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buith\OneDrive\Desktop\Financial Statistics Dashboard\"/>
    </mc:Choice>
  </mc:AlternateContent>
  <xr:revisionPtr revIDLastSave="0" documentId="13_ncr:1_{D461448B-139A-4A8E-B1A4-602189119266}" xr6:coauthVersionLast="47" xr6:coauthVersionMax="47" xr10:uidLastSave="{00000000-0000-0000-0000-000000000000}"/>
  <bookViews>
    <workbookView xWindow="-108" yWindow="-108" windowWidth="23256" windowHeight="12456" xr2:uid="{00000000-000D-0000-FFFF-FFFF00000000}"/>
  </bookViews>
  <sheets>
    <sheet name="Data Tables" sheetId="1" r:id="rId1"/>
    <sheet name="Pivottables" sheetId="2" r:id="rId2"/>
    <sheet name="Income Sources" sheetId="5" r:id="rId3"/>
    <sheet name="Geographically" sheetId="3" r:id="rId4"/>
    <sheet name="Sales Process" sheetId="4" r:id="rId5"/>
    <sheet name="Projects Status" sheetId="7" r:id="rId6"/>
  </sheets>
  <definedNames>
    <definedName name="Slicer_Year">#N/A</definedName>
    <definedName name="Slicer_Year1">#N/A</definedName>
    <definedName name="Slicer_Year2">#N/A</definedName>
  </definedNames>
  <calcPr calcId="191029"/>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Q6" i="2" l="1"/>
  <c r="CQ7" i="2"/>
  <c r="CQ5" i="2"/>
  <c r="AC5" i="2"/>
  <c r="AD5" i="2" s="1"/>
  <c r="L6" i="2"/>
  <c r="L7" i="2"/>
  <c r="L8" i="2"/>
  <c r="L9" i="2"/>
  <c r="L10" i="2"/>
  <c r="L5" i="2"/>
  <c r="DT5" i="2"/>
  <c r="DU5" i="2"/>
  <c r="DT6" i="2"/>
  <c r="DU6" i="2"/>
  <c r="DT7" i="2"/>
  <c r="DU7" i="2"/>
  <c r="DT8" i="2"/>
  <c r="DU8" i="2"/>
  <c r="DT9" i="2"/>
  <c r="DU9" i="2"/>
  <c r="DT10" i="2"/>
  <c r="DU10" i="2"/>
  <c r="ES4" i="2"/>
  <c r="EK5" i="2"/>
  <c r="EL5" i="2" s="1"/>
  <c r="EK6" i="2"/>
  <c r="EL6" i="2" s="1"/>
  <c r="EK7" i="2"/>
  <c r="EL7" i="2" s="1"/>
  <c r="EK8" i="2"/>
  <c r="EL8" i="2" s="1"/>
  <c r="EK9" i="2"/>
  <c r="EL9" i="2" s="1"/>
  <c r="EK10" i="2"/>
  <c r="EL10" i="2" s="1"/>
  <c r="EK11" i="2"/>
  <c r="EL11" i="2" s="1"/>
  <c r="EK12" i="2"/>
  <c r="EL12" i="2" s="1"/>
  <c r="EK13" i="2"/>
  <c r="EL13" i="2" s="1"/>
  <c r="EK14" i="2"/>
  <c r="EL14" i="2" s="1"/>
  <c r="EK15" i="2"/>
  <c r="EL15" i="2" s="1"/>
  <c r="EK16" i="2"/>
  <c r="EL16" i="2" s="1"/>
  <c r="EK17" i="2"/>
  <c r="EL17" i="2" s="1"/>
  <c r="EK18" i="2"/>
  <c r="EL18" i="2" s="1"/>
  <c r="EK19" i="2"/>
  <c r="EL19" i="2" s="1"/>
  <c r="EK20" i="2"/>
  <c r="EL20" i="2" s="1"/>
  <c r="EK21" i="2"/>
  <c r="EL21" i="2" s="1"/>
  <c r="EK22" i="2"/>
  <c r="EL22" i="2" s="1"/>
  <c r="EK23" i="2"/>
  <c r="EL23" i="2" s="1"/>
  <c r="EK24" i="2"/>
  <c r="EL24" i="2" s="1"/>
  <c r="EK4" i="2"/>
  <c r="EL4" i="2" s="1"/>
  <c r="DQ9" i="2"/>
  <c r="DQ6" i="2"/>
  <c r="DQ7" i="2"/>
  <c r="DQ8" i="2"/>
  <c r="DQ10" i="2"/>
  <c r="DQ5" i="2"/>
  <c r="EY4" i="2"/>
  <c r="EB5" i="2"/>
  <c r="DA5" i="2"/>
  <c r="CU5" i="2"/>
  <c r="CG5" i="2"/>
  <c r="AK5" i="2"/>
  <c r="CF5" i="2" l="1"/>
  <c r="AJ5" i="2"/>
  <c r="DR7" i="2"/>
  <c r="DR10" i="2"/>
  <c r="DR6" i="2"/>
  <c r="DR5" i="2"/>
  <c r="DR9" i="2"/>
  <c r="DR8" i="2"/>
  <c r="DS10" i="2"/>
  <c r="DD6" i="2"/>
  <c r="DB11" i="2"/>
  <c r="DA11" i="2"/>
  <c r="DB5" i="2" l="1"/>
  <c r="DD5" i="2" s="1"/>
  <c r="EC5" i="2"/>
  <c r="AK11" i="2"/>
  <c r="AJ11" i="2"/>
  <c r="DS6" i="2"/>
  <c r="DS7" i="2"/>
  <c r="DS8" i="2"/>
  <c r="DS9" i="2"/>
  <c r="DS5" i="2"/>
  <c r="AW6" i="2" l="1"/>
  <c r="AX6" i="2"/>
  <c r="BG6" i="2"/>
  <c r="BH6" i="2"/>
  <c r="BI6" i="2" s="1"/>
  <c r="BV5" i="2"/>
  <c r="BW5" i="2"/>
  <c r="BX5" i="2" s="1"/>
  <c r="AW5" i="2"/>
  <c r="BV6" i="2" l="1"/>
  <c r="BW6" i="2"/>
  <c r="BX6" i="2" s="1"/>
  <c r="BH5" i="2"/>
  <c r="BI5" i="2" s="1"/>
  <c r="BG5" i="2"/>
  <c r="BH7" i="2"/>
  <c r="BG7" i="2"/>
  <c r="AX5" i="2"/>
  <c r="AY5" i="2" s="1"/>
  <c r="AY6" i="2"/>
  <c r="CD5" i="2"/>
  <c r="BU6" i="2"/>
  <c r="BU5" i="2"/>
  <c r="BO5" i="2"/>
  <c r="BF5" i="2"/>
  <c r="BF6" i="2"/>
  <c r="AV6" i="2"/>
  <c r="AV5" i="2"/>
  <c r="AS5" i="2"/>
  <c r="S4" i="2" l="1"/>
  <c r="T4" i="2"/>
  <c r="U4" i="2"/>
  <c r="V4" i="2"/>
  <c r="W4" i="2"/>
  <c r="R4" i="2"/>
  <c r="W5" i="2"/>
  <c r="T5" i="2"/>
  <c r="U5" i="2"/>
  <c r="V5" i="2"/>
  <c r="S5" i="2"/>
  <c r="R5" i="2"/>
  <c r="O5" i="2"/>
  <c r="AB6" i="2" l="1"/>
  <c r="AA6" i="2"/>
  <c r="Z6" i="2"/>
  <c r="I6" i="2"/>
  <c r="K6" i="2" s="1"/>
  <c r="AC6" i="2" l="1"/>
  <c r="I7" i="2"/>
  <c r="K7" i="2" s="1"/>
  <c r="H6" i="2"/>
  <c r="J6" i="2" s="1"/>
  <c r="H7" i="2"/>
  <c r="J7" i="2" s="1"/>
  <c r="I8" i="2"/>
  <c r="K8" i="2" s="1"/>
  <c r="H8" i="2"/>
  <c r="J8" i="2" s="1"/>
  <c r="I9" i="2"/>
  <c r="K9" i="2" s="1"/>
  <c r="H10" i="2"/>
  <c r="J10" i="2" s="1"/>
  <c r="I10" i="2"/>
  <c r="K10" i="2" s="1"/>
  <c r="H9" i="2"/>
  <c r="J9" i="2" s="1"/>
  <c r="I5" i="2"/>
  <c r="K5" i="2" s="1"/>
  <c r="H5" i="2"/>
  <c r="J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D2" authorId="0" shapeId="0" xr:uid="{89D56ECC-5E46-44D1-B928-CA29E57072DA}">
      <text>
        <r>
          <rPr>
            <sz val="9"/>
            <color rgb="FF000000"/>
            <rFont val="Arial"/>
            <family val="2"/>
          </rPr>
          <t>Sort pivottable total sales values from Highest to Lowest</t>
        </r>
      </text>
    </comment>
    <comment ref="G2" authorId="0" shapeId="0" xr:uid="{E213C3F7-608E-434F-86E0-ECD5EAB89655}">
      <text>
        <r>
          <rPr>
            <sz val="9"/>
            <color rgb="FF000000"/>
            <rFont val="Arial"/>
            <family val="2"/>
          </rPr>
          <t>Copy And Paste contries names from pivottable to this table</t>
        </r>
      </text>
    </comment>
  </commentList>
</comments>
</file>

<file path=xl/sharedStrings.xml><?xml version="1.0" encoding="utf-8"?>
<sst xmlns="http://schemas.openxmlformats.org/spreadsheetml/2006/main" count="28841" uniqueCount="158">
  <si>
    <t>Country</t>
  </si>
  <si>
    <t>USA</t>
  </si>
  <si>
    <t>Egypt</t>
  </si>
  <si>
    <t>Russia</t>
  </si>
  <si>
    <t>Canada</t>
  </si>
  <si>
    <t>Brazil</t>
  </si>
  <si>
    <t>United Kingdom</t>
  </si>
  <si>
    <t>Total Sales</t>
  </si>
  <si>
    <t>Row Labels</t>
  </si>
  <si>
    <t>Step #1</t>
  </si>
  <si>
    <t>Step #2</t>
  </si>
  <si>
    <t>Highest Country Only</t>
  </si>
  <si>
    <t xml:space="preserve">Non-Highest				</t>
  </si>
  <si>
    <t>Map Chart Dots</t>
  </si>
  <si>
    <t>100% Stacked Bar</t>
  </si>
  <si>
    <t>Percentages</t>
  </si>
  <si>
    <t>Register Customer info</t>
  </si>
  <si>
    <t>Shipment</t>
  </si>
  <si>
    <t>Customers</t>
  </si>
  <si>
    <t>Branches</t>
  </si>
  <si>
    <t>Website</t>
  </si>
  <si>
    <t>Download</t>
  </si>
  <si>
    <t>|</t>
  </si>
  <si>
    <t>●</t>
  </si>
  <si>
    <t>○</t>
  </si>
  <si>
    <t>Order Number</t>
  </si>
  <si>
    <t>Jan</t>
  </si>
  <si>
    <t>POS</t>
  </si>
  <si>
    <t>Registration Status</t>
  </si>
  <si>
    <t>Sale Status</t>
  </si>
  <si>
    <t>AD01-9364</t>
  </si>
  <si>
    <t>Order assembled</t>
  </si>
  <si>
    <t>Paid</t>
  </si>
  <si>
    <t>AD01-9361</t>
  </si>
  <si>
    <t>Non-Registered Customer info</t>
  </si>
  <si>
    <t>Refunded</t>
  </si>
  <si>
    <t>AD01-9362</t>
  </si>
  <si>
    <t>AD01-9363</t>
  </si>
  <si>
    <t>Feb</t>
  </si>
  <si>
    <t>Mar</t>
  </si>
  <si>
    <t>AD01-9365</t>
  </si>
  <si>
    <t>Cancelld</t>
  </si>
  <si>
    <t>Apr</t>
  </si>
  <si>
    <t>May</t>
  </si>
  <si>
    <t>Jun</t>
  </si>
  <si>
    <t>Jul</t>
  </si>
  <si>
    <t>Aug</t>
  </si>
  <si>
    <t>Sep</t>
  </si>
  <si>
    <t>Oct</t>
  </si>
  <si>
    <t>Nov</t>
  </si>
  <si>
    <t>Dec</t>
  </si>
  <si>
    <t>Grand Total</t>
  </si>
  <si>
    <t>Count of POS</t>
  </si>
  <si>
    <t>Total Customers</t>
  </si>
  <si>
    <t>Point of sale</t>
  </si>
  <si>
    <t>Assembly Stage</t>
  </si>
  <si>
    <t>Credit Card</t>
  </si>
  <si>
    <t>Delivery Type</t>
  </si>
  <si>
    <t>Payment Method</t>
  </si>
  <si>
    <t>Count of Payment Method</t>
  </si>
  <si>
    <t>Count of Delivery Type</t>
  </si>
  <si>
    <t>Count of Assembly Stage</t>
  </si>
  <si>
    <t>Count of Registration Status</t>
  </si>
  <si>
    <t>Count of Sale Status</t>
  </si>
  <si>
    <t>Cash on Delivery</t>
  </si>
  <si>
    <t>1st "|"</t>
  </si>
  <si>
    <t>Amount</t>
  </si>
  <si>
    <t>Sum of Amount</t>
  </si>
  <si>
    <t>Sum of Amount2</t>
  </si>
  <si>
    <t>X</t>
  </si>
  <si>
    <t>Y</t>
  </si>
  <si>
    <t>Usage fees</t>
  </si>
  <si>
    <t>Renting</t>
  </si>
  <si>
    <t>Licensing</t>
  </si>
  <si>
    <t>Advertising</t>
  </si>
  <si>
    <t>Values</t>
  </si>
  <si>
    <t>Max</t>
  </si>
  <si>
    <t>Scatter Chart</t>
  </si>
  <si>
    <t>Actual</t>
  </si>
  <si>
    <t>Target</t>
  </si>
  <si>
    <t>Lables</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</si>
  <si>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</si>
  <si>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</si>
  <si>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</si>
  <si>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</si>
  <si>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</si>
  <si>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</si>
  <si>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</si>
  <si>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</si>
  <si>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</si>
  <si>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</si>
  <si>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</si>
  <si>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</si>
  <si>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</si>
  <si>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</si>
  <si>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</si>
  <si>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</si>
  <si>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</si>
  <si>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</si>
  <si>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</si>
  <si>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</si>
  <si>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</si>
  <si>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</si>
  <si>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Sum of Income</t>
  </si>
  <si>
    <t>Non - Max</t>
  </si>
  <si>
    <t>Sum of Target Income</t>
  </si>
  <si>
    <t>Doughnut Chart</t>
  </si>
  <si>
    <t>Sum of Income2</t>
  </si>
  <si>
    <t>Sum of Counts</t>
  </si>
  <si>
    <t>Count</t>
  </si>
  <si>
    <t>Sum of Counts2</t>
  </si>
  <si>
    <t>Subscription</t>
  </si>
  <si>
    <t>operating profit</t>
  </si>
  <si>
    <t>Sum of operating profit</t>
  </si>
  <si>
    <t>Ave. Monthly Income</t>
  </si>
  <si>
    <t>B2B</t>
  </si>
  <si>
    <t>Marketing Strategies</t>
  </si>
  <si>
    <t>B2C</t>
  </si>
  <si>
    <t xml:space="preserve">Branch </t>
  </si>
  <si>
    <t>Payroll Taxes</t>
  </si>
  <si>
    <t>Property Taxes</t>
  </si>
  <si>
    <t>Excise Taxes</t>
  </si>
  <si>
    <t>Total Taxes</t>
  </si>
  <si>
    <t>Sum of Target</t>
  </si>
  <si>
    <t>Achived</t>
  </si>
  <si>
    <t>Bar Chart operating profit</t>
  </si>
  <si>
    <t>Income Sources</t>
  </si>
  <si>
    <t>Income by Months Line Chart</t>
  </si>
  <si>
    <t>Sales Process</t>
  </si>
  <si>
    <t>Geographically</t>
  </si>
  <si>
    <t>Taxes</t>
  </si>
  <si>
    <t>Doughnut Chart (Curved edges)</t>
  </si>
  <si>
    <t>Marketing strategies</t>
  </si>
  <si>
    <t>Target vs Acual</t>
  </si>
  <si>
    <t>Pie Chart</t>
  </si>
  <si>
    <t>Refounded</t>
  </si>
  <si>
    <t xml:space="preserve">Investments </t>
  </si>
  <si>
    <t xml:space="preserve">Projects </t>
  </si>
  <si>
    <t>Sales</t>
  </si>
  <si>
    <t>Finance</t>
  </si>
  <si>
    <t>Department</t>
  </si>
  <si>
    <t xml:space="preserve">Technical </t>
  </si>
  <si>
    <t>License</t>
  </si>
  <si>
    <t>Stage 1</t>
  </si>
  <si>
    <t>Stage 2</t>
  </si>
  <si>
    <t>Stage 3</t>
  </si>
  <si>
    <t>Precentage</t>
  </si>
  <si>
    <t>Increased by 120%</t>
  </si>
  <si>
    <t xml:space="preserve">20% monthly increased </t>
  </si>
  <si>
    <t xml:space="preserve">37% Quarterly increased </t>
  </si>
  <si>
    <t xml:space="preserve">38% Yearly increased </t>
  </si>
  <si>
    <t xml:space="preserve">40% Yearly increased </t>
  </si>
  <si>
    <t xml:space="preserve">24% monthly increased </t>
  </si>
  <si>
    <t>Current Status</t>
  </si>
  <si>
    <t xml:space="preserve">Total Projects </t>
  </si>
  <si>
    <t>Saving</t>
  </si>
  <si>
    <t>value</t>
  </si>
  <si>
    <t>Income Sources'!A1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</si>
</sst>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quot;$&quot;#,##0"/>
    <numFmt numFmtId="166" formatCode="_(* #,##0_);_(* \(#,##0\);_(* &quot;-&quot;??_);_(@_)"/>
    <numFmt numFmtId="167" formatCode="0.0%"/>
    <numFmt numFmtId="168" formatCode="0%"/>
    <numFmt numFmtId="169" formatCode="0.00%"/>
  </numFmts>
  <fonts count="29">
    <font>
      <sz val="11"/>
      <color theme="1"/>
      <name val="Calibri"/>
      <family val="2"/>
      <scheme val="minor"/>
    </font>
    <font>
      <sz val="11"/>
      <color theme="1"/>
      <name val="Calibri"/>
      <family val="2"/>
      <scheme val="minor"/>
    </font>
    <font>
      <b/>
      <sz val="11"/>
      <color theme="0"/>
      <name val="Arial"/>
      <family val="2"/>
    </font>
    <font>
      <sz val="11"/>
      <color theme="1"/>
      <name val="Arial"/>
      <family val="2"/>
    </font>
    <font>
      <sz val="11"/>
      <color rgb="FFC00000"/>
      <name val="Arial"/>
      <family val="2"/>
    </font>
    <font>
      <b/>
      <sz val="11"/>
      <color theme="1"/>
      <name val="Arial"/>
      <family val="2"/>
    </font>
    <font>
      <sz val="11"/>
      <color theme="0"/>
      <name val="Arial"/>
      <family val="2"/>
    </font>
    <font>
      <sz val="9"/>
      <color rgb="FFFFC000"/>
      <name val="Arial"/>
      <family val="2"/>
    </font>
    <font>
      <sz val="11"/>
      <color theme="1" tint="0.34998626667073579"/>
      <name val="Arial"/>
      <family val="2"/>
    </font>
    <font>
      <b/>
      <sz val="9"/>
      <color theme="1"/>
      <name val="Arial"/>
      <family val="2"/>
    </font>
    <font>
      <b/>
      <sz val="9"/>
      <color theme="0"/>
      <name val="Arial"/>
      <family val="2"/>
    </font>
    <font>
      <sz val="9"/>
      <color theme="1"/>
      <name val="Arial"/>
      <family val="2"/>
    </font>
    <font>
      <sz val="9"/>
      <color theme="1" tint="0.34998626667073579"/>
      <name val="Arial"/>
      <family val="2"/>
    </font>
    <font>
      <sz val="10"/>
      <color theme="1"/>
      <name val="Arial"/>
      <family val="2"/>
    </font>
    <font>
      <sz val="8"/>
      <color theme="1"/>
      <name val="Arial"/>
      <family val="2"/>
    </font>
    <font>
      <sz val="11"/>
      <color theme="0" tint="-0.34998626667073579"/>
      <name val="Arial"/>
      <family val="2"/>
    </font>
    <font>
      <b/>
      <sz val="9"/>
      <color rgb="FFFFFFFF"/>
      <name val="Arial"/>
      <family val="2"/>
    </font>
    <font>
      <sz val="11"/>
      <color theme="1" tint="0.249977111117893"/>
      <name val="Arial"/>
      <family val="2"/>
    </font>
    <font>
      <sz val="11"/>
      <color theme="7"/>
      <name val="Arial"/>
      <family val="2"/>
    </font>
    <font>
      <sz val="9"/>
      <color rgb="FFFF0000"/>
      <name val="Arial"/>
      <family val="2"/>
    </font>
    <font>
      <sz val="16"/>
      <color rgb="FFC240D8"/>
      <name val="Arial"/>
      <family val="2"/>
    </font>
    <font>
      <sz val="16"/>
      <color rgb="FF5A097C"/>
      <name val="Arial"/>
      <family val="2"/>
    </font>
    <font>
      <sz val="16"/>
      <color rgb="FF296EFC"/>
      <name val="Arial"/>
      <family val="2"/>
    </font>
    <font>
      <sz val="16"/>
      <color rgb="FF0F11A7"/>
      <name val="Arial"/>
      <family val="2"/>
    </font>
    <font>
      <sz val="9"/>
      <color rgb="FF000000"/>
      <name val="Arial"/>
      <family val="2"/>
    </font>
    <font>
      <sz val="11"/>
      <color theme="6" tint="-0.249977111117893"/>
      <name val="Arial"/>
      <family val="2"/>
    </font>
    <font>
      <sz val="8"/>
      <name val="Calibri"/>
      <family val="2"/>
      <scheme val="minor"/>
    </font>
    <font>
      <b/>
      <sz val="16"/>
      <color rgb="FFFFFFFF"/>
      <name val="Avenir Book"/>
      <family val="2"/>
    </font>
    <font>
      <u/>
      <sz val="11"/>
      <color theme="10"/>
      <name val="Calibri"/>
      <family val="2"/>
      <scheme val="minor"/>
    </font>
  </fonts>
  <fills count="11">
    <fill>
      <patternFill patternType="none"/>
    </fill>
    <fill>
      <patternFill patternType="gray125"/>
    </fill>
    <fill>
      <patternFill patternType="solid">
        <fgColor theme="1"/>
        <bgColor indexed="64"/>
      </patternFill>
    </fill>
    <fill>
      <patternFill patternType="solid">
        <fgColor rgb="FF8989BC"/>
        <bgColor indexed="64"/>
      </patternFill>
    </fill>
    <fill>
      <patternFill patternType="solid">
        <fgColor rgb="FF8989BC"/>
        <bgColor rgb="FF000000"/>
      </patternFill>
    </fill>
    <fill>
      <patternFill patternType="solid">
        <fgColor rgb="FF252253"/>
        <bgColor indexed="64"/>
      </patternFill>
    </fill>
    <fill>
      <patternFill patternType="solid">
        <fgColor rgb="FF194AFE"/>
        <bgColor indexed="64"/>
      </patternFill>
    </fill>
    <fill>
      <patternFill patternType="solid">
        <fgColor theme="6" tint="0.79998168889431442"/>
        <bgColor theme="6" tint="0.79998168889431442"/>
      </patternFill>
    </fill>
    <fill>
      <patternFill patternType="solid">
        <fgColor rgb="FF44075F"/>
        <bgColor indexed="64"/>
      </patternFill>
    </fill>
    <fill>
      <patternFill patternType="solid">
        <fgColor rgb="FF5A2BCB"/>
        <bgColor indexed="64"/>
      </patternFill>
    </fill>
    <fill>
      <patternFill patternType="solid">
        <fgColor rgb="FFCC0E62"/>
        <bgColor indexed="64"/>
      </patternFill>
    </fill>
  </fills>
  <borders count="15">
    <border>
      <left/>
      <right/>
      <top/>
      <bottom/>
      <diagonal/>
    </border>
    <border>
      <left/>
      <right/>
      <top/>
      <bottom style="thin">
        <color theme="6" tint="0.79998168889431442"/>
      </bottom>
      <diagonal/>
    </border>
    <border>
      <left/>
      <right/>
      <top style="thin">
        <color theme="6" tint="0.79998168889431442"/>
      </top>
      <bottom style="thin">
        <color theme="0" tint="-0.249977111117893"/>
      </bottom>
      <diagonal/>
    </border>
    <border>
      <left style="thin">
        <color theme="0" tint="-0.249977111117893"/>
      </left>
      <right/>
      <top/>
      <bottom/>
      <diagonal/>
    </border>
    <border>
      <left/>
      <right/>
      <top/>
      <bottom style="thin">
        <color rgb="FFEDEDED"/>
      </bottom>
      <diagonal/>
    </border>
    <border>
      <left/>
      <right/>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right/>
      <top style="thin">
        <color theme="0" tint="-0.249977111117893"/>
      </top>
      <bottom/>
      <diagonal/>
    </border>
    <border>
      <left style="thin">
        <color rgb="FF194AFE"/>
      </left>
      <right/>
      <top/>
      <bottom/>
      <diagonal/>
    </border>
    <border>
      <left/>
      <right/>
      <top style="thin">
        <color theme="6"/>
      </top>
      <bottom style="thin">
        <color theme="6"/>
      </bottom>
      <diagonal/>
    </border>
    <border>
      <left/>
      <right/>
      <top/>
      <bottom style="thin">
        <color theme="0" tint="-0.14999847407452621"/>
      </bottom>
      <diagonal/>
    </border>
  </borders>
  <cellStyleXfs count="4">
    <xf numFmtId="0" fontId="0" fillId="0" borderId="0"/>
    <xf numFmtId="9" fontId="1" fillId="0" borderId="0" applyFont="0" applyFill="0" applyBorder="0" applyAlignment="0" applyProtection="0"/>
    <xf numFmtId="164" fontId="1" fillId="0" borderId="0" applyFont="0" applyFill="0" applyBorder="0" applyAlignment="0" applyProtection="0"/>
    <xf numFmtId="0" fontId="28" fillId="0" borderId="0" applyNumberFormat="0" applyFill="0" applyBorder="0" applyAlignment="0" applyProtection="0"/>
  </cellStyleXfs>
  <cellXfs count="145">
    <xf numFmtId="0" fontId="0" fillId="0" borderId="0" xfId="0"/>
    <xf numFmtId="0" fontId="3" fillId="0" borderId="0" xfId="0" applyFont="1" applyAlignment="1">
      <alignment horizontal="center" vertical="center"/>
    </xf>
    <xf numFmtId="0" fontId="4" fillId="0" borderId="0" xfId="0" applyFont="1" applyAlignment="1">
      <alignment horizontal="left" vertical="center"/>
    </xf>
    <xf numFmtId="0" fontId="3" fillId="0" borderId="0" xfId="0" applyFont="1" applyBorder="1" applyAlignment="1">
      <alignment horizontal="center" vertical="center"/>
    </xf>
    <xf numFmtId="0" fontId="3" fillId="0" borderId="0" xfId="0" applyFont="1"/>
    <xf numFmtId="0" fontId="7" fillId="0" borderId="0" xfId="0" applyFont="1" applyAlignment="1">
      <alignment horizontal="center" vertical="center"/>
    </xf>
    <xf numFmtId="0" fontId="5" fillId="0" borderId="0" xfId="0" applyFont="1" applyAlignment="1">
      <alignment horizontal="center" vertical="center"/>
    </xf>
    <xf numFmtId="0" fontId="7" fillId="0" borderId="0" xfId="0" applyFont="1" applyBorder="1" applyAlignment="1">
      <alignment horizontal="left" vertical="center"/>
    </xf>
    <xf numFmtId="0" fontId="5" fillId="0" borderId="0" xfId="0" applyFont="1" applyBorder="1" applyAlignment="1">
      <alignment horizontal="center" vertical="center"/>
    </xf>
    <xf numFmtId="0" fontId="0" fillId="2" borderId="0" xfId="0" applyFill="1"/>
    <xf numFmtId="0" fontId="10" fillId="3" borderId="1" xfId="0" applyFont="1" applyFill="1" applyBorder="1" applyAlignment="1">
      <alignment horizontal="center" vertical="center"/>
    </xf>
    <xf numFmtId="165" fontId="8" fillId="0" borderId="2" xfId="0" applyNumberFormat="1" applyFont="1" applyBorder="1"/>
    <xf numFmtId="165" fontId="3" fillId="0" borderId="0" xfId="0" applyNumberFormat="1" applyFont="1" applyAlignment="1">
      <alignment horizontal="left" vertical="center"/>
    </xf>
    <xf numFmtId="165" fontId="3" fillId="0" borderId="0" xfId="1" applyNumberFormat="1" applyFont="1" applyAlignment="1">
      <alignment horizontal="left" vertical="center"/>
    </xf>
    <xf numFmtId="9" fontId="8" fillId="0" borderId="2" xfId="1" applyFont="1" applyBorder="1"/>
    <xf numFmtId="0" fontId="9" fillId="0" borderId="0" xfId="0" applyFont="1" applyAlignment="1">
      <alignment horizontal="center" vertical="center"/>
    </xf>
    <xf numFmtId="0" fontId="11" fillId="0" borderId="0" xfId="0" applyFont="1" applyAlignment="1">
      <alignment horizontal="center" vertical="center"/>
    </xf>
    <xf numFmtId="0" fontId="11" fillId="0" borderId="0" xfId="0" applyFont="1" applyBorder="1" applyAlignment="1">
      <alignment horizontal="center" vertical="center"/>
    </xf>
    <xf numFmtId="9" fontId="12" fillId="0" borderId="2" xfId="1" applyFont="1" applyBorder="1"/>
    <xf numFmtId="9" fontId="11" fillId="0" borderId="0" xfId="1" applyFont="1" applyAlignment="1">
      <alignment horizontal="center" vertical="center"/>
    </xf>
    <xf numFmtId="0" fontId="3" fillId="0" borderId="3" xfId="0" applyFont="1" applyBorder="1" applyAlignment="1">
      <alignment horizontal="center" vertical="center"/>
    </xf>
    <xf numFmtId="0" fontId="13" fillId="0" borderId="0" xfId="0" applyFont="1" applyAlignment="1">
      <alignment horizontal="center" vertical="center"/>
    </xf>
    <xf numFmtId="0" fontId="14" fillId="0" borderId="0" xfId="0" applyFon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15" fillId="0" borderId="0" xfId="0" applyFont="1" applyAlignment="1">
      <alignment horizontal="center" vertical="center"/>
    </xf>
    <xf numFmtId="0" fontId="15" fillId="0" borderId="0" xfId="0" applyFont="1" applyAlignment="1">
      <alignment horizontal="left" vertical="center"/>
    </xf>
    <xf numFmtId="0" fontId="16" fillId="4" borderId="4" xfId="0" applyFont="1" applyFill="1" applyBorder="1" applyAlignment="1">
      <alignment horizontal="center" vertical="center"/>
    </xf>
    <xf numFmtId="0" fontId="13" fillId="0" borderId="5" xfId="0" applyFont="1" applyBorder="1" applyAlignment="1">
      <alignment horizontal="center" vertical="center"/>
    </xf>
    <xf numFmtId="0" fontId="0" fillId="0" borderId="0" xfId="0" applyAlignment="1">
      <alignment horizontal="center" vertical="center"/>
    </xf>
    <xf numFmtId="0" fontId="17" fillId="0" borderId="0" xfId="0" applyFont="1" applyAlignment="1">
      <alignment horizontal="center" vertical="center"/>
    </xf>
    <xf numFmtId="0" fontId="17" fillId="0" borderId="0" xfId="0" applyFont="1" applyAlignment="1">
      <alignment horizontal="left" vertical="center"/>
    </xf>
    <xf numFmtId="0" fontId="17" fillId="0" borderId="5" xfId="0" applyFont="1" applyBorder="1" applyAlignment="1">
      <alignment horizontal="left" vertical="center"/>
    </xf>
    <xf numFmtId="0" fontId="17" fillId="0" borderId="5" xfId="0" applyFont="1" applyBorder="1" applyAlignment="1">
      <alignment horizontal="center" vertical="center"/>
    </xf>
    <xf numFmtId="9" fontId="17" fillId="0" borderId="0" xfId="1" applyFont="1" applyAlignment="1">
      <alignment horizontal="center" vertical="center"/>
    </xf>
    <xf numFmtId="0" fontId="18" fillId="0" borderId="0" xfId="0" applyFont="1" applyAlignment="1">
      <alignment horizontal="center" vertical="center"/>
    </xf>
    <xf numFmtId="1" fontId="17" fillId="0" borderId="3" xfId="2" applyNumberFormat="1" applyFont="1" applyBorder="1" applyAlignment="1">
      <alignment horizontal="center" vertical="center"/>
    </xf>
    <xf numFmtId="1" fontId="17" fillId="0" borderId="8" xfId="2" applyNumberFormat="1" applyFont="1" applyBorder="1" applyAlignment="1">
      <alignment horizontal="center" vertical="center"/>
    </xf>
    <xf numFmtId="4" fontId="17" fillId="0" borderId="9" xfId="2" applyNumberFormat="1" applyFont="1" applyBorder="1" applyAlignment="1">
      <alignment horizontal="center" vertical="center"/>
    </xf>
    <xf numFmtId="4" fontId="17" fillId="0" borderId="10" xfId="2" applyNumberFormat="1" applyFont="1" applyBorder="1" applyAlignment="1">
      <alignment horizontal="center" vertical="center"/>
    </xf>
    <xf numFmtId="0" fontId="13" fillId="0" borderId="0" xfId="0" applyFont="1" applyAlignment="1">
      <alignment horizontal="left" vertical="center"/>
    </xf>
    <xf numFmtId="0" fontId="11" fillId="0" borderId="0" xfId="0" applyFont="1" applyAlignment="1">
      <alignment horizontal="left" vertical="center"/>
    </xf>
    <xf numFmtId="0" fontId="19" fillId="0" borderId="0" xfId="0" applyFont="1" applyAlignment="1">
      <alignment horizontal="left" vertical="center"/>
    </xf>
    <xf numFmtId="0" fontId="13" fillId="0" borderId="2" xfId="0" applyFont="1" applyBorder="1" applyAlignment="1">
      <alignment horizontal="center" vertical="center"/>
    </xf>
    <xf numFmtId="0" fontId="10" fillId="3" borderId="1" xfId="0" applyFont="1" applyFill="1" applyBorder="1" applyAlignment="1">
      <alignment horizontal="left" vertical="center"/>
    </xf>
    <xf numFmtId="0" fontId="13" fillId="0" borderId="5" xfId="0" applyFont="1" applyBorder="1" applyAlignment="1">
      <alignment horizontal="left" vertical="center"/>
    </xf>
    <xf numFmtId="9" fontId="17" fillId="0" borderId="2" xfId="1" applyFont="1" applyBorder="1" applyAlignment="1">
      <alignment horizontal="center" vertical="center"/>
    </xf>
    <xf numFmtId="0" fontId="15" fillId="0" borderId="3" xfId="0" applyFont="1" applyBorder="1" applyAlignment="1">
      <alignment horizontal="left" vertical="center"/>
    </xf>
    <xf numFmtId="0" fontId="17" fillId="0" borderId="0" xfId="0" applyFont="1" applyBorder="1" applyAlignment="1">
      <alignment horizontal="left" vertical="center"/>
    </xf>
    <xf numFmtId="0" fontId="17" fillId="0" borderId="0" xfId="0" applyFont="1" applyBorder="1" applyAlignment="1">
      <alignment horizontal="center" vertical="center"/>
    </xf>
    <xf numFmtId="166" fontId="17" fillId="0" borderId="0" xfId="2" applyNumberFormat="1" applyFont="1" applyAlignment="1">
      <alignment horizontal="center" vertical="center"/>
    </xf>
    <xf numFmtId="166" fontId="17" fillId="0" borderId="5" xfId="2" applyNumberFormat="1" applyFont="1" applyBorder="1" applyAlignment="1">
      <alignment horizontal="center" vertical="center"/>
    </xf>
    <xf numFmtId="9" fontId="0" fillId="0" borderId="0" xfId="1" applyFont="1"/>
    <xf numFmtId="0" fontId="18" fillId="0" borderId="3" xfId="0" applyFont="1" applyBorder="1" applyAlignment="1">
      <alignment horizontal="center" vertical="center"/>
    </xf>
    <xf numFmtId="0" fontId="0" fillId="0" borderId="0" xfId="0" applyAlignment="1">
      <alignment horizontal="left" indent="1"/>
    </xf>
    <xf numFmtId="0" fontId="18" fillId="0" borderId="0" xfId="0" applyFont="1" applyBorder="1" applyAlignment="1">
      <alignment horizontal="center" vertical="center"/>
    </xf>
    <xf numFmtId="166" fontId="17" fillId="0" borderId="0" xfId="0" applyNumberFormat="1" applyFont="1" applyBorder="1"/>
    <xf numFmtId="0" fontId="5" fillId="0" borderId="6" xfId="0" applyFont="1" applyBorder="1" applyAlignment="1">
      <alignment horizontal="left" vertical="center"/>
    </xf>
    <xf numFmtId="0" fontId="3" fillId="0" borderId="3" xfId="0" applyFont="1" applyBorder="1" applyAlignment="1">
      <alignment horizontal="left" vertical="center"/>
    </xf>
    <xf numFmtId="0" fontId="5" fillId="0" borderId="3" xfId="0" applyFont="1" applyBorder="1" applyAlignment="1">
      <alignment horizontal="left" vertical="center"/>
    </xf>
    <xf numFmtId="0" fontId="3" fillId="0" borderId="9" xfId="0" applyFont="1" applyBorder="1" applyAlignment="1">
      <alignment horizontal="left" vertical="center"/>
    </xf>
    <xf numFmtId="9" fontId="5" fillId="0" borderId="0" xfId="1" applyFont="1" applyAlignment="1">
      <alignment horizontal="center" vertical="center"/>
    </xf>
    <xf numFmtId="9" fontId="18" fillId="0" borderId="0" xfId="1" applyFont="1" applyAlignment="1">
      <alignment horizontal="center" vertical="center"/>
    </xf>
    <xf numFmtId="9" fontId="3" fillId="0" borderId="0" xfId="1" applyFont="1" applyAlignment="1">
      <alignment horizontal="center" vertical="center"/>
    </xf>
    <xf numFmtId="9" fontId="17" fillId="0" borderId="8" xfId="1" applyFont="1" applyBorder="1"/>
    <xf numFmtId="9" fontId="17" fillId="0" borderId="10" xfId="1" applyFont="1" applyBorder="1"/>
    <xf numFmtId="166" fontId="17" fillId="0" borderId="5" xfId="0" applyNumberFormat="1" applyFont="1" applyBorder="1"/>
    <xf numFmtId="9" fontId="17" fillId="0" borderId="5" xfId="1" applyFont="1" applyBorder="1" applyAlignment="1">
      <alignment horizontal="center" vertical="center"/>
    </xf>
    <xf numFmtId="166" fontId="17" fillId="0" borderId="11" xfId="0" applyNumberFormat="1" applyFont="1" applyBorder="1"/>
    <xf numFmtId="9" fontId="17" fillId="0" borderId="7" xfId="1" applyFont="1" applyBorder="1"/>
    <xf numFmtId="0" fontId="0" fillId="5" borderId="0" xfId="0" applyFill="1"/>
    <xf numFmtId="0" fontId="22" fillId="0" borderId="0" xfId="0" applyFont="1" applyBorder="1" applyAlignment="1">
      <alignment horizontal="center" vertical="center"/>
    </xf>
    <xf numFmtId="0" fontId="8" fillId="0" borderId="6" xfId="0" applyFont="1" applyBorder="1" applyAlignment="1">
      <alignment horizontal="left" vertical="center"/>
    </xf>
    <xf numFmtId="0" fontId="22" fillId="0" borderId="11" xfId="0" applyFont="1" applyBorder="1" applyAlignment="1">
      <alignment horizontal="center" vertical="center"/>
    </xf>
    <xf numFmtId="0" fontId="23" fillId="0" borderId="7" xfId="0" applyFont="1" applyBorder="1" applyAlignment="1">
      <alignment horizontal="center" vertical="center"/>
    </xf>
    <xf numFmtId="0" fontId="8" fillId="0" borderId="3" xfId="0" applyFont="1" applyBorder="1" applyAlignment="1">
      <alignment horizontal="left" vertical="center"/>
    </xf>
    <xf numFmtId="0" fontId="23" fillId="0" borderId="8" xfId="0" applyFont="1" applyBorder="1" applyAlignment="1">
      <alignment horizontal="center" vertical="center"/>
    </xf>
    <xf numFmtId="0" fontId="8" fillId="0" borderId="9" xfId="0" applyFont="1" applyBorder="1" applyAlignment="1">
      <alignment horizontal="left" vertical="center"/>
    </xf>
    <xf numFmtId="0" fontId="22" fillId="0" borderId="5" xfId="0" applyFont="1" applyBorder="1" applyAlignment="1">
      <alignment horizontal="center" vertical="center"/>
    </xf>
    <xf numFmtId="0" fontId="23" fillId="0" borderId="10" xfId="0" applyFont="1" applyBorder="1" applyAlignment="1">
      <alignment horizontal="center" vertical="center"/>
    </xf>
    <xf numFmtId="0" fontId="20" fillId="0" borderId="6" xfId="0" applyFont="1" applyBorder="1" applyAlignment="1">
      <alignment horizontal="center" vertical="center"/>
    </xf>
    <xf numFmtId="0" fontId="21" fillId="0" borderId="7" xfId="0" applyFont="1" applyBorder="1" applyAlignment="1">
      <alignment horizontal="center" vertical="center"/>
    </xf>
    <xf numFmtId="0" fontId="20" fillId="0" borderId="3" xfId="0" applyFont="1" applyBorder="1" applyAlignment="1">
      <alignment horizontal="center" vertical="center"/>
    </xf>
    <xf numFmtId="0" fontId="21" fillId="0" borderId="8" xfId="0" applyFont="1" applyBorder="1" applyAlignment="1">
      <alignment horizontal="center" vertical="center"/>
    </xf>
    <xf numFmtId="0" fontId="20" fillId="0" borderId="9" xfId="0" applyFont="1" applyBorder="1" applyAlignment="1">
      <alignment horizontal="center" vertical="center"/>
    </xf>
    <xf numFmtId="0" fontId="21" fillId="0" borderId="10" xfId="0" applyFont="1" applyBorder="1" applyAlignment="1">
      <alignment horizontal="center" vertical="center"/>
    </xf>
    <xf numFmtId="166" fontId="3" fillId="0" borderId="0" xfId="0" applyNumberFormat="1" applyFont="1" applyBorder="1" applyAlignment="1">
      <alignment horizontal="center" vertical="center"/>
    </xf>
    <xf numFmtId="0" fontId="0" fillId="0" borderId="0" xfId="0" applyBorder="1"/>
    <xf numFmtId="0" fontId="10" fillId="3" borderId="0" xfId="0" applyFont="1" applyFill="1" applyBorder="1" applyAlignment="1">
      <alignment horizontal="center" vertical="center"/>
    </xf>
    <xf numFmtId="165" fontId="8" fillId="0" borderId="5" xfId="0" applyNumberFormat="1" applyFont="1" applyBorder="1" applyAlignment="1">
      <alignment horizontal="center" vertical="center"/>
    </xf>
    <xf numFmtId="167" fontId="17" fillId="0" borderId="0" xfId="1" applyNumberFormat="1" applyFont="1" applyBorder="1" applyAlignment="1">
      <alignment horizontal="center" vertical="center"/>
    </xf>
    <xf numFmtId="165" fontId="17" fillId="0" borderId="7" xfId="2" applyNumberFormat="1" applyFont="1" applyBorder="1" applyAlignment="1">
      <alignment horizontal="center" vertical="center"/>
    </xf>
    <xf numFmtId="165" fontId="17" fillId="0" borderId="8" xfId="2" applyNumberFormat="1" applyFont="1" applyBorder="1" applyAlignment="1">
      <alignment horizontal="center" vertical="center"/>
    </xf>
    <xf numFmtId="165" fontId="17" fillId="0" borderId="10" xfId="2" applyNumberFormat="1" applyFont="1" applyBorder="1" applyAlignment="1">
      <alignment horizontal="center" vertical="center"/>
    </xf>
    <xf numFmtId="3" fontId="0" fillId="0" borderId="0" xfId="0" applyNumberFormat="1"/>
    <xf numFmtId="166" fontId="13" fillId="0" borderId="0" xfId="2" applyNumberFormat="1" applyFont="1" applyAlignment="1">
      <alignment horizontal="center" vertical="center"/>
    </xf>
    <xf numFmtId="166" fontId="13" fillId="0" borderId="5" xfId="2" applyNumberFormat="1" applyFont="1" applyBorder="1" applyAlignment="1">
      <alignment horizontal="center" vertical="center"/>
    </xf>
    <xf numFmtId="10" fontId="0" fillId="0" borderId="0" xfId="0" applyNumberFormat="1"/>
    <xf numFmtId="0" fontId="15" fillId="0" borderId="0" xfId="0" applyFont="1" applyBorder="1" applyAlignment="1">
      <alignment horizontal="left" vertical="center"/>
    </xf>
    <xf numFmtId="0" fontId="4" fillId="0" borderId="0" xfId="0" applyFont="1" applyBorder="1" applyAlignment="1">
      <alignment horizontal="left" vertical="center"/>
    </xf>
    <xf numFmtId="0" fontId="2" fillId="6" borderId="12" xfId="0" applyFont="1" applyFill="1" applyBorder="1" applyAlignment="1">
      <alignment horizontal="center" vertical="center"/>
    </xf>
    <xf numFmtId="0" fontId="4" fillId="0" borderId="12" xfId="0" applyFont="1" applyBorder="1" applyAlignment="1">
      <alignment horizontal="left" vertical="center"/>
    </xf>
    <xf numFmtId="0" fontId="3" fillId="0" borderId="12" xfId="0" applyFont="1" applyBorder="1" applyAlignment="1">
      <alignment horizontal="center" vertical="center"/>
    </xf>
    <xf numFmtId="0" fontId="2" fillId="6" borderId="12" xfId="0" applyFont="1" applyFill="1" applyBorder="1" applyAlignment="1">
      <alignment horizontal="left" vertical="center"/>
    </xf>
    <xf numFmtId="9" fontId="3" fillId="0" borderId="0" xfId="1"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left"/>
    </xf>
    <xf numFmtId="166" fontId="0" fillId="0" borderId="0" xfId="0" applyNumberFormat="1" applyFont="1" applyBorder="1"/>
    <xf numFmtId="166" fontId="0" fillId="0" borderId="0" xfId="0" applyNumberFormat="1" applyFont="1" applyBorder="1" applyAlignment="1">
      <alignment horizontal="center" vertical="center"/>
    </xf>
    <xf numFmtId="0" fontId="0" fillId="0" borderId="0" xfId="0" applyFont="1" applyBorder="1" applyAlignment="1">
      <alignment horizontal="left" vertical="center"/>
    </xf>
    <xf numFmtId="166" fontId="0" fillId="0" borderId="0" xfId="2" applyNumberFormat="1" applyFont="1" applyFill="1" applyBorder="1" applyAlignment="1">
      <alignment horizontal="center" vertical="center"/>
    </xf>
    <xf numFmtId="166" fontId="0" fillId="0" borderId="0" xfId="2" applyNumberFormat="1" applyFont="1" applyFill="1" applyBorder="1"/>
    <xf numFmtId="9" fontId="10" fillId="3" borderId="0" xfId="0" applyNumberFormat="1" applyFont="1" applyFill="1" applyBorder="1" applyAlignment="1">
      <alignment horizontal="center" vertical="center"/>
    </xf>
    <xf numFmtId="0" fontId="3" fillId="0" borderId="0" xfId="0" applyFont="1" applyFill="1" applyAlignment="1">
      <alignment horizontal="center" vertical="center"/>
    </xf>
    <xf numFmtId="1" fontId="25" fillId="0" borderId="0" xfId="0" applyNumberFormat="1" applyFont="1" applyFill="1" applyAlignment="1">
      <alignment horizontal="center" vertical="center"/>
    </xf>
    <xf numFmtId="1" fontId="3" fillId="0" borderId="0" xfId="0" applyNumberFormat="1" applyFont="1" applyFill="1" applyAlignment="1">
      <alignment horizontal="center" vertical="center"/>
    </xf>
    <xf numFmtId="1" fontId="0" fillId="0" borderId="0" xfId="0" applyNumberFormat="1" applyAlignment="1">
      <alignment horizontal="center" vertical="center"/>
    </xf>
    <xf numFmtId="0" fontId="3" fillId="0" borderId="0" xfId="0" applyNumberFormat="1" applyFont="1" applyAlignment="1">
      <alignment horizontal="center" vertical="center"/>
    </xf>
    <xf numFmtId="1" fontId="25" fillId="0" borderId="0" xfId="0" applyNumberFormat="1" applyFont="1" applyAlignment="1">
      <alignment horizontal="center" vertical="center"/>
    </xf>
    <xf numFmtId="3" fontId="27" fillId="0" borderId="0" xfId="0" applyNumberFormat="1" applyFont="1"/>
    <xf numFmtId="1" fontId="25" fillId="7" borderId="0" xfId="0" applyNumberFormat="1" applyFont="1" applyFill="1" applyAlignment="1">
      <alignment horizontal="center" vertical="center"/>
    </xf>
    <xf numFmtId="1" fontId="25" fillId="7" borderId="0" xfId="0" applyNumberFormat="1" applyFont="1" applyFill="1" applyAlignment="1">
      <alignment horizontal="left" vertical="center"/>
    </xf>
    <xf numFmtId="1" fontId="25" fillId="0" borderId="0" xfId="0" applyNumberFormat="1" applyFont="1" applyAlignment="1">
      <alignment horizontal="left" vertical="center"/>
    </xf>
    <xf numFmtId="166" fontId="25" fillId="0" borderId="0" xfId="2" applyNumberFormat="1" applyFont="1" applyAlignment="1">
      <alignment horizontal="center" vertical="center"/>
    </xf>
    <xf numFmtId="166" fontId="25" fillId="7" borderId="0" xfId="2" applyNumberFormat="1" applyFont="1" applyFill="1" applyAlignment="1">
      <alignment horizontal="center" vertical="center"/>
    </xf>
    <xf numFmtId="0" fontId="0" fillId="2" borderId="0" xfId="0" applyFill="1" applyProtection="1">
      <protection locked="0"/>
    </xf>
    <xf numFmtId="0" fontId="6" fillId="8" borderId="0" xfId="0" applyFont="1" applyFill="1" applyAlignment="1">
      <alignment horizontal="center" vertical="center"/>
    </xf>
    <xf numFmtId="0" fontId="2" fillId="9" borderId="0" xfId="0" applyFont="1" applyFill="1" applyBorder="1" applyAlignment="1">
      <alignment horizontal="center" vertical="center"/>
    </xf>
    <xf numFmtId="0" fontId="6" fillId="10" borderId="0" xfId="0" applyFont="1" applyFill="1" applyAlignment="1">
      <alignment horizontal="center" vertical="center"/>
    </xf>
    <xf numFmtId="0" fontId="2" fillId="10" borderId="0" xfId="0" applyFont="1" applyFill="1" applyAlignment="1">
      <alignment horizontal="center" vertical="center"/>
    </xf>
    <xf numFmtId="0" fontId="2" fillId="6" borderId="13" xfId="0" applyFont="1" applyFill="1" applyBorder="1" applyAlignment="1">
      <alignment horizontal="center" vertical="center"/>
    </xf>
    <xf numFmtId="0" fontId="2" fillId="8" borderId="13" xfId="0" applyFont="1" applyFill="1" applyBorder="1" applyAlignment="1">
      <alignment horizontal="center" vertical="center"/>
    </xf>
    <xf numFmtId="0" fontId="2" fillId="9" borderId="13" xfId="0" applyFont="1" applyFill="1" applyBorder="1" applyAlignment="1">
      <alignment horizontal="center" vertical="center"/>
    </xf>
    <xf numFmtId="1" fontId="25" fillId="0" borderId="14" xfId="0" applyNumberFormat="1" applyFont="1" applyBorder="1" applyAlignment="1">
      <alignment horizontal="left" vertical="center"/>
    </xf>
    <xf numFmtId="9" fontId="25" fillId="0" borderId="14" xfId="1" applyFont="1" applyBorder="1" applyAlignment="1">
      <alignment horizontal="center" vertical="center"/>
    </xf>
    <xf numFmtId="1" fontId="25" fillId="0" borderId="14" xfId="0" applyNumberFormat="1" applyFont="1" applyBorder="1" applyAlignment="1">
      <alignment horizontal="center" vertical="center"/>
    </xf>
    <xf numFmtId="166" fontId="25" fillId="0" borderId="14" xfId="2" applyNumberFormat="1" applyFont="1" applyBorder="1" applyAlignment="1">
      <alignment horizontal="center" vertical="center"/>
    </xf>
    <xf numFmtId="0" fontId="28" fillId="0" borderId="0" xfId="3" quotePrefix="1" applyAlignment="1">
      <alignment horizontal="center" vertical="center"/>
    </xf>
    <xf numFmtId="166" fontId="17" fillId="0" borderId="0" xfId="0" applyNumberFormat="1" applyFont="1"/>
    <xf numFmtId="0" fontId="17" fillId="0" borderId="0" xfId="0" applyFont="1" applyAlignment="1">
      <alignment horizontal="left"/>
    </xf>
    <xf numFmtId="169" fontId="17" fillId="0" borderId="0" xfId="0" applyNumberFormat="1" applyFont="1"/>
    <xf numFmtId="168" fontId="17" fillId="0" borderId="0" xfId="0" applyNumberFormat="1" applyFont="1"/>
    <xf numFmtId="0" fontId="17" fillId="0" borderId="0" xfId="0" applyNumberFormat="1" applyFont="1"/>
    <xf numFmtId="167" fontId="17" fillId="0" borderId="0" xfId="0" applyNumberFormat="1" applyFont="1"/>
  </cellXfs>
  <cellStyles count="4">
    <cellStyle name="Comma" xfId="2" builtinId="3"/>
    <cellStyle name="Hyperlink" xfId="3" builtinId="8"/>
    <cellStyle name="Normal" xfId="0" builtinId="0"/>
    <cellStyle name="Percent" xfId="1" builtinId="5"/>
  </cellStyles>
  <dxfs count="88">
    <dxf>
      <font>
        <color theme="1" tint="0.249977111117893"/>
        <name val="Arial"/>
        <scheme val="none"/>
      </font>
      <numFmt numFmtId="166" formatCode="_(* #,##0_);_(* \(#,##0\);_(* &quot;-&quot;??_);_(@_)"/>
    </dxf>
    <dxf>
      <numFmt numFmtId="168" formatCode="0%"/>
    </dxf>
    <dxf>
      <numFmt numFmtId="169" formatCode="0.00%"/>
    </dxf>
    <dxf>
      <font>
        <b val="0"/>
      </font>
    </dxf>
    <dxf>
      <font>
        <b val="0"/>
      </font>
    </dxf>
    <dxf>
      <font>
        <b val="0"/>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66" formatCode="_(* #,##0_);_(* \(#,##0\);_(* &quot;-&quot;??_);_(@_)"/>
    </dxf>
    <dxf>
      <numFmt numFmtId="166"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9" formatCode="0.00%"/>
    </dxf>
    <dxf>
      <font>
        <b val="0"/>
      </font>
    </dxf>
    <dxf>
      <font>
        <b val="0"/>
      </font>
    </dxf>
    <dxf>
      <font>
        <b val="0"/>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66" formatCode="_(* #,##0_);_(* \(#,##0\);_(* &quot;-&quot;??_);_(@_)"/>
    </dxf>
    <dxf>
      <numFmt numFmtId="166" formatCode="_(* #,##0_);_(* \(#,##0\);_(* &quot;-&quot;??_);_(@_)"/>
    </dxf>
    <dxf>
      <font>
        <color theme="1" tint="0.249977111117893"/>
        <name val="Arial"/>
        <scheme val="none"/>
      </font>
      <numFmt numFmtId="166" formatCode="_(* #,##0_);_(* \(#,##0\);_(* &quot;-&quot;??_);_(@_)"/>
    </dxf>
    <dxf>
      <numFmt numFmtId="169" formatCode="0.00%"/>
    </dxf>
    <dxf>
      <font>
        <color theme="1" tint="0.249977111117893"/>
        <name val="Arial"/>
        <scheme val="none"/>
      </font>
      <numFmt numFmtId="166" formatCode="_(* #,##0_);_(* \(#,##0\);_(* &quot;-&quot;??_);_(@_)"/>
    </dxf>
    <dxf>
      <font>
        <color theme="1" tint="0.249977111117893"/>
        <name val="Arial"/>
        <scheme val="none"/>
      </font>
      <numFmt numFmtId="166" formatCode="_(* #,##0_);_(* \(#,##0\);_(* &quot;-&quot;??_);_(@_)"/>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_(* #,##0_);_(* \(#,##0\);_(* &quot;-&quot;??_);_(@_)"/>
    </dxf>
    <dxf>
      <font>
        <b val="0"/>
        <i val="0"/>
        <strike val="0"/>
        <condense val="0"/>
        <extend val="0"/>
        <outline val="0"/>
        <shadow val="0"/>
        <u val="none"/>
        <vertAlign val="baseline"/>
        <sz val="11"/>
        <color theme="1"/>
        <name val="Calibri"/>
        <family val="2"/>
        <scheme val="minor"/>
      </font>
      <numFmt numFmtId="166" formatCode="_(* #,##0_);_(* \(#,##0\);_(* &quot;-&quot;??_);_(@_)"/>
    </dxf>
    <dxf>
      <font>
        <b val="0"/>
        <i val="0"/>
        <strike val="0"/>
        <condense val="0"/>
        <extend val="0"/>
        <outline val="0"/>
        <shadow val="0"/>
        <u val="none"/>
        <vertAlign val="baseline"/>
        <sz val="11"/>
        <color theme="1"/>
        <name val="Calibri"/>
        <family val="2"/>
        <scheme val="minor"/>
      </font>
      <numFmt numFmtId="166" formatCode="_(* #,##0_);_(* \(#,##0\);_(* &quot;-&quot;??_);_(@_)"/>
    </dxf>
    <dxf>
      <font>
        <b val="0"/>
        <i val="0"/>
        <strike val="0"/>
        <condense val="0"/>
        <extend val="0"/>
        <outline val="0"/>
        <shadow val="0"/>
        <u val="none"/>
        <vertAlign val="baseline"/>
        <sz val="11"/>
        <color theme="1"/>
        <name val="Calibri"/>
        <family val="2"/>
        <scheme val="minor"/>
      </font>
      <numFmt numFmtId="166" formatCode="_(* #,##0_);_(* \(#,##0\);_(* &quot;-&quot;??_);_(@_)"/>
    </dxf>
    <dxf>
      <font>
        <b val="0"/>
        <i val="0"/>
        <strike val="0"/>
        <condense val="0"/>
        <extend val="0"/>
        <outline val="0"/>
        <shadow val="0"/>
        <u val="none"/>
        <vertAlign val="baseline"/>
        <sz val="11"/>
        <color theme="1"/>
        <name val="Calibri"/>
        <family val="2"/>
        <scheme val="minor"/>
      </font>
      <numFmt numFmtId="166"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val="0"/>
        <strike val="0"/>
        <outline val="0"/>
        <shadow val="0"/>
        <u val="none"/>
        <vertAlign val="baseline"/>
        <sz val="11"/>
        <name val="Arial"/>
        <family val="2"/>
        <scheme val="none"/>
      </font>
      <numFmt numFmtId="0" formatCode="General"/>
      <alignment horizontal="center" vertical="center" textRotation="0" wrapText="0" indent="0" justifyLastLine="0" shrinkToFit="0" readingOrder="0"/>
    </dxf>
    <dxf>
      <font>
        <b val="0"/>
        <strike val="0"/>
        <outline val="0"/>
        <shadow val="0"/>
        <u val="none"/>
        <vertAlign val="baseline"/>
        <sz val="11"/>
        <name val="Arial"/>
        <family val="2"/>
        <scheme val="none"/>
      </font>
      <alignment horizontal="center" vertical="center" textRotation="0" wrapText="0" indent="0" justifyLastLine="0" shrinkToFit="0" readingOrder="0"/>
    </dxf>
    <dxf>
      <font>
        <b val="0"/>
        <strike val="0"/>
        <outline val="0"/>
        <shadow val="0"/>
        <u val="none"/>
        <vertAlign val="baseline"/>
        <sz val="11"/>
        <name val="Arial"/>
        <family val="2"/>
        <scheme val="none"/>
      </font>
      <alignment horizontal="center" vertical="center" textRotation="0" wrapText="0" indent="0" justifyLastLine="0" shrinkToFit="0" readingOrder="0"/>
    </dxf>
    <dxf>
      <font>
        <b val="0"/>
        <strike val="0"/>
        <outline val="0"/>
        <shadow val="0"/>
        <u val="none"/>
        <vertAlign val="baseline"/>
        <sz val="11"/>
        <name val="Arial"/>
        <family val="2"/>
        <scheme val="none"/>
      </font>
      <alignment horizontal="center" vertical="center" textRotation="0" wrapText="0" indent="0" justifyLastLine="0" shrinkToFit="0" readingOrder="0"/>
    </dxf>
    <dxf>
      <font>
        <b val="0"/>
        <strike val="0"/>
        <outline val="0"/>
        <shadow val="0"/>
        <u val="none"/>
        <vertAlign val="baseline"/>
        <sz val="11"/>
        <name val="Arial"/>
        <family val="2"/>
        <scheme val="none"/>
      </font>
      <alignment horizontal="center" vertical="center" textRotation="0" wrapText="0" indent="0" justifyLastLine="0" shrinkToFit="0" readingOrder="0"/>
    </dxf>
    <dxf>
      <font>
        <b val="0"/>
        <strike val="0"/>
        <outline val="0"/>
        <shadow val="0"/>
        <u val="none"/>
        <vertAlign val="baseline"/>
        <sz val="11"/>
        <name val="Arial"/>
        <family val="2"/>
        <scheme val="none"/>
      </font>
      <alignment horizontal="center" vertical="center" textRotation="0" wrapText="0" indent="0" justifyLastLine="0" shrinkToFit="0" readingOrder="0"/>
    </dxf>
    <dxf>
      <font>
        <b val="0"/>
        <strike val="0"/>
        <outline val="0"/>
        <shadow val="0"/>
        <u val="none"/>
        <vertAlign val="baseline"/>
        <sz val="11"/>
        <name val="Arial"/>
        <family val="2"/>
        <scheme val="none"/>
      </font>
      <alignment horizontal="center" vertical="center" textRotation="0" wrapText="0" indent="0" justifyLastLine="0" shrinkToFit="0" readingOrder="0"/>
    </dxf>
    <dxf>
      <font>
        <b val="0"/>
        <strike val="0"/>
        <outline val="0"/>
        <shadow val="0"/>
        <u val="none"/>
        <vertAlign val="baseline"/>
        <sz val="11"/>
        <name val="Arial"/>
        <family val="2"/>
        <scheme val="none"/>
      </font>
      <alignment horizontal="center" vertical="center" textRotation="0" wrapText="0" indent="0" justifyLastLine="0" shrinkToFit="0" readingOrder="0"/>
    </dxf>
    <dxf>
      <font>
        <b val="0"/>
        <strike val="0"/>
        <outline val="0"/>
        <shadow val="0"/>
        <u val="none"/>
        <vertAlign val="baseline"/>
        <sz val="11"/>
        <name val="Arial"/>
        <family val="2"/>
        <scheme val="none"/>
      </font>
      <alignment horizontal="center" vertical="center" textRotation="0" wrapText="0" indent="0" justifyLastLine="0" shrinkToFit="0" readingOrder="0"/>
    </dxf>
    <dxf>
      <font>
        <b val="0"/>
        <strike val="0"/>
        <outline val="0"/>
        <shadow val="0"/>
        <u val="none"/>
        <vertAlign val="baseline"/>
        <sz val="11"/>
        <name val="Arial"/>
        <family val="2"/>
        <scheme val="none"/>
      </font>
      <alignment horizontal="center" vertical="center" textRotation="0" wrapText="0" indent="0" justifyLastLine="0" shrinkToFit="0" readingOrder="0"/>
    </dxf>
    <dxf>
      <font>
        <b val="0"/>
        <strike val="0"/>
        <outline val="0"/>
        <shadow val="0"/>
        <u val="none"/>
        <vertAlign val="baseline"/>
        <sz val="11"/>
        <name val="Arial"/>
        <family val="2"/>
        <scheme val="none"/>
      </font>
      <alignment horizontal="center" vertical="center" textRotation="0" wrapText="0" indent="0" justifyLastLine="0" shrinkToFit="0" readingOrder="0"/>
    </dxf>
    <dxf>
      <font>
        <b val="0"/>
        <strike val="0"/>
        <outline val="0"/>
        <shadow val="0"/>
        <u val="none"/>
        <vertAlign val="baseline"/>
        <sz val="1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44075F"/>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xr9:uid="{FB926C91-FE76-4EA3-9571-7594AA2C6406}">
      <tableStyleElement type="wholeTable" dxfId="87"/>
      <tableStyleElement type="headerRow" dxfId="86"/>
      <tableStyleElement type="totalRow" dxfId="85"/>
      <tableStyleElement type="firstRowStripe" dxfId="84"/>
      <tableStyleElement type="firstColumnStripe" dxfId="83"/>
      <tableStyleElement type="firstHeaderCell" dxfId="82"/>
      <tableStyleElement type="firstSubtotalRow" dxfId="81"/>
      <tableStyleElement type="secondSubtotalRow" dxfId="80"/>
      <tableStyleElement type="firstColumnSubheading" dxfId="79"/>
      <tableStyleElement type="firstRowSubheading" dxfId="78"/>
      <tableStyleElement type="secondRowSubheading" dxfId="77"/>
      <tableStyleElement type="pageFieldLabels" dxfId="76"/>
      <tableStyleElement type="pageFieldValues" dxfId="75"/>
    </tableStyle>
    <tableStyle name="SlicerStyleDark3 2" pivot="0" table="0" count="10" xr9:uid="{121FABF3-A958-D640-8CBA-0DEC14FEA7B5}">
      <tableStyleElement type="wholeTable" dxfId="74"/>
      <tableStyleElement type="headerRow" dxfId="73"/>
    </tableStyle>
  </tableStyles>
  <colors>
    <mruColors>
      <color rgb="FF244F57"/>
      <color rgb="FFD39F0B"/>
      <color rgb="FF194AFE"/>
      <color rgb="FF55D9FB"/>
      <color rgb="FFC23FD8"/>
      <color rgb="FFCC0E62"/>
      <color rgb="FFD228B3"/>
      <color rgb="FF5A2BCB"/>
      <color rgb="FF44075F"/>
      <color rgb="FF070E2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D</c:v>
          </c:tx>
          <c:spPr>
            <a:gradFill>
              <a:gsLst>
                <a:gs pos="0">
                  <a:srgbClr val="DC25FA">
                    <a:alpha val="60000"/>
                  </a:srgbClr>
                </a:gs>
                <a:gs pos="70000">
                  <a:srgbClr val="9947F7">
                    <a:alpha val="60000"/>
                  </a:srgbClr>
                </a:gs>
              </a:gsLst>
              <a:lin ang="5400000" scaled="1"/>
            </a:gradFill>
            <a:ln w="146050">
              <a:solidFill>
                <a:schemeClr val="tx1"/>
              </a:solidFill>
            </a:ln>
          </c:spPr>
          <c:dPt>
            <c:idx val="0"/>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01-B96B-463B-899F-C76206ACE838}"/>
              </c:ext>
            </c:extLst>
          </c:dPt>
          <c:dPt>
            <c:idx val="1"/>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03-B96B-463B-899F-C76206ACE838}"/>
              </c:ext>
            </c:extLst>
          </c:dPt>
          <c:dPt>
            <c:idx val="2"/>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05-B96B-463B-899F-C76206ACE838}"/>
              </c:ext>
            </c:extLst>
          </c:dPt>
          <c:dPt>
            <c:idx val="3"/>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07-B96B-463B-899F-C76206ACE838}"/>
              </c:ext>
            </c:extLst>
          </c:dPt>
          <c:dPt>
            <c:idx val="4"/>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09-B96B-463B-899F-C76206ACE838}"/>
              </c:ext>
            </c:extLst>
          </c:dPt>
          <c:dPt>
            <c:idx val="5"/>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0B-B96B-463B-899F-C76206ACE838}"/>
              </c:ext>
            </c:extLst>
          </c:dPt>
          <c:dPt>
            <c:idx val="6"/>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0D-B96B-463B-899F-C76206ACE838}"/>
              </c:ext>
            </c:extLst>
          </c:dPt>
          <c:dPt>
            <c:idx val="7"/>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0F-B96B-463B-899F-C76206ACE838}"/>
              </c:ext>
            </c:extLst>
          </c:dPt>
          <c:dPt>
            <c:idx val="8"/>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11-B96B-463B-899F-C76206ACE838}"/>
              </c:ext>
            </c:extLst>
          </c:dPt>
          <c:dPt>
            <c:idx val="9"/>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13-B96B-463B-899F-C76206ACE838}"/>
              </c:ext>
            </c:extLst>
          </c:dPt>
          <c:dPt>
            <c:idx val="10"/>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15-B96B-463B-899F-C76206ACE838}"/>
              </c:ext>
            </c:extLst>
          </c:dPt>
          <c:dPt>
            <c:idx val="11"/>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17-B96B-463B-899F-C76206ACE838}"/>
              </c:ext>
            </c:extLst>
          </c:dPt>
          <c:dPt>
            <c:idx val="12"/>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19-B96B-463B-899F-C76206ACE838}"/>
              </c:ext>
            </c:extLst>
          </c:dPt>
          <c:dPt>
            <c:idx val="13"/>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1B-B96B-463B-899F-C76206ACE838}"/>
              </c:ext>
            </c:extLst>
          </c:dPt>
          <c:dPt>
            <c:idx val="14"/>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1D-B96B-463B-899F-C76206ACE838}"/>
              </c:ext>
            </c:extLst>
          </c:dPt>
          <c:dPt>
            <c:idx val="15"/>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1F-B96B-463B-899F-C76206ACE838}"/>
              </c:ext>
            </c:extLst>
          </c:dPt>
          <c:dPt>
            <c:idx val="16"/>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21-B96B-463B-899F-C76206ACE838}"/>
              </c:ext>
            </c:extLst>
          </c:dPt>
          <c:dPt>
            <c:idx val="17"/>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23-B96B-463B-899F-C76206ACE838}"/>
              </c:ext>
            </c:extLst>
          </c:dPt>
          <c:dPt>
            <c:idx val="18"/>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25-B96B-463B-899F-C76206ACE838}"/>
              </c:ext>
            </c:extLst>
          </c:dPt>
          <c:dPt>
            <c:idx val="19"/>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27-B96B-463B-899F-C76206ACE838}"/>
              </c:ext>
            </c:extLst>
          </c:dPt>
          <c:dPt>
            <c:idx val="20"/>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29-B96B-463B-899F-C76206ACE838}"/>
              </c:ext>
            </c:extLst>
          </c:dPt>
          <c:dPt>
            <c:idx val="21"/>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2B-B96B-463B-899F-C76206ACE838}"/>
              </c:ext>
            </c:extLst>
          </c:dPt>
          <c:dPt>
            <c:idx val="22"/>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2D-B96B-463B-899F-C76206ACE838}"/>
              </c:ext>
            </c:extLst>
          </c:dPt>
          <c:dPt>
            <c:idx val="23"/>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2F-B96B-463B-899F-C76206ACE838}"/>
              </c:ext>
            </c:extLst>
          </c:dPt>
          <c:dPt>
            <c:idx val="24"/>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31-B96B-463B-899F-C76206ACE838}"/>
              </c:ext>
            </c:extLst>
          </c:dPt>
          <c:dPt>
            <c:idx val="25"/>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33-B96B-463B-899F-C76206ACE838}"/>
              </c:ext>
            </c:extLst>
          </c:dPt>
          <c:dPt>
            <c:idx val="26"/>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35-B96B-463B-899F-C76206ACE838}"/>
              </c:ext>
            </c:extLst>
          </c:dPt>
          <c:dPt>
            <c:idx val="27"/>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37-B96B-463B-899F-C76206ACE838}"/>
              </c:ext>
            </c:extLst>
          </c:dPt>
          <c:dPt>
            <c:idx val="28"/>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39-B96B-463B-899F-C76206ACE838}"/>
              </c:ext>
            </c:extLst>
          </c:dPt>
          <c:dPt>
            <c:idx val="29"/>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3B-B96B-463B-899F-C76206ACE838}"/>
              </c:ext>
            </c:extLst>
          </c:dPt>
          <c:dPt>
            <c:idx val="30"/>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3D-B96B-463B-899F-C76206ACE838}"/>
              </c:ext>
            </c:extLst>
          </c:dPt>
          <c:dPt>
            <c:idx val="31"/>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3F-B96B-463B-899F-C76206ACE838}"/>
              </c:ext>
            </c:extLst>
          </c:dPt>
          <c:dPt>
            <c:idx val="32"/>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41-B96B-463B-899F-C76206ACE838}"/>
              </c:ext>
            </c:extLst>
          </c:dPt>
          <c:dPt>
            <c:idx val="33"/>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43-B96B-463B-899F-C76206ACE838}"/>
              </c:ext>
            </c:extLst>
          </c:dPt>
          <c:dPt>
            <c:idx val="34"/>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45-B96B-463B-899F-C76206ACE838}"/>
              </c:ext>
            </c:extLst>
          </c:dPt>
          <c:dPt>
            <c:idx val="35"/>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47-B96B-463B-899F-C76206ACE838}"/>
              </c:ext>
            </c:extLst>
          </c:dPt>
          <c:dPt>
            <c:idx val="36"/>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49-B96B-463B-899F-C76206ACE838}"/>
              </c:ext>
            </c:extLst>
          </c:dPt>
          <c:dPt>
            <c:idx val="37"/>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4B-B96B-463B-899F-C76206ACE838}"/>
              </c:ext>
            </c:extLst>
          </c:dPt>
          <c:dPt>
            <c:idx val="38"/>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4D-B96B-463B-899F-C76206ACE838}"/>
              </c:ext>
            </c:extLst>
          </c:dPt>
          <c:dPt>
            <c:idx val="39"/>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4F-B96B-463B-899F-C76206ACE838}"/>
              </c:ext>
            </c:extLst>
          </c:dPt>
          <c:dPt>
            <c:idx val="40"/>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51-B96B-463B-899F-C76206ACE838}"/>
              </c:ext>
            </c:extLst>
          </c:dPt>
          <c:dPt>
            <c:idx val="41"/>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53-B96B-463B-899F-C76206ACE838}"/>
              </c:ext>
            </c:extLst>
          </c:dPt>
          <c:dPt>
            <c:idx val="42"/>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55-B96B-463B-899F-C76206ACE838}"/>
              </c:ext>
            </c:extLst>
          </c:dPt>
          <c:dPt>
            <c:idx val="43"/>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57-B96B-463B-899F-C76206ACE838}"/>
              </c:ext>
            </c:extLst>
          </c:dPt>
          <c:dPt>
            <c:idx val="44"/>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59-B96B-463B-899F-C76206ACE838}"/>
              </c:ext>
            </c:extLst>
          </c:dPt>
          <c:dPt>
            <c:idx val="45"/>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5B-B96B-463B-899F-C76206ACE838}"/>
              </c:ext>
            </c:extLst>
          </c:dPt>
          <c:dPt>
            <c:idx val="46"/>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5D-B96B-463B-899F-C76206ACE838}"/>
              </c:ext>
            </c:extLst>
          </c:dPt>
          <c:dPt>
            <c:idx val="47"/>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5F-B96B-463B-899F-C76206ACE838}"/>
              </c:ext>
            </c:extLst>
          </c:dPt>
          <c:dPt>
            <c:idx val="48"/>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61-B96B-463B-899F-C76206ACE838}"/>
              </c:ext>
            </c:extLst>
          </c:dPt>
          <c:dPt>
            <c:idx val="49"/>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63-B96B-463B-899F-C76206ACE838}"/>
              </c:ext>
            </c:extLst>
          </c:dPt>
          <c:dPt>
            <c:idx val="50"/>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65-B96B-463B-899F-C76206ACE838}"/>
              </c:ext>
            </c:extLst>
          </c:dPt>
          <c:dPt>
            <c:idx val="51"/>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67-B96B-463B-899F-C76206ACE838}"/>
              </c:ext>
            </c:extLst>
          </c:dPt>
          <c:dPt>
            <c:idx val="52"/>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69-B96B-463B-899F-C76206ACE838}"/>
              </c:ext>
            </c:extLst>
          </c:dPt>
          <c:dPt>
            <c:idx val="53"/>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6B-B96B-463B-899F-C76206ACE838}"/>
              </c:ext>
            </c:extLst>
          </c:dPt>
          <c:dPt>
            <c:idx val="54"/>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6D-B96B-463B-899F-C76206ACE838}"/>
              </c:ext>
            </c:extLst>
          </c:dPt>
          <c:dPt>
            <c:idx val="55"/>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6F-B96B-463B-899F-C76206ACE838}"/>
              </c:ext>
            </c:extLst>
          </c:dPt>
          <c:dPt>
            <c:idx val="56"/>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71-B96B-463B-899F-C76206ACE838}"/>
              </c:ext>
            </c:extLst>
          </c:dPt>
          <c:dPt>
            <c:idx val="57"/>
            <c:bubble3D val="0"/>
            <c:spPr>
              <a:gradFill>
                <a:gsLst>
                  <a:gs pos="0">
                    <a:srgbClr val="DC25FA">
                      <a:alpha val="60000"/>
                    </a:srgbClr>
                  </a:gs>
                  <a:gs pos="70000">
                    <a:srgbClr val="9947F7">
                      <a:alpha val="60000"/>
                    </a:srgbClr>
                  </a:gs>
                </a:gsLst>
                <a:lin ang="5400000" scaled="1"/>
              </a:gradFill>
              <a:ln w="146050">
                <a:solidFill>
                  <a:schemeClr val="tx1"/>
                </a:solidFill>
              </a:ln>
              <a:effectLst/>
            </c:spPr>
            <c:extLst>
              <c:ext xmlns:c16="http://schemas.microsoft.com/office/drawing/2014/chart" uri="{C3380CC4-5D6E-409C-BE32-E72D297353CC}">
                <c16:uniqueId val="{00000073-B96B-463B-899F-C76206ACE838}"/>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B96B-463B-899F-C76206ACE838}"/>
            </c:ext>
          </c:extLst>
        </c:ser>
        <c:dLbls>
          <c:showLegendKey val="0"/>
          <c:showVal val="0"/>
          <c:showCatName val="0"/>
          <c:showSerName val="0"/>
          <c:showPercent val="0"/>
          <c:showBubbleSize val="0"/>
          <c:showLeaderLines val="1"/>
        </c:dLbls>
        <c:firstSliceAng val="0"/>
        <c:holeSize val="74"/>
      </c:doughnutChart>
      <c:doughnutChart>
        <c:varyColors val="1"/>
        <c:ser>
          <c:idx val="1"/>
          <c:order val="1"/>
          <c:tx>
            <c:v>%</c:v>
          </c:tx>
          <c:spPr>
            <a:noFill/>
            <a:ln>
              <a:noFill/>
            </a:ln>
          </c:spPr>
          <c:dPt>
            <c:idx val="0"/>
            <c:bubble3D val="0"/>
            <c:spPr>
              <a:noFill/>
              <a:ln w="19050">
                <a:noFill/>
              </a:ln>
              <a:effectLst/>
            </c:spPr>
            <c:extLst>
              <c:ext xmlns:c16="http://schemas.microsoft.com/office/drawing/2014/chart" uri="{C3380CC4-5D6E-409C-BE32-E72D297353CC}">
                <c16:uniqueId val="{00000075-2CCE-4741-B2EC-04F59632AD88}"/>
              </c:ext>
            </c:extLst>
          </c:dPt>
          <c:dPt>
            <c:idx val="1"/>
            <c:bubble3D val="0"/>
            <c:spPr>
              <a:solidFill>
                <a:schemeClr val="tx1">
                  <a:alpha val="81000"/>
                </a:schemeClr>
              </a:solidFill>
              <a:ln w="19050">
                <a:noFill/>
              </a:ln>
              <a:effectLst/>
            </c:spPr>
            <c:extLst>
              <c:ext xmlns:c16="http://schemas.microsoft.com/office/drawing/2014/chart" uri="{C3380CC4-5D6E-409C-BE32-E72D297353CC}">
                <c16:uniqueId val="{00000077-B96B-463B-899F-C76206ACE838}"/>
              </c:ext>
            </c:extLst>
          </c:dPt>
          <c:val>
            <c:numRef>
              <c:f>Pivottables!$EB$5:$EC$5</c:f>
              <c:numCache>
                <c:formatCode>0%</c:formatCode>
                <c:ptCount val="2"/>
                <c:pt idx="0">
                  <c:v>0.91398761333274681</c:v>
                </c:pt>
                <c:pt idx="1">
                  <c:v>8.6012386667253193E-2</c:v>
                </c:pt>
              </c:numCache>
            </c:numRef>
          </c:val>
          <c:extLst>
            <c:ext xmlns:c16="http://schemas.microsoft.com/office/drawing/2014/chart" uri="{C3380CC4-5D6E-409C-BE32-E72D297353CC}">
              <c16:uniqueId val="{00000075-B96B-463B-899F-C76206ACE838}"/>
            </c:ext>
          </c:extLst>
        </c:ser>
        <c:dLbls>
          <c:showLegendKey val="0"/>
          <c:showVal val="0"/>
          <c:showCatName val="0"/>
          <c:showSerName val="0"/>
          <c:showPercent val="0"/>
          <c:showBubbleSize val="0"/>
          <c:showLeaderLines val="1"/>
        </c:dLbls>
        <c:firstSliceAng val="0"/>
        <c:holeSize val="7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00F1DF"/>
              </a:gs>
              <a:gs pos="100000">
                <a:srgbClr val="9947F7">
                  <a:alpha val="60000"/>
                </a:srgb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venir Book" panose="02000503020000020003" pitchFamily="2" charset="0"/>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Pivottables!$CJ$4</c:f>
              <c:strCache>
                <c:ptCount val="1"/>
                <c:pt idx="0">
                  <c:v>Total</c:v>
                </c:pt>
              </c:strCache>
            </c:strRef>
          </c:tx>
          <c:spPr>
            <a:gradFill flip="none" rotWithShape="1">
              <a:gsLst>
                <a:gs pos="0">
                  <a:srgbClr val="00F1DF"/>
                </a:gs>
                <a:gs pos="100000">
                  <a:srgbClr val="9947F7">
                    <a:alpha val="60000"/>
                  </a:srgb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venir Book" panose="02000503020000020003" pitchFamily="2" charset="0"/>
                    <a:ea typeface="+mn-ea"/>
                    <a:cs typeface="+mn-cs"/>
                  </a:defRPr>
                </a:pPr>
                <a:endParaRPr lang="en-F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Pivottables!$CI$5:$CI$7</c:f>
              <c:strCache>
                <c:ptCount val="3"/>
                <c:pt idx="0">
                  <c:v>Branch </c:v>
                </c:pt>
                <c:pt idx="1">
                  <c:v>Download</c:v>
                </c:pt>
                <c:pt idx="2">
                  <c:v>Shipment</c:v>
                </c:pt>
              </c:strCache>
            </c:strRef>
          </c:cat>
          <c:val>
            <c:numRef>
              <c:f>Pivottables!$CJ$5:$CJ$7</c:f>
              <c:numCache>
                <c:formatCode>General</c:formatCode>
                <c:ptCount val="3"/>
                <c:pt idx="0">
                  <c:v>128</c:v>
                </c:pt>
                <c:pt idx="1">
                  <c:v>128</c:v>
                </c:pt>
                <c:pt idx="2">
                  <c:v>128</c:v>
                </c:pt>
              </c:numCache>
            </c:numRef>
          </c:val>
          <c:extLst>
            <c:ext xmlns:c16="http://schemas.microsoft.com/office/drawing/2014/chart" uri="{C3380CC4-5D6E-409C-BE32-E72D297353CC}">
              <c16:uniqueId val="{00000000-C51C-D044-8076-BE41CA6F388B}"/>
            </c:ext>
          </c:extLst>
        </c:ser>
        <c:dLbls>
          <c:dLblPos val="outEnd"/>
          <c:showLegendKey val="0"/>
          <c:showVal val="1"/>
          <c:showCatName val="0"/>
          <c:showSerName val="0"/>
          <c:showPercent val="0"/>
          <c:showBubbleSize val="0"/>
        </c:dLbls>
        <c:gapWidth val="400"/>
        <c:overlap val="-30"/>
        <c:axId val="1123917584"/>
        <c:axId val="1121037744"/>
      </c:barChart>
      <c:catAx>
        <c:axId val="112391758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Avenir Book" panose="02000503020000020003" pitchFamily="2" charset="0"/>
                <a:ea typeface="+mn-ea"/>
                <a:cs typeface="+mn-cs"/>
              </a:defRPr>
            </a:pPr>
            <a:endParaRPr lang="en-FI"/>
          </a:p>
        </c:txPr>
        <c:crossAx val="1121037744"/>
        <c:crosses val="autoZero"/>
        <c:auto val="1"/>
        <c:lblAlgn val="ctr"/>
        <c:lblOffset val="100"/>
        <c:noMultiLvlLbl val="0"/>
      </c:catAx>
      <c:valAx>
        <c:axId val="1121037744"/>
        <c:scaling>
          <c:orientation val="minMax"/>
        </c:scaling>
        <c:delete val="1"/>
        <c:axPos val="b"/>
        <c:numFmt formatCode="General" sourceLinked="1"/>
        <c:majorTickMark val="none"/>
        <c:minorTickMark val="none"/>
        <c:tickLblPos val="nextTo"/>
        <c:crossAx val="112391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bg1"/>
              </a:solidFill>
              <a:ln w="19050">
                <a:noFill/>
              </a:ln>
              <a:effectLst/>
            </c:spPr>
            <c:extLst>
              <c:ext xmlns:c16="http://schemas.microsoft.com/office/drawing/2014/chart" uri="{C3380CC4-5D6E-409C-BE32-E72D297353CC}">
                <c16:uniqueId val="{00000001-4BDC-7B42-87A1-BADED379DD21}"/>
              </c:ext>
            </c:extLst>
          </c:dPt>
          <c:dPt>
            <c:idx val="1"/>
            <c:bubble3D val="0"/>
            <c:spPr>
              <a:noFill/>
              <a:ln w="19050">
                <a:noFill/>
              </a:ln>
              <a:effectLst/>
            </c:spPr>
            <c:extLst>
              <c:ext xmlns:c16="http://schemas.microsoft.com/office/drawing/2014/chart" uri="{C3380CC4-5D6E-409C-BE32-E72D297353CC}">
                <c16:uniqueId val="{00000003-4BDC-7B42-87A1-BADED379DD21}"/>
              </c:ext>
            </c:extLst>
          </c:dPt>
          <c:val>
            <c:numRef>
              <c:f>Pivottables!$CF$5:$CG$5</c:f>
              <c:numCache>
                <c:formatCode>0%</c:formatCode>
                <c:ptCount val="2"/>
                <c:pt idx="0">
                  <c:v>0.5</c:v>
                </c:pt>
                <c:pt idx="1">
                  <c:v>0.5</c:v>
                </c:pt>
              </c:numCache>
            </c:numRef>
          </c:val>
          <c:extLst>
            <c:ext xmlns:c16="http://schemas.microsoft.com/office/drawing/2014/chart" uri="{C3380CC4-5D6E-409C-BE32-E72D297353CC}">
              <c16:uniqueId val="{00000004-4BDC-7B42-87A1-BADED379DD2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S</c:v>
          </c:tx>
          <c:spPr>
            <a:gradFill flip="none" rotWithShape="1">
              <a:gsLst>
                <a:gs pos="0">
                  <a:srgbClr val="7319BD"/>
                </a:gs>
                <a:gs pos="100000">
                  <a:srgbClr val="0A0D80"/>
                </a:gs>
              </a:gsLst>
              <a:lin ang="0" scaled="0"/>
              <a:tileRect/>
            </a:gradFill>
            <a:ln w="25400">
              <a:noFill/>
            </a:ln>
            <a:effectLst>
              <a:outerShdw blurRad="266700" sx="102000" sy="102000" algn="ctr" rotWithShape="0">
                <a:srgbClr val="0F11A7"/>
              </a:outerShdw>
            </a:effectLst>
          </c:spPr>
          <c:invertIfNegative val="0"/>
          <c:dLbls>
            <c:dLbl>
              <c:idx val="0"/>
              <c:tx>
                <c:rich>
                  <a:bodyPr/>
                  <a:lstStyle/>
                  <a:p>
                    <a:fld id="{610D7909-0C0D-4105-AF5E-178269A628B7}" type="CELLRANGE">
                      <a:rPr lang="en-FI"/>
                      <a:pPr/>
                      <a:t>[CELLRANGE]</a:t>
                    </a:fld>
                    <a:endParaRPr lang="en-FI"/>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F55-4657-81D6-300F298EE417}"/>
                </c:ext>
              </c:extLst>
            </c:dLbl>
            <c:dLbl>
              <c:idx val="1"/>
              <c:tx>
                <c:rich>
                  <a:bodyPr/>
                  <a:lstStyle/>
                  <a:p>
                    <a:fld id="{15ADE6EF-1097-4A13-BEA2-EDCC3CAF9768}" type="CELLRANGE">
                      <a:rPr lang="en-FI"/>
                      <a:pPr/>
                      <a:t>[CELLRANGE]</a:t>
                    </a:fld>
                    <a:endParaRPr lang="en-FI"/>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F55-4657-81D6-300F298EE417}"/>
                </c:ext>
              </c:extLst>
            </c:dLbl>
            <c:dLbl>
              <c:idx val="2"/>
              <c:tx>
                <c:rich>
                  <a:bodyPr/>
                  <a:lstStyle/>
                  <a:p>
                    <a:fld id="{046C231D-2F15-4B28-9F7D-15698CB22D13}" type="CELLRANGE">
                      <a:rPr lang="en-FI"/>
                      <a:pPr/>
                      <a:t>[CELLRANGE]</a:t>
                    </a:fld>
                    <a:endParaRPr lang="en-FI"/>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F55-4657-81D6-300F298EE417}"/>
                </c:ext>
              </c:extLst>
            </c:dLbl>
            <c:dLbl>
              <c:idx val="3"/>
              <c:tx>
                <c:rich>
                  <a:bodyPr/>
                  <a:lstStyle/>
                  <a:p>
                    <a:fld id="{74626708-5153-4998-B89F-37C22F72C978}" type="CELLRANGE">
                      <a:rPr lang="en-FI"/>
                      <a:pPr/>
                      <a:t>[CELLRANGE]</a:t>
                    </a:fld>
                    <a:endParaRPr lang="en-FI"/>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F55-4657-81D6-300F298EE417}"/>
                </c:ext>
              </c:extLst>
            </c:dLbl>
            <c:dLbl>
              <c:idx val="4"/>
              <c:tx>
                <c:rich>
                  <a:bodyPr/>
                  <a:lstStyle/>
                  <a:p>
                    <a:fld id="{E9735227-4F30-4AF3-9CD1-F964573C9E92}" type="CELLRANGE">
                      <a:rPr lang="en-FI"/>
                      <a:pPr/>
                      <a:t>[CELLRANGE]</a:t>
                    </a:fld>
                    <a:endParaRPr lang="en-FI"/>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F55-4657-81D6-300F298EE417}"/>
                </c:ext>
              </c:extLst>
            </c:dLbl>
            <c:dLbl>
              <c:idx val="5"/>
              <c:tx>
                <c:rich>
                  <a:bodyPr/>
                  <a:lstStyle/>
                  <a:p>
                    <a:fld id="{3424EAC1-3B09-4D38-9B94-5619E43C832D}" type="CELLRANGE">
                      <a:rPr lang="en-FI"/>
                      <a:pPr/>
                      <a:t>[CELLRANGE]</a:t>
                    </a:fld>
                    <a:endParaRPr lang="en-FI"/>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6F8-47FC-9010-58D453896A6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venir Next LT Pro" panose="020B0504020202020204" pitchFamily="34" charset="0"/>
                    <a:ea typeface="+mn-ea"/>
                    <a:cs typeface="Arial" panose="020B0604020202020204" pitchFamily="34" charset="0"/>
                  </a:defRPr>
                </a:pPr>
                <a:endParaRPr lang="en-FI"/>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Pivottables!$DO$5:$DO$10</c:f>
              <c:numCache>
                <c:formatCode>General</c:formatCode>
                <c:ptCount val="6"/>
                <c:pt idx="0">
                  <c:v>1</c:v>
                </c:pt>
                <c:pt idx="1">
                  <c:v>7</c:v>
                </c:pt>
                <c:pt idx="2">
                  <c:v>4</c:v>
                </c:pt>
                <c:pt idx="3">
                  <c:v>2</c:v>
                </c:pt>
                <c:pt idx="4">
                  <c:v>6</c:v>
                </c:pt>
                <c:pt idx="5">
                  <c:v>5</c:v>
                </c:pt>
              </c:numCache>
            </c:numRef>
          </c:xVal>
          <c:yVal>
            <c:numRef>
              <c:f>Pivottables!$DP$5:$DP$10</c:f>
              <c:numCache>
                <c:formatCode>General</c:formatCode>
                <c:ptCount val="6"/>
                <c:pt idx="0">
                  <c:v>3</c:v>
                </c:pt>
                <c:pt idx="1">
                  <c:v>2</c:v>
                </c:pt>
                <c:pt idx="2">
                  <c:v>1</c:v>
                </c:pt>
                <c:pt idx="3">
                  <c:v>8</c:v>
                </c:pt>
                <c:pt idx="4">
                  <c:v>6</c:v>
                </c:pt>
                <c:pt idx="5">
                  <c:v>9</c:v>
                </c:pt>
              </c:numCache>
            </c:numRef>
          </c:yVal>
          <c:bubbleSize>
            <c:numRef>
              <c:f>Pivottables!$DQ$5:$DQ$10</c:f>
              <c:numCache>
                <c:formatCode>_(* #\ ##0_);_(* \(#\ ##0\);_(* "-"??_);_(@_)</c:formatCode>
                <c:ptCount val="6"/>
                <c:pt idx="0">
                  <c:v>170716</c:v>
                </c:pt>
                <c:pt idx="1">
                  <c:v>126275.04000000004</c:v>
                </c:pt>
                <c:pt idx="2">
                  <c:v>65962.609999999986</c:v>
                </c:pt>
                <c:pt idx="3">
                  <c:v>154700.79</c:v>
                </c:pt>
                <c:pt idx="4">
                  <c:v>224098.00999999989</c:v>
                </c:pt>
                <c:pt idx="5">
                  <c:v>79860</c:v>
                </c:pt>
              </c:numCache>
            </c:numRef>
          </c:bubbleSize>
          <c:bubble3D val="0"/>
          <c:extLst>
            <c:ext xmlns:c15="http://schemas.microsoft.com/office/drawing/2012/chart" uri="{02D57815-91ED-43cb-92C2-25804820EDAC}">
              <c15:datalabelsRange>
                <c15:f>Pivottables!$DR$5:$DR$10</c15:f>
                <c15:dlblRangeCache>
                  <c:ptCount val="6"/>
                  <c:pt idx="0">
                    <c:v> 170 716 </c:v>
                  </c:pt>
                  <c:pt idx="1">
                    <c:v> 126 275 </c:v>
                  </c:pt>
                  <c:pt idx="2">
                    <c:v> 65 963 </c:v>
                  </c:pt>
                  <c:pt idx="3">
                    <c:v> 154 701 </c:v>
                  </c:pt>
                  <c:pt idx="4">
                    <c:v>  </c:v>
                  </c:pt>
                  <c:pt idx="5">
                    <c:v> 79 860 </c:v>
                  </c:pt>
                </c15:dlblRangeCache>
              </c15:datalabelsRange>
            </c:ext>
            <c:ext xmlns:c16="http://schemas.microsoft.com/office/drawing/2014/chart" uri="{C3380CC4-5D6E-409C-BE32-E72D297353CC}">
              <c16:uniqueId val="{00000000-AF55-4657-81D6-300F298EE417}"/>
            </c:ext>
          </c:extLst>
        </c:ser>
        <c:ser>
          <c:idx val="1"/>
          <c:order val="1"/>
          <c:spPr>
            <a:gradFill flip="none" rotWithShape="1">
              <a:gsLst>
                <a:gs pos="91000">
                  <a:srgbClr val="FF105A"/>
                </a:gs>
                <a:gs pos="24000">
                  <a:srgbClr val="0A0D80"/>
                </a:gs>
              </a:gsLst>
              <a:path path="circle">
                <a:fillToRect l="100000" t="100000"/>
              </a:path>
              <a:tileRect r="-100000" b="-100000"/>
            </a:gradFill>
            <a:ln w="25400">
              <a:noFill/>
            </a:ln>
            <a:effectLst>
              <a:outerShdw blurRad="419100" sx="102000" sy="102000" algn="ctr" rotWithShape="0">
                <a:srgbClr val="FF105A"/>
              </a:outerShdw>
            </a:effectLst>
          </c:spPr>
          <c:invertIfNegative val="0"/>
          <c:dLbls>
            <c:dLbl>
              <c:idx val="0"/>
              <c:tx>
                <c:rich>
                  <a:bodyPr/>
                  <a:lstStyle/>
                  <a:p>
                    <a:fld id="{D07EC14D-D2E7-47D4-A794-6E10596C2A15}" type="CELLRANGE">
                      <a:rPr lang="en-FI"/>
                      <a:pPr/>
                      <a:t>[CELLRANGE]</a:t>
                    </a:fld>
                    <a:endParaRPr lang="en-FI"/>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6F8-47FC-9010-58D453896A6E}"/>
                </c:ext>
              </c:extLst>
            </c:dLbl>
            <c:dLbl>
              <c:idx val="1"/>
              <c:tx>
                <c:rich>
                  <a:bodyPr/>
                  <a:lstStyle/>
                  <a:p>
                    <a:fld id="{158A58CC-6133-45B0-B9D6-14A08D5C78B6}" type="CELLRANGE">
                      <a:rPr lang="en-FI"/>
                      <a:pPr/>
                      <a:t>[CELLRANGE]</a:t>
                    </a:fld>
                    <a:endParaRPr lang="en-FI"/>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6F8-47FC-9010-58D453896A6E}"/>
                </c:ext>
              </c:extLst>
            </c:dLbl>
            <c:dLbl>
              <c:idx val="2"/>
              <c:tx>
                <c:rich>
                  <a:bodyPr/>
                  <a:lstStyle/>
                  <a:p>
                    <a:fld id="{80919086-B2A8-4439-B86A-E8BB397D880E}" type="CELLRANGE">
                      <a:rPr lang="en-FI"/>
                      <a:pPr/>
                      <a:t>[CELLRANGE]</a:t>
                    </a:fld>
                    <a:endParaRPr lang="en-FI"/>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6F8-47FC-9010-58D453896A6E}"/>
                </c:ext>
              </c:extLst>
            </c:dLbl>
            <c:dLbl>
              <c:idx val="3"/>
              <c:tx>
                <c:rich>
                  <a:bodyPr/>
                  <a:lstStyle/>
                  <a:p>
                    <a:fld id="{6809CD97-FDC3-4315-A840-D7C5ECF5B79E}" type="CELLRANGE">
                      <a:rPr lang="en-FI"/>
                      <a:pPr/>
                      <a:t>[CELLRANGE]</a:t>
                    </a:fld>
                    <a:endParaRPr lang="en-FI"/>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6F8-47FC-9010-58D453896A6E}"/>
                </c:ext>
              </c:extLst>
            </c:dLbl>
            <c:dLbl>
              <c:idx val="4"/>
              <c:tx>
                <c:rich>
                  <a:bodyPr/>
                  <a:lstStyle/>
                  <a:p>
                    <a:fld id="{E6F7874B-CD11-4A64-B0BA-1F25DFA6363E}" type="CELLRANGE">
                      <a:rPr lang="en-FI"/>
                      <a:pPr/>
                      <a:t>[CELLRANGE]</a:t>
                    </a:fld>
                    <a:endParaRPr lang="en-FI"/>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6F8-47FC-9010-58D453896A6E}"/>
                </c:ext>
              </c:extLst>
            </c:dLbl>
            <c:dLbl>
              <c:idx val="5"/>
              <c:tx>
                <c:rich>
                  <a:bodyPr/>
                  <a:lstStyle/>
                  <a:p>
                    <a:fld id="{A04055D0-DD8E-4CD3-8C60-34D8ACD0C706}" type="CELLRANGE">
                      <a:rPr lang="en-FI"/>
                      <a:pPr/>
                      <a:t>[CELLRANGE]</a:t>
                    </a:fld>
                    <a:endParaRPr lang="en-FI"/>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6F8-47FC-9010-58D453896A6E}"/>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venir Next LT Pro" panose="020B0504020202020204" pitchFamily="34" charset="0"/>
                    <a:ea typeface="+mn-ea"/>
                    <a:cs typeface="+mn-cs"/>
                  </a:defRPr>
                </a:pPr>
                <a:endParaRPr lang="en-FI"/>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Pivottables!$DO$5:$DO$10</c:f>
              <c:numCache>
                <c:formatCode>General</c:formatCode>
                <c:ptCount val="6"/>
                <c:pt idx="0">
                  <c:v>1</c:v>
                </c:pt>
                <c:pt idx="1">
                  <c:v>7</c:v>
                </c:pt>
                <c:pt idx="2">
                  <c:v>4</c:v>
                </c:pt>
                <c:pt idx="3">
                  <c:v>2</c:v>
                </c:pt>
                <c:pt idx="4">
                  <c:v>6</c:v>
                </c:pt>
                <c:pt idx="5">
                  <c:v>5</c:v>
                </c:pt>
              </c:numCache>
            </c:numRef>
          </c:xVal>
          <c:yVal>
            <c:numRef>
              <c:f>Pivottables!$DP$5:$DP$10</c:f>
              <c:numCache>
                <c:formatCode>General</c:formatCode>
                <c:ptCount val="6"/>
                <c:pt idx="0">
                  <c:v>3</c:v>
                </c:pt>
                <c:pt idx="1">
                  <c:v>2</c:v>
                </c:pt>
                <c:pt idx="2">
                  <c:v>1</c:v>
                </c:pt>
                <c:pt idx="3">
                  <c:v>8</c:v>
                </c:pt>
                <c:pt idx="4">
                  <c:v>6</c:v>
                </c:pt>
                <c:pt idx="5">
                  <c:v>9</c:v>
                </c:pt>
              </c:numCache>
            </c:numRef>
          </c:yVal>
          <c:bubbleSize>
            <c:numRef>
              <c:f>Pivottables!$DS$5:$DS$10</c:f>
              <c:numCache>
                <c:formatCode>_(* #\ ##0_);_(* \(#\ ##0\);_(* "-"??_);_(@_)</c:formatCode>
                <c:ptCount val="6"/>
                <c:pt idx="0">
                  <c:v>0</c:v>
                </c:pt>
                <c:pt idx="1">
                  <c:v>0</c:v>
                </c:pt>
                <c:pt idx="2">
                  <c:v>0</c:v>
                </c:pt>
                <c:pt idx="3">
                  <c:v>0</c:v>
                </c:pt>
                <c:pt idx="4">
                  <c:v>224098.00999999989</c:v>
                </c:pt>
                <c:pt idx="5">
                  <c:v>0</c:v>
                </c:pt>
              </c:numCache>
            </c:numRef>
          </c:bubbleSize>
          <c:bubble3D val="0"/>
          <c:extLst>
            <c:ext xmlns:c15="http://schemas.microsoft.com/office/drawing/2012/chart" uri="{02D57815-91ED-43cb-92C2-25804820EDAC}">
              <c15:datalabelsRange>
                <c15:f>Pivottables!$DS$5:$DS$10</c15:f>
                <c15:dlblRangeCache>
                  <c:ptCount val="6"/>
                  <c:pt idx="0">
                    <c:v>  </c:v>
                  </c:pt>
                  <c:pt idx="1">
                    <c:v>  </c:v>
                  </c:pt>
                  <c:pt idx="2">
                    <c:v>  </c:v>
                  </c:pt>
                  <c:pt idx="3">
                    <c:v>  </c:v>
                  </c:pt>
                  <c:pt idx="4">
                    <c:v> 224 098 </c:v>
                  </c:pt>
                  <c:pt idx="5">
                    <c:v>  </c:v>
                  </c:pt>
                </c15:dlblRangeCache>
              </c15:datalabelsRange>
            </c:ext>
            <c:ext xmlns:c16="http://schemas.microsoft.com/office/drawing/2014/chart" uri="{C3380CC4-5D6E-409C-BE32-E72D297353CC}">
              <c16:uniqueId val="{00000001-AF55-4657-81D6-300F298EE417}"/>
            </c:ext>
          </c:extLst>
        </c:ser>
        <c:dLbls>
          <c:showLegendKey val="0"/>
          <c:showVal val="0"/>
          <c:showCatName val="0"/>
          <c:showSerName val="0"/>
          <c:showPercent val="0"/>
          <c:showBubbleSize val="0"/>
        </c:dLbls>
        <c:bubbleScale val="70"/>
        <c:showNegBubbles val="0"/>
        <c:axId val="1776875119"/>
        <c:axId val="1776875535"/>
      </c:bubbleChart>
      <c:valAx>
        <c:axId val="1776875119"/>
        <c:scaling>
          <c:orientation val="minMax"/>
          <c:max val="10"/>
          <c:min val="0"/>
        </c:scaling>
        <c:delete val="1"/>
        <c:axPos val="b"/>
        <c:numFmt formatCode="General" sourceLinked="1"/>
        <c:majorTickMark val="none"/>
        <c:minorTickMark val="none"/>
        <c:tickLblPos val="nextTo"/>
        <c:crossAx val="1776875535"/>
        <c:crosses val="autoZero"/>
        <c:crossBetween val="midCat"/>
      </c:valAx>
      <c:valAx>
        <c:axId val="1776875535"/>
        <c:scaling>
          <c:orientation val="minMax"/>
          <c:max val="10"/>
          <c:min val="0"/>
        </c:scaling>
        <c:delete val="1"/>
        <c:axPos val="l"/>
        <c:numFmt formatCode="General" sourceLinked="1"/>
        <c:majorTickMark val="none"/>
        <c:minorTickMark val="none"/>
        <c:tickLblPos val="nextTo"/>
        <c:crossAx val="1776875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[Financial Statistics Dashboard Systems.xlsx]Pivottables!Incomelinechart</c:name>
    <c:fmtId val="2"/>
  </c:pivotSource>
  <c:chart>
    <c:autoTitleDeleted val="1"/>
    <c:pivotFmts>
      <c:pivotFmt>
        <c:idx val="0"/>
        <c:spPr>
          <a:gradFill flip="none" rotWithShape="1">
            <a:gsLst>
              <a:gs pos="100000">
                <a:srgbClr val="194AFE">
                  <a:alpha val="56000"/>
                </a:srgbClr>
              </a:gs>
              <a:gs pos="0">
                <a:srgbClr val="194AFE">
                  <a:alpha val="0"/>
                </a:srgb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ln w="158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cked"/>
        <c:varyColors val="0"/>
        <c:ser>
          <c:idx val="0"/>
          <c:order val="0"/>
          <c:tx>
            <c:strRef>
              <c:f>Pivottables!$EP$3</c:f>
              <c:strCache>
                <c:ptCount val="1"/>
                <c:pt idx="0">
                  <c:v>Sum of Income</c:v>
                </c:pt>
              </c:strCache>
            </c:strRef>
          </c:tx>
          <c:spPr>
            <a:gradFill flip="none" rotWithShape="1">
              <a:gsLst>
                <a:gs pos="100000">
                  <a:srgbClr val="194AFE">
                    <a:alpha val="56000"/>
                  </a:srgbClr>
                </a:gs>
                <a:gs pos="0">
                  <a:srgbClr val="194AFE">
                    <a:alpha val="0"/>
                  </a:srgbClr>
                </a:gs>
              </a:gsLst>
              <a:lin ang="16200000" scaled="1"/>
              <a:tileRect/>
            </a:gradFill>
            <a:ln>
              <a:noFill/>
            </a:ln>
            <a:effectLst/>
          </c:spPr>
          <c:cat>
            <c:strRef>
              <c:f>Pivottables!$EO$4:$EO$16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Pivottables!$EP$4:$EP$16</c:f>
              <c:numCache>
                <c:formatCode>_(* #\ ##0_);_(* \(#\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BB46-1E42-A741-48343E90EBB8}"/>
            </c:ext>
          </c:extLst>
        </c:ser>
        <c:dLbls>
          <c:showLegendKey val="0"/>
          <c:showVal val="0"/>
          <c:showCatName val="0"/>
          <c:showSerName val="0"/>
          <c:showPercent val="0"/>
          <c:showBubbleSize val="0"/>
        </c:dLbls>
        <c:axId val="696965823"/>
        <c:axId val="697016287"/>
      </c:areaChart>
      <c:lineChart>
        <c:grouping val="standard"/>
        <c:varyColors val="0"/>
        <c:ser>
          <c:idx val="1"/>
          <c:order val="1"/>
          <c:tx>
            <c:strRef>
              <c:f>Pivottables!$EQ$3</c:f>
              <c:strCache>
                <c:ptCount val="1"/>
                <c:pt idx="0">
                  <c:v>Sum of Income2</c:v>
                </c:pt>
              </c:strCache>
            </c:strRef>
          </c:tx>
          <c:spPr>
            <a:ln w="15875" cap="rnd">
              <a:solidFill>
                <a:srgbClr val="194AFE"/>
              </a:solidFill>
              <a:round/>
            </a:ln>
            <a:effectLst/>
          </c:spPr>
          <c:marker>
            <c:symbol val="none"/>
          </c:marker>
          <c:cat>
            <c:strRef>
              <c:f>Pivottables!$EO$4:$EO$16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Pivottables!$EQ$4:$EQ$16</c:f>
              <c:numCache>
                <c:formatCode>_(* #\ ##0_);_(* \(#\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smooth val="0"/>
          <c:extLst>
            <c:ext xmlns:c16="http://schemas.microsoft.com/office/drawing/2014/chart" uri="{C3380CC4-5D6E-409C-BE32-E72D297353CC}">
              <c16:uniqueId val="{00000001-BB46-1E42-A741-48343E90EBB8}"/>
            </c:ext>
          </c:extLst>
        </c:ser>
        <c:dLbls>
          <c:showLegendKey val="0"/>
          <c:showVal val="0"/>
          <c:showCatName val="0"/>
          <c:showSerName val="0"/>
          <c:showPercent val="0"/>
          <c:showBubbleSize val="0"/>
        </c:dLbls>
        <c:marker val="1"/>
        <c:smooth val="0"/>
        <c:axId val="696965823"/>
        <c:axId val="697016287"/>
      </c:lineChart>
      <c:catAx>
        <c:axId val="696965823"/>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FI"/>
          </a:p>
        </c:txPr>
        <c:crossAx val="697016287"/>
        <c:crosses val="autoZero"/>
        <c:auto val="1"/>
        <c:lblAlgn val="ctr"/>
        <c:lblOffset val="100"/>
        <c:noMultiLvlLbl val="0"/>
      </c:catAx>
      <c:valAx>
        <c:axId val="697016287"/>
        <c:scaling>
          <c:orientation val="minMax"/>
        </c:scaling>
        <c:delete val="1"/>
        <c:axPos val="l"/>
        <c:numFmt formatCode="_(* #\ ##0_);_(* \(#\ ##0\);_(* &quot;-&quot;??_);_(@_)" sourceLinked="1"/>
        <c:majorTickMark val="none"/>
        <c:minorTickMark val="none"/>
        <c:tickLblPos val="nextTo"/>
        <c:crossAx val="696965823"/>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FI"/>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Systems.xlsx]Pivottables!barchartoper</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9BF8F2"/>
              </a:gs>
              <a:gs pos="100000">
                <a:srgbClr val="C240D8"/>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Pivottables!$EW$3</c:f>
              <c:strCache>
                <c:ptCount val="1"/>
                <c:pt idx="0">
                  <c:v>Total</c:v>
                </c:pt>
              </c:strCache>
            </c:strRef>
          </c:tx>
          <c:spPr>
            <a:gradFill flip="none" rotWithShape="1">
              <a:gsLst>
                <a:gs pos="0">
                  <a:srgbClr val="9BF8F2"/>
                </a:gs>
                <a:gs pos="100000">
                  <a:srgbClr val="C240D8"/>
                </a:gs>
              </a:gsLst>
              <a:lin ang="0" scaled="1"/>
              <a:tileRect/>
            </a:gradFill>
            <a:ln>
              <a:noFill/>
            </a:ln>
            <a:effectLst/>
          </c:spPr>
          <c:invertIfNegative val="0"/>
          <c:cat>
            <c:strRef>
              <c:f>Pivottables!$EV$4:$EV$16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Pivottables!$EW$4:$EW$16</c:f>
              <c:numCache>
                <c:formatCode>_(* #\ ##0_);_(* \(#\ ##0\);_(* "-"??_);_(@_)</c:formatCode>
                <c:ptCount val="12"/>
                <c:pt idx="0">
                  <c:v>16966.830000000002</c:v>
                </c:pt>
                <c:pt idx="1">
                  <c:v>13834.920000000002</c:v>
                </c:pt>
                <c:pt idx="2">
                  <c:v>13128.1</c:v>
                </c:pt>
                <c:pt idx="3">
                  <c:v>13376.96</c:v>
                </c:pt>
                <c:pt idx="4">
                  <c:v>13376.96</c:v>
                </c:pt>
                <c:pt idx="5">
                  <c:v>13376.96</c:v>
                </c:pt>
                <c:pt idx="6">
                  <c:v>13376.96</c:v>
                </c:pt>
                <c:pt idx="7">
                  <c:v>13376.96</c:v>
                </c:pt>
                <c:pt idx="8">
                  <c:v>13376.96</c:v>
                </c:pt>
                <c:pt idx="9">
                  <c:v>13376.96</c:v>
                </c:pt>
                <c:pt idx="10">
                  <c:v>13376.96</c:v>
                </c:pt>
                <c:pt idx="11">
                  <c:v>13376.96</c:v>
                </c:pt>
              </c:numCache>
            </c:numRef>
          </c:val>
          <c:extLst>
            <c:ext xmlns:c16="http://schemas.microsoft.com/office/drawing/2014/chart" uri="{C3380CC4-5D6E-409C-BE32-E72D297353CC}">
              <c16:uniqueId val="{00000003-EBBF-E34D-A3BD-FD0CD9F42934}"/>
            </c:ext>
          </c:extLst>
        </c:ser>
        <c:dLbls>
          <c:showLegendKey val="0"/>
          <c:showVal val="0"/>
          <c:showCatName val="0"/>
          <c:showSerName val="0"/>
          <c:showPercent val="0"/>
          <c:showBubbleSize val="0"/>
        </c:dLbls>
        <c:gapWidth val="321"/>
        <c:axId val="116836255"/>
        <c:axId val="116870095"/>
      </c:barChart>
      <c:catAx>
        <c:axId val="11683625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FI"/>
          </a:p>
        </c:txPr>
        <c:crossAx val="116870095"/>
        <c:crosses val="autoZero"/>
        <c:auto val="1"/>
        <c:lblAlgn val="ctr"/>
        <c:lblOffset val="100"/>
        <c:noMultiLvlLbl val="0"/>
      </c:catAx>
      <c:valAx>
        <c:axId val="116870095"/>
        <c:scaling>
          <c:orientation val="minMax"/>
        </c:scaling>
        <c:delete val="1"/>
        <c:axPos val="b"/>
        <c:numFmt formatCode="_(* #\ ##0_);_(* \(#\ ##0\);_(* &quot;-&quot;??_);_(@_)" sourceLinked="1"/>
        <c:majorTickMark val="none"/>
        <c:minorTickMark val="none"/>
        <c:tickLblPos val="nextTo"/>
        <c:crossAx val="11683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Systems.xlsx]Pivottables!B2BB2C</c:name>
    <c:fmtId val="12"/>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rgbClr val="FFC000"/>
          </a:solidFill>
          <a:ln w="19050">
            <a:solidFill>
              <a:srgbClr val="1D1D3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94AFE"/>
          </a:solidFill>
          <a:ln w="19050">
            <a:solidFill>
              <a:srgbClr val="1D1D3C"/>
            </a:solidFill>
          </a:ln>
          <a:effectLst/>
        </c:spPr>
      </c:pivotFmt>
      <c:pivotFmt>
        <c:idx val="10"/>
        <c:spPr>
          <a:solidFill>
            <a:srgbClr val="9BF8F2"/>
          </a:solidFill>
          <a:ln w="19050">
            <a:solidFill>
              <a:srgbClr val="1D1D3C"/>
            </a:solidFill>
          </a:ln>
          <a:effectLst/>
        </c:spPr>
      </c:pivotFmt>
      <c:pivotFmt>
        <c:idx val="11"/>
        <c:spPr>
          <a:solidFill>
            <a:srgbClr val="C00000"/>
          </a:solidFill>
          <a:ln w="19050">
            <a:solidFill>
              <a:srgbClr val="1D1D3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194AFE"/>
          </a:solidFill>
          <a:ln w="19050">
            <a:solidFill>
              <a:srgbClr val="1D1D3C"/>
            </a:solidFill>
          </a:ln>
          <a:effectLst/>
        </c:spPr>
      </c:pivotFmt>
      <c:pivotFmt>
        <c:idx val="13"/>
        <c:spPr>
          <a:solidFill>
            <a:srgbClr val="9BF8F2"/>
          </a:solidFill>
          <a:ln w="19050">
            <a:solidFill>
              <a:srgbClr val="1D1D3C"/>
            </a:solidFill>
          </a:ln>
          <a:effectLst/>
        </c:spPr>
      </c:pivotFmt>
    </c:pivotFmts>
    <c:plotArea>
      <c:layout/>
      <c:doughnutChart>
        <c:varyColors val="1"/>
        <c:ser>
          <c:idx val="0"/>
          <c:order val="0"/>
          <c:tx>
            <c:strRef>
              <c:f>Pivottables!$FC$3</c:f>
              <c:strCache>
                <c:ptCount val="1"/>
                <c:pt idx="0">
                  <c:v>Sum of Income</c:v>
                </c:pt>
              </c:strCache>
            </c:strRef>
          </c:tx>
          <c:spPr>
            <a:solidFill>
              <a:srgbClr val="FFC000"/>
            </a:solidFill>
            <a:ln>
              <a:solidFill>
                <a:srgbClr val="1D1D3C"/>
              </a:solidFill>
            </a:ln>
          </c:spPr>
          <c:dPt>
            <c:idx val="0"/>
            <c:bubble3D val="0"/>
            <c:spPr>
              <a:solidFill>
                <a:srgbClr val="194AFE"/>
              </a:solidFill>
              <a:ln w="19050">
                <a:solidFill>
                  <a:srgbClr val="1D1D3C"/>
                </a:solidFill>
              </a:ln>
              <a:effectLst/>
            </c:spPr>
            <c:extLst>
              <c:ext xmlns:c16="http://schemas.microsoft.com/office/drawing/2014/chart" uri="{C3380CC4-5D6E-409C-BE32-E72D297353CC}">
                <c16:uniqueId val="{00000001-1F9E-5B47-9BF9-443341D5C2B8}"/>
              </c:ext>
            </c:extLst>
          </c:dPt>
          <c:dPt>
            <c:idx val="1"/>
            <c:bubble3D val="0"/>
            <c:spPr>
              <a:solidFill>
                <a:srgbClr val="9BF8F2"/>
              </a:solidFill>
              <a:ln w="19050">
                <a:solidFill>
                  <a:srgbClr val="1D1D3C"/>
                </a:solidFill>
              </a:ln>
              <a:effectLst/>
            </c:spPr>
            <c:extLst>
              <c:ext xmlns:c16="http://schemas.microsoft.com/office/drawing/2014/chart" uri="{C3380CC4-5D6E-409C-BE32-E72D297353CC}">
                <c16:uniqueId val="{00000003-1F9E-5B47-9BF9-443341D5C2B8}"/>
              </c:ext>
            </c:extLst>
          </c:dPt>
          <c:cat>
            <c:strRef>
              <c:f>Pivottables!$FB$4:$FB$5</c:f>
              <c:strCache>
                <c:ptCount val="2"/>
                <c:pt idx="0">
                  <c:v>B2B</c:v>
                </c:pt>
                <c:pt idx="1">
                  <c:v>B2C</c:v>
                </c:pt>
              </c:strCache>
            </c:strRef>
          </c:cat>
          <c:val>
            <c:numRef>
              <c:f>Pivottables!$FC$4:$FC$5</c:f>
              <c:numCache>
                <c:formatCode>_(* #\ ##0_);_(* \(#\ ##0\);_(* "-"??_);_(@_)</c:formatCode>
                <c:ptCount val="2"/>
                <c:pt idx="0">
                  <c:v>493010.04999999993</c:v>
                </c:pt>
                <c:pt idx="1">
                  <c:v>328602.39999999997</c:v>
                </c:pt>
              </c:numCache>
            </c:numRef>
          </c:val>
          <c:extLst>
            <c:ext xmlns:c16="http://schemas.microsoft.com/office/drawing/2014/chart" uri="{C3380CC4-5D6E-409C-BE32-E72D297353CC}">
              <c16:uniqueId val="{00000004-1F9E-5B47-9BF9-443341D5C2B8}"/>
            </c:ext>
          </c:extLst>
        </c:ser>
        <c:ser>
          <c:idx val="1"/>
          <c:order val="1"/>
          <c:tx>
            <c:strRef>
              <c:f>Pivottables!$FD$3</c:f>
              <c:strCache>
                <c:ptCount val="1"/>
                <c:pt idx="0">
                  <c:v>Sum of Income2</c:v>
                </c:pt>
              </c:strCache>
            </c:strRef>
          </c:tx>
          <c:spPr>
            <a:solidFill>
              <a:srgbClr val="C00000"/>
            </a:solidFill>
            <a:ln>
              <a:solidFill>
                <a:srgbClr val="1D1D3C"/>
              </a:solidFill>
            </a:ln>
          </c:spPr>
          <c:dPt>
            <c:idx val="0"/>
            <c:bubble3D val="0"/>
            <c:spPr>
              <a:solidFill>
                <a:srgbClr val="194AFE"/>
              </a:solidFill>
              <a:ln w="19050">
                <a:solidFill>
                  <a:srgbClr val="1D1D3C"/>
                </a:solidFill>
              </a:ln>
              <a:effectLst/>
            </c:spPr>
            <c:extLst>
              <c:ext xmlns:c16="http://schemas.microsoft.com/office/drawing/2014/chart" uri="{C3380CC4-5D6E-409C-BE32-E72D297353CC}">
                <c16:uniqueId val="{00000006-1F9E-5B47-9BF9-443341D5C2B8}"/>
              </c:ext>
            </c:extLst>
          </c:dPt>
          <c:dPt>
            <c:idx val="1"/>
            <c:bubble3D val="0"/>
            <c:spPr>
              <a:solidFill>
                <a:srgbClr val="9BF8F2"/>
              </a:solidFill>
              <a:ln w="19050">
                <a:solidFill>
                  <a:srgbClr val="1D1D3C"/>
                </a:solidFill>
              </a:ln>
              <a:effectLst/>
            </c:spPr>
            <c:extLst>
              <c:ext xmlns:c16="http://schemas.microsoft.com/office/drawing/2014/chart" uri="{C3380CC4-5D6E-409C-BE32-E72D297353CC}">
                <c16:uniqueId val="{00000008-1F9E-5B47-9BF9-443341D5C2B8}"/>
              </c:ext>
            </c:extLst>
          </c:dPt>
          <c:cat>
            <c:strRef>
              <c:f>Pivottables!$FB$4:$FB$5</c:f>
              <c:strCache>
                <c:ptCount val="2"/>
                <c:pt idx="0">
                  <c:v>B2B</c:v>
                </c:pt>
                <c:pt idx="1">
                  <c:v>B2C</c:v>
                </c:pt>
              </c:strCache>
            </c:strRef>
          </c:cat>
          <c:val>
            <c:numRef>
              <c:f>Pivottables!$FD$4:$FD$5</c:f>
              <c:numCache>
                <c:formatCode>0.00%</c:formatCode>
                <c:ptCount val="2"/>
                <c:pt idx="0">
                  <c:v>0.60005182492061793</c:v>
                </c:pt>
                <c:pt idx="1">
                  <c:v>0.39994817507938202</c:v>
                </c:pt>
              </c:numCache>
            </c:numRef>
          </c:val>
          <c:extLst>
            <c:ext xmlns:c16="http://schemas.microsoft.com/office/drawing/2014/chart" uri="{C3380CC4-5D6E-409C-BE32-E72D297353CC}">
              <c16:uniqueId val="{00000009-1F9E-5B47-9BF9-443341D5C2B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tx1">
                  <a:lumMod val="85000"/>
                  <a:lumOff val="15000"/>
                </a:schemeClr>
              </a:solidFill>
              <a:ln w="19050">
                <a:noFill/>
              </a:ln>
              <a:effectLst/>
            </c:spPr>
            <c:extLst>
              <c:ext xmlns:c16="http://schemas.microsoft.com/office/drawing/2014/chart" uri="{C3380CC4-5D6E-409C-BE32-E72D297353CC}">
                <c16:uniqueId val="{00000001-FD43-4290-81C7-B04669D7984F}"/>
              </c:ext>
            </c:extLst>
          </c:dPt>
          <c:dPt>
            <c:idx val="1"/>
            <c:bubble3D val="0"/>
            <c:spPr>
              <a:gradFill>
                <a:gsLst>
                  <a:gs pos="36000">
                    <a:srgbClr val="194AFE"/>
                  </a:gs>
                  <a:gs pos="73000">
                    <a:srgbClr val="55D9FB"/>
                  </a:gs>
                </a:gsLst>
                <a:lin ang="2400000" scaled="0"/>
              </a:gradFill>
              <a:ln w="19050">
                <a:noFill/>
              </a:ln>
              <a:effectLst/>
            </c:spPr>
            <c:extLst>
              <c:ext xmlns:c16="http://schemas.microsoft.com/office/drawing/2014/chart" uri="{C3380CC4-5D6E-409C-BE32-E72D297353CC}">
                <c16:uniqueId val="{00000003-FD43-4290-81C7-B04669D7984F}"/>
              </c:ext>
            </c:extLst>
          </c:dPt>
          <c:cat>
            <c:strRef>
              <c:f>Pivottables!$AJ$4:$AK$4</c:f>
              <c:strCache>
                <c:ptCount val="2"/>
                <c:pt idx="0">
                  <c:v>Target</c:v>
                </c:pt>
                <c:pt idx="1">
                  <c:v>Achived</c:v>
                </c:pt>
              </c:strCache>
            </c:strRef>
          </c:cat>
          <c:val>
            <c:numRef>
              <c:f>Pivottables!$AJ$5:$AK$5</c:f>
              <c:numCache>
                <c:formatCode>0%</c:formatCode>
                <c:ptCount val="2"/>
                <c:pt idx="0">
                  <c:v>0.26795265721834105</c:v>
                </c:pt>
                <c:pt idx="1">
                  <c:v>0.73204734278165895</c:v>
                </c:pt>
              </c:numCache>
            </c:numRef>
          </c:val>
          <c:extLst>
            <c:ext xmlns:c16="http://schemas.microsoft.com/office/drawing/2014/chart" uri="{C3380CC4-5D6E-409C-BE32-E72D297353CC}">
              <c16:uniqueId val="{00000004-FD43-4290-81C7-B04669D7984F}"/>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Y</c:v>
          </c:tx>
          <c:spPr>
            <a:ln w="25400" cap="rnd">
              <a:noFill/>
              <a:round/>
            </a:ln>
            <a:effectLst/>
          </c:spPr>
          <c:marker>
            <c:symbol val="circle"/>
            <c:size val="25"/>
            <c:spPr>
              <a:solidFill>
                <a:schemeClr val="accent2"/>
              </a:solidFill>
              <a:ln w="9525">
                <a:solidFill>
                  <a:schemeClr val="accent2"/>
                </a:solidFill>
              </a:ln>
              <a:effectLst/>
            </c:spPr>
          </c:marker>
          <c:dPt>
            <c:idx val="0"/>
            <c:marker>
              <c:symbol val="circle"/>
              <c:size val="25"/>
              <c:spPr>
                <a:solidFill>
                  <a:srgbClr val="194AFE"/>
                </a:solidFill>
                <a:ln w="9525">
                  <a:noFill/>
                </a:ln>
                <a:effectLst/>
              </c:spPr>
            </c:marker>
            <c:bubble3D val="0"/>
            <c:extLst>
              <c:ext xmlns:c16="http://schemas.microsoft.com/office/drawing/2014/chart" uri="{C3380CC4-5D6E-409C-BE32-E72D297353CC}">
                <c16:uniqueId val="{00000005-FD43-4290-81C7-B04669D7984F}"/>
              </c:ext>
            </c:extLst>
          </c:dPt>
          <c:dPt>
            <c:idx val="1"/>
            <c:marker>
              <c:symbol val="circle"/>
              <c:size val="25"/>
              <c:spPr>
                <a:solidFill>
                  <a:srgbClr val="55D9FB"/>
                </a:solidFill>
                <a:ln w="9525">
                  <a:noFill/>
                </a:ln>
                <a:effectLst/>
              </c:spPr>
            </c:marker>
            <c:bubble3D val="0"/>
            <c:extLst>
              <c:ext xmlns:c16="http://schemas.microsoft.com/office/drawing/2014/chart" uri="{C3380CC4-5D6E-409C-BE32-E72D297353CC}">
                <c16:uniqueId val="{00000006-FD43-4290-81C7-B04669D7984F}"/>
              </c:ext>
            </c:extLst>
          </c:dPt>
          <c:xVal>
            <c:numRef>
              <c:f>Pivottables!$AJ$10:$AJ$11</c:f>
              <c:numCache>
                <c:formatCode>#,##0.00</c:formatCode>
                <c:ptCount val="2"/>
                <c:pt idx="0" formatCode="0">
                  <c:v>0</c:v>
                </c:pt>
                <c:pt idx="1">
                  <c:v>0.99364483721177543</c:v>
                </c:pt>
              </c:numCache>
            </c:numRef>
          </c:xVal>
          <c:yVal>
            <c:numRef>
              <c:f>Pivottables!$AK$10:$AK$11</c:f>
              <c:numCache>
                <c:formatCode>#,##0.00</c:formatCode>
                <c:ptCount val="2"/>
                <c:pt idx="0" formatCode="0">
                  <c:v>1</c:v>
                </c:pt>
                <c:pt idx="1">
                  <c:v>-0.11256081681644096</c:v>
                </c:pt>
              </c:numCache>
            </c:numRef>
          </c:yVal>
          <c:smooth val="0"/>
          <c:extLst>
            <c:ext xmlns:c16="http://schemas.microsoft.com/office/drawing/2014/chart" uri="{C3380CC4-5D6E-409C-BE32-E72D297353CC}">
              <c16:uniqueId val="{00000007-FD43-4290-81C7-B04669D7984F}"/>
            </c:ext>
          </c:extLst>
        </c:ser>
        <c:dLbls>
          <c:showLegendKey val="0"/>
          <c:showVal val="0"/>
          <c:showCatName val="0"/>
          <c:showSerName val="0"/>
          <c:showPercent val="0"/>
          <c:showBubbleSize val="0"/>
        </c:dLbls>
        <c:axId val="1460536239"/>
        <c:axId val="1460536655"/>
      </c:scatterChart>
      <c:valAx>
        <c:axId val="1460536239"/>
        <c:scaling>
          <c:orientation val="minMax"/>
          <c:max val="1.1500000000000001"/>
          <c:min val="-1.1500000000000001"/>
        </c:scaling>
        <c:delete val="1"/>
        <c:axPos val="b"/>
        <c:numFmt formatCode="0" sourceLinked="1"/>
        <c:majorTickMark val="out"/>
        <c:minorTickMark val="none"/>
        <c:tickLblPos val="nextTo"/>
        <c:crossAx val="1460536655"/>
        <c:crosses val="autoZero"/>
        <c:crossBetween val="midCat"/>
      </c:valAx>
      <c:valAx>
        <c:axId val="1460536655"/>
        <c:scaling>
          <c:orientation val="minMax"/>
          <c:max val="1.1500000000000001"/>
          <c:min val="-1.1500000000000001"/>
        </c:scaling>
        <c:delete val="1"/>
        <c:axPos val="l"/>
        <c:numFmt formatCode="0" sourceLinked="1"/>
        <c:majorTickMark val="out"/>
        <c:minorTickMark val="none"/>
        <c:tickLblPos val="nextTo"/>
        <c:crossAx val="14605362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Pivottables!$R$4</c:f>
              <c:strCache>
                <c:ptCount val="1"/>
                <c:pt idx="0">
                  <c:v>Egypt</c:v>
                </c:pt>
              </c:strCache>
            </c:strRef>
          </c:tx>
          <c:spPr>
            <a:solidFill>
              <a:srgbClr val="5A2BCB"/>
            </a:solidFill>
            <a:ln>
              <a:noFill/>
            </a:ln>
            <a:effectLst/>
          </c:spPr>
          <c:invertIfNegative val="0"/>
          <c:dPt>
            <c:idx val="0"/>
            <c:invertIfNegative val="0"/>
            <c:bubble3D val="0"/>
            <c:spPr>
              <a:gradFill>
                <a:gsLst>
                  <a:gs pos="27000">
                    <a:srgbClr val="5A2BCB"/>
                  </a:gs>
                  <a:gs pos="87000">
                    <a:srgbClr val="7030A0"/>
                  </a:gs>
                </a:gsLst>
                <a:lin ang="3600000" scaled="0"/>
              </a:gradFill>
              <a:ln>
                <a:noFill/>
              </a:ln>
              <a:effectLst/>
            </c:spPr>
            <c:extLst>
              <c:ext xmlns:c16="http://schemas.microsoft.com/office/drawing/2014/chart" uri="{C3380CC4-5D6E-409C-BE32-E72D297353CC}">
                <c16:uniqueId val="{00000003-9345-3445-9317-9AF2E7D2E8A7}"/>
              </c:ext>
            </c:extLst>
          </c:dPt>
          <c:cat>
            <c:strRef>
              <c:f>Pivottables!$Q$5</c:f>
              <c:strCache>
                <c:ptCount val="1"/>
                <c:pt idx="0">
                  <c:v>Percentages</c:v>
                </c:pt>
              </c:strCache>
            </c:strRef>
          </c:cat>
          <c:val>
            <c:numRef>
              <c:f>Pivottables!$R$5</c:f>
              <c:numCache>
                <c:formatCode>0%</c:formatCode>
                <c:ptCount val="1"/>
                <c:pt idx="0">
                  <c:v>0.29544495207826388</c:v>
                </c:pt>
              </c:numCache>
            </c:numRef>
          </c:val>
          <c:extLst>
            <c:ext xmlns:c16="http://schemas.microsoft.com/office/drawing/2014/chart" uri="{C3380CC4-5D6E-409C-BE32-E72D297353CC}">
              <c16:uniqueId val="{00000000-FD37-4EE8-AE4C-BB74E581ACED}"/>
            </c:ext>
          </c:extLst>
        </c:ser>
        <c:ser>
          <c:idx val="1"/>
          <c:order val="1"/>
          <c:tx>
            <c:strRef>
              <c:f>Pivottables!$S$4</c:f>
              <c:strCache>
                <c:ptCount val="1"/>
                <c:pt idx="0">
                  <c:v>Russia</c:v>
                </c:pt>
              </c:strCache>
            </c:strRef>
          </c:tx>
          <c:spPr>
            <a:solidFill>
              <a:srgbClr val="194AFE"/>
            </a:solidFill>
            <a:ln>
              <a:noFill/>
            </a:ln>
            <a:effectLst/>
          </c:spPr>
          <c:invertIfNegative val="0"/>
          <c:dPt>
            <c:idx val="0"/>
            <c:invertIfNegative val="0"/>
            <c:bubble3D val="0"/>
            <c:spPr>
              <a:gradFill>
                <a:gsLst>
                  <a:gs pos="27000">
                    <a:srgbClr val="194AFE"/>
                  </a:gs>
                  <a:gs pos="87000">
                    <a:schemeClr val="accent1"/>
                  </a:gs>
                </a:gsLst>
                <a:lin ang="3600000" scaled="0"/>
              </a:gradFill>
              <a:ln>
                <a:noFill/>
              </a:ln>
              <a:effectLst/>
            </c:spPr>
            <c:extLst>
              <c:ext xmlns:c16="http://schemas.microsoft.com/office/drawing/2014/chart" uri="{C3380CC4-5D6E-409C-BE32-E72D297353CC}">
                <c16:uniqueId val="{00000004-9345-3445-9317-9AF2E7D2E8A7}"/>
              </c:ext>
            </c:extLst>
          </c:dPt>
          <c:cat>
            <c:strRef>
              <c:f>Pivottables!$Q$5</c:f>
              <c:strCache>
                <c:ptCount val="1"/>
                <c:pt idx="0">
                  <c:v>Percentages</c:v>
                </c:pt>
              </c:strCache>
            </c:strRef>
          </c:cat>
          <c:val>
            <c:numRef>
              <c:f>Pivottables!$S$5</c:f>
              <c:numCache>
                <c:formatCode>0%</c:formatCode>
                <c:ptCount val="1"/>
                <c:pt idx="0">
                  <c:v>9.6588369667775731E-2</c:v>
                </c:pt>
              </c:numCache>
            </c:numRef>
          </c:val>
          <c:extLst>
            <c:ext xmlns:c16="http://schemas.microsoft.com/office/drawing/2014/chart" uri="{C3380CC4-5D6E-409C-BE32-E72D297353CC}">
              <c16:uniqueId val="{00000001-FD37-4EE8-AE4C-BB74E581ACED}"/>
            </c:ext>
          </c:extLst>
        </c:ser>
        <c:ser>
          <c:idx val="2"/>
          <c:order val="2"/>
          <c:tx>
            <c:strRef>
              <c:f>Pivottables!$T$4</c:f>
              <c:strCache>
                <c:ptCount val="1"/>
                <c:pt idx="0">
                  <c:v>USA</c:v>
                </c:pt>
              </c:strCache>
            </c:strRef>
          </c:tx>
          <c:spPr>
            <a:gradFill>
              <a:gsLst>
                <a:gs pos="55000">
                  <a:srgbClr val="CC0E62"/>
                </a:gs>
                <a:gs pos="87000">
                  <a:srgbClr val="FF0000"/>
                </a:gs>
              </a:gsLst>
              <a:lin ang="3600000" scaled="0"/>
            </a:gradFill>
            <a:ln>
              <a:noFill/>
            </a:ln>
            <a:effectLst/>
          </c:spPr>
          <c:invertIfNegative val="0"/>
          <c:cat>
            <c:strRef>
              <c:f>Pivottables!$Q$5</c:f>
              <c:strCache>
                <c:ptCount val="1"/>
                <c:pt idx="0">
                  <c:v>Percentages</c:v>
                </c:pt>
              </c:strCache>
            </c:strRef>
          </c:cat>
          <c:val>
            <c:numRef>
              <c:f>Pivottables!$T$5</c:f>
              <c:numCache>
                <c:formatCode>0%</c:formatCode>
                <c:ptCount val="1"/>
                <c:pt idx="0">
                  <c:v>0.17061255400506531</c:v>
                </c:pt>
              </c:numCache>
            </c:numRef>
          </c:val>
          <c:extLst>
            <c:ext xmlns:c16="http://schemas.microsoft.com/office/drawing/2014/chart" uri="{C3380CC4-5D6E-409C-BE32-E72D297353CC}">
              <c16:uniqueId val="{00000002-FD37-4EE8-AE4C-BB74E581ACED}"/>
            </c:ext>
          </c:extLst>
        </c:ser>
        <c:ser>
          <c:idx val="3"/>
          <c:order val="3"/>
          <c:tx>
            <c:strRef>
              <c:f>Pivottables!$U$4</c:f>
              <c:strCache>
                <c:ptCount val="1"/>
                <c:pt idx="0">
                  <c:v>United Kingdom</c:v>
                </c:pt>
              </c:strCache>
            </c:strRef>
          </c:tx>
          <c:spPr>
            <a:gradFill>
              <a:gsLst>
                <a:gs pos="55000">
                  <a:srgbClr val="D39F0B"/>
                </a:gs>
                <a:gs pos="87000">
                  <a:srgbClr val="FFFF00"/>
                </a:gs>
              </a:gsLst>
              <a:lin ang="3600000" scaled="0"/>
            </a:gradFill>
            <a:ln>
              <a:noFill/>
            </a:ln>
            <a:effectLst/>
          </c:spPr>
          <c:invertIfNegative val="0"/>
          <c:dPt>
            <c:idx val="0"/>
            <c:invertIfNegative val="0"/>
            <c:bubble3D val="0"/>
            <c:spPr>
              <a:gradFill>
                <a:gsLst>
                  <a:gs pos="55000">
                    <a:srgbClr val="D39F0B"/>
                  </a:gs>
                  <a:gs pos="87000">
                    <a:srgbClr val="FFFF00"/>
                  </a:gs>
                </a:gsLst>
                <a:lin ang="3600000" scaled="0"/>
              </a:gradFill>
              <a:ln>
                <a:noFill/>
              </a:ln>
              <a:effectLst/>
            </c:spPr>
            <c:extLst>
              <c:ext xmlns:c16="http://schemas.microsoft.com/office/drawing/2014/chart" uri="{C3380CC4-5D6E-409C-BE32-E72D297353CC}">
                <c16:uniqueId val="{00000001-EC30-7547-AF1C-7638EA1A4000}"/>
              </c:ext>
            </c:extLst>
          </c:dPt>
          <c:cat>
            <c:strRef>
              <c:f>Pivottables!$Q$5</c:f>
              <c:strCache>
                <c:ptCount val="1"/>
                <c:pt idx="0">
                  <c:v>Percentages</c:v>
                </c:pt>
              </c:strCache>
            </c:strRef>
          </c:cat>
          <c:val>
            <c:numRef>
              <c:f>Pivottables!$U$5</c:f>
              <c:numCache>
                <c:formatCode>0%</c:formatCode>
                <c:ptCount val="1"/>
                <c:pt idx="0">
                  <c:v>0.1659693598847892</c:v>
                </c:pt>
              </c:numCache>
            </c:numRef>
          </c:val>
          <c:extLst>
            <c:ext xmlns:c16="http://schemas.microsoft.com/office/drawing/2014/chart" uri="{C3380CC4-5D6E-409C-BE32-E72D297353CC}">
              <c16:uniqueId val="{00000003-FD37-4EE8-AE4C-BB74E581ACED}"/>
            </c:ext>
          </c:extLst>
        </c:ser>
        <c:ser>
          <c:idx val="4"/>
          <c:order val="4"/>
          <c:tx>
            <c:strRef>
              <c:f>Pivottables!$V$4</c:f>
              <c:strCache>
                <c:ptCount val="1"/>
                <c:pt idx="0">
                  <c:v>Canada</c:v>
                </c:pt>
              </c:strCache>
            </c:strRef>
          </c:tx>
          <c:spPr>
            <a:solidFill>
              <a:srgbClr val="00B0F0"/>
            </a:solidFill>
            <a:ln>
              <a:noFill/>
            </a:ln>
            <a:effectLst/>
          </c:spPr>
          <c:invertIfNegative val="0"/>
          <c:dPt>
            <c:idx val="0"/>
            <c:invertIfNegative val="0"/>
            <c:bubble3D val="0"/>
            <c:spPr>
              <a:gradFill>
                <a:gsLst>
                  <a:gs pos="55000">
                    <a:srgbClr val="00F1DF"/>
                  </a:gs>
                  <a:gs pos="100000">
                    <a:schemeClr val="accent1">
                      <a:lumMod val="50000"/>
                    </a:schemeClr>
                  </a:gs>
                </a:gsLst>
                <a:lin ang="3600000" scaled="0"/>
              </a:gradFill>
              <a:ln>
                <a:noFill/>
              </a:ln>
              <a:effectLst/>
            </c:spPr>
            <c:extLst>
              <c:ext xmlns:c16="http://schemas.microsoft.com/office/drawing/2014/chart" uri="{C3380CC4-5D6E-409C-BE32-E72D297353CC}">
                <c16:uniqueId val="{00000005-9345-3445-9317-9AF2E7D2E8A7}"/>
              </c:ext>
            </c:extLst>
          </c:dPt>
          <c:cat>
            <c:strRef>
              <c:f>Pivottables!$Q$5</c:f>
              <c:strCache>
                <c:ptCount val="1"/>
                <c:pt idx="0">
                  <c:v>Percentages</c:v>
                </c:pt>
              </c:strCache>
            </c:strRef>
          </c:cat>
          <c:val>
            <c:numRef>
              <c:f>Pivottables!$V$5</c:f>
              <c:numCache>
                <c:formatCode>0%</c:formatCode>
                <c:ptCount val="1"/>
                <c:pt idx="0">
                  <c:v>9.6613199582857426E-2</c:v>
                </c:pt>
              </c:numCache>
            </c:numRef>
          </c:val>
          <c:extLst>
            <c:ext xmlns:c16="http://schemas.microsoft.com/office/drawing/2014/chart" uri="{C3380CC4-5D6E-409C-BE32-E72D297353CC}">
              <c16:uniqueId val="{00000004-FD37-4EE8-AE4C-BB74E581ACED}"/>
            </c:ext>
          </c:extLst>
        </c:ser>
        <c:ser>
          <c:idx val="5"/>
          <c:order val="5"/>
          <c:tx>
            <c:strRef>
              <c:f>Pivottables!$W$4</c:f>
              <c:strCache>
                <c:ptCount val="1"/>
                <c:pt idx="0">
                  <c:v>Brazil</c:v>
                </c:pt>
              </c:strCache>
            </c:strRef>
          </c:tx>
          <c:spPr>
            <a:solidFill>
              <a:srgbClr val="44075F"/>
            </a:solidFill>
            <a:ln>
              <a:noFill/>
            </a:ln>
            <a:effectLst/>
          </c:spPr>
          <c:invertIfNegative val="0"/>
          <c:dPt>
            <c:idx val="0"/>
            <c:invertIfNegative val="0"/>
            <c:bubble3D val="0"/>
            <c:spPr>
              <a:gradFill>
                <a:gsLst>
                  <a:gs pos="55000">
                    <a:srgbClr val="44075F"/>
                  </a:gs>
                  <a:gs pos="87000">
                    <a:srgbClr val="7030A0"/>
                  </a:gs>
                </a:gsLst>
                <a:lin ang="3600000" scaled="0"/>
              </a:gradFill>
              <a:ln>
                <a:noFill/>
              </a:ln>
              <a:effectLst/>
            </c:spPr>
            <c:extLst>
              <c:ext xmlns:c16="http://schemas.microsoft.com/office/drawing/2014/chart" uri="{C3380CC4-5D6E-409C-BE32-E72D297353CC}">
                <c16:uniqueId val="{00000006-9345-3445-9317-9AF2E7D2E8A7}"/>
              </c:ext>
            </c:extLst>
          </c:dPt>
          <c:cat>
            <c:strRef>
              <c:f>Pivottables!$Q$5</c:f>
              <c:strCache>
                <c:ptCount val="1"/>
                <c:pt idx="0">
                  <c:v>Percentages</c:v>
                </c:pt>
              </c:strCache>
            </c:strRef>
          </c:cat>
          <c:val>
            <c:numRef>
              <c:f>Pivottables!$W$5</c:f>
              <c:numCache>
                <c:formatCode>0%</c:formatCode>
                <c:ptCount val="1"/>
                <c:pt idx="0">
                  <c:v>0.17477156478124845</c:v>
                </c:pt>
              </c:numCache>
            </c:numRef>
          </c:val>
          <c:extLst>
            <c:ext xmlns:c16="http://schemas.microsoft.com/office/drawing/2014/chart" uri="{C3380CC4-5D6E-409C-BE32-E72D297353CC}">
              <c16:uniqueId val="{00000005-FD37-4EE8-AE4C-BB74E581ACED}"/>
            </c:ext>
          </c:extLst>
        </c:ser>
        <c:dLbls>
          <c:showLegendKey val="0"/>
          <c:showVal val="0"/>
          <c:showCatName val="0"/>
          <c:showSerName val="0"/>
          <c:showPercent val="0"/>
          <c:showBubbleSize val="0"/>
        </c:dLbls>
        <c:gapWidth val="150"/>
        <c:overlap val="100"/>
        <c:axId val="1370620160"/>
        <c:axId val="1370621408"/>
      </c:barChart>
      <c:catAx>
        <c:axId val="1370620160"/>
        <c:scaling>
          <c:orientation val="minMax"/>
        </c:scaling>
        <c:delete val="1"/>
        <c:axPos val="l"/>
        <c:numFmt formatCode="General" sourceLinked="1"/>
        <c:majorTickMark val="none"/>
        <c:minorTickMark val="none"/>
        <c:tickLblPos val="nextTo"/>
        <c:crossAx val="1370621408"/>
        <c:crosses val="autoZero"/>
        <c:auto val="1"/>
        <c:lblAlgn val="ctr"/>
        <c:lblOffset val="100"/>
        <c:noMultiLvlLbl val="0"/>
      </c:catAx>
      <c:valAx>
        <c:axId val="1370621408"/>
        <c:scaling>
          <c:orientation val="minMax"/>
        </c:scaling>
        <c:delete val="1"/>
        <c:axPos val="b"/>
        <c:numFmt formatCode="0%" sourceLinked="1"/>
        <c:majorTickMark val="none"/>
        <c:minorTickMark val="none"/>
        <c:tickLblPos val="nextTo"/>
        <c:crossAx val="13706201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rgbClr val="00B0F0"/>
          </a:solidFill>
        </a:defRPr>
      </a:pPr>
      <a:endParaRPr lang="en-FI"/>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spPr>
            <a:gradFill>
              <a:gsLst>
                <a:gs pos="0">
                  <a:srgbClr val="9947F7"/>
                </a:gs>
                <a:gs pos="69000">
                  <a:srgbClr val="00F1DF"/>
                </a:gs>
              </a:gsLst>
              <a:lin ang="3600000" scaled="0"/>
            </a:gradFill>
            <a:ln>
              <a:noFill/>
            </a:ln>
            <a:effectLst/>
          </c:spPr>
          <c:invertIfNegative val="0"/>
          <c:val>
            <c:numRef>
              <c:f>Pivottables!$AC$5</c:f>
              <c:numCache>
                <c:formatCode>0.0%</c:formatCode>
                <c:ptCount val="1"/>
                <c:pt idx="0">
                  <c:v>0.22799999999999998</c:v>
                </c:pt>
              </c:numCache>
            </c:numRef>
          </c:val>
          <c:extLst>
            <c:ext xmlns:c16="http://schemas.microsoft.com/office/drawing/2014/chart" uri="{C3380CC4-5D6E-409C-BE32-E72D297353CC}">
              <c16:uniqueId val="{00000000-53A5-6C43-BC0B-3B9463060724}"/>
            </c:ext>
          </c:extLst>
        </c:ser>
        <c:ser>
          <c:idx val="1"/>
          <c:order val="1"/>
          <c:spPr>
            <a:solidFill>
              <a:schemeClr val="tx1">
                <a:lumMod val="85000"/>
                <a:lumOff val="15000"/>
              </a:schemeClr>
            </a:solidFill>
            <a:ln>
              <a:noFill/>
            </a:ln>
            <a:effectLst/>
          </c:spPr>
          <c:invertIfNegative val="0"/>
          <c:val>
            <c:numRef>
              <c:f>Pivottables!$AD$5</c:f>
              <c:numCache>
                <c:formatCode>0.0%</c:formatCode>
                <c:ptCount val="1"/>
                <c:pt idx="0">
                  <c:v>0.77200000000000002</c:v>
                </c:pt>
              </c:numCache>
            </c:numRef>
          </c:val>
          <c:extLst>
            <c:ext xmlns:c16="http://schemas.microsoft.com/office/drawing/2014/chart" uri="{C3380CC4-5D6E-409C-BE32-E72D297353CC}">
              <c16:uniqueId val="{00000001-53A5-6C43-BC0B-3B9463060724}"/>
            </c:ext>
          </c:extLst>
        </c:ser>
        <c:dLbls>
          <c:showLegendKey val="0"/>
          <c:showVal val="0"/>
          <c:showCatName val="0"/>
          <c:showSerName val="0"/>
          <c:showPercent val="0"/>
          <c:showBubbleSize val="0"/>
        </c:dLbls>
        <c:gapWidth val="150"/>
        <c:overlap val="100"/>
        <c:axId val="1443538608"/>
        <c:axId val="1443506800"/>
      </c:barChart>
      <c:catAx>
        <c:axId val="1443538608"/>
        <c:scaling>
          <c:orientation val="minMax"/>
        </c:scaling>
        <c:delete val="1"/>
        <c:axPos val="b"/>
        <c:majorTickMark val="none"/>
        <c:minorTickMark val="none"/>
        <c:tickLblPos val="nextTo"/>
        <c:crossAx val="1443506800"/>
        <c:crosses val="autoZero"/>
        <c:auto val="1"/>
        <c:lblAlgn val="ctr"/>
        <c:lblOffset val="100"/>
        <c:noMultiLvlLbl val="0"/>
      </c:catAx>
      <c:valAx>
        <c:axId val="1443506800"/>
        <c:scaling>
          <c:orientation val="minMax"/>
        </c:scaling>
        <c:delete val="1"/>
        <c:axPos val="l"/>
        <c:numFmt formatCode="0%" sourceLinked="1"/>
        <c:majorTickMark val="none"/>
        <c:minorTickMark val="none"/>
        <c:tickLblPos val="nextTo"/>
        <c:crossAx val="14435386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c:v>
          </c:tx>
          <c:spPr>
            <a:gradFill>
              <a:gsLst>
                <a:gs pos="20000">
                  <a:srgbClr val="C23FD8"/>
                </a:gs>
                <a:gs pos="69000">
                  <a:srgbClr val="9947F7">
                    <a:alpha val="60000"/>
                  </a:srgbClr>
                </a:gs>
              </a:gsLst>
              <a:lin ang="5400000" scaled="1"/>
            </a:gradFill>
            <a:ln w="120650">
              <a:solidFill>
                <a:schemeClr val="tx1"/>
              </a:solidFill>
            </a:ln>
          </c:spPr>
          <c:dPt>
            <c:idx val="0"/>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01-FB48-3B49-A288-958764EA1D54}"/>
              </c:ext>
            </c:extLst>
          </c:dPt>
          <c:dPt>
            <c:idx val="1"/>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03-FB48-3B49-A288-958764EA1D54}"/>
              </c:ext>
            </c:extLst>
          </c:dPt>
          <c:dPt>
            <c:idx val="2"/>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05-FB48-3B49-A288-958764EA1D54}"/>
              </c:ext>
            </c:extLst>
          </c:dPt>
          <c:dPt>
            <c:idx val="3"/>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07-FB48-3B49-A288-958764EA1D54}"/>
              </c:ext>
            </c:extLst>
          </c:dPt>
          <c:dPt>
            <c:idx val="4"/>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09-FB48-3B49-A288-958764EA1D54}"/>
              </c:ext>
            </c:extLst>
          </c:dPt>
          <c:dPt>
            <c:idx val="5"/>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0B-FB48-3B49-A288-958764EA1D54}"/>
              </c:ext>
            </c:extLst>
          </c:dPt>
          <c:dPt>
            <c:idx val="6"/>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0D-FB48-3B49-A288-958764EA1D54}"/>
              </c:ext>
            </c:extLst>
          </c:dPt>
          <c:dPt>
            <c:idx val="7"/>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0F-FB48-3B49-A288-958764EA1D54}"/>
              </c:ext>
            </c:extLst>
          </c:dPt>
          <c:dPt>
            <c:idx val="8"/>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11-FB48-3B49-A288-958764EA1D54}"/>
              </c:ext>
            </c:extLst>
          </c:dPt>
          <c:dPt>
            <c:idx val="9"/>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13-FB48-3B49-A288-958764EA1D54}"/>
              </c:ext>
            </c:extLst>
          </c:dPt>
          <c:dPt>
            <c:idx val="10"/>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15-FB48-3B49-A288-958764EA1D54}"/>
              </c:ext>
            </c:extLst>
          </c:dPt>
          <c:dPt>
            <c:idx val="11"/>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17-FB48-3B49-A288-958764EA1D54}"/>
              </c:ext>
            </c:extLst>
          </c:dPt>
          <c:dPt>
            <c:idx val="12"/>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19-FB48-3B49-A288-958764EA1D54}"/>
              </c:ext>
            </c:extLst>
          </c:dPt>
          <c:dPt>
            <c:idx val="13"/>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1B-FB48-3B49-A288-958764EA1D54}"/>
              </c:ext>
            </c:extLst>
          </c:dPt>
          <c:dPt>
            <c:idx val="14"/>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1D-FB48-3B49-A288-958764EA1D54}"/>
              </c:ext>
            </c:extLst>
          </c:dPt>
          <c:dPt>
            <c:idx val="15"/>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1F-FB48-3B49-A288-958764EA1D54}"/>
              </c:ext>
            </c:extLst>
          </c:dPt>
          <c:dPt>
            <c:idx val="16"/>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21-FB48-3B49-A288-958764EA1D54}"/>
              </c:ext>
            </c:extLst>
          </c:dPt>
          <c:dPt>
            <c:idx val="17"/>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23-FB48-3B49-A288-958764EA1D54}"/>
              </c:ext>
            </c:extLst>
          </c:dPt>
          <c:dPt>
            <c:idx val="18"/>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25-FB48-3B49-A288-958764EA1D54}"/>
              </c:ext>
            </c:extLst>
          </c:dPt>
          <c:dPt>
            <c:idx val="19"/>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27-FB48-3B49-A288-958764EA1D54}"/>
              </c:ext>
            </c:extLst>
          </c:dPt>
          <c:dPt>
            <c:idx val="20"/>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29-FB48-3B49-A288-958764EA1D54}"/>
              </c:ext>
            </c:extLst>
          </c:dPt>
          <c:dPt>
            <c:idx val="21"/>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2B-FB48-3B49-A288-958764EA1D54}"/>
              </c:ext>
            </c:extLst>
          </c:dPt>
          <c:dPt>
            <c:idx val="22"/>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2D-FB48-3B49-A288-958764EA1D54}"/>
              </c:ext>
            </c:extLst>
          </c:dPt>
          <c:dPt>
            <c:idx val="23"/>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2F-FB48-3B49-A288-958764EA1D54}"/>
              </c:ext>
            </c:extLst>
          </c:dPt>
          <c:dPt>
            <c:idx val="24"/>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31-FB48-3B49-A288-958764EA1D54}"/>
              </c:ext>
            </c:extLst>
          </c:dPt>
          <c:dPt>
            <c:idx val="25"/>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33-FB48-3B49-A288-958764EA1D54}"/>
              </c:ext>
            </c:extLst>
          </c:dPt>
          <c:dPt>
            <c:idx val="26"/>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35-FB48-3B49-A288-958764EA1D54}"/>
              </c:ext>
            </c:extLst>
          </c:dPt>
          <c:dPt>
            <c:idx val="27"/>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37-FB48-3B49-A288-958764EA1D54}"/>
              </c:ext>
            </c:extLst>
          </c:dPt>
          <c:dPt>
            <c:idx val="28"/>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39-FB48-3B49-A288-958764EA1D54}"/>
              </c:ext>
            </c:extLst>
          </c:dPt>
          <c:dPt>
            <c:idx val="29"/>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3B-FB48-3B49-A288-958764EA1D54}"/>
              </c:ext>
            </c:extLst>
          </c:dPt>
          <c:dPt>
            <c:idx val="30"/>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3D-FB48-3B49-A288-958764EA1D54}"/>
              </c:ext>
            </c:extLst>
          </c:dPt>
          <c:dPt>
            <c:idx val="31"/>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3F-FB48-3B49-A288-958764EA1D54}"/>
              </c:ext>
            </c:extLst>
          </c:dPt>
          <c:dPt>
            <c:idx val="32"/>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41-FB48-3B49-A288-958764EA1D54}"/>
              </c:ext>
            </c:extLst>
          </c:dPt>
          <c:dPt>
            <c:idx val="33"/>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43-FB48-3B49-A288-958764EA1D54}"/>
              </c:ext>
            </c:extLst>
          </c:dPt>
          <c:dPt>
            <c:idx val="34"/>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45-FB48-3B49-A288-958764EA1D54}"/>
              </c:ext>
            </c:extLst>
          </c:dPt>
          <c:dPt>
            <c:idx val="35"/>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47-FB48-3B49-A288-958764EA1D54}"/>
              </c:ext>
            </c:extLst>
          </c:dPt>
          <c:dPt>
            <c:idx val="36"/>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49-FB48-3B49-A288-958764EA1D54}"/>
              </c:ext>
            </c:extLst>
          </c:dPt>
          <c:dPt>
            <c:idx val="37"/>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4B-FB48-3B49-A288-958764EA1D54}"/>
              </c:ext>
            </c:extLst>
          </c:dPt>
          <c:dPt>
            <c:idx val="38"/>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4D-FB48-3B49-A288-958764EA1D54}"/>
              </c:ext>
            </c:extLst>
          </c:dPt>
          <c:dPt>
            <c:idx val="39"/>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4F-FB48-3B49-A288-958764EA1D54}"/>
              </c:ext>
            </c:extLst>
          </c:dPt>
          <c:dPt>
            <c:idx val="40"/>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51-FB48-3B49-A288-958764EA1D54}"/>
              </c:ext>
            </c:extLst>
          </c:dPt>
          <c:dPt>
            <c:idx val="41"/>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53-FB48-3B49-A288-958764EA1D54}"/>
              </c:ext>
            </c:extLst>
          </c:dPt>
          <c:dPt>
            <c:idx val="42"/>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55-FB48-3B49-A288-958764EA1D54}"/>
              </c:ext>
            </c:extLst>
          </c:dPt>
          <c:dPt>
            <c:idx val="43"/>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57-FB48-3B49-A288-958764EA1D54}"/>
              </c:ext>
            </c:extLst>
          </c:dPt>
          <c:dPt>
            <c:idx val="44"/>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59-FB48-3B49-A288-958764EA1D54}"/>
              </c:ext>
            </c:extLst>
          </c:dPt>
          <c:dPt>
            <c:idx val="45"/>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5B-FB48-3B49-A288-958764EA1D54}"/>
              </c:ext>
            </c:extLst>
          </c:dPt>
          <c:dPt>
            <c:idx val="46"/>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5D-FB48-3B49-A288-958764EA1D54}"/>
              </c:ext>
            </c:extLst>
          </c:dPt>
          <c:dPt>
            <c:idx val="47"/>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5F-FB48-3B49-A288-958764EA1D54}"/>
              </c:ext>
            </c:extLst>
          </c:dPt>
          <c:dPt>
            <c:idx val="48"/>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61-FB48-3B49-A288-958764EA1D54}"/>
              </c:ext>
            </c:extLst>
          </c:dPt>
          <c:dPt>
            <c:idx val="49"/>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63-FB48-3B49-A288-958764EA1D54}"/>
              </c:ext>
            </c:extLst>
          </c:dPt>
          <c:dPt>
            <c:idx val="50"/>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65-FB48-3B49-A288-958764EA1D54}"/>
              </c:ext>
            </c:extLst>
          </c:dPt>
          <c:dPt>
            <c:idx val="51"/>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67-FB48-3B49-A288-958764EA1D54}"/>
              </c:ext>
            </c:extLst>
          </c:dPt>
          <c:dPt>
            <c:idx val="52"/>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69-FB48-3B49-A288-958764EA1D54}"/>
              </c:ext>
            </c:extLst>
          </c:dPt>
          <c:dPt>
            <c:idx val="53"/>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6B-FB48-3B49-A288-958764EA1D54}"/>
              </c:ext>
            </c:extLst>
          </c:dPt>
          <c:dPt>
            <c:idx val="54"/>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6D-FB48-3B49-A288-958764EA1D54}"/>
              </c:ext>
            </c:extLst>
          </c:dPt>
          <c:dPt>
            <c:idx val="55"/>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6F-FB48-3B49-A288-958764EA1D54}"/>
              </c:ext>
            </c:extLst>
          </c:dPt>
          <c:dPt>
            <c:idx val="56"/>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71-FB48-3B49-A288-958764EA1D54}"/>
              </c:ext>
            </c:extLst>
          </c:dPt>
          <c:dPt>
            <c:idx val="57"/>
            <c:bubble3D val="0"/>
            <c:spPr>
              <a:gradFill>
                <a:gsLst>
                  <a:gs pos="20000">
                    <a:srgbClr val="C23FD8"/>
                  </a:gs>
                  <a:gs pos="69000">
                    <a:srgbClr val="9947F7">
                      <a:alpha val="60000"/>
                    </a:srgbClr>
                  </a:gs>
                </a:gsLst>
                <a:lin ang="5400000" scaled="1"/>
              </a:gradFill>
              <a:ln w="120650">
                <a:solidFill>
                  <a:schemeClr val="tx1"/>
                </a:solidFill>
              </a:ln>
              <a:effectLst/>
            </c:spPr>
            <c:extLst>
              <c:ext xmlns:c16="http://schemas.microsoft.com/office/drawing/2014/chart" uri="{C3380CC4-5D6E-409C-BE32-E72D297353CC}">
                <c16:uniqueId val="{00000073-FB48-3B49-A288-958764EA1D54}"/>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FB48-3B49-A288-958764EA1D54}"/>
            </c:ext>
          </c:extLst>
        </c:ser>
        <c:dLbls>
          <c:showLegendKey val="0"/>
          <c:showVal val="0"/>
          <c:showCatName val="0"/>
          <c:showSerName val="0"/>
          <c:showPercent val="0"/>
          <c:showBubbleSize val="0"/>
          <c:showLeaderLines val="1"/>
        </c:dLbls>
        <c:firstSliceAng val="0"/>
        <c:holeSize val="75"/>
      </c:doughnutChart>
      <c:pieChart>
        <c:varyColors val="1"/>
        <c:ser>
          <c:idx val="1"/>
          <c:order val="1"/>
          <c:tx>
            <c:v>2</c:v>
          </c:tx>
          <c:spPr>
            <a:ln>
              <a:noFill/>
            </a:ln>
          </c:spPr>
          <c:dPt>
            <c:idx val="0"/>
            <c:bubble3D val="0"/>
            <c:spPr>
              <a:noFill/>
              <a:ln w="19050">
                <a:noFill/>
              </a:ln>
              <a:effectLst/>
            </c:spPr>
            <c:extLst>
              <c:ext xmlns:c16="http://schemas.microsoft.com/office/drawing/2014/chart" uri="{C3380CC4-5D6E-409C-BE32-E72D297353CC}">
                <c16:uniqueId val="{00000076-FB48-3B49-A288-958764EA1D54}"/>
              </c:ext>
            </c:extLst>
          </c:dPt>
          <c:dPt>
            <c:idx val="1"/>
            <c:bubble3D val="0"/>
            <c:spPr>
              <a:solidFill>
                <a:schemeClr val="tx1">
                  <a:alpha val="70000"/>
                </a:schemeClr>
              </a:solidFill>
              <a:ln w="19050">
                <a:noFill/>
              </a:ln>
              <a:effectLst/>
            </c:spPr>
            <c:extLst>
              <c:ext xmlns:c16="http://schemas.microsoft.com/office/drawing/2014/chart" uri="{C3380CC4-5D6E-409C-BE32-E72D297353CC}">
                <c16:uniqueId val="{00000078-FB48-3B49-A288-958764EA1D54}"/>
              </c:ext>
            </c:extLst>
          </c:dPt>
          <c:val>
            <c:numRef>
              <c:f>Pivottables!$DA$5:$DB$5</c:f>
              <c:numCache>
                <c:formatCode>0%</c:formatCode>
                <c:ptCount val="2"/>
                <c:pt idx="0">
                  <c:v>0.73204734278165939</c:v>
                </c:pt>
                <c:pt idx="1">
                  <c:v>0.26795265721834061</c:v>
                </c:pt>
              </c:numCache>
            </c:numRef>
          </c:val>
          <c:extLst>
            <c:ext xmlns:c16="http://schemas.microsoft.com/office/drawing/2014/chart" uri="{C3380CC4-5D6E-409C-BE32-E72D297353CC}">
              <c16:uniqueId val="{00000079-FB48-3B49-A288-958764EA1D54}"/>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3</c:v>
          </c:tx>
          <c:spPr>
            <a:ln w="25400" cap="rnd">
              <a:noFill/>
              <a:round/>
            </a:ln>
            <a:effectLst/>
          </c:spPr>
          <c:marker>
            <c:symbol val="circle"/>
            <c:size val="52"/>
            <c:spPr>
              <a:solidFill>
                <a:schemeClr val="tx1"/>
              </a:solidFill>
              <a:ln w="9525">
                <a:solidFill>
                  <a:srgbClr val="FF105A"/>
                </a:solidFill>
              </a:ln>
              <a:effectLst/>
            </c:spPr>
          </c:marker>
          <c:dPt>
            <c:idx val="0"/>
            <c:marker>
              <c:symbol val="circle"/>
              <c:size val="52"/>
              <c:spPr>
                <a:solidFill>
                  <a:schemeClr val="tx1"/>
                </a:solidFill>
                <a:ln w="12700">
                  <a:gradFill>
                    <a:gsLst>
                      <a:gs pos="56000">
                        <a:srgbClr val="244F57"/>
                      </a:gs>
                      <a:gs pos="87000">
                        <a:schemeClr val="accent6"/>
                      </a:gs>
                    </a:gsLst>
                    <a:lin ang="9600000" scaled="0"/>
                  </a:gradFill>
                </a:ln>
                <a:effectLst/>
              </c:spPr>
            </c:marker>
            <c:bubble3D val="0"/>
            <c:spPr>
              <a:ln w="25400" cap="rnd">
                <a:solidFill>
                  <a:srgbClr val="00F1DF"/>
                </a:solidFill>
                <a:round/>
              </a:ln>
              <a:effectLst/>
            </c:spPr>
            <c:extLst>
              <c:ext xmlns:c16="http://schemas.microsoft.com/office/drawing/2014/chart" uri="{C3380CC4-5D6E-409C-BE32-E72D297353CC}">
                <c16:uniqueId val="{0000007A-FB48-3B49-A288-958764EA1D54}"/>
              </c:ext>
            </c:extLst>
          </c:dPt>
          <c:dPt>
            <c:idx val="1"/>
            <c:marker>
              <c:symbol val="circle"/>
              <c:size val="52"/>
              <c:spPr>
                <a:solidFill>
                  <a:schemeClr val="tx1"/>
                </a:solidFill>
                <a:ln w="12700">
                  <a:gradFill>
                    <a:gsLst>
                      <a:gs pos="27000">
                        <a:srgbClr val="D39F0B"/>
                      </a:gs>
                      <a:gs pos="100000">
                        <a:srgbClr val="FFFF00"/>
                      </a:gs>
                    </a:gsLst>
                    <a:lin ang="3600000" scaled="0"/>
                  </a:gradFill>
                </a:ln>
                <a:effectLst/>
              </c:spPr>
            </c:marker>
            <c:bubble3D val="0"/>
            <c:extLst>
              <c:ext xmlns:c16="http://schemas.microsoft.com/office/drawing/2014/chart" uri="{C3380CC4-5D6E-409C-BE32-E72D297353CC}">
                <c16:uniqueId val="{0000007B-FB48-3B49-A288-958764EA1D54}"/>
              </c:ext>
            </c:extLst>
          </c:dPt>
          <c:dLbls>
            <c:dLbl>
              <c:idx val="0"/>
              <c:tx>
                <c:rich>
                  <a:bodyPr/>
                  <a:lstStyle/>
                  <a:p>
                    <a:fld id="{FF2B4EF8-C620-4C76-AF05-31DFF5470F98}" type="CELLRANGE">
                      <a:rPr lang="en-FI"/>
                      <a:pPr/>
                      <a:t>[CELLRANGE]</a:t>
                    </a:fld>
                    <a:endParaRPr lang="en-FI"/>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A-FB48-3B49-A288-958764EA1D54}"/>
                </c:ext>
              </c:extLst>
            </c:dLbl>
            <c:dLbl>
              <c:idx val="1"/>
              <c:tx>
                <c:rich>
                  <a:bodyPr/>
                  <a:lstStyle/>
                  <a:p>
                    <a:fld id="{77F9AF99-6CFB-426F-9BEE-B88EB7CF515D}" type="CELLRANGE">
                      <a:rPr lang="en-FI"/>
                      <a:pPr/>
                      <a:t>[CELLRANGE]</a:t>
                    </a:fld>
                    <a:endParaRPr lang="en-FI"/>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B-FB48-3B49-A288-958764EA1D54}"/>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Avenir Next LT Pro" panose="020B0504020202020204" pitchFamily="34" charset="0"/>
                    <a:ea typeface="+mn-ea"/>
                    <a:cs typeface="+mn-cs"/>
                  </a:defRPr>
                </a:pPr>
                <a:endParaRPr lang="en-FI"/>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Pivottables!$DA$10:$DA$11</c:f>
              <c:numCache>
                <c:formatCode>#,##0.00</c:formatCode>
                <c:ptCount val="2"/>
                <c:pt idx="0" formatCode="0">
                  <c:v>0</c:v>
                </c:pt>
                <c:pt idx="1">
                  <c:v>-0.99364483721177566</c:v>
                </c:pt>
              </c:numCache>
            </c:numRef>
          </c:xVal>
          <c:yVal>
            <c:numRef>
              <c:f>Pivottables!$DB$10:$DB$11</c:f>
              <c:numCache>
                <c:formatCode>#,##0.00</c:formatCode>
                <c:ptCount val="2"/>
                <c:pt idx="0" formatCode="0">
                  <c:v>1</c:v>
                </c:pt>
                <c:pt idx="1">
                  <c:v>-0.11256081681643834</c:v>
                </c:pt>
              </c:numCache>
            </c:numRef>
          </c:yVal>
          <c:smooth val="0"/>
          <c:extLst>
            <c:ext xmlns:c15="http://schemas.microsoft.com/office/drawing/2012/chart" uri="{02D57815-91ED-43cb-92C2-25804820EDAC}">
              <c15:datalabelsRange>
                <c15:f>Pivottables!$DD$5:$DD$6</c15:f>
                <c15:dlblRangeCache>
                  <c:ptCount val="2"/>
                  <c:pt idx="0">
                    <c:v>27 %</c:v>
                  </c:pt>
                  <c:pt idx="1">
                    <c:v>73 %</c:v>
                  </c:pt>
                </c15:dlblRangeCache>
              </c15:datalabelsRange>
            </c:ext>
            <c:ext xmlns:c16="http://schemas.microsoft.com/office/drawing/2014/chart" uri="{C3380CC4-5D6E-409C-BE32-E72D297353CC}">
              <c16:uniqueId val="{0000007C-FB48-3B49-A288-958764EA1D54}"/>
            </c:ext>
          </c:extLst>
        </c:ser>
        <c:dLbls>
          <c:showLegendKey val="0"/>
          <c:showVal val="0"/>
          <c:showCatName val="0"/>
          <c:showSerName val="0"/>
          <c:showPercent val="0"/>
          <c:showBubbleSize val="0"/>
        </c:dLbls>
        <c:axId val="1528082479"/>
        <c:axId val="1528079983"/>
      </c:scatterChart>
      <c:valAx>
        <c:axId val="1528079983"/>
        <c:scaling>
          <c:orientation val="minMax"/>
          <c:max val="1.1500000000000001"/>
          <c:min val="-1.1500000000000001"/>
        </c:scaling>
        <c:delete val="1"/>
        <c:axPos val="l"/>
        <c:numFmt formatCode="0" sourceLinked="1"/>
        <c:majorTickMark val="out"/>
        <c:minorTickMark val="none"/>
        <c:tickLblPos val="nextTo"/>
        <c:crossAx val="1528082479"/>
        <c:crosses val="autoZero"/>
        <c:crossBetween val="midCat"/>
      </c:valAx>
      <c:valAx>
        <c:axId val="1528082479"/>
        <c:scaling>
          <c:orientation val="minMax"/>
          <c:max val="1.1500000000000001"/>
          <c:min val="-1.1500000000000001"/>
        </c:scaling>
        <c:delete val="1"/>
        <c:axPos val="b"/>
        <c:numFmt formatCode="0" sourceLinked="1"/>
        <c:majorTickMark val="out"/>
        <c:minorTickMark val="none"/>
        <c:tickLblPos val="nextTo"/>
        <c:crossAx val="1528079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F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hyperlink" Target="#'Income Sources'!A1"/><Relationship Id="rId3" Type="http://schemas.openxmlformats.org/officeDocument/2006/relationships/image" Target="../media/image1.png"/><Relationship Id="rId7" Type="http://schemas.openxmlformats.org/officeDocument/2006/relationships/chart" Target="../charts/chart3.xml"/><Relationship Id="rId12" Type="http://schemas.openxmlformats.org/officeDocument/2006/relationships/hyperlink" Target="#'Projects Status'!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svg"/><Relationship Id="rId11" Type="http://schemas.openxmlformats.org/officeDocument/2006/relationships/hyperlink" Target="#Geographically!A1"/><Relationship Id="rId5" Type="http://schemas.openxmlformats.org/officeDocument/2006/relationships/image" Target="../media/image3.png"/><Relationship Id="rId10" Type="http://schemas.openxmlformats.org/officeDocument/2006/relationships/hyperlink" Target="#'Sales Process'!A1"/><Relationship Id="rId4" Type="http://schemas.openxmlformats.org/officeDocument/2006/relationships/image" Target="../media/image2.svg"/><Relationship Id="rId9" Type="http://schemas.openxmlformats.org/officeDocument/2006/relationships/chart" Target="../charts/chart5.xml"/><Relationship Id="rId14" Type="http://schemas.openxmlformats.org/officeDocument/2006/relationships/hyperlink" Target="https://www.other-levels.com/" TargetMode="External"/></Relationships>
</file>

<file path=xl/drawings/_rels/drawing3.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Sales Process'!A1"/><Relationship Id="rId7" Type="http://schemas.openxmlformats.org/officeDocument/2006/relationships/hyperlink" Target="https://www.other-levels.com/" TargetMode="External"/><Relationship Id="rId12" Type="http://schemas.openxmlformats.org/officeDocument/2006/relationships/image" Target="../media/image6.svg"/><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Income Sources'!A1"/><Relationship Id="rId11" Type="http://schemas.openxmlformats.org/officeDocument/2006/relationships/image" Target="../media/image5.png"/><Relationship Id="rId5" Type="http://schemas.openxmlformats.org/officeDocument/2006/relationships/hyperlink" Target="#'Projects Status'!A1"/><Relationship Id="rId10" Type="http://schemas.openxmlformats.org/officeDocument/2006/relationships/chart" Target="../charts/chart8.xml"/><Relationship Id="rId4" Type="http://schemas.openxmlformats.org/officeDocument/2006/relationships/hyperlink" Target="#Geographically!A1"/><Relationship Id="rId9"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3" Type="http://schemas.openxmlformats.org/officeDocument/2006/relationships/image" Target="../media/image18.png"/><Relationship Id="rId18" Type="http://schemas.openxmlformats.org/officeDocument/2006/relationships/image" Target="../media/image23.svg"/><Relationship Id="rId26" Type="http://schemas.openxmlformats.org/officeDocument/2006/relationships/image" Target="../media/image30.png"/><Relationship Id="rId21" Type="http://schemas.openxmlformats.org/officeDocument/2006/relationships/image" Target="../media/image26.png"/><Relationship Id="rId34" Type="http://schemas.openxmlformats.org/officeDocument/2006/relationships/hyperlink" Target="#'Projects Status'!A1"/><Relationship Id="rId7" Type="http://schemas.openxmlformats.org/officeDocument/2006/relationships/image" Target="../media/image12.png"/><Relationship Id="rId12" Type="http://schemas.openxmlformats.org/officeDocument/2006/relationships/image" Target="../media/image17.svg"/><Relationship Id="rId17" Type="http://schemas.openxmlformats.org/officeDocument/2006/relationships/image" Target="../media/image22.png"/><Relationship Id="rId25" Type="http://schemas.openxmlformats.org/officeDocument/2006/relationships/image" Target="../media/image29.svg"/><Relationship Id="rId33" Type="http://schemas.openxmlformats.org/officeDocument/2006/relationships/hyperlink" Target="#Geographically!A1"/><Relationship Id="rId2" Type="http://schemas.openxmlformats.org/officeDocument/2006/relationships/image" Target="../media/image7.png"/><Relationship Id="rId16" Type="http://schemas.openxmlformats.org/officeDocument/2006/relationships/image" Target="../media/image21.svg"/><Relationship Id="rId20" Type="http://schemas.openxmlformats.org/officeDocument/2006/relationships/image" Target="../media/image25.svg"/><Relationship Id="rId29" Type="http://schemas.openxmlformats.org/officeDocument/2006/relationships/image" Target="../media/image33.svg"/><Relationship Id="rId1" Type="http://schemas.openxmlformats.org/officeDocument/2006/relationships/chart" Target="../charts/chart9.xml"/><Relationship Id="rId6" Type="http://schemas.openxmlformats.org/officeDocument/2006/relationships/image" Target="../media/image11.svg"/><Relationship Id="rId11" Type="http://schemas.openxmlformats.org/officeDocument/2006/relationships/image" Target="../media/image16.png"/><Relationship Id="rId24" Type="http://schemas.openxmlformats.org/officeDocument/2006/relationships/image" Target="../media/image28.png"/><Relationship Id="rId32" Type="http://schemas.openxmlformats.org/officeDocument/2006/relationships/hyperlink" Target="#'Sales Process'!A1"/><Relationship Id="rId37" Type="http://schemas.openxmlformats.org/officeDocument/2006/relationships/chart" Target="../charts/chart11.xml"/><Relationship Id="rId5" Type="http://schemas.openxmlformats.org/officeDocument/2006/relationships/image" Target="../media/image10.png"/><Relationship Id="rId15" Type="http://schemas.openxmlformats.org/officeDocument/2006/relationships/image" Target="../media/image20.png"/><Relationship Id="rId23" Type="http://schemas.openxmlformats.org/officeDocument/2006/relationships/chart" Target="../charts/chart10.xml"/><Relationship Id="rId28" Type="http://schemas.openxmlformats.org/officeDocument/2006/relationships/image" Target="../media/image32.png"/><Relationship Id="rId36" Type="http://schemas.openxmlformats.org/officeDocument/2006/relationships/hyperlink" Target="https://www.other-levels.com/" TargetMode="External"/><Relationship Id="rId10" Type="http://schemas.openxmlformats.org/officeDocument/2006/relationships/image" Target="../media/image15.svg"/><Relationship Id="rId19" Type="http://schemas.openxmlformats.org/officeDocument/2006/relationships/image" Target="../media/image24.png"/><Relationship Id="rId31" Type="http://schemas.openxmlformats.org/officeDocument/2006/relationships/image" Target="../media/image4.svg"/><Relationship Id="rId4" Type="http://schemas.openxmlformats.org/officeDocument/2006/relationships/image" Target="../media/image9.svg"/><Relationship Id="rId9" Type="http://schemas.openxmlformats.org/officeDocument/2006/relationships/image" Target="../media/image14.png"/><Relationship Id="rId14" Type="http://schemas.openxmlformats.org/officeDocument/2006/relationships/image" Target="../media/image19.svg"/><Relationship Id="rId22" Type="http://schemas.openxmlformats.org/officeDocument/2006/relationships/image" Target="../media/image27.svg"/><Relationship Id="rId27" Type="http://schemas.openxmlformats.org/officeDocument/2006/relationships/image" Target="../media/image31.svg"/><Relationship Id="rId30" Type="http://schemas.openxmlformats.org/officeDocument/2006/relationships/image" Target="../media/image3.png"/><Relationship Id="rId35" Type="http://schemas.openxmlformats.org/officeDocument/2006/relationships/hyperlink" Target="#'Income Sources'!A1"/><Relationship Id="rId8" Type="http://schemas.openxmlformats.org/officeDocument/2006/relationships/image" Target="../media/image13.svg"/><Relationship Id="rId3" Type="http://schemas.openxmlformats.org/officeDocument/2006/relationships/image" Target="../media/image8.png"/></Relationships>
</file>

<file path=xl/drawings/_rels/drawing5.xml.rels><?xml version="1.0" encoding="UTF-8" standalone="yes"?>
<Relationships xmlns="http://schemas.openxmlformats.org/package/2006/relationships"><Relationship Id="rId8" Type="http://schemas.openxmlformats.org/officeDocument/2006/relationships/image" Target="../media/image41.svg"/><Relationship Id="rId13" Type="http://schemas.openxmlformats.org/officeDocument/2006/relationships/hyperlink" Target="#'Projects Status'!A1"/><Relationship Id="rId3" Type="http://schemas.openxmlformats.org/officeDocument/2006/relationships/image" Target="../media/image36.png"/><Relationship Id="rId7" Type="http://schemas.openxmlformats.org/officeDocument/2006/relationships/image" Target="../media/image40.png"/><Relationship Id="rId12" Type="http://schemas.openxmlformats.org/officeDocument/2006/relationships/hyperlink" Target="#Geographically!A1"/><Relationship Id="rId2" Type="http://schemas.openxmlformats.org/officeDocument/2006/relationships/image" Target="../media/image35.svg"/><Relationship Id="rId1" Type="http://schemas.openxmlformats.org/officeDocument/2006/relationships/image" Target="../media/image34.png"/><Relationship Id="rId6" Type="http://schemas.openxmlformats.org/officeDocument/2006/relationships/image" Target="../media/image39.svg"/><Relationship Id="rId11" Type="http://schemas.openxmlformats.org/officeDocument/2006/relationships/hyperlink" Target="#'Sales Process'!A1"/><Relationship Id="rId5" Type="http://schemas.openxmlformats.org/officeDocument/2006/relationships/image" Target="../media/image38.png"/><Relationship Id="rId15" Type="http://schemas.openxmlformats.org/officeDocument/2006/relationships/hyperlink" Target="https://www.other-levels.com/" TargetMode="External"/><Relationship Id="rId10" Type="http://schemas.openxmlformats.org/officeDocument/2006/relationships/image" Target="../media/image4.svg"/><Relationship Id="rId4" Type="http://schemas.openxmlformats.org/officeDocument/2006/relationships/image" Target="../media/image37.svg"/><Relationship Id="rId9" Type="http://schemas.openxmlformats.org/officeDocument/2006/relationships/image" Target="../media/image3.png"/><Relationship Id="rId14" Type="http://schemas.openxmlformats.org/officeDocument/2006/relationships/hyperlink" Target="#'Income Sources'!A1"/></Relationships>
</file>

<file path=xl/drawings/drawing1.xml><?xml version="1.0" encoding="utf-8"?>
<xdr:wsDr xmlns:xdr="http://schemas.openxmlformats.org/drawingml/2006/spreadsheetDrawing" xmlns:a="http://schemas.openxmlformats.org/drawingml/2006/main">
  <xdr:twoCellAnchor>
    <xdr:from>
      <xdr:col>5</xdr:col>
      <xdr:colOff>209550</xdr:colOff>
      <xdr:row>6</xdr:row>
      <xdr:rowOff>50800</xdr:rowOff>
    </xdr:from>
    <xdr:to>
      <xdr:col>5</xdr:col>
      <xdr:colOff>444500</xdr:colOff>
      <xdr:row>7</xdr:row>
      <xdr:rowOff>38100</xdr:rowOff>
    </xdr:to>
    <xdr:sp macro="" textlink="">
      <xdr:nvSpPr>
        <xdr:cNvPr id="30" name="Arrow: Right 29">
          <a:extLst>
            <a:ext uri="{FF2B5EF4-FFF2-40B4-BE49-F238E27FC236}">
              <a16:creationId xmlns:a16="http://schemas.microsoft.com/office/drawing/2014/main" id="{A3508EDE-468F-4E88-8FA7-15C8D624254C}"/>
            </a:ext>
          </a:extLst>
        </xdr:cNvPr>
        <xdr:cNvSpPr/>
      </xdr:nvSpPr>
      <xdr:spPr>
        <a:xfrm>
          <a:off x="4718050" y="1295400"/>
          <a:ext cx="234950" cy="241300"/>
        </a:xfrm>
        <a:prstGeom prst="rightArrow">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257371</xdr:colOff>
      <xdr:row>18</xdr:row>
      <xdr:rowOff>33245</xdr:rowOff>
    </xdr:from>
    <xdr:to>
      <xdr:col>4</xdr:col>
      <xdr:colOff>498671</xdr:colOff>
      <xdr:row>21</xdr:row>
      <xdr:rowOff>26895</xdr:rowOff>
    </xdr:to>
    <xdr:sp macro="" textlink="">
      <xdr:nvSpPr>
        <xdr:cNvPr id="20" name="TextBox 19">
          <a:extLst>
            <a:ext uri="{FF2B5EF4-FFF2-40B4-BE49-F238E27FC236}">
              <a16:creationId xmlns:a16="http://schemas.microsoft.com/office/drawing/2014/main" id="{06469BEF-E8B5-44EE-887F-B683F0059AAF}"/>
            </a:ext>
          </a:extLst>
        </xdr:cNvPr>
        <xdr:cNvSpPr txBox="1"/>
      </xdr:nvSpPr>
      <xdr:spPr>
        <a:xfrm>
          <a:off x="257371" y="3462245"/>
          <a:ext cx="3543300" cy="565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0" i="0">
              <a:solidFill>
                <a:schemeClr val="bg1"/>
              </a:solidFill>
              <a:latin typeface="Avenir Book" panose="02000503020000020003" pitchFamily="2" charset="0"/>
            </a:rPr>
            <a:t>Financial Statistics</a:t>
          </a:r>
        </a:p>
      </xdr:txBody>
    </xdr:sp>
    <xdr:clientData/>
  </xdr:twoCellAnchor>
  <xdr:twoCellAnchor editAs="absolute">
    <xdr:from>
      <xdr:col>0</xdr:col>
      <xdr:colOff>101600</xdr:colOff>
      <xdr:row>21</xdr:row>
      <xdr:rowOff>44444</xdr:rowOff>
    </xdr:from>
    <xdr:to>
      <xdr:col>3</xdr:col>
      <xdr:colOff>706718</xdr:colOff>
      <xdr:row>24</xdr:row>
      <xdr:rowOff>38094</xdr:rowOff>
    </xdr:to>
    <xdr:sp macro="" textlink="Pivottables!DZ5">
      <xdr:nvSpPr>
        <xdr:cNvPr id="58" name="TextBox 57">
          <a:extLst>
            <a:ext uri="{FF2B5EF4-FFF2-40B4-BE49-F238E27FC236}">
              <a16:creationId xmlns:a16="http://schemas.microsoft.com/office/drawing/2014/main" id="{FA6C59E8-E170-47BF-95E8-2F835DE99934}"/>
            </a:ext>
          </a:extLst>
        </xdr:cNvPr>
        <xdr:cNvSpPr txBox="1"/>
      </xdr:nvSpPr>
      <xdr:spPr>
        <a:xfrm>
          <a:off x="101600" y="4044944"/>
          <a:ext cx="3081618" cy="565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A4BC239-CB13-44AB-A3CF-3E9F3639B704}" type="TxLink">
            <a:rPr lang="en-US" sz="4800" b="0" i="0" u="none" strike="noStrike">
              <a:solidFill>
                <a:schemeClr val="bg1"/>
              </a:solidFill>
              <a:latin typeface="Avenir Book" panose="02000503020000020003" pitchFamily="2" charset="0"/>
              <a:cs typeface="Arial"/>
            </a:rPr>
            <a:pPr algn="l"/>
            <a:t> 898 932 </a:t>
          </a:fld>
          <a:endParaRPr lang="en-US" sz="8000" b="0" i="0">
            <a:solidFill>
              <a:schemeClr val="bg1"/>
            </a:solidFill>
            <a:latin typeface="Avenir Book" panose="02000503020000020003" pitchFamily="2" charset="0"/>
          </a:endParaRPr>
        </a:p>
      </xdr:txBody>
    </xdr:sp>
    <xdr:clientData/>
  </xdr:twoCellAnchor>
  <xdr:twoCellAnchor editAs="absolute">
    <xdr:from>
      <xdr:col>0</xdr:col>
      <xdr:colOff>281267</xdr:colOff>
      <xdr:row>23</xdr:row>
      <xdr:rowOff>113922</xdr:rowOff>
    </xdr:from>
    <xdr:to>
      <xdr:col>3</xdr:col>
      <xdr:colOff>478861</xdr:colOff>
      <xdr:row>26</xdr:row>
      <xdr:rowOff>107572</xdr:rowOff>
    </xdr:to>
    <xdr:grpSp>
      <xdr:nvGrpSpPr>
        <xdr:cNvPr id="63" name="Group 62">
          <a:extLst>
            <a:ext uri="{FF2B5EF4-FFF2-40B4-BE49-F238E27FC236}">
              <a16:creationId xmlns:a16="http://schemas.microsoft.com/office/drawing/2014/main" id="{515C2232-FFB3-4FD3-B2BC-411C61FFF5FF}"/>
            </a:ext>
          </a:extLst>
        </xdr:cNvPr>
        <xdr:cNvGrpSpPr/>
      </xdr:nvGrpSpPr>
      <xdr:grpSpPr>
        <a:xfrm>
          <a:off x="281267" y="4276347"/>
          <a:ext cx="2426444" cy="536575"/>
          <a:chOff x="429932" y="3214697"/>
          <a:chExt cx="2492235" cy="553943"/>
        </a:xfrm>
      </xdr:grpSpPr>
      <xdr:sp macro="" textlink="Pivottables!DY5">
        <xdr:nvSpPr>
          <xdr:cNvPr id="61" name="TextBox 60">
            <a:extLst>
              <a:ext uri="{FF2B5EF4-FFF2-40B4-BE49-F238E27FC236}">
                <a16:creationId xmlns:a16="http://schemas.microsoft.com/office/drawing/2014/main" id="{7A0FAB87-5404-41AD-959A-EDD8A6C61175}"/>
              </a:ext>
            </a:extLst>
          </xdr:cNvPr>
          <xdr:cNvSpPr txBox="1"/>
        </xdr:nvSpPr>
        <xdr:spPr>
          <a:xfrm>
            <a:off x="1525166" y="3214697"/>
            <a:ext cx="1397001" cy="553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AE223D7-C9C4-4DEB-BB05-353ACA9375AE}" type="TxLink">
              <a:rPr lang="en-US" sz="1400" b="0" i="0" u="none" strike="noStrike">
                <a:solidFill>
                  <a:schemeClr val="bg1"/>
                </a:solidFill>
                <a:latin typeface="Avenir Book" panose="02000503020000020003" pitchFamily="2" charset="0"/>
                <a:cs typeface="Arial"/>
              </a:rPr>
              <a:pPr algn="l"/>
              <a:t> 821 612 </a:t>
            </a:fld>
            <a:endParaRPr lang="en-US" sz="6600" b="0">
              <a:solidFill>
                <a:schemeClr val="bg1"/>
              </a:solidFill>
              <a:latin typeface="Avenir Book" panose="02000503020000020003" pitchFamily="2" charset="0"/>
            </a:endParaRPr>
          </a:p>
        </xdr:txBody>
      </xdr:sp>
      <xdr:sp macro="" textlink="">
        <xdr:nvSpPr>
          <xdr:cNvPr id="62" name="TextBox 61">
            <a:extLst>
              <a:ext uri="{FF2B5EF4-FFF2-40B4-BE49-F238E27FC236}">
                <a16:creationId xmlns:a16="http://schemas.microsoft.com/office/drawing/2014/main" id="{2FFF295E-58D1-468B-A628-5DBBC47D4C0A}"/>
              </a:ext>
            </a:extLst>
          </xdr:cNvPr>
          <xdr:cNvSpPr txBox="1"/>
        </xdr:nvSpPr>
        <xdr:spPr>
          <a:xfrm>
            <a:off x="429932" y="3293023"/>
            <a:ext cx="1527362" cy="37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a:solidFill>
                  <a:schemeClr val="bg1"/>
                </a:solidFill>
                <a:latin typeface="Avenir Book" panose="02000503020000020003" pitchFamily="2" charset="0"/>
              </a:rPr>
              <a:t>Income Target</a:t>
            </a:r>
          </a:p>
          <a:p>
            <a:pPr algn="l"/>
            <a:endParaRPr lang="en-US" sz="1400" b="0">
              <a:solidFill>
                <a:schemeClr val="bg1"/>
              </a:solidFill>
              <a:latin typeface="Avenir Book" panose="02000503020000020003" pitchFamily="2" charset="0"/>
            </a:endParaRPr>
          </a:p>
        </xdr:txBody>
      </xdr:sp>
    </xdr:grpSp>
    <xdr:clientData/>
  </xdr:twoCellAnchor>
  <xdr:twoCellAnchor editAs="absolute">
    <xdr:from>
      <xdr:col>0</xdr:col>
      <xdr:colOff>190500</xdr:colOff>
      <xdr:row>36</xdr:row>
      <xdr:rowOff>73957</xdr:rowOff>
    </xdr:from>
    <xdr:to>
      <xdr:col>4</xdr:col>
      <xdr:colOff>183042</xdr:colOff>
      <xdr:row>44</xdr:row>
      <xdr:rowOff>167351</xdr:rowOff>
    </xdr:to>
    <xdr:grpSp>
      <xdr:nvGrpSpPr>
        <xdr:cNvPr id="188" name="Group 187">
          <a:extLst>
            <a:ext uri="{FF2B5EF4-FFF2-40B4-BE49-F238E27FC236}">
              <a16:creationId xmlns:a16="http://schemas.microsoft.com/office/drawing/2014/main" id="{23731AF0-B0BF-4D33-9BD8-1381D9193949}"/>
            </a:ext>
          </a:extLst>
        </xdr:cNvPr>
        <xdr:cNvGrpSpPr/>
      </xdr:nvGrpSpPr>
      <xdr:grpSpPr>
        <a:xfrm>
          <a:off x="190500" y="6589057"/>
          <a:ext cx="2964342" cy="1541194"/>
          <a:chOff x="82166" y="4967939"/>
          <a:chExt cx="3040544" cy="1583777"/>
        </a:xfrm>
      </xdr:grpSpPr>
      <xdr:grpSp>
        <xdr:nvGrpSpPr>
          <xdr:cNvPr id="159" name="Group 158">
            <a:extLst>
              <a:ext uri="{FF2B5EF4-FFF2-40B4-BE49-F238E27FC236}">
                <a16:creationId xmlns:a16="http://schemas.microsoft.com/office/drawing/2014/main" id="{9D884976-A22E-4D40-AD35-CC867CF1C1CC}"/>
              </a:ext>
            </a:extLst>
          </xdr:cNvPr>
          <xdr:cNvGrpSpPr/>
        </xdr:nvGrpSpPr>
        <xdr:grpSpPr>
          <a:xfrm>
            <a:off x="254005" y="4990352"/>
            <a:ext cx="1543422" cy="1552763"/>
            <a:chOff x="201708" y="3712882"/>
            <a:chExt cx="1543421" cy="2516469"/>
          </a:xfrm>
        </xdr:grpSpPr>
        <xdr:sp macro="" textlink="Pivottables!DN5">
          <xdr:nvSpPr>
            <xdr:cNvPr id="153" name="TextBox 152">
              <a:extLst>
                <a:ext uri="{FF2B5EF4-FFF2-40B4-BE49-F238E27FC236}">
                  <a16:creationId xmlns:a16="http://schemas.microsoft.com/office/drawing/2014/main" id="{A7B1B13A-BB70-4041-99F8-D2BF86ACC913}"/>
                </a:ext>
              </a:extLst>
            </xdr:cNvPr>
            <xdr:cNvSpPr txBox="1"/>
          </xdr:nvSpPr>
          <xdr:spPr>
            <a:xfrm>
              <a:off x="224118" y="3712882"/>
              <a:ext cx="1521011" cy="37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C824280-30E1-41F3-9F52-9E90952BF8A0}" type="TxLink">
                <a:rPr lang="en-US" sz="1100" b="0" i="0" u="none" strike="noStrike">
                  <a:solidFill>
                    <a:schemeClr val="bg1"/>
                  </a:solidFill>
                  <a:latin typeface="Avenir Book" panose="02000503020000020003" pitchFamily="2" charset="0"/>
                  <a:cs typeface="Arial"/>
                </a:rPr>
                <a:pPr algn="l"/>
                <a:t>Usage fees</a:t>
              </a:fld>
              <a:endParaRPr lang="en-US" sz="1400" b="0">
                <a:solidFill>
                  <a:schemeClr val="bg1"/>
                </a:solidFill>
                <a:latin typeface="Avenir Book" panose="02000503020000020003" pitchFamily="2" charset="0"/>
              </a:endParaRPr>
            </a:p>
          </xdr:txBody>
        </xdr:sp>
        <xdr:sp macro="" textlink="Pivottables!DN6">
          <xdr:nvSpPr>
            <xdr:cNvPr id="154" name="TextBox 153">
              <a:extLst>
                <a:ext uri="{FF2B5EF4-FFF2-40B4-BE49-F238E27FC236}">
                  <a16:creationId xmlns:a16="http://schemas.microsoft.com/office/drawing/2014/main" id="{2840DF78-1DA9-4AC6-8044-8ED5EF4036F9}"/>
                </a:ext>
              </a:extLst>
            </xdr:cNvPr>
            <xdr:cNvSpPr txBox="1"/>
          </xdr:nvSpPr>
          <xdr:spPr>
            <a:xfrm>
              <a:off x="219636" y="4141694"/>
              <a:ext cx="1521011" cy="37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01AAEBD-8397-4554-9D2C-8BD07C62C0D3}" type="TxLink">
                <a:rPr lang="en-US" sz="1100" b="0" i="0" u="none" strike="noStrike">
                  <a:solidFill>
                    <a:schemeClr val="bg1"/>
                  </a:solidFill>
                  <a:latin typeface="Avenir Book" panose="02000503020000020003" pitchFamily="2" charset="0"/>
                  <a:cs typeface="Arial"/>
                </a:rPr>
                <a:pPr algn="l"/>
                <a:t>Subscription</a:t>
              </a:fld>
              <a:endParaRPr lang="en-US" sz="1400" b="0">
                <a:solidFill>
                  <a:schemeClr val="bg1"/>
                </a:solidFill>
                <a:latin typeface="Avenir Book" panose="02000503020000020003" pitchFamily="2" charset="0"/>
              </a:endParaRPr>
            </a:p>
          </xdr:txBody>
        </xdr:sp>
        <xdr:sp macro="" textlink="Pivottables!DN7">
          <xdr:nvSpPr>
            <xdr:cNvPr id="155" name="TextBox 154">
              <a:extLst>
                <a:ext uri="{FF2B5EF4-FFF2-40B4-BE49-F238E27FC236}">
                  <a16:creationId xmlns:a16="http://schemas.microsoft.com/office/drawing/2014/main" id="{900717CC-70DE-4270-810C-D65B1280C192}"/>
                </a:ext>
              </a:extLst>
            </xdr:cNvPr>
            <xdr:cNvSpPr txBox="1"/>
          </xdr:nvSpPr>
          <xdr:spPr>
            <a:xfrm>
              <a:off x="215154" y="4570506"/>
              <a:ext cx="1521011" cy="37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2DBAD4A-25D6-4DF3-A791-AA6082651BDF}" type="TxLink">
                <a:rPr lang="en-US" sz="1100" b="0" i="0" u="none" strike="noStrike">
                  <a:solidFill>
                    <a:schemeClr val="bg1"/>
                  </a:solidFill>
                  <a:latin typeface="Avenir Book" panose="02000503020000020003" pitchFamily="2" charset="0"/>
                  <a:cs typeface="Arial"/>
                </a:rPr>
                <a:pPr algn="l"/>
                <a:t>Renting</a:t>
              </a:fld>
              <a:endParaRPr lang="en-US" sz="1400" b="0">
                <a:solidFill>
                  <a:schemeClr val="bg1"/>
                </a:solidFill>
                <a:latin typeface="Avenir Book" panose="02000503020000020003" pitchFamily="2" charset="0"/>
              </a:endParaRPr>
            </a:p>
          </xdr:txBody>
        </xdr:sp>
        <xdr:sp macro="" textlink="Pivottables!DN8">
          <xdr:nvSpPr>
            <xdr:cNvPr id="156" name="TextBox 155">
              <a:extLst>
                <a:ext uri="{FF2B5EF4-FFF2-40B4-BE49-F238E27FC236}">
                  <a16:creationId xmlns:a16="http://schemas.microsoft.com/office/drawing/2014/main" id="{B4C51D12-E446-4AC6-A587-46F44D2A452A}"/>
                </a:ext>
              </a:extLst>
            </xdr:cNvPr>
            <xdr:cNvSpPr txBox="1"/>
          </xdr:nvSpPr>
          <xdr:spPr>
            <a:xfrm>
              <a:off x="210672" y="4999318"/>
              <a:ext cx="1521011" cy="37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0DA17ED-273D-4462-A069-4641DE45998A}" type="TxLink">
                <a:rPr lang="en-US" sz="1100" b="0" i="0" u="none" strike="noStrike">
                  <a:solidFill>
                    <a:schemeClr val="bg1"/>
                  </a:solidFill>
                  <a:latin typeface="Avenir Book" panose="02000503020000020003" pitchFamily="2" charset="0"/>
                  <a:cs typeface="Arial"/>
                </a:rPr>
                <a:pPr algn="l"/>
                <a:t>Licensing</a:t>
              </a:fld>
              <a:endParaRPr lang="en-US" sz="1400" b="0">
                <a:solidFill>
                  <a:schemeClr val="bg1"/>
                </a:solidFill>
                <a:latin typeface="Avenir Book" panose="02000503020000020003" pitchFamily="2" charset="0"/>
              </a:endParaRPr>
            </a:p>
          </xdr:txBody>
        </xdr:sp>
        <xdr:sp macro="" textlink="Pivottables!DN9">
          <xdr:nvSpPr>
            <xdr:cNvPr id="157" name="TextBox 156">
              <a:extLst>
                <a:ext uri="{FF2B5EF4-FFF2-40B4-BE49-F238E27FC236}">
                  <a16:creationId xmlns:a16="http://schemas.microsoft.com/office/drawing/2014/main" id="{E0F3D09B-E7A2-474E-9659-C46F1BD748AF}"/>
                </a:ext>
              </a:extLst>
            </xdr:cNvPr>
            <xdr:cNvSpPr txBox="1"/>
          </xdr:nvSpPr>
          <xdr:spPr>
            <a:xfrm>
              <a:off x="206190" y="5428130"/>
              <a:ext cx="1521011" cy="37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1BD2BB0-5543-447D-A0EB-066D2E2CD8BD}" type="TxLink">
                <a:rPr lang="en-US" sz="1100" b="0" i="0" u="none" strike="noStrike">
                  <a:solidFill>
                    <a:schemeClr val="bg1"/>
                  </a:solidFill>
                  <a:latin typeface="Avenir Book" panose="02000503020000020003" pitchFamily="2" charset="0"/>
                  <a:cs typeface="Arial"/>
                </a:rPr>
                <a:pPr algn="l"/>
                <a:t>Advertising</a:t>
              </a:fld>
              <a:endParaRPr lang="en-US" sz="1400" b="0">
                <a:solidFill>
                  <a:schemeClr val="bg1"/>
                </a:solidFill>
                <a:latin typeface="Avenir Book" panose="02000503020000020003" pitchFamily="2" charset="0"/>
              </a:endParaRPr>
            </a:p>
          </xdr:txBody>
        </xdr:sp>
        <xdr:sp macro="" textlink="Pivottables!DN10">
          <xdr:nvSpPr>
            <xdr:cNvPr id="158" name="TextBox 157">
              <a:extLst>
                <a:ext uri="{FF2B5EF4-FFF2-40B4-BE49-F238E27FC236}">
                  <a16:creationId xmlns:a16="http://schemas.microsoft.com/office/drawing/2014/main" id="{14CA5CFE-8077-462B-9955-307CBC8EC738}"/>
                </a:ext>
              </a:extLst>
            </xdr:cNvPr>
            <xdr:cNvSpPr txBox="1"/>
          </xdr:nvSpPr>
          <xdr:spPr>
            <a:xfrm>
              <a:off x="201708" y="5856942"/>
              <a:ext cx="1521011" cy="37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F54F5F6-6944-43E1-B3DA-9E81C9B0939A}" type="TxLink">
                <a:rPr lang="en-US" sz="1100" b="0" i="0" u="none" strike="noStrike">
                  <a:solidFill>
                    <a:schemeClr val="bg1"/>
                  </a:solidFill>
                  <a:latin typeface="Avenir Book" panose="02000503020000020003" pitchFamily="2" charset="0"/>
                  <a:cs typeface="Arial"/>
                </a:rPr>
                <a:pPr algn="l"/>
                <a:t>Asset sale</a:t>
              </a:fld>
              <a:endParaRPr lang="en-US" sz="1400" b="0">
                <a:solidFill>
                  <a:schemeClr val="bg1"/>
                </a:solidFill>
                <a:latin typeface="Avenir Book" panose="02000503020000020003" pitchFamily="2" charset="0"/>
              </a:endParaRPr>
            </a:p>
          </xdr:txBody>
        </xdr:sp>
      </xdr:grpSp>
      <xdr:grpSp>
        <xdr:nvGrpSpPr>
          <xdr:cNvPr id="160" name="Group 159">
            <a:extLst>
              <a:ext uri="{FF2B5EF4-FFF2-40B4-BE49-F238E27FC236}">
                <a16:creationId xmlns:a16="http://schemas.microsoft.com/office/drawing/2014/main" id="{56955F25-F040-42C5-AB60-0F5CA6EB0A3E}"/>
              </a:ext>
            </a:extLst>
          </xdr:cNvPr>
          <xdr:cNvGrpSpPr/>
        </xdr:nvGrpSpPr>
        <xdr:grpSpPr>
          <a:xfrm>
            <a:off x="1494124" y="4990352"/>
            <a:ext cx="679822" cy="1552763"/>
            <a:chOff x="201708" y="3712882"/>
            <a:chExt cx="1543421" cy="2516469"/>
          </a:xfrm>
        </xdr:grpSpPr>
        <xdr:sp macro="" textlink="Pivottables!DU5">
          <xdr:nvSpPr>
            <xdr:cNvPr id="161" name="TextBox 160">
              <a:extLst>
                <a:ext uri="{FF2B5EF4-FFF2-40B4-BE49-F238E27FC236}">
                  <a16:creationId xmlns:a16="http://schemas.microsoft.com/office/drawing/2014/main" id="{3BAB47FC-41D4-4239-B9FE-1E4AAB4A8AB0}"/>
                </a:ext>
              </a:extLst>
            </xdr:cNvPr>
            <xdr:cNvSpPr txBox="1"/>
          </xdr:nvSpPr>
          <xdr:spPr>
            <a:xfrm>
              <a:off x="224118" y="3712882"/>
              <a:ext cx="1521011" cy="37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D32D438-1EA3-42CB-AD6F-DC3A301CD6B0}" type="TxLink">
                <a:rPr lang="en-US" sz="1100" b="0" i="0" u="none" strike="noStrike">
                  <a:solidFill>
                    <a:schemeClr val="bg1"/>
                  </a:solidFill>
                  <a:latin typeface="Avenir Book" panose="02000503020000020003" pitchFamily="2" charset="0"/>
                  <a:cs typeface="Arial"/>
                </a:rPr>
                <a:pPr algn="l"/>
                <a:t>10 %</a:t>
              </a:fld>
              <a:endParaRPr lang="en-US" sz="1400" b="0">
                <a:solidFill>
                  <a:schemeClr val="bg1"/>
                </a:solidFill>
                <a:latin typeface="Avenir Book" panose="02000503020000020003" pitchFamily="2" charset="0"/>
              </a:endParaRPr>
            </a:p>
          </xdr:txBody>
        </xdr:sp>
        <xdr:sp macro="" textlink="Pivottables!DU6">
          <xdr:nvSpPr>
            <xdr:cNvPr id="162" name="TextBox 161">
              <a:extLst>
                <a:ext uri="{FF2B5EF4-FFF2-40B4-BE49-F238E27FC236}">
                  <a16:creationId xmlns:a16="http://schemas.microsoft.com/office/drawing/2014/main" id="{76E7F4D7-E49D-4237-A10D-E2BC19CA4D9E}"/>
                </a:ext>
              </a:extLst>
            </xdr:cNvPr>
            <xdr:cNvSpPr txBox="1"/>
          </xdr:nvSpPr>
          <xdr:spPr>
            <a:xfrm>
              <a:off x="219636" y="4141694"/>
              <a:ext cx="1521011" cy="37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EF2F853-6F77-4393-8DBD-27B913665C4C}" type="TxLink">
                <a:rPr lang="en-US" sz="1100" b="0" i="0" u="none" strike="noStrike">
                  <a:solidFill>
                    <a:schemeClr val="bg1"/>
                  </a:solidFill>
                  <a:latin typeface="Avenir Book" panose="02000503020000020003" pitchFamily="2" charset="0"/>
                  <a:cs typeface="Arial"/>
                </a:rPr>
                <a:pPr algn="l"/>
                <a:t>11 %</a:t>
              </a:fld>
              <a:endParaRPr lang="en-US" sz="1400" b="0">
                <a:solidFill>
                  <a:schemeClr val="bg1"/>
                </a:solidFill>
                <a:latin typeface="Avenir Book" panose="02000503020000020003" pitchFamily="2" charset="0"/>
              </a:endParaRPr>
            </a:p>
          </xdr:txBody>
        </xdr:sp>
        <xdr:sp macro="" textlink="Pivottables!DU7">
          <xdr:nvSpPr>
            <xdr:cNvPr id="163" name="TextBox 162">
              <a:extLst>
                <a:ext uri="{FF2B5EF4-FFF2-40B4-BE49-F238E27FC236}">
                  <a16:creationId xmlns:a16="http://schemas.microsoft.com/office/drawing/2014/main" id="{0F27599D-6E6C-4292-95BF-B866F30B0FE8}"/>
                </a:ext>
              </a:extLst>
            </xdr:cNvPr>
            <xdr:cNvSpPr txBox="1"/>
          </xdr:nvSpPr>
          <xdr:spPr>
            <a:xfrm>
              <a:off x="215154" y="4570506"/>
              <a:ext cx="1521011" cy="37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F0E8392-DFDB-4392-AF8C-2A2A88C597A8}" type="TxLink">
                <a:rPr lang="en-US" sz="1100" b="0" i="0" u="none" strike="noStrike">
                  <a:solidFill>
                    <a:schemeClr val="bg1"/>
                  </a:solidFill>
                  <a:latin typeface="Avenir Book" panose="02000503020000020003" pitchFamily="2" charset="0"/>
                  <a:cs typeface="Arial"/>
                </a:rPr>
                <a:pPr algn="l"/>
                <a:t>14 %</a:t>
              </a:fld>
              <a:endParaRPr lang="en-US" sz="1400" b="0">
                <a:solidFill>
                  <a:schemeClr val="bg1"/>
                </a:solidFill>
                <a:latin typeface="Avenir Book" panose="02000503020000020003" pitchFamily="2" charset="0"/>
              </a:endParaRPr>
            </a:p>
          </xdr:txBody>
        </xdr:sp>
        <xdr:sp macro="" textlink="Pivottables!DU8">
          <xdr:nvSpPr>
            <xdr:cNvPr id="164" name="TextBox 163">
              <a:extLst>
                <a:ext uri="{FF2B5EF4-FFF2-40B4-BE49-F238E27FC236}">
                  <a16:creationId xmlns:a16="http://schemas.microsoft.com/office/drawing/2014/main" id="{ADD2D5EA-BEAE-4ED2-913D-6E680AB87A19}"/>
                </a:ext>
              </a:extLst>
            </xdr:cNvPr>
            <xdr:cNvSpPr txBox="1"/>
          </xdr:nvSpPr>
          <xdr:spPr>
            <a:xfrm>
              <a:off x="210672" y="4999318"/>
              <a:ext cx="1521011" cy="37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46BBFF0-C4A7-4628-83A0-C908D848B7B4}" type="TxLink">
                <a:rPr lang="en-US" sz="1100" b="0" i="0" u="none" strike="noStrike">
                  <a:solidFill>
                    <a:schemeClr val="bg1"/>
                  </a:solidFill>
                  <a:latin typeface="Avenir Book" panose="02000503020000020003" pitchFamily="2" charset="0"/>
                  <a:cs typeface="Arial"/>
                </a:rPr>
                <a:pPr algn="l"/>
                <a:t>62 %</a:t>
              </a:fld>
              <a:endParaRPr lang="en-US" sz="1400" b="0">
                <a:solidFill>
                  <a:schemeClr val="bg1"/>
                </a:solidFill>
                <a:latin typeface="Avenir Book" panose="02000503020000020003" pitchFamily="2" charset="0"/>
              </a:endParaRPr>
            </a:p>
          </xdr:txBody>
        </xdr:sp>
        <xdr:sp macro="" textlink="Pivottables!DU9">
          <xdr:nvSpPr>
            <xdr:cNvPr id="165" name="TextBox 164">
              <a:extLst>
                <a:ext uri="{FF2B5EF4-FFF2-40B4-BE49-F238E27FC236}">
                  <a16:creationId xmlns:a16="http://schemas.microsoft.com/office/drawing/2014/main" id="{E519146E-CBC0-4DDB-9217-D1916AFD5DC4}"/>
                </a:ext>
              </a:extLst>
            </xdr:cNvPr>
            <xdr:cNvSpPr txBox="1"/>
          </xdr:nvSpPr>
          <xdr:spPr>
            <a:xfrm>
              <a:off x="206190" y="5428130"/>
              <a:ext cx="1521011" cy="37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5A507C1-CD14-48A7-9020-92F5085B6F19}" type="TxLink">
                <a:rPr lang="en-US" sz="1100" b="0" i="0" u="none" strike="noStrike">
                  <a:solidFill>
                    <a:schemeClr val="bg1"/>
                  </a:solidFill>
                  <a:latin typeface="Avenir Book" panose="02000503020000020003" pitchFamily="2" charset="0"/>
                  <a:cs typeface="Arial"/>
                </a:rPr>
                <a:pPr algn="l"/>
                <a:t>2 %</a:t>
              </a:fld>
              <a:endParaRPr lang="en-US" sz="1400" b="0">
                <a:solidFill>
                  <a:schemeClr val="bg1"/>
                </a:solidFill>
                <a:latin typeface="Avenir Book" panose="02000503020000020003" pitchFamily="2" charset="0"/>
              </a:endParaRPr>
            </a:p>
          </xdr:txBody>
        </xdr:sp>
        <xdr:sp macro="" textlink="Pivottables!DU10">
          <xdr:nvSpPr>
            <xdr:cNvPr id="166" name="TextBox 165">
              <a:extLst>
                <a:ext uri="{FF2B5EF4-FFF2-40B4-BE49-F238E27FC236}">
                  <a16:creationId xmlns:a16="http://schemas.microsoft.com/office/drawing/2014/main" id="{C0E473C5-25D2-4789-A246-1DBA3883C77A}"/>
                </a:ext>
              </a:extLst>
            </xdr:cNvPr>
            <xdr:cNvSpPr txBox="1"/>
          </xdr:nvSpPr>
          <xdr:spPr>
            <a:xfrm>
              <a:off x="201708" y="5856942"/>
              <a:ext cx="1521011" cy="37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046E164-032B-466D-A0F7-D6E577B97A6D}" type="TxLink">
                <a:rPr lang="en-US" sz="1100" b="0" i="0" u="none" strike="noStrike">
                  <a:solidFill>
                    <a:schemeClr val="bg1"/>
                  </a:solidFill>
                  <a:latin typeface="Avenir Book" panose="02000503020000020003" pitchFamily="2" charset="0"/>
                  <a:cs typeface="Arial"/>
                </a:rPr>
                <a:pPr algn="l"/>
                <a:t>0 %</a:t>
              </a:fld>
              <a:endParaRPr lang="en-US" sz="1400" b="0">
                <a:solidFill>
                  <a:schemeClr val="bg1"/>
                </a:solidFill>
                <a:latin typeface="Avenir Book" panose="02000503020000020003" pitchFamily="2" charset="0"/>
              </a:endParaRPr>
            </a:p>
          </xdr:txBody>
        </xdr:sp>
      </xdr:grpSp>
      <xdr:grpSp>
        <xdr:nvGrpSpPr>
          <xdr:cNvPr id="167" name="Group 166">
            <a:extLst>
              <a:ext uri="{FF2B5EF4-FFF2-40B4-BE49-F238E27FC236}">
                <a16:creationId xmlns:a16="http://schemas.microsoft.com/office/drawing/2014/main" id="{CDA84C66-8B31-4FCA-926C-5D3B838B7DCD}"/>
              </a:ext>
            </a:extLst>
          </xdr:cNvPr>
          <xdr:cNvGrpSpPr/>
        </xdr:nvGrpSpPr>
        <xdr:grpSpPr>
          <a:xfrm>
            <a:off x="1979712" y="4990352"/>
            <a:ext cx="1142998" cy="1552763"/>
            <a:chOff x="201708" y="3712882"/>
            <a:chExt cx="1543421" cy="2516469"/>
          </a:xfrm>
        </xdr:grpSpPr>
        <xdr:sp macro="" textlink="Pivottables!DT5">
          <xdr:nvSpPr>
            <xdr:cNvPr id="168" name="TextBox 167">
              <a:extLst>
                <a:ext uri="{FF2B5EF4-FFF2-40B4-BE49-F238E27FC236}">
                  <a16:creationId xmlns:a16="http://schemas.microsoft.com/office/drawing/2014/main" id="{483598E9-6E9D-4213-B158-470A55FB197D}"/>
                </a:ext>
              </a:extLst>
            </xdr:cNvPr>
            <xdr:cNvSpPr txBox="1"/>
          </xdr:nvSpPr>
          <xdr:spPr>
            <a:xfrm>
              <a:off x="224118" y="3712882"/>
              <a:ext cx="1521011" cy="37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6A9C5FD-4AD1-4209-8D5B-93E39548E94C}" type="TxLink">
                <a:rPr lang="en-US" sz="1100" b="0" i="0" u="none" strike="noStrike">
                  <a:solidFill>
                    <a:schemeClr val="bg1"/>
                  </a:solidFill>
                  <a:latin typeface="Avenir Book" panose="02000503020000020003" pitchFamily="2" charset="0"/>
                  <a:cs typeface="Arial"/>
                </a:rPr>
                <a:pPr algn="l"/>
                <a:t> 11 856 </a:t>
              </a:fld>
              <a:endParaRPr lang="en-US" sz="1400" b="0">
                <a:solidFill>
                  <a:schemeClr val="bg1"/>
                </a:solidFill>
                <a:latin typeface="Avenir Book" panose="02000503020000020003" pitchFamily="2" charset="0"/>
              </a:endParaRPr>
            </a:p>
          </xdr:txBody>
        </xdr:sp>
        <xdr:sp macro="" textlink="Pivottables!DT6">
          <xdr:nvSpPr>
            <xdr:cNvPr id="169" name="TextBox 168">
              <a:extLst>
                <a:ext uri="{FF2B5EF4-FFF2-40B4-BE49-F238E27FC236}">
                  <a16:creationId xmlns:a16="http://schemas.microsoft.com/office/drawing/2014/main" id="{C89F829D-DEFF-44B8-AF62-236553350A5A}"/>
                </a:ext>
              </a:extLst>
            </xdr:cNvPr>
            <xdr:cNvSpPr txBox="1"/>
          </xdr:nvSpPr>
          <xdr:spPr>
            <a:xfrm>
              <a:off x="219636" y="4141694"/>
              <a:ext cx="1521011" cy="37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42ECFB3-0A79-4543-94A5-5DA887435600}" type="TxLink">
                <a:rPr lang="en-US" sz="1100" b="0" i="0" u="none" strike="noStrike">
                  <a:solidFill>
                    <a:schemeClr val="bg1"/>
                  </a:solidFill>
                  <a:latin typeface="Avenir Book" panose="02000503020000020003" pitchFamily="2" charset="0"/>
                  <a:cs typeface="Arial"/>
                </a:rPr>
                <a:pPr algn="l"/>
                <a:t> 13 188 </a:t>
              </a:fld>
              <a:endParaRPr lang="en-US" sz="1400" b="0">
                <a:solidFill>
                  <a:schemeClr val="bg1"/>
                </a:solidFill>
                <a:latin typeface="Avenir Book" panose="02000503020000020003" pitchFamily="2" charset="0"/>
              </a:endParaRPr>
            </a:p>
          </xdr:txBody>
        </xdr:sp>
        <xdr:sp macro="" textlink="Pivottables!DT7">
          <xdr:nvSpPr>
            <xdr:cNvPr id="170" name="TextBox 169">
              <a:extLst>
                <a:ext uri="{FF2B5EF4-FFF2-40B4-BE49-F238E27FC236}">
                  <a16:creationId xmlns:a16="http://schemas.microsoft.com/office/drawing/2014/main" id="{22CE90DB-F90D-4E64-9EE1-2F746D1790AA}"/>
                </a:ext>
              </a:extLst>
            </xdr:cNvPr>
            <xdr:cNvSpPr txBox="1"/>
          </xdr:nvSpPr>
          <xdr:spPr>
            <a:xfrm>
              <a:off x="215154" y="4570506"/>
              <a:ext cx="1521011" cy="37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8734308-F877-45EF-8300-457B51991711}" type="TxLink">
                <a:rPr lang="en-US" sz="1100" b="0" i="0" u="none" strike="noStrike">
                  <a:solidFill>
                    <a:schemeClr val="bg1"/>
                  </a:solidFill>
                  <a:latin typeface="Avenir Book" panose="02000503020000020003" pitchFamily="2" charset="0"/>
                  <a:cs typeface="Arial"/>
                </a:rPr>
                <a:pPr algn="l"/>
                <a:t> 16 488 </a:t>
              </a:fld>
              <a:endParaRPr lang="en-US" sz="1400" b="0">
                <a:solidFill>
                  <a:schemeClr val="bg1"/>
                </a:solidFill>
                <a:latin typeface="Avenir Book" panose="02000503020000020003" pitchFamily="2" charset="0"/>
              </a:endParaRPr>
            </a:p>
          </xdr:txBody>
        </xdr:sp>
        <xdr:sp macro="" textlink="Pivottables!DT8">
          <xdr:nvSpPr>
            <xdr:cNvPr id="171" name="TextBox 170">
              <a:extLst>
                <a:ext uri="{FF2B5EF4-FFF2-40B4-BE49-F238E27FC236}">
                  <a16:creationId xmlns:a16="http://schemas.microsoft.com/office/drawing/2014/main" id="{6900BD1A-98BD-4F78-AC65-F105B755A805}"/>
                </a:ext>
              </a:extLst>
            </xdr:cNvPr>
            <xdr:cNvSpPr txBox="1"/>
          </xdr:nvSpPr>
          <xdr:spPr>
            <a:xfrm>
              <a:off x="210672" y="4999318"/>
              <a:ext cx="1521011" cy="37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A19D822-CB78-48A9-B05A-32563F94EE41}" type="TxLink">
                <a:rPr lang="en-US" sz="1100" b="0" i="0" u="none" strike="noStrike">
                  <a:solidFill>
                    <a:schemeClr val="bg1"/>
                  </a:solidFill>
                  <a:latin typeface="Avenir Book" panose="02000503020000020003" pitchFamily="2" charset="0"/>
                  <a:cs typeface="Arial"/>
                </a:rPr>
                <a:pPr algn="l"/>
                <a:t> 72 768 </a:t>
              </a:fld>
              <a:endParaRPr lang="en-US" sz="1400" b="0">
                <a:solidFill>
                  <a:schemeClr val="bg1"/>
                </a:solidFill>
                <a:latin typeface="Avenir Book" panose="02000503020000020003" pitchFamily="2" charset="0"/>
              </a:endParaRPr>
            </a:p>
          </xdr:txBody>
        </xdr:sp>
        <xdr:sp macro="" textlink="Pivottables!DT9">
          <xdr:nvSpPr>
            <xdr:cNvPr id="172" name="TextBox 171">
              <a:extLst>
                <a:ext uri="{FF2B5EF4-FFF2-40B4-BE49-F238E27FC236}">
                  <a16:creationId xmlns:a16="http://schemas.microsoft.com/office/drawing/2014/main" id="{8473BF88-AAED-4B35-8A88-CEF765C95D27}"/>
                </a:ext>
              </a:extLst>
            </xdr:cNvPr>
            <xdr:cNvSpPr txBox="1"/>
          </xdr:nvSpPr>
          <xdr:spPr>
            <a:xfrm>
              <a:off x="206190" y="5428130"/>
              <a:ext cx="1521011" cy="37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23F5CDF-AABE-48FF-BFED-7FCC43B164AC}" type="TxLink">
                <a:rPr lang="en-US" sz="1100" b="0" i="0" u="none" strike="noStrike">
                  <a:solidFill>
                    <a:schemeClr val="bg1"/>
                  </a:solidFill>
                  <a:latin typeface="Avenir Book" panose="02000503020000020003" pitchFamily="2" charset="0"/>
                  <a:cs typeface="Arial"/>
                </a:rPr>
                <a:pPr algn="l"/>
                <a:t> 2 844 </a:t>
              </a:fld>
              <a:endParaRPr lang="en-US" sz="1400" b="0">
                <a:solidFill>
                  <a:schemeClr val="bg1"/>
                </a:solidFill>
                <a:latin typeface="Avenir Book" panose="02000503020000020003" pitchFamily="2" charset="0"/>
              </a:endParaRPr>
            </a:p>
          </xdr:txBody>
        </xdr:sp>
        <xdr:sp macro="" textlink="Pivottables!DT10">
          <xdr:nvSpPr>
            <xdr:cNvPr id="173" name="TextBox 172">
              <a:extLst>
                <a:ext uri="{FF2B5EF4-FFF2-40B4-BE49-F238E27FC236}">
                  <a16:creationId xmlns:a16="http://schemas.microsoft.com/office/drawing/2014/main" id="{3B0AC6CF-DA1E-44E3-9438-14E4B23E3F39}"/>
                </a:ext>
              </a:extLst>
            </xdr:cNvPr>
            <xdr:cNvSpPr txBox="1"/>
          </xdr:nvSpPr>
          <xdr:spPr>
            <a:xfrm>
              <a:off x="201708" y="5856942"/>
              <a:ext cx="1521011" cy="37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FD9AEFC-A41F-4729-AB79-EA94E620F2A3}" type="TxLink">
                <a:rPr lang="en-US" sz="1100" b="0" i="0" u="none" strike="noStrike">
                  <a:solidFill>
                    <a:schemeClr val="bg1"/>
                  </a:solidFill>
                  <a:latin typeface="Avenir Book" panose="02000503020000020003" pitchFamily="2" charset="0"/>
                  <a:cs typeface="Arial"/>
                </a:rPr>
                <a:pPr algn="l"/>
                <a:t> 26 </a:t>
              </a:fld>
              <a:endParaRPr lang="en-US" sz="1400" b="0">
                <a:solidFill>
                  <a:schemeClr val="bg1"/>
                </a:solidFill>
                <a:latin typeface="Avenir Book" panose="02000503020000020003" pitchFamily="2" charset="0"/>
              </a:endParaRPr>
            </a:p>
          </xdr:txBody>
        </xdr:sp>
      </xdr:grpSp>
      <xdr:grpSp>
        <xdr:nvGrpSpPr>
          <xdr:cNvPr id="187" name="Group 186">
            <a:extLst>
              <a:ext uri="{FF2B5EF4-FFF2-40B4-BE49-F238E27FC236}">
                <a16:creationId xmlns:a16="http://schemas.microsoft.com/office/drawing/2014/main" id="{774193D5-33D4-49ED-8939-EFA90681D280}"/>
              </a:ext>
            </a:extLst>
          </xdr:cNvPr>
          <xdr:cNvGrpSpPr/>
        </xdr:nvGrpSpPr>
        <xdr:grpSpPr>
          <a:xfrm>
            <a:off x="82166" y="4967939"/>
            <a:ext cx="298837" cy="1583777"/>
            <a:chOff x="44812" y="4967940"/>
            <a:chExt cx="239059" cy="1621131"/>
          </a:xfrm>
        </xdr:grpSpPr>
        <xdr:sp macro="" textlink="">
          <xdr:nvSpPr>
            <xdr:cNvPr id="181" name="TextBox 180">
              <a:extLst>
                <a:ext uri="{FF2B5EF4-FFF2-40B4-BE49-F238E27FC236}">
                  <a16:creationId xmlns:a16="http://schemas.microsoft.com/office/drawing/2014/main" id="{33795747-5A9C-4773-8792-BDA03A0195BD}"/>
                </a:ext>
              </a:extLst>
            </xdr:cNvPr>
            <xdr:cNvSpPr txBox="1"/>
          </xdr:nvSpPr>
          <xdr:spPr>
            <a:xfrm>
              <a:off x="44812" y="4967940"/>
              <a:ext cx="239059" cy="261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rgbClr val="CC0E62"/>
                  </a:solidFill>
                  <a:latin typeface="Avenir Book" panose="02000503020000020003" pitchFamily="2" charset="0"/>
                </a:rPr>
                <a:t>●</a:t>
              </a:r>
            </a:p>
          </xdr:txBody>
        </xdr:sp>
        <xdr:sp macro="" textlink="">
          <xdr:nvSpPr>
            <xdr:cNvPr id="182" name="TextBox 181">
              <a:extLst>
                <a:ext uri="{FF2B5EF4-FFF2-40B4-BE49-F238E27FC236}">
                  <a16:creationId xmlns:a16="http://schemas.microsoft.com/office/drawing/2014/main" id="{F27EFF48-C0A9-4700-B8EA-D2C35818C9EE}"/>
                </a:ext>
              </a:extLst>
            </xdr:cNvPr>
            <xdr:cNvSpPr txBox="1"/>
          </xdr:nvSpPr>
          <xdr:spPr>
            <a:xfrm>
              <a:off x="44812" y="5239872"/>
              <a:ext cx="239059" cy="261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rgbClr val="CC0E62"/>
                  </a:solidFill>
                  <a:latin typeface="Avenir Book" panose="02000503020000020003" pitchFamily="2" charset="0"/>
                </a:rPr>
                <a:t>●</a:t>
              </a:r>
            </a:p>
          </xdr:txBody>
        </xdr:sp>
        <xdr:sp macro="" textlink="">
          <xdr:nvSpPr>
            <xdr:cNvPr id="183" name="TextBox 182">
              <a:extLst>
                <a:ext uri="{FF2B5EF4-FFF2-40B4-BE49-F238E27FC236}">
                  <a16:creationId xmlns:a16="http://schemas.microsoft.com/office/drawing/2014/main" id="{5C193DD7-2F42-41D2-B39A-3F0EB7AE0C1F}"/>
                </a:ext>
              </a:extLst>
            </xdr:cNvPr>
            <xdr:cNvSpPr txBox="1"/>
          </xdr:nvSpPr>
          <xdr:spPr>
            <a:xfrm>
              <a:off x="44812" y="5511804"/>
              <a:ext cx="239059" cy="261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rgbClr val="CC0E62"/>
                  </a:solidFill>
                  <a:latin typeface="Avenir Book" panose="02000503020000020003" pitchFamily="2" charset="0"/>
                </a:rPr>
                <a:t>●</a:t>
              </a:r>
            </a:p>
          </xdr:txBody>
        </xdr:sp>
        <xdr:sp macro="" textlink="">
          <xdr:nvSpPr>
            <xdr:cNvPr id="184" name="TextBox 183">
              <a:extLst>
                <a:ext uri="{FF2B5EF4-FFF2-40B4-BE49-F238E27FC236}">
                  <a16:creationId xmlns:a16="http://schemas.microsoft.com/office/drawing/2014/main" id="{5B42BEB3-F5E1-41A0-BE7C-76BCF20FC63C}"/>
                </a:ext>
              </a:extLst>
            </xdr:cNvPr>
            <xdr:cNvSpPr txBox="1"/>
          </xdr:nvSpPr>
          <xdr:spPr>
            <a:xfrm>
              <a:off x="44812" y="5783736"/>
              <a:ext cx="239059" cy="261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rgbClr val="CC0E62"/>
                  </a:solidFill>
                  <a:latin typeface="Avenir Book" panose="02000503020000020003" pitchFamily="2" charset="0"/>
                </a:rPr>
                <a:t>●</a:t>
              </a:r>
            </a:p>
          </xdr:txBody>
        </xdr:sp>
        <xdr:sp macro="" textlink="">
          <xdr:nvSpPr>
            <xdr:cNvPr id="185" name="TextBox 184">
              <a:extLst>
                <a:ext uri="{FF2B5EF4-FFF2-40B4-BE49-F238E27FC236}">
                  <a16:creationId xmlns:a16="http://schemas.microsoft.com/office/drawing/2014/main" id="{F983523F-8F9F-4AAF-9906-19699A5447AE}"/>
                </a:ext>
              </a:extLst>
            </xdr:cNvPr>
            <xdr:cNvSpPr txBox="1"/>
          </xdr:nvSpPr>
          <xdr:spPr>
            <a:xfrm>
              <a:off x="44812" y="6055668"/>
              <a:ext cx="239059" cy="261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rgbClr val="CC0E62"/>
                  </a:solidFill>
                  <a:latin typeface="Avenir Book" panose="02000503020000020003" pitchFamily="2" charset="0"/>
                </a:rPr>
                <a:t>●</a:t>
              </a:r>
            </a:p>
          </xdr:txBody>
        </xdr:sp>
        <xdr:sp macro="" textlink="">
          <xdr:nvSpPr>
            <xdr:cNvPr id="186" name="TextBox 185">
              <a:extLst>
                <a:ext uri="{FF2B5EF4-FFF2-40B4-BE49-F238E27FC236}">
                  <a16:creationId xmlns:a16="http://schemas.microsoft.com/office/drawing/2014/main" id="{D73A0E23-C483-47F7-AEB0-21904C8AF0DB}"/>
                </a:ext>
              </a:extLst>
            </xdr:cNvPr>
            <xdr:cNvSpPr txBox="1"/>
          </xdr:nvSpPr>
          <xdr:spPr>
            <a:xfrm>
              <a:off x="44812" y="6327600"/>
              <a:ext cx="239059" cy="261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rgbClr val="CC0E62"/>
                  </a:solidFill>
                  <a:latin typeface="Avenir Book" panose="02000503020000020003" pitchFamily="2" charset="0"/>
                </a:rPr>
                <a:t>●</a:t>
              </a:r>
            </a:p>
          </xdr:txBody>
        </xdr:sp>
      </xdr:grpSp>
    </xdr:grpSp>
    <xdr:clientData/>
  </xdr:twoCellAnchor>
  <xdr:twoCellAnchor editAs="absolute">
    <xdr:from>
      <xdr:col>0</xdr:col>
      <xdr:colOff>199474</xdr:colOff>
      <xdr:row>33</xdr:row>
      <xdr:rowOff>154640</xdr:rowOff>
    </xdr:from>
    <xdr:to>
      <xdr:col>3</xdr:col>
      <xdr:colOff>722415</xdr:colOff>
      <xdr:row>36</xdr:row>
      <xdr:rowOff>35111</xdr:rowOff>
    </xdr:to>
    <xdr:sp macro="" textlink="">
      <xdr:nvSpPr>
        <xdr:cNvPr id="189" name="TextBox 188">
          <a:extLst>
            <a:ext uri="{FF2B5EF4-FFF2-40B4-BE49-F238E27FC236}">
              <a16:creationId xmlns:a16="http://schemas.microsoft.com/office/drawing/2014/main" id="{BFE76DCF-3391-4C1E-9D7E-B4B610AD7809}"/>
            </a:ext>
          </a:extLst>
        </xdr:cNvPr>
        <xdr:cNvSpPr txBox="1"/>
      </xdr:nvSpPr>
      <xdr:spPr>
        <a:xfrm>
          <a:off x="199474" y="6441140"/>
          <a:ext cx="2999441" cy="45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chemeClr val="bg1"/>
              </a:solidFill>
              <a:latin typeface="Avenir Book" panose="02000503020000020003" pitchFamily="2" charset="0"/>
              <a:cs typeface="Arial" panose="020B0604020202020204" pitchFamily="34" charset="0"/>
            </a:rPr>
            <a:t>Quantity of Item's </a:t>
          </a:r>
        </a:p>
      </xdr:txBody>
    </xdr:sp>
    <xdr:clientData/>
  </xdr:twoCellAnchor>
  <xdr:twoCellAnchor editAs="absolute">
    <xdr:from>
      <xdr:col>4</xdr:col>
      <xdr:colOff>660400</xdr:colOff>
      <xdr:row>0</xdr:row>
      <xdr:rowOff>0</xdr:rowOff>
    </xdr:from>
    <xdr:to>
      <xdr:col>19</xdr:col>
      <xdr:colOff>20264</xdr:colOff>
      <xdr:row>48</xdr:row>
      <xdr:rowOff>77429</xdr:rowOff>
    </xdr:to>
    <xdr:grpSp>
      <xdr:nvGrpSpPr>
        <xdr:cNvPr id="16" name="Group 15">
          <a:extLst>
            <a:ext uri="{FF2B5EF4-FFF2-40B4-BE49-F238E27FC236}">
              <a16:creationId xmlns:a16="http://schemas.microsoft.com/office/drawing/2014/main" id="{F884767B-1DB4-8646-8A45-AAA4CF0B4950}"/>
            </a:ext>
          </a:extLst>
        </xdr:cNvPr>
        <xdr:cNvGrpSpPr/>
      </xdr:nvGrpSpPr>
      <xdr:grpSpPr>
        <a:xfrm>
          <a:off x="3632200" y="0"/>
          <a:ext cx="10504114" cy="8764229"/>
          <a:chOff x="3822700" y="0"/>
          <a:chExt cx="11741649" cy="9221268"/>
        </a:xfrm>
      </xdr:grpSpPr>
      <xdr:grpSp>
        <xdr:nvGrpSpPr>
          <xdr:cNvPr id="13" name="Group 12">
            <a:extLst>
              <a:ext uri="{FF2B5EF4-FFF2-40B4-BE49-F238E27FC236}">
                <a16:creationId xmlns:a16="http://schemas.microsoft.com/office/drawing/2014/main" id="{72542217-1809-4469-8341-D8C16D540D3D}"/>
              </a:ext>
            </a:extLst>
          </xdr:cNvPr>
          <xdr:cNvGrpSpPr/>
        </xdr:nvGrpSpPr>
        <xdr:grpSpPr>
          <a:xfrm>
            <a:off x="3933285" y="0"/>
            <a:ext cx="9144000" cy="9144000"/>
            <a:chOff x="1524000" y="368300"/>
            <a:chExt cx="9004301" cy="8840849"/>
          </a:xfrm>
        </xdr:grpSpPr>
        <xdr:sp macro="" textlink="">
          <xdr:nvSpPr>
            <xdr:cNvPr id="17" name="Oval 16">
              <a:extLst>
                <a:ext uri="{FF2B5EF4-FFF2-40B4-BE49-F238E27FC236}">
                  <a16:creationId xmlns:a16="http://schemas.microsoft.com/office/drawing/2014/main" id="{6ED99BAF-ED79-45F8-805B-0C11C2E25511}"/>
                </a:ext>
              </a:extLst>
            </xdr:cNvPr>
            <xdr:cNvSpPr/>
          </xdr:nvSpPr>
          <xdr:spPr>
            <a:xfrm>
              <a:off x="1524000" y="368300"/>
              <a:ext cx="9004301" cy="8840849"/>
            </a:xfrm>
            <a:prstGeom prst="ellipse">
              <a:avLst/>
            </a:prstGeom>
            <a:noFill/>
            <a:ln>
              <a:solidFill>
                <a:schemeClr val="bg1">
                  <a:alpha val="13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latin typeface="Avenir Book" panose="02000503020000020003" pitchFamily="2" charset="0"/>
              </a:endParaRPr>
            </a:p>
          </xdr:txBody>
        </xdr:sp>
        <xdr:sp macro="" textlink="">
          <xdr:nvSpPr>
            <xdr:cNvPr id="18" name="Oval 17">
              <a:extLst>
                <a:ext uri="{FF2B5EF4-FFF2-40B4-BE49-F238E27FC236}">
                  <a16:creationId xmlns:a16="http://schemas.microsoft.com/office/drawing/2014/main" id="{D9DC2952-EE0F-46C4-8EC7-97DDBEEB0750}"/>
                </a:ext>
              </a:extLst>
            </xdr:cNvPr>
            <xdr:cNvSpPr/>
          </xdr:nvSpPr>
          <xdr:spPr>
            <a:xfrm>
              <a:off x="2665703" y="1538304"/>
              <a:ext cx="6644695" cy="6526243"/>
            </a:xfrm>
            <a:prstGeom prst="ellipse">
              <a:avLst/>
            </a:prstGeom>
            <a:noFill/>
            <a:ln>
              <a:solidFill>
                <a:schemeClr val="bg1">
                  <a:alpha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latin typeface="Avenir Book" panose="02000503020000020003" pitchFamily="2" charset="0"/>
              </a:endParaRPr>
            </a:p>
          </xdr:txBody>
        </xdr:sp>
      </xdr:grpSp>
      <xdr:grpSp>
        <xdr:nvGrpSpPr>
          <xdr:cNvPr id="213" name="Group 212">
            <a:extLst>
              <a:ext uri="{FF2B5EF4-FFF2-40B4-BE49-F238E27FC236}">
                <a16:creationId xmlns:a16="http://schemas.microsoft.com/office/drawing/2014/main" id="{0BF9D2B7-C299-6F4C-9B83-34B22F1F3CD5}"/>
              </a:ext>
            </a:extLst>
          </xdr:cNvPr>
          <xdr:cNvGrpSpPr/>
        </xdr:nvGrpSpPr>
        <xdr:grpSpPr>
          <a:xfrm rot="8969679">
            <a:off x="4406021" y="6145809"/>
            <a:ext cx="1803245" cy="1759039"/>
            <a:chOff x="11522495" y="2209800"/>
            <a:chExt cx="1695665" cy="1654096"/>
          </a:xfrm>
        </xdr:grpSpPr>
        <xdr:grpSp>
          <xdr:nvGrpSpPr>
            <xdr:cNvPr id="214" name="Group 213">
              <a:extLst>
                <a:ext uri="{FF2B5EF4-FFF2-40B4-BE49-F238E27FC236}">
                  <a16:creationId xmlns:a16="http://schemas.microsoft.com/office/drawing/2014/main" id="{E5B597D2-ECF8-CD4B-868A-CDDE7913427D}"/>
                </a:ext>
              </a:extLst>
            </xdr:cNvPr>
            <xdr:cNvGrpSpPr/>
          </xdr:nvGrpSpPr>
          <xdr:grpSpPr>
            <a:xfrm>
              <a:off x="11522495" y="2908300"/>
              <a:ext cx="694905" cy="955596"/>
              <a:chOff x="11522495" y="2908300"/>
              <a:chExt cx="694905" cy="955596"/>
            </a:xfrm>
          </xdr:grpSpPr>
          <xdr:cxnSp macro="">
            <xdr:nvCxnSpPr>
              <xdr:cNvPr id="273" name="Straight Connector 272">
                <a:extLst>
                  <a:ext uri="{FF2B5EF4-FFF2-40B4-BE49-F238E27FC236}">
                    <a16:creationId xmlns:a16="http://schemas.microsoft.com/office/drawing/2014/main" id="{3224171F-C43F-5041-BC97-FD116EA1E642}"/>
                  </a:ext>
                </a:extLst>
              </xdr:cNvPr>
              <xdr:cNvCxnSpPr>
                <a:cxnSpLocks/>
              </xdr:cNvCxnSpPr>
            </xdr:nvCxnSpPr>
            <xdr:spPr>
              <a:xfrm rot="12630321" flipH="1">
                <a:off x="11522495" y="3228896"/>
                <a:ext cx="165100" cy="635000"/>
              </a:xfrm>
              <a:prstGeom prst="line">
                <a:avLst/>
              </a:prstGeom>
              <a:ln w="15875">
                <a:gradFill>
                  <a:gsLst>
                    <a:gs pos="100000">
                      <a:srgbClr val="9BF8F2"/>
                    </a:gs>
                    <a:gs pos="24000">
                      <a:srgbClr val="0A0D80"/>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74" name="Circle: Hollow 94">
                <a:extLst>
                  <a:ext uri="{FF2B5EF4-FFF2-40B4-BE49-F238E27FC236}">
                    <a16:creationId xmlns:a16="http://schemas.microsoft.com/office/drawing/2014/main" id="{D718014E-BCBD-674B-A75B-61499E7ACEC9}"/>
                  </a:ext>
                </a:extLst>
              </xdr:cNvPr>
              <xdr:cNvSpPr/>
            </xdr:nvSpPr>
            <xdr:spPr>
              <a:xfrm>
                <a:off x="11760200" y="2908300"/>
                <a:ext cx="457200" cy="457200"/>
              </a:xfrm>
              <a:prstGeom prst="donut">
                <a:avLst>
                  <a:gd name="adj" fmla="val 8995"/>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solidFill>
                    <a:schemeClr val="tx1"/>
                  </a:solidFill>
                  <a:latin typeface="Avenir Book" panose="02000503020000020003" pitchFamily="2" charset="0"/>
                </a:endParaRPr>
              </a:p>
            </xdr:txBody>
          </xdr:sp>
        </xdr:grpSp>
        <xdr:cxnSp macro="">
          <xdr:nvCxnSpPr>
            <xdr:cNvPr id="215" name="Straight Connector 214">
              <a:extLst>
                <a:ext uri="{FF2B5EF4-FFF2-40B4-BE49-F238E27FC236}">
                  <a16:creationId xmlns:a16="http://schemas.microsoft.com/office/drawing/2014/main" id="{DFBB79CC-5B70-CB4B-8BCC-5B2821FB779E}"/>
                </a:ext>
              </a:extLst>
            </xdr:cNvPr>
            <xdr:cNvCxnSpPr>
              <a:cxnSpLocks/>
              <a:stCxn id="274" idx="7"/>
              <a:endCxn id="216" idx="3"/>
            </xdr:cNvCxnSpPr>
          </xdr:nvCxnSpPr>
          <xdr:spPr>
            <a:xfrm flipV="1">
              <a:off x="12150445" y="2521996"/>
              <a:ext cx="323719" cy="453259"/>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16" name="Oval 215">
              <a:extLst>
                <a:ext uri="{FF2B5EF4-FFF2-40B4-BE49-F238E27FC236}">
                  <a16:creationId xmlns:a16="http://schemas.microsoft.com/office/drawing/2014/main" id="{582D8AAE-3591-DD44-A4B0-7F2C23B9478A}"/>
                </a:ext>
              </a:extLst>
            </xdr:cNvPr>
            <xdr:cNvSpPr/>
          </xdr:nvSpPr>
          <xdr:spPr>
            <a:xfrm>
              <a:off x="12420600" y="2209800"/>
              <a:ext cx="365760" cy="36576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solidFill>
                  <a:schemeClr val="tx1"/>
                </a:solidFill>
                <a:latin typeface="Avenir Book" panose="02000503020000020003" pitchFamily="2" charset="0"/>
              </a:endParaRPr>
            </a:p>
          </xdr:txBody>
        </xdr:sp>
        <xdr:cxnSp macro="">
          <xdr:nvCxnSpPr>
            <xdr:cNvPr id="217" name="Straight Connector 216">
              <a:extLst>
                <a:ext uri="{FF2B5EF4-FFF2-40B4-BE49-F238E27FC236}">
                  <a16:creationId xmlns:a16="http://schemas.microsoft.com/office/drawing/2014/main" id="{854065DB-2508-A845-8977-451F73B2E310}"/>
                </a:ext>
              </a:extLst>
            </xdr:cNvPr>
            <xdr:cNvCxnSpPr>
              <a:cxnSpLocks/>
              <a:stCxn id="274" idx="6"/>
              <a:endCxn id="264" idx="3"/>
            </xdr:cNvCxnSpPr>
          </xdr:nvCxnSpPr>
          <xdr:spPr>
            <a:xfrm flipV="1">
              <a:off x="12217400" y="3073348"/>
              <a:ext cx="635156" cy="63552"/>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64" name="Oval 263">
              <a:extLst>
                <a:ext uri="{FF2B5EF4-FFF2-40B4-BE49-F238E27FC236}">
                  <a16:creationId xmlns:a16="http://schemas.microsoft.com/office/drawing/2014/main" id="{774E429B-6446-F946-B1EC-96F634E05C24}"/>
                </a:ext>
              </a:extLst>
            </xdr:cNvPr>
            <xdr:cNvSpPr/>
          </xdr:nvSpPr>
          <xdr:spPr>
            <a:xfrm rot="2557700">
              <a:off x="12852400" y="2882900"/>
              <a:ext cx="365760" cy="36576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solidFill>
                  <a:schemeClr val="tx1"/>
                </a:solidFill>
                <a:latin typeface="Avenir Book" panose="02000503020000020003" pitchFamily="2" charset="0"/>
              </a:endParaRPr>
            </a:p>
          </xdr:txBody>
        </xdr:sp>
      </xdr:grpSp>
      <xdr:grpSp>
        <xdr:nvGrpSpPr>
          <xdr:cNvPr id="178" name="Group 177">
            <a:extLst>
              <a:ext uri="{FF2B5EF4-FFF2-40B4-BE49-F238E27FC236}">
                <a16:creationId xmlns:a16="http://schemas.microsoft.com/office/drawing/2014/main" id="{A2333BEB-2EA4-F74F-B901-9DCDC386A223}"/>
              </a:ext>
            </a:extLst>
          </xdr:cNvPr>
          <xdr:cNvGrpSpPr/>
        </xdr:nvGrpSpPr>
        <xdr:grpSpPr>
          <a:xfrm rot="5625171">
            <a:off x="8144037" y="6958124"/>
            <a:ext cx="1914877" cy="1901608"/>
            <a:chOff x="11201624" y="2209800"/>
            <a:chExt cx="1800636" cy="1788160"/>
          </a:xfrm>
        </xdr:grpSpPr>
        <xdr:grpSp>
          <xdr:nvGrpSpPr>
            <xdr:cNvPr id="190" name="Group 189">
              <a:extLst>
                <a:ext uri="{FF2B5EF4-FFF2-40B4-BE49-F238E27FC236}">
                  <a16:creationId xmlns:a16="http://schemas.microsoft.com/office/drawing/2014/main" id="{F487EE42-C365-FD40-894A-2D517D97B479}"/>
                </a:ext>
              </a:extLst>
            </xdr:cNvPr>
            <xdr:cNvGrpSpPr/>
          </xdr:nvGrpSpPr>
          <xdr:grpSpPr>
            <a:xfrm>
              <a:off x="11201624" y="2908300"/>
              <a:ext cx="1015776" cy="457200"/>
              <a:chOff x="11201624" y="2908300"/>
              <a:chExt cx="1015776" cy="457200"/>
            </a:xfrm>
          </xdr:grpSpPr>
          <xdr:cxnSp macro="">
            <xdr:nvCxnSpPr>
              <xdr:cNvPr id="209" name="Straight Connector 208">
                <a:extLst>
                  <a:ext uri="{FF2B5EF4-FFF2-40B4-BE49-F238E27FC236}">
                    <a16:creationId xmlns:a16="http://schemas.microsoft.com/office/drawing/2014/main" id="{3343E8C4-E3DC-EC44-AE77-85809CC07880}"/>
                  </a:ext>
                </a:extLst>
              </xdr:cNvPr>
              <xdr:cNvCxnSpPr>
                <a:cxnSpLocks/>
                <a:stCxn id="53" idx="0"/>
              </xdr:cNvCxnSpPr>
            </xdr:nvCxnSpPr>
            <xdr:spPr>
              <a:xfrm rot="15974829">
                <a:off x="11460636" y="2973201"/>
                <a:ext cx="42797" cy="560822"/>
              </a:xfrm>
              <a:prstGeom prst="line">
                <a:avLst/>
              </a:prstGeom>
              <a:ln w="15875">
                <a:gradFill>
                  <a:gsLst>
                    <a:gs pos="100000">
                      <a:srgbClr val="9BF8F2"/>
                    </a:gs>
                    <a:gs pos="24000">
                      <a:srgbClr val="0A0D80"/>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10" name="Circle: Hollow 94">
                <a:extLst>
                  <a:ext uri="{FF2B5EF4-FFF2-40B4-BE49-F238E27FC236}">
                    <a16:creationId xmlns:a16="http://schemas.microsoft.com/office/drawing/2014/main" id="{50F75D67-7521-A042-A49E-D3B26502C8AD}"/>
                  </a:ext>
                </a:extLst>
              </xdr:cNvPr>
              <xdr:cNvSpPr/>
            </xdr:nvSpPr>
            <xdr:spPr>
              <a:xfrm>
                <a:off x="11760200" y="2908300"/>
                <a:ext cx="457200" cy="457200"/>
              </a:xfrm>
              <a:prstGeom prst="donut">
                <a:avLst>
                  <a:gd name="adj" fmla="val 8995"/>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solidFill>
                    <a:schemeClr val="tx1"/>
                  </a:solidFill>
                  <a:latin typeface="Avenir Book" panose="02000503020000020003" pitchFamily="2" charset="0"/>
                </a:endParaRPr>
              </a:p>
            </xdr:txBody>
          </xdr:sp>
        </xdr:grpSp>
        <xdr:cxnSp macro="">
          <xdr:nvCxnSpPr>
            <xdr:cNvPr id="194" name="Straight Connector 193">
              <a:extLst>
                <a:ext uri="{FF2B5EF4-FFF2-40B4-BE49-F238E27FC236}">
                  <a16:creationId xmlns:a16="http://schemas.microsoft.com/office/drawing/2014/main" id="{10AAD0A1-984F-8544-8B39-8BBD4521B845}"/>
                </a:ext>
              </a:extLst>
            </xdr:cNvPr>
            <xdr:cNvCxnSpPr>
              <a:cxnSpLocks/>
              <a:stCxn id="210" idx="7"/>
              <a:endCxn id="202" idx="3"/>
            </xdr:cNvCxnSpPr>
          </xdr:nvCxnSpPr>
          <xdr:spPr>
            <a:xfrm flipV="1">
              <a:off x="12150445" y="2521996"/>
              <a:ext cx="323719" cy="453259"/>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02" name="Oval 201">
              <a:extLst>
                <a:ext uri="{FF2B5EF4-FFF2-40B4-BE49-F238E27FC236}">
                  <a16:creationId xmlns:a16="http://schemas.microsoft.com/office/drawing/2014/main" id="{0E29CCF8-9DC1-D744-AAD0-36952D226126}"/>
                </a:ext>
              </a:extLst>
            </xdr:cNvPr>
            <xdr:cNvSpPr/>
          </xdr:nvSpPr>
          <xdr:spPr>
            <a:xfrm>
              <a:off x="12420600" y="2209800"/>
              <a:ext cx="365760" cy="36576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solidFill>
                  <a:schemeClr val="tx1"/>
                </a:solidFill>
                <a:latin typeface="Avenir Book" panose="02000503020000020003" pitchFamily="2" charset="0"/>
              </a:endParaRPr>
            </a:p>
          </xdr:txBody>
        </xdr:sp>
        <xdr:cxnSp macro="">
          <xdr:nvCxnSpPr>
            <xdr:cNvPr id="203" name="Straight Connector 202">
              <a:extLst>
                <a:ext uri="{FF2B5EF4-FFF2-40B4-BE49-F238E27FC236}">
                  <a16:creationId xmlns:a16="http://schemas.microsoft.com/office/drawing/2014/main" id="{DA9E829A-6A7B-A443-8048-EF54B9B5F348}"/>
                </a:ext>
              </a:extLst>
            </xdr:cNvPr>
            <xdr:cNvCxnSpPr>
              <a:cxnSpLocks/>
            </xdr:cNvCxnSpPr>
          </xdr:nvCxnSpPr>
          <xdr:spPr>
            <a:xfrm rot="15974829" flipH="1">
              <a:off x="12374050" y="2950865"/>
              <a:ext cx="2312" cy="322974"/>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04" name="Oval 203">
              <a:extLst>
                <a:ext uri="{FF2B5EF4-FFF2-40B4-BE49-F238E27FC236}">
                  <a16:creationId xmlns:a16="http://schemas.microsoft.com/office/drawing/2014/main" id="{098DBC50-DA72-A745-B4C2-1105CC539897}"/>
                </a:ext>
              </a:extLst>
            </xdr:cNvPr>
            <xdr:cNvSpPr/>
          </xdr:nvSpPr>
          <xdr:spPr>
            <a:xfrm rot="2557700">
              <a:off x="12466584" y="2913319"/>
              <a:ext cx="365760" cy="36576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solidFill>
                  <a:schemeClr val="tx1"/>
                </a:solidFill>
                <a:latin typeface="Avenir Book" panose="02000503020000020003" pitchFamily="2" charset="0"/>
              </a:endParaRPr>
            </a:p>
          </xdr:txBody>
        </xdr:sp>
        <xdr:cxnSp macro="">
          <xdr:nvCxnSpPr>
            <xdr:cNvPr id="207" name="Straight Connector 206">
              <a:extLst>
                <a:ext uri="{FF2B5EF4-FFF2-40B4-BE49-F238E27FC236}">
                  <a16:creationId xmlns:a16="http://schemas.microsoft.com/office/drawing/2014/main" id="{DA5F6681-04E5-3440-A074-443D1282F2F8}"/>
                </a:ext>
              </a:extLst>
            </xdr:cNvPr>
            <xdr:cNvCxnSpPr>
              <a:cxnSpLocks/>
              <a:stCxn id="210" idx="5"/>
              <a:endCxn id="208" idx="3"/>
            </xdr:cNvCxnSpPr>
          </xdr:nvCxnSpPr>
          <xdr:spPr>
            <a:xfrm rot="18264465" flipH="1">
              <a:off x="12388626" y="3172987"/>
              <a:ext cx="44050" cy="660945"/>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08" name="Oval 207">
              <a:extLst>
                <a:ext uri="{FF2B5EF4-FFF2-40B4-BE49-F238E27FC236}">
                  <a16:creationId xmlns:a16="http://schemas.microsoft.com/office/drawing/2014/main" id="{AD87F697-322C-D84C-805D-275CD3A4962E}"/>
                </a:ext>
              </a:extLst>
            </xdr:cNvPr>
            <xdr:cNvSpPr/>
          </xdr:nvSpPr>
          <xdr:spPr>
            <a:xfrm rot="4841728">
              <a:off x="12636500" y="3632200"/>
              <a:ext cx="365760" cy="36576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solidFill>
                  <a:schemeClr val="tx1"/>
                </a:solidFill>
                <a:latin typeface="Avenir Book" panose="02000503020000020003" pitchFamily="2" charset="0"/>
              </a:endParaRPr>
            </a:p>
          </xdr:txBody>
        </xdr:sp>
      </xdr:grpSp>
      <xdr:grpSp>
        <xdr:nvGrpSpPr>
          <xdr:cNvPr id="262" name="Group 261">
            <a:extLst>
              <a:ext uri="{FF2B5EF4-FFF2-40B4-BE49-F238E27FC236}">
                <a16:creationId xmlns:a16="http://schemas.microsoft.com/office/drawing/2014/main" id="{223C5C1E-8508-FB47-A5FF-227E6F5C1E07}"/>
              </a:ext>
            </a:extLst>
          </xdr:cNvPr>
          <xdr:cNvGrpSpPr/>
        </xdr:nvGrpSpPr>
        <xdr:grpSpPr>
          <a:xfrm rot="1451522">
            <a:off x="12093067" y="6209121"/>
            <a:ext cx="2268518" cy="1122757"/>
            <a:chOff x="10721216" y="2998063"/>
            <a:chExt cx="2133180" cy="1055775"/>
          </a:xfrm>
        </xdr:grpSpPr>
        <xdr:grpSp>
          <xdr:nvGrpSpPr>
            <xdr:cNvPr id="263" name="Group 262">
              <a:extLst>
                <a:ext uri="{FF2B5EF4-FFF2-40B4-BE49-F238E27FC236}">
                  <a16:creationId xmlns:a16="http://schemas.microsoft.com/office/drawing/2014/main" id="{E1AE2C05-E9D9-334C-B58B-B5C2563F3657}"/>
                </a:ext>
              </a:extLst>
            </xdr:cNvPr>
            <xdr:cNvGrpSpPr/>
          </xdr:nvGrpSpPr>
          <xdr:grpSpPr>
            <a:xfrm>
              <a:off x="10721216" y="3023463"/>
              <a:ext cx="1132421" cy="457200"/>
              <a:chOff x="10721216" y="3023463"/>
              <a:chExt cx="1132421" cy="457200"/>
            </a:xfrm>
          </xdr:grpSpPr>
          <xdr:cxnSp macro="">
            <xdr:nvCxnSpPr>
              <xdr:cNvPr id="270" name="Straight Connector 269">
                <a:extLst>
                  <a:ext uri="{FF2B5EF4-FFF2-40B4-BE49-F238E27FC236}">
                    <a16:creationId xmlns:a16="http://schemas.microsoft.com/office/drawing/2014/main" id="{7BFED3AE-DBCA-304A-901B-39210603555E}"/>
                  </a:ext>
                </a:extLst>
              </xdr:cNvPr>
              <xdr:cNvCxnSpPr>
                <a:cxnSpLocks/>
              </xdr:cNvCxnSpPr>
            </xdr:nvCxnSpPr>
            <xdr:spPr>
              <a:xfrm rot="20148478">
                <a:off x="10721216" y="3421186"/>
                <a:ext cx="709798" cy="52753"/>
              </a:xfrm>
              <a:prstGeom prst="line">
                <a:avLst/>
              </a:prstGeom>
              <a:ln w="15875">
                <a:gradFill>
                  <a:gsLst>
                    <a:gs pos="100000">
                      <a:srgbClr val="9BF8F2"/>
                    </a:gs>
                    <a:gs pos="24000">
                      <a:srgbClr val="0A0D80"/>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71" name="Circle: Hollow 94">
                <a:extLst>
                  <a:ext uri="{FF2B5EF4-FFF2-40B4-BE49-F238E27FC236}">
                    <a16:creationId xmlns:a16="http://schemas.microsoft.com/office/drawing/2014/main" id="{A5C0AA8E-A71F-A14D-BE1A-599E4B2A91FE}"/>
                  </a:ext>
                </a:extLst>
              </xdr:cNvPr>
              <xdr:cNvSpPr/>
            </xdr:nvSpPr>
            <xdr:spPr>
              <a:xfrm>
                <a:off x="11396437" y="3023463"/>
                <a:ext cx="457200" cy="457200"/>
              </a:xfrm>
              <a:prstGeom prst="donut">
                <a:avLst>
                  <a:gd name="adj" fmla="val 8995"/>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solidFill>
                    <a:schemeClr val="tx1"/>
                  </a:solidFill>
                  <a:latin typeface="Avenir Book" panose="02000503020000020003" pitchFamily="2" charset="0"/>
                </a:endParaRPr>
              </a:p>
            </xdr:txBody>
          </xdr:sp>
        </xdr:grpSp>
        <xdr:cxnSp macro="">
          <xdr:nvCxnSpPr>
            <xdr:cNvPr id="266" name="Straight Connector 265">
              <a:extLst>
                <a:ext uri="{FF2B5EF4-FFF2-40B4-BE49-F238E27FC236}">
                  <a16:creationId xmlns:a16="http://schemas.microsoft.com/office/drawing/2014/main" id="{CD5EAECA-1C0A-404F-ACAF-C2E59921B851}"/>
                </a:ext>
              </a:extLst>
            </xdr:cNvPr>
            <xdr:cNvCxnSpPr>
              <a:cxnSpLocks/>
              <a:stCxn id="271" idx="6"/>
              <a:endCxn id="267" idx="3"/>
            </xdr:cNvCxnSpPr>
          </xdr:nvCxnSpPr>
          <xdr:spPr>
            <a:xfrm flipV="1">
              <a:off x="11853637" y="3188511"/>
              <a:ext cx="635156" cy="63552"/>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67" name="Oval 266">
              <a:extLst>
                <a:ext uri="{FF2B5EF4-FFF2-40B4-BE49-F238E27FC236}">
                  <a16:creationId xmlns:a16="http://schemas.microsoft.com/office/drawing/2014/main" id="{9F7DBEA8-7CDA-4B4E-BE43-436C299BBD34}"/>
                </a:ext>
              </a:extLst>
            </xdr:cNvPr>
            <xdr:cNvSpPr/>
          </xdr:nvSpPr>
          <xdr:spPr>
            <a:xfrm rot="2557700">
              <a:off x="12488636" y="2998063"/>
              <a:ext cx="365760" cy="36576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solidFill>
                  <a:schemeClr val="tx1"/>
                </a:solidFill>
                <a:latin typeface="Avenir Book" panose="02000503020000020003" pitchFamily="2" charset="0"/>
              </a:endParaRPr>
            </a:p>
          </xdr:txBody>
        </xdr:sp>
        <xdr:cxnSp macro="">
          <xdr:nvCxnSpPr>
            <xdr:cNvPr id="268" name="Straight Connector 267">
              <a:extLst>
                <a:ext uri="{FF2B5EF4-FFF2-40B4-BE49-F238E27FC236}">
                  <a16:creationId xmlns:a16="http://schemas.microsoft.com/office/drawing/2014/main" id="{F4BCD918-3808-6945-9926-B51550863178}"/>
                </a:ext>
              </a:extLst>
            </xdr:cNvPr>
            <xdr:cNvCxnSpPr>
              <a:cxnSpLocks/>
              <a:stCxn id="271" idx="5"/>
              <a:endCxn id="269" idx="3"/>
            </xdr:cNvCxnSpPr>
          </xdr:nvCxnSpPr>
          <xdr:spPr>
            <a:xfrm rot="20148478">
              <a:off x="11877859" y="3348043"/>
              <a:ext cx="213478" cy="493551"/>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69" name="Oval 268">
              <a:extLst>
                <a:ext uri="{FF2B5EF4-FFF2-40B4-BE49-F238E27FC236}">
                  <a16:creationId xmlns:a16="http://schemas.microsoft.com/office/drawing/2014/main" id="{A41FF04C-5CC7-CE4A-8781-CE667CF0F5A3}"/>
                </a:ext>
              </a:extLst>
            </xdr:cNvPr>
            <xdr:cNvSpPr/>
          </xdr:nvSpPr>
          <xdr:spPr>
            <a:xfrm rot="4582244">
              <a:off x="12155607" y="3688078"/>
              <a:ext cx="365760" cy="36576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solidFill>
                  <a:schemeClr val="tx1"/>
                </a:solidFill>
                <a:latin typeface="Avenir Book" panose="02000503020000020003" pitchFamily="2" charset="0"/>
              </a:endParaRPr>
            </a:p>
          </xdr:txBody>
        </xdr:sp>
      </xdr:grpSp>
      <xdr:grpSp>
        <xdr:nvGrpSpPr>
          <xdr:cNvPr id="40" name="Group 39">
            <a:extLst>
              <a:ext uri="{FF2B5EF4-FFF2-40B4-BE49-F238E27FC236}">
                <a16:creationId xmlns:a16="http://schemas.microsoft.com/office/drawing/2014/main" id="{DFA9D377-B52E-9648-9FC1-830A42D3F0FB}"/>
              </a:ext>
            </a:extLst>
          </xdr:cNvPr>
          <xdr:cNvGrpSpPr/>
        </xdr:nvGrpSpPr>
        <xdr:grpSpPr>
          <a:xfrm>
            <a:off x="11200953" y="1367280"/>
            <a:ext cx="2535361" cy="2175991"/>
            <a:chOff x="10773471" y="1564889"/>
            <a:chExt cx="2384103" cy="2046173"/>
          </a:xfrm>
        </xdr:grpSpPr>
        <xdr:grpSp>
          <xdr:nvGrpSpPr>
            <xdr:cNvPr id="21" name="Group 20">
              <a:extLst>
                <a:ext uri="{FF2B5EF4-FFF2-40B4-BE49-F238E27FC236}">
                  <a16:creationId xmlns:a16="http://schemas.microsoft.com/office/drawing/2014/main" id="{C5FB2B68-406B-A545-9F18-C9327AFCA849}"/>
                </a:ext>
              </a:extLst>
            </xdr:cNvPr>
            <xdr:cNvGrpSpPr/>
          </xdr:nvGrpSpPr>
          <xdr:grpSpPr>
            <a:xfrm>
              <a:off x="10773471" y="2528257"/>
              <a:ext cx="1383339" cy="1082805"/>
              <a:chOff x="10773471" y="2528257"/>
              <a:chExt cx="1383339" cy="1082805"/>
            </a:xfrm>
          </xdr:grpSpPr>
          <xdr:cxnSp macro="">
            <xdr:nvCxnSpPr>
              <xdr:cNvPr id="72" name="Straight Connector 71">
                <a:extLst>
                  <a:ext uri="{FF2B5EF4-FFF2-40B4-BE49-F238E27FC236}">
                    <a16:creationId xmlns:a16="http://schemas.microsoft.com/office/drawing/2014/main" id="{01E82A67-3978-4F32-AF2D-B6E8A6E1D9A7}"/>
                  </a:ext>
                </a:extLst>
              </xdr:cNvPr>
              <xdr:cNvCxnSpPr>
                <a:cxnSpLocks/>
              </xdr:cNvCxnSpPr>
            </xdr:nvCxnSpPr>
            <xdr:spPr>
              <a:xfrm flipV="1">
                <a:off x="10773471" y="2858702"/>
                <a:ext cx="967270" cy="752360"/>
              </a:xfrm>
              <a:prstGeom prst="line">
                <a:avLst/>
              </a:prstGeom>
              <a:ln w="15875">
                <a:gradFill>
                  <a:gsLst>
                    <a:gs pos="100000">
                      <a:srgbClr val="9BF8F2"/>
                    </a:gs>
                    <a:gs pos="24000">
                      <a:srgbClr val="0A0D80"/>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77" name="Circle: Hollow 94">
                <a:extLst>
                  <a:ext uri="{FF2B5EF4-FFF2-40B4-BE49-F238E27FC236}">
                    <a16:creationId xmlns:a16="http://schemas.microsoft.com/office/drawing/2014/main" id="{77C4528C-D6FA-7641-BFE8-3D2DBCB22D6F}"/>
                  </a:ext>
                </a:extLst>
              </xdr:cNvPr>
              <xdr:cNvSpPr/>
            </xdr:nvSpPr>
            <xdr:spPr>
              <a:xfrm>
                <a:off x="11699611" y="2528257"/>
                <a:ext cx="457199" cy="457200"/>
              </a:xfrm>
              <a:prstGeom prst="donut">
                <a:avLst>
                  <a:gd name="adj" fmla="val 8995"/>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solidFill>
                    <a:schemeClr val="tx1"/>
                  </a:solidFill>
                  <a:latin typeface="Avenir Book" panose="02000503020000020003" pitchFamily="2" charset="0"/>
                </a:endParaRPr>
              </a:p>
            </xdr:txBody>
          </xdr:sp>
        </xdr:grpSp>
        <xdr:cxnSp macro="">
          <xdr:nvCxnSpPr>
            <xdr:cNvPr id="179" name="Straight Connector 178">
              <a:extLst>
                <a:ext uri="{FF2B5EF4-FFF2-40B4-BE49-F238E27FC236}">
                  <a16:creationId xmlns:a16="http://schemas.microsoft.com/office/drawing/2014/main" id="{8A3BF61C-EFDB-814A-8D10-1468677C4AB2}"/>
                </a:ext>
              </a:extLst>
            </xdr:cNvPr>
            <xdr:cNvCxnSpPr>
              <a:cxnSpLocks/>
              <a:endCxn id="180" idx="3"/>
            </xdr:cNvCxnSpPr>
          </xdr:nvCxnSpPr>
          <xdr:spPr>
            <a:xfrm flipV="1">
              <a:off x="12033264" y="1877085"/>
              <a:ext cx="481433" cy="666795"/>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0" name="Oval 179">
              <a:extLst>
                <a:ext uri="{FF2B5EF4-FFF2-40B4-BE49-F238E27FC236}">
                  <a16:creationId xmlns:a16="http://schemas.microsoft.com/office/drawing/2014/main" id="{EFB9A723-20F1-1248-A3D8-F949428FFC49}"/>
                </a:ext>
              </a:extLst>
            </xdr:cNvPr>
            <xdr:cNvSpPr/>
          </xdr:nvSpPr>
          <xdr:spPr>
            <a:xfrm>
              <a:off x="12461132" y="1564889"/>
              <a:ext cx="365760" cy="36576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solidFill>
                  <a:schemeClr val="tx1"/>
                </a:solidFill>
                <a:latin typeface="Avenir Book" panose="02000503020000020003" pitchFamily="2" charset="0"/>
              </a:endParaRPr>
            </a:p>
          </xdr:txBody>
        </xdr:sp>
        <xdr:cxnSp macro="">
          <xdr:nvCxnSpPr>
            <xdr:cNvPr id="198" name="Straight Connector 197">
              <a:extLst>
                <a:ext uri="{FF2B5EF4-FFF2-40B4-BE49-F238E27FC236}">
                  <a16:creationId xmlns:a16="http://schemas.microsoft.com/office/drawing/2014/main" id="{879AAF6E-4FEF-8D48-A3BD-480AFAAD9B6B}"/>
                </a:ext>
              </a:extLst>
            </xdr:cNvPr>
            <xdr:cNvCxnSpPr>
              <a:cxnSpLocks/>
              <a:stCxn id="177" idx="6"/>
              <a:endCxn id="199" idx="3"/>
            </xdr:cNvCxnSpPr>
          </xdr:nvCxnSpPr>
          <xdr:spPr>
            <a:xfrm flipV="1">
              <a:off x="12156810" y="2693306"/>
              <a:ext cx="635156" cy="63552"/>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9" name="Oval 198">
              <a:extLst>
                <a:ext uri="{FF2B5EF4-FFF2-40B4-BE49-F238E27FC236}">
                  <a16:creationId xmlns:a16="http://schemas.microsoft.com/office/drawing/2014/main" id="{22720C06-7D3D-2A42-847F-104E11E14AA4}"/>
                </a:ext>
              </a:extLst>
            </xdr:cNvPr>
            <xdr:cNvSpPr/>
          </xdr:nvSpPr>
          <xdr:spPr>
            <a:xfrm rot="2557700">
              <a:off x="12791814" y="2502858"/>
              <a:ext cx="365760" cy="36576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solidFill>
                  <a:schemeClr val="tx1"/>
                </a:solidFill>
                <a:latin typeface="Avenir Book" panose="02000503020000020003" pitchFamily="2" charset="0"/>
              </a:endParaRPr>
            </a:p>
          </xdr:txBody>
        </xdr:sp>
        <xdr:cxnSp macro="">
          <xdr:nvCxnSpPr>
            <xdr:cNvPr id="200" name="Straight Connector 199">
              <a:extLst>
                <a:ext uri="{FF2B5EF4-FFF2-40B4-BE49-F238E27FC236}">
                  <a16:creationId xmlns:a16="http://schemas.microsoft.com/office/drawing/2014/main" id="{DC27F6F7-8DCE-5F4A-94E4-C976FAAB481B}"/>
                </a:ext>
              </a:extLst>
            </xdr:cNvPr>
            <xdr:cNvCxnSpPr>
              <a:cxnSpLocks/>
              <a:stCxn id="177" idx="5"/>
              <a:endCxn id="201" idx="3"/>
            </xdr:cNvCxnSpPr>
          </xdr:nvCxnSpPr>
          <xdr:spPr>
            <a:xfrm>
              <a:off x="12089854" y="2918502"/>
              <a:ext cx="353335" cy="255045"/>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Oval 200">
              <a:extLst>
                <a:ext uri="{FF2B5EF4-FFF2-40B4-BE49-F238E27FC236}">
                  <a16:creationId xmlns:a16="http://schemas.microsoft.com/office/drawing/2014/main" id="{ACF6B40F-68F9-8045-9910-532F3EE19F18}"/>
                </a:ext>
              </a:extLst>
            </xdr:cNvPr>
            <xdr:cNvSpPr/>
          </xdr:nvSpPr>
          <xdr:spPr>
            <a:xfrm rot="4310859">
              <a:off x="12423247" y="3073029"/>
              <a:ext cx="365760" cy="36576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solidFill>
                  <a:schemeClr val="tx1"/>
                </a:solidFill>
                <a:latin typeface="Avenir Book" panose="02000503020000020003" pitchFamily="2" charset="0"/>
              </a:endParaRPr>
            </a:p>
          </xdr:txBody>
        </xdr:sp>
      </xdr:grpSp>
      <xdr:grpSp>
        <xdr:nvGrpSpPr>
          <xdr:cNvPr id="275" name="Group 274">
            <a:extLst>
              <a:ext uri="{FF2B5EF4-FFF2-40B4-BE49-F238E27FC236}">
                <a16:creationId xmlns:a16="http://schemas.microsoft.com/office/drawing/2014/main" id="{E6D7A7B6-8AAA-AF4A-B3C3-E74E833FAC1A}"/>
              </a:ext>
            </a:extLst>
          </xdr:cNvPr>
          <xdr:cNvGrpSpPr/>
        </xdr:nvGrpSpPr>
        <xdr:grpSpPr>
          <a:xfrm rot="314394" flipH="1">
            <a:off x="4923751" y="1131527"/>
            <a:ext cx="2041470" cy="1185804"/>
            <a:chOff x="10945638" y="2697502"/>
            <a:chExt cx="1919679" cy="1115060"/>
          </a:xfrm>
        </xdr:grpSpPr>
        <xdr:grpSp>
          <xdr:nvGrpSpPr>
            <xdr:cNvPr id="276" name="Group 275">
              <a:extLst>
                <a:ext uri="{FF2B5EF4-FFF2-40B4-BE49-F238E27FC236}">
                  <a16:creationId xmlns:a16="http://schemas.microsoft.com/office/drawing/2014/main" id="{186729E5-3282-354D-BB1E-C8E5D19699C5}"/>
                </a:ext>
              </a:extLst>
            </xdr:cNvPr>
            <xdr:cNvGrpSpPr/>
          </xdr:nvGrpSpPr>
          <xdr:grpSpPr>
            <a:xfrm>
              <a:off x="10945638" y="2908300"/>
              <a:ext cx="1271762" cy="699182"/>
              <a:chOff x="10945638" y="2908300"/>
              <a:chExt cx="1271762" cy="699182"/>
            </a:xfrm>
          </xdr:grpSpPr>
          <xdr:cxnSp macro="">
            <xdr:nvCxnSpPr>
              <xdr:cNvPr id="281" name="Straight Connector 280">
                <a:extLst>
                  <a:ext uri="{FF2B5EF4-FFF2-40B4-BE49-F238E27FC236}">
                    <a16:creationId xmlns:a16="http://schemas.microsoft.com/office/drawing/2014/main" id="{E16D550C-A4B2-A745-8A3D-9E13E204A664}"/>
                  </a:ext>
                </a:extLst>
              </xdr:cNvPr>
              <xdr:cNvCxnSpPr>
                <a:cxnSpLocks/>
                <a:stCxn id="54" idx="0"/>
              </xdr:cNvCxnSpPr>
            </xdr:nvCxnSpPr>
            <xdr:spPr>
              <a:xfrm rot="314394" flipV="1">
                <a:off x="10945638" y="3159313"/>
                <a:ext cx="828543" cy="448169"/>
              </a:xfrm>
              <a:prstGeom prst="line">
                <a:avLst/>
              </a:prstGeom>
              <a:ln w="15875">
                <a:gradFill>
                  <a:gsLst>
                    <a:gs pos="100000">
                      <a:srgbClr val="9BF8F2"/>
                    </a:gs>
                    <a:gs pos="24000">
                      <a:srgbClr val="0A0D80"/>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82" name="Circle: Hollow 94">
                <a:extLst>
                  <a:ext uri="{FF2B5EF4-FFF2-40B4-BE49-F238E27FC236}">
                    <a16:creationId xmlns:a16="http://schemas.microsoft.com/office/drawing/2014/main" id="{AF4DD735-712E-734A-9E86-80A970177417}"/>
                  </a:ext>
                </a:extLst>
              </xdr:cNvPr>
              <xdr:cNvSpPr/>
            </xdr:nvSpPr>
            <xdr:spPr>
              <a:xfrm>
                <a:off x="11760200" y="2908300"/>
                <a:ext cx="457200" cy="457200"/>
              </a:xfrm>
              <a:prstGeom prst="donut">
                <a:avLst>
                  <a:gd name="adj" fmla="val 8995"/>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solidFill>
                    <a:schemeClr val="tx1"/>
                  </a:solidFill>
                  <a:latin typeface="Avenir Book" panose="02000503020000020003" pitchFamily="2" charset="0"/>
                </a:endParaRPr>
              </a:p>
            </xdr:txBody>
          </xdr:sp>
        </xdr:grpSp>
        <xdr:cxnSp macro="">
          <xdr:nvCxnSpPr>
            <xdr:cNvPr id="277" name="Straight Connector 276">
              <a:extLst>
                <a:ext uri="{FF2B5EF4-FFF2-40B4-BE49-F238E27FC236}">
                  <a16:creationId xmlns:a16="http://schemas.microsoft.com/office/drawing/2014/main" id="{5DF1FE3E-8360-A14D-9737-70C2264940BC}"/>
                </a:ext>
              </a:extLst>
            </xdr:cNvPr>
            <xdr:cNvCxnSpPr>
              <a:cxnSpLocks/>
              <a:stCxn id="282" idx="7"/>
              <a:endCxn id="278" idx="3"/>
            </xdr:cNvCxnSpPr>
          </xdr:nvCxnSpPr>
          <xdr:spPr>
            <a:xfrm rot="314394" flipV="1">
              <a:off x="12155161" y="2872184"/>
              <a:ext cx="339836" cy="118837"/>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78" name="Oval 277">
              <a:extLst>
                <a:ext uri="{FF2B5EF4-FFF2-40B4-BE49-F238E27FC236}">
                  <a16:creationId xmlns:a16="http://schemas.microsoft.com/office/drawing/2014/main" id="{72A7A219-2117-CC4E-A443-799C9574F9AC}"/>
                </a:ext>
              </a:extLst>
            </xdr:cNvPr>
            <xdr:cNvSpPr/>
          </xdr:nvSpPr>
          <xdr:spPr>
            <a:xfrm rot="2557700">
              <a:off x="12499557" y="2697502"/>
              <a:ext cx="365760" cy="36576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solidFill>
                  <a:schemeClr val="tx1"/>
                </a:solidFill>
                <a:latin typeface="Avenir Book" panose="02000503020000020003" pitchFamily="2" charset="0"/>
              </a:endParaRPr>
            </a:p>
          </xdr:txBody>
        </xdr:sp>
        <xdr:cxnSp macro="">
          <xdr:nvCxnSpPr>
            <xdr:cNvPr id="279" name="Straight Connector 278">
              <a:extLst>
                <a:ext uri="{FF2B5EF4-FFF2-40B4-BE49-F238E27FC236}">
                  <a16:creationId xmlns:a16="http://schemas.microsoft.com/office/drawing/2014/main" id="{7873ABCE-8D79-F449-9AE7-01AD6D8D3CC1}"/>
                </a:ext>
              </a:extLst>
            </xdr:cNvPr>
            <xdr:cNvCxnSpPr>
              <a:cxnSpLocks/>
              <a:endCxn id="280" idx="3"/>
            </xdr:cNvCxnSpPr>
          </xdr:nvCxnSpPr>
          <xdr:spPr>
            <a:xfrm rot="314394">
              <a:off x="12106628" y="3364323"/>
              <a:ext cx="211550" cy="160832"/>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80" name="Oval 279">
              <a:extLst>
                <a:ext uri="{FF2B5EF4-FFF2-40B4-BE49-F238E27FC236}">
                  <a16:creationId xmlns:a16="http://schemas.microsoft.com/office/drawing/2014/main" id="{BEC786A2-1E1C-3049-965E-FBA0AB597AE3}"/>
                </a:ext>
              </a:extLst>
            </xdr:cNvPr>
            <xdr:cNvSpPr/>
          </xdr:nvSpPr>
          <xdr:spPr>
            <a:xfrm rot="4582244">
              <a:off x="12283657" y="3446802"/>
              <a:ext cx="365760" cy="36576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solidFill>
                  <a:schemeClr val="tx1"/>
                </a:solidFill>
                <a:latin typeface="Avenir Book" panose="02000503020000020003" pitchFamily="2" charset="0"/>
              </a:endParaRPr>
            </a:p>
          </xdr:txBody>
        </xdr:sp>
      </xdr:grpSp>
      <xdr:graphicFrame macro="">
        <xdr:nvGraphicFramePr>
          <xdr:cNvPr id="14" name="Chart 13">
            <a:extLst>
              <a:ext uri="{FF2B5EF4-FFF2-40B4-BE49-F238E27FC236}">
                <a16:creationId xmlns:a16="http://schemas.microsoft.com/office/drawing/2014/main" id="{C4990D4C-BD2F-42E4-B678-EF58DF387BDC}"/>
              </a:ext>
            </a:extLst>
          </xdr:cNvPr>
          <xdr:cNvGraphicFramePr>
            <a:graphicFrameLocks/>
          </xdr:cNvGraphicFramePr>
        </xdr:nvGraphicFramePr>
        <xdr:xfrm>
          <a:off x="4806633" y="2227066"/>
          <a:ext cx="7191807" cy="4443389"/>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5" name="Group 44">
            <a:extLst>
              <a:ext uri="{FF2B5EF4-FFF2-40B4-BE49-F238E27FC236}">
                <a16:creationId xmlns:a16="http://schemas.microsoft.com/office/drawing/2014/main" id="{8B2B744E-DE6E-4076-ACA9-038CCDC1591C}"/>
              </a:ext>
            </a:extLst>
          </xdr:cNvPr>
          <xdr:cNvGrpSpPr/>
        </xdr:nvGrpSpPr>
        <xdr:grpSpPr>
          <a:xfrm>
            <a:off x="5956606" y="1421261"/>
            <a:ext cx="6010055" cy="5521215"/>
            <a:chOff x="3999326" y="720924"/>
            <a:chExt cx="5240980" cy="5095059"/>
          </a:xfrm>
        </xdr:grpSpPr>
        <xdr:cxnSp macro="">
          <xdr:nvCxnSpPr>
            <xdr:cNvPr id="38" name="Straight Connector 37">
              <a:extLst>
                <a:ext uri="{FF2B5EF4-FFF2-40B4-BE49-F238E27FC236}">
                  <a16:creationId xmlns:a16="http://schemas.microsoft.com/office/drawing/2014/main" id="{4CAEA2DD-228C-497B-AB2D-78FE9DC84156}"/>
                </a:ext>
              </a:extLst>
            </xdr:cNvPr>
            <xdr:cNvCxnSpPr>
              <a:stCxn id="56" idx="0"/>
            </xdr:cNvCxnSpPr>
          </xdr:nvCxnSpPr>
          <xdr:spPr>
            <a:xfrm flipH="1">
              <a:off x="6364936" y="720924"/>
              <a:ext cx="1140775" cy="2147781"/>
            </a:xfrm>
            <a:prstGeom prst="line">
              <a:avLst/>
            </a:prstGeom>
            <a:ln w="15875">
              <a:gradFill>
                <a:gsLst>
                  <a:gs pos="54000">
                    <a:srgbClr val="DC25FA"/>
                  </a:gs>
                  <a:gs pos="0">
                    <a:srgbClr val="0A0D80"/>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7" name="Group 6">
              <a:extLst>
                <a:ext uri="{FF2B5EF4-FFF2-40B4-BE49-F238E27FC236}">
                  <a16:creationId xmlns:a16="http://schemas.microsoft.com/office/drawing/2014/main" id="{8809BCF9-F27C-4EBC-8B8A-9A5264D92B1A}"/>
                </a:ext>
              </a:extLst>
            </xdr:cNvPr>
            <xdr:cNvGrpSpPr/>
          </xdr:nvGrpSpPr>
          <xdr:grpSpPr>
            <a:xfrm>
              <a:off x="3999326" y="1428630"/>
              <a:ext cx="5240980" cy="4387353"/>
              <a:chOff x="4583526" y="2405638"/>
              <a:chExt cx="5240980" cy="4326445"/>
            </a:xfrm>
          </xdr:grpSpPr>
          <xdr:cxnSp macro="">
            <xdr:nvCxnSpPr>
              <xdr:cNvPr id="8" name="Straight Connector 7">
                <a:extLst>
                  <a:ext uri="{FF2B5EF4-FFF2-40B4-BE49-F238E27FC236}">
                    <a16:creationId xmlns:a16="http://schemas.microsoft.com/office/drawing/2014/main" id="{A41465C4-45A1-41B7-856A-336AB409F6F8}"/>
                  </a:ext>
                </a:extLst>
              </xdr:cNvPr>
              <xdr:cNvCxnSpPr/>
            </xdr:nvCxnSpPr>
            <xdr:spPr>
              <a:xfrm flipV="1">
                <a:off x="4583526" y="4445000"/>
                <a:ext cx="2115724" cy="996338"/>
              </a:xfrm>
              <a:prstGeom prst="line">
                <a:avLst/>
              </a:prstGeom>
              <a:ln w="15875">
                <a:gradFill>
                  <a:gsLst>
                    <a:gs pos="54000">
                      <a:srgbClr val="DC25FA"/>
                    </a:gs>
                    <a:gs pos="0">
                      <a:srgbClr val="0A0D80"/>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a:extLst>
                  <a:ext uri="{FF2B5EF4-FFF2-40B4-BE49-F238E27FC236}">
                    <a16:creationId xmlns:a16="http://schemas.microsoft.com/office/drawing/2014/main" id="{5C317D48-F927-43F0-A61E-7C84AA6B1ECD}"/>
                  </a:ext>
                </a:extLst>
              </xdr:cNvPr>
              <xdr:cNvCxnSpPr/>
            </xdr:nvCxnSpPr>
            <xdr:spPr>
              <a:xfrm>
                <a:off x="5443283" y="2405638"/>
                <a:ext cx="1249617" cy="2013961"/>
              </a:xfrm>
              <a:prstGeom prst="line">
                <a:avLst/>
              </a:prstGeom>
              <a:ln w="15875">
                <a:gradFill>
                  <a:gsLst>
                    <a:gs pos="54000">
                      <a:srgbClr val="DC25FA"/>
                    </a:gs>
                    <a:gs pos="0">
                      <a:srgbClr val="0A0D80"/>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87517BF9-2817-4964-AA6D-766BD5FB79F9}"/>
                  </a:ext>
                </a:extLst>
              </xdr:cNvPr>
              <xdr:cNvCxnSpPr/>
            </xdr:nvCxnSpPr>
            <xdr:spPr>
              <a:xfrm flipH="1">
                <a:off x="6725771" y="3610086"/>
                <a:ext cx="2238979" cy="796044"/>
              </a:xfrm>
              <a:prstGeom prst="line">
                <a:avLst/>
              </a:prstGeom>
              <a:ln w="15875">
                <a:gradFill>
                  <a:gsLst>
                    <a:gs pos="54000">
                      <a:srgbClr val="DC25FA"/>
                    </a:gs>
                    <a:gs pos="0">
                      <a:srgbClr val="0A0D80"/>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A2EB596B-549C-431C-8386-ADC90D4481F5}"/>
                  </a:ext>
                </a:extLst>
              </xdr:cNvPr>
              <xdr:cNvCxnSpPr/>
            </xdr:nvCxnSpPr>
            <xdr:spPr>
              <a:xfrm flipH="1" flipV="1">
                <a:off x="6718300" y="4483100"/>
                <a:ext cx="3106206" cy="1609624"/>
              </a:xfrm>
              <a:prstGeom prst="line">
                <a:avLst/>
              </a:prstGeom>
              <a:ln w="15875">
                <a:gradFill>
                  <a:gsLst>
                    <a:gs pos="54000">
                      <a:srgbClr val="DC25FA"/>
                    </a:gs>
                    <a:gs pos="0">
                      <a:srgbClr val="0A0D80"/>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a:extLst>
                  <a:ext uri="{FF2B5EF4-FFF2-40B4-BE49-F238E27FC236}">
                    <a16:creationId xmlns:a16="http://schemas.microsoft.com/office/drawing/2014/main" id="{D5E5664D-8413-4A02-BC94-B0F1CF3A7436}"/>
                  </a:ext>
                </a:extLst>
              </xdr:cNvPr>
              <xdr:cNvCxnSpPr>
                <a:stCxn id="53" idx="0"/>
              </xdr:cNvCxnSpPr>
            </xdr:nvCxnSpPr>
            <xdr:spPr>
              <a:xfrm flipH="1" flipV="1">
                <a:off x="6706522" y="4533700"/>
                <a:ext cx="498657" cy="2198383"/>
              </a:xfrm>
              <a:prstGeom prst="line">
                <a:avLst/>
              </a:prstGeom>
              <a:ln w="15875">
                <a:gradFill>
                  <a:gsLst>
                    <a:gs pos="54000">
                      <a:srgbClr val="DC25FA"/>
                    </a:gs>
                    <a:gs pos="0">
                      <a:srgbClr val="0A0D80"/>
                    </a:gs>
                  </a:gsLst>
                  <a:lin ang="5400000" scaled="1"/>
                </a:gradFill>
              </a:ln>
            </xdr:spPr>
            <xdr:style>
              <a:lnRef idx="1">
                <a:schemeClr val="accent1"/>
              </a:lnRef>
              <a:fillRef idx="0">
                <a:schemeClr val="accent1"/>
              </a:fillRef>
              <a:effectRef idx="0">
                <a:schemeClr val="accent1"/>
              </a:effectRef>
              <a:fontRef idx="minor">
                <a:schemeClr val="tx1"/>
              </a:fontRef>
            </xdr:style>
          </xdr:cxnSp>
        </xdr:grpSp>
      </xdr:grpSp>
      <xdr:grpSp>
        <xdr:nvGrpSpPr>
          <xdr:cNvPr id="96" name="Group 95">
            <a:extLst>
              <a:ext uri="{FF2B5EF4-FFF2-40B4-BE49-F238E27FC236}">
                <a16:creationId xmlns:a16="http://schemas.microsoft.com/office/drawing/2014/main" id="{9745BA90-397E-4B3F-A975-3DCC93586448}"/>
              </a:ext>
            </a:extLst>
          </xdr:cNvPr>
          <xdr:cNvGrpSpPr/>
        </xdr:nvGrpSpPr>
        <xdr:grpSpPr>
          <a:xfrm>
            <a:off x="4766115" y="635000"/>
            <a:ext cx="10412926" cy="7171548"/>
            <a:chOff x="2995332" y="76200"/>
            <a:chExt cx="9029700" cy="6612965"/>
          </a:xfrm>
        </xdr:grpSpPr>
        <xdr:graphicFrame macro="">
          <xdr:nvGraphicFramePr>
            <xdr:cNvPr id="2" name="Chart 1">
              <a:extLst>
                <a:ext uri="{FF2B5EF4-FFF2-40B4-BE49-F238E27FC236}">
                  <a16:creationId xmlns:a16="http://schemas.microsoft.com/office/drawing/2014/main" id="{3E541DE5-3F77-4089-B910-CBEE90DF0D24}"/>
                </a:ext>
              </a:extLst>
            </xdr:cNvPr>
            <xdr:cNvGraphicFramePr>
              <a:graphicFrameLocks/>
            </xdr:cNvGraphicFramePr>
          </xdr:nvGraphicFramePr>
          <xdr:xfrm>
            <a:off x="2995332" y="76200"/>
            <a:ext cx="9029700" cy="6612965"/>
          </xdr:xfrm>
          <a:graphic>
            <a:graphicData uri="http://schemas.openxmlformats.org/drawingml/2006/chart">
              <c:chart xmlns:c="http://schemas.openxmlformats.org/drawingml/2006/chart" xmlns:r="http://schemas.openxmlformats.org/officeDocument/2006/relationships" r:id="rId2"/>
            </a:graphicData>
          </a:graphic>
        </xdr:graphicFrame>
        <xdr:sp macro="" textlink="Pivottables!DN5">
          <xdr:nvSpPr>
            <xdr:cNvPr id="51" name="TextBox 50">
              <a:extLst>
                <a:ext uri="{FF2B5EF4-FFF2-40B4-BE49-F238E27FC236}">
                  <a16:creationId xmlns:a16="http://schemas.microsoft.com/office/drawing/2014/main" id="{3D601875-E678-44AB-9D17-D76A581829F0}"/>
                </a:ext>
              </a:extLst>
            </xdr:cNvPr>
            <xdr:cNvSpPr txBox="1"/>
          </xdr:nvSpPr>
          <xdr:spPr>
            <a:xfrm>
              <a:off x="3201520" y="4667518"/>
              <a:ext cx="1624480" cy="301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A34E56-62C8-405D-8934-61889DDB7993}" type="TxLink">
                <a:rPr lang="en-US" sz="900" b="0" i="0" u="none" strike="noStrike">
                  <a:solidFill>
                    <a:schemeClr val="bg1"/>
                  </a:solidFill>
                  <a:latin typeface="Avenir Book" panose="02000503020000020003" pitchFamily="2" charset="0"/>
                  <a:cs typeface="Arial"/>
                </a:rPr>
                <a:pPr algn="ctr"/>
                <a:t>Usage fees</a:t>
              </a:fld>
              <a:endParaRPr lang="en-US" sz="1050" b="0">
                <a:solidFill>
                  <a:schemeClr val="bg1"/>
                </a:solidFill>
                <a:latin typeface="Avenir Book" panose="02000503020000020003" pitchFamily="2" charset="0"/>
              </a:endParaRPr>
            </a:p>
          </xdr:txBody>
        </xdr:sp>
        <xdr:sp macro="" textlink="Pivottables!DN6">
          <xdr:nvSpPr>
            <xdr:cNvPr id="52" name="TextBox 51">
              <a:extLst>
                <a:ext uri="{FF2B5EF4-FFF2-40B4-BE49-F238E27FC236}">
                  <a16:creationId xmlns:a16="http://schemas.microsoft.com/office/drawing/2014/main" id="{3A2E0C80-BB98-4A09-B757-499CAB824607}"/>
                </a:ext>
              </a:extLst>
            </xdr:cNvPr>
            <xdr:cNvSpPr txBox="1"/>
          </xdr:nvSpPr>
          <xdr:spPr>
            <a:xfrm>
              <a:off x="8856754" y="5197913"/>
              <a:ext cx="862480" cy="525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3521D94-55C6-4B36-9B49-1A0BA0C183D2}" type="TxLink">
                <a:rPr lang="en-US" sz="900" b="0" i="0" u="none" strike="noStrike">
                  <a:solidFill>
                    <a:schemeClr val="bg1"/>
                  </a:solidFill>
                  <a:latin typeface="Avenir Book" panose="02000503020000020003" pitchFamily="2" charset="0"/>
                  <a:ea typeface="+mn-ea"/>
                  <a:cs typeface="Arial"/>
                </a:rPr>
                <a:pPr marL="0" indent="0" algn="ctr"/>
                <a:t>Subscription</a:t>
              </a:fld>
              <a:endParaRPr lang="en-US" sz="900" b="0" i="0" u="none" strike="noStrike">
                <a:solidFill>
                  <a:schemeClr val="bg1"/>
                </a:solidFill>
                <a:latin typeface="Avenir Book" panose="02000503020000020003" pitchFamily="2" charset="0"/>
                <a:ea typeface="+mn-ea"/>
                <a:cs typeface="Arial"/>
              </a:endParaRPr>
            </a:p>
          </xdr:txBody>
        </xdr:sp>
        <xdr:sp macro="" textlink="Pivottables!DN7">
          <xdr:nvSpPr>
            <xdr:cNvPr id="53" name="TextBox 52">
              <a:extLst>
                <a:ext uri="{FF2B5EF4-FFF2-40B4-BE49-F238E27FC236}">
                  <a16:creationId xmlns:a16="http://schemas.microsoft.com/office/drawing/2014/main" id="{D31D7C5D-D98D-4106-B730-89B617D41405}"/>
                </a:ext>
              </a:extLst>
            </xdr:cNvPr>
            <xdr:cNvSpPr txBox="1"/>
          </xdr:nvSpPr>
          <xdr:spPr>
            <a:xfrm>
              <a:off x="6301493" y="5892390"/>
              <a:ext cx="666385" cy="301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6CB89A9-6A8F-4732-BB6C-E044137ED0EE}" type="TxLink">
                <a:rPr lang="en-US" sz="900" b="0" i="0" u="none" strike="noStrike">
                  <a:solidFill>
                    <a:schemeClr val="bg1"/>
                  </a:solidFill>
                  <a:latin typeface="Avenir Book" panose="02000503020000020003" pitchFamily="2" charset="0"/>
                  <a:ea typeface="+mn-ea"/>
                  <a:cs typeface="Arial"/>
                </a:rPr>
                <a:pPr marL="0" indent="0" algn="ctr"/>
                <a:t>Renting</a:t>
              </a:fld>
              <a:endParaRPr lang="en-US" sz="900" b="0" i="0" u="none" strike="noStrike">
                <a:solidFill>
                  <a:schemeClr val="bg1"/>
                </a:solidFill>
                <a:latin typeface="Avenir Book" panose="02000503020000020003" pitchFamily="2" charset="0"/>
                <a:ea typeface="+mn-ea"/>
                <a:cs typeface="Arial"/>
              </a:endParaRPr>
            </a:p>
          </xdr:txBody>
        </xdr:sp>
        <xdr:sp macro="" textlink="Pivottables!DN8">
          <xdr:nvSpPr>
            <xdr:cNvPr id="54" name="TextBox 53">
              <a:extLst>
                <a:ext uri="{FF2B5EF4-FFF2-40B4-BE49-F238E27FC236}">
                  <a16:creationId xmlns:a16="http://schemas.microsoft.com/office/drawing/2014/main" id="{9F7EE5FF-CAE8-489C-883A-7E129EE0811D}"/>
                </a:ext>
              </a:extLst>
            </xdr:cNvPr>
            <xdr:cNvSpPr txBox="1"/>
          </xdr:nvSpPr>
          <xdr:spPr>
            <a:xfrm>
              <a:off x="4452013" y="1475068"/>
              <a:ext cx="874931" cy="301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E560E51-D7D5-434C-903E-C7D47D18808F}" type="TxLink">
                <a:rPr lang="en-US" sz="900" b="0" i="0" u="none" strike="noStrike">
                  <a:solidFill>
                    <a:schemeClr val="bg1"/>
                  </a:solidFill>
                  <a:latin typeface="Avenir Book" panose="02000503020000020003" pitchFamily="2" charset="0"/>
                  <a:ea typeface="+mn-ea"/>
                  <a:cs typeface="Arial"/>
                </a:rPr>
                <a:pPr marL="0" indent="0" algn="ctr"/>
                <a:t>Licensing</a:t>
              </a:fld>
              <a:endParaRPr lang="en-US" sz="900" b="0" i="0" u="none" strike="noStrike">
                <a:solidFill>
                  <a:schemeClr val="bg1"/>
                </a:solidFill>
                <a:latin typeface="Avenir Book" panose="02000503020000020003" pitchFamily="2" charset="0"/>
                <a:ea typeface="+mn-ea"/>
                <a:cs typeface="Arial"/>
              </a:endParaRPr>
            </a:p>
          </xdr:txBody>
        </xdr:sp>
        <xdr:sp macro="" textlink="Pivottables!EJ4">
          <xdr:nvSpPr>
            <xdr:cNvPr id="55" name="TextBox 54">
              <a:extLst>
                <a:ext uri="{FF2B5EF4-FFF2-40B4-BE49-F238E27FC236}">
                  <a16:creationId xmlns:a16="http://schemas.microsoft.com/office/drawing/2014/main" id="{B7C68AA8-03CA-43FE-810E-85A924690F0B}"/>
                </a:ext>
              </a:extLst>
            </xdr:cNvPr>
            <xdr:cNvSpPr txBox="1"/>
          </xdr:nvSpPr>
          <xdr:spPr>
            <a:xfrm>
              <a:off x="7859582" y="2767238"/>
              <a:ext cx="1066869" cy="301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CC956A1-A3BD-4E0A-BEC4-BB88E3498DA7}" type="TxLink">
                <a:rPr lang="en-US" sz="900" b="0" i="0" u="none" strike="noStrike">
                  <a:solidFill>
                    <a:schemeClr val="bg1"/>
                  </a:solidFill>
                  <a:latin typeface="Avenir Book" panose="02000503020000020003" pitchFamily="2" charset="0"/>
                  <a:ea typeface="+mn-ea"/>
                  <a:cs typeface="Arial"/>
                </a:rPr>
                <a:pPr marL="0" indent="0" algn="ctr"/>
                <a:t>Advertising</a:t>
              </a:fld>
              <a:endParaRPr lang="en-US" sz="900" b="0" i="0" u="none" strike="noStrike">
                <a:solidFill>
                  <a:schemeClr val="bg1"/>
                </a:solidFill>
                <a:latin typeface="Avenir Book" panose="02000503020000020003" pitchFamily="2" charset="0"/>
                <a:ea typeface="+mn-ea"/>
                <a:cs typeface="Arial"/>
              </a:endParaRPr>
            </a:p>
          </xdr:txBody>
        </xdr:sp>
        <xdr:sp macro="" textlink="Pivottables!DN10">
          <xdr:nvSpPr>
            <xdr:cNvPr id="56" name="TextBox 55">
              <a:extLst>
                <a:ext uri="{FF2B5EF4-FFF2-40B4-BE49-F238E27FC236}">
                  <a16:creationId xmlns:a16="http://schemas.microsoft.com/office/drawing/2014/main" id="{C10969A6-572D-4CC6-8ACB-3080317A37D8}"/>
                </a:ext>
              </a:extLst>
            </xdr:cNvPr>
            <xdr:cNvSpPr txBox="1"/>
          </xdr:nvSpPr>
          <xdr:spPr>
            <a:xfrm>
              <a:off x="6702233" y="801220"/>
              <a:ext cx="1624480" cy="301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93A1706-7D98-477F-B2C4-4DA152BFEC10}" type="TxLink">
                <a:rPr lang="en-US" sz="900" b="0" i="0" u="none" strike="noStrike">
                  <a:solidFill>
                    <a:schemeClr val="bg1"/>
                  </a:solidFill>
                  <a:latin typeface="Avenir Book" panose="02000503020000020003" pitchFamily="2" charset="0"/>
                  <a:ea typeface="+mn-ea"/>
                  <a:cs typeface="Arial"/>
                </a:rPr>
                <a:pPr marL="0" indent="0" algn="ctr"/>
                <a:t>Asset sale</a:t>
              </a:fld>
              <a:endParaRPr lang="en-US" sz="900" b="0" i="0" u="none" strike="noStrike">
                <a:solidFill>
                  <a:schemeClr val="bg1"/>
                </a:solidFill>
                <a:latin typeface="Avenir Book" panose="02000503020000020003" pitchFamily="2" charset="0"/>
                <a:ea typeface="+mn-ea"/>
                <a:cs typeface="Arial"/>
              </a:endParaRPr>
            </a:p>
          </xdr:txBody>
        </xdr:sp>
      </xdr:grpSp>
      <xdr:grpSp>
        <xdr:nvGrpSpPr>
          <xdr:cNvPr id="43" name="Group 42">
            <a:extLst>
              <a:ext uri="{FF2B5EF4-FFF2-40B4-BE49-F238E27FC236}">
                <a16:creationId xmlns:a16="http://schemas.microsoft.com/office/drawing/2014/main" id="{CBF26303-82A4-3849-9B33-DFAE8241AE99}"/>
              </a:ext>
            </a:extLst>
          </xdr:cNvPr>
          <xdr:cNvGrpSpPr/>
        </xdr:nvGrpSpPr>
        <xdr:grpSpPr>
          <a:xfrm rot="18227632">
            <a:off x="11644180" y="1608232"/>
            <a:ext cx="706576" cy="722734"/>
            <a:chOff x="11150465" y="1851320"/>
            <a:chExt cx="664424" cy="679616"/>
          </a:xfrm>
        </xdr:grpSpPr>
        <xdr:cxnSp macro="">
          <xdr:nvCxnSpPr>
            <xdr:cNvPr id="247" name="Straight Connector 246">
              <a:extLst>
                <a:ext uri="{FF2B5EF4-FFF2-40B4-BE49-F238E27FC236}">
                  <a16:creationId xmlns:a16="http://schemas.microsoft.com/office/drawing/2014/main" id="{828F386F-B4BD-E145-9FEF-C66151A48633}"/>
                </a:ext>
              </a:extLst>
            </xdr:cNvPr>
            <xdr:cNvCxnSpPr>
              <a:cxnSpLocks/>
            </xdr:cNvCxnSpPr>
          </xdr:nvCxnSpPr>
          <xdr:spPr>
            <a:xfrm rot="3372368" flipH="1" flipV="1">
              <a:off x="11275989" y="2055306"/>
              <a:ext cx="350106" cy="601154"/>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48" name="Oval 247">
              <a:extLst>
                <a:ext uri="{FF2B5EF4-FFF2-40B4-BE49-F238E27FC236}">
                  <a16:creationId xmlns:a16="http://schemas.microsoft.com/office/drawing/2014/main" id="{29F43667-3903-F248-B123-5BBADC6368E5}"/>
                </a:ext>
              </a:extLst>
            </xdr:cNvPr>
            <xdr:cNvSpPr/>
          </xdr:nvSpPr>
          <xdr:spPr>
            <a:xfrm>
              <a:off x="11449128" y="1851320"/>
              <a:ext cx="365761" cy="365759"/>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solidFill>
                  <a:schemeClr val="tx1"/>
                </a:solidFill>
                <a:latin typeface="Avenir Book" panose="02000503020000020003" pitchFamily="2" charset="0"/>
              </a:endParaRPr>
            </a:p>
          </xdr:txBody>
        </xdr:sp>
      </xdr:grpSp>
      <xdr:grpSp>
        <xdr:nvGrpSpPr>
          <xdr:cNvPr id="249" name="Group 248">
            <a:extLst>
              <a:ext uri="{FF2B5EF4-FFF2-40B4-BE49-F238E27FC236}">
                <a16:creationId xmlns:a16="http://schemas.microsoft.com/office/drawing/2014/main" id="{981577D6-A10F-A443-A314-27FFD71EE833}"/>
              </a:ext>
            </a:extLst>
          </xdr:cNvPr>
          <xdr:cNvGrpSpPr/>
        </xdr:nvGrpSpPr>
        <xdr:grpSpPr>
          <a:xfrm rot="8177585">
            <a:off x="12157542" y="3013701"/>
            <a:ext cx="677613" cy="812762"/>
            <a:chOff x="10842726" y="2527350"/>
            <a:chExt cx="637188" cy="764272"/>
          </a:xfrm>
        </xdr:grpSpPr>
        <xdr:cxnSp macro="">
          <xdr:nvCxnSpPr>
            <xdr:cNvPr id="250" name="Straight Connector 249">
              <a:extLst>
                <a:ext uri="{FF2B5EF4-FFF2-40B4-BE49-F238E27FC236}">
                  <a16:creationId xmlns:a16="http://schemas.microsoft.com/office/drawing/2014/main" id="{F9A668AE-CE3E-5745-ABFE-C23B0F46EF0C}"/>
                </a:ext>
              </a:extLst>
            </xdr:cNvPr>
            <xdr:cNvCxnSpPr>
              <a:cxnSpLocks/>
            </xdr:cNvCxnSpPr>
          </xdr:nvCxnSpPr>
          <xdr:spPr>
            <a:xfrm flipV="1">
              <a:off x="10842726" y="2838364"/>
              <a:ext cx="323719" cy="453258"/>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51" name="Oval 250">
              <a:extLst>
                <a:ext uri="{FF2B5EF4-FFF2-40B4-BE49-F238E27FC236}">
                  <a16:creationId xmlns:a16="http://schemas.microsoft.com/office/drawing/2014/main" id="{D766212C-7998-E746-8720-47EC0B338BB2}"/>
                </a:ext>
              </a:extLst>
            </xdr:cNvPr>
            <xdr:cNvSpPr/>
          </xdr:nvSpPr>
          <xdr:spPr>
            <a:xfrm>
              <a:off x="11114155" y="2527350"/>
              <a:ext cx="365759" cy="36576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solidFill>
                  <a:schemeClr val="tx1"/>
                </a:solidFill>
                <a:latin typeface="Avenir Book" panose="02000503020000020003" pitchFamily="2" charset="0"/>
              </a:endParaRPr>
            </a:p>
          </xdr:txBody>
        </xdr:sp>
      </xdr:grpSp>
      <xdr:grpSp>
        <xdr:nvGrpSpPr>
          <xdr:cNvPr id="3" name="Group 2">
            <a:extLst>
              <a:ext uri="{FF2B5EF4-FFF2-40B4-BE49-F238E27FC236}">
                <a16:creationId xmlns:a16="http://schemas.microsoft.com/office/drawing/2014/main" id="{FD86D0E6-C6BC-4081-A33D-A83A65C37FBB}"/>
              </a:ext>
            </a:extLst>
          </xdr:cNvPr>
          <xdr:cNvGrpSpPr>
            <a:grpSpLocks/>
          </xdr:cNvGrpSpPr>
        </xdr:nvGrpSpPr>
        <xdr:grpSpPr>
          <a:xfrm>
            <a:off x="7041834" y="3086292"/>
            <a:ext cx="2722757" cy="2722757"/>
            <a:chOff x="8382000" y="6540500"/>
            <a:chExt cx="2451100" cy="2451100"/>
          </a:xfrm>
        </xdr:grpSpPr>
        <xdr:sp macro="" textlink="">
          <xdr:nvSpPr>
            <xdr:cNvPr id="4" name="Oval 3">
              <a:extLst>
                <a:ext uri="{FF2B5EF4-FFF2-40B4-BE49-F238E27FC236}">
                  <a16:creationId xmlns:a16="http://schemas.microsoft.com/office/drawing/2014/main" id="{89D5B4D3-F18C-4F0A-A505-57F2DBCF74A4}"/>
                </a:ext>
              </a:extLst>
            </xdr:cNvPr>
            <xdr:cNvSpPr/>
          </xdr:nvSpPr>
          <xdr:spPr>
            <a:xfrm>
              <a:off x="8382000" y="6540500"/>
              <a:ext cx="2451100" cy="2451100"/>
            </a:xfrm>
            <a:prstGeom prst="ellipse">
              <a:avLst/>
            </a:prstGeom>
            <a:gradFill flip="none" rotWithShape="1">
              <a:gsLst>
                <a:gs pos="28000">
                  <a:srgbClr val="DC25FA">
                    <a:alpha val="20000"/>
                  </a:srgbClr>
                </a:gs>
                <a:gs pos="44000">
                  <a:srgbClr val="9947F7">
                    <a:alpha val="20000"/>
                  </a:srgbClr>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latin typeface="Avenir Book" panose="02000503020000020003" pitchFamily="2" charset="0"/>
              </a:endParaRPr>
            </a:p>
          </xdr:txBody>
        </xdr:sp>
        <xdr:sp macro="" textlink="">
          <xdr:nvSpPr>
            <xdr:cNvPr id="5" name="Oval 4">
              <a:extLst>
                <a:ext uri="{FF2B5EF4-FFF2-40B4-BE49-F238E27FC236}">
                  <a16:creationId xmlns:a16="http://schemas.microsoft.com/office/drawing/2014/main" id="{909D6E77-D336-4FBD-A9F9-15AEBDA251BC}"/>
                </a:ext>
              </a:extLst>
            </xdr:cNvPr>
            <xdr:cNvSpPr/>
          </xdr:nvSpPr>
          <xdr:spPr>
            <a:xfrm>
              <a:off x="8790517" y="6949017"/>
              <a:ext cx="1634067" cy="1634067"/>
            </a:xfrm>
            <a:prstGeom prst="ellipse">
              <a:avLst/>
            </a:prstGeom>
            <a:gradFill flip="none" rotWithShape="1">
              <a:gsLst>
                <a:gs pos="0">
                  <a:srgbClr val="DC25FA"/>
                </a:gs>
                <a:gs pos="69000">
                  <a:srgbClr val="9947F7"/>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latin typeface="Avenir Book" panose="02000503020000020003" pitchFamily="2" charset="0"/>
              </a:endParaRPr>
            </a:p>
          </xdr:txBody>
        </xdr:sp>
        <xdr:sp macro="" textlink="">
          <xdr:nvSpPr>
            <xdr:cNvPr id="6" name="Oval 5">
              <a:extLst>
                <a:ext uri="{FF2B5EF4-FFF2-40B4-BE49-F238E27FC236}">
                  <a16:creationId xmlns:a16="http://schemas.microsoft.com/office/drawing/2014/main" id="{63B19CF7-C6BF-4B09-8BE5-38F2872F4385}"/>
                </a:ext>
              </a:extLst>
            </xdr:cNvPr>
            <xdr:cNvSpPr/>
          </xdr:nvSpPr>
          <xdr:spPr>
            <a:xfrm>
              <a:off x="9005163" y="7163664"/>
              <a:ext cx="1204773" cy="1204773"/>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latin typeface="Avenir Book" panose="02000503020000020003" pitchFamily="2" charset="0"/>
              </a:endParaRPr>
            </a:p>
          </xdr:txBody>
        </xdr:sp>
      </xdr:grpSp>
      <xdr:sp macro="" textlink="Pivottables!EB5">
        <xdr:nvSpPr>
          <xdr:cNvPr id="59" name="TextBox 58">
            <a:extLst>
              <a:ext uri="{FF2B5EF4-FFF2-40B4-BE49-F238E27FC236}">
                <a16:creationId xmlns:a16="http://schemas.microsoft.com/office/drawing/2014/main" id="{37C6ED5F-1641-49A1-8BF5-D18D587FB6D8}"/>
              </a:ext>
            </a:extLst>
          </xdr:cNvPr>
          <xdr:cNvSpPr txBox="1"/>
        </xdr:nvSpPr>
        <xdr:spPr>
          <a:xfrm>
            <a:off x="7860916" y="4229138"/>
            <a:ext cx="1080459" cy="4846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E9B1EF-904B-4979-ABCD-7C1971E938AE}" type="TxLink">
              <a:rPr lang="en-US" sz="3200" b="0" i="0" u="none" strike="noStrike">
                <a:solidFill>
                  <a:schemeClr val="bg1"/>
                </a:solidFill>
                <a:latin typeface="Avenir Book" panose="02000503020000020003" pitchFamily="2" charset="0"/>
                <a:cs typeface="Arial"/>
              </a:rPr>
              <a:pPr algn="ctr"/>
              <a:t>91 %</a:t>
            </a:fld>
            <a:endParaRPr lang="en-US" sz="7200" b="0">
              <a:solidFill>
                <a:schemeClr val="bg1"/>
              </a:solidFill>
              <a:latin typeface="Avenir Book" panose="02000503020000020003" pitchFamily="2" charset="0"/>
            </a:endParaRPr>
          </a:p>
        </xdr:txBody>
      </xdr:sp>
      <xdr:sp macro="" textlink="">
        <xdr:nvSpPr>
          <xdr:cNvPr id="60" name="TextBox 59">
            <a:extLst>
              <a:ext uri="{FF2B5EF4-FFF2-40B4-BE49-F238E27FC236}">
                <a16:creationId xmlns:a16="http://schemas.microsoft.com/office/drawing/2014/main" id="{B6490D47-6D03-4A74-886C-E69159FC4C59}"/>
              </a:ext>
            </a:extLst>
          </xdr:cNvPr>
          <xdr:cNvSpPr txBox="1"/>
        </xdr:nvSpPr>
        <xdr:spPr>
          <a:xfrm>
            <a:off x="7448698" y="4572007"/>
            <a:ext cx="1923565" cy="520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a:solidFill>
                  <a:schemeClr val="bg1"/>
                </a:solidFill>
                <a:latin typeface="Avenir Book" panose="02000503020000020003" pitchFamily="2" charset="0"/>
              </a:rPr>
              <a:t>Income Achived </a:t>
            </a:r>
          </a:p>
          <a:p>
            <a:pPr algn="ctr"/>
            <a:endParaRPr lang="en-US" sz="1050" b="0">
              <a:solidFill>
                <a:schemeClr val="bg1"/>
              </a:solidFill>
              <a:latin typeface="Avenir Book" panose="02000503020000020003" pitchFamily="2" charset="0"/>
            </a:endParaRPr>
          </a:p>
        </xdr:txBody>
      </xdr:sp>
      <xdr:pic>
        <xdr:nvPicPr>
          <xdr:cNvPr id="65" name="Graphic 64" descr="Money outline">
            <a:extLst>
              <a:ext uri="{FF2B5EF4-FFF2-40B4-BE49-F238E27FC236}">
                <a16:creationId xmlns:a16="http://schemas.microsoft.com/office/drawing/2014/main" id="{85AE23C9-82F6-41D7-AB02-5AA13E590E6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258928" y="3980471"/>
            <a:ext cx="231741" cy="245487"/>
          </a:xfrm>
          <a:prstGeom prst="rect">
            <a:avLst/>
          </a:prstGeom>
        </xdr:spPr>
      </xdr:pic>
      <xdr:sp macro="" textlink="Pivottables!EJ5">
        <xdr:nvSpPr>
          <xdr:cNvPr id="66" name="TextBox 65">
            <a:extLst>
              <a:ext uri="{FF2B5EF4-FFF2-40B4-BE49-F238E27FC236}">
                <a16:creationId xmlns:a16="http://schemas.microsoft.com/office/drawing/2014/main" id="{4E5C6CC1-CC4F-441F-8C1E-096162DF6B30}"/>
              </a:ext>
            </a:extLst>
          </xdr:cNvPr>
          <xdr:cNvSpPr txBox="1"/>
        </xdr:nvSpPr>
        <xdr:spPr>
          <a:xfrm>
            <a:off x="13397942" y="1326143"/>
            <a:ext cx="1540583" cy="194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0B5C78F-1C0D-4533-9B83-EB4D6D3014D5}" type="TxLink">
              <a:rPr lang="en-US" sz="900" b="0" i="0" u="none" strike="noStrike">
                <a:solidFill>
                  <a:schemeClr val="bg1"/>
                </a:solidFill>
                <a:latin typeface="Avenir Book" panose="02000503020000020003" pitchFamily="2" charset="0"/>
                <a:ea typeface="+mn-ea"/>
                <a:cs typeface="Arial"/>
              </a:rPr>
              <a:pPr marL="0" indent="0" algn="l"/>
              <a:t>Company Website</a:t>
            </a:fld>
            <a:endParaRPr lang="en-US" sz="900" b="0" i="0" u="none" strike="noStrike">
              <a:solidFill>
                <a:schemeClr val="bg1"/>
              </a:solidFill>
              <a:latin typeface="Avenir Book" panose="02000503020000020003" pitchFamily="2" charset="0"/>
              <a:ea typeface="+mn-ea"/>
              <a:cs typeface="Arial"/>
            </a:endParaRPr>
          </a:p>
        </xdr:txBody>
      </xdr:sp>
      <xdr:sp macro="" textlink="Pivottables!EJ6">
        <xdr:nvSpPr>
          <xdr:cNvPr id="67" name="TextBox 66">
            <a:extLst>
              <a:ext uri="{FF2B5EF4-FFF2-40B4-BE49-F238E27FC236}">
                <a16:creationId xmlns:a16="http://schemas.microsoft.com/office/drawing/2014/main" id="{B7908540-1209-4C9F-B5F9-55A68966DDCC}"/>
              </a:ext>
            </a:extLst>
          </xdr:cNvPr>
          <xdr:cNvSpPr txBox="1"/>
        </xdr:nvSpPr>
        <xdr:spPr>
          <a:xfrm>
            <a:off x="13746748" y="2332977"/>
            <a:ext cx="1542872" cy="194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CEE795C-61AF-49AD-8E73-5911309087D4}" type="TxLink">
              <a:rPr lang="en-US" sz="900" b="0" i="0" u="none" strike="noStrike">
                <a:solidFill>
                  <a:schemeClr val="bg1"/>
                </a:solidFill>
                <a:latin typeface="Avenir Book" panose="02000503020000020003" pitchFamily="2" charset="0"/>
                <a:ea typeface="+mn-ea"/>
                <a:cs typeface="Arial"/>
              </a:rPr>
              <a:pPr marL="0" indent="0" algn="l"/>
              <a:t>Facebook Page</a:t>
            </a:fld>
            <a:endParaRPr lang="en-US" sz="900" b="0" i="0" u="none" strike="noStrike">
              <a:solidFill>
                <a:schemeClr val="bg1"/>
              </a:solidFill>
              <a:latin typeface="Avenir Book" panose="02000503020000020003" pitchFamily="2" charset="0"/>
              <a:ea typeface="+mn-ea"/>
              <a:cs typeface="Arial"/>
            </a:endParaRPr>
          </a:p>
        </xdr:txBody>
      </xdr:sp>
      <xdr:sp macro="" textlink="Pivottables!EJ7">
        <xdr:nvSpPr>
          <xdr:cNvPr id="68" name="TextBox 67">
            <a:extLst>
              <a:ext uri="{FF2B5EF4-FFF2-40B4-BE49-F238E27FC236}">
                <a16:creationId xmlns:a16="http://schemas.microsoft.com/office/drawing/2014/main" id="{A63C3593-FE49-43A6-B5A3-0A147780CE67}"/>
              </a:ext>
            </a:extLst>
          </xdr:cNvPr>
          <xdr:cNvSpPr txBox="1"/>
        </xdr:nvSpPr>
        <xdr:spPr>
          <a:xfrm>
            <a:off x="13341967" y="3202005"/>
            <a:ext cx="1540583" cy="194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F9B6F2C-9BE5-477C-9ADD-B1882ABFE91B}" type="TxLink">
              <a:rPr lang="en-US" sz="900" b="0" i="0" u="none" strike="noStrike">
                <a:solidFill>
                  <a:schemeClr val="bg1"/>
                </a:solidFill>
                <a:latin typeface="Avenir Book" panose="02000503020000020003" pitchFamily="2" charset="0"/>
                <a:ea typeface="+mn-ea"/>
                <a:cs typeface="Arial"/>
              </a:rPr>
              <a:pPr marL="0" indent="0" algn="l"/>
              <a:t>Google Ad</a:t>
            </a:fld>
            <a:endParaRPr lang="en-US" sz="900" b="0" i="0" u="none" strike="noStrike">
              <a:solidFill>
                <a:schemeClr val="bg1"/>
              </a:solidFill>
              <a:latin typeface="Avenir Book" panose="02000503020000020003" pitchFamily="2" charset="0"/>
              <a:ea typeface="+mn-ea"/>
              <a:cs typeface="Arial"/>
            </a:endParaRPr>
          </a:p>
        </xdr:txBody>
      </xdr:sp>
      <xdr:sp macro="" textlink="Pivottables!EJ8">
        <xdr:nvSpPr>
          <xdr:cNvPr id="69" name="TextBox 68">
            <a:extLst>
              <a:ext uri="{FF2B5EF4-FFF2-40B4-BE49-F238E27FC236}">
                <a16:creationId xmlns:a16="http://schemas.microsoft.com/office/drawing/2014/main" id="{3D83800B-5048-433F-B63D-F11C026E145E}"/>
              </a:ext>
            </a:extLst>
          </xdr:cNvPr>
          <xdr:cNvSpPr txBox="1"/>
        </xdr:nvSpPr>
        <xdr:spPr>
          <a:xfrm>
            <a:off x="11207387" y="1221306"/>
            <a:ext cx="1541729" cy="194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047ABB2-95BB-4205-A00F-B18B2D106C3A}" type="TxLink">
              <a:rPr lang="en-US" sz="900" b="0" i="0" u="none" strike="noStrike">
                <a:solidFill>
                  <a:schemeClr val="bg1"/>
                </a:solidFill>
                <a:latin typeface="Avenir Book" panose="02000503020000020003" pitchFamily="2" charset="0"/>
                <a:ea typeface="+mn-ea"/>
                <a:cs typeface="Arial"/>
              </a:rPr>
              <a:pPr marL="0" indent="0" algn="l"/>
              <a:t>Television Ad</a:t>
            </a:fld>
            <a:endParaRPr lang="en-US" sz="900" b="0" i="0" u="none" strike="noStrike">
              <a:solidFill>
                <a:schemeClr val="bg1"/>
              </a:solidFill>
              <a:latin typeface="Avenir Book" panose="02000503020000020003" pitchFamily="2" charset="0"/>
              <a:ea typeface="+mn-ea"/>
              <a:cs typeface="Arial"/>
            </a:endParaRPr>
          </a:p>
        </xdr:txBody>
      </xdr:sp>
      <xdr:sp macro="" textlink="Pivottables!EJ9">
        <xdr:nvSpPr>
          <xdr:cNvPr id="71" name="TextBox 70">
            <a:extLst>
              <a:ext uri="{FF2B5EF4-FFF2-40B4-BE49-F238E27FC236}">
                <a16:creationId xmlns:a16="http://schemas.microsoft.com/office/drawing/2014/main" id="{FCF9F72B-82B0-4CBA-A7B3-172525F16C21}"/>
              </a:ext>
            </a:extLst>
          </xdr:cNvPr>
          <xdr:cNvSpPr txBox="1"/>
        </xdr:nvSpPr>
        <xdr:spPr>
          <a:xfrm>
            <a:off x="12453279" y="3993028"/>
            <a:ext cx="1540585" cy="194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AD6803F-C6AE-4681-8E39-B10BDBEBC6C8}" type="TxLink">
              <a:rPr lang="en-US" sz="900" b="0" i="0" u="none" strike="noStrike">
                <a:solidFill>
                  <a:schemeClr val="bg1"/>
                </a:solidFill>
                <a:latin typeface="Avenir Book" panose="02000503020000020003" pitchFamily="2" charset="0"/>
                <a:ea typeface="+mn-ea"/>
                <a:cs typeface="Arial"/>
              </a:rPr>
              <a:pPr marL="0" indent="0" algn="l"/>
              <a:t>Youtube Channel</a:t>
            </a:fld>
            <a:endParaRPr lang="en-US" sz="900" b="0" i="0" u="none" strike="noStrike">
              <a:solidFill>
                <a:schemeClr val="bg1"/>
              </a:solidFill>
              <a:latin typeface="Avenir Book" panose="02000503020000020003" pitchFamily="2" charset="0"/>
              <a:ea typeface="+mn-ea"/>
              <a:cs typeface="Arial"/>
            </a:endParaRPr>
          </a:p>
        </xdr:txBody>
      </xdr:sp>
      <xdr:sp macro="" textlink="Pivottables!EL5">
        <xdr:nvSpPr>
          <xdr:cNvPr id="97" name="TextBox 96">
            <a:extLst>
              <a:ext uri="{FF2B5EF4-FFF2-40B4-BE49-F238E27FC236}">
                <a16:creationId xmlns:a16="http://schemas.microsoft.com/office/drawing/2014/main" id="{31DF1B0E-D733-4F11-BC29-2F725BAF505F}"/>
              </a:ext>
            </a:extLst>
          </xdr:cNvPr>
          <xdr:cNvSpPr txBox="1"/>
        </xdr:nvSpPr>
        <xdr:spPr>
          <a:xfrm>
            <a:off x="12916124" y="1462652"/>
            <a:ext cx="576047" cy="194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9CEEA2B-06E9-4F9D-B398-06EAE0A6C2D0}" type="TxLink">
              <a:rPr lang="en-US" sz="1000" b="0" i="0" u="none" strike="noStrike">
                <a:solidFill>
                  <a:schemeClr val="bg1"/>
                </a:solidFill>
                <a:latin typeface="Avenir Book" panose="02000503020000020003" pitchFamily="2" charset="0"/>
                <a:ea typeface="+mn-ea"/>
                <a:cs typeface="Arial"/>
              </a:rPr>
              <a:pPr marL="0" indent="0" algn="ctr"/>
              <a:t>0 %</a:t>
            </a:fld>
            <a:endParaRPr lang="en-US" sz="700" b="0" i="0" u="none" strike="noStrike">
              <a:solidFill>
                <a:schemeClr val="bg1"/>
              </a:solidFill>
              <a:latin typeface="Avenir Book" panose="02000503020000020003" pitchFamily="2" charset="0"/>
              <a:ea typeface="+mn-ea"/>
              <a:cs typeface="Arial"/>
            </a:endParaRPr>
          </a:p>
        </xdr:txBody>
      </xdr:sp>
      <xdr:sp macro="" textlink="Pivottables!EL6">
        <xdr:nvSpPr>
          <xdr:cNvPr id="98" name="TextBox 97">
            <a:extLst>
              <a:ext uri="{FF2B5EF4-FFF2-40B4-BE49-F238E27FC236}">
                <a16:creationId xmlns:a16="http://schemas.microsoft.com/office/drawing/2014/main" id="{3908B86B-422B-4B38-8BA4-70919E435393}"/>
              </a:ext>
            </a:extLst>
          </xdr:cNvPr>
          <xdr:cNvSpPr txBox="1"/>
        </xdr:nvSpPr>
        <xdr:spPr>
          <a:xfrm>
            <a:off x="13256364" y="2465770"/>
            <a:ext cx="576047" cy="194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399BC32-7BB3-42E5-9ECF-25898014CE43}" type="TxLink">
              <a:rPr lang="en-US" sz="1000" b="0" i="0" u="none" strike="noStrike">
                <a:solidFill>
                  <a:schemeClr val="bg1"/>
                </a:solidFill>
                <a:latin typeface="Avenir Book" panose="02000503020000020003" pitchFamily="2" charset="0"/>
                <a:ea typeface="+mn-ea"/>
                <a:cs typeface="Arial"/>
              </a:rPr>
              <a:pPr marL="0" indent="0" algn="ctr"/>
              <a:t>7 %</a:t>
            </a:fld>
            <a:endParaRPr lang="en-US" sz="700" b="0" i="0" u="none" strike="noStrike">
              <a:solidFill>
                <a:schemeClr val="bg1"/>
              </a:solidFill>
              <a:latin typeface="Avenir Book" panose="02000503020000020003" pitchFamily="2" charset="0"/>
              <a:ea typeface="+mn-ea"/>
              <a:cs typeface="Arial"/>
            </a:endParaRPr>
          </a:p>
        </xdr:txBody>
      </xdr:sp>
      <xdr:sp macro="" textlink="Pivottables!EL7">
        <xdr:nvSpPr>
          <xdr:cNvPr id="99" name="TextBox 98">
            <a:extLst>
              <a:ext uri="{FF2B5EF4-FFF2-40B4-BE49-F238E27FC236}">
                <a16:creationId xmlns:a16="http://schemas.microsoft.com/office/drawing/2014/main" id="{159A30EB-C40E-4E88-921D-B98A856332A9}"/>
              </a:ext>
            </a:extLst>
          </xdr:cNvPr>
          <xdr:cNvSpPr txBox="1"/>
        </xdr:nvSpPr>
        <xdr:spPr>
          <a:xfrm>
            <a:off x="12862725" y="3075174"/>
            <a:ext cx="576047" cy="194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0ECCAF6-820E-4A50-BE65-8C3923230707}" type="TxLink">
              <a:rPr lang="en-US" sz="1000" b="0" i="0" u="none" strike="noStrike">
                <a:solidFill>
                  <a:schemeClr val="bg1"/>
                </a:solidFill>
                <a:latin typeface="Avenir Book" panose="02000503020000020003" pitchFamily="2" charset="0"/>
                <a:ea typeface="+mn-ea"/>
                <a:cs typeface="Arial"/>
              </a:rPr>
              <a:pPr marL="0" indent="0" algn="ctr"/>
              <a:t>7 %</a:t>
            </a:fld>
            <a:endParaRPr lang="en-US" sz="700" b="0" i="0" u="none" strike="noStrike">
              <a:solidFill>
                <a:schemeClr val="bg1"/>
              </a:solidFill>
              <a:latin typeface="Avenir Book" panose="02000503020000020003" pitchFamily="2" charset="0"/>
              <a:ea typeface="+mn-ea"/>
              <a:cs typeface="Arial"/>
            </a:endParaRPr>
          </a:p>
        </xdr:txBody>
      </xdr:sp>
      <xdr:sp macro="" textlink="Pivottables!EL8">
        <xdr:nvSpPr>
          <xdr:cNvPr id="100" name="TextBox 99">
            <a:extLst>
              <a:ext uri="{FF2B5EF4-FFF2-40B4-BE49-F238E27FC236}">
                <a16:creationId xmlns:a16="http://schemas.microsoft.com/office/drawing/2014/main" id="{7F45CC2F-81B9-4D95-812B-ED7F7EB3FA2C}"/>
              </a:ext>
            </a:extLst>
          </xdr:cNvPr>
          <xdr:cNvSpPr txBox="1"/>
        </xdr:nvSpPr>
        <xdr:spPr>
          <a:xfrm>
            <a:off x="11668498" y="1648870"/>
            <a:ext cx="576049" cy="194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35649E4-D280-482B-9FBC-218BB3F75125}" type="TxLink">
              <a:rPr lang="en-US" sz="1000" b="0" i="0" u="none" strike="noStrike">
                <a:solidFill>
                  <a:schemeClr val="bg1"/>
                </a:solidFill>
                <a:latin typeface="Avenir Book" panose="02000503020000020003" pitchFamily="2" charset="0"/>
                <a:ea typeface="+mn-ea"/>
                <a:cs typeface="Arial"/>
              </a:rPr>
              <a:pPr marL="0" indent="0" algn="ctr"/>
              <a:t>7 %</a:t>
            </a:fld>
            <a:endParaRPr lang="en-US" sz="700" b="0" i="0" u="none" strike="noStrike">
              <a:solidFill>
                <a:schemeClr val="bg1"/>
              </a:solidFill>
              <a:latin typeface="Avenir Book" panose="02000503020000020003" pitchFamily="2" charset="0"/>
              <a:ea typeface="+mn-ea"/>
              <a:cs typeface="Arial"/>
            </a:endParaRPr>
          </a:p>
        </xdr:txBody>
      </xdr:sp>
      <xdr:sp macro="" textlink="Pivottables!EL9">
        <xdr:nvSpPr>
          <xdr:cNvPr id="102" name="TextBox 101">
            <a:extLst>
              <a:ext uri="{FF2B5EF4-FFF2-40B4-BE49-F238E27FC236}">
                <a16:creationId xmlns:a16="http://schemas.microsoft.com/office/drawing/2014/main" id="{0B93E9C3-F52A-4F0F-80B9-4A2E3F79045C}"/>
              </a:ext>
            </a:extLst>
          </xdr:cNvPr>
          <xdr:cNvSpPr txBox="1"/>
        </xdr:nvSpPr>
        <xdr:spPr>
          <a:xfrm>
            <a:off x="12253887" y="3590812"/>
            <a:ext cx="576047" cy="194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0667FFF-107B-4B5B-B4FE-E2611DC7FBFF}" type="TxLink">
              <a:rPr lang="en-US" sz="1000" b="0" i="0" u="none" strike="noStrike">
                <a:solidFill>
                  <a:schemeClr val="bg1"/>
                </a:solidFill>
                <a:latin typeface="Avenir Book" panose="02000503020000020003" pitchFamily="2" charset="0"/>
                <a:ea typeface="+mn-ea"/>
                <a:cs typeface="Arial"/>
              </a:rPr>
              <a:pPr marL="0" indent="0" algn="ctr"/>
              <a:t>7 %</a:t>
            </a:fld>
            <a:endParaRPr lang="en-US" sz="700" b="0" i="0" u="none" strike="noStrike">
              <a:solidFill>
                <a:schemeClr val="bg1"/>
              </a:solidFill>
              <a:latin typeface="Avenir Book" panose="02000503020000020003" pitchFamily="2" charset="0"/>
              <a:ea typeface="+mn-ea"/>
              <a:cs typeface="Arial"/>
            </a:endParaRPr>
          </a:p>
        </xdr:txBody>
      </xdr:sp>
      <xdr:sp macro="" textlink="Pivottables!EK5">
        <xdr:nvSpPr>
          <xdr:cNvPr id="103" name="TextBox 102">
            <a:extLst>
              <a:ext uri="{FF2B5EF4-FFF2-40B4-BE49-F238E27FC236}">
                <a16:creationId xmlns:a16="http://schemas.microsoft.com/office/drawing/2014/main" id="{BF9D38D3-A280-4CA7-90E2-A0E5D3CA625D}"/>
              </a:ext>
            </a:extLst>
          </xdr:cNvPr>
          <xdr:cNvSpPr txBox="1"/>
        </xdr:nvSpPr>
        <xdr:spPr>
          <a:xfrm>
            <a:off x="13366287" y="1544908"/>
            <a:ext cx="1238033" cy="194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6ADD184-CD48-433F-BB08-48C8E66954D7}" type="TxLink">
              <a:rPr lang="en-US" sz="1000" b="0" i="0" u="none" strike="noStrike">
                <a:solidFill>
                  <a:schemeClr val="bg1"/>
                </a:solidFill>
                <a:latin typeface="Avenir Book" panose="02000503020000020003" pitchFamily="2" charset="0"/>
                <a:ea typeface="+mn-ea"/>
                <a:cs typeface="Arial"/>
              </a:rPr>
              <a:pPr marL="0" indent="0" algn="l"/>
              <a:t> 2 440 </a:t>
            </a:fld>
            <a:endParaRPr lang="en-US" sz="700" b="0" i="0" u="none" strike="noStrike">
              <a:solidFill>
                <a:schemeClr val="bg1"/>
              </a:solidFill>
              <a:latin typeface="Avenir Book" panose="02000503020000020003" pitchFamily="2" charset="0"/>
              <a:ea typeface="+mn-ea"/>
              <a:cs typeface="Arial"/>
            </a:endParaRPr>
          </a:p>
        </xdr:txBody>
      </xdr:sp>
      <xdr:sp macro="" textlink="Pivottables!EK6">
        <xdr:nvSpPr>
          <xdr:cNvPr id="104" name="TextBox 103">
            <a:extLst>
              <a:ext uri="{FF2B5EF4-FFF2-40B4-BE49-F238E27FC236}">
                <a16:creationId xmlns:a16="http://schemas.microsoft.com/office/drawing/2014/main" id="{3BACB647-F27E-45AC-9855-6FB70821C87B}"/>
              </a:ext>
            </a:extLst>
          </xdr:cNvPr>
          <xdr:cNvSpPr txBox="1"/>
        </xdr:nvSpPr>
        <xdr:spPr>
          <a:xfrm>
            <a:off x="13711661" y="2515117"/>
            <a:ext cx="1236889" cy="194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D12E690-8307-441A-847A-3A61FD8746B4}" type="TxLink">
              <a:rPr lang="en-US" sz="1000" b="0" i="0" u="none" strike="noStrike">
                <a:solidFill>
                  <a:schemeClr val="bg1"/>
                </a:solidFill>
                <a:latin typeface="Avenir Book" panose="02000503020000020003" pitchFamily="2" charset="0"/>
                <a:ea typeface="+mn-ea"/>
                <a:cs typeface="Arial"/>
              </a:rPr>
              <a:pPr marL="0" indent="0" algn="l"/>
              <a:t> 55 842 </a:t>
            </a:fld>
            <a:endParaRPr lang="en-US" sz="700" b="0" i="0" u="none" strike="noStrike">
              <a:solidFill>
                <a:schemeClr val="bg1"/>
              </a:solidFill>
              <a:latin typeface="Avenir Book" panose="02000503020000020003" pitchFamily="2" charset="0"/>
              <a:ea typeface="+mn-ea"/>
              <a:cs typeface="Arial"/>
            </a:endParaRPr>
          </a:p>
        </xdr:txBody>
      </xdr:sp>
      <xdr:sp macro="" textlink="Pivottables!EK7">
        <xdr:nvSpPr>
          <xdr:cNvPr id="105" name="TextBox 104">
            <a:extLst>
              <a:ext uri="{FF2B5EF4-FFF2-40B4-BE49-F238E27FC236}">
                <a16:creationId xmlns:a16="http://schemas.microsoft.com/office/drawing/2014/main" id="{F20E5C1A-283C-4233-8AB3-D5D7898943FB}"/>
              </a:ext>
            </a:extLst>
          </xdr:cNvPr>
          <xdr:cNvSpPr txBox="1"/>
        </xdr:nvSpPr>
        <xdr:spPr>
          <a:xfrm>
            <a:off x="13319468" y="3403606"/>
            <a:ext cx="1236888" cy="194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48834FE-4735-446A-8203-895FB7005312}" type="TxLink">
              <a:rPr lang="en-US" sz="1000" b="0" i="0" u="none" strike="noStrike">
                <a:solidFill>
                  <a:schemeClr val="bg1"/>
                </a:solidFill>
                <a:latin typeface="Avenir Book" panose="02000503020000020003" pitchFamily="2" charset="0"/>
                <a:ea typeface="+mn-ea"/>
                <a:cs typeface="Arial"/>
              </a:rPr>
              <a:pPr marL="0" indent="0" algn="l"/>
              <a:t> 55 838 </a:t>
            </a:fld>
            <a:endParaRPr lang="en-US" sz="700" b="0" i="0" u="none" strike="noStrike">
              <a:solidFill>
                <a:schemeClr val="bg1"/>
              </a:solidFill>
              <a:latin typeface="Avenir Book" panose="02000503020000020003" pitchFamily="2" charset="0"/>
              <a:ea typeface="+mn-ea"/>
              <a:cs typeface="Arial"/>
            </a:endParaRPr>
          </a:p>
        </xdr:txBody>
      </xdr:sp>
      <xdr:sp macro="" textlink="Pivottables!EK8">
        <xdr:nvSpPr>
          <xdr:cNvPr id="106" name="TextBox 105">
            <a:extLst>
              <a:ext uri="{FF2B5EF4-FFF2-40B4-BE49-F238E27FC236}">
                <a16:creationId xmlns:a16="http://schemas.microsoft.com/office/drawing/2014/main" id="{9D99B55B-2BC5-4C56-820D-E371C737E88A}"/>
              </a:ext>
            </a:extLst>
          </xdr:cNvPr>
          <xdr:cNvSpPr txBox="1"/>
        </xdr:nvSpPr>
        <xdr:spPr>
          <a:xfrm>
            <a:off x="11190614" y="1422552"/>
            <a:ext cx="1238033" cy="194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29159B5-E12B-47C6-B5B5-1307ABC81D0E}" type="TxLink">
              <a:rPr lang="en-US" sz="1000" b="0" i="0" u="none" strike="noStrike">
                <a:solidFill>
                  <a:schemeClr val="bg1"/>
                </a:solidFill>
                <a:latin typeface="Avenir Book" panose="02000503020000020003" pitchFamily="2" charset="0"/>
                <a:ea typeface="+mn-ea"/>
                <a:cs typeface="Arial"/>
              </a:rPr>
              <a:pPr marL="0" indent="0" algn="l"/>
              <a:t> 54 141 </a:t>
            </a:fld>
            <a:endParaRPr lang="en-US" sz="700" b="0" i="0" u="none" strike="noStrike">
              <a:solidFill>
                <a:schemeClr val="bg1"/>
              </a:solidFill>
              <a:latin typeface="Avenir Book" panose="02000503020000020003" pitchFamily="2" charset="0"/>
              <a:ea typeface="+mn-ea"/>
              <a:cs typeface="Arial"/>
            </a:endParaRPr>
          </a:p>
        </xdr:txBody>
      </xdr:sp>
      <xdr:sp macro="" textlink="Pivottables!EK9">
        <xdr:nvSpPr>
          <xdr:cNvPr id="108" name="TextBox 107">
            <a:extLst>
              <a:ext uri="{FF2B5EF4-FFF2-40B4-BE49-F238E27FC236}">
                <a16:creationId xmlns:a16="http://schemas.microsoft.com/office/drawing/2014/main" id="{9561C450-56BE-4298-822B-BC111996980B}"/>
              </a:ext>
            </a:extLst>
          </xdr:cNvPr>
          <xdr:cNvSpPr txBox="1"/>
        </xdr:nvSpPr>
        <xdr:spPr>
          <a:xfrm>
            <a:off x="12439545" y="4200806"/>
            <a:ext cx="1236890" cy="194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73176F7-8ED1-4D0E-B48B-261CC6848D98}" type="TxLink">
              <a:rPr lang="en-US" sz="1000" b="0" i="0" u="none" strike="noStrike">
                <a:solidFill>
                  <a:schemeClr val="bg1"/>
                </a:solidFill>
                <a:latin typeface="Avenir Book" panose="02000503020000020003" pitchFamily="2" charset="0"/>
                <a:ea typeface="+mn-ea"/>
                <a:cs typeface="Arial"/>
              </a:rPr>
              <a:pPr marL="0" indent="0" algn="l"/>
              <a:t> 55 837 </a:t>
            </a:fld>
            <a:endParaRPr lang="en-US" sz="700" b="0" i="0" u="none" strike="noStrike">
              <a:solidFill>
                <a:schemeClr val="bg1"/>
              </a:solidFill>
              <a:latin typeface="Avenir Book" panose="02000503020000020003" pitchFamily="2" charset="0"/>
              <a:ea typeface="+mn-ea"/>
              <a:cs typeface="Arial"/>
            </a:endParaRPr>
          </a:p>
        </xdr:txBody>
      </xdr:sp>
      <xdr:sp macro="" textlink="Pivottables!EL12">
        <xdr:nvSpPr>
          <xdr:cNvPr id="111" name="TextBox 110">
            <a:extLst>
              <a:ext uri="{FF2B5EF4-FFF2-40B4-BE49-F238E27FC236}">
                <a16:creationId xmlns:a16="http://schemas.microsoft.com/office/drawing/2014/main" id="{796DBBB9-332F-4519-A0FD-E106EFF8FD80}"/>
              </a:ext>
            </a:extLst>
          </xdr:cNvPr>
          <xdr:cNvSpPr txBox="1"/>
        </xdr:nvSpPr>
        <xdr:spPr>
          <a:xfrm>
            <a:off x="5561725" y="1383856"/>
            <a:ext cx="607106" cy="432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9CBBF50-5C02-407C-867B-5981A76778DA}" type="TxLink">
              <a:rPr lang="en-US" sz="1100" b="0" i="0" u="none" strike="noStrike">
                <a:solidFill>
                  <a:schemeClr val="bg1"/>
                </a:solidFill>
                <a:latin typeface="Avenir Book" panose="02000503020000020003" pitchFamily="2" charset="0"/>
                <a:ea typeface="+mn-ea"/>
                <a:cs typeface="Arial"/>
              </a:rPr>
              <a:pPr marL="0" indent="0" algn="ctr"/>
              <a:t>19 %</a:t>
            </a:fld>
            <a:endParaRPr lang="en-US" sz="700" b="0" i="0" u="none" strike="noStrike">
              <a:solidFill>
                <a:schemeClr val="bg1"/>
              </a:solidFill>
              <a:latin typeface="Avenir Book" panose="02000503020000020003" pitchFamily="2" charset="0"/>
              <a:ea typeface="+mn-ea"/>
              <a:cs typeface="Arial"/>
            </a:endParaRPr>
          </a:p>
        </xdr:txBody>
      </xdr:sp>
      <xdr:sp macro="" textlink="Pivottables!EJ13">
        <xdr:nvSpPr>
          <xdr:cNvPr id="129" name="TextBox 128">
            <a:extLst>
              <a:ext uri="{FF2B5EF4-FFF2-40B4-BE49-F238E27FC236}">
                <a16:creationId xmlns:a16="http://schemas.microsoft.com/office/drawing/2014/main" id="{1D4D00C2-7EF4-41B3-949D-EB0A8FBA3D88}"/>
              </a:ext>
            </a:extLst>
          </xdr:cNvPr>
          <xdr:cNvSpPr txBox="1"/>
        </xdr:nvSpPr>
        <xdr:spPr>
          <a:xfrm>
            <a:off x="4058654" y="1453684"/>
            <a:ext cx="1553885" cy="236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6CFF434-4E57-44AD-9F40-DE2F76C6DC3C}" type="TxLink">
              <a:rPr lang="en-US" sz="1100" b="0" i="0" u="none" strike="noStrike">
                <a:solidFill>
                  <a:schemeClr val="bg1"/>
                </a:solidFill>
                <a:latin typeface="Avenir Book" panose="02000503020000020003" pitchFamily="2" charset="0"/>
                <a:ea typeface="+mn-ea"/>
                <a:cs typeface="Arial"/>
              </a:rPr>
              <a:pPr marL="0" indent="0" algn="l"/>
              <a:t>Floating License</a:t>
            </a:fld>
            <a:endParaRPr lang="en-US" sz="900" b="0" i="0" u="none" strike="noStrike">
              <a:solidFill>
                <a:schemeClr val="bg1"/>
              </a:solidFill>
              <a:latin typeface="Avenir Book" panose="02000503020000020003" pitchFamily="2" charset="0"/>
              <a:ea typeface="+mn-ea"/>
              <a:cs typeface="Arial"/>
            </a:endParaRPr>
          </a:p>
        </xdr:txBody>
      </xdr:sp>
      <xdr:sp macro="" textlink="Pivottables!EK13">
        <xdr:nvSpPr>
          <xdr:cNvPr id="130" name="TextBox 129">
            <a:extLst>
              <a:ext uri="{FF2B5EF4-FFF2-40B4-BE49-F238E27FC236}">
                <a16:creationId xmlns:a16="http://schemas.microsoft.com/office/drawing/2014/main" id="{6F59841A-A9AA-454B-A7F3-8457D6A3A0B6}"/>
              </a:ext>
            </a:extLst>
          </xdr:cNvPr>
          <xdr:cNvSpPr txBox="1"/>
        </xdr:nvSpPr>
        <xdr:spPr>
          <a:xfrm>
            <a:off x="4018137" y="1661384"/>
            <a:ext cx="1553885" cy="236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7687E33-A0DC-4750-820E-F6CB0A7D6CCD}" type="TxLink">
              <a:rPr lang="en-US" sz="1100" b="0" i="0" u="none" strike="noStrike">
                <a:solidFill>
                  <a:schemeClr val="bg1"/>
                </a:solidFill>
                <a:latin typeface="Avenir Book" panose="02000503020000020003" pitchFamily="2" charset="0"/>
                <a:ea typeface="+mn-ea"/>
                <a:cs typeface="Arial"/>
              </a:rPr>
              <a:pPr marL="0" indent="0" algn="l"/>
              <a:t> 98 400 </a:t>
            </a:fld>
            <a:endParaRPr lang="en-US" sz="900" b="0" i="0" u="none" strike="noStrike">
              <a:solidFill>
                <a:schemeClr val="bg1"/>
              </a:solidFill>
              <a:latin typeface="Avenir Book" panose="02000503020000020003" pitchFamily="2" charset="0"/>
              <a:ea typeface="+mn-ea"/>
              <a:cs typeface="Arial"/>
            </a:endParaRPr>
          </a:p>
        </xdr:txBody>
      </xdr:sp>
      <xdr:sp macro="" textlink="Pivottables!EL15">
        <xdr:nvSpPr>
          <xdr:cNvPr id="143" name="TextBox 142">
            <a:extLst>
              <a:ext uri="{FF2B5EF4-FFF2-40B4-BE49-F238E27FC236}">
                <a16:creationId xmlns:a16="http://schemas.microsoft.com/office/drawing/2014/main" id="{44CE8C53-D1AE-784D-AF53-F1711C081C63}"/>
              </a:ext>
            </a:extLst>
          </xdr:cNvPr>
          <xdr:cNvSpPr txBox="1"/>
        </xdr:nvSpPr>
        <xdr:spPr>
          <a:xfrm>
            <a:off x="8702878" y="7604269"/>
            <a:ext cx="742816" cy="371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2419741-6123-B043-8410-26483C600F9C}" type="TxLink">
              <a:rPr lang="en-US" sz="1100" b="0" i="0" u="none" strike="noStrike">
                <a:solidFill>
                  <a:schemeClr val="bg1"/>
                </a:solidFill>
                <a:latin typeface="Avenir Book" panose="02000503020000020003" pitchFamily="2" charset="0"/>
                <a:ea typeface="+mn-ea"/>
                <a:cs typeface="Arial"/>
              </a:rPr>
              <a:pPr marL="0" indent="0" algn="ctr"/>
              <a:t>8 %</a:t>
            </a:fld>
            <a:endParaRPr lang="en-US" sz="900" b="0" i="0" u="none" strike="noStrike">
              <a:solidFill>
                <a:schemeClr val="bg1"/>
              </a:solidFill>
              <a:latin typeface="Avenir Book" panose="02000503020000020003" pitchFamily="2" charset="0"/>
              <a:ea typeface="+mn-ea"/>
              <a:cs typeface="Arial"/>
            </a:endParaRPr>
          </a:p>
        </xdr:txBody>
      </xdr:sp>
      <xdr:sp macro="" textlink="Pivottables!EJ20">
        <xdr:nvSpPr>
          <xdr:cNvPr id="191" name="TextBox 190">
            <a:extLst>
              <a:ext uri="{FF2B5EF4-FFF2-40B4-BE49-F238E27FC236}">
                <a16:creationId xmlns:a16="http://schemas.microsoft.com/office/drawing/2014/main" id="{E4C4B23F-1B96-EC41-A442-E5CB258D45B8}"/>
              </a:ext>
            </a:extLst>
          </xdr:cNvPr>
          <xdr:cNvSpPr txBox="1"/>
        </xdr:nvSpPr>
        <xdr:spPr>
          <a:xfrm>
            <a:off x="14022620" y="6327484"/>
            <a:ext cx="1541729" cy="276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E1AB025-EA27-F04A-8655-5E568A90C651}" type="TxLink">
              <a:rPr lang="en-US" sz="1100" b="0" i="0" u="none" strike="noStrike">
                <a:solidFill>
                  <a:schemeClr val="bg1"/>
                </a:solidFill>
                <a:latin typeface="Avenir Book" panose="02000503020000020003" pitchFamily="2" charset="0"/>
                <a:ea typeface="+mn-ea"/>
                <a:cs typeface="Arial"/>
              </a:rPr>
              <a:pPr marL="0" indent="0" algn="l"/>
              <a:t>Premium</a:t>
            </a:fld>
            <a:endParaRPr lang="en-US" sz="900" b="0" i="0" u="none" strike="noStrike">
              <a:solidFill>
                <a:schemeClr val="bg1"/>
              </a:solidFill>
              <a:latin typeface="Avenir Book" panose="02000503020000020003" pitchFamily="2" charset="0"/>
              <a:ea typeface="+mn-ea"/>
              <a:cs typeface="Arial"/>
            </a:endParaRPr>
          </a:p>
        </xdr:txBody>
      </xdr:sp>
      <xdr:sp macro="" textlink="Pivottables!EK20">
        <xdr:nvSpPr>
          <xdr:cNvPr id="192" name="TextBox 191">
            <a:extLst>
              <a:ext uri="{FF2B5EF4-FFF2-40B4-BE49-F238E27FC236}">
                <a16:creationId xmlns:a16="http://schemas.microsoft.com/office/drawing/2014/main" id="{3E4D43CD-DFAA-3E4D-A689-F2F0E40EAA5D}"/>
              </a:ext>
            </a:extLst>
          </xdr:cNvPr>
          <xdr:cNvSpPr txBox="1"/>
        </xdr:nvSpPr>
        <xdr:spPr>
          <a:xfrm>
            <a:off x="13995608" y="6084380"/>
            <a:ext cx="1541729" cy="276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FE705B9-DD7E-AB43-A827-0CA4808959EA}" type="TxLink">
              <a:rPr lang="en-US" sz="1100" b="0" i="0" u="none" strike="noStrike">
                <a:solidFill>
                  <a:schemeClr val="bg1"/>
                </a:solidFill>
                <a:latin typeface="Avenir Book" panose="02000503020000020003" pitchFamily="2" charset="0"/>
                <a:ea typeface="+mn-ea"/>
                <a:cs typeface="Arial"/>
              </a:rPr>
              <a:pPr marL="0" indent="0" algn="l"/>
              <a:t> 55 630 </a:t>
            </a:fld>
            <a:endParaRPr lang="en-US" sz="900" b="0" i="0" u="none" strike="noStrike">
              <a:solidFill>
                <a:schemeClr val="bg1"/>
              </a:solidFill>
              <a:latin typeface="Avenir Book" panose="02000503020000020003" pitchFamily="2" charset="0"/>
              <a:ea typeface="+mn-ea"/>
              <a:cs typeface="Arial"/>
            </a:endParaRPr>
          </a:p>
        </xdr:txBody>
      </xdr:sp>
      <xdr:sp macro="" textlink="Pivottables!EL20">
        <xdr:nvSpPr>
          <xdr:cNvPr id="193" name="TextBox 192">
            <a:extLst>
              <a:ext uri="{FF2B5EF4-FFF2-40B4-BE49-F238E27FC236}">
                <a16:creationId xmlns:a16="http://schemas.microsoft.com/office/drawing/2014/main" id="{F485BEB3-0A2D-AA4A-8216-4EBD00510E3E}"/>
              </a:ext>
            </a:extLst>
          </xdr:cNvPr>
          <xdr:cNvSpPr txBox="1"/>
        </xdr:nvSpPr>
        <xdr:spPr>
          <a:xfrm>
            <a:off x="13940367" y="6713931"/>
            <a:ext cx="634770" cy="2498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7852AF7-98E3-F041-A7A6-9698F6320B9F}" type="TxLink">
              <a:rPr lang="en-US" sz="1100" b="0" i="0" u="none" strike="noStrike">
                <a:solidFill>
                  <a:schemeClr val="bg1"/>
                </a:solidFill>
                <a:latin typeface="Avenir Book" panose="02000503020000020003" pitchFamily="2" charset="0"/>
                <a:ea typeface="+mn-ea"/>
                <a:cs typeface="Arial"/>
              </a:rPr>
              <a:pPr marL="0" indent="0" algn="ctr"/>
              <a:t>7 %</a:t>
            </a:fld>
            <a:endParaRPr lang="en-US" sz="900" b="0" i="0" u="none" strike="noStrike">
              <a:solidFill>
                <a:schemeClr val="bg1"/>
              </a:solidFill>
              <a:latin typeface="Avenir Book" panose="02000503020000020003" pitchFamily="2" charset="0"/>
              <a:ea typeface="+mn-ea"/>
              <a:cs typeface="Arial"/>
            </a:endParaRPr>
          </a:p>
        </xdr:txBody>
      </xdr:sp>
      <xdr:sp macro="" textlink="Pivottables!EJ21">
        <xdr:nvSpPr>
          <xdr:cNvPr id="195" name="TextBox 194">
            <a:extLst>
              <a:ext uri="{FF2B5EF4-FFF2-40B4-BE49-F238E27FC236}">
                <a16:creationId xmlns:a16="http://schemas.microsoft.com/office/drawing/2014/main" id="{1C67A39F-4121-8443-845B-EEB6E7099B8A}"/>
              </a:ext>
            </a:extLst>
          </xdr:cNvPr>
          <xdr:cNvSpPr txBox="1"/>
        </xdr:nvSpPr>
        <xdr:spPr>
          <a:xfrm>
            <a:off x="12807650" y="7331929"/>
            <a:ext cx="1541729" cy="317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B4FB64C-BA58-A94D-A02E-FD384B7B7296}" type="TxLink">
              <a:rPr lang="en-US" sz="1100" b="0" i="0" u="none" strike="noStrike">
                <a:solidFill>
                  <a:schemeClr val="bg1"/>
                </a:solidFill>
                <a:latin typeface="Avenir Book" panose="02000503020000020003" pitchFamily="2" charset="0"/>
                <a:ea typeface="+mn-ea"/>
                <a:cs typeface="Arial"/>
              </a:rPr>
              <a:pPr marL="0" indent="0" algn="l"/>
              <a:t>Prime</a:t>
            </a:fld>
            <a:endParaRPr lang="en-US" sz="900" b="0" i="0" u="none" strike="noStrike">
              <a:solidFill>
                <a:schemeClr val="bg1"/>
              </a:solidFill>
              <a:latin typeface="Avenir Book" panose="02000503020000020003" pitchFamily="2" charset="0"/>
              <a:ea typeface="+mn-ea"/>
              <a:cs typeface="Arial"/>
            </a:endParaRPr>
          </a:p>
        </xdr:txBody>
      </xdr:sp>
      <xdr:sp macro="" textlink="Pivottables!EK21">
        <xdr:nvSpPr>
          <xdr:cNvPr id="196" name="TextBox 195">
            <a:extLst>
              <a:ext uri="{FF2B5EF4-FFF2-40B4-BE49-F238E27FC236}">
                <a16:creationId xmlns:a16="http://schemas.microsoft.com/office/drawing/2014/main" id="{AD883052-C459-E248-BFA6-27D18AEBA397}"/>
              </a:ext>
            </a:extLst>
          </xdr:cNvPr>
          <xdr:cNvSpPr txBox="1"/>
        </xdr:nvSpPr>
        <xdr:spPr>
          <a:xfrm>
            <a:off x="12767132" y="7588538"/>
            <a:ext cx="1541729" cy="276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26EE679-E4D0-404D-888C-A007EB72CC16}" type="TxLink">
              <a:rPr lang="en-US" sz="1100" b="0" i="0" u="none" strike="noStrike">
                <a:solidFill>
                  <a:schemeClr val="bg1"/>
                </a:solidFill>
                <a:latin typeface="Avenir Book" panose="02000503020000020003" pitchFamily="2" charset="0"/>
                <a:ea typeface="+mn-ea"/>
                <a:cs typeface="Arial"/>
              </a:rPr>
              <a:pPr marL="0" indent="0" algn="l"/>
              <a:t> 70 645 </a:t>
            </a:fld>
            <a:endParaRPr lang="en-US" sz="900" b="0" i="0" u="none" strike="noStrike">
              <a:solidFill>
                <a:schemeClr val="bg1"/>
              </a:solidFill>
              <a:latin typeface="Avenir Book" panose="02000503020000020003" pitchFamily="2" charset="0"/>
              <a:ea typeface="+mn-ea"/>
              <a:cs typeface="Arial"/>
            </a:endParaRPr>
          </a:p>
        </xdr:txBody>
      </xdr:sp>
      <xdr:sp macro="" textlink="Pivottables!EL21">
        <xdr:nvSpPr>
          <xdr:cNvPr id="197" name="TextBox 196">
            <a:extLst>
              <a:ext uri="{FF2B5EF4-FFF2-40B4-BE49-F238E27FC236}">
                <a16:creationId xmlns:a16="http://schemas.microsoft.com/office/drawing/2014/main" id="{4526B0F5-FE53-9348-BB4D-56810DD6D425}"/>
              </a:ext>
            </a:extLst>
          </xdr:cNvPr>
          <xdr:cNvSpPr txBox="1"/>
        </xdr:nvSpPr>
        <xdr:spPr>
          <a:xfrm>
            <a:off x="13258158" y="7226349"/>
            <a:ext cx="702299" cy="276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F60249B-8E24-2844-9075-9A4488BE07CF}" type="TxLink">
              <a:rPr lang="en-US" sz="1100" b="0" i="0" u="none" strike="noStrike">
                <a:solidFill>
                  <a:schemeClr val="bg1"/>
                </a:solidFill>
                <a:latin typeface="Avenir Book" panose="02000503020000020003" pitchFamily="2" charset="0"/>
                <a:ea typeface="+mn-ea"/>
                <a:cs typeface="Arial"/>
              </a:rPr>
              <a:pPr marL="0" indent="0" algn="ctr"/>
              <a:t>9 %</a:t>
            </a:fld>
            <a:endParaRPr lang="en-US" sz="900" b="0" i="0" u="none" strike="noStrike">
              <a:solidFill>
                <a:schemeClr val="bg1"/>
              </a:solidFill>
              <a:latin typeface="Avenir Book" panose="02000503020000020003" pitchFamily="2" charset="0"/>
              <a:ea typeface="+mn-ea"/>
              <a:cs typeface="Arial"/>
            </a:endParaRPr>
          </a:p>
        </xdr:txBody>
      </xdr:sp>
      <xdr:sp macro="" textlink="Pivottables!EJ16">
        <xdr:nvSpPr>
          <xdr:cNvPr id="145" name="TextBox 144">
            <a:extLst>
              <a:ext uri="{FF2B5EF4-FFF2-40B4-BE49-F238E27FC236}">
                <a16:creationId xmlns:a16="http://schemas.microsoft.com/office/drawing/2014/main" id="{AE38C963-C669-004A-991A-2BBBF29BB9BB}"/>
              </a:ext>
            </a:extLst>
          </xdr:cNvPr>
          <xdr:cNvSpPr txBox="1"/>
        </xdr:nvSpPr>
        <xdr:spPr>
          <a:xfrm>
            <a:off x="10034497" y="8248324"/>
            <a:ext cx="1541729" cy="303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6A719B6-F796-8E4B-A8C3-24A710D85858}" type="TxLink">
              <a:rPr lang="en-US" sz="1100" b="0" i="0" u="none" strike="noStrike">
                <a:solidFill>
                  <a:schemeClr val="bg1"/>
                </a:solidFill>
                <a:latin typeface="Avenir Book" panose="02000503020000020003" pitchFamily="2" charset="0"/>
                <a:ea typeface="+mn-ea"/>
                <a:cs typeface="Arial"/>
              </a:rPr>
              <a:pPr marL="0" indent="0" algn="l"/>
              <a:t>Equipments</a:t>
            </a:fld>
            <a:endParaRPr lang="en-US" sz="900" b="0" i="0" u="none" strike="noStrike">
              <a:solidFill>
                <a:schemeClr val="bg1"/>
              </a:solidFill>
              <a:latin typeface="Avenir Book" panose="02000503020000020003" pitchFamily="2" charset="0"/>
              <a:ea typeface="+mn-ea"/>
              <a:cs typeface="Arial"/>
            </a:endParaRPr>
          </a:p>
        </xdr:txBody>
      </xdr:sp>
      <xdr:sp macro="" textlink="Pivottables!EK16">
        <xdr:nvSpPr>
          <xdr:cNvPr id="146" name="TextBox 145">
            <a:extLst>
              <a:ext uri="{FF2B5EF4-FFF2-40B4-BE49-F238E27FC236}">
                <a16:creationId xmlns:a16="http://schemas.microsoft.com/office/drawing/2014/main" id="{A0300435-5F14-2345-8A76-D70BB61B476F}"/>
              </a:ext>
            </a:extLst>
          </xdr:cNvPr>
          <xdr:cNvSpPr txBox="1"/>
        </xdr:nvSpPr>
        <xdr:spPr>
          <a:xfrm>
            <a:off x="10007485" y="8518439"/>
            <a:ext cx="1541729" cy="303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44E42F7-82F5-1E4C-9CEF-FEF5F762DD87}" type="TxLink">
              <a:rPr lang="en-US" sz="1100" b="0" i="0" u="none" strike="noStrike">
                <a:solidFill>
                  <a:schemeClr val="bg1"/>
                </a:solidFill>
                <a:latin typeface="Avenir Book" panose="02000503020000020003" pitchFamily="2" charset="0"/>
                <a:ea typeface="+mn-ea"/>
                <a:cs typeface="Arial"/>
              </a:rPr>
              <a:pPr marL="0" indent="0" algn="l"/>
              <a:t> 56 300 </a:t>
            </a:fld>
            <a:endParaRPr lang="en-US" sz="900" b="0" i="0" u="none" strike="noStrike">
              <a:solidFill>
                <a:schemeClr val="bg1"/>
              </a:solidFill>
              <a:latin typeface="Avenir Book" panose="02000503020000020003" pitchFamily="2" charset="0"/>
              <a:ea typeface="+mn-ea"/>
              <a:cs typeface="Arial"/>
            </a:endParaRPr>
          </a:p>
        </xdr:txBody>
      </xdr:sp>
      <xdr:sp macro="" textlink="Pivottables!EL16">
        <xdr:nvSpPr>
          <xdr:cNvPr id="147" name="TextBox 146">
            <a:extLst>
              <a:ext uri="{FF2B5EF4-FFF2-40B4-BE49-F238E27FC236}">
                <a16:creationId xmlns:a16="http://schemas.microsoft.com/office/drawing/2014/main" id="{A1F8E2BF-A36B-EC46-A255-4F21522759B5}"/>
              </a:ext>
            </a:extLst>
          </xdr:cNvPr>
          <xdr:cNvSpPr txBox="1"/>
        </xdr:nvSpPr>
        <xdr:spPr>
          <a:xfrm>
            <a:off x="9570660" y="8212257"/>
            <a:ext cx="542303" cy="605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560B491-C31B-DD4F-81E4-C1B3DC50392C}" type="TxLink">
              <a:rPr lang="en-US" sz="1100" b="0" i="0" u="none" strike="noStrike">
                <a:solidFill>
                  <a:schemeClr val="bg1"/>
                </a:solidFill>
                <a:latin typeface="Avenir Book" panose="02000503020000020003" pitchFamily="2" charset="0"/>
                <a:ea typeface="+mn-ea"/>
                <a:cs typeface="Arial"/>
              </a:rPr>
              <a:pPr marL="0" indent="0" algn="ctr"/>
              <a:t>7 %</a:t>
            </a:fld>
            <a:endParaRPr lang="en-US" sz="900" b="0" i="0" u="none" strike="noStrike">
              <a:solidFill>
                <a:schemeClr val="bg1"/>
              </a:solidFill>
              <a:latin typeface="Avenir Book" panose="02000503020000020003" pitchFamily="2" charset="0"/>
              <a:ea typeface="+mn-ea"/>
              <a:cs typeface="Arial"/>
            </a:endParaRPr>
          </a:p>
        </xdr:txBody>
      </xdr:sp>
      <xdr:sp macro="" textlink="Pivottables!EJ18">
        <xdr:nvSpPr>
          <xdr:cNvPr id="174" name="TextBox 173">
            <a:extLst>
              <a:ext uri="{FF2B5EF4-FFF2-40B4-BE49-F238E27FC236}">
                <a16:creationId xmlns:a16="http://schemas.microsoft.com/office/drawing/2014/main" id="{F32EA6B4-05B5-3748-AE60-69A18AEEF873}"/>
              </a:ext>
            </a:extLst>
          </xdr:cNvPr>
          <xdr:cNvSpPr txBox="1"/>
        </xdr:nvSpPr>
        <xdr:spPr>
          <a:xfrm>
            <a:off x="7380465" y="8481912"/>
            <a:ext cx="1541729" cy="303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D7917B1-0AC5-7C4C-AC3C-E514E6F8F70D}" type="TxLink">
              <a:rPr lang="en-US" sz="1100" b="0" i="0" u="none" strike="noStrike">
                <a:solidFill>
                  <a:schemeClr val="bg1"/>
                </a:solidFill>
                <a:latin typeface="Avenir Book" panose="02000503020000020003" pitchFamily="2" charset="0"/>
                <a:ea typeface="+mn-ea"/>
                <a:cs typeface="Arial"/>
              </a:rPr>
              <a:pPr marL="0" indent="0" algn="l"/>
              <a:t>Offices</a:t>
            </a:fld>
            <a:endParaRPr lang="en-US" sz="900" b="0" i="0" u="none" strike="noStrike">
              <a:solidFill>
                <a:schemeClr val="bg1"/>
              </a:solidFill>
              <a:latin typeface="Avenir Book" panose="02000503020000020003" pitchFamily="2" charset="0"/>
              <a:ea typeface="+mn-ea"/>
              <a:cs typeface="Arial"/>
            </a:endParaRPr>
          </a:p>
        </xdr:txBody>
      </xdr:sp>
      <xdr:sp macro="" textlink="Pivottables!EK18">
        <xdr:nvSpPr>
          <xdr:cNvPr id="175" name="TextBox 174">
            <a:extLst>
              <a:ext uri="{FF2B5EF4-FFF2-40B4-BE49-F238E27FC236}">
                <a16:creationId xmlns:a16="http://schemas.microsoft.com/office/drawing/2014/main" id="{A7B22C84-CE5D-7B4C-B465-36224AAC045A}"/>
              </a:ext>
            </a:extLst>
          </xdr:cNvPr>
          <xdr:cNvSpPr txBox="1"/>
        </xdr:nvSpPr>
        <xdr:spPr>
          <a:xfrm>
            <a:off x="7353454" y="8738521"/>
            <a:ext cx="1541729" cy="303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07304B8-492C-8F41-AB84-C4A0F0C2200F}" type="TxLink">
              <a:rPr lang="en-US" sz="1100" b="0" i="0" u="none" strike="noStrike">
                <a:solidFill>
                  <a:schemeClr val="bg1"/>
                </a:solidFill>
                <a:latin typeface="Avenir Book" panose="02000503020000020003" pitchFamily="2" charset="0"/>
                <a:ea typeface="+mn-ea"/>
                <a:cs typeface="Arial"/>
              </a:rPr>
              <a:pPr marL="0" indent="0" algn="l"/>
              <a:t> 3 797 </a:t>
            </a:fld>
            <a:endParaRPr lang="en-US" sz="900" b="0" i="0" u="none" strike="noStrike">
              <a:solidFill>
                <a:schemeClr val="bg1"/>
              </a:solidFill>
              <a:latin typeface="Avenir Book" panose="02000503020000020003" pitchFamily="2" charset="0"/>
              <a:ea typeface="+mn-ea"/>
              <a:cs typeface="Arial"/>
            </a:endParaRPr>
          </a:p>
        </xdr:txBody>
      </xdr:sp>
      <xdr:sp macro="" textlink="Pivottables!EL18">
        <xdr:nvSpPr>
          <xdr:cNvPr id="176" name="TextBox 175">
            <a:extLst>
              <a:ext uri="{FF2B5EF4-FFF2-40B4-BE49-F238E27FC236}">
                <a16:creationId xmlns:a16="http://schemas.microsoft.com/office/drawing/2014/main" id="{60748118-3E1C-624A-B1CF-9EC6A3C04507}"/>
              </a:ext>
            </a:extLst>
          </xdr:cNvPr>
          <xdr:cNvSpPr txBox="1"/>
        </xdr:nvSpPr>
        <xdr:spPr>
          <a:xfrm>
            <a:off x="8018689" y="8331076"/>
            <a:ext cx="542303" cy="605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C2F0C67-34F7-FE44-B37F-803BB374AB26}" type="TxLink">
              <a:rPr lang="en-US" sz="1100" b="0" i="0" u="none" strike="noStrike">
                <a:solidFill>
                  <a:schemeClr val="bg1"/>
                </a:solidFill>
                <a:latin typeface="Avenir Book" panose="02000503020000020003" pitchFamily="2" charset="0"/>
                <a:ea typeface="+mn-ea"/>
                <a:cs typeface="Arial"/>
              </a:rPr>
              <a:pPr marL="0" indent="0" algn="ctr"/>
              <a:t>0 %</a:t>
            </a:fld>
            <a:endParaRPr lang="en-US" sz="900" b="0" i="0" u="none" strike="noStrike">
              <a:solidFill>
                <a:schemeClr val="bg1"/>
              </a:solidFill>
              <a:latin typeface="Avenir Book" panose="02000503020000020003" pitchFamily="2" charset="0"/>
              <a:ea typeface="+mn-ea"/>
              <a:cs typeface="Arial"/>
            </a:endParaRPr>
          </a:p>
        </xdr:txBody>
      </xdr:sp>
      <xdr:sp macro="" textlink="Pivottables!EJ17">
        <xdr:nvSpPr>
          <xdr:cNvPr id="149" name="TextBox 148">
            <a:extLst>
              <a:ext uri="{FF2B5EF4-FFF2-40B4-BE49-F238E27FC236}">
                <a16:creationId xmlns:a16="http://schemas.microsoft.com/office/drawing/2014/main" id="{0F238841-8853-5348-BA22-BB8F67D6D400}"/>
              </a:ext>
            </a:extLst>
          </xdr:cNvPr>
          <xdr:cNvSpPr txBox="1"/>
        </xdr:nvSpPr>
        <xdr:spPr>
          <a:xfrm>
            <a:off x="8803449" y="8672676"/>
            <a:ext cx="1541729" cy="303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38AD109-9AD7-E04E-AD23-D37165E0C36E}" type="TxLink">
              <a:rPr lang="en-US" sz="1100" b="0" i="0" u="none" strike="noStrike">
                <a:solidFill>
                  <a:schemeClr val="bg1"/>
                </a:solidFill>
                <a:latin typeface="Avenir Book" panose="02000503020000020003" pitchFamily="2" charset="0"/>
                <a:ea typeface="+mn-ea"/>
                <a:cs typeface="Arial"/>
              </a:rPr>
              <a:pPr marL="0" indent="0" algn="l"/>
              <a:t>Lands</a:t>
            </a:fld>
            <a:endParaRPr lang="en-US" sz="900" b="0" i="0" u="none" strike="noStrike">
              <a:solidFill>
                <a:schemeClr val="bg1"/>
              </a:solidFill>
              <a:latin typeface="Avenir Book" panose="02000503020000020003" pitchFamily="2" charset="0"/>
              <a:ea typeface="+mn-ea"/>
              <a:cs typeface="Arial"/>
            </a:endParaRPr>
          </a:p>
        </xdr:txBody>
      </xdr:sp>
      <xdr:sp macro="" textlink="Pivottables!EK17">
        <xdr:nvSpPr>
          <xdr:cNvPr id="150" name="TextBox 149">
            <a:extLst>
              <a:ext uri="{FF2B5EF4-FFF2-40B4-BE49-F238E27FC236}">
                <a16:creationId xmlns:a16="http://schemas.microsoft.com/office/drawing/2014/main" id="{D6EEBCF6-EEAC-7341-B9CF-1252C82D08FD}"/>
              </a:ext>
            </a:extLst>
          </xdr:cNvPr>
          <xdr:cNvSpPr txBox="1"/>
        </xdr:nvSpPr>
        <xdr:spPr>
          <a:xfrm>
            <a:off x="8762933" y="8917389"/>
            <a:ext cx="1541729" cy="303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F8B9AE3-4E57-A548-91FC-45C820B8F03C}" type="TxLink">
              <a:rPr lang="en-US" sz="1100" b="0" i="0" u="none" strike="noStrike">
                <a:solidFill>
                  <a:schemeClr val="bg1"/>
                </a:solidFill>
                <a:latin typeface="Avenir Book" panose="02000503020000020003" pitchFamily="2" charset="0"/>
                <a:ea typeface="+mn-ea"/>
                <a:cs typeface="Arial"/>
              </a:rPr>
              <a:pPr marL="0" indent="0" algn="l"/>
              <a:t> 5 866 </a:t>
            </a:fld>
            <a:endParaRPr lang="en-US" sz="900" b="0" i="0" u="none" strike="noStrike">
              <a:solidFill>
                <a:schemeClr val="bg1"/>
              </a:solidFill>
              <a:latin typeface="Avenir Book" panose="02000503020000020003" pitchFamily="2" charset="0"/>
              <a:ea typeface="+mn-ea"/>
              <a:cs typeface="Arial"/>
            </a:endParaRPr>
          </a:p>
        </xdr:txBody>
      </xdr:sp>
      <xdr:sp macro="" textlink="Pivottables!EL17">
        <xdr:nvSpPr>
          <xdr:cNvPr id="151" name="TextBox 150">
            <a:extLst>
              <a:ext uri="{FF2B5EF4-FFF2-40B4-BE49-F238E27FC236}">
                <a16:creationId xmlns:a16="http://schemas.microsoft.com/office/drawing/2014/main" id="{5197E7C1-6E97-F845-9827-BBF87900595B}"/>
              </a:ext>
            </a:extLst>
          </xdr:cNvPr>
          <xdr:cNvSpPr txBox="1"/>
        </xdr:nvSpPr>
        <xdr:spPr>
          <a:xfrm>
            <a:off x="8801216" y="8294870"/>
            <a:ext cx="542303" cy="400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D7C5E56-D31D-EA46-9B8F-A56AF79EA64C}" type="TxLink">
              <a:rPr lang="en-US" sz="1100" b="0" i="0" u="none" strike="noStrike">
                <a:solidFill>
                  <a:schemeClr val="bg1"/>
                </a:solidFill>
                <a:latin typeface="Avenir Book" panose="02000503020000020003" pitchFamily="2" charset="0"/>
                <a:ea typeface="+mn-ea"/>
                <a:cs typeface="Arial"/>
              </a:rPr>
              <a:pPr marL="0" indent="0" algn="ctr"/>
              <a:t>1 %</a:t>
            </a:fld>
            <a:endParaRPr lang="en-US" sz="900" b="0" i="0" u="none" strike="noStrike">
              <a:solidFill>
                <a:schemeClr val="bg1"/>
              </a:solidFill>
              <a:latin typeface="Avenir Book" panose="02000503020000020003" pitchFamily="2" charset="0"/>
              <a:ea typeface="+mn-ea"/>
              <a:cs typeface="Arial"/>
            </a:endParaRPr>
          </a:p>
        </xdr:txBody>
      </xdr:sp>
      <xdr:sp macro="" textlink="Pivottables!EL19">
        <xdr:nvSpPr>
          <xdr:cNvPr id="211" name="TextBox 210">
            <a:extLst>
              <a:ext uri="{FF2B5EF4-FFF2-40B4-BE49-F238E27FC236}">
                <a16:creationId xmlns:a16="http://schemas.microsoft.com/office/drawing/2014/main" id="{947876CC-071A-5946-8A10-9BE9F469E504}"/>
              </a:ext>
            </a:extLst>
          </xdr:cNvPr>
          <xdr:cNvSpPr txBox="1"/>
        </xdr:nvSpPr>
        <xdr:spPr>
          <a:xfrm>
            <a:off x="12900426" y="6230667"/>
            <a:ext cx="567241" cy="405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92D2D54-790D-5645-A70C-ACEC822302F5}" type="TxLink">
              <a:rPr lang="en-US" sz="1100" b="0" i="0" u="none" strike="noStrike">
                <a:solidFill>
                  <a:schemeClr val="bg1"/>
                </a:solidFill>
                <a:latin typeface="Avenir Book" panose="02000503020000020003" pitchFamily="2" charset="0"/>
                <a:ea typeface="+mn-ea"/>
                <a:cs typeface="Arial"/>
              </a:rPr>
              <a:pPr marL="0" indent="0" algn="ctr"/>
              <a:t>15 %</a:t>
            </a:fld>
            <a:endParaRPr lang="en-US" sz="900" b="0" i="0" u="none" strike="noStrike">
              <a:solidFill>
                <a:schemeClr val="bg1"/>
              </a:solidFill>
              <a:latin typeface="Avenir Book" panose="02000503020000020003" pitchFamily="2" charset="0"/>
              <a:ea typeface="+mn-ea"/>
              <a:cs typeface="Arial"/>
            </a:endParaRPr>
          </a:p>
        </xdr:txBody>
      </xdr:sp>
      <xdr:sp macro="" textlink="Pivottables!EL22">
        <xdr:nvSpPr>
          <xdr:cNvPr id="221" name="TextBox 220">
            <a:extLst>
              <a:ext uri="{FF2B5EF4-FFF2-40B4-BE49-F238E27FC236}">
                <a16:creationId xmlns:a16="http://schemas.microsoft.com/office/drawing/2014/main" id="{CEDA23FF-964A-9746-9FB8-D71507CEBC25}"/>
              </a:ext>
            </a:extLst>
          </xdr:cNvPr>
          <xdr:cNvSpPr txBox="1"/>
        </xdr:nvSpPr>
        <xdr:spPr>
          <a:xfrm>
            <a:off x="5227298" y="6509997"/>
            <a:ext cx="756321" cy="4456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C74ECD2-97E4-F945-B5A5-BE8E8008827A}" type="TxLink">
              <a:rPr lang="en-US" sz="1100" b="0" i="0" u="none" strike="noStrike">
                <a:solidFill>
                  <a:schemeClr val="bg1"/>
                </a:solidFill>
                <a:latin typeface="Avenir Book" panose="02000503020000020003" pitchFamily="2" charset="0"/>
                <a:ea typeface="+mn-ea"/>
                <a:cs typeface="Arial"/>
              </a:rPr>
              <a:pPr marL="0" indent="0" algn="ctr"/>
              <a:t>21 %</a:t>
            </a:fld>
            <a:endParaRPr lang="en-US" sz="900" b="0" i="0" u="none" strike="noStrike">
              <a:solidFill>
                <a:schemeClr val="bg1"/>
              </a:solidFill>
              <a:latin typeface="Avenir Book" panose="02000503020000020003" pitchFamily="2" charset="0"/>
              <a:ea typeface="+mn-ea"/>
              <a:cs typeface="Arial"/>
            </a:endParaRPr>
          </a:p>
        </xdr:txBody>
      </xdr:sp>
      <xdr:grpSp>
        <xdr:nvGrpSpPr>
          <xdr:cNvPr id="222" name="Group 221">
            <a:extLst>
              <a:ext uri="{FF2B5EF4-FFF2-40B4-BE49-F238E27FC236}">
                <a16:creationId xmlns:a16="http://schemas.microsoft.com/office/drawing/2014/main" id="{F74024AD-C793-C447-AB15-323F7ECF4D49}"/>
              </a:ext>
            </a:extLst>
          </xdr:cNvPr>
          <xdr:cNvGrpSpPr/>
        </xdr:nvGrpSpPr>
        <xdr:grpSpPr>
          <a:xfrm>
            <a:off x="3822700" y="7065643"/>
            <a:ext cx="1541729" cy="907559"/>
            <a:chOff x="5880100" y="6948692"/>
            <a:chExt cx="1449751" cy="853414"/>
          </a:xfrm>
        </xdr:grpSpPr>
        <xdr:sp macro="" textlink="Pivottables!EJ23">
          <xdr:nvSpPr>
            <xdr:cNvPr id="223" name="TextBox 222">
              <a:extLst>
                <a:ext uri="{FF2B5EF4-FFF2-40B4-BE49-F238E27FC236}">
                  <a16:creationId xmlns:a16="http://schemas.microsoft.com/office/drawing/2014/main" id="{FB957A30-D0B7-9C4C-948C-6F492A744968}"/>
                </a:ext>
              </a:extLst>
            </xdr:cNvPr>
            <xdr:cNvSpPr txBox="1"/>
          </xdr:nvSpPr>
          <xdr:spPr>
            <a:xfrm>
              <a:off x="5943601" y="7156450"/>
              <a:ext cx="82550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6A84080-85D1-604F-B641-6BC31C880AEB}" type="TxLink">
                <a:rPr lang="en-US" sz="1100" b="0" i="0" u="none" strike="noStrike">
                  <a:solidFill>
                    <a:schemeClr val="bg1"/>
                  </a:solidFill>
                  <a:latin typeface="Avenir Book" panose="02000503020000020003" pitchFamily="2" charset="0"/>
                  <a:ea typeface="+mn-ea"/>
                  <a:cs typeface="Arial"/>
                </a:rPr>
                <a:pPr marL="0" indent="0" algn="l"/>
                <a:t>New </a:t>
              </a:fld>
              <a:endParaRPr lang="en-US" sz="900" b="0" i="0" u="none" strike="noStrike">
                <a:solidFill>
                  <a:schemeClr val="bg1"/>
                </a:solidFill>
                <a:latin typeface="Avenir Book" panose="02000503020000020003" pitchFamily="2" charset="0"/>
                <a:ea typeface="+mn-ea"/>
                <a:cs typeface="Arial"/>
              </a:endParaRPr>
            </a:p>
          </xdr:txBody>
        </xdr:sp>
        <xdr:sp macro="" textlink="Pivottables!EK23">
          <xdr:nvSpPr>
            <xdr:cNvPr id="224" name="TextBox 223">
              <a:extLst>
                <a:ext uri="{FF2B5EF4-FFF2-40B4-BE49-F238E27FC236}">
                  <a16:creationId xmlns:a16="http://schemas.microsoft.com/office/drawing/2014/main" id="{69EB9711-AAA3-3C41-B9F9-13188B08F571}"/>
                </a:ext>
              </a:extLst>
            </xdr:cNvPr>
            <xdr:cNvSpPr txBox="1"/>
          </xdr:nvSpPr>
          <xdr:spPr>
            <a:xfrm>
              <a:off x="5880100" y="7232650"/>
              <a:ext cx="1449751" cy="569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A2A4825-3DA8-8D4E-A06B-CD280F834AE8}" type="TxLink">
                <a:rPr lang="en-US" sz="1100" b="0" i="0" u="none" strike="noStrike">
                  <a:solidFill>
                    <a:schemeClr val="bg1"/>
                  </a:solidFill>
                  <a:latin typeface="Avenir Book" panose="02000503020000020003" pitchFamily="2" charset="0"/>
                  <a:ea typeface="+mn-ea"/>
                  <a:cs typeface="Arial"/>
                </a:rPr>
                <a:pPr marL="0" indent="0" algn="l"/>
                <a:t> 86 016 </a:t>
              </a:fld>
              <a:endParaRPr lang="en-US" sz="900" b="0" i="0" u="none" strike="noStrike">
                <a:solidFill>
                  <a:schemeClr val="bg1"/>
                </a:solidFill>
                <a:latin typeface="Avenir Book" panose="02000503020000020003" pitchFamily="2" charset="0"/>
                <a:ea typeface="+mn-ea"/>
                <a:cs typeface="Arial"/>
              </a:endParaRPr>
            </a:p>
          </xdr:txBody>
        </xdr:sp>
        <xdr:sp macro="" textlink="Pivottables!EL23">
          <xdr:nvSpPr>
            <xdr:cNvPr id="225" name="TextBox 224">
              <a:extLst>
                <a:ext uri="{FF2B5EF4-FFF2-40B4-BE49-F238E27FC236}">
                  <a16:creationId xmlns:a16="http://schemas.microsoft.com/office/drawing/2014/main" id="{F024CEC1-075D-EB44-9382-48BAB6FE055B}"/>
                </a:ext>
              </a:extLst>
            </xdr:cNvPr>
            <xdr:cNvSpPr txBox="1"/>
          </xdr:nvSpPr>
          <xdr:spPr>
            <a:xfrm>
              <a:off x="6359197" y="6948692"/>
              <a:ext cx="673100" cy="569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A5DDA3C-63AC-614E-A901-5DC3C8CB4536}" type="TxLink">
                <a:rPr lang="en-US" sz="1100" b="0" i="0" u="none" strike="noStrike">
                  <a:solidFill>
                    <a:schemeClr val="bg1"/>
                  </a:solidFill>
                  <a:latin typeface="Avenir Book" panose="02000503020000020003" pitchFamily="2" charset="0"/>
                  <a:ea typeface="+mn-ea"/>
                  <a:cs typeface="Arial"/>
                </a:rPr>
                <a:pPr marL="0" indent="0" algn="ctr"/>
                <a:t>10 %</a:t>
              </a:fld>
              <a:endParaRPr lang="en-US" sz="900" b="0" i="0" u="none" strike="noStrike">
                <a:solidFill>
                  <a:schemeClr val="bg1"/>
                </a:solidFill>
                <a:latin typeface="Avenir Book" panose="02000503020000020003" pitchFamily="2" charset="0"/>
                <a:ea typeface="+mn-ea"/>
                <a:cs typeface="Arial"/>
              </a:endParaRPr>
            </a:p>
          </xdr:txBody>
        </xdr:sp>
      </xdr:grpSp>
      <xdr:grpSp>
        <xdr:nvGrpSpPr>
          <xdr:cNvPr id="226" name="Group 225">
            <a:extLst>
              <a:ext uri="{FF2B5EF4-FFF2-40B4-BE49-F238E27FC236}">
                <a16:creationId xmlns:a16="http://schemas.microsoft.com/office/drawing/2014/main" id="{E626DE6F-6FE9-9045-A8ED-B0ADD81023BE}"/>
              </a:ext>
            </a:extLst>
          </xdr:cNvPr>
          <xdr:cNvGrpSpPr/>
        </xdr:nvGrpSpPr>
        <xdr:grpSpPr>
          <a:xfrm>
            <a:off x="5157312" y="7451071"/>
            <a:ext cx="2045768" cy="815109"/>
            <a:chOff x="6055569" y="7038079"/>
            <a:chExt cx="1923713" cy="766480"/>
          </a:xfrm>
        </xdr:grpSpPr>
        <xdr:sp macro="" textlink="Pivottables!EJ24">
          <xdr:nvSpPr>
            <xdr:cNvPr id="227" name="TextBox 226">
              <a:extLst>
                <a:ext uri="{FF2B5EF4-FFF2-40B4-BE49-F238E27FC236}">
                  <a16:creationId xmlns:a16="http://schemas.microsoft.com/office/drawing/2014/main" id="{D4F6D456-C0F4-554B-B861-32F6CA8E390C}"/>
                </a:ext>
              </a:extLst>
            </xdr:cNvPr>
            <xdr:cNvSpPr txBox="1"/>
          </xdr:nvSpPr>
          <xdr:spPr>
            <a:xfrm>
              <a:off x="6529531" y="7247803"/>
              <a:ext cx="1449751" cy="315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E3C578E-4B58-A14E-8EFD-CEEC1EC957E7}" type="TxLink">
                <a:rPr lang="en-US" sz="1100" b="0" i="0" u="none" strike="noStrike">
                  <a:solidFill>
                    <a:schemeClr val="bg1"/>
                  </a:solidFill>
                  <a:latin typeface="Avenir Book" panose="02000503020000020003" pitchFamily="2" charset="0"/>
                  <a:ea typeface="+mn-ea"/>
                  <a:cs typeface="Arial"/>
                </a:rPr>
                <a:pPr marL="0" indent="0" algn="l"/>
                <a:t>Renewal</a:t>
              </a:fld>
              <a:endParaRPr lang="en-US" sz="900" b="0" i="0" u="none" strike="noStrike">
                <a:solidFill>
                  <a:schemeClr val="bg1"/>
                </a:solidFill>
                <a:latin typeface="Avenir Book" panose="02000503020000020003" pitchFamily="2" charset="0"/>
                <a:ea typeface="+mn-ea"/>
                <a:cs typeface="Arial"/>
              </a:endParaRPr>
            </a:p>
          </xdr:txBody>
        </xdr:sp>
        <xdr:sp macro="" textlink="Pivottables!EK24">
          <xdr:nvSpPr>
            <xdr:cNvPr id="228" name="TextBox 227">
              <a:extLst>
                <a:ext uri="{FF2B5EF4-FFF2-40B4-BE49-F238E27FC236}">
                  <a16:creationId xmlns:a16="http://schemas.microsoft.com/office/drawing/2014/main" id="{B0BA4493-6FD9-404B-9109-A1EF4FB49499}"/>
                </a:ext>
              </a:extLst>
            </xdr:cNvPr>
            <xdr:cNvSpPr txBox="1"/>
          </xdr:nvSpPr>
          <xdr:spPr>
            <a:xfrm>
              <a:off x="6491432" y="7539903"/>
              <a:ext cx="1449751" cy="264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A4C7C09-7774-4446-9811-2451F15A41EA}" type="TxLink">
                <a:rPr lang="en-US" sz="1100" b="0" i="0" u="none" strike="noStrike">
                  <a:solidFill>
                    <a:schemeClr val="bg1"/>
                  </a:solidFill>
                  <a:latin typeface="Avenir Book" panose="02000503020000020003" pitchFamily="2" charset="0"/>
                  <a:ea typeface="+mn-ea"/>
                  <a:cs typeface="Arial"/>
                </a:rPr>
                <a:pPr marL="0" indent="0" algn="l"/>
                <a:t> 84 700 </a:t>
              </a:fld>
              <a:endParaRPr lang="en-US" sz="900" b="0" i="0" u="none" strike="noStrike">
                <a:solidFill>
                  <a:schemeClr val="bg1"/>
                </a:solidFill>
                <a:latin typeface="Avenir Book" panose="02000503020000020003" pitchFamily="2" charset="0"/>
                <a:ea typeface="+mn-ea"/>
                <a:cs typeface="Arial"/>
              </a:endParaRPr>
            </a:p>
          </xdr:txBody>
        </xdr:sp>
        <xdr:sp macro="" textlink="Pivottables!EL24">
          <xdr:nvSpPr>
            <xdr:cNvPr id="229" name="TextBox 228">
              <a:extLst>
                <a:ext uri="{FF2B5EF4-FFF2-40B4-BE49-F238E27FC236}">
                  <a16:creationId xmlns:a16="http://schemas.microsoft.com/office/drawing/2014/main" id="{B3974400-46CB-DB45-B665-51352456A783}"/>
                </a:ext>
              </a:extLst>
            </xdr:cNvPr>
            <xdr:cNvSpPr txBox="1"/>
          </xdr:nvSpPr>
          <xdr:spPr>
            <a:xfrm>
              <a:off x="6055569" y="7038079"/>
              <a:ext cx="550380" cy="569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55E8499-A626-E14E-82CF-A1778215EF01}" type="TxLink">
                <a:rPr lang="en-US" sz="1100" b="0" i="0" u="none" strike="noStrike">
                  <a:solidFill>
                    <a:schemeClr val="bg1"/>
                  </a:solidFill>
                  <a:latin typeface="Avenir Book" panose="02000503020000020003" pitchFamily="2" charset="0"/>
                  <a:ea typeface="+mn-ea"/>
                  <a:cs typeface="Arial"/>
                </a:rPr>
                <a:pPr marL="0" indent="0" algn="ctr"/>
                <a:t>10 %</a:t>
              </a:fld>
              <a:endParaRPr lang="en-US" sz="900" b="0" i="0" u="none" strike="noStrike">
                <a:solidFill>
                  <a:schemeClr val="bg1"/>
                </a:solidFill>
                <a:latin typeface="Avenir Book" panose="02000503020000020003" pitchFamily="2" charset="0"/>
                <a:ea typeface="+mn-ea"/>
                <a:cs typeface="Arial"/>
              </a:endParaRPr>
            </a:p>
          </xdr:txBody>
        </xdr:sp>
      </xdr:grpSp>
      <xdr:sp macro="" textlink="Pivottables!EL4">
        <xdr:nvSpPr>
          <xdr:cNvPr id="212" name="TextBox 211">
            <a:extLst>
              <a:ext uri="{FF2B5EF4-FFF2-40B4-BE49-F238E27FC236}">
                <a16:creationId xmlns:a16="http://schemas.microsoft.com/office/drawing/2014/main" id="{AFC56DB3-1146-554F-8BC4-E771848DD493}"/>
              </a:ext>
            </a:extLst>
          </xdr:cNvPr>
          <xdr:cNvSpPr txBox="1"/>
        </xdr:nvSpPr>
        <xdr:spPr>
          <a:xfrm>
            <a:off x="12145331" y="2445786"/>
            <a:ext cx="583448" cy="388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90EAC79-883B-4E65-8ED1-D47BD251DA1F}" type="TxLink">
              <a:rPr lang="en-US" sz="1100" b="0" i="0" u="none" strike="noStrike">
                <a:solidFill>
                  <a:schemeClr val="bg1"/>
                </a:solidFill>
                <a:latin typeface="Avenir Book" panose="02000503020000020003" pitchFamily="2" charset="0"/>
                <a:ea typeface="+mn-ea"/>
                <a:cs typeface="Arial"/>
              </a:rPr>
              <a:pPr marL="0" indent="0" algn="ctr"/>
              <a:t>27 %</a:t>
            </a:fld>
            <a:endParaRPr lang="en-US" sz="700" b="0" i="0" u="none" strike="noStrike">
              <a:solidFill>
                <a:schemeClr val="bg1"/>
              </a:solidFill>
              <a:latin typeface="Avenir Book" panose="02000503020000020003" pitchFamily="2" charset="0"/>
              <a:ea typeface="+mn-ea"/>
              <a:cs typeface="Arial"/>
            </a:endParaRPr>
          </a:p>
        </xdr:txBody>
      </xdr:sp>
      <xdr:sp macro="" textlink="Pivottables!EL13">
        <xdr:nvSpPr>
          <xdr:cNvPr id="121" name="TextBox 120">
            <a:extLst>
              <a:ext uri="{FF2B5EF4-FFF2-40B4-BE49-F238E27FC236}">
                <a16:creationId xmlns:a16="http://schemas.microsoft.com/office/drawing/2014/main" id="{0D0ADFC1-BECF-47C7-890E-C1FD21D3E6E6}"/>
              </a:ext>
            </a:extLst>
          </xdr:cNvPr>
          <xdr:cNvSpPr txBox="1"/>
        </xdr:nvSpPr>
        <xdr:spPr>
          <a:xfrm>
            <a:off x="4872421" y="1043955"/>
            <a:ext cx="580589" cy="432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B0C6DD5-0FAE-44CF-ADA2-1EAB98FCDE43}" type="TxLink">
              <a:rPr lang="en-US" sz="1100" b="0" i="0" u="none" strike="noStrike">
                <a:solidFill>
                  <a:schemeClr val="bg1"/>
                </a:solidFill>
                <a:latin typeface="Avenir Book" panose="02000503020000020003" pitchFamily="2" charset="0"/>
                <a:ea typeface="+mn-ea"/>
                <a:cs typeface="Arial"/>
              </a:rPr>
              <a:pPr marL="0" indent="0" algn="ctr"/>
              <a:t>12 %</a:t>
            </a:fld>
            <a:endParaRPr lang="en-US" sz="700" b="0" i="0" u="none" strike="noStrike">
              <a:solidFill>
                <a:schemeClr val="bg1"/>
              </a:solidFill>
              <a:latin typeface="Avenir Book" panose="02000503020000020003" pitchFamily="2" charset="0"/>
              <a:ea typeface="+mn-ea"/>
              <a:cs typeface="Arial"/>
            </a:endParaRPr>
          </a:p>
        </xdr:txBody>
      </xdr:sp>
      <xdr:sp macro="" textlink="Pivottables!EJ14">
        <xdr:nvSpPr>
          <xdr:cNvPr id="131" name="TextBox 130">
            <a:extLst>
              <a:ext uri="{FF2B5EF4-FFF2-40B4-BE49-F238E27FC236}">
                <a16:creationId xmlns:a16="http://schemas.microsoft.com/office/drawing/2014/main" id="{A2B7A504-9267-485B-B4B5-A50728086669}"/>
              </a:ext>
            </a:extLst>
          </xdr:cNvPr>
          <xdr:cNvSpPr txBox="1"/>
        </xdr:nvSpPr>
        <xdr:spPr>
          <a:xfrm>
            <a:off x="4643851" y="2360500"/>
            <a:ext cx="1553885" cy="584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C520766-605F-4054-B2C6-02DD5A4A60B5}" type="TxLink">
              <a:rPr lang="en-US" sz="1100" b="0" i="0" u="none" strike="noStrike">
                <a:solidFill>
                  <a:schemeClr val="bg1"/>
                </a:solidFill>
                <a:latin typeface="Avenir Book" panose="02000503020000020003" pitchFamily="2" charset="0"/>
                <a:ea typeface="+mn-ea"/>
                <a:cs typeface="Arial"/>
              </a:rPr>
              <a:pPr marL="0" indent="0" algn="l"/>
              <a:t>Software Metered License</a:t>
            </a:fld>
            <a:endParaRPr lang="en-US" sz="900" b="0" i="0" u="none" strike="noStrike">
              <a:solidFill>
                <a:schemeClr val="bg1"/>
              </a:solidFill>
              <a:latin typeface="Avenir Book" panose="02000503020000020003" pitchFamily="2" charset="0"/>
              <a:ea typeface="+mn-ea"/>
              <a:cs typeface="Arial"/>
            </a:endParaRPr>
          </a:p>
        </xdr:txBody>
      </xdr:sp>
      <xdr:sp macro="" textlink="Pivottables!EK13">
        <xdr:nvSpPr>
          <xdr:cNvPr id="132" name="TextBox 131">
            <a:extLst>
              <a:ext uri="{FF2B5EF4-FFF2-40B4-BE49-F238E27FC236}">
                <a16:creationId xmlns:a16="http://schemas.microsoft.com/office/drawing/2014/main" id="{87C25AB5-D9AA-4545-B712-51D9C3F95383}"/>
              </a:ext>
            </a:extLst>
          </xdr:cNvPr>
          <xdr:cNvSpPr txBox="1"/>
        </xdr:nvSpPr>
        <xdr:spPr>
          <a:xfrm>
            <a:off x="4603334" y="2899950"/>
            <a:ext cx="1553885" cy="236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1688534-9DDB-4C16-9B63-323B9B950196}" type="TxLink">
              <a:rPr lang="en-US" sz="1100" b="0" i="0" u="none" strike="noStrike">
                <a:solidFill>
                  <a:schemeClr val="bg1"/>
                </a:solidFill>
                <a:latin typeface="Avenir Book" panose="02000503020000020003" pitchFamily="2" charset="0"/>
                <a:ea typeface="+mn-ea"/>
                <a:cs typeface="Arial"/>
              </a:rPr>
              <a:pPr marL="0" indent="0" algn="l"/>
              <a:t> 98 400 </a:t>
            </a:fld>
            <a:endParaRPr lang="en-US" sz="900" b="0" i="0" u="none" strike="noStrike">
              <a:solidFill>
                <a:schemeClr val="bg1"/>
              </a:solidFill>
              <a:latin typeface="Avenir Book" panose="02000503020000020003" pitchFamily="2" charset="0"/>
              <a:ea typeface="+mn-ea"/>
              <a:cs typeface="Arial"/>
            </a:endParaRPr>
          </a:p>
        </xdr:txBody>
      </xdr:sp>
      <xdr:sp macro="" textlink="Pivottables!EL14">
        <xdr:nvSpPr>
          <xdr:cNvPr id="126" name="TextBox 125">
            <a:extLst>
              <a:ext uri="{FF2B5EF4-FFF2-40B4-BE49-F238E27FC236}">
                <a16:creationId xmlns:a16="http://schemas.microsoft.com/office/drawing/2014/main" id="{B62ABB96-F543-4AF7-9F2B-57D553EBBF10}"/>
              </a:ext>
            </a:extLst>
          </xdr:cNvPr>
          <xdr:cNvSpPr txBox="1"/>
        </xdr:nvSpPr>
        <xdr:spPr>
          <a:xfrm>
            <a:off x="5022176" y="1858814"/>
            <a:ext cx="580589" cy="432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060BF25-EFA4-46CB-AADA-11E0998A39AA}" type="TxLink">
              <a:rPr lang="en-US" sz="1100" b="0" i="0" u="none" strike="noStrike">
                <a:solidFill>
                  <a:schemeClr val="bg1"/>
                </a:solidFill>
                <a:latin typeface="Avenir Book" panose="02000503020000020003" pitchFamily="2" charset="0"/>
                <a:ea typeface="+mn-ea"/>
                <a:cs typeface="Arial"/>
              </a:rPr>
              <a:pPr marL="0" indent="0" algn="ctr"/>
              <a:t>7 %</a:t>
            </a:fld>
            <a:endParaRPr lang="en-US" sz="700" b="0" i="0" u="none" strike="noStrike">
              <a:solidFill>
                <a:schemeClr val="bg1"/>
              </a:solidFill>
              <a:latin typeface="Avenir Book" panose="02000503020000020003" pitchFamily="2" charset="0"/>
              <a:ea typeface="+mn-ea"/>
              <a:cs typeface="Arial"/>
            </a:endParaRPr>
          </a:p>
        </xdr:txBody>
      </xdr:sp>
    </xdr:grpSp>
    <xdr:clientData/>
  </xdr:twoCellAnchor>
  <xdr:twoCellAnchor editAs="absolute">
    <xdr:from>
      <xdr:col>0</xdr:col>
      <xdr:colOff>12700</xdr:colOff>
      <xdr:row>0</xdr:row>
      <xdr:rowOff>0</xdr:rowOff>
    </xdr:from>
    <xdr:to>
      <xdr:col>21</xdr:col>
      <xdr:colOff>3702</xdr:colOff>
      <xdr:row>2</xdr:row>
      <xdr:rowOff>12700</xdr:rowOff>
    </xdr:to>
    <xdr:sp macro="" textlink="">
      <xdr:nvSpPr>
        <xdr:cNvPr id="39" name="Rectangle 38">
          <a:extLst>
            <a:ext uri="{FF2B5EF4-FFF2-40B4-BE49-F238E27FC236}">
              <a16:creationId xmlns:a16="http://schemas.microsoft.com/office/drawing/2014/main" id="{5E55B034-2AAC-1E41-8C46-17D163CC627E}"/>
            </a:ext>
          </a:extLst>
        </xdr:cNvPr>
        <xdr:cNvSpPr/>
      </xdr:nvSpPr>
      <xdr:spPr>
        <a:xfrm>
          <a:off x="12700" y="0"/>
          <a:ext cx="17326502" cy="39370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venir Book" panose="02000503020000020003" pitchFamily="2" charset="0"/>
          </a:endParaRPr>
        </a:p>
      </xdr:txBody>
    </xdr:sp>
    <xdr:clientData/>
  </xdr:twoCellAnchor>
  <xdr:twoCellAnchor editAs="absolute">
    <xdr:from>
      <xdr:col>0</xdr:col>
      <xdr:colOff>194846</xdr:colOff>
      <xdr:row>0</xdr:row>
      <xdr:rowOff>39691</xdr:rowOff>
    </xdr:from>
    <xdr:to>
      <xdr:col>0</xdr:col>
      <xdr:colOff>469166</xdr:colOff>
      <xdr:row>1</xdr:row>
      <xdr:rowOff>123511</xdr:rowOff>
    </xdr:to>
    <xdr:pic>
      <xdr:nvPicPr>
        <xdr:cNvPr id="42" name="Picture 41" descr="Mandala with solid fill">
          <a:extLst>
            <a:ext uri="{FF2B5EF4-FFF2-40B4-BE49-F238E27FC236}">
              <a16:creationId xmlns:a16="http://schemas.microsoft.com/office/drawing/2014/main" id="{8CA87849-81D9-3341-8E9C-26DB3705343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rcRect/>
        <a:stretch/>
      </xdr:blipFill>
      <xdr:spPr>
        <a:xfrm>
          <a:off x="194846" y="39691"/>
          <a:ext cx="274320" cy="274320"/>
        </a:xfrm>
        <a:prstGeom prst="rect">
          <a:avLst/>
        </a:prstGeom>
      </xdr:spPr>
    </xdr:pic>
    <xdr:clientData/>
  </xdr:twoCellAnchor>
  <xdr:twoCellAnchor editAs="absolute">
    <xdr:from>
      <xdr:col>0</xdr:col>
      <xdr:colOff>127000</xdr:colOff>
      <xdr:row>8</xdr:row>
      <xdr:rowOff>76200</xdr:rowOff>
    </xdr:from>
    <xdr:to>
      <xdr:col>4</xdr:col>
      <xdr:colOff>50800</xdr:colOff>
      <xdr:row>14</xdr:row>
      <xdr:rowOff>0</xdr:rowOff>
    </xdr:to>
    <xdr:sp macro="" textlink="">
      <xdr:nvSpPr>
        <xdr:cNvPr id="205" name="Title 1">
          <a:extLst>
            <a:ext uri="{FF2B5EF4-FFF2-40B4-BE49-F238E27FC236}">
              <a16:creationId xmlns:a16="http://schemas.microsoft.com/office/drawing/2014/main" id="{77CE43CC-E77A-0A4E-B73E-D10E48AE9285}"/>
            </a:ext>
          </a:extLst>
        </xdr:cNvPr>
        <xdr:cNvSpPr>
          <a:spLocks noGrp="1"/>
        </xdr:cNvSpPr>
      </xdr:nvSpPr>
      <xdr:spPr>
        <a:xfrm>
          <a:off x="127000" y="1600200"/>
          <a:ext cx="3225800" cy="1066800"/>
        </a:xfrm>
        <a:prstGeom prst="rect">
          <a:avLst/>
        </a:prstGeom>
      </xdr:spPr>
      <xdr:txBody>
        <a:bodyPr vert="horz" wrap="square" lIns="91440" tIns="45720" rIns="91440" bIns="45720" rtlCol="0" anchor="b">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pPr algn="l"/>
          <a:r>
            <a:rPr lang="en-US" sz="1100">
              <a:solidFill>
                <a:schemeClr val="bg1"/>
              </a:solidFill>
              <a:latin typeface="Avenir Book" panose="02000503020000020003" pitchFamily="2" charset="0"/>
            </a:rPr>
            <a:t>Grand total of income, and their breakdowns showing the achievements percentage and highlight for most valuable source, Marketing strategies, and operating profit.</a:t>
          </a:r>
        </a:p>
      </xdr:txBody>
    </xdr:sp>
    <xdr:clientData/>
  </xdr:twoCellAnchor>
  <xdr:twoCellAnchor editAs="absolute">
    <xdr:from>
      <xdr:col>0</xdr:col>
      <xdr:colOff>177800</xdr:colOff>
      <xdr:row>26</xdr:row>
      <xdr:rowOff>165100</xdr:rowOff>
    </xdr:from>
    <xdr:to>
      <xdr:col>3</xdr:col>
      <xdr:colOff>304800</xdr:colOff>
      <xdr:row>32</xdr:row>
      <xdr:rowOff>127000</xdr:rowOff>
    </xdr:to>
    <xdr:graphicFrame macro="">
      <xdr:nvGraphicFramePr>
        <xdr:cNvPr id="241" name="Chart 240">
          <a:extLst>
            <a:ext uri="{FF2B5EF4-FFF2-40B4-BE49-F238E27FC236}">
              <a16:creationId xmlns:a16="http://schemas.microsoft.com/office/drawing/2014/main" id="{BFC8AD4F-FDE5-4A49-B26B-B9CB544FD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19</xdr:col>
      <xdr:colOff>121754</xdr:colOff>
      <xdr:row>7</xdr:row>
      <xdr:rowOff>101600</xdr:rowOff>
    </xdr:from>
    <xdr:to>
      <xdr:col>20</xdr:col>
      <xdr:colOff>680580</xdr:colOff>
      <xdr:row>42</xdr:row>
      <xdr:rowOff>177800</xdr:rowOff>
    </xdr:to>
    <xdr:grpSp>
      <xdr:nvGrpSpPr>
        <xdr:cNvPr id="25" name="Group 24">
          <a:extLst>
            <a:ext uri="{FF2B5EF4-FFF2-40B4-BE49-F238E27FC236}">
              <a16:creationId xmlns:a16="http://schemas.microsoft.com/office/drawing/2014/main" id="{A9297C20-574B-A240-BB86-D1C5CAEA9688}"/>
            </a:ext>
          </a:extLst>
        </xdr:cNvPr>
        <xdr:cNvGrpSpPr/>
      </xdr:nvGrpSpPr>
      <xdr:grpSpPr>
        <a:xfrm>
          <a:off x="14237804" y="1368425"/>
          <a:ext cx="1301776" cy="6410325"/>
          <a:chOff x="15838480" y="2652289"/>
          <a:chExt cx="1387137" cy="6840971"/>
        </a:xfrm>
      </xdr:grpSpPr>
      <xdr:sp macro="" textlink="">
        <xdr:nvSpPr>
          <xdr:cNvPr id="23" name="Rounded Rectangle 22">
            <a:extLst>
              <a:ext uri="{FF2B5EF4-FFF2-40B4-BE49-F238E27FC236}">
                <a16:creationId xmlns:a16="http://schemas.microsoft.com/office/drawing/2014/main" id="{0F43168A-5883-AB4C-8B3C-C4A31D79982F}"/>
              </a:ext>
            </a:extLst>
          </xdr:cNvPr>
          <xdr:cNvSpPr/>
        </xdr:nvSpPr>
        <xdr:spPr>
          <a:xfrm>
            <a:off x="16111607" y="2729588"/>
            <a:ext cx="879060" cy="1159565"/>
          </a:xfrm>
          <a:prstGeom prst="roundRect">
            <a:avLst>
              <a:gd name="adj" fmla="val 10870"/>
            </a:avLst>
          </a:prstGeom>
          <a:solidFill>
            <a:srgbClr val="070E2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venir Book" panose="02000503020000020003" pitchFamily="2" charset="0"/>
            </a:endParaRPr>
          </a:p>
        </xdr:txBody>
      </xdr:sp>
      <xdr:sp macro="" textlink="">
        <xdr:nvSpPr>
          <xdr:cNvPr id="239" name="Rounded Rectangle 238">
            <a:extLst>
              <a:ext uri="{FF2B5EF4-FFF2-40B4-BE49-F238E27FC236}">
                <a16:creationId xmlns:a16="http://schemas.microsoft.com/office/drawing/2014/main" id="{0B23609C-0EF1-1247-99E0-4B136B01A433}"/>
              </a:ext>
            </a:extLst>
          </xdr:cNvPr>
          <xdr:cNvSpPr/>
        </xdr:nvSpPr>
        <xdr:spPr>
          <a:xfrm>
            <a:off x="16111607" y="4017907"/>
            <a:ext cx="879060" cy="2461304"/>
          </a:xfrm>
          <a:prstGeom prst="roundRect">
            <a:avLst>
              <a:gd name="adj" fmla="val 10870"/>
            </a:avLst>
          </a:prstGeom>
          <a:solidFill>
            <a:srgbClr val="070E2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venir Book" panose="02000503020000020003" pitchFamily="2" charset="0"/>
            </a:endParaRPr>
          </a:p>
        </xdr:txBody>
      </xdr:sp>
      <xdr:sp macro="" textlink="">
        <xdr:nvSpPr>
          <xdr:cNvPr id="246" name="Rounded Rectangle 245">
            <a:extLst>
              <a:ext uri="{FF2B5EF4-FFF2-40B4-BE49-F238E27FC236}">
                <a16:creationId xmlns:a16="http://schemas.microsoft.com/office/drawing/2014/main" id="{07AD6C4C-AF1C-8A4B-A212-D555CA5A3798}"/>
              </a:ext>
            </a:extLst>
          </xdr:cNvPr>
          <xdr:cNvSpPr/>
        </xdr:nvSpPr>
        <xdr:spPr>
          <a:xfrm>
            <a:off x="16111607" y="6608968"/>
            <a:ext cx="879060" cy="2884292"/>
          </a:xfrm>
          <a:prstGeom prst="roundRect">
            <a:avLst>
              <a:gd name="adj" fmla="val 10870"/>
            </a:avLst>
          </a:prstGeom>
          <a:solidFill>
            <a:srgbClr val="070E2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venir Book" panose="02000503020000020003" pitchFamily="2" charset="0"/>
            </a:endParaRPr>
          </a:p>
        </xdr:txBody>
      </xdr:sp>
      <xdr:sp macro="" textlink="">
        <xdr:nvSpPr>
          <xdr:cNvPr id="242" name="TextBox 241">
            <a:extLst>
              <a:ext uri="{FF2B5EF4-FFF2-40B4-BE49-F238E27FC236}">
                <a16:creationId xmlns:a16="http://schemas.microsoft.com/office/drawing/2014/main" id="{EFDB4433-4918-BA48-A77C-70DFD2BC13A0}"/>
              </a:ext>
            </a:extLst>
          </xdr:cNvPr>
          <xdr:cNvSpPr txBox="1"/>
        </xdr:nvSpPr>
        <xdr:spPr>
          <a:xfrm>
            <a:off x="15876657" y="3244915"/>
            <a:ext cx="1348960" cy="556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bg1"/>
                </a:solidFill>
                <a:latin typeface="Avenir Book" panose="02000503020000020003" pitchFamily="2" charset="0"/>
              </a:rPr>
              <a:t>Average</a:t>
            </a:r>
          </a:p>
          <a:p>
            <a:pPr algn="ctr"/>
            <a:r>
              <a:rPr lang="en-US" sz="700" b="0">
                <a:solidFill>
                  <a:schemeClr val="bg1"/>
                </a:solidFill>
                <a:latin typeface="Avenir Book" panose="02000503020000020003" pitchFamily="2" charset="0"/>
              </a:rPr>
              <a:t>Monthly</a:t>
            </a:r>
            <a:r>
              <a:rPr lang="en-US" sz="700" b="0" baseline="0">
                <a:solidFill>
                  <a:schemeClr val="bg1"/>
                </a:solidFill>
                <a:latin typeface="Avenir Book" panose="02000503020000020003" pitchFamily="2" charset="0"/>
              </a:rPr>
              <a:t> Income</a:t>
            </a:r>
            <a:endParaRPr lang="en-US" sz="700" b="0">
              <a:solidFill>
                <a:schemeClr val="bg1"/>
              </a:solidFill>
              <a:latin typeface="Avenir Book" panose="02000503020000020003" pitchFamily="2" charset="0"/>
            </a:endParaRPr>
          </a:p>
        </xdr:txBody>
      </xdr:sp>
      <xdr:sp macro="" textlink="Pivottables!ES4">
        <xdr:nvSpPr>
          <xdr:cNvPr id="243" name="TextBox 242">
            <a:extLst>
              <a:ext uri="{FF2B5EF4-FFF2-40B4-BE49-F238E27FC236}">
                <a16:creationId xmlns:a16="http://schemas.microsoft.com/office/drawing/2014/main" id="{4204525D-D32B-A24D-B626-F657E462BE85}"/>
              </a:ext>
            </a:extLst>
          </xdr:cNvPr>
          <xdr:cNvSpPr txBox="1"/>
        </xdr:nvSpPr>
        <xdr:spPr>
          <a:xfrm>
            <a:off x="15876657" y="2922286"/>
            <a:ext cx="1348960" cy="554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D8AB29-D648-A345-A1AF-45B6088CF3DE}" type="TxLink">
              <a:rPr lang="en-US" sz="1600" b="0" i="0" u="none" strike="noStrike">
                <a:solidFill>
                  <a:schemeClr val="bg1"/>
                </a:solidFill>
                <a:latin typeface="Avenir Book" panose="02000503020000020003" pitchFamily="2" charset="0"/>
                <a:cs typeface="Arial"/>
              </a:rPr>
              <a:pPr algn="ctr"/>
              <a:t> 68 468 </a:t>
            </a:fld>
            <a:endParaRPr lang="en-US" sz="1000" b="0">
              <a:solidFill>
                <a:schemeClr val="bg1"/>
              </a:solidFill>
              <a:latin typeface="Avenir Book" panose="02000503020000020003" pitchFamily="2" charset="0"/>
            </a:endParaRPr>
          </a:p>
        </xdr:txBody>
      </xdr:sp>
      <xdr:graphicFrame macro="">
        <xdr:nvGraphicFramePr>
          <xdr:cNvPr id="244" name="Chart 243">
            <a:extLst>
              <a:ext uri="{FF2B5EF4-FFF2-40B4-BE49-F238E27FC236}">
                <a16:creationId xmlns:a16="http://schemas.microsoft.com/office/drawing/2014/main" id="{0A8FDDCC-65E1-074A-845D-24FC8EC65D55}"/>
              </a:ext>
            </a:extLst>
          </xdr:cNvPr>
          <xdr:cNvGraphicFramePr>
            <a:graphicFrameLocks/>
          </xdr:cNvGraphicFramePr>
        </xdr:nvGraphicFramePr>
        <xdr:xfrm>
          <a:off x="16124358" y="4507412"/>
          <a:ext cx="904460" cy="1688548"/>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245" name="TextBox 244">
            <a:extLst>
              <a:ext uri="{FF2B5EF4-FFF2-40B4-BE49-F238E27FC236}">
                <a16:creationId xmlns:a16="http://schemas.microsoft.com/office/drawing/2014/main" id="{7B8CFA7E-5E44-1048-A771-A6BE77F90366}"/>
              </a:ext>
            </a:extLst>
          </xdr:cNvPr>
          <xdr:cNvSpPr txBox="1"/>
        </xdr:nvSpPr>
        <xdr:spPr>
          <a:xfrm>
            <a:off x="16016651" y="4063454"/>
            <a:ext cx="1068974" cy="52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solidFill>
                <a:latin typeface="Avenir Book" panose="02000503020000020003" pitchFamily="2" charset="0"/>
              </a:rPr>
              <a:t>Operating</a:t>
            </a:r>
            <a:endParaRPr lang="en-US" sz="1400" b="0">
              <a:solidFill>
                <a:schemeClr val="bg1"/>
              </a:solidFill>
              <a:latin typeface="Avenir Book" panose="02000503020000020003" pitchFamily="2" charset="0"/>
            </a:endParaRPr>
          </a:p>
          <a:p>
            <a:pPr algn="ctr"/>
            <a:r>
              <a:rPr lang="en-US" sz="1400" b="0">
                <a:solidFill>
                  <a:schemeClr val="bg1"/>
                </a:solidFill>
                <a:latin typeface="Avenir Book" panose="02000503020000020003" pitchFamily="2" charset="0"/>
              </a:rPr>
              <a:t>Profits</a:t>
            </a:r>
            <a:endParaRPr lang="en-US" sz="700" b="0">
              <a:solidFill>
                <a:schemeClr val="bg1"/>
              </a:solidFill>
              <a:latin typeface="Avenir Book" panose="02000503020000020003" pitchFamily="2" charset="0"/>
            </a:endParaRPr>
          </a:p>
        </xdr:txBody>
      </xdr:sp>
      <xdr:graphicFrame macro="">
        <xdr:nvGraphicFramePr>
          <xdr:cNvPr id="252" name="Chart 251">
            <a:extLst>
              <a:ext uri="{FF2B5EF4-FFF2-40B4-BE49-F238E27FC236}">
                <a16:creationId xmlns:a16="http://schemas.microsoft.com/office/drawing/2014/main" id="{CCBF2B4C-434B-4D4D-BA62-D37685C3635F}"/>
              </a:ext>
            </a:extLst>
          </xdr:cNvPr>
          <xdr:cNvGraphicFramePr>
            <a:graphicFrameLocks/>
          </xdr:cNvGraphicFramePr>
        </xdr:nvGraphicFramePr>
        <xdr:xfrm>
          <a:off x="16029057" y="7535107"/>
          <a:ext cx="1044160" cy="1004405"/>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253" name="TextBox 252">
            <a:extLst>
              <a:ext uri="{FF2B5EF4-FFF2-40B4-BE49-F238E27FC236}">
                <a16:creationId xmlns:a16="http://schemas.microsoft.com/office/drawing/2014/main" id="{CC9C48E6-FBE8-3E47-9850-890D140EFC70}"/>
              </a:ext>
            </a:extLst>
          </xdr:cNvPr>
          <xdr:cNvSpPr txBox="1"/>
        </xdr:nvSpPr>
        <xdr:spPr>
          <a:xfrm>
            <a:off x="16239357" y="6697126"/>
            <a:ext cx="623561" cy="309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bg1"/>
                </a:solidFill>
                <a:latin typeface="Avenir Book" panose="02000503020000020003" pitchFamily="2" charset="0"/>
              </a:rPr>
              <a:t>B2B</a:t>
            </a:r>
          </a:p>
        </xdr:txBody>
      </xdr:sp>
      <xdr:sp macro="" textlink="Pivottables!FC4">
        <xdr:nvSpPr>
          <xdr:cNvPr id="206" name="TextBox 205">
            <a:extLst>
              <a:ext uri="{FF2B5EF4-FFF2-40B4-BE49-F238E27FC236}">
                <a16:creationId xmlns:a16="http://schemas.microsoft.com/office/drawing/2014/main" id="{BB59E69C-BCDB-374F-A15D-4A7254813F51}"/>
              </a:ext>
            </a:extLst>
          </xdr:cNvPr>
          <xdr:cNvSpPr txBox="1"/>
        </xdr:nvSpPr>
        <xdr:spPr>
          <a:xfrm>
            <a:off x="16061196" y="6986998"/>
            <a:ext cx="979883" cy="309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E12F31-E0B1-E346-ADDE-A931C0DB807D}" type="TxLink">
              <a:rPr lang="en-US" sz="1100" b="0" i="0" u="none" strike="noStrike">
                <a:solidFill>
                  <a:schemeClr val="bg1"/>
                </a:solidFill>
                <a:latin typeface="Avenir Book" panose="02000503020000020003" pitchFamily="2" charset="0"/>
                <a:cs typeface="Arial"/>
              </a:rPr>
              <a:pPr algn="ctr"/>
              <a:t> 493 010 </a:t>
            </a:fld>
            <a:endParaRPr lang="en-US" sz="1400" b="0">
              <a:solidFill>
                <a:schemeClr val="bg1"/>
              </a:solidFill>
              <a:latin typeface="Avenir Book" panose="02000503020000020003" pitchFamily="2" charset="0"/>
            </a:endParaRPr>
          </a:p>
        </xdr:txBody>
      </xdr:sp>
      <xdr:sp macro="" textlink="Pivottables!FD4">
        <xdr:nvSpPr>
          <xdr:cNvPr id="218" name="TextBox 217">
            <a:extLst>
              <a:ext uri="{FF2B5EF4-FFF2-40B4-BE49-F238E27FC236}">
                <a16:creationId xmlns:a16="http://schemas.microsoft.com/office/drawing/2014/main" id="{61C3BC63-7A04-6848-BFE3-0ADA259D6A88}"/>
              </a:ext>
            </a:extLst>
          </xdr:cNvPr>
          <xdr:cNvSpPr txBox="1"/>
        </xdr:nvSpPr>
        <xdr:spPr>
          <a:xfrm>
            <a:off x="16061196" y="7276869"/>
            <a:ext cx="979883" cy="309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E0E5B5-0FB9-4A44-89A0-59997791A99F}" type="TxLink">
              <a:rPr lang="en-US" sz="1100" b="0" i="0" u="none" strike="noStrike">
                <a:solidFill>
                  <a:schemeClr val="bg1"/>
                </a:solidFill>
                <a:latin typeface="Avenir Book" panose="02000503020000020003" pitchFamily="2" charset="0"/>
                <a:cs typeface="Arial"/>
              </a:rPr>
              <a:pPr algn="ctr"/>
              <a:t>60,01%</a:t>
            </a:fld>
            <a:endParaRPr lang="en-US" sz="1400" b="0">
              <a:solidFill>
                <a:schemeClr val="bg1"/>
              </a:solidFill>
              <a:latin typeface="Avenir Book" panose="02000503020000020003" pitchFamily="2" charset="0"/>
            </a:endParaRPr>
          </a:p>
        </xdr:txBody>
      </xdr:sp>
      <xdr:sp macro="" textlink="">
        <xdr:nvSpPr>
          <xdr:cNvPr id="219" name="TextBox 218">
            <a:extLst>
              <a:ext uri="{FF2B5EF4-FFF2-40B4-BE49-F238E27FC236}">
                <a16:creationId xmlns:a16="http://schemas.microsoft.com/office/drawing/2014/main" id="{1DC08F88-25D2-FC42-AC13-D13293CE1782}"/>
              </a:ext>
            </a:extLst>
          </xdr:cNvPr>
          <xdr:cNvSpPr txBox="1"/>
        </xdr:nvSpPr>
        <xdr:spPr>
          <a:xfrm>
            <a:off x="16239357" y="9067632"/>
            <a:ext cx="623561" cy="309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bg1"/>
                </a:solidFill>
                <a:latin typeface="Avenir Book" panose="02000503020000020003" pitchFamily="2" charset="0"/>
              </a:rPr>
              <a:t>B2C</a:t>
            </a:r>
          </a:p>
        </xdr:txBody>
      </xdr:sp>
      <xdr:sp macro="" textlink="Pivottables!FC5">
        <xdr:nvSpPr>
          <xdr:cNvPr id="234" name="TextBox 233">
            <a:extLst>
              <a:ext uri="{FF2B5EF4-FFF2-40B4-BE49-F238E27FC236}">
                <a16:creationId xmlns:a16="http://schemas.microsoft.com/office/drawing/2014/main" id="{1E123F5F-6C13-6D4E-95A0-052F5E5DA2BB}"/>
              </a:ext>
            </a:extLst>
          </xdr:cNvPr>
          <xdr:cNvSpPr txBox="1"/>
        </xdr:nvSpPr>
        <xdr:spPr>
          <a:xfrm>
            <a:off x="16061196" y="8784202"/>
            <a:ext cx="979883" cy="309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715B39-9F76-694A-AE97-0CE8B6F761F0}" type="TxLink">
              <a:rPr lang="en-US" sz="1100" b="0" i="0" u="none" strike="noStrike">
                <a:solidFill>
                  <a:schemeClr val="bg1"/>
                </a:solidFill>
                <a:latin typeface="Avenir Book" panose="02000503020000020003" pitchFamily="2" charset="0"/>
                <a:cs typeface="Arial"/>
              </a:rPr>
              <a:pPr algn="ctr"/>
              <a:t> 328 602 </a:t>
            </a:fld>
            <a:endParaRPr lang="en-US" sz="1400" b="0">
              <a:solidFill>
                <a:schemeClr val="bg1"/>
              </a:solidFill>
              <a:latin typeface="Avenir Book" panose="02000503020000020003" pitchFamily="2" charset="0"/>
            </a:endParaRPr>
          </a:p>
        </xdr:txBody>
      </xdr:sp>
      <xdr:sp macro="" textlink="Pivottables!FD5">
        <xdr:nvSpPr>
          <xdr:cNvPr id="235" name="TextBox 234">
            <a:extLst>
              <a:ext uri="{FF2B5EF4-FFF2-40B4-BE49-F238E27FC236}">
                <a16:creationId xmlns:a16="http://schemas.microsoft.com/office/drawing/2014/main" id="{9D4133F9-32E4-2544-8FCC-270FE6FEFBFB}"/>
              </a:ext>
            </a:extLst>
          </xdr:cNvPr>
          <xdr:cNvSpPr txBox="1"/>
        </xdr:nvSpPr>
        <xdr:spPr>
          <a:xfrm>
            <a:off x="16061196" y="8500771"/>
            <a:ext cx="979883" cy="309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66C29F-E72A-5C41-8BA7-3F2C8D104CCD}" type="TxLink">
              <a:rPr lang="en-US" sz="1100" b="0" i="0" u="none" strike="noStrike">
                <a:solidFill>
                  <a:schemeClr val="bg1"/>
                </a:solidFill>
                <a:latin typeface="Avenir Book" panose="02000503020000020003" pitchFamily="2" charset="0"/>
                <a:cs typeface="Arial"/>
              </a:rPr>
              <a:pPr algn="ctr"/>
              <a:t>39,99%</a:t>
            </a:fld>
            <a:endParaRPr lang="en-US" sz="1400" b="0">
              <a:solidFill>
                <a:schemeClr val="bg1"/>
              </a:solidFill>
              <a:latin typeface="Avenir Book" panose="02000503020000020003" pitchFamily="2" charset="0"/>
            </a:endParaRPr>
          </a:p>
        </xdr:txBody>
      </xdr:sp>
      <xdr:sp macro="" textlink="">
        <xdr:nvSpPr>
          <xdr:cNvPr id="236" name="TextBox 235">
            <a:extLst>
              <a:ext uri="{FF2B5EF4-FFF2-40B4-BE49-F238E27FC236}">
                <a16:creationId xmlns:a16="http://schemas.microsoft.com/office/drawing/2014/main" id="{0FE477ED-59EF-E445-8B1B-D567CDE10283}"/>
              </a:ext>
            </a:extLst>
          </xdr:cNvPr>
          <xdr:cNvSpPr txBox="1"/>
        </xdr:nvSpPr>
        <xdr:spPr>
          <a:xfrm>
            <a:off x="15838480" y="2652289"/>
            <a:ext cx="878103" cy="605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solidFill>
                  <a:srgbClr val="FFC000"/>
                </a:solidFill>
                <a:latin typeface="Avenir Book" panose="02000503020000020003" pitchFamily="2" charset="0"/>
              </a:rPr>
              <a:t>x̅</a:t>
            </a:r>
            <a:endParaRPr lang="en-US" sz="800" b="0">
              <a:solidFill>
                <a:srgbClr val="FFC000"/>
              </a:solidFill>
              <a:latin typeface="Avenir Book" panose="02000503020000020003" pitchFamily="2" charset="0"/>
            </a:endParaRPr>
          </a:p>
        </xdr:txBody>
      </xdr:sp>
      <xdr:sp macro="" textlink="Pivottables!EY4">
        <xdr:nvSpPr>
          <xdr:cNvPr id="237" name="TextBox 236">
            <a:extLst>
              <a:ext uri="{FF2B5EF4-FFF2-40B4-BE49-F238E27FC236}">
                <a16:creationId xmlns:a16="http://schemas.microsoft.com/office/drawing/2014/main" id="{2930E690-01BA-6D4F-89FF-80B2B20B6047}"/>
              </a:ext>
            </a:extLst>
          </xdr:cNvPr>
          <xdr:cNvSpPr txBox="1"/>
        </xdr:nvSpPr>
        <xdr:spPr>
          <a:xfrm>
            <a:off x="16016651" y="5995930"/>
            <a:ext cx="1068974" cy="52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DCA9A3-7EDE-3647-A19E-C7BBC83FA33B}" type="TxLink">
              <a:rPr lang="en-US" sz="1400" b="0" i="0" u="none" strike="noStrike">
                <a:solidFill>
                  <a:schemeClr val="bg1"/>
                </a:solidFill>
                <a:latin typeface="Avenir Book" panose="02000503020000020003" pitchFamily="2" charset="0"/>
                <a:cs typeface="Arial"/>
              </a:rPr>
              <a:pPr algn="ctr"/>
              <a:t> 164 322 </a:t>
            </a:fld>
            <a:endParaRPr lang="en-US" sz="900" b="0">
              <a:solidFill>
                <a:schemeClr val="bg1"/>
              </a:solidFill>
              <a:latin typeface="Avenir Book" panose="02000503020000020003" pitchFamily="2" charset="0"/>
            </a:endParaRPr>
          </a:p>
        </xdr:txBody>
      </xdr:sp>
    </xdr:grpSp>
    <xdr:clientData/>
  </xdr:twoCellAnchor>
  <xdr:twoCellAnchor editAs="absolute">
    <xdr:from>
      <xdr:col>0</xdr:col>
      <xdr:colOff>483673</xdr:colOff>
      <xdr:row>0</xdr:row>
      <xdr:rowOff>104783</xdr:rowOff>
    </xdr:from>
    <xdr:to>
      <xdr:col>3</xdr:col>
      <xdr:colOff>542925</xdr:colOff>
      <xdr:row>1</xdr:row>
      <xdr:rowOff>123826</xdr:rowOff>
    </xdr:to>
    <xdr:sp macro="" textlink="">
      <xdr:nvSpPr>
        <xdr:cNvPr id="238" name="Title 1">
          <a:extLst>
            <a:ext uri="{FF2B5EF4-FFF2-40B4-BE49-F238E27FC236}">
              <a16:creationId xmlns:a16="http://schemas.microsoft.com/office/drawing/2014/main" id="{144DD87B-F16F-4A4E-B0A0-029B1B48C078}"/>
            </a:ext>
          </a:extLst>
        </xdr:cNvPr>
        <xdr:cNvSpPr>
          <a:spLocks noGrp="1"/>
        </xdr:cNvSpPr>
      </xdr:nvSpPr>
      <xdr:spPr>
        <a:xfrm>
          <a:off x="483673" y="104783"/>
          <a:ext cx="2288102" cy="200018"/>
        </a:xfrm>
        <a:prstGeom prst="rect">
          <a:avLst/>
        </a:prstGeom>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pPr algn="l"/>
          <a:r>
            <a:rPr lang="en-US" sz="1100" baseline="0">
              <a:solidFill>
                <a:schemeClr val="bg1"/>
              </a:solidFill>
              <a:latin typeface="Avenir Book" panose="02000503020000020003" pitchFamily="2" charset="0"/>
            </a:rPr>
            <a:t>Financial Statistics System Dashboard</a:t>
          </a:r>
          <a:endParaRPr lang="en-US" sz="1100">
            <a:solidFill>
              <a:schemeClr val="bg1"/>
            </a:solidFill>
            <a:latin typeface="Avenir Book" panose="02000503020000020003" pitchFamily="2" charset="0"/>
          </a:endParaRPr>
        </a:p>
      </xdr:txBody>
    </xdr:sp>
    <xdr:clientData/>
  </xdr:twoCellAnchor>
  <xdr:twoCellAnchor editAs="absolute">
    <xdr:from>
      <xdr:col>17</xdr:col>
      <xdr:colOff>139839</xdr:colOff>
      <xdr:row>0</xdr:row>
      <xdr:rowOff>76200</xdr:rowOff>
    </xdr:from>
    <xdr:to>
      <xdr:col>18</xdr:col>
      <xdr:colOff>601134</xdr:colOff>
      <xdr:row>1</xdr:row>
      <xdr:rowOff>155582</xdr:rowOff>
    </xdr:to>
    <xdr:sp macro="" textlink="">
      <xdr:nvSpPr>
        <xdr:cNvPr id="240" name="Title 1">
          <a:hlinkClick xmlns:r="http://schemas.openxmlformats.org/officeDocument/2006/relationships" r:id="rId10" tooltip="Sales Process"/>
          <a:extLst>
            <a:ext uri="{FF2B5EF4-FFF2-40B4-BE49-F238E27FC236}">
              <a16:creationId xmlns:a16="http://schemas.microsoft.com/office/drawing/2014/main" id="{AEB279BD-918D-7547-9342-8AF83CA229FE}"/>
            </a:ext>
          </a:extLst>
        </xdr:cNvPr>
        <xdr:cNvSpPr>
          <a:spLocks noGrp="1"/>
        </xdr:cNvSpPr>
      </xdr:nvSpPr>
      <xdr:spPr>
        <a:xfrm>
          <a:off x="12769989" y="76200"/>
          <a:ext cx="1204245" cy="260357"/>
        </a:xfrm>
        <a:prstGeom prst="rect">
          <a:avLst/>
        </a:prstGeom>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pPr algn="ctr"/>
          <a:r>
            <a:rPr lang="en-US" sz="1100" baseline="0">
              <a:solidFill>
                <a:schemeClr val="bg1"/>
              </a:solidFill>
              <a:latin typeface="Avenir Book" panose="02000503020000020003" pitchFamily="2" charset="0"/>
            </a:rPr>
            <a:t>Sales Process</a:t>
          </a:r>
          <a:endParaRPr lang="en-US" sz="1100">
            <a:solidFill>
              <a:schemeClr val="bg1"/>
            </a:solidFill>
            <a:latin typeface="Avenir Book" panose="02000503020000020003" pitchFamily="2" charset="0"/>
          </a:endParaRPr>
        </a:p>
      </xdr:txBody>
    </xdr:sp>
    <xdr:clientData/>
  </xdr:twoCellAnchor>
  <xdr:twoCellAnchor editAs="absolute">
    <xdr:from>
      <xdr:col>15</xdr:col>
      <xdr:colOff>453781</xdr:colOff>
      <xdr:row>0</xdr:row>
      <xdr:rowOff>76200</xdr:rowOff>
    </xdr:from>
    <xdr:to>
      <xdr:col>17</xdr:col>
      <xdr:colOff>84667</xdr:colOff>
      <xdr:row>1</xdr:row>
      <xdr:rowOff>155582</xdr:rowOff>
    </xdr:to>
    <xdr:sp macro="" textlink="">
      <xdr:nvSpPr>
        <xdr:cNvPr id="254" name="Title 1">
          <a:hlinkClick xmlns:r="http://schemas.openxmlformats.org/officeDocument/2006/relationships" r:id="rId11" tooltip="Geographically"/>
          <a:extLst>
            <a:ext uri="{FF2B5EF4-FFF2-40B4-BE49-F238E27FC236}">
              <a16:creationId xmlns:a16="http://schemas.microsoft.com/office/drawing/2014/main" id="{147C907D-EDDD-9741-A96E-0F6976071330}"/>
            </a:ext>
          </a:extLst>
        </xdr:cNvPr>
        <xdr:cNvSpPr>
          <a:spLocks noGrp="1"/>
        </xdr:cNvSpPr>
      </xdr:nvSpPr>
      <xdr:spPr>
        <a:xfrm>
          <a:off x="11598031" y="76200"/>
          <a:ext cx="1116786" cy="260357"/>
        </a:xfrm>
        <a:prstGeom prst="rect">
          <a:avLst/>
        </a:prstGeom>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pPr algn="ctr"/>
          <a:r>
            <a:rPr lang="en-US" sz="1100" baseline="0">
              <a:solidFill>
                <a:schemeClr val="bg1"/>
              </a:solidFill>
              <a:latin typeface="Avenir Book" panose="02000503020000020003" pitchFamily="2" charset="0"/>
            </a:rPr>
            <a:t>Geographically</a:t>
          </a:r>
          <a:endParaRPr lang="en-US" sz="1100">
            <a:solidFill>
              <a:schemeClr val="bg1"/>
            </a:solidFill>
            <a:latin typeface="Avenir Book" panose="02000503020000020003" pitchFamily="2" charset="0"/>
          </a:endParaRPr>
        </a:p>
      </xdr:txBody>
    </xdr:sp>
    <xdr:clientData/>
  </xdr:twoCellAnchor>
  <xdr:twoCellAnchor editAs="absolute">
    <xdr:from>
      <xdr:col>18</xdr:col>
      <xdr:colOff>661214</xdr:colOff>
      <xdr:row>0</xdr:row>
      <xdr:rowOff>76200</xdr:rowOff>
    </xdr:from>
    <xdr:to>
      <xdr:col>20</xdr:col>
      <xdr:colOff>292100</xdr:colOff>
      <xdr:row>1</xdr:row>
      <xdr:rowOff>155582</xdr:rowOff>
    </xdr:to>
    <xdr:sp macro="" textlink="">
      <xdr:nvSpPr>
        <xdr:cNvPr id="255" name="Title 1">
          <a:hlinkClick xmlns:r="http://schemas.openxmlformats.org/officeDocument/2006/relationships" r:id="rId12" tooltip="Projects Status"/>
          <a:extLst>
            <a:ext uri="{FF2B5EF4-FFF2-40B4-BE49-F238E27FC236}">
              <a16:creationId xmlns:a16="http://schemas.microsoft.com/office/drawing/2014/main" id="{61897812-B43D-2B4C-A043-F9D3EB5D6719}"/>
            </a:ext>
          </a:extLst>
        </xdr:cNvPr>
        <xdr:cNvSpPr>
          <a:spLocks noGrp="1"/>
        </xdr:cNvSpPr>
      </xdr:nvSpPr>
      <xdr:spPr>
        <a:xfrm>
          <a:off x="14034314" y="76200"/>
          <a:ext cx="1116786" cy="260357"/>
        </a:xfrm>
        <a:prstGeom prst="rect">
          <a:avLst/>
        </a:prstGeom>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pPr algn="ctr"/>
          <a:r>
            <a:rPr lang="en-US" sz="1100" baseline="0">
              <a:solidFill>
                <a:schemeClr val="bg1"/>
              </a:solidFill>
              <a:latin typeface="Avenir Book" panose="02000503020000020003" pitchFamily="2" charset="0"/>
            </a:rPr>
            <a:t>Projects Status</a:t>
          </a:r>
          <a:endParaRPr lang="en-US" sz="1100">
            <a:solidFill>
              <a:schemeClr val="bg1"/>
            </a:solidFill>
            <a:latin typeface="Avenir Book" panose="02000503020000020003" pitchFamily="2" charset="0"/>
          </a:endParaRPr>
        </a:p>
      </xdr:txBody>
    </xdr:sp>
    <xdr:clientData/>
  </xdr:twoCellAnchor>
  <xdr:twoCellAnchor editAs="absolute">
    <xdr:from>
      <xdr:col>13</xdr:col>
      <xdr:colOff>723900</xdr:colOff>
      <xdr:row>0</xdr:row>
      <xdr:rowOff>76200</xdr:rowOff>
    </xdr:from>
    <xdr:to>
      <xdr:col>15</xdr:col>
      <xdr:colOff>403225</xdr:colOff>
      <xdr:row>1</xdr:row>
      <xdr:rowOff>155582</xdr:rowOff>
    </xdr:to>
    <xdr:sp macro="" textlink="">
      <xdr:nvSpPr>
        <xdr:cNvPr id="256" name="Title 1">
          <a:hlinkClick xmlns:r="http://schemas.openxmlformats.org/officeDocument/2006/relationships" r:id="rId13" tooltip="Income Sources"/>
          <a:extLst>
            <a:ext uri="{FF2B5EF4-FFF2-40B4-BE49-F238E27FC236}">
              <a16:creationId xmlns:a16="http://schemas.microsoft.com/office/drawing/2014/main" id="{E62B86DC-C082-DB45-AD84-0BA9C6986D16}"/>
            </a:ext>
          </a:extLst>
        </xdr:cNvPr>
        <xdr:cNvSpPr>
          <a:spLocks noGrp="1"/>
        </xdr:cNvSpPr>
      </xdr:nvSpPr>
      <xdr:spPr>
        <a:xfrm>
          <a:off x="10382250" y="76200"/>
          <a:ext cx="1165225" cy="260357"/>
        </a:xfrm>
        <a:prstGeom prst="rect">
          <a:avLst/>
        </a:prstGeom>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pPr algn="ctr"/>
          <a:r>
            <a:rPr lang="en-US" sz="1100" baseline="0">
              <a:solidFill>
                <a:schemeClr val="bg1"/>
              </a:solidFill>
              <a:latin typeface="Avenir Book" panose="02000503020000020003" pitchFamily="2" charset="0"/>
            </a:rPr>
            <a:t>Income Sources</a:t>
          </a:r>
          <a:endParaRPr lang="en-US" sz="1100">
            <a:solidFill>
              <a:schemeClr val="bg1"/>
            </a:solidFill>
            <a:latin typeface="Avenir Book" panose="02000503020000020003" pitchFamily="2" charset="0"/>
          </a:endParaRPr>
        </a:p>
      </xdr:txBody>
    </xdr:sp>
    <xdr:clientData/>
  </xdr:twoCellAnchor>
  <xdr:twoCellAnchor editAs="absolute">
    <xdr:from>
      <xdr:col>14</xdr:col>
      <xdr:colOff>90002</xdr:colOff>
      <xdr:row>1</xdr:row>
      <xdr:rowOff>121201</xdr:rowOff>
    </xdr:from>
    <xdr:to>
      <xdr:col>14</xdr:col>
      <xdr:colOff>369402</xdr:colOff>
      <xdr:row>1</xdr:row>
      <xdr:rowOff>166920</xdr:rowOff>
    </xdr:to>
    <xdr:sp macro="" textlink="">
      <xdr:nvSpPr>
        <xdr:cNvPr id="257" name="Rounded Rectangle 256">
          <a:extLst>
            <a:ext uri="{FF2B5EF4-FFF2-40B4-BE49-F238E27FC236}">
              <a16:creationId xmlns:a16="http://schemas.microsoft.com/office/drawing/2014/main" id="{5DCA1AD1-7FF3-E14A-8A55-18D4D061A88B}"/>
            </a:ext>
          </a:extLst>
        </xdr:cNvPr>
        <xdr:cNvSpPr/>
      </xdr:nvSpPr>
      <xdr:spPr>
        <a:xfrm>
          <a:off x="11647002" y="311701"/>
          <a:ext cx="279400" cy="45719"/>
        </a:xfrm>
        <a:prstGeom prst="roundRect">
          <a:avLst>
            <a:gd name="adj" fmla="val 50000"/>
          </a:avLst>
        </a:prstGeom>
        <a:solidFill>
          <a:srgbClr val="296EF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venir Book" panose="02000503020000020003" pitchFamily="2" charset="0"/>
          </a:endParaRPr>
        </a:p>
      </xdr:txBody>
    </xdr:sp>
    <xdr:clientData/>
  </xdr:twoCellAnchor>
  <xdr:twoCellAnchor editAs="absolute">
    <xdr:from>
      <xdr:col>5</xdr:col>
      <xdr:colOff>70716</xdr:colOff>
      <xdr:row>0</xdr:row>
      <xdr:rowOff>38100</xdr:rowOff>
    </xdr:from>
    <xdr:to>
      <xdr:col>6</xdr:col>
      <xdr:colOff>114297</xdr:colOff>
      <xdr:row>2</xdr:row>
      <xdr:rowOff>41278</xdr:rowOff>
    </xdr:to>
    <xdr:sp macro="" textlink="">
      <xdr:nvSpPr>
        <xdr:cNvPr id="230" name="TextBox 37">
          <a:hlinkClick xmlns:r="http://schemas.openxmlformats.org/officeDocument/2006/relationships" r:id="rId14" tooltip="www.other-levels.com"/>
          <a:extLst>
            <a:ext uri="{FF2B5EF4-FFF2-40B4-BE49-F238E27FC236}">
              <a16:creationId xmlns:a16="http://schemas.microsoft.com/office/drawing/2014/main" id="{FE3D8153-B7B5-694C-B2D9-2CD5794BE244}"/>
            </a:ext>
          </a:extLst>
        </xdr:cNvPr>
        <xdr:cNvSpPr txBox="1"/>
      </xdr:nvSpPr>
      <xdr:spPr>
        <a:xfrm>
          <a:off x="4198216" y="38100"/>
          <a:ext cx="869081" cy="384178"/>
        </a:xfrm>
        <a:prstGeom prst="rect">
          <a:avLst/>
        </a:prstGeom>
        <a:noFill/>
        <a:ln>
          <a:noFill/>
        </a:ln>
      </xdr:spPr>
      <xdr:txBody>
        <a:bodyPr wrap="square" anchor="ctr">
          <a:no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200" b="0" i="0" u="none" strike="noStrike" kern="1200" cap="none" spc="0" normalizeH="0" baseline="0">
              <a:ln>
                <a:noFill/>
              </a:ln>
              <a:solidFill>
                <a:sysClr val="window" lastClr="FFFFFF"/>
              </a:solidFill>
              <a:effectLst/>
              <a:uLnTx/>
              <a:uFillTx/>
              <a:latin typeface="Avenir Book" panose="02000503020000020003" pitchFamily="2" charset="0"/>
              <a:cs typeface="Arial" panose="020B0604020202020204" pitchFamily="34" charset="0"/>
            </a:rPr>
            <a:t>Browse</a:t>
          </a:r>
        </a:p>
      </xdr:txBody>
    </xdr:sp>
    <xdr:clientData/>
  </xdr:twoCellAnchor>
  <xdr:twoCellAnchor editAs="absolute">
    <xdr:from>
      <xdr:col>0</xdr:col>
      <xdr:colOff>127000</xdr:colOff>
      <xdr:row>15</xdr:row>
      <xdr:rowOff>38101</xdr:rowOff>
    </xdr:from>
    <xdr:to>
      <xdr:col>4</xdr:col>
      <xdr:colOff>50800</xdr:colOff>
      <xdr:row>18</xdr:row>
      <xdr:rowOff>38101</xdr:rowOff>
    </xdr:to>
    <mc:AlternateContent xmlns:mc="http://schemas.openxmlformats.org/markup-compatibility/2006" xmlns:a14="http://schemas.microsoft.com/office/drawing/2010/main">
      <mc:Choice Requires="a14">
        <xdr:graphicFrame macro="">
          <xdr:nvGraphicFramePr>
            <xdr:cNvPr id="220" name="Year 2">
              <a:extLst>
                <a:ext uri="{FF2B5EF4-FFF2-40B4-BE49-F238E27FC236}">
                  <a16:creationId xmlns:a16="http://schemas.microsoft.com/office/drawing/2014/main" id="{943B3E00-AE32-6141-8383-A29751989F0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27000" y="2895601"/>
              <a:ext cx="3225800"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177800</xdr:colOff>
      <xdr:row>7</xdr:row>
      <xdr:rowOff>38100</xdr:rowOff>
    </xdr:from>
    <xdr:to>
      <xdr:col>2</xdr:col>
      <xdr:colOff>368300</xdr:colOff>
      <xdr:row>9</xdr:row>
      <xdr:rowOff>88900</xdr:rowOff>
    </xdr:to>
    <xdr:grpSp>
      <xdr:nvGrpSpPr>
        <xdr:cNvPr id="22" name="Group 21">
          <a:extLst>
            <a:ext uri="{FF2B5EF4-FFF2-40B4-BE49-F238E27FC236}">
              <a16:creationId xmlns:a16="http://schemas.microsoft.com/office/drawing/2014/main" id="{6FDFE900-C49D-C342-BE4E-69F5FA716F4A}"/>
            </a:ext>
          </a:extLst>
        </xdr:cNvPr>
        <xdr:cNvGrpSpPr/>
      </xdr:nvGrpSpPr>
      <xdr:grpSpPr>
        <a:xfrm>
          <a:off x="177800" y="1304925"/>
          <a:ext cx="1676400" cy="412750"/>
          <a:chOff x="76200" y="1600200"/>
          <a:chExt cx="1841500" cy="431800"/>
        </a:xfrm>
      </xdr:grpSpPr>
      <xdr:sp macro="" textlink="">
        <xdr:nvSpPr>
          <xdr:cNvPr id="15" name="Rounded Rectangle 14">
            <a:extLst>
              <a:ext uri="{FF2B5EF4-FFF2-40B4-BE49-F238E27FC236}">
                <a16:creationId xmlns:a16="http://schemas.microsoft.com/office/drawing/2014/main" id="{06E8438C-CCA2-5E49-AF4E-C80BCE8106E7}"/>
              </a:ext>
            </a:extLst>
          </xdr:cNvPr>
          <xdr:cNvSpPr/>
        </xdr:nvSpPr>
        <xdr:spPr>
          <a:xfrm>
            <a:off x="76200" y="1600200"/>
            <a:ext cx="1549400" cy="431800"/>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latin typeface="Avenir Book" panose="02000503020000020003" pitchFamily="2" charset="0"/>
            </a:endParaRPr>
          </a:p>
        </xdr:txBody>
      </xdr:sp>
      <xdr:sp macro="" textlink="">
        <xdr:nvSpPr>
          <xdr:cNvPr id="19" name="TextBox 18">
            <a:extLst>
              <a:ext uri="{FF2B5EF4-FFF2-40B4-BE49-F238E27FC236}">
                <a16:creationId xmlns:a16="http://schemas.microsoft.com/office/drawing/2014/main" id="{DA8D3465-AB9F-B74C-84EE-BFE8AFA18FCC}"/>
              </a:ext>
            </a:extLst>
          </xdr:cNvPr>
          <xdr:cNvSpPr txBox="1"/>
        </xdr:nvSpPr>
        <xdr:spPr>
          <a:xfrm>
            <a:off x="139700" y="1625600"/>
            <a:ext cx="1778000" cy="381000"/>
          </a:xfrm>
          <a:prstGeom prst="rect">
            <a:avLst/>
          </a:prstGeom>
        </xdr:spPr>
        <xdr:txBody>
          <a:bodyPr vert="horz" wrap="square" lIns="91440" tIns="45720" rIns="91440" bIns="45720" rtlCol="0" anchor="ctr">
            <a:noAutofit/>
          </a:bodyPr>
          <a:lstStyle/>
          <a:p>
            <a:pPr marL="0" marR="0" lvl="0" indent="0" algn="l" defTabSz="914400" rtl="0" eaLnBrk="1" fontAlgn="auto" latinLnBrk="0" hangingPunct="1">
              <a:lnSpc>
                <a:spcPct val="90000"/>
              </a:lnSpc>
              <a:spcBef>
                <a:spcPct val="0"/>
              </a:spcBef>
              <a:spcAft>
                <a:spcPts val="0"/>
              </a:spcAft>
              <a:buClrTx/>
              <a:buSzTx/>
              <a:buFontTx/>
              <a:buNone/>
              <a:tabLst/>
              <a:defRPr/>
            </a:pPr>
            <a:r>
              <a:rPr lang="en-US" sz="1400" kern="1200" noProof="0">
                <a:solidFill>
                  <a:schemeClr val="bg1"/>
                </a:solidFill>
                <a:latin typeface="Avenir Book" panose="02000503020000020003" pitchFamily="2" charset="0"/>
                <a:ea typeface="+mj-ea"/>
                <a:cs typeface="+mj-cs"/>
              </a:rPr>
              <a:t>Income Sources</a:t>
            </a:r>
          </a:p>
        </xdr:txBody>
      </xdr:sp>
    </xdr:grpSp>
    <xdr:clientData/>
  </xdr:twoCellAnchor>
  <xdr:twoCellAnchor>
    <xdr:from>
      <xdr:col>4</xdr:col>
      <xdr:colOff>676275</xdr:colOff>
      <xdr:row>0</xdr:row>
      <xdr:rowOff>123825</xdr:rowOff>
    </xdr:from>
    <xdr:to>
      <xdr:col>5</xdr:col>
      <xdr:colOff>89552</xdr:colOff>
      <xdr:row>1</xdr:row>
      <xdr:rowOff>112254</xdr:rowOff>
    </xdr:to>
    <xdr:grpSp>
      <xdr:nvGrpSpPr>
        <xdr:cNvPr id="259" name="Graphic 211" descr="Compass outline">
          <a:extLst>
            <a:ext uri="{FF2B5EF4-FFF2-40B4-BE49-F238E27FC236}">
              <a16:creationId xmlns:a16="http://schemas.microsoft.com/office/drawing/2014/main" id="{D992B4B2-79F0-4BFF-A03C-0CC670C1A1BF}"/>
            </a:ext>
          </a:extLst>
        </xdr:cNvPr>
        <xdr:cNvGrpSpPr>
          <a:grpSpLocks noChangeAspect="1"/>
        </xdr:cNvGrpSpPr>
      </xdr:nvGrpSpPr>
      <xdr:grpSpPr>
        <a:xfrm>
          <a:off x="3648075" y="123825"/>
          <a:ext cx="156227" cy="169404"/>
          <a:chOff x="5290788" y="256439"/>
          <a:chExt cx="211535" cy="211672"/>
        </a:xfrm>
        <a:solidFill>
          <a:schemeClr val="bg1"/>
        </a:solidFill>
      </xdr:grpSpPr>
      <xdr:sp macro="" textlink="">
        <xdr:nvSpPr>
          <xdr:cNvPr id="260" name="Freeform 753">
            <a:extLst>
              <a:ext uri="{FF2B5EF4-FFF2-40B4-BE49-F238E27FC236}">
                <a16:creationId xmlns:a16="http://schemas.microsoft.com/office/drawing/2014/main" id="{DBFC719F-8204-4AC9-81BA-4A39BC672D11}"/>
              </a:ext>
            </a:extLst>
          </xdr:cNvPr>
          <xdr:cNvSpPr/>
        </xdr:nvSpPr>
        <xdr:spPr>
          <a:xfrm>
            <a:off x="5290788" y="256439"/>
            <a:ext cx="211535" cy="211672"/>
          </a:xfrm>
          <a:custGeom>
            <a:avLst/>
            <a:gdLst>
              <a:gd name="connsiteX0" fmla="*/ 105768 w 211535"/>
              <a:gd name="connsiteY0" fmla="*/ 6615 h 211666"/>
              <a:gd name="connsiteX1" fmla="*/ 204925 w 211535"/>
              <a:gd name="connsiteY1" fmla="*/ 105833 h 211666"/>
              <a:gd name="connsiteX2" fmla="*/ 105768 w 211535"/>
              <a:gd name="connsiteY2" fmla="*/ 205052 h 211666"/>
              <a:gd name="connsiteX3" fmla="*/ 6610 w 211535"/>
              <a:gd name="connsiteY3" fmla="*/ 105833 h 211666"/>
              <a:gd name="connsiteX4" fmla="*/ 105768 w 211535"/>
              <a:gd name="connsiteY4" fmla="*/ 6615 h 211666"/>
              <a:gd name="connsiteX5" fmla="*/ 105768 w 211535"/>
              <a:gd name="connsiteY5" fmla="*/ 0 h 211666"/>
              <a:gd name="connsiteX6" fmla="*/ 0 w 211535"/>
              <a:gd name="connsiteY6" fmla="*/ 105833 h 211666"/>
              <a:gd name="connsiteX7" fmla="*/ 105768 w 211535"/>
              <a:gd name="connsiteY7" fmla="*/ 211667 h 211666"/>
              <a:gd name="connsiteX8" fmla="*/ 211535 w 211535"/>
              <a:gd name="connsiteY8" fmla="*/ 105833 h 211666"/>
              <a:gd name="connsiteX9" fmla="*/ 105768 w 211535"/>
              <a:gd name="connsiteY9" fmla="*/ 0 h 2116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211535" h="211666">
                <a:moveTo>
                  <a:pt x="105768" y="6615"/>
                </a:moveTo>
                <a:cubicBezTo>
                  <a:pt x="160531" y="6615"/>
                  <a:pt x="204925" y="51036"/>
                  <a:pt x="204925" y="105833"/>
                </a:cubicBezTo>
                <a:cubicBezTo>
                  <a:pt x="204925" y="160630"/>
                  <a:pt x="160531" y="205052"/>
                  <a:pt x="105768" y="205052"/>
                </a:cubicBezTo>
                <a:cubicBezTo>
                  <a:pt x="51005" y="205052"/>
                  <a:pt x="6610" y="160630"/>
                  <a:pt x="6610" y="105833"/>
                </a:cubicBezTo>
                <a:cubicBezTo>
                  <a:pt x="6672" y="51062"/>
                  <a:pt x="51030" y="6676"/>
                  <a:pt x="105768" y="6615"/>
                </a:cubicBezTo>
                <a:moveTo>
                  <a:pt x="105768" y="0"/>
                </a:moveTo>
                <a:cubicBezTo>
                  <a:pt x="47354" y="0"/>
                  <a:pt x="0" y="47383"/>
                  <a:pt x="0" y="105833"/>
                </a:cubicBezTo>
                <a:cubicBezTo>
                  <a:pt x="0" y="164283"/>
                  <a:pt x="47354" y="211667"/>
                  <a:pt x="105768" y="211667"/>
                </a:cubicBezTo>
                <a:cubicBezTo>
                  <a:pt x="164182" y="211667"/>
                  <a:pt x="211535" y="164283"/>
                  <a:pt x="211535" y="105833"/>
                </a:cubicBezTo>
                <a:cubicBezTo>
                  <a:pt x="211470" y="47410"/>
                  <a:pt x="164154" y="65"/>
                  <a:pt x="105768" y="0"/>
                </a:cubicBezTo>
                <a:close/>
              </a:path>
            </a:pathLst>
          </a:custGeom>
          <a:solidFill>
            <a:schemeClr val="bg1"/>
          </a:solidFill>
          <a:ln w="3274" cap="flat">
            <a:noFill/>
            <a:prstDash val="solid"/>
            <a:miter/>
          </a:ln>
        </xdr:spPr>
        <xdr:txBody>
          <a:bodyPr rtlCol="0" anchor="ctr"/>
          <a:lstStyle/>
          <a:p>
            <a:endParaRPr lang="en-US"/>
          </a:p>
        </xdr:txBody>
      </xdr:sp>
      <xdr:sp macro="" textlink="">
        <xdr:nvSpPr>
          <xdr:cNvPr id="261" name="Freeform 754">
            <a:extLst>
              <a:ext uri="{FF2B5EF4-FFF2-40B4-BE49-F238E27FC236}">
                <a16:creationId xmlns:a16="http://schemas.microsoft.com/office/drawing/2014/main" id="{B659BD7A-F29A-4837-BEB2-ACECE47377E1}"/>
              </a:ext>
            </a:extLst>
          </xdr:cNvPr>
          <xdr:cNvSpPr/>
        </xdr:nvSpPr>
        <xdr:spPr>
          <a:xfrm>
            <a:off x="5344994" y="311343"/>
            <a:ext cx="102462" cy="102529"/>
          </a:xfrm>
          <a:custGeom>
            <a:avLst/>
            <a:gdLst>
              <a:gd name="connsiteX0" fmla="*/ 67645 w 102462"/>
              <a:gd name="connsiteY0" fmla="*/ 67690 h 102526"/>
              <a:gd name="connsiteX1" fmla="*/ 12153 w 102462"/>
              <a:gd name="connsiteY1" fmla="*/ 90405 h 102526"/>
              <a:gd name="connsiteX2" fmla="*/ 34817 w 102462"/>
              <a:gd name="connsiteY2" fmla="*/ 35477 h 102526"/>
              <a:gd name="connsiteX3" fmla="*/ 90309 w 102462"/>
              <a:gd name="connsiteY3" fmla="*/ 12254 h 102526"/>
              <a:gd name="connsiteX4" fmla="*/ 29747 w 102462"/>
              <a:gd name="connsiteY4" fmla="*/ 30427 h 102526"/>
              <a:gd name="connsiteX5" fmla="*/ 0 w 102462"/>
              <a:gd name="connsiteY5" fmla="*/ 102526 h 102526"/>
              <a:gd name="connsiteX6" fmla="*/ 72715 w 102462"/>
              <a:gd name="connsiteY6" fmla="*/ 72760 h 102526"/>
              <a:gd name="connsiteX7" fmla="*/ 102462 w 102462"/>
              <a:gd name="connsiteY7" fmla="*/ 0 h 10252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02462" h="102526">
                <a:moveTo>
                  <a:pt x="67645" y="67690"/>
                </a:moveTo>
                <a:lnTo>
                  <a:pt x="12153" y="90405"/>
                </a:lnTo>
                <a:lnTo>
                  <a:pt x="34817" y="35477"/>
                </a:lnTo>
                <a:lnTo>
                  <a:pt x="90309" y="12254"/>
                </a:lnTo>
                <a:close/>
                <a:moveTo>
                  <a:pt x="29747" y="30427"/>
                </a:moveTo>
                <a:lnTo>
                  <a:pt x="0" y="102526"/>
                </a:lnTo>
                <a:lnTo>
                  <a:pt x="72715" y="72760"/>
                </a:lnTo>
                <a:lnTo>
                  <a:pt x="102462" y="0"/>
                </a:lnTo>
                <a:close/>
              </a:path>
            </a:pathLst>
          </a:custGeom>
          <a:solidFill>
            <a:schemeClr val="bg1"/>
          </a:solidFill>
          <a:ln w="3274" cap="flat">
            <a:noFill/>
            <a:prstDash val="solid"/>
            <a:miter/>
          </a:ln>
        </xdr:spPr>
        <xdr:txBody>
          <a:bodyPr rtlCol="0" anchor="ctr"/>
          <a:lstStyle/>
          <a:p>
            <a:endParaRPr lang="en-US"/>
          </a:p>
        </xdr:txBody>
      </xdr:sp>
      <xdr:sp macro="" textlink="">
        <xdr:nvSpPr>
          <xdr:cNvPr id="265" name="Freeform 755">
            <a:extLst>
              <a:ext uri="{FF2B5EF4-FFF2-40B4-BE49-F238E27FC236}">
                <a16:creationId xmlns:a16="http://schemas.microsoft.com/office/drawing/2014/main" id="{44D0F9CE-72F1-4FD1-A19F-4741BFDA5B83}"/>
              </a:ext>
            </a:extLst>
          </xdr:cNvPr>
          <xdr:cNvSpPr/>
        </xdr:nvSpPr>
        <xdr:spPr>
          <a:xfrm>
            <a:off x="5389946" y="355650"/>
            <a:ext cx="13220" cy="13229"/>
          </a:xfrm>
          <a:custGeom>
            <a:avLst/>
            <a:gdLst>
              <a:gd name="connsiteX0" fmla="*/ 13221 w 13220"/>
              <a:gd name="connsiteY0" fmla="*/ 6615 h 13229"/>
              <a:gd name="connsiteX1" fmla="*/ 6610 w 13220"/>
              <a:gd name="connsiteY1" fmla="*/ 13229 h 13229"/>
              <a:gd name="connsiteX2" fmla="*/ 0 w 13220"/>
              <a:gd name="connsiteY2" fmla="*/ 6615 h 13229"/>
              <a:gd name="connsiteX3" fmla="*/ 6610 w 13220"/>
              <a:gd name="connsiteY3" fmla="*/ 0 h 13229"/>
              <a:gd name="connsiteX4" fmla="*/ 13221 w 13220"/>
              <a:gd name="connsiteY4" fmla="*/ 6615 h 1322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3220" h="13229">
                <a:moveTo>
                  <a:pt x="13221" y="6615"/>
                </a:moveTo>
                <a:cubicBezTo>
                  <a:pt x="13221" y="10268"/>
                  <a:pt x="10261" y="13229"/>
                  <a:pt x="6610" y="13229"/>
                </a:cubicBezTo>
                <a:cubicBezTo>
                  <a:pt x="2960" y="13229"/>
                  <a:pt x="0" y="10268"/>
                  <a:pt x="0" y="6615"/>
                </a:cubicBezTo>
                <a:cubicBezTo>
                  <a:pt x="0" y="2961"/>
                  <a:pt x="2960" y="0"/>
                  <a:pt x="6610" y="0"/>
                </a:cubicBezTo>
                <a:cubicBezTo>
                  <a:pt x="10261" y="0"/>
                  <a:pt x="13221" y="2961"/>
                  <a:pt x="13221" y="6615"/>
                </a:cubicBezTo>
                <a:close/>
              </a:path>
            </a:pathLst>
          </a:custGeom>
          <a:solidFill>
            <a:schemeClr val="bg1"/>
          </a:solidFill>
          <a:ln w="3274" cap="flat">
            <a:noFill/>
            <a:prstDash val="solid"/>
            <a:miter/>
          </a:ln>
        </xdr:spPr>
        <xdr:txBody>
          <a:bodyPr rtlCol="0" anchor="ct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399535</xdr:colOff>
      <xdr:row>26</xdr:row>
      <xdr:rowOff>6895</xdr:rowOff>
    </xdr:from>
    <xdr:to>
      <xdr:col>16</xdr:col>
      <xdr:colOff>181539</xdr:colOff>
      <xdr:row>28</xdr:row>
      <xdr:rowOff>19779</xdr:rowOff>
    </xdr:to>
    <xdr:sp macro="" textlink="Pivottables!K5">
      <xdr:nvSpPr>
        <xdr:cNvPr id="759" name="TextBox 758">
          <a:extLst>
            <a:ext uri="{FF2B5EF4-FFF2-40B4-BE49-F238E27FC236}">
              <a16:creationId xmlns:a16="http://schemas.microsoft.com/office/drawing/2014/main" id="{772EFB93-1B66-D948-A626-9B94152AD5FD}"/>
            </a:ext>
          </a:extLst>
        </xdr:cNvPr>
        <xdr:cNvSpPr txBox="1"/>
      </xdr:nvSpPr>
      <xdr:spPr>
        <a:xfrm>
          <a:off x="9429235" y="4761775"/>
          <a:ext cx="383984" cy="378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464AA3-7D6E-9B42-9DD4-5B0612C6F7BE}" type="TxLink">
            <a:rPr lang="en-US" sz="1600" b="0" i="0" u="none" strike="noStrike">
              <a:solidFill>
                <a:srgbClr val="0F11A7"/>
              </a:solidFill>
              <a:latin typeface="Arial"/>
              <a:cs typeface="Arial"/>
            </a:rPr>
            <a:pPr algn="ctr"/>
            <a:t> </a:t>
          </a:fld>
          <a:endParaRPr lang="en-US" sz="1600">
            <a:latin typeface="Avenir Book" panose="02000503020000020003" pitchFamily="2" charset="0"/>
          </a:endParaRPr>
        </a:p>
      </xdr:txBody>
    </xdr:sp>
    <xdr:clientData/>
  </xdr:twoCellAnchor>
  <xdr:twoCellAnchor>
    <xdr:from>
      <xdr:col>15</xdr:col>
      <xdr:colOff>94479</xdr:colOff>
      <xdr:row>24</xdr:row>
      <xdr:rowOff>85719</xdr:rowOff>
    </xdr:from>
    <xdr:to>
      <xdr:col>15</xdr:col>
      <xdr:colOff>548272</xdr:colOff>
      <xdr:row>26</xdr:row>
      <xdr:rowOff>98603</xdr:rowOff>
    </xdr:to>
    <xdr:sp macro="" textlink="Pivottables!I5">
      <xdr:nvSpPr>
        <xdr:cNvPr id="761" name="TextBox 760">
          <a:extLst>
            <a:ext uri="{FF2B5EF4-FFF2-40B4-BE49-F238E27FC236}">
              <a16:creationId xmlns:a16="http://schemas.microsoft.com/office/drawing/2014/main" id="{CCD45ED3-4842-994B-A7B3-F448C953291F}"/>
            </a:ext>
          </a:extLst>
        </xdr:cNvPr>
        <xdr:cNvSpPr txBox="1"/>
      </xdr:nvSpPr>
      <xdr:spPr>
        <a:xfrm>
          <a:off x="9124179" y="4474839"/>
          <a:ext cx="453793" cy="378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B2C512-B734-B44A-A41D-353117FC7C5B}" type="TxLink">
            <a:rPr lang="en-US" sz="1600" b="0" i="0" u="none" strike="noStrike">
              <a:solidFill>
                <a:srgbClr val="5A097C"/>
              </a:solidFill>
              <a:latin typeface="Avenir Book" panose="02000503020000020003" pitchFamily="2" charset="0"/>
              <a:cs typeface="Arial"/>
            </a:rPr>
            <a:pPr algn="ctr"/>
            <a:t>●</a:t>
          </a:fld>
          <a:endParaRPr lang="en-US" sz="1600">
            <a:latin typeface="Avenir Book" panose="02000503020000020003" pitchFamily="2" charset="0"/>
          </a:endParaRPr>
        </a:p>
      </xdr:txBody>
    </xdr:sp>
    <xdr:clientData/>
  </xdr:twoCellAnchor>
  <xdr:twoCellAnchor>
    <xdr:from>
      <xdr:col>20</xdr:col>
      <xdr:colOff>234312</xdr:colOff>
      <xdr:row>12</xdr:row>
      <xdr:rowOff>18878</xdr:rowOff>
    </xdr:from>
    <xdr:to>
      <xdr:col>21</xdr:col>
      <xdr:colOff>18818</xdr:colOff>
      <xdr:row>14</xdr:row>
      <xdr:rowOff>95078</xdr:rowOff>
    </xdr:to>
    <xdr:grpSp>
      <xdr:nvGrpSpPr>
        <xdr:cNvPr id="541" name="Group 540">
          <a:extLst>
            <a:ext uri="{FF2B5EF4-FFF2-40B4-BE49-F238E27FC236}">
              <a16:creationId xmlns:a16="http://schemas.microsoft.com/office/drawing/2014/main" id="{26BB989C-7B66-304B-B7D5-DAD20D9B2906}"/>
            </a:ext>
          </a:extLst>
        </xdr:cNvPr>
        <xdr:cNvGrpSpPr/>
      </xdr:nvGrpSpPr>
      <xdr:grpSpPr>
        <a:xfrm>
          <a:off x="12235812" y="2190578"/>
          <a:ext cx="384581" cy="438150"/>
          <a:chOff x="5518150" y="17202673"/>
          <a:chExt cx="457200" cy="457200"/>
        </a:xfrm>
      </xdr:grpSpPr>
      <xdr:sp macro="" textlink="Pivottables!H10">
        <xdr:nvSpPr>
          <xdr:cNvPr id="542" name="TextBox 541">
            <a:extLst>
              <a:ext uri="{FF2B5EF4-FFF2-40B4-BE49-F238E27FC236}">
                <a16:creationId xmlns:a16="http://schemas.microsoft.com/office/drawing/2014/main" id="{3843EC24-6379-A44A-B23B-A448CAA6BD24}"/>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E61DA0-9689-D040-AC69-62DE34F6E9D3}"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10">
        <xdr:nvSpPr>
          <xdr:cNvPr id="543" name="TextBox 542">
            <a:extLst>
              <a:ext uri="{FF2B5EF4-FFF2-40B4-BE49-F238E27FC236}">
                <a16:creationId xmlns:a16="http://schemas.microsoft.com/office/drawing/2014/main" id="{6BEFFDE2-100A-5646-BC01-62E909FF7737}"/>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08DD85-3722-F14D-AC8D-A80999BE284B}"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16</xdr:col>
      <xdr:colOff>39452</xdr:colOff>
      <xdr:row>23</xdr:row>
      <xdr:rowOff>180411</xdr:rowOff>
    </xdr:from>
    <xdr:to>
      <xdr:col>16</xdr:col>
      <xdr:colOff>494106</xdr:colOff>
      <xdr:row>26</xdr:row>
      <xdr:rowOff>2983</xdr:rowOff>
    </xdr:to>
    <xdr:grpSp>
      <xdr:nvGrpSpPr>
        <xdr:cNvPr id="332" name="Group 331">
          <a:extLst>
            <a:ext uri="{FF2B5EF4-FFF2-40B4-BE49-F238E27FC236}">
              <a16:creationId xmlns:a16="http://schemas.microsoft.com/office/drawing/2014/main" id="{C01CB8A7-9886-4541-8B21-D9E9CC94DC5A}"/>
            </a:ext>
          </a:extLst>
        </xdr:cNvPr>
        <xdr:cNvGrpSpPr/>
      </xdr:nvGrpSpPr>
      <xdr:grpSpPr>
        <a:xfrm>
          <a:off x="9640652" y="4342836"/>
          <a:ext cx="454654" cy="365497"/>
          <a:chOff x="5546904" y="11043173"/>
          <a:chExt cx="454654" cy="394072"/>
        </a:xfrm>
      </xdr:grpSpPr>
      <xdr:sp macro="" textlink="Pivottables!H5">
        <xdr:nvSpPr>
          <xdr:cNvPr id="333" name="TextBox 332">
            <a:extLst>
              <a:ext uri="{FF2B5EF4-FFF2-40B4-BE49-F238E27FC236}">
                <a16:creationId xmlns:a16="http://schemas.microsoft.com/office/drawing/2014/main" id="{0B52F41F-D0FF-624D-BF25-D18FC6B6DF53}"/>
              </a:ext>
            </a:extLst>
          </xdr:cNvPr>
          <xdr:cNvSpPr txBox="1"/>
        </xdr:nvSpPr>
        <xdr:spPr>
          <a:xfrm>
            <a:off x="554690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A2193-CFA9-9D4D-AD60-54962FFA0A59}" type="TxLink">
              <a:rPr lang="en-US" sz="1600" b="0" i="0" u="none" strike="noStrike">
                <a:solidFill>
                  <a:srgbClr val="C240D8"/>
                </a:solidFill>
                <a:latin typeface="Avenir Book" panose="02000503020000020003" pitchFamily="2" charset="0"/>
                <a:cs typeface="Arial"/>
              </a:rPr>
              <a:pPr algn="ctr"/>
              <a:t>●</a:t>
            </a:fld>
            <a:endParaRPr lang="en-US" sz="1600">
              <a:latin typeface="Avenir Book" panose="02000503020000020003" pitchFamily="2" charset="0"/>
            </a:endParaRPr>
          </a:p>
        </xdr:txBody>
      </xdr:sp>
      <xdr:sp macro="" textlink="Pivottables!J5">
        <xdr:nvSpPr>
          <xdr:cNvPr id="334" name="TextBox 333">
            <a:extLst>
              <a:ext uri="{FF2B5EF4-FFF2-40B4-BE49-F238E27FC236}">
                <a16:creationId xmlns:a16="http://schemas.microsoft.com/office/drawing/2014/main" id="{C4DB780B-105C-9744-8FAB-1B4C25145523}"/>
              </a:ext>
            </a:extLst>
          </xdr:cNvPr>
          <xdr:cNvSpPr txBox="1"/>
        </xdr:nvSpPr>
        <xdr:spPr>
          <a:xfrm>
            <a:off x="554690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BB8200-F27D-A446-9641-652D94E41C0D}" type="TxLink">
              <a:rPr lang="en-US" sz="1600" b="0" i="0" u="none" strike="noStrike">
                <a:solidFill>
                  <a:srgbClr val="296EFC"/>
                </a:solidFill>
                <a:latin typeface="Avenir Book" panose="02000503020000020003" pitchFamily="2" charset="0"/>
                <a:cs typeface="Arial"/>
              </a:rPr>
              <a:pPr algn="ctr"/>
              <a:t> </a:t>
            </a:fld>
            <a:endParaRPr lang="en-US" sz="1600">
              <a:latin typeface="Avenir Book" panose="02000503020000020003" pitchFamily="2" charset="0"/>
            </a:endParaRPr>
          </a:p>
        </xdr:txBody>
      </xdr:sp>
    </xdr:grpSp>
    <xdr:clientData/>
  </xdr:twoCellAnchor>
  <xdr:twoCellAnchor>
    <xdr:from>
      <xdr:col>16</xdr:col>
      <xdr:colOff>141552</xdr:colOff>
      <xdr:row>25</xdr:row>
      <xdr:rowOff>889</xdr:rowOff>
    </xdr:from>
    <xdr:to>
      <xdr:col>16</xdr:col>
      <xdr:colOff>596206</xdr:colOff>
      <xdr:row>27</xdr:row>
      <xdr:rowOff>6090</xdr:rowOff>
    </xdr:to>
    <xdr:grpSp>
      <xdr:nvGrpSpPr>
        <xdr:cNvPr id="335" name="Group 334">
          <a:extLst>
            <a:ext uri="{FF2B5EF4-FFF2-40B4-BE49-F238E27FC236}">
              <a16:creationId xmlns:a16="http://schemas.microsoft.com/office/drawing/2014/main" id="{88A72996-C9FA-E142-B5F5-629F26EFD693}"/>
            </a:ext>
          </a:extLst>
        </xdr:cNvPr>
        <xdr:cNvGrpSpPr/>
      </xdr:nvGrpSpPr>
      <xdr:grpSpPr>
        <a:xfrm>
          <a:off x="9742752" y="4525264"/>
          <a:ext cx="454654" cy="367151"/>
          <a:chOff x="6187354" y="11043173"/>
          <a:chExt cx="454654" cy="394072"/>
        </a:xfrm>
      </xdr:grpSpPr>
      <xdr:sp macro="" textlink="Pivottables!I5">
        <xdr:nvSpPr>
          <xdr:cNvPr id="336" name="TextBox 335">
            <a:extLst>
              <a:ext uri="{FF2B5EF4-FFF2-40B4-BE49-F238E27FC236}">
                <a16:creationId xmlns:a16="http://schemas.microsoft.com/office/drawing/2014/main" id="{F1FE8EBF-773D-A94A-A87E-B8459A63CC7F}"/>
              </a:ext>
            </a:extLst>
          </xdr:cNvPr>
          <xdr:cNvSpPr txBox="1"/>
        </xdr:nvSpPr>
        <xdr:spPr>
          <a:xfrm>
            <a:off x="618735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B2C512-B734-B44A-A41D-353117FC7C5B}" type="TxLink">
              <a:rPr lang="en-US" sz="1600" b="0" i="0" u="none" strike="noStrike">
                <a:solidFill>
                  <a:srgbClr val="5A097C"/>
                </a:solidFill>
                <a:latin typeface="Avenir Book" panose="02000503020000020003" pitchFamily="2" charset="0"/>
                <a:cs typeface="Arial"/>
              </a:rPr>
              <a:pPr algn="ctr"/>
              <a:t>●</a:t>
            </a:fld>
            <a:endParaRPr lang="en-US" sz="1600">
              <a:latin typeface="Avenir Book" panose="02000503020000020003" pitchFamily="2" charset="0"/>
            </a:endParaRPr>
          </a:p>
        </xdr:txBody>
      </xdr:sp>
      <xdr:sp macro="" textlink="Pivottables!K5">
        <xdr:nvSpPr>
          <xdr:cNvPr id="337" name="TextBox 336">
            <a:extLst>
              <a:ext uri="{FF2B5EF4-FFF2-40B4-BE49-F238E27FC236}">
                <a16:creationId xmlns:a16="http://schemas.microsoft.com/office/drawing/2014/main" id="{A2A25585-CD8A-0444-94DC-800E45CE4F54}"/>
              </a:ext>
            </a:extLst>
          </xdr:cNvPr>
          <xdr:cNvSpPr txBox="1"/>
        </xdr:nvSpPr>
        <xdr:spPr>
          <a:xfrm>
            <a:off x="618735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F61778-A204-8642-ADE8-42EE3638423E}" type="TxLink">
              <a:rPr lang="en-US" sz="1600" b="0" i="0" u="none" strike="noStrike">
                <a:solidFill>
                  <a:srgbClr val="0F11A7"/>
                </a:solidFill>
                <a:latin typeface="Avenir Book" panose="02000503020000020003" pitchFamily="2" charset="0"/>
                <a:cs typeface="Arial"/>
              </a:rPr>
              <a:pPr algn="ctr"/>
              <a:t> </a:t>
            </a:fld>
            <a:endParaRPr lang="en-US" sz="1600">
              <a:latin typeface="Avenir Book" panose="02000503020000020003" pitchFamily="2" charset="0"/>
            </a:endParaRPr>
          </a:p>
        </xdr:txBody>
      </xdr:sp>
    </xdr:grpSp>
    <xdr:clientData/>
  </xdr:twoCellAnchor>
  <xdr:twoCellAnchor>
    <xdr:from>
      <xdr:col>11</xdr:col>
      <xdr:colOff>91496</xdr:colOff>
      <xdr:row>29</xdr:row>
      <xdr:rowOff>175248</xdr:rowOff>
    </xdr:from>
    <xdr:to>
      <xdr:col>11</xdr:col>
      <xdr:colOff>550533</xdr:colOff>
      <xdr:row>32</xdr:row>
      <xdr:rowOff>60948</xdr:rowOff>
    </xdr:to>
    <xdr:grpSp>
      <xdr:nvGrpSpPr>
        <xdr:cNvPr id="140" name="Group 139">
          <a:extLst>
            <a:ext uri="{FF2B5EF4-FFF2-40B4-BE49-F238E27FC236}">
              <a16:creationId xmlns:a16="http://schemas.microsoft.com/office/drawing/2014/main" id="{FB07DE93-19D6-8E49-B265-04D21E866C34}"/>
            </a:ext>
          </a:extLst>
        </xdr:cNvPr>
        <xdr:cNvGrpSpPr/>
      </xdr:nvGrpSpPr>
      <xdr:grpSpPr>
        <a:xfrm>
          <a:off x="6692321" y="5423523"/>
          <a:ext cx="459037" cy="428625"/>
          <a:chOff x="5518150" y="12287773"/>
          <a:chExt cx="457200" cy="457200"/>
        </a:xfrm>
      </xdr:grpSpPr>
      <xdr:sp macro="" textlink="Pivottables!H7">
        <xdr:nvSpPr>
          <xdr:cNvPr id="342" name="TextBox 341">
            <a:extLst>
              <a:ext uri="{FF2B5EF4-FFF2-40B4-BE49-F238E27FC236}">
                <a16:creationId xmlns:a16="http://schemas.microsoft.com/office/drawing/2014/main" id="{2EAE783E-0C8C-AB42-9B44-8CAF91282C86}"/>
              </a:ext>
            </a:extLst>
          </xdr:cNvPr>
          <xdr:cNvSpPr txBox="1"/>
        </xdr:nvSpPr>
        <xdr:spPr>
          <a:xfrm>
            <a:off x="5518150" y="12287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55B5B4-993B-0844-9264-9CD63A68A1A7}"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7">
        <xdr:nvSpPr>
          <xdr:cNvPr id="344" name="TextBox 343">
            <a:extLst>
              <a:ext uri="{FF2B5EF4-FFF2-40B4-BE49-F238E27FC236}">
                <a16:creationId xmlns:a16="http://schemas.microsoft.com/office/drawing/2014/main" id="{FB341EB9-3A97-D64E-9DD3-F9911B5064FE}"/>
              </a:ext>
            </a:extLst>
          </xdr:cNvPr>
          <xdr:cNvSpPr txBox="1"/>
        </xdr:nvSpPr>
        <xdr:spPr>
          <a:xfrm>
            <a:off x="5518150" y="12287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A66ED8-1768-144B-94A5-EB3C6174BA3D}"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10</xdr:col>
      <xdr:colOff>599847</xdr:colOff>
      <xdr:row>29</xdr:row>
      <xdr:rowOff>80837</xdr:rowOff>
    </xdr:from>
    <xdr:to>
      <xdr:col>11</xdr:col>
      <xdr:colOff>452527</xdr:colOff>
      <xdr:row>31</xdr:row>
      <xdr:rowOff>158235</xdr:rowOff>
    </xdr:to>
    <xdr:grpSp>
      <xdr:nvGrpSpPr>
        <xdr:cNvPr id="141" name="Group 140">
          <a:extLst>
            <a:ext uri="{FF2B5EF4-FFF2-40B4-BE49-F238E27FC236}">
              <a16:creationId xmlns:a16="http://schemas.microsoft.com/office/drawing/2014/main" id="{7034BA66-BA47-9A4B-ACA5-F384A4982F9C}"/>
            </a:ext>
          </a:extLst>
        </xdr:cNvPr>
        <xdr:cNvGrpSpPr/>
      </xdr:nvGrpSpPr>
      <xdr:grpSpPr>
        <a:xfrm>
          <a:off x="6600597" y="5329112"/>
          <a:ext cx="452755" cy="439348"/>
          <a:chOff x="6153150" y="12313173"/>
          <a:chExt cx="457200" cy="457200"/>
        </a:xfrm>
      </xdr:grpSpPr>
      <xdr:sp macro="" textlink="Pivottables!I7">
        <xdr:nvSpPr>
          <xdr:cNvPr id="343" name="TextBox 342">
            <a:extLst>
              <a:ext uri="{FF2B5EF4-FFF2-40B4-BE49-F238E27FC236}">
                <a16:creationId xmlns:a16="http://schemas.microsoft.com/office/drawing/2014/main" id="{49FB2B91-C19B-4B47-B6D5-1C12A1AA7E46}"/>
              </a:ext>
            </a:extLst>
          </xdr:cNvPr>
          <xdr:cNvSpPr txBox="1"/>
        </xdr:nvSpPr>
        <xdr:spPr>
          <a:xfrm>
            <a:off x="6153150" y="1231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3C3A91-A801-9E44-B2BC-1AA1222D9176}"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7">
        <xdr:nvSpPr>
          <xdr:cNvPr id="345" name="TextBox 344">
            <a:extLst>
              <a:ext uri="{FF2B5EF4-FFF2-40B4-BE49-F238E27FC236}">
                <a16:creationId xmlns:a16="http://schemas.microsoft.com/office/drawing/2014/main" id="{0C5E34E3-5E31-2245-8FFF-9B03811A5188}"/>
              </a:ext>
            </a:extLst>
          </xdr:cNvPr>
          <xdr:cNvSpPr txBox="1"/>
        </xdr:nvSpPr>
        <xdr:spPr>
          <a:xfrm>
            <a:off x="6153150" y="1231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FBA6DA-DAA9-B14E-8414-E06715B3BD99}"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15</xdr:col>
      <xdr:colOff>402819</xdr:colOff>
      <xdr:row>15</xdr:row>
      <xdr:rowOff>25938</xdr:rowOff>
    </xdr:from>
    <xdr:to>
      <xdr:col>16</xdr:col>
      <xdr:colOff>186919</xdr:colOff>
      <xdr:row>17</xdr:row>
      <xdr:rowOff>102138</xdr:rowOff>
    </xdr:to>
    <xdr:grpSp>
      <xdr:nvGrpSpPr>
        <xdr:cNvPr id="142" name="Group 141">
          <a:extLst>
            <a:ext uri="{FF2B5EF4-FFF2-40B4-BE49-F238E27FC236}">
              <a16:creationId xmlns:a16="http://schemas.microsoft.com/office/drawing/2014/main" id="{C36E0E8D-3558-694E-A46A-F92FF33623FD}"/>
            </a:ext>
          </a:extLst>
        </xdr:cNvPr>
        <xdr:cNvGrpSpPr/>
      </xdr:nvGrpSpPr>
      <xdr:grpSpPr>
        <a:xfrm>
          <a:off x="9403944" y="2740563"/>
          <a:ext cx="384175" cy="438150"/>
          <a:chOff x="5518150" y="13684773"/>
          <a:chExt cx="457200" cy="457200"/>
        </a:xfrm>
      </xdr:grpSpPr>
      <xdr:sp macro="" textlink="Pivottables!H8">
        <xdr:nvSpPr>
          <xdr:cNvPr id="346" name="TextBox 345">
            <a:extLst>
              <a:ext uri="{FF2B5EF4-FFF2-40B4-BE49-F238E27FC236}">
                <a16:creationId xmlns:a16="http://schemas.microsoft.com/office/drawing/2014/main" id="{3DE2DBDB-3B95-6F4A-9870-934C3D2795D9}"/>
              </a:ext>
            </a:extLst>
          </xdr:cNvPr>
          <xdr:cNvSpPr txBox="1"/>
        </xdr:nvSpPr>
        <xdr:spPr>
          <a:xfrm>
            <a:off x="5518150" y="13684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BB1FCD-8572-5F4B-8790-2760CC48B081}"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8">
        <xdr:nvSpPr>
          <xdr:cNvPr id="348" name="TextBox 347">
            <a:extLst>
              <a:ext uri="{FF2B5EF4-FFF2-40B4-BE49-F238E27FC236}">
                <a16:creationId xmlns:a16="http://schemas.microsoft.com/office/drawing/2014/main" id="{585722A7-4456-984D-960A-F68CCD761C70}"/>
              </a:ext>
            </a:extLst>
          </xdr:cNvPr>
          <xdr:cNvSpPr txBox="1"/>
        </xdr:nvSpPr>
        <xdr:spPr>
          <a:xfrm>
            <a:off x="5518150" y="13684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8AD269-A08B-7044-B12E-5C6660487D2F}"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15</xdr:col>
      <xdr:colOff>498403</xdr:colOff>
      <xdr:row>15</xdr:row>
      <xdr:rowOff>118180</xdr:rowOff>
    </xdr:from>
    <xdr:to>
      <xdr:col>16</xdr:col>
      <xdr:colOff>282503</xdr:colOff>
      <xdr:row>18</xdr:row>
      <xdr:rowOff>3403</xdr:rowOff>
    </xdr:to>
    <xdr:grpSp>
      <xdr:nvGrpSpPr>
        <xdr:cNvPr id="143" name="Group 142">
          <a:extLst>
            <a:ext uri="{FF2B5EF4-FFF2-40B4-BE49-F238E27FC236}">
              <a16:creationId xmlns:a16="http://schemas.microsoft.com/office/drawing/2014/main" id="{5405F67C-86A3-564D-972E-183F898CE6B2}"/>
            </a:ext>
          </a:extLst>
        </xdr:cNvPr>
        <xdr:cNvGrpSpPr/>
      </xdr:nvGrpSpPr>
      <xdr:grpSpPr>
        <a:xfrm>
          <a:off x="9499528" y="2832805"/>
          <a:ext cx="384175" cy="428148"/>
          <a:chOff x="6153150" y="13710173"/>
          <a:chExt cx="457200" cy="457200"/>
        </a:xfrm>
      </xdr:grpSpPr>
      <xdr:sp macro="" textlink="Pivottables!I8">
        <xdr:nvSpPr>
          <xdr:cNvPr id="347" name="TextBox 346">
            <a:extLst>
              <a:ext uri="{FF2B5EF4-FFF2-40B4-BE49-F238E27FC236}">
                <a16:creationId xmlns:a16="http://schemas.microsoft.com/office/drawing/2014/main" id="{96E256F4-BCB8-5149-91EC-96D64839B35C}"/>
              </a:ext>
            </a:extLst>
          </xdr:cNvPr>
          <xdr:cNvSpPr txBox="1"/>
        </xdr:nvSpPr>
        <xdr:spPr>
          <a:xfrm>
            <a:off x="6153150" y="13710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2E6F47-6103-6A4B-AF31-360CD389AB14}"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8">
        <xdr:nvSpPr>
          <xdr:cNvPr id="349" name="TextBox 348">
            <a:extLst>
              <a:ext uri="{FF2B5EF4-FFF2-40B4-BE49-F238E27FC236}">
                <a16:creationId xmlns:a16="http://schemas.microsoft.com/office/drawing/2014/main" id="{B11A2956-8858-4544-ADB4-4CBD4807E935}"/>
              </a:ext>
            </a:extLst>
          </xdr:cNvPr>
          <xdr:cNvSpPr txBox="1"/>
        </xdr:nvSpPr>
        <xdr:spPr>
          <a:xfrm>
            <a:off x="6153150" y="13710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B906A8-3919-E444-BF1D-C3AA1CC1FB02}"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8</xdr:col>
      <xdr:colOff>158202</xdr:colOff>
      <xdr:row>14</xdr:row>
      <xdr:rowOff>12887</xdr:rowOff>
    </xdr:from>
    <xdr:to>
      <xdr:col>8</xdr:col>
      <xdr:colOff>600162</xdr:colOff>
      <xdr:row>16</xdr:row>
      <xdr:rowOff>89166</xdr:rowOff>
    </xdr:to>
    <xdr:grpSp>
      <xdr:nvGrpSpPr>
        <xdr:cNvPr id="144" name="Group 143">
          <a:extLst>
            <a:ext uri="{FF2B5EF4-FFF2-40B4-BE49-F238E27FC236}">
              <a16:creationId xmlns:a16="http://schemas.microsoft.com/office/drawing/2014/main" id="{9F91EB32-287E-6D48-870A-6D076E769CDA}"/>
            </a:ext>
          </a:extLst>
        </xdr:cNvPr>
        <xdr:cNvGrpSpPr/>
      </xdr:nvGrpSpPr>
      <xdr:grpSpPr>
        <a:xfrm>
          <a:off x="4958802" y="2546537"/>
          <a:ext cx="441960" cy="438229"/>
          <a:chOff x="5518150" y="14992873"/>
          <a:chExt cx="457200" cy="457200"/>
        </a:xfrm>
      </xdr:grpSpPr>
      <xdr:sp macro="" textlink="Pivottables!H9">
        <xdr:nvSpPr>
          <xdr:cNvPr id="350" name="TextBox 349">
            <a:extLst>
              <a:ext uri="{FF2B5EF4-FFF2-40B4-BE49-F238E27FC236}">
                <a16:creationId xmlns:a16="http://schemas.microsoft.com/office/drawing/2014/main" id="{BB6251EC-0D84-2843-85F4-C1E5BA741C1F}"/>
              </a:ext>
            </a:extLst>
          </xdr:cNvPr>
          <xdr:cNvSpPr txBox="1"/>
        </xdr:nvSpPr>
        <xdr:spPr>
          <a:xfrm>
            <a:off x="5518150" y="149928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5BB417-3166-3F4B-A274-11C5FE847226}"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9">
        <xdr:nvSpPr>
          <xdr:cNvPr id="352" name="TextBox 351">
            <a:extLst>
              <a:ext uri="{FF2B5EF4-FFF2-40B4-BE49-F238E27FC236}">
                <a16:creationId xmlns:a16="http://schemas.microsoft.com/office/drawing/2014/main" id="{8942B91F-6E56-A643-939B-D6154FAC4BAD}"/>
              </a:ext>
            </a:extLst>
          </xdr:cNvPr>
          <xdr:cNvSpPr txBox="1"/>
        </xdr:nvSpPr>
        <xdr:spPr>
          <a:xfrm>
            <a:off x="5518150" y="149928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F7BD03-157F-A442-8DDB-04855DB48D29}"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9</xdr:col>
      <xdr:colOff>105325</xdr:colOff>
      <xdr:row>14</xdr:row>
      <xdr:rowOff>20625</xdr:rowOff>
    </xdr:from>
    <xdr:to>
      <xdr:col>9</xdr:col>
      <xdr:colOff>562525</xdr:colOff>
      <xdr:row>16</xdr:row>
      <xdr:rowOff>95805</xdr:rowOff>
    </xdr:to>
    <xdr:grpSp>
      <xdr:nvGrpSpPr>
        <xdr:cNvPr id="145" name="Group 144">
          <a:extLst>
            <a:ext uri="{FF2B5EF4-FFF2-40B4-BE49-F238E27FC236}">
              <a16:creationId xmlns:a16="http://schemas.microsoft.com/office/drawing/2014/main" id="{D7964EA8-5498-2D4A-B1AA-8C4E80C55D21}"/>
            </a:ext>
          </a:extLst>
        </xdr:cNvPr>
        <xdr:cNvGrpSpPr/>
      </xdr:nvGrpSpPr>
      <xdr:grpSpPr>
        <a:xfrm>
          <a:off x="5506000" y="2554275"/>
          <a:ext cx="457200" cy="437130"/>
          <a:chOff x="6153150" y="15018273"/>
          <a:chExt cx="457200" cy="457200"/>
        </a:xfrm>
      </xdr:grpSpPr>
      <xdr:sp macro="" textlink="Pivottables!I9">
        <xdr:nvSpPr>
          <xdr:cNvPr id="351" name="TextBox 350">
            <a:extLst>
              <a:ext uri="{FF2B5EF4-FFF2-40B4-BE49-F238E27FC236}">
                <a16:creationId xmlns:a16="http://schemas.microsoft.com/office/drawing/2014/main" id="{9D4E657D-C097-FB44-B878-2EFDDD57B0CB}"/>
              </a:ext>
            </a:extLst>
          </xdr:cNvPr>
          <xdr:cNvSpPr txBox="1"/>
        </xdr:nvSpPr>
        <xdr:spPr>
          <a:xfrm>
            <a:off x="6153150" y="150182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D14EC1-5DFC-EC4D-8C90-47740247C17F}"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9">
        <xdr:nvSpPr>
          <xdr:cNvPr id="353" name="TextBox 352">
            <a:extLst>
              <a:ext uri="{FF2B5EF4-FFF2-40B4-BE49-F238E27FC236}">
                <a16:creationId xmlns:a16="http://schemas.microsoft.com/office/drawing/2014/main" id="{B8C47478-13B5-3C4A-83CF-63398E2CD30A}"/>
              </a:ext>
            </a:extLst>
          </xdr:cNvPr>
          <xdr:cNvSpPr txBox="1"/>
        </xdr:nvSpPr>
        <xdr:spPr>
          <a:xfrm>
            <a:off x="6153150" y="150182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BD3DD4-E59C-8142-82A3-C5A8A4FA1360}"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19</xdr:col>
      <xdr:colOff>500374</xdr:colOff>
      <xdr:row>13</xdr:row>
      <xdr:rowOff>110967</xdr:rowOff>
    </xdr:from>
    <xdr:to>
      <xdr:col>20</xdr:col>
      <xdr:colOff>284880</xdr:colOff>
      <xdr:row>15</xdr:row>
      <xdr:rowOff>179547</xdr:rowOff>
    </xdr:to>
    <xdr:grpSp>
      <xdr:nvGrpSpPr>
        <xdr:cNvPr id="146" name="Group 145">
          <a:extLst>
            <a:ext uri="{FF2B5EF4-FFF2-40B4-BE49-F238E27FC236}">
              <a16:creationId xmlns:a16="http://schemas.microsoft.com/office/drawing/2014/main" id="{92F15388-D622-0C4F-AC22-EF69B5882AF4}"/>
            </a:ext>
          </a:extLst>
        </xdr:cNvPr>
        <xdr:cNvGrpSpPr/>
      </xdr:nvGrpSpPr>
      <xdr:grpSpPr>
        <a:xfrm>
          <a:off x="11901799" y="2463642"/>
          <a:ext cx="384581" cy="430530"/>
          <a:chOff x="5518150" y="17202673"/>
          <a:chExt cx="457200" cy="457200"/>
        </a:xfrm>
      </xdr:grpSpPr>
      <xdr:sp macro="" textlink="Pivottables!H10">
        <xdr:nvSpPr>
          <xdr:cNvPr id="354" name="TextBox 353">
            <a:extLst>
              <a:ext uri="{FF2B5EF4-FFF2-40B4-BE49-F238E27FC236}">
                <a16:creationId xmlns:a16="http://schemas.microsoft.com/office/drawing/2014/main" id="{35A59090-C8E7-4646-AB12-3FB327B69FB4}"/>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E61DA0-9689-D040-AC69-62DE34F6E9D3}"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10">
        <xdr:nvSpPr>
          <xdr:cNvPr id="356" name="TextBox 355">
            <a:extLst>
              <a:ext uri="{FF2B5EF4-FFF2-40B4-BE49-F238E27FC236}">
                <a16:creationId xmlns:a16="http://schemas.microsoft.com/office/drawing/2014/main" id="{EA0ADA84-2F5A-0D46-A4ED-5961F555AAC7}"/>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08DD85-3722-F14D-AC8D-A80999BE284B}"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20</xdr:col>
      <xdr:colOff>137931</xdr:colOff>
      <xdr:row>13</xdr:row>
      <xdr:rowOff>14586</xdr:rowOff>
    </xdr:from>
    <xdr:to>
      <xdr:col>20</xdr:col>
      <xdr:colOff>594725</xdr:colOff>
      <xdr:row>15</xdr:row>
      <xdr:rowOff>90786</xdr:rowOff>
    </xdr:to>
    <xdr:grpSp>
      <xdr:nvGrpSpPr>
        <xdr:cNvPr id="147" name="Group 146">
          <a:extLst>
            <a:ext uri="{FF2B5EF4-FFF2-40B4-BE49-F238E27FC236}">
              <a16:creationId xmlns:a16="http://schemas.microsoft.com/office/drawing/2014/main" id="{01062A1A-2A04-5943-8BD8-3B970B5D44F6}"/>
            </a:ext>
          </a:extLst>
        </xdr:cNvPr>
        <xdr:cNvGrpSpPr/>
      </xdr:nvGrpSpPr>
      <xdr:grpSpPr>
        <a:xfrm>
          <a:off x="12139431" y="2367261"/>
          <a:ext cx="456794" cy="438150"/>
          <a:chOff x="6153150" y="17228073"/>
          <a:chExt cx="457200" cy="457200"/>
        </a:xfrm>
      </xdr:grpSpPr>
      <xdr:sp macro="" textlink="Pivottables!I10">
        <xdr:nvSpPr>
          <xdr:cNvPr id="355" name="TextBox 354">
            <a:extLst>
              <a:ext uri="{FF2B5EF4-FFF2-40B4-BE49-F238E27FC236}">
                <a16:creationId xmlns:a16="http://schemas.microsoft.com/office/drawing/2014/main" id="{410CC9A0-F1B9-A94D-A8D4-F099FDA70E9A}"/>
              </a:ext>
            </a:extLst>
          </xdr:cNvPr>
          <xdr:cNvSpPr txBox="1"/>
        </xdr:nvSpPr>
        <xdr:spPr>
          <a:xfrm>
            <a:off x="6153150" y="172280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98A8AB-5707-734A-BE78-B2AA4CEA05A5}"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10">
        <xdr:nvSpPr>
          <xdr:cNvPr id="357" name="TextBox 356">
            <a:extLst>
              <a:ext uri="{FF2B5EF4-FFF2-40B4-BE49-F238E27FC236}">
                <a16:creationId xmlns:a16="http://schemas.microsoft.com/office/drawing/2014/main" id="{606FAE9A-8701-B74B-A714-3BF248115B75}"/>
              </a:ext>
            </a:extLst>
          </xdr:cNvPr>
          <xdr:cNvSpPr txBox="1"/>
        </xdr:nvSpPr>
        <xdr:spPr>
          <a:xfrm>
            <a:off x="6153150" y="172280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D8A08A7-6CFC-824C-BCF6-4550AFAAF792}"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15</xdr:col>
      <xdr:colOff>302719</xdr:colOff>
      <xdr:row>24</xdr:row>
      <xdr:rowOff>179698</xdr:rowOff>
    </xdr:from>
    <xdr:to>
      <xdr:col>16</xdr:col>
      <xdr:colOff>84724</xdr:colOff>
      <xdr:row>27</xdr:row>
      <xdr:rowOff>892</xdr:rowOff>
    </xdr:to>
    <xdr:grpSp>
      <xdr:nvGrpSpPr>
        <xdr:cNvPr id="358" name="Group 357">
          <a:extLst>
            <a:ext uri="{FF2B5EF4-FFF2-40B4-BE49-F238E27FC236}">
              <a16:creationId xmlns:a16="http://schemas.microsoft.com/office/drawing/2014/main" id="{0413D905-2600-9541-AB94-8DDFF3528A97}"/>
            </a:ext>
          </a:extLst>
        </xdr:cNvPr>
        <xdr:cNvGrpSpPr/>
      </xdr:nvGrpSpPr>
      <xdr:grpSpPr>
        <a:xfrm>
          <a:off x="9303844" y="4523098"/>
          <a:ext cx="382080" cy="364119"/>
          <a:chOff x="5546904" y="11043173"/>
          <a:chExt cx="454654" cy="394072"/>
        </a:xfrm>
      </xdr:grpSpPr>
      <xdr:sp macro="" textlink="Pivottables!H5">
        <xdr:nvSpPr>
          <xdr:cNvPr id="359" name="TextBox 358">
            <a:extLst>
              <a:ext uri="{FF2B5EF4-FFF2-40B4-BE49-F238E27FC236}">
                <a16:creationId xmlns:a16="http://schemas.microsoft.com/office/drawing/2014/main" id="{1E8C9A55-DBE8-A242-BFB3-6A0D1DF128E5}"/>
              </a:ext>
            </a:extLst>
          </xdr:cNvPr>
          <xdr:cNvSpPr txBox="1"/>
        </xdr:nvSpPr>
        <xdr:spPr>
          <a:xfrm>
            <a:off x="554690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A2193-CFA9-9D4D-AD60-54962FFA0A59}" type="TxLink">
              <a:rPr lang="en-US" sz="1600" b="0" i="0" u="none" strike="noStrike">
                <a:solidFill>
                  <a:srgbClr val="C240D8"/>
                </a:solidFill>
                <a:latin typeface="Avenir Book" panose="02000503020000020003" pitchFamily="2" charset="0"/>
                <a:cs typeface="Arial"/>
              </a:rPr>
              <a:pPr algn="ctr"/>
              <a:t>●</a:t>
            </a:fld>
            <a:endParaRPr lang="en-US" sz="1600">
              <a:latin typeface="Avenir Book" panose="02000503020000020003" pitchFamily="2" charset="0"/>
            </a:endParaRPr>
          </a:p>
        </xdr:txBody>
      </xdr:sp>
      <xdr:sp macro="" textlink="Pivottables!J5">
        <xdr:nvSpPr>
          <xdr:cNvPr id="360" name="TextBox 359">
            <a:extLst>
              <a:ext uri="{FF2B5EF4-FFF2-40B4-BE49-F238E27FC236}">
                <a16:creationId xmlns:a16="http://schemas.microsoft.com/office/drawing/2014/main" id="{4FA3B0C0-9AF4-D544-BF0C-A950E421E2E7}"/>
              </a:ext>
            </a:extLst>
          </xdr:cNvPr>
          <xdr:cNvSpPr txBox="1"/>
        </xdr:nvSpPr>
        <xdr:spPr>
          <a:xfrm>
            <a:off x="554690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BB8200-F27D-A446-9641-652D94E41C0D}" type="TxLink">
              <a:rPr lang="en-US" sz="1600" b="0" i="0" u="none" strike="noStrike">
                <a:solidFill>
                  <a:srgbClr val="296EFC"/>
                </a:solidFill>
                <a:latin typeface="Avenir Book" panose="02000503020000020003" pitchFamily="2" charset="0"/>
                <a:cs typeface="Arial"/>
              </a:rPr>
              <a:pPr algn="ctr"/>
              <a:t> </a:t>
            </a:fld>
            <a:endParaRPr lang="en-US" sz="1600">
              <a:latin typeface="Avenir Book" panose="02000503020000020003" pitchFamily="2" charset="0"/>
            </a:endParaRPr>
          </a:p>
        </xdr:txBody>
      </xdr:sp>
    </xdr:grpSp>
    <xdr:clientData/>
  </xdr:twoCellAnchor>
  <xdr:twoCellAnchor>
    <xdr:from>
      <xdr:col>16</xdr:col>
      <xdr:colOff>34440</xdr:colOff>
      <xdr:row>24</xdr:row>
      <xdr:rowOff>85939</xdr:rowOff>
    </xdr:from>
    <xdr:to>
      <xdr:col>16</xdr:col>
      <xdr:colOff>489094</xdr:colOff>
      <xdr:row>26</xdr:row>
      <xdr:rowOff>99011</xdr:rowOff>
    </xdr:to>
    <xdr:grpSp>
      <xdr:nvGrpSpPr>
        <xdr:cNvPr id="361" name="Group 360">
          <a:extLst>
            <a:ext uri="{FF2B5EF4-FFF2-40B4-BE49-F238E27FC236}">
              <a16:creationId xmlns:a16="http://schemas.microsoft.com/office/drawing/2014/main" id="{070BFC91-7E8C-134B-8F35-9682DB0D61D0}"/>
            </a:ext>
          </a:extLst>
        </xdr:cNvPr>
        <xdr:cNvGrpSpPr/>
      </xdr:nvGrpSpPr>
      <xdr:grpSpPr>
        <a:xfrm>
          <a:off x="9635640" y="4429339"/>
          <a:ext cx="454654" cy="375022"/>
          <a:chOff x="6187354" y="11043173"/>
          <a:chExt cx="454654" cy="394072"/>
        </a:xfrm>
      </xdr:grpSpPr>
      <xdr:sp macro="" textlink="Pivottables!I5">
        <xdr:nvSpPr>
          <xdr:cNvPr id="362" name="TextBox 361">
            <a:extLst>
              <a:ext uri="{FF2B5EF4-FFF2-40B4-BE49-F238E27FC236}">
                <a16:creationId xmlns:a16="http://schemas.microsoft.com/office/drawing/2014/main" id="{196FAFEF-77CB-9946-BE07-D335EC4E03A4}"/>
              </a:ext>
            </a:extLst>
          </xdr:cNvPr>
          <xdr:cNvSpPr txBox="1"/>
        </xdr:nvSpPr>
        <xdr:spPr>
          <a:xfrm>
            <a:off x="618735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B2C512-B734-B44A-A41D-353117FC7C5B}" type="TxLink">
              <a:rPr lang="en-US" sz="1600" b="0" i="0" u="none" strike="noStrike">
                <a:solidFill>
                  <a:srgbClr val="5A097C"/>
                </a:solidFill>
                <a:latin typeface="Avenir Book" panose="02000503020000020003" pitchFamily="2" charset="0"/>
                <a:cs typeface="Arial"/>
              </a:rPr>
              <a:pPr algn="ctr"/>
              <a:t>●</a:t>
            </a:fld>
            <a:endParaRPr lang="en-US" sz="1600">
              <a:latin typeface="Avenir Book" panose="02000503020000020003" pitchFamily="2" charset="0"/>
            </a:endParaRPr>
          </a:p>
        </xdr:txBody>
      </xdr:sp>
      <xdr:sp macro="" textlink="Pivottables!K5">
        <xdr:nvSpPr>
          <xdr:cNvPr id="363" name="TextBox 362">
            <a:extLst>
              <a:ext uri="{FF2B5EF4-FFF2-40B4-BE49-F238E27FC236}">
                <a16:creationId xmlns:a16="http://schemas.microsoft.com/office/drawing/2014/main" id="{8A6F6C5F-364E-9246-891F-375725EE7EF5}"/>
              </a:ext>
            </a:extLst>
          </xdr:cNvPr>
          <xdr:cNvSpPr txBox="1"/>
        </xdr:nvSpPr>
        <xdr:spPr>
          <a:xfrm>
            <a:off x="618735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F61778-A204-8642-ADE8-42EE3638423E}" type="TxLink">
              <a:rPr lang="en-US" sz="1600" b="0" i="0" u="none" strike="noStrike">
                <a:solidFill>
                  <a:srgbClr val="0F11A7"/>
                </a:solidFill>
                <a:latin typeface="Avenir Book" panose="02000503020000020003" pitchFamily="2" charset="0"/>
                <a:cs typeface="Arial"/>
              </a:rPr>
              <a:pPr algn="ctr"/>
              <a:t> </a:t>
            </a:fld>
            <a:endParaRPr lang="en-US" sz="1600">
              <a:latin typeface="Avenir Book" panose="02000503020000020003" pitchFamily="2" charset="0"/>
            </a:endParaRPr>
          </a:p>
        </xdr:txBody>
      </xdr:sp>
    </xdr:grpSp>
    <xdr:clientData/>
  </xdr:twoCellAnchor>
  <xdr:twoCellAnchor>
    <xdr:from>
      <xdr:col>16</xdr:col>
      <xdr:colOff>2217</xdr:colOff>
      <xdr:row>24</xdr:row>
      <xdr:rowOff>88646</xdr:rowOff>
    </xdr:from>
    <xdr:to>
      <xdr:col>16</xdr:col>
      <xdr:colOff>393822</xdr:colOff>
      <xdr:row>26</xdr:row>
      <xdr:rowOff>101969</xdr:rowOff>
    </xdr:to>
    <xdr:grpSp>
      <xdr:nvGrpSpPr>
        <xdr:cNvPr id="364" name="Group 363">
          <a:extLst>
            <a:ext uri="{FF2B5EF4-FFF2-40B4-BE49-F238E27FC236}">
              <a16:creationId xmlns:a16="http://schemas.microsoft.com/office/drawing/2014/main" id="{5E58EF03-BDEA-EB46-A6E8-78501A5F9067}"/>
            </a:ext>
          </a:extLst>
        </xdr:cNvPr>
        <xdr:cNvGrpSpPr/>
      </xdr:nvGrpSpPr>
      <xdr:grpSpPr>
        <a:xfrm>
          <a:off x="9603417" y="4432046"/>
          <a:ext cx="391605" cy="375273"/>
          <a:chOff x="5546904" y="11043173"/>
          <a:chExt cx="454654" cy="394072"/>
        </a:xfrm>
      </xdr:grpSpPr>
      <xdr:sp macro="" textlink="Pivottables!H5">
        <xdr:nvSpPr>
          <xdr:cNvPr id="365" name="TextBox 364">
            <a:extLst>
              <a:ext uri="{FF2B5EF4-FFF2-40B4-BE49-F238E27FC236}">
                <a16:creationId xmlns:a16="http://schemas.microsoft.com/office/drawing/2014/main" id="{F937CD92-CBB9-F041-8F26-50692F07D8CD}"/>
              </a:ext>
            </a:extLst>
          </xdr:cNvPr>
          <xdr:cNvSpPr txBox="1"/>
        </xdr:nvSpPr>
        <xdr:spPr>
          <a:xfrm>
            <a:off x="554690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A2193-CFA9-9D4D-AD60-54962FFA0A59}" type="TxLink">
              <a:rPr lang="en-US" sz="1600" b="0" i="0" u="none" strike="noStrike">
                <a:solidFill>
                  <a:srgbClr val="C240D8"/>
                </a:solidFill>
                <a:latin typeface="Avenir Book" panose="02000503020000020003" pitchFamily="2" charset="0"/>
                <a:cs typeface="Arial"/>
              </a:rPr>
              <a:pPr algn="ctr"/>
              <a:t>●</a:t>
            </a:fld>
            <a:endParaRPr lang="en-US" sz="1600">
              <a:latin typeface="Avenir Book" panose="02000503020000020003" pitchFamily="2" charset="0"/>
            </a:endParaRPr>
          </a:p>
        </xdr:txBody>
      </xdr:sp>
      <xdr:sp macro="" textlink="Pivottables!J5">
        <xdr:nvSpPr>
          <xdr:cNvPr id="366" name="TextBox 365">
            <a:extLst>
              <a:ext uri="{FF2B5EF4-FFF2-40B4-BE49-F238E27FC236}">
                <a16:creationId xmlns:a16="http://schemas.microsoft.com/office/drawing/2014/main" id="{D12728A8-83A8-AF48-A736-416E47F7E940}"/>
              </a:ext>
            </a:extLst>
          </xdr:cNvPr>
          <xdr:cNvSpPr txBox="1"/>
        </xdr:nvSpPr>
        <xdr:spPr>
          <a:xfrm>
            <a:off x="554690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BB8200-F27D-A446-9641-652D94E41C0D}" type="TxLink">
              <a:rPr lang="en-US" sz="1600" b="0" i="0" u="none" strike="noStrike">
                <a:solidFill>
                  <a:srgbClr val="296EFC"/>
                </a:solidFill>
                <a:latin typeface="Avenir Book" panose="02000503020000020003" pitchFamily="2" charset="0"/>
                <a:cs typeface="Arial"/>
              </a:rPr>
              <a:pPr algn="ctr"/>
              <a:t> </a:t>
            </a:fld>
            <a:endParaRPr lang="en-US" sz="1600">
              <a:latin typeface="Avenir Book" panose="02000503020000020003" pitchFamily="2" charset="0"/>
            </a:endParaRPr>
          </a:p>
        </xdr:txBody>
      </xdr:sp>
    </xdr:grpSp>
    <xdr:clientData/>
  </xdr:twoCellAnchor>
  <xdr:twoCellAnchor>
    <xdr:from>
      <xdr:col>15</xdr:col>
      <xdr:colOff>599366</xdr:colOff>
      <xdr:row>23</xdr:row>
      <xdr:rowOff>81971</xdr:rowOff>
    </xdr:from>
    <xdr:to>
      <xdr:col>16</xdr:col>
      <xdr:colOff>388991</xdr:colOff>
      <xdr:row>25</xdr:row>
      <xdr:rowOff>95043</xdr:rowOff>
    </xdr:to>
    <xdr:grpSp>
      <xdr:nvGrpSpPr>
        <xdr:cNvPr id="367" name="Group 366">
          <a:extLst>
            <a:ext uri="{FF2B5EF4-FFF2-40B4-BE49-F238E27FC236}">
              <a16:creationId xmlns:a16="http://schemas.microsoft.com/office/drawing/2014/main" id="{2783A89E-C3C6-7748-B7D2-9C03A9C504BF}"/>
            </a:ext>
          </a:extLst>
        </xdr:cNvPr>
        <xdr:cNvGrpSpPr/>
      </xdr:nvGrpSpPr>
      <xdr:grpSpPr>
        <a:xfrm>
          <a:off x="9600491" y="4244396"/>
          <a:ext cx="389700" cy="375022"/>
          <a:chOff x="6187354" y="11043173"/>
          <a:chExt cx="454654" cy="394072"/>
        </a:xfrm>
      </xdr:grpSpPr>
      <xdr:sp macro="" textlink="Pivottables!I5">
        <xdr:nvSpPr>
          <xdr:cNvPr id="368" name="TextBox 367">
            <a:extLst>
              <a:ext uri="{FF2B5EF4-FFF2-40B4-BE49-F238E27FC236}">
                <a16:creationId xmlns:a16="http://schemas.microsoft.com/office/drawing/2014/main" id="{E506A13F-67F0-1649-85C9-C4B4294F67D0}"/>
              </a:ext>
            </a:extLst>
          </xdr:cNvPr>
          <xdr:cNvSpPr txBox="1"/>
        </xdr:nvSpPr>
        <xdr:spPr>
          <a:xfrm>
            <a:off x="618735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B2C512-B734-B44A-A41D-353117FC7C5B}" type="TxLink">
              <a:rPr lang="en-US" sz="1600" b="0" i="0" u="none" strike="noStrike">
                <a:solidFill>
                  <a:srgbClr val="5A097C"/>
                </a:solidFill>
                <a:latin typeface="Avenir Book" panose="02000503020000020003" pitchFamily="2" charset="0"/>
                <a:cs typeface="Arial"/>
              </a:rPr>
              <a:pPr algn="ctr"/>
              <a:t>●</a:t>
            </a:fld>
            <a:endParaRPr lang="en-US" sz="1600">
              <a:latin typeface="Avenir Book" panose="02000503020000020003" pitchFamily="2" charset="0"/>
            </a:endParaRPr>
          </a:p>
        </xdr:txBody>
      </xdr:sp>
      <xdr:sp macro="" textlink="Pivottables!K5">
        <xdr:nvSpPr>
          <xdr:cNvPr id="369" name="TextBox 368">
            <a:extLst>
              <a:ext uri="{FF2B5EF4-FFF2-40B4-BE49-F238E27FC236}">
                <a16:creationId xmlns:a16="http://schemas.microsoft.com/office/drawing/2014/main" id="{0430E261-04F4-7743-8CDD-52D52E8098E1}"/>
              </a:ext>
            </a:extLst>
          </xdr:cNvPr>
          <xdr:cNvSpPr txBox="1"/>
        </xdr:nvSpPr>
        <xdr:spPr>
          <a:xfrm>
            <a:off x="618735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F61778-A204-8642-ADE8-42EE3638423E}" type="TxLink">
              <a:rPr lang="en-US" sz="1600" b="0" i="0" u="none" strike="noStrike">
                <a:solidFill>
                  <a:srgbClr val="0F11A7"/>
                </a:solidFill>
                <a:latin typeface="Avenir Book" panose="02000503020000020003" pitchFamily="2" charset="0"/>
                <a:cs typeface="Arial"/>
              </a:rPr>
              <a:pPr algn="ctr"/>
              <a:t> </a:t>
            </a:fld>
            <a:endParaRPr lang="en-US" sz="1600">
              <a:latin typeface="Avenir Book" panose="02000503020000020003" pitchFamily="2" charset="0"/>
            </a:endParaRPr>
          </a:p>
        </xdr:txBody>
      </xdr:sp>
    </xdr:grpSp>
    <xdr:clientData/>
  </xdr:twoCellAnchor>
  <xdr:twoCellAnchor>
    <xdr:from>
      <xdr:col>16</xdr:col>
      <xdr:colOff>243675</xdr:colOff>
      <xdr:row>23</xdr:row>
      <xdr:rowOff>84680</xdr:rowOff>
    </xdr:from>
    <xdr:to>
      <xdr:col>17</xdr:col>
      <xdr:colOff>25681</xdr:colOff>
      <xdr:row>25</xdr:row>
      <xdr:rowOff>98003</xdr:rowOff>
    </xdr:to>
    <xdr:grpSp>
      <xdr:nvGrpSpPr>
        <xdr:cNvPr id="370" name="Group 369">
          <a:extLst>
            <a:ext uri="{FF2B5EF4-FFF2-40B4-BE49-F238E27FC236}">
              <a16:creationId xmlns:a16="http://schemas.microsoft.com/office/drawing/2014/main" id="{FB123F58-1BF5-0A4C-B7A2-3D14462A7031}"/>
            </a:ext>
          </a:extLst>
        </xdr:cNvPr>
        <xdr:cNvGrpSpPr/>
      </xdr:nvGrpSpPr>
      <xdr:grpSpPr>
        <a:xfrm>
          <a:off x="9844875" y="4247105"/>
          <a:ext cx="382081" cy="375273"/>
          <a:chOff x="5546904" y="11043173"/>
          <a:chExt cx="454654" cy="394072"/>
        </a:xfrm>
      </xdr:grpSpPr>
      <xdr:sp macro="" textlink="Pivottables!H5">
        <xdr:nvSpPr>
          <xdr:cNvPr id="371" name="TextBox 370">
            <a:extLst>
              <a:ext uri="{FF2B5EF4-FFF2-40B4-BE49-F238E27FC236}">
                <a16:creationId xmlns:a16="http://schemas.microsoft.com/office/drawing/2014/main" id="{B713FD06-5A32-4549-A08D-BC2B41751DAF}"/>
              </a:ext>
            </a:extLst>
          </xdr:cNvPr>
          <xdr:cNvSpPr txBox="1"/>
        </xdr:nvSpPr>
        <xdr:spPr>
          <a:xfrm>
            <a:off x="554690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A2193-CFA9-9D4D-AD60-54962FFA0A59}" type="TxLink">
              <a:rPr lang="en-US" sz="1600" b="0" i="0" u="none" strike="noStrike">
                <a:solidFill>
                  <a:srgbClr val="C240D8"/>
                </a:solidFill>
                <a:latin typeface="Avenir Book" panose="02000503020000020003" pitchFamily="2" charset="0"/>
                <a:cs typeface="Arial"/>
              </a:rPr>
              <a:pPr algn="ctr"/>
              <a:t>●</a:t>
            </a:fld>
            <a:endParaRPr lang="en-US" sz="1600">
              <a:latin typeface="Avenir Book" panose="02000503020000020003" pitchFamily="2" charset="0"/>
            </a:endParaRPr>
          </a:p>
        </xdr:txBody>
      </xdr:sp>
      <xdr:sp macro="" textlink="Pivottables!J5">
        <xdr:nvSpPr>
          <xdr:cNvPr id="372" name="TextBox 371">
            <a:extLst>
              <a:ext uri="{FF2B5EF4-FFF2-40B4-BE49-F238E27FC236}">
                <a16:creationId xmlns:a16="http://schemas.microsoft.com/office/drawing/2014/main" id="{13AD309A-FA5C-334E-84C8-B7095F696D40}"/>
              </a:ext>
            </a:extLst>
          </xdr:cNvPr>
          <xdr:cNvSpPr txBox="1"/>
        </xdr:nvSpPr>
        <xdr:spPr>
          <a:xfrm>
            <a:off x="554690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BB8200-F27D-A446-9641-652D94E41C0D}" type="TxLink">
              <a:rPr lang="en-US" sz="1600" b="0" i="0" u="none" strike="noStrike">
                <a:solidFill>
                  <a:srgbClr val="296EFC"/>
                </a:solidFill>
                <a:latin typeface="Avenir Book" panose="02000503020000020003" pitchFamily="2" charset="0"/>
                <a:cs typeface="Arial"/>
              </a:rPr>
              <a:pPr algn="ctr"/>
              <a:t> </a:t>
            </a:fld>
            <a:endParaRPr lang="en-US" sz="1600">
              <a:latin typeface="Avenir Book" panose="02000503020000020003" pitchFamily="2" charset="0"/>
            </a:endParaRPr>
          </a:p>
        </xdr:txBody>
      </xdr:sp>
    </xdr:grpSp>
    <xdr:clientData/>
  </xdr:twoCellAnchor>
  <xdr:twoCellAnchor>
    <xdr:from>
      <xdr:col>16</xdr:col>
      <xdr:colOff>38339</xdr:colOff>
      <xdr:row>26</xdr:row>
      <xdr:rowOff>1002</xdr:rowOff>
    </xdr:from>
    <xdr:to>
      <xdr:col>16</xdr:col>
      <xdr:colOff>492993</xdr:colOff>
      <xdr:row>28</xdr:row>
      <xdr:rowOff>14074</xdr:rowOff>
    </xdr:to>
    <xdr:grpSp>
      <xdr:nvGrpSpPr>
        <xdr:cNvPr id="373" name="Group 372">
          <a:extLst>
            <a:ext uri="{FF2B5EF4-FFF2-40B4-BE49-F238E27FC236}">
              <a16:creationId xmlns:a16="http://schemas.microsoft.com/office/drawing/2014/main" id="{94CDF352-C80A-E243-BA47-12A414AA8E50}"/>
            </a:ext>
          </a:extLst>
        </xdr:cNvPr>
        <xdr:cNvGrpSpPr/>
      </xdr:nvGrpSpPr>
      <xdr:grpSpPr>
        <a:xfrm>
          <a:off x="9639539" y="4706352"/>
          <a:ext cx="454654" cy="375022"/>
          <a:chOff x="6187354" y="11043173"/>
          <a:chExt cx="454654" cy="394072"/>
        </a:xfrm>
      </xdr:grpSpPr>
      <xdr:sp macro="" textlink="Pivottables!I5">
        <xdr:nvSpPr>
          <xdr:cNvPr id="374" name="TextBox 373">
            <a:extLst>
              <a:ext uri="{FF2B5EF4-FFF2-40B4-BE49-F238E27FC236}">
                <a16:creationId xmlns:a16="http://schemas.microsoft.com/office/drawing/2014/main" id="{D20AFEE3-A55F-934D-8BDD-97D6B56EA7CA}"/>
              </a:ext>
            </a:extLst>
          </xdr:cNvPr>
          <xdr:cNvSpPr txBox="1"/>
        </xdr:nvSpPr>
        <xdr:spPr>
          <a:xfrm>
            <a:off x="618735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B2C512-B734-B44A-A41D-353117FC7C5B}" type="TxLink">
              <a:rPr lang="en-US" sz="1600" b="0" i="0" u="none" strike="noStrike">
                <a:solidFill>
                  <a:srgbClr val="5A097C"/>
                </a:solidFill>
                <a:latin typeface="Avenir Book" panose="02000503020000020003" pitchFamily="2" charset="0"/>
                <a:cs typeface="Arial"/>
              </a:rPr>
              <a:pPr algn="ctr"/>
              <a:t>●</a:t>
            </a:fld>
            <a:endParaRPr lang="en-US" sz="1600">
              <a:latin typeface="Avenir Book" panose="02000503020000020003" pitchFamily="2" charset="0"/>
            </a:endParaRPr>
          </a:p>
        </xdr:txBody>
      </xdr:sp>
      <xdr:sp macro="" textlink="Pivottables!K5">
        <xdr:nvSpPr>
          <xdr:cNvPr id="375" name="TextBox 374">
            <a:extLst>
              <a:ext uri="{FF2B5EF4-FFF2-40B4-BE49-F238E27FC236}">
                <a16:creationId xmlns:a16="http://schemas.microsoft.com/office/drawing/2014/main" id="{F739C18B-81CC-2743-951D-D82E15F5FF2B}"/>
              </a:ext>
            </a:extLst>
          </xdr:cNvPr>
          <xdr:cNvSpPr txBox="1"/>
        </xdr:nvSpPr>
        <xdr:spPr>
          <a:xfrm>
            <a:off x="618735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F61778-A204-8642-ADE8-42EE3638423E}" type="TxLink">
              <a:rPr lang="en-US" sz="1600" b="0" i="0" u="none" strike="noStrike">
                <a:solidFill>
                  <a:srgbClr val="0F11A7"/>
                </a:solidFill>
                <a:latin typeface="Avenir Book" panose="02000503020000020003" pitchFamily="2" charset="0"/>
                <a:cs typeface="Arial"/>
              </a:rPr>
              <a:pPr algn="ctr"/>
              <a:t> </a:t>
            </a:fld>
            <a:endParaRPr lang="en-US" sz="1600">
              <a:latin typeface="Avenir Book" panose="02000503020000020003" pitchFamily="2" charset="0"/>
            </a:endParaRPr>
          </a:p>
        </xdr:txBody>
      </xdr:sp>
    </xdr:grpSp>
    <xdr:clientData/>
  </xdr:twoCellAnchor>
  <xdr:twoCellAnchor>
    <xdr:from>
      <xdr:col>16</xdr:col>
      <xdr:colOff>145088</xdr:colOff>
      <xdr:row>24</xdr:row>
      <xdr:rowOff>86489</xdr:rowOff>
    </xdr:from>
    <xdr:to>
      <xdr:col>16</xdr:col>
      <xdr:colOff>599742</xdr:colOff>
      <xdr:row>26</xdr:row>
      <xdr:rowOff>99812</xdr:rowOff>
    </xdr:to>
    <xdr:grpSp>
      <xdr:nvGrpSpPr>
        <xdr:cNvPr id="376" name="Group 375">
          <a:extLst>
            <a:ext uri="{FF2B5EF4-FFF2-40B4-BE49-F238E27FC236}">
              <a16:creationId xmlns:a16="http://schemas.microsoft.com/office/drawing/2014/main" id="{CC9CDB7F-BD8F-6447-B32D-68D08AA665E4}"/>
            </a:ext>
          </a:extLst>
        </xdr:cNvPr>
        <xdr:cNvGrpSpPr/>
      </xdr:nvGrpSpPr>
      <xdr:grpSpPr>
        <a:xfrm>
          <a:off x="9746288" y="4429889"/>
          <a:ext cx="454654" cy="375273"/>
          <a:chOff x="5546904" y="11043173"/>
          <a:chExt cx="454654" cy="394072"/>
        </a:xfrm>
      </xdr:grpSpPr>
      <xdr:sp macro="" textlink="Pivottables!H5">
        <xdr:nvSpPr>
          <xdr:cNvPr id="377" name="TextBox 376">
            <a:extLst>
              <a:ext uri="{FF2B5EF4-FFF2-40B4-BE49-F238E27FC236}">
                <a16:creationId xmlns:a16="http://schemas.microsoft.com/office/drawing/2014/main" id="{FC826AE8-E126-E449-A566-E867DCD9CD34}"/>
              </a:ext>
            </a:extLst>
          </xdr:cNvPr>
          <xdr:cNvSpPr txBox="1"/>
        </xdr:nvSpPr>
        <xdr:spPr>
          <a:xfrm>
            <a:off x="554690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A2193-CFA9-9D4D-AD60-54962FFA0A59}" type="TxLink">
              <a:rPr lang="en-US" sz="1600" b="0" i="0" u="none" strike="noStrike">
                <a:solidFill>
                  <a:srgbClr val="C240D8"/>
                </a:solidFill>
                <a:latin typeface="Avenir Book" panose="02000503020000020003" pitchFamily="2" charset="0"/>
                <a:cs typeface="Arial"/>
              </a:rPr>
              <a:pPr algn="ctr"/>
              <a:t>●</a:t>
            </a:fld>
            <a:endParaRPr lang="en-US" sz="1600">
              <a:latin typeface="Avenir Book" panose="02000503020000020003" pitchFamily="2" charset="0"/>
            </a:endParaRPr>
          </a:p>
        </xdr:txBody>
      </xdr:sp>
      <xdr:sp macro="" textlink="Pivottables!J5">
        <xdr:nvSpPr>
          <xdr:cNvPr id="378" name="TextBox 377">
            <a:extLst>
              <a:ext uri="{FF2B5EF4-FFF2-40B4-BE49-F238E27FC236}">
                <a16:creationId xmlns:a16="http://schemas.microsoft.com/office/drawing/2014/main" id="{88CD2FC9-4D78-BC45-A1FB-031C855367BF}"/>
              </a:ext>
            </a:extLst>
          </xdr:cNvPr>
          <xdr:cNvSpPr txBox="1"/>
        </xdr:nvSpPr>
        <xdr:spPr>
          <a:xfrm>
            <a:off x="554690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BB8200-F27D-A446-9641-652D94E41C0D}" type="TxLink">
              <a:rPr lang="en-US" sz="1600" b="0" i="0" u="none" strike="noStrike">
                <a:solidFill>
                  <a:srgbClr val="296EFC"/>
                </a:solidFill>
                <a:latin typeface="Avenir Book" panose="02000503020000020003" pitchFamily="2" charset="0"/>
                <a:cs typeface="Arial"/>
              </a:rPr>
              <a:pPr algn="ctr"/>
              <a:t> </a:t>
            </a:fld>
            <a:endParaRPr lang="en-US" sz="1600">
              <a:latin typeface="Avenir Book" panose="02000503020000020003" pitchFamily="2" charset="0"/>
            </a:endParaRPr>
          </a:p>
        </xdr:txBody>
      </xdr:sp>
    </xdr:grpSp>
    <xdr:clientData/>
  </xdr:twoCellAnchor>
  <xdr:twoCellAnchor>
    <xdr:from>
      <xdr:col>16</xdr:col>
      <xdr:colOff>143003</xdr:colOff>
      <xdr:row>23</xdr:row>
      <xdr:rowOff>180961</xdr:rowOff>
    </xdr:from>
    <xdr:to>
      <xdr:col>16</xdr:col>
      <xdr:colOff>597657</xdr:colOff>
      <xdr:row>26</xdr:row>
      <xdr:rowOff>3282</xdr:rowOff>
    </xdr:to>
    <xdr:grpSp>
      <xdr:nvGrpSpPr>
        <xdr:cNvPr id="379" name="Group 378">
          <a:extLst>
            <a:ext uri="{FF2B5EF4-FFF2-40B4-BE49-F238E27FC236}">
              <a16:creationId xmlns:a16="http://schemas.microsoft.com/office/drawing/2014/main" id="{A75B642E-2DBF-D94A-85BD-6E936A2D1909}"/>
            </a:ext>
          </a:extLst>
        </xdr:cNvPr>
        <xdr:cNvGrpSpPr/>
      </xdr:nvGrpSpPr>
      <xdr:grpSpPr>
        <a:xfrm>
          <a:off x="9744203" y="4343386"/>
          <a:ext cx="454654" cy="365246"/>
          <a:chOff x="6187354" y="11043173"/>
          <a:chExt cx="454654" cy="394072"/>
        </a:xfrm>
      </xdr:grpSpPr>
      <xdr:sp macro="" textlink="Pivottables!I5">
        <xdr:nvSpPr>
          <xdr:cNvPr id="380" name="TextBox 379">
            <a:extLst>
              <a:ext uri="{FF2B5EF4-FFF2-40B4-BE49-F238E27FC236}">
                <a16:creationId xmlns:a16="http://schemas.microsoft.com/office/drawing/2014/main" id="{1D7AEAE6-38E1-BA43-8AAE-C557ABCE49D3}"/>
              </a:ext>
            </a:extLst>
          </xdr:cNvPr>
          <xdr:cNvSpPr txBox="1"/>
        </xdr:nvSpPr>
        <xdr:spPr>
          <a:xfrm>
            <a:off x="618735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B2C512-B734-B44A-A41D-353117FC7C5B}" type="TxLink">
              <a:rPr lang="en-US" sz="1600" b="0" i="0" u="none" strike="noStrike">
                <a:solidFill>
                  <a:srgbClr val="5A097C"/>
                </a:solidFill>
                <a:latin typeface="Avenir Book" panose="02000503020000020003" pitchFamily="2" charset="0"/>
                <a:cs typeface="Arial"/>
              </a:rPr>
              <a:pPr algn="ctr"/>
              <a:t>●</a:t>
            </a:fld>
            <a:endParaRPr lang="en-US" sz="1600">
              <a:latin typeface="Avenir Book" panose="02000503020000020003" pitchFamily="2" charset="0"/>
            </a:endParaRPr>
          </a:p>
        </xdr:txBody>
      </xdr:sp>
      <xdr:sp macro="" textlink="Pivottables!K5">
        <xdr:nvSpPr>
          <xdr:cNvPr id="381" name="TextBox 380">
            <a:extLst>
              <a:ext uri="{FF2B5EF4-FFF2-40B4-BE49-F238E27FC236}">
                <a16:creationId xmlns:a16="http://schemas.microsoft.com/office/drawing/2014/main" id="{3B58CA8E-423F-C845-A79E-A71144DD7B75}"/>
              </a:ext>
            </a:extLst>
          </xdr:cNvPr>
          <xdr:cNvSpPr txBox="1"/>
        </xdr:nvSpPr>
        <xdr:spPr>
          <a:xfrm>
            <a:off x="618735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F61778-A204-8642-ADE8-42EE3638423E}" type="TxLink">
              <a:rPr lang="en-US" sz="1600" b="0" i="0" u="none" strike="noStrike">
                <a:solidFill>
                  <a:srgbClr val="0F11A7"/>
                </a:solidFill>
                <a:latin typeface="Avenir Book" panose="02000503020000020003" pitchFamily="2" charset="0"/>
                <a:cs typeface="Arial"/>
              </a:rPr>
              <a:pPr algn="ctr"/>
              <a:t> </a:t>
            </a:fld>
            <a:endParaRPr lang="en-US" sz="1600">
              <a:latin typeface="Avenir Book" panose="02000503020000020003" pitchFamily="2" charset="0"/>
            </a:endParaRPr>
          </a:p>
        </xdr:txBody>
      </xdr:sp>
    </xdr:grpSp>
    <xdr:clientData/>
  </xdr:twoCellAnchor>
  <xdr:twoCellAnchor>
    <xdr:from>
      <xdr:col>16</xdr:col>
      <xdr:colOff>141875</xdr:colOff>
      <xdr:row>23</xdr:row>
      <xdr:rowOff>88295</xdr:rowOff>
    </xdr:from>
    <xdr:to>
      <xdr:col>16</xdr:col>
      <xdr:colOff>596529</xdr:colOff>
      <xdr:row>25</xdr:row>
      <xdr:rowOff>101618</xdr:rowOff>
    </xdr:to>
    <xdr:grpSp>
      <xdr:nvGrpSpPr>
        <xdr:cNvPr id="382" name="Group 381">
          <a:extLst>
            <a:ext uri="{FF2B5EF4-FFF2-40B4-BE49-F238E27FC236}">
              <a16:creationId xmlns:a16="http://schemas.microsoft.com/office/drawing/2014/main" id="{FD0E8D7A-0FA9-D84C-9BDA-21E683D10988}"/>
            </a:ext>
          </a:extLst>
        </xdr:cNvPr>
        <xdr:cNvGrpSpPr/>
      </xdr:nvGrpSpPr>
      <xdr:grpSpPr>
        <a:xfrm>
          <a:off x="9743075" y="4250720"/>
          <a:ext cx="454654" cy="375273"/>
          <a:chOff x="5546904" y="11043173"/>
          <a:chExt cx="454654" cy="394072"/>
        </a:xfrm>
      </xdr:grpSpPr>
      <xdr:sp macro="" textlink="Pivottables!H5">
        <xdr:nvSpPr>
          <xdr:cNvPr id="383" name="TextBox 382">
            <a:extLst>
              <a:ext uri="{FF2B5EF4-FFF2-40B4-BE49-F238E27FC236}">
                <a16:creationId xmlns:a16="http://schemas.microsoft.com/office/drawing/2014/main" id="{E3A676C1-D42F-874C-8988-10043921FD84}"/>
              </a:ext>
            </a:extLst>
          </xdr:cNvPr>
          <xdr:cNvSpPr txBox="1"/>
        </xdr:nvSpPr>
        <xdr:spPr>
          <a:xfrm>
            <a:off x="554690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A2193-CFA9-9D4D-AD60-54962FFA0A59}" type="TxLink">
              <a:rPr lang="en-US" sz="1600" b="0" i="0" u="none" strike="noStrike">
                <a:solidFill>
                  <a:srgbClr val="C240D8"/>
                </a:solidFill>
                <a:latin typeface="Avenir Book" panose="02000503020000020003" pitchFamily="2" charset="0"/>
                <a:cs typeface="Arial"/>
              </a:rPr>
              <a:pPr algn="ctr"/>
              <a:t>●</a:t>
            </a:fld>
            <a:endParaRPr lang="en-US" sz="1600">
              <a:latin typeface="Avenir Book" panose="02000503020000020003" pitchFamily="2" charset="0"/>
            </a:endParaRPr>
          </a:p>
        </xdr:txBody>
      </xdr:sp>
      <xdr:sp macro="" textlink="Pivottables!J5">
        <xdr:nvSpPr>
          <xdr:cNvPr id="384" name="TextBox 383">
            <a:extLst>
              <a:ext uri="{FF2B5EF4-FFF2-40B4-BE49-F238E27FC236}">
                <a16:creationId xmlns:a16="http://schemas.microsoft.com/office/drawing/2014/main" id="{9E7978AF-BA0F-424D-A89F-ECD9601786A0}"/>
              </a:ext>
            </a:extLst>
          </xdr:cNvPr>
          <xdr:cNvSpPr txBox="1"/>
        </xdr:nvSpPr>
        <xdr:spPr>
          <a:xfrm>
            <a:off x="554690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BB8200-F27D-A446-9641-652D94E41C0D}" type="TxLink">
              <a:rPr lang="en-US" sz="1600" b="0" i="0" u="none" strike="noStrike">
                <a:solidFill>
                  <a:srgbClr val="296EFC"/>
                </a:solidFill>
                <a:latin typeface="Avenir Book" panose="02000503020000020003" pitchFamily="2" charset="0"/>
                <a:cs typeface="Arial"/>
              </a:rPr>
              <a:pPr algn="ctr"/>
              <a:t> </a:t>
            </a:fld>
            <a:endParaRPr lang="en-US" sz="1600">
              <a:latin typeface="Avenir Book" panose="02000503020000020003" pitchFamily="2" charset="0"/>
            </a:endParaRPr>
          </a:p>
        </xdr:txBody>
      </xdr:sp>
    </xdr:grpSp>
    <xdr:clientData/>
  </xdr:twoCellAnchor>
  <xdr:twoCellAnchor>
    <xdr:from>
      <xdr:col>16</xdr:col>
      <xdr:colOff>2806</xdr:colOff>
      <xdr:row>25</xdr:row>
      <xdr:rowOff>92412</xdr:rowOff>
    </xdr:from>
    <xdr:to>
      <xdr:col>16</xdr:col>
      <xdr:colOff>394411</xdr:colOff>
      <xdr:row>27</xdr:row>
      <xdr:rowOff>105484</xdr:rowOff>
    </xdr:to>
    <xdr:grpSp>
      <xdr:nvGrpSpPr>
        <xdr:cNvPr id="385" name="Group 384">
          <a:extLst>
            <a:ext uri="{FF2B5EF4-FFF2-40B4-BE49-F238E27FC236}">
              <a16:creationId xmlns:a16="http://schemas.microsoft.com/office/drawing/2014/main" id="{D79EDD1B-254D-8C40-A86A-D59597784C80}"/>
            </a:ext>
          </a:extLst>
        </xdr:cNvPr>
        <xdr:cNvGrpSpPr/>
      </xdr:nvGrpSpPr>
      <xdr:grpSpPr>
        <a:xfrm>
          <a:off x="9604006" y="4616787"/>
          <a:ext cx="391605" cy="375022"/>
          <a:chOff x="6187354" y="11043173"/>
          <a:chExt cx="454654" cy="394072"/>
        </a:xfrm>
      </xdr:grpSpPr>
      <xdr:sp macro="" textlink="Pivottables!I5">
        <xdr:nvSpPr>
          <xdr:cNvPr id="386" name="TextBox 385">
            <a:extLst>
              <a:ext uri="{FF2B5EF4-FFF2-40B4-BE49-F238E27FC236}">
                <a16:creationId xmlns:a16="http://schemas.microsoft.com/office/drawing/2014/main" id="{D9417DDF-84A4-E447-8B92-A4ADAB700749}"/>
              </a:ext>
            </a:extLst>
          </xdr:cNvPr>
          <xdr:cNvSpPr txBox="1"/>
        </xdr:nvSpPr>
        <xdr:spPr>
          <a:xfrm>
            <a:off x="618735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B2C512-B734-B44A-A41D-353117FC7C5B}" type="TxLink">
              <a:rPr lang="en-US" sz="1600" b="0" i="0" u="none" strike="noStrike">
                <a:solidFill>
                  <a:srgbClr val="5A097C"/>
                </a:solidFill>
                <a:latin typeface="Avenir Book" panose="02000503020000020003" pitchFamily="2" charset="0"/>
                <a:cs typeface="Arial"/>
              </a:rPr>
              <a:pPr algn="ctr"/>
              <a:t>●</a:t>
            </a:fld>
            <a:endParaRPr lang="en-US" sz="1600">
              <a:latin typeface="Avenir Book" panose="02000503020000020003" pitchFamily="2" charset="0"/>
            </a:endParaRPr>
          </a:p>
        </xdr:txBody>
      </xdr:sp>
      <xdr:sp macro="" textlink="Pivottables!K5">
        <xdr:nvSpPr>
          <xdr:cNvPr id="387" name="TextBox 386">
            <a:extLst>
              <a:ext uri="{FF2B5EF4-FFF2-40B4-BE49-F238E27FC236}">
                <a16:creationId xmlns:a16="http://schemas.microsoft.com/office/drawing/2014/main" id="{7736E627-3C52-0F4F-B0E7-473897DBC1A0}"/>
              </a:ext>
            </a:extLst>
          </xdr:cNvPr>
          <xdr:cNvSpPr txBox="1"/>
        </xdr:nvSpPr>
        <xdr:spPr>
          <a:xfrm>
            <a:off x="618735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F61778-A204-8642-ADE8-42EE3638423E}" type="TxLink">
              <a:rPr lang="en-US" sz="1600" b="0" i="0" u="none" strike="noStrike">
                <a:solidFill>
                  <a:srgbClr val="0F11A7"/>
                </a:solidFill>
                <a:latin typeface="Avenir Book" panose="02000503020000020003" pitchFamily="2" charset="0"/>
                <a:cs typeface="Arial"/>
              </a:rPr>
              <a:pPr algn="ctr"/>
              <a:t> </a:t>
            </a:fld>
            <a:endParaRPr lang="en-US" sz="1600">
              <a:latin typeface="Avenir Book" panose="02000503020000020003" pitchFamily="2" charset="0"/>
            </a:endParaRPr>
          </a:p>
        </xdr:txBody>
      </xdr:sp>
    </xdr:grpSp>
    <xdr:clientData/>
  </xdr:twoCellAnchor>
  <xdr:twoCellAnchor>
    <xdr:from>
      <xdr:col>15</xdr:col>
      <xdr:colOff>506360</xdr:colOff>
      <xdr:row>24</xdr:row>
      <xdr:rowOff>83528</xdr:rowOff>
    </xdr:from>
    <xdr:to>
      <xdr:col>16</xdr:col>
      <xdr:colOff>288365</xdr:colOff>
      <xdr:row>26</xdr:row>
      <xdr:rowOff>96600</xdr:rowOff>
    </xdr:to>
    <xdr:grpSp>
      <xdr:nvGrpSpPr>
        <xdr:cNvPr id="388" name="Group 387">
          <a:extLst>
            <a:ext uri="{FF2B5EF4-FFF2-40B4-BE49-F238E27FC236}">
              <a16:creationId xmlns:a16="http://schemas.microsoft.com/office/drawing/2014/main" id="{1AE34364-3BA2-2942-B4D9-F9C59D29D006}"/>
            </a:ext>
          </a:extLst>
        </xdr:cNvPr>
        <xdr:cNvGrpSpPr/>
      </xdr:nvGrpSpPr>
      <xdr:grpSpPr>
        <a:xfrm>
          <a:off x="9507485" y="4426928"/>
          <a:ext cx="382080" cy="375022"/>
          <a:chOff x="6187354" y="11043173"/>
          <a:chExt cx="454654" cy="394072"/>
        </a:xfrm>
      </xdr:grpSpPr>
      <xdr:sp macro="" textlink="Pivottables!I5">
        <xdr:nvSpPr>
          <xdr:cNvPr id="389" name="TextBox 388">
            <a:extLst>
              <a:ext uri="{FF2B5EF4-FFF2-40B4-BE49-F238E27FC236}">
                <a16:creationId xmlns:a16="http://schemas.microsoft.com/office/drawing/2014/main" id="{CC606893-B8C7-264F-B095-F889109C6907}"/>
              </a:ext>
            </a:extLst>
          </xdr:cNvPr>
          <xdr:cNvSpPr txBox="1"/>
        </xdr:nvSpPr>
        <xdr:spPr>
          <a:xfrm>
            <a:off x="618735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B2C512-B734-B44A-A41D-353117FC7C5B}" type="TxLink">
              <a:rPr lang="en-US" sz="1600" b="0" i="0" u="none" strike="noStrike">
                <a:solidFill>
                  <a:srgbClr val="5A097C"/>
                </a:solidFill>
                <a:latin typeface="Avenir Book" panose="02000503020000020003" pitchFamily="2" charset="0"/>
                <a:cs typeface="Arial"/>
              </a:rPr>
              <a:pPr algn="ctr"/>
              <a:t>●</a:t>
            </a:fld>
            <a:endParaRPr lang="en-US" sz="1600">
              <a:latin typeface="Avenir Book" panose="02000503020000020003" pitchFamily="2" charset="0"/>
            </a:endParaRPr>
          </a:p>
        </xdr:txBody>
      </xdr:sp>
      <xdr:sp macro="" textlink="Pivottables!K5">
        <xdr:nvSpPr>
          <xdr:cNvPr id="390" name="TextBox 389">
            <a:extLst>
              <a:ext uri="{FF2B5EF4-FFF2-40B4-BE49-F238E27FC236}">
                <a16:creationId xmlns:a16="http://schemas.microsoft.com/office/drawing/2014/main" id="{8BBE4393-8BA4-2D49-A5C4-AEBAEFB88B59}"/>
              </a:ext>
            </a:extLst>
          </xdr:cNvPr>
          <xdr:cNvSpPr txBox="1"/>
        </xdr:nvSpPr>
        <xdr:spPr>
          <a:xfrm>
            <a:off x="618735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F61778-A204-8642-ADE8-42EE3638423E}" type="TxLink">
              <a:rPr lang="en-US" sz="1600" b="0" i="0" u="none" strike="noStrike">
                <a:solidFill>
                  <a:srgbClr val="0F11A7"/>
                </a:solidFill>
                <a:latin typeface="Avenir Book" panose="02000503020000020003" pitchFamily="2" charset="0"/>
                <a:cs typeface="Arial"/>
              </a:rPr>
              <a:pPr algn="ctr"/>
              <a:t> </a:t>
            </a:fld>
            <a:endParaRPr lang="en-US" sz="1600">
              <a:latin typeface="Avenir Book" panose="02000503020000020003" pitchFamily="2" charset="0"/>
            </a:endParaRPr>
          </a:p>
        </xdr:txBody>
      </xdr:sp>
    </xdr:grpSp>
    <xdr:clientData/>
  </xdr:twoCellAnchor>
  <xdr:twoCellAnchor>
    <xdr:from>
      <xdr:col>16</xdr:col>
      <xdr:colOff>958</xdr:colOff>
      <xdr:row>23</xdr:row>
      <xdr:rowOff>182304</xdr:rowOff>
    </xdr:from>
    <xdr:to>
      <xdr:col>16</xdr:col>
      <xdr:colOff>393718</xdr:colOff>
      <xdr:row>26</xdr:row>
      <xdr:rowOff>5857</xdr:rowOff>
    </xdr:to>
    <xdr:grpSp>
      <xdr:nvGrpSpPr>
        <xdr:cNvPr id="391" name="Group 390">
          <a:extLst>
            <a:ext uri="{FF2B5EF4-FFF2-40B4-BE49-F238E27FC236}">
              <a16:creationId xmlns:a16="http://schemas.microsoft.com/office/drawing/2014/main" id="{518FA726-5C7C-7E4C-B2D9-03D22611A5C7}"/>
            </a:ext>
          </a:extLst>
        </xdr:cNvPr>
        <xdr:cNvGrpSpPr/>
      </xdr:nvGrpSpPr>
      <xdr:grpSpPr>
        <a:xfrm>
          <a:off x="9602158" y="4344729"/>
          <a:ext cx="392760" cy="366478"/>
          <a:chOff x="5546904" y="11043173"/>
          <a:chExt cx="454654" cy="394072"/>
        </a:xfrm>
      </xdr:grpSpPr>
      <xdr:sp macro="" textlink="Pivottables!H5">
        <xdr:nvSpPr>
          <xdr:cNvPr id="392" name="TextBox 391">
            <a:extLst>
              <a:ext uri="{FF2B5EF4-FFF2-40B4-BE49-F238E27FC236}">
                <a16:creationId xmlns:a16="http://schemas.microsoft.com/office/drawing/2014/main" id="{6782186E-1EA1-0B44-BDC1-D8669485D9B5}"/>
              </a:ext>
            </a:extLst>
          </xdr:cNvPr>
          <xdr:cNvSpPr txBox="1"/>
        </xdr:nvSpPr>
        <xdr:spPr>
          <a:xfrm>
            <a:off x="554690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A2193-CFA9-9D4D-AD60-54962FFA0A59}" type="TxLink">
              <a:rPr lang="en-US" sz="1600" b="0" i="0" u="none" strike="noStrike">
                <a:solidFill>
                  <a:srgbClr val="C240D8"/>
                </a:solidFill>
                <a:latin typeface="Avenir Book" panose="02000503020000020003" pitchFamily="2" charset="0"/>
                <a:cs typeface="Arial"/>
              </a:rPr>
              <a:pPr algn="ctr"/>
              <a:t>●</a:t>
            </a:fld>
            <a:endParaRPr lang="en-US" sz="1600">
              <a:latin typeface="Avenir Book" panose="02000503020000020003" pitchFamily="2" charset="0"/>
            </a:endParaRPr>
          </a:p>
        </xdr:txBody>
      </xdr:sp>
      <xdr:sp macro="" textlink="Pivottables!J5">
        <xdr:nvSpPr>
          <xdr:cNvPr id="393" name="TextBox 392">
            <a:extLst>
              <a:ext uri="{FF2B5EF4-FFF2-40B4-BE49-F238E27FC236}">
                <a16:creationId xmlns:a16="http://schemas.microsoft.com/office/drawing/2014/main" id="{2CEAB6EA-868A-CE4A-BBE9-B3E1F9DC7CA7}"/>
              </a:ext>
            </a:extLst>
          </xdr:cNvPr>
          <xdr:cNvSpPr txBox="1"/>
        </xdr:nvSpPr>
        <xdr:spPr>
          <a:xfrm>
            <a:off x="554690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BB8200-F27D-A446-9641-652D94E41C0D}" type="TxLink">
              <a:rPr lang="en-US" sz="1600" b="0" i="0" u="none" strike="noStrike">
                <a:solidFill>
                  <a:srgbClr val="296EFC"/>
                </a:solidFill>
                <a:latin typeface="Avenir Book" panose="02000503020000020003" pitchFamily="2" charset="0"/>
                <a:cs typeface="Arial"/>
              </a:rPr>
              <a:pPr algn="ctr"/>
              <a:t> </a:t>
            </a:fld>
            <a:endParaRPr lang="en-US" sz="1600">
              <a:latin typeface="Avenir Book" panose="02000503020000020003" pitchFamily="2" charset="0"/>
            </a:endParaRPr>
          </a:p>
        </xdr:txBody>
      </xdr:sp>
    </xdr:grpSp>
    <xdr:clientData/>
  </xdr:twoCellAnchor>
  <xdr:twoCellAnchor>
    <xdr:from>
      <xdr:col>16</xdr:col>
      <xdr:colOff>37939</xdr:colOff>
      <xdr:row>25</xdr:row>
      <xdr:rowOff>3823</xdr:rowOff>
    </xdr:from>
    <xdr:to>
      <xdr:col>16</xdr:col>
      <xdr:colOff>492593</xdr:colOff>
      <xdr:row>27</xdr:row>
      <xdr:rowOff>17146</xdr:rowOff>
    </xdr:to>
    <xdr:grpSp>
      <xdr:nvGrpSpPr>
        <xdr:cNvPr id="394" name="Group 393">
          <a:extLst>
            <a:ext uri="{FF2B5EF4-FFF2-40B4-BE49-F238E27FC236}">
              <a16:creationId xmlns:a16="http://schemas.microsoft.com/office/drawing/2014/main" id="{F59E2194-D3B6-C941-B9E8-9DC9985E7147}"/>
            </a:ext>
          </a:extLst>
        </xdr:cNvPr>
        <xdr:cNvGrpSpPr/>
      </xdr:nvGrpSpPr>
      <xdr:grpSpPr>
        <a:xfrm>
          <a:off x="9639139" y="4528198"/>
          <a:ext cx="454654" cy="375273"/>
          <a:chOff x="5546904" y="11043173"/>
          <a:chExt cx="454654" cy="394072"/>
        </a:xfrm>
      </xdr:grpSpPr>
      <xdr:sp macro="" textlink="Pivottables!H5">
        <xdr:nvSpPr>
          <xdr:cNvPr id="395" name="TextBox 394">
            <a:extLst>
              <a:ext uri="{FF2B5EF4-FFF2-40B4-BE49-F238E27FC236}">
                <a16:creationId xmlns:a16="http://schemas.microsoft.com/office/drawing/2014/main" id="{0814C137-89C9-3842-A9C5-8F667C094C62}"/>
              </a:ext>
            </a:extLst>
          </xdr:cNvPr>
          <xdr:cNvSpPr txBox="1"/>
        </xdr:nvSpPr>
        <xdr:spPr>
          <a:xfrm>
            <a:off x="554690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A2193-CFA9-9D4D-AD60-54962FFA0A59}" type="TxLink">
              <a:rPr lang="en-US" sz="1600" b="0" i="0" u="none" strike="noStrike">
                <a:solidFill>
                  <a:srgbClr val="C240D8"/>
                </a:solidFill>
                <a:latin typeface="Avenir Book" panose="02000503020000020003" pitchFamily="2" charset="0"/>
                <a:cs typeface="Arial"/>
              </a:rPr>
              <a:pPr algn="ctr"/>
              <a:t>●</a:t>
            </a:fld>
            <a:endParaRPr lang="en-US" sz="1600">
              <a:latin typeface="Avenir Book" panose="02000503020000020003" pitchFamily="2" charset="0"/>
            </a:endParaRPr>
          </a:p>
        </xdr:txBody>
      </xdr:sp>
      <xdr:sp macro="" textlink="Pivottables!J5">
        <xdr:nvSpPr>
          <xdr:cNvPr id="396" name="TextBox 395">
            <a:extLst>
              <a:ext uri="{FF2B5EF4-FFF2-40B4-BE49-F238E27FC236}">
                <a16:creationId xmlns:a16="http://schemas.microsoft.com/office/drawing/2014/main" id="{266C5071-F027-EE46-806B-B590A955A2EA}"/>
              </a:ext>
            </a:extLst>
          </xdr:cNvPr>
          <xdr:cNvSpPr txBox="1"/>
        </xdr:nvSpPr>
        <xdr:spPr>
          <a:xfrm>
            <a:off x="554690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BB8200-F27D-A446-9641-652D94E41C0D}" type="TxLink">
              <a:rPr lang="en-US" sz="1600" b="0" i="0" u="none" strike="noStrike">
                <a:solidFill>
                  <a:srgbClr val="296EFC"/>
                </a:solidFill>
                <a:latin typeface="Avenir Book" panose="02000503020000020003" pitchFamily="2" charset="0"/>
                <a:cs typeface="Arial"/>
              </a:rPr>
              <a:pPr algn="ctr"/>
              <a:t> </a:t>
            </a:fld>
            <a:endParaRPr lang="en-US" sz="1600">
              <a:latin typeface="Avenir Book" panose="02000503020000020003" pitchFamily="2" charset="0"/>
            </a:endParaRPr>
          </a:p>
        </xdr:txBody>
      </xdr:sp>
    </xdr:grpSp>
    <xdr:clientData/>
  </xdr:twoCellAnchor>
  <xdr:twoCellAnchor>
    <xdr:from>
      <xdr:col>16</xdr:col>
      <xdr:colOff>346303</xdr:colOff>
      <xdr:row>24</xdr:row>
      <xdr:rowOff>182769</xdr:rowOff>
    </xdr:from>
    <xdr:to>
      <xdr:col>17</xdr:col>
      <xdr:colOff>128308</xdr:colOff>
      <xdr:row>27</xdr:row>
      <xdr:rowOff>11333</xdr:rowOff>
    </xdr:to>
    <xdr:grpSp>
      <xdr:nvGrpSpPr>
        <xdr:cNvPr id="397" name="Group 396">
          <a:extLst>
            <a:ext uri="{FF2B5EF4-FFF2-40B4-BE49-F238E27FC236}">
              <a16:creationId xmlns:a16="http://schemas.microsoft.com/office/drawing/2014/main" id="{70C28BA7-47DA-304D-B3D3-0F6F70101B89}"/>
            </a:ext>
          </a:extLst>
        </xdr:cNvPr>
        <xdr:cNvGrpSpPr/>
      </xdr:nvGrpSpPr>
      <xdr:grpSpPr>
        <a:xfrm>
          <a:off x="9947503" y="4526169"/>
          <a:ext cx="382080" cy="371489"/>
          <a:chOff x="6187354" y="11043173"/>
          <a:chExt cx="454654" cy="394072"/>
        </a:xfrm>
      </xdr:grpSpPr>
      <xdr:sp macro="" textlink="Pivottables!I5">
        <xdr:nvSpPr>
          <xdr:cNvPr id="398" name="TextBox 397">
            <a:extLst>
              <a:ext uri="{FF2B5EF4-FFF2-40B4-BE49-F238E27FC236}">
                <a16:creationId xmlns:a16="http://schemas.microsoft.com/office/drawing/2014/main" id="{90D99EA3-3BA3-E84D-A2B9-3E550B42C476}"/>
              </a:ext>
            </a:extLst>
          </xdr:cNvPr>
          <xdr:cNvSpPr txBox="1"/>
        </xdr:nvSpPr>
        <xdr:spPr>
          <a:xfrm>
            <a:off x="618735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B2C512-B734-B44A-A41D-353117FC7C5B}" type="TxLink">
              <a:rPr lang="en-US" sz="1600" b="0" i="0" u="none" strike="noStrike">
                <a:solidFill>
                  <a:srgbClr val="5A097C"/>
                </a:solidFill>
                <a:latin typeface="Avenir Book" panose="02000503020000020003" pitchFamily="2" charset="0"/>
                <a:cs typeface="Arial"/>
              </a:rPr>
              <a:pPr algn="ctr"/>
              <a:t>●</a:t>
            </a:fld>
            <a:endParaRPr lang="en-US" sz="1600">
              <a:latin typeface="Avenir Book" panose="02000503020000020003" pitchFamily="2" charset="0"/>
            </a:endParaRPr>
          </a:p>
        </xdr:txBody>
      </xdr:sp>
      <xdr:sp macro="" textlink="Pivottables!K5">
        <xdr:nvSpPr>
          <xdr:cNvPr id="399" name="TextBox 398">
            <a:extLst>
              <a:ext uri="{FF2B5EF4-FFF2-40B4-BE49-F238E27FC236}">
                <a16:creationId xmlns:a16="http://schemas.microsoft.com/office/drawing/2014/main" id="{3B501924-D3E8-A144-8309-3C6FA3225262}"/>
              </a:ext>
            </a:extLst>
          </xdr:cNvPr>
          <xdr:cNvSpPr txBox="1"/>
        </xdr:nvSpPr>
        <xdr:spPr>
          <a:xfrm>
            <a:off x="618735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F61778-A204-8642-ADE8-42EE3638423E}" type="TxLink">
              <a:rPr lang="en-US" sz="1600" b="0" i="0" u="none" strike="noStrike">
                <a:solidFill>
                  <a:srgbClr val="0F11A7"/>
                </a:solidFill>
                <a:latin typeface="Avenir Book" panose="02000503020000020003" pitchFamily="2" charset="0"/>
                <a:cs typeface="Arial"/>
              </a:rPr>
              <a:pPr algn="ctr"/>
              <a:t> </a:t>
            </a:fld>
            <a:endParaRPr lang="en-US" sz="1600">
              <a:latin typeface="Avenir Book" panose="02000503020000020003" pitchFamily="2" charset="0"/>
            </a:endParaRPr>
          </a:p>
        </xdr:txBody>
      </xdr:sp>
    </xdr:grpSp>
    <xdr:clientData/>
  </xdr:twoCellAnchor>
  <xdr:twoCellAnchor>
    <xdr:from>
      <xdr:col>9</xdr:col>
      <xdr:colOff>24</xdr:colOff>
      <xdr:row>18</xdr:row>
      <xdr:rowOff>38024</xdr:rowOff>
    </xdr:from>
    <xdr:to>
      <xdr:col>9</xdr:col>
      <xdr:colOff>454684</xdr:colOff>
      <xdr:row>20</xdr:row>
      <xdr:rowOff>115422</xdr:rowOff>
    </xdr:to>
    <xdr:grpSp>
      <xdr:nvGrpSpPr>
        <xdr:cNvPr id="138" name="Group 137">
          <a:extLst>
            <a:ext uri="{FF2B5EF4-FFF2-40B4-BE49-F238E27FC236}">
              <a16:creationId xmlns:a16="http://schemas.microsoft.com/office/drawing/2014/main" id="{67C90F73-EBC5-4449-97E7-7ABC39A38DB1}"/>
            </a:ext>
          </a:extLst>
        </xdr:cNvPr>
        <xdr:cNvGrpSpPr/>
      </xdr:nvGrpSpPr>
      <xdr:grpSpPr>
        <a:xfrm>
          <a:off x="5400699" y="3295574"/>
          <a:ext cx="454660" cy="439348"/>
          <a:chOff x="5518150" y="11043173"/>
          <a:chExt cx="457200" cy="457200"/>
        </a:xfrm>
      </xdr:grpSpPr>
      <xdr:sp macro="" textlink="Pivottables!H6">
        <xdr:nvSpPr>
          <xdr:cNvPr id="338" name="TextBox 337">
            <a:extLst>
              <a:ext uri="{FF2B5EF4-FFF2-40B4-BE49-F238E27FC236}">
                <a16:creationId xmlns:a16="http://schemas.microsoft.com/office/drawing/2014/main" id="{403DCFC7-D379-244D-AD93-8AE5B18C2137}"/>
              </a:ext>
            </a:extLst>
          </xdr:cNvPr>
          <xdr:cNvSpPr txBox="1"/>
        </xdr:nvSpPr>
        <xdr:spPr>
          <a:xfrm>
            <a:off x="5518150" y="1104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52DDC4-46F6-8347-BFDE-0151F9981EBE}"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6">
        <xdr:nvSpPr>
          <xdr:cNvPr id="340" name="TextBox 339">
            <a:extLst>
              <a:ext uri="{FF2B5EF4-FFF2-40B4-BE49-F238E27FC236}">
                <a16:creationId xmlns:a16="http://schemas.microsoft.com/office/drawing/2014/main" id="{91A2F29B-29DD-D348-AA1F-6E6F6C331EEC}"/>
              </a:ext>
            </a:extLst>
          </xdr:cNvPr>
          <xdr:cNvSpPr txBox="1"/>
        </xdr:nvSpPr>
        <xdr:spPr>
          <a:xfrm>
            <a:off x="5518150" y="1104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75E461-DBEC-E14C-A83D-C279DD65B91F}"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9</xdr:col>
      <xdr:colOff>312989</xdr:colOff>
      <xdr:row>18</xdr:row>
      <xdr:rowOff>139303</xdr:rowOff>
    </xdr:from>
    <xdr:to>
      <xdr:col>10</xdr:col>
      <xdr:colOff>97089</xdr:colOff>
      <xdr:row>21</xdr:row>
      <xdr:rowOff>25003</xdr:rowOff>
    </xdr:to>
    <xdr:grpSp>
      <xdr:nvGrpSpPr>
        <xdr:cNvPr id="139" name="Group 138">
          <a:extLst>
            <a:ext uri="{FF2B5EF4-FFF2-40B4-BE49-F238E27FC236}">
              <a16:creationId xmlns:a16="http://schemas.microsoft.com/office/drawing/2014/main" id="{235A5B28-9FB6-4249-87DA-12984A09653F}"/>
            </a:ext>
          </a:extLst>
        </xdr:cNvPr>
        <xdr:cNvGrpSpPr/>
      </xdr:nvGrpSpPr>
      <xdr:grpSpPr>
        <a:xfrm>
          <a:off x="5713664" y="3396853"/>
          <a:ext cx="384175" cy="428625"/>
          <a:chOff x="6153150" y="11068573"/>
          <a:chExt cx="457200" cy="457200"/>
        </a:xfrm>
      </xdr:grpSpPr>
      <xdr:sp macro="" textlink="Pivottables!I6">
        <xdr:nvSpPr>
          <xdr:cNvPr id="339" name="TextBox 338">
            <a:extLst>
              <a:ext uri="{FF2B5EF4-FFF2-40B4-BE49-F238E27FC236}">
                <a16:creationId xmlns:a16="http://schemas.microsoft.com/office/drawing/2014/main" id="{92CEE0C7-0B0F-194F-A746-5F4E202C0C7F}"/>
              </a:ext>
            </a:extLst>
          </xdr:cNvPr>
          <xdr:cNvSpPr txBox="1"/>
        </xdr:nvSpPr>
        <xdr:spPr>
          <a:xfrm>
            <a:off x="6153150" y="110685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D243EB-0595-E544-AB71-0AB93C370A1C}"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6">
        <xdr:nvSpPr>
          <xdr:cNvPr id="341" name="TextBox 340">
            <a:extLst>
              <a:ext uri="{FF2B5EF4-FFF2-40B4-BE49-F238E27FC236}">
                <a16:creationId xmlns:a16="http://schemas.microsoft.com/office/drawing/2014/main" id="{BF860622-A9B7-9D4B-83BE-9B1F3D2E2370}"/>
              </a:ext>
            </a:extLst>
          </xdr:cNvPr>
          <xdr:cNvSpPr txBox="1"/>
        </xdr:nvSpPr>
        <xdr:spPr>
          <a:xfrm>
            <a:off x="6153150" y="110685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60667C-4234-C147-A1B1-099EEC63C8D4}"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11</xdr:col>
      <xdr:colOff>201802</xdr:colOff>
      <xdr:row>30</xdr:row>
      <xdr:rowOff>85470</xdr:rowOff>
    </xdr:from>
    <xdr:to>
      <xdr:col>11</xdr:col>
      <xdr:colOff>599879</xdr:colOff>
      <xdr:row>32</xdr:row>
      <xdr:rowOff>162868</xdr:rowOff>
    </xdr:to>
    <xdr:grpSp>
      <xdr:nvGrpSpPr>
        <xdr:cNvPr id="400" name="Group 399">
          <a:extLst>
            <a:ext uri="{FF2B5EF4-FFF2-40B4-BE49-F238E27FC236}">
              <a16:creationId xmlns:a16="http://schemas.microsoft.com/office/drawing/2014/main" id="{7F9D0C92-13B6-CA4B-ABCE-C885E65B556A}"/>
            </a:ext>
          </a:extLst>
        </xdr:cNvPr>
        <xdr:cNvGrpSpPr/>
      </xdr:nvGrpSpPr>
      <xdr:grpSpPr>
        <a:xfrm>
          <a:off x="6802627" y="5514720"/>
          <a:ext cx="398077" cy="439348"/>
          <a:chOff x="6153150" y="12313173"/>
          <a:chExt cx="457200" cy="457200"/>
        </a:xfrm>
      </xdr:grpSpPr>
      <xdr:sp macro="" textlink="Pivottables!I7">
        <xdr:nvSpPr>
          <xdr:cNvPr id="401" name="TextBox 400">
            <a:extLst>
              <a:ext uri="{FF2B5EF4-FFF2-40B4-BE49-F238E27FC236}">
                <a16:creationId xmlns:a16="http://schemas.microsoft.com/office/drawing/2014/main" id="{CEADD12B-46B6-A94F-AB8A-8A16B4BD19AD}"/>
              </a:ext>
            </a:extLst>
          </xdr:cNvPr>
          <xdr:cNvSpPr txBox="1"/>
        </xdr:nvSpPr>
        <xdr:spPr>
          <a:xfrm>
            <a:off x="6153150" y="1231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3C3A91-A801-9E44-B2BC-1AA1222D9176}"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7">
        <xdr:nvSpPr>
          <xdr:cNvPr id="402" name="TextBox 401">
            <a:extLst>
              <a:ext uri="{FF2B5EF4-FFF2-40B4-BE49-F238E27FC236}">
                <a16:creationId xmlns:a16="http://schemas.microsoft.com/office/drawing/2014/main" id="{4709C7E8-B0BD-014D-8949-3D7763C2F21E}"/>
              </a:ext>
            </a:extLst>
          </xdr:cNvPr>
          <xdr:cNvSpPr txBox="1"/>
        </xdr:nvSpPr>
        <xdr:spPr>
          <a:xfrm>
            <a:off x="6153150" y="1231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FBA6DA-DAA9-B14E-8414-E06715B3BD99}"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10</xdr:col>
      <xdr:colOff>599008</xdr:colOff>
      <xdr:row>31</xdr:row>
      <xdr:rowOff>181957</xdr:rowOff>
    </xdr:from>
    <xdr:to>
      <xdr:col>11</xdr:col>
      <xdr:colOff>453269</xdr:colOff>
      <xdr:row>34</xdr:row>
      <xdr:rowOff>67658</xdr:rowOff>
    </xdr:to>
    <xdr:grpSp>
      <xdr:nvGrpSpPr>
        <xdr:cNvPr id="403" name="Group 402">
          <a:extLst>
            <a:ext uri="{FF2B5EF4-FFF2-40B4-BE49-F238E27FC236}">
              <a16:creationId xmlns:a16="http://schemas.microsoft.com/office/drawing/2014/main" id="{37035C5D-5DFD-7442-80EA-AAFD26189074}"/>
            </a:ext>
          </a:extLst>
        </xdr:cNvPr>
        <xdr:cNvGrpSpPr/>
      </xdr:nvGrpSpPr>
      <xdr:grpSpPr>
        <a:xfrm>
          <a:off x="6599758" y="5792182"/>
          <a:ext cx="454336" cy="428626"/>
          <a:chOff x="6153150" y="12313173"/>
          <a:chExt cx="457200" cy="457200"/>
        </a:xfrm>
      </xdr:grpSpPr>
      <xdr:sp macro="" textlink="Pivottables!I7">
        <xdr:nvSpPr>
          <xdr:cNvPr id="404" name="TextBox 403">
            <a:extLst>
              <a:ext uri="{FF2B5EF4-FFF2-40B4-BE49-F238E27FC236}">
                <a16:creationId xmlns:a16="http://schemas.microsoft.com/office/drawing/2014/main" id="{852ADCBA-DAD0-2E47-9E41-CFF15146CDA0}"/>
              </a:ext>
            </a:extLst>
          </xdr:cNvPr>
          <xdr:cNvSpPr txBox="1"/>
        </xdr:nvSpPr>
        <xdr:spPr>
          <a:xfrm>
            <a:off x="6153150" y="1231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3C3A91-A801-9E44-B2BC-1AA1222D9176}"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7">
        <xdr:nvSpPr>
          <xdr:cNvPr id="405" name="TextBox 404">
            <a:extLst>
              <a:ext uri="{FF2B5EF4-FFF2-40B4-BE49-F238E27FC236}">
                <a16:creationId xmlns:a16="http://schemas.microsoft.com/office/drawing/2014/main" id="{2FDFA627-750C-1C49-8543-DAB6F98480EF}"/>
              </a:ext>
            </a:extLst>
          </xdr:cNvPr>
          <xdr:cNvSpPr txBox="1"/>
        </xdr:nvSpPr>
        <xdr:spPr>
          <a:xfrm>
            <a:off x="6153150" y="1231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FBA6DA-DAA9-B14E-8414-E06715B3BD99}"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10</xdr:col>
      <xdr:colOff>561978</xdr:colOff>
      <xdr:row>28</xdr:row>
      <xdr:rowOff>170079</xdr:rowOff>
    </xdr:from>
    <xdr:to>
      <xdr:col>11</xdr:col>
      <xdr:colOff>346078</xdr:colOff>
      <xdr:row>31</xdr:row>
      <xdr:rowOff>55779</xdr:rowOff>
    </xdr:to>
    <xdr:grpSp>
      <xdr:nvGrpSpPr>
        <xdr:cNvPr id="406" name="Group 405">
          <a:extLst>
            <a:ext uri="{FF2B5EF4-FFF2-40B4-BE49-F238E27FC236}">
              <a16:creationId xmlns:a16="http://schemas.microsoft.com/office/drawing/2014/main" id="{9AEAAAF8-A472-C94B-BC64-DE623203654F}"/>
            </a:ext>
          </a:extLst>
        </xdr:cNvPr>
        <xdr:cNvGrpSpPr/>
      </xdr:nvGrpSpPr>
      <xdr:grpSpPr>
        <a:xfrm>
          <a:off x="6562728" y="5237379"/>
          <a:ext cx="384175" cy="428625"/>
          <a:chOff x="6153150" y="12313173"/>
          <a:chExt cx="457200" cy="457200"/>
        </a:xfrm>
      </xdr:grpSpPr>
      <xdr:sp macro="" textlink="Pivottables!I7">
        <xdr:nvSpPr>
          <xdr:cNvPr id="407" name="TextBox 406">
            <a:extLst>
              <a:ext uri="{FF2B5EF4-FFF2-40B4-BE49-F238E27FC236}">
                <a16:creationId xmlns:a16="http://schemas.microsoft.com/office/drawing/2014/main" id="{B782BFCC-6F76-6049-AF82-9D29A643B4CD}"/>
              </a:ext>
            </a:extLst>
          </xdr:cNvPr>
          <xdr:cNvSpPr txBox="1"/>
        </xdr:nvSpPr>
        <xdr:spPr>
          <a:xfrm>
            <a:off x="6153150" y="1231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3C3A91-A801-9E44-B2BC-1AA1222D9176}"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7">
        <xdr:nvSpPr>
          <xdr:cNvPr id="408" name="TextBox 407">
            <a:extLst>
              <a:ext uri="{FF2B5EF4-FFF2-40B4-BE49-F238E27FC236}">
                <a16:creationId xmlns:a16="http://schemas.microsoft.com/office/drawing/2014/main" id="{4D882341-6AFB-5B40-B7DF-6318CFA8D900}"/>
              </a:ext>
            </a:extLst>
          </xdr:cNvPr>
          <xdr:cNvSpPr txBox="1"/>
        </xdr:nvSpPr>
        <xdr:spPr>
          <a:xfrm>
            <a:off x="6153150" y="1231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FBA6DA-DAA9-B14E-8414-E06715B3BD99}"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10</xdr:col>
      <xdr:colOff>459317</xdr:colOff>
      <xdr:row>30</xdr:row>
      <xdr:rowOff>82588</xdr:rowOff>
    </xdr:from>
    <xdr:to>
      <xdr:col>11</xdr:col>
      <xdr:colOff>243417</xdr:colOff>
      <xdr:row>32</xdr:row>
      <xdr:rowOff>159986</xdr:rowOff>
    </xdr:to>
    <xdr:grpSp>
      <xdr:nvGrpSpPr>
        <xdr:cNvPr id="409" name="Group 408">
          <a:extLst>
            <a:ext uri="{FF2B5EF4-FFF2-40B4-BE49-F238E27FC236}">
              <a16:creationId xmlns:a16="http://schemas.microsoft.com/office/drawing/2014/main" id="{82047D96-CD3A-F24F-A21C-E49978155D4F}"/>
            </a:ext>
          </a:extLst>
        </xdr:cNvPr>
        <xdr:cNvGrpSpPr/>
      </xdr:nvGrpSpPr>
      <xdr:grpSpPr>
        <a:xfrm>
          <a:off x="6460067" y="5511838"/>
          <a:ext cx="384175" cy="439348"/>
          <a:chOff x="6153150" y="12313173"/>
          <a:chExt cx="457200" cy="457200"/>
        </a:xfrm>
      </xdr:grpSpPr>
      <xdr:sp macro="" textlink="Pivottables!I7">
        <xdr:nvSpPr>
          <xdr:cNvPr id="410" name="TextBox 409">
            <a:extLst>
              <a:ext uri="{FF2B5EF4-FFF2-40B4-BE49-F238E27FC236}">
                <a16:creationId xmlns:a16="http://schemas.microsoft.com/office/drawing/2014/main" id="{C760B8C4-6DB6-E448-A4AE-F99EF4824555}"/>
              </a:ext>
            </a:extLst>
          </xdr:cNvPr>
          <xdr:cNvSpPr txBox="1"/>
        </xdr:nvSpPr>
        <xdr:spPr>
          <a:xfrm>
            <a:off x="6153150" y="1231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3C3A91-A801-9E44-B2BC-1AA1222D9176}"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7">
        <xdr:nvSpPr>
          <xdr:cNvPr id="411" name="TextBox 410">
            <a:extLst>
              <a:ext uri="{FF2B5EF4-FFF2-40B4-BE49-F238E27FC236}">
                <a16:creationId xmlns:a16="http://schemas.microsoft.com/office/drawing/2014/main" id="{AF81C4BE-1FBC-AB41-8356-22DB8511213B}"/>
              </a:ext>
            </a:extLst>
          </xdr:cNvPr>
          <xdr:cNvSpPr txBox="1"/>
        </xdr:nvSpPr>
        <xdr:spPr>
          <a:xfrm>
            <a:off x="6153150" y="1231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FBA6DA-DAA9-B14E-8414-E06715B3BD99}"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10</xdr:col>
      <xdr:colOff>566850</xdr:colOff>
      <xdr:row>29</xdr:row>
      <xdr:rowOff>175351</xdr:rowOff>
    </xdr:from>
    <xdr:to>
      <xdr:col>11</xdr:col>
      <xdr:colOff>350950</xdr:colOff>
      <xdr:row>32</xdr:row>
      <xdr:rowOff>61051</xdr:rowOff>
    </xdr:to>
    <xdr:grpSp>
      <xdr:nvGrpSpPr>
        <xdr:cNvPr id="412" name="Group 411">
          <a:extLst>
            <a:ext uri="{FF2B5EF4-FFF2-40B4-BE49-F238E27FC236}">
              <a16:creationId xmlns:a16="http://schemas.microsoft.com/office/drawing/2014/main" id="{3B881C2E-179A-F34B-901F-EF62CC4E1DD9}"/>
            </a:ext>
          </a:extLst>
        </xdr:cNvPr>
        <xdr:cNvGrpSpPr/>
      </xdr:nvGrpSpPr>
      <xdr:grpSpPr>
        <a:xfrm>
          <a:off x="6567600" y="5423626"/>
          <a:ext cx="384175" cy="428625"/>
          <a:chOff x="5518150" y="12287773"/>
          <a:chExt cx="457200" cy="457200"/>
        </a:xfrm>
      </xdr:grpSpPr>
      <xdr:sp macro="" textlink="Pivottables!H7">
        <xdr:nvSpPr>
          <xdr:cNvPr id="413" name="TextBox 412">
            <a:extLst>
              <a:ext uri="{FF2B5EF4-FFF2-40B4-BE49-F238E27FC236}">
                <a16:creationId xmlns:a16="http://schemas.microsoft.com/office/drawing/2014/main" id="{DE74A5C5-95D2-BD4E-A6E1-267E054B2976}"/>
              </a:ext>
            </a:extLst>
          </xdr:cNvPr>
          <xdr:cNvSpPr txBox="1"/>
        </xdr:nvSpPr>
        <xdr:spPr>
          <a:xfrm>
            <a:off x="5518150" y="12287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55B5B4-993B-0844-9264-9CD63A68A1A7}"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7">
        <xdr:nvSpPr>
          <xdr:cNvPr id="414" name="TextBox 413">
            <a:extLst>
              <a:ext uri="{FF2B5EF4-FFF2-40B4-BE49-F238E27FC236}">
                <a16:creationId xmlns:a16="http://schemas.microsoft.com/office/drawing/2014/main" id="{A18598AE-E82B-7742-819E-386706B364CD}"/>
              </a:ext>
            </a:extLst>
          </xdr:cNvPr>
          <xdr:cNvSpPr txBox="1"/>
        </xdr:nvSpPr>
        <xdr:spPr>
          <a:xfrm>
            <a:off x="5518150" y="12287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A66ED8-1768-144B-94A5-EB3C6174BA3D}"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10</xdr:col>
      <xdr:colOff>568025</xdr:colOff>
      <xdr:row>31</xdr:row>
      <xdr:rowOff>1634</xdr:rowOff>
    </xdr:from>
    <xdr:to>
      <xdr:col>11</xdr:col>
      <xdr:colOff>352125</xdr:colOff>
      <xdr:row>33</xdr:row>
      <xdr:rowOff>70214</xdr:rowOff>
    </xdr:to>
    <xdr:grpSp>
      <xdr:nvGrpSpPr>
        <xdr:cNvPr id="415" name="Group 414">
          <a:extLst>
            <a:ext uri="{FF2B5EF4-FFF2-40B4-BE49-F238E27FC236}">
              <a16:creationId xmlns:a16="http://schemas.microsoft.com/office/drawing/2014/main" id="{2F417750-35F7-EA41-959C-5A953A985A69}"/>
            </a:ext>
          </a:extLst>
        </xdr:cNvPr>
        <xdr:cNvGrpSpPr/>
      </xdr:nvGrpSpPr>
      <xdr:grpSpPr>
        <a:xfrm>
          <a:off x="6568775" y="5611859"/>
          <a:ext cx="384175" cy="430530"/>
          <a:chOff x="5518150" y="12287773"/>
          <a:chExt cx="457200" cy="457200"/>
        </a:xfrm>
      </xdr:grpSpPr>
      <xdr:sp macro="" textlink="Pivottables!H7">
        <xdr:nvSpPr>
          <xdr:cNvPr id="416" name="TextBox 415">
            <a:extLst>
              <a:ext uri="{FF2B5EF4-FFF2-40B4-BE49-F238E27FC236}">
                <a16:creationId xmlns:a16="http://schemas.microsoft.com/office/drawing/2014/main" id="{E322F8CC-37EC-D444-AA0D-668DA2475B44}"/>
              </a:ext>
            </a:extLst>
          </xdr:cNvPr>
          <xdr:cNvSpPr txBox="1"/>
        </xdr:nvSpPr>
        <xdr:spPr>
          <a:xfrm>
            <a:off x="5518150" y="12287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55B5B4-993B-0844-9264-9CD63A68A1A7}"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7">
        <xdr:nvSpPr>
          <xdr:cNvPr id="417" name="TextBox 416">
            <a:extLst>
              <a:ext uri="{FF2B5EF4-FFF2-40B4-BE49-F238E27FC236}">
                <a16:creationId xmlns:a16="http://schemas.microsoft.com/office/drawing/2014/main" id="{2F0B5EC7-E98C-D84C-B33A-CC5A4D09FA9B}"/>
              </a:ext>
            </a:extLst>
          </xdr:cNvPr>
          <xdr:cNvSpPr txBox="1"/>
        </xdr:nvSpPr>
        <xdr:spPr>
          <a:xfrm>
            <a:off x="5518150" y="12287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A66ED8-1768-144B-94A5-EB3C6174BA3D}"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11</xdr:col>
      <xdr:colOff>197249</xdr:colOff>
      <xdr:row>31</xdr:row>
      <xdr:rowOff>89303</xdr:rowOff>
    </xdr:from>
    <xdr:to>
      <xdr:col>12</xdr:col>
      <xdr:colOff>966</xdr:colOff>
      <xdr:row>33</xdr:row>
      <xdr:rowOff>166702</xdr:rowOff>
    </xdr:to>
    <xdr:grpSp>
      <xdr:nvGrpSpPr>
        <xdr:cNvPr id="418" name="Group 417">
          <a:extLst>
            <a:ext uri="{FF2B5EF4-FFF2-40B4-BE49-F238E27FC236}">
              <a16:creationId xmlns:a16="http://schemas.microsoft.com/office/drawing/2014/main" id="{E7C88B08-D181-EC4C-B2A6-C10E3EF463AF}"/>
            </a:ext>
          </a:extLst>
        </xdr:cNvPr>
        <xdr:cNvGrpSpPr/>
      </xdr:nvGrpSpPr>
      <xdr:grpSpPr>
        <a:xfrm>
          <a:off x="6798074" y="5699528"/>
          <a:ext cx="403792" cy="439349"/>
          <a:chOff x="5518150" y="12287773"/>
          <a:chExt cx="457200" cy="457200"/>
        </a:xfrm>
      </xdr:grpSpPr>
      <xdr:sp macro="" textlink="Pivottables!H7">
        <xdr:nvSpPr>
          <xdr:cNvPr id="419" name="TextBox 418">
            <a:extLst>
              <a:ext uri="{FF2B5EF4-FFF2-40B4-BE49-F238E27FC236}">
                <a16:creationId xmlns:a16="http://schemas.microsoft.com/office/drawing/2014/main" id="{341D4372-F29D-024A-B735-FC57C468D5BA}"/>
              </a:ext>
            </a:extLst>
          </xdr:cNvPr>
          <xdr:cNvSpPr txBox="1"/>
        </xdr:nvSpPr>
        <xdr:spPr>
          <a:xfrm>
            <a:off x="5518150" y="12287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55B5B4-993B-0844-9264-9CD63A68A1A7}"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7">
        <xdr:nvSpPr>
          <xdr:cNvPr id="420" name="TextBox 419">
            <a:extLst>
              <a:ext uri="{FF2B5EF4-FFF2-40B4-BE49-F238E27FC236}">
                <a16:creationId xmlns:a16="http://schemas.microsoft.com/office/drawing/2014/main" id="{611B7D4C-3CC9-D247-812A-031F3AF47D79}"/>
              </a:ext>
            </a:extLst>
          </xdr:cNvPr>
          <xdr:cNvSpPr txBox="1"/>
        </xdr:nvSpPr>
        <xdr:spPr>
          <a:xfrm>
            <a:off x="5518150" y="12287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A66ED8-1768-144B-94A5-EB3C6174BA3D}"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10</xdr:col>
      <xdr:colOff>465198</xdr:colOff>
      <xdr:row>29</xdr:row>
      <xdr:rowOff>173542</xdr:rowOff>
    </xdr:from>
    <xdr:to>
      <xdr:col>11</xdr:col>
      <xdr:colOff>249298</xdr:colOff>
      <xdr:row>32</xdr:row>
      <xdr:rowOff>59242</xdr:rowOff>
    </xdr:to>
    <xdr:grpSp>
      <xdr:nvGrpSpPr>
        <xdr:cNvPr id="421" name="Group 420">
          <a:extLst>
            <a:ext uri="{FF2B5EF4-FFF2-40B4-BE49-F238E27FC236}">
              <a16:creationId xmlns:a16="http://schemas.microsoft.com/office/drawing/2014/main" id="{021BF380-E1CC-384F-B96A-DBA8EA660D62}"/>
            </a:ext>
          </a:extLst>
        </xdr:cNvPr>
        <xdr:cNvGrpSpPr/>
      </xdr:nvGrpSpPr>
      <xdr:grpSpPr>
        <a:xfrm>
          <a:off x="6465948" y="5421817"/>
          <a:ext cx="384175" cy="428625"/>
          <a:chOff x="5518150" y="12287773"/>
          <a:chExt cx="457200" cy="457200"/>
        </a:xfrm>
      </xdr:grpSpPr>
      <xdr:sp macro="" textlink="Pivottables!H7">
        <xdr:nvSpPr>
          <xdr:cNvPr id="422" name="TextBox 421">
            <a:extLst>
              <a:ext uri="{FF2B5EF4-FFF2-40B4-BE49-F238E27FC236}">
                <a16:creationId xmlns:a16="http://schemas.microsoft.com/office/drawing/2014/main" id="{0E84A43D-E4BE-6D42-959D-C05F4C7BB1D5}"/>
              </a:ext>
            </a:extLst>
          </xdr:cNvPr>
          <xdr:cNvSpPr txBox="1"/>
        </xdr:nvSpPr>
        <xdr:spPr>
          <a:xfrm>
            <a:off x="5518150" y="12287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55B5B4-993B-0844-9264-9CD63A68A1A7}"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7">
        <xdr:nvSpPr>
          <xdr:cNvPr id="423" name="TextBox 422">
            <a:extLst>
              <a:ext uri="{FF2B5EF4-FFF2-40B4-BE49-F238E27FC236}">
                <a16:creationId xmlns:a16="http://schemas.microsoft.com/office/drawing/2014/main" id="{0AAE8A6D-10E7-0646-A489-1E71F31683D3}"/>
              </a:ext>
            </a:extLst>
          </xdr:cNvPr>
          <xdr:cNvSpPr txBox="1"/>
        </xdr:nvSpPr>
        <xdr:spPr>
          <a:xfrm>
            <a:off x="5518150" y="12287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A66ED8-1768-144B-94A5-EB3C6174BA3D}"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10</xdr:col>
      <xdr:colOff>601580</xdr:colOff>
      <xdr:row>30</xdr:row>
      <xdr:rowOff>80314</xdr:rowOff>
    </xdr:from>
    <xdr:to>
      <xdr:col>11</xdr:col>
      <xdr:colOff>454260</xdr:colOff>
      <xdr:row>32</xdr:row>
      <xdr:rowOff>157712</xdr:rowOff>
    </xdr:to>
    <xdr:grpSp>
      <xdr:nvGrpSpPr>
        <xdr:cNvPr id="427" name="Group 426">
          <a:extLst>
            <a:ext uri="{FF2B5EF4-FFF2-40B4-BE49-F238E27FC236}">
              <a16:creationId xmlns:a16="http://schemas.microsoft.com/office/drawing/2014/main" id="{F9F5EB06-9547-1447-B748-CF4534FA5730}"/>
            </a:ext>
          </a:extLst>
        </xdr:cNvPr>
        <xdr:cNvGrpSpPr/>
      </xdr:nvGrpSpPr>
      <xdr:grpSpPr>
        <a:xfrm>
          <a:off x="6602330" y="5509564"/>
          <a:ext cx="452755" cy="439348"/>
          <a:chOff x="5518150" y="12287773"/>
          <a:chExt cx="457200" cy="457200"/>
        </a:xfrm>
      </xdr:grpSpPr>
      <xdr:sp macro="" textlink="Pivottables!H7">
        <xdr:nvSpPr>
          <xdr:cNvPr id="428" name="TextBox 427">
            <a:extLst>
              <a:ext uri="{FF2B5EF4-FFF2-40B4-BE49-F238E27FC236}">
                <a16:creationId xmlns:a16="http://schemas.microsoft.com/office/drawing/2014/main" id="{57DCF53A-BA2A-4B47-976E-AADC8A2B84B3}"/>
              </a:ext>
            </a:extLst>
          </xdr:cNvPr>
          <xdr:cNvSpPr txBox="1"/>
        </xdr:nvSpPr>
        <xdr:spPr>
          <a:xfrm>
            <a:off x="5518150" y="12287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55B5B4-993B-0844-9264-9CD63A68A1A7}"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7">
        <xdr:nvSpPr>
          <xdr:cNvPr id="429" name="TextBox 428">
            <a:extLst>
              <a:ext uri="{FF2B5EF4-FFF2-40B4-BE49-F238E27FC236}">
                <a16:creationId xmlns:a16="http://schemas.microsoft.com/office/drawing/2014/main" id="{E87047D7-E68B-AC45-B4BB-4C62C3A963A9}"/>
              </a:ext>
            </a:extLst>
          </xdr:cNvPr>
          <xdr:cNvSpPr txBox="1"/>
        </xdr:nvSpPr>
        <xdr:spPr>
          <a:xfrm>
            <a:off x="5518150" y="12287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A66ED8-1768-144B-94A5-EB3C6174BA3D}"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9</xdr:col>
      <xdr:colOff>409475</xdr:colOff>
      <xdr:row>20</xdr:row>
      <xdr:rowOff>44094</xdr:rowOff>
    </xdr:from>
    <xdr:to>
      <xdr:col>10</xdr:col>
      <xdr:colOff>193575</xdr:colOff>
      <xdr:row>22</xdr:row>
      <xdr:rowOff>121492</xdr:rowOff>
    </xdr:to>
    <xdr:grpSp>
      <xdr:nvGrpSpPr>
        <xdr:cNvPr id="430" name="Group 429">
          <a:extLst>
            <a:ext uri="{FF2B5EF4-FFF2-40B4-BE49-F238E27FC236}">
              <a16:creationId xmlns:a16="http://schemas.microsoft.com/office/drawing/2014/main" id="{64B9A8FF-E57E-5246-9C6D-1AAFD467CD0D}"/>
            </a:ext>
          </a:extLst>
        </xdr:cNvPr>
        <xdr:cNvGrpSpPr/>
      </xdr:nvGrpSpPr>
      <xdr:grpSpPr>
        <a:xfrm>
          <a:off x="5810150" y="3663594"/>
          <a:ext cx="384175" cy="439348"/>
          <a:chOff x="6153150" y="11068573"/>
          <a:chExt cx="457200" cy="457200"/>
        </a:xfrm>
      </xdr:grpSpPr>
      <xdr:sp macro="" textlink="Pivottables!I6">
        <xdr:nvSpPr>
          <xdr:cNvPr id="431" name="TextBox 430">
            <a:extLst>
              <a:ext uri="{FF2B5EF4-FFF2-40B4-BE49-F238E27FC236}">
                <a16:creationId xmlns:a16="http://schemas.microsoft.com/office/drawing/2014/main" id="{BE37ABEB-CD1E-6D45-A225-51A889697DD6}"/>
              </a:ext>
            </a:extLst>
          </xdr:cNvPr>
          <xdr:cNvSpPr txBox="1"/>
        </xdr:nvSpPr>
        <xdr:spPr>
          <a:xfrm>
            <a:off x="6153150" y="110685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D243EB-0595-E544-AB71-0AB93C370A1C}"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6">
        <xdr:nvSpPr>
          <xdr:cNvPr id="432" name="TextBox 431">
            <a:extLst>
              <a:ext uri="{FF2B5EF4-FFF2-40B4-BE49-F238E27FC236}">
                <a16:creationId xmlns:a16="http://schemas.microsoft.com/office/drawing/2014/main" id="{0FBA78B6-8364-5E4E-83D8-6EF91450D657}"/>
              </a:ext>
            </a:extLst>
          </xdr:cNvPr>
          <xdr:cNvSpPr txBox="1"/>
        </xdr:nvSpPr>
        <xdr:spPr>
          <a:xfrm>
            <a:off x="6153150" y="110685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60667C-4234-C147-A1B1-099EEC63C8D4}"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9</xdr:col>
      <xdr:colOff>106491</xdr:colOff>
      <xdr:row>19</xdr:row>
      <xdr:rowOff>131150</xdr:rowOff>
    </xdr:from>
    <xdr:to>
      <xdr:col>9</xdr:col>
      <xdr:colOff>565528</xdr:colOff>
      <xdr:row>22</xdr:row>
      <xdr:rowOff>16850</xdr:rowOff>
    </xdr:to>
    <xdr:grpSp>
      <xdr:nvGrpSpPr>
        <xdr:cNvPr id="433" name="Group 432">
          <a:extLst>
            <a:ext uri="{FF2B5EF4-FFF2-40B4-BE49-F238E27FC236}">
              <a16:creationId xmlns:a16="http://schemas.microsoft.com/office/drawing/2014/main" id="{73AC83F9-ABF1-C24F-B78F-31438B46F74E}"/>
            </a:ext>
          </a:extLst>
        </xdr:cNvPr>
        <xdr:cNvGrpSpPr/>
      </xdr:nvGrpSpPr>
      <xdr:grpSpPr>
        <a:xfrm>
          <a:off x="5507166" y="3569675"/>
          <a:ext cx="459037" cy="428625"/>
          <a:chOff x="6153150" y="11068573"/>
          <a:chExt cx="457200" cy="457200"/>
        </a:xfrm>
      </xdr:grpSpPr>
      <xdr:sp macro="" textlink="Pivottables!I6">
        <xdr:nvSpPr>
          <xdr:cNvPr id="434" name="TextBox 433">
            <a:extLst>
              <a:ext uri="{FF2B5EF4-FFF2-40B4-BE49-F238E27FC236}">
                <a16:creationId xmlns:a16="http://schemas.microsoft.com/office/drawing/2014/main" id="{A4A0ED6A-0EEC-964F-ACEC-27B4167D91C4}"/>
              </a:ext>
            </a:extLst>
          </xdr:cNvPr>
          <xdr:cNvSpPr txBox="1"/>
        </xdr:nvSpPr>
        <xdr:spPr>
          <a:xfrm>
            <a:off x="6153150" y="110685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D243EB-0595-E544-AB71-0AB93C370A1C}"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6">
        <xdr:nvSpPr>
          <xdr:cNvPr id="435" name="TextBox 434">
            <a:extLst>
              <a:ext uri="{FF2B5EF4-FFF2-40B4-BE49-F238E27FC236}">
                <a16:creationId xmlns:a16="http://schemas.microsoft.com/office/drawing/2014/main" id="{A66E57C1-7228-264E-A072-65AA394E4820}"/>
              </a:ext>
            </a:extLst>
          </xdr:cNvPr>
          <xdr:cNvSpPr txBox="1"/>
        </xdr:nvSpPr>
        <xdr:spPr>
          <a:xfrm>
            <a:off x="6153150" y="110685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60667C-4234-C147-A1B1-099EEC63C8D4}"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9</xdr:col>
      <xdr:colOff>202443</xdr:colOff>
      <xdr:row>20</xdr:row>
      <xdr:rowOff>136588</xdr:rowOff>
    </xdr:from>
    <xdr:to>
      <xdr:col>9</xdr:col>
      <xdr:colOff>600520</xdr:colOff>
      <xdr:row>23</xdr:row>
      <xdr:rowOff>22287</xdr:rowOff>
    </xdr:to>
    <xdr:grpSp>
      <xdr:nvGrpSpPr>
        <xdr:cNvPr id="436" name="Group 435">
          <a:extLst>
            <a:ext uri="{FF2B5EF4-FFF2-40B4-BE49-F238E27FC236}">
              <a16:creationId xmlns:a16="http://schemas.microsoft.com/office/drawing/2014/main" id="{E4F39C9D-4B3A-F54E-BC6F-45FF047B43EF}"/>
            </a:ext>
          </a:extLst>
        </xdr:cNvPr>
        <xdr:cNvGrpSpPr/>
      </xdr:nvGrpSpPr>
      <xdr:grpSpPr>
        <a:xfrm>
          <a:off x="5603118" y="3756088"/>
          <a:ext cx="398077" cy="428624"/>
          <a:chOff x="6153150" y="11068573"/>
          <a:chExt cx="457200" cy="457200"/>
        </a:xfrm>
      </xdr:grpSpPr>
      <xdr:sp macro="" textlink="Pivottables!I6">
        <xdr:nvSpPr>
          <xdr:cNvPr id="437" name="TextBox 436">
            <a:extLst>
              <a:ext uri="{FF2B5EF4-FFF2-40B4-BE49-F238E27FC236}">
                <a16:creationId xmlns:a16="http://schemas.microsoft.com/office/drawing/2014/main" id="{3F16CD98-4EC3-C94A-990B-558FD6D49989}"/>
              </a:ext>
            </a:extLst>
          </xdr:cNvPr>
          <xdr:cNvSpPr txBox="1"/>
        </xdr:nvSpPr>
        <xdr:spPr>
          <a:xfrm>
            <a:off x="6153150" y="110685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D243EB-0595-E544-AB71-0AB93C370A1C}"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6">
        <xdr:nvSpPr>
          <xdr:cNvPr id="438" name="TextBox 437">
            <a:extLst>
              <a:ext uri="{FF2B5EF4-FFF2-40B4-BE49-F238E27FC236}">
                <a16:creationId xmlns:a16="http://schemas.microsoft.com/office/drawing/2014/main" id="{2D7D59E9-51A8-544F-B6C0-72A9DA1F7B9C}"/>
              </a:ext>
            </a:extLst>
          </xdr:cNvPr>
          <xdr:cNvSpPr txBox="1"/>
        </xdr:nvSpPr>
        <xdr:spPr>
          <a:xfrm>
            <a:off x="6153150" y="110685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60667C-4234-C147-A1B1-099EEC63C8D4}"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9</xdr:col>
      <xdr:colOff>98709</xdr:colOff>
      <xdr:row>18</xdr:row>
      <xdr:rowOff>128702</xdr:rowOff>
    </xdr:from>
    <xdr:to>
      <xdr:col>9</xdr:col>
      <xdr:colOff>557746</xdr:colOff>
      <xdr:row>21</xdr:row>
      <xdr:rowOff>14402</xdr:rowOff>
    </xdr:to>
    <xdr:grpSp>
      <xdr:nvGrpSpPr>
        <xdr:cNvPr id="439" name="Group 438">
          <a:extLst>
            <a:ext uri="{FF2B5EF4-FFF2-40B4-BE49-F238E27FC236}">
              <a16:creationId xmlns:a16="http://schemas.microsoft.com/office/drawing/2014/main" id="{36577291-D510-B749-93CA-9ED3545CAE11}"/>
            </a:ext>
          </a:extLst>
        </xdr:cNvPr>
        <xdr:cNvGrpSpPr/>
      </xdr:nvGrpSpPr>
      <xdr:grpSpPr>
        <a:xfrm>
          <a:off x="5499384" y="3386252"/>
          <a:ext cx="459037" cy="428625"/>
          <a:chOff x="6153150" y="11068573"/>
          <a:chExt cx="457200" cy="457200"/>
        </a:xfrm>
      </xdr:grpSpPr>
      <xdr:sp macro="" textlink="Pivottables!I6">
        <xdr:nvSpPr>
          <xdr:cNvPr id="440" name="TextBox 439">
            <a:extLst>
              <a:ext uri="{FF2B5EF4-FFF2-40B4-BE49-F238E27FC236}">
                <a16:creationId xmlns:a16="http://schemas.microsoft.com/office/drawing/2014/main" id="{5E1F4E33-3DBB-4F42-95E0-5C875F389520}"/>
              </a:ext>
            </a:extLst>
          </xdr:cNvPr>
          <xdr:cNvSpPr txBox="1"/>
        </xdr:nvSpPr>
        <xdr:spPr>
          <a:xfrm>
            <a:off x="6153150" y="110685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D243EB-0595-E544-AB71-0AB93C370A1C}"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6">
        <xdr:nvSpPr>
          <xdr:cNvPr id="441" name="TextBox 440">
            <a:extLst>
              <a:ext uri="{FF2B5EF4-FFF2-40B4-BE49-F238E27FC236}">
                <a16:creationId xmlns:a16="http://schemas.microsoft.com/office/drawing/2014/main" id="{0C2F42B4-0C64-4143-BCFF-EB20CF027A33}"/>
              </a:ext>
            </a:extLst>
          </xdr:cNvPr>
          <xdr:cNvSpPr txBox="1"/>
        </xdr:nvSpPr>
        <xdr:spPr>
          <a:xfrm>
            <a:off x="6153150" y="110685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60667C-4234-C147-A1B1-099EEC63C8D4}"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9</xdr:col>
      <xdr:colOff>425</xdr:colOff>
      <xdr:row>21</xdr:row>
      <xdr:rowOff>46010</xdr:rowOff>
    </xdr:from>
    <xdr:to>
      <xdr:col>9</xdr:col>
      <xdr:colOff>455085</xdr:colOff>
      <xdr:row>23</xdr:row>
      <xdr:rowOff>123407</xdr:rowOff>
    </xdr:to>
    <xdr:grpSp>
      <xdr:nvGrpSpPr>
        <xdr:cNvPr id="442" name="Group 441">
          <a:extLst>
            <a:ext uri="{FF2B5EF4-FFF2-40B4-BE49-F238E27FC236}">
              <a16:creationId xmlns:a16="http://schemas.microsoft.com/office/drawing/2014/main" id="{A6ECDA35-AD0E-FC41-B210-9BFE32B9A431}"/>
            </a:ext>
          </a:extLst>
        </xdr:cNvPr>
        <xdr:cNvGrpSpPr/>
      </xdr:nvGrpSpPr>
      <xdr:grpSpPr>
        <a:xfrm>
          <a:off x="5401100" y="3846485"/>
          <a:ext cx="454660" cy="439347"/>
          <a:chOff x="6153150" y="11068573"/>
          <a:chExt cx="457200" cy="457200"/>
        </a:xfrm>
      </xdr:grpSpPr>
      <xdr:sp macro="" textlink="Pivottables!I6">
        <xdr:nvSpPr>
          <xdr:cNvPr id="443" name="TextBox 442">
            <a:extLst>
              <a:ext uri="{FF2B5EF4-FFF2-40B4-BE49-F238E27FC236}">
                <a16:creationId xmlns:a16="http://schemas.microsoft.com/office/drawing/2014/main" id="{1A07DF3F-8CD9-1F4E-9FBB-D778D133D635}"/>
              </a:ext>
            </a:extLst>
          </xdr:cNvPr>
          <xdr:cNvSpPr txBox="1"/>
        </xdr:nvSpPr>
        <xdr:spPr>
          <a:xfrm>
            <a:off x="6153150" y="110685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D243EB-0595-E544-AB71-0AB93C370A1C}"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6">
        <xdr:nvSpPr>
          <xdr:cNvPr id="444" name="TextBox 443">
            <a:extLst>
              <a:ext uri="{FF2B5EF4-FFF2-40B4-BE49-F238E27FC236}">
                <a16:creationId xmlns:a16="http://schemas.microsoft.com/office/drawing/2014/main" id="{A0C33D26-D14E-AA4A-AF20-D1EC01E85E90}"/>
              </a:ext>
            </a:extLst>
          </xdr:cNvPr>
          <xdr:cNvSpPr txBox="1"/>
        </xdr:nvSpPr>
        <xdr:spPr>
          <a:xfrm>
            <a:off x="6153150" y="110685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60667C-4234-C147-A1B1-099EEC63C8D4}"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9</xdr:col>
      <xdr:colOff>203959</xdr:colOff>
      <xdr:row>19</xdr:row>
      <xdr:rowOff>138506</xdr:rowOff>
    </xdr:from>
    <xdr:to>
      <xdr:col>10</xdr:col>
      <xdr:colOff>56</xdr:colOff>
      <xdr:row>22</xdr:row>
      <xdr:rowOff>24206</xdr:rowOff>
    </xdr:to>
    <xdr:grpSp>
      <xdr:nvGrpSpPr>
        <xdr:cNvPr id="445" name="Group 444">
          <a:extLst>
            <a:ext uri="{FF2B5EF4-FFF2-40B4-BE49-F238E27FC236}">
              <a16:creationId xmlns:a16="http://schemas.microsoft.com/office/drawing/2014/main" id="{DE6EEC7E-91C0-4540-AA67-F3E899C0160D}"/>
            </a:ext>
          </a:extLst>
        </xdr:cNvPr>
        <xdr:cNvGrpSpPr/>
      </xdr:nvGrpSpPr>
      <xdr:grpSpPr>
        <a:xfrm>
          <a:off x="5604634" y="3577031"/>
          <a:ext cx="396172" cy="428625"/>
          <a:chOff x="5518150" y="11043173"/>
          <a:chExt cx="457200" cy="457200"/>
        </a:xfrm>
      </xdr:grpSpPr>
      <xdr:sp macro="" textlink="Pivottables!H6">
        <xdr:nvSpPr>
          <xdr:cNvPr id="446" name="TextBox 445">
            <a:extLst>
              <a:ext uri="{FF2B5EF4-FFF2-40B4-BE49-F238E27FC236}">
                <a16:creationId xmlns:a16="http://schemas.microsoft.com/office/drawing/2014/main" id="{DC5EF084-8B50-DD4F-87AA-CC88A3C53D8D}"/>
              </a:ext>
            </a:extLst>
          </xdr:cNvPr>
          <xdr:cNvSpPr txBox="1"/>
        </xdr:nvSpPr>
        <xdr:spPr>
          <a:xfrm>
            <a:off x="5518150" y="1104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52DDC4-46F6-8347-BFDE-0151F9981EBE}"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6">
        <xdr:nvSpPr>
          <xdr:cNvPr id="447" name="TextBox 446">
            <a:extLst>
              <a:ext uri="{FF2B5EF4-FFF2-40B4-BE49-F238E27FC236}">
                <a16:creationId xmlns:a16="http://schemas.microsoft.com/office/drawing/2014/main" id="{150D480A-BB2F-3A41-830D-C1846FD4C64F}"/>
              </a:ext>
            </a:extLst>
          </xdr:cNvPr>
          <xdr:cNvSpPr txBox="1"/>
        </xdr:nvSpPr>
        <xdr:spPr>
          <a:xfrm>
            <a:off x="5518150" y="1104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75E461-DBEC-E14C-A83D-C279DD65B91F}"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9</xdr:col>
      <xdr:colOff>308435</xdr:colOff>
      <xdr:row>19</xdr:row>
      <xdr:rowOff>43296</xdr:rowOff>
    </xdr:from>
    <xdr:to>
      <xdr:col>10</xdr:col>
      <xdr:colOff>92535</xdr:colOff>
      <xdr:row>21</xdr:row>
      <xdr:rowOff>120694</xdr:rowOff>
    </xdr:to>
    <xdr:grpSp>
      <xdr:nvGrpSpPr>
        <xdr:cNvPr id="448" name="Group 447">
          <a:extLst>
            <a:ext uri="{FF2B5EF4-FFF2-40B4-BE49-F238E27FC236}">
              <a16:creationId xmlns:a16="http://schemas.microsoft.com/office/drawing/2014/main" id="{19A89930-82DD-B444-931F-ED1810F5045B}"/>
            </a:ext>
          </a:extLst>
        </xdr:cNvPr>
        <xdr:cNvGrpSpPr/>
      </xdr:nvGrpSpPr>
      <xdr:grpSpPr>
        <a:xfrm>
          <a:off x="5709110" y="3481821"/>
          <a:ext cx="384175" cy="439348"/>
          <a:chOff x="5518150" y="11043173"/>
          <a:chExt cx="457200" cy="457200"/>
        </a:xfrm>
      </xdr:grpSpPr>
      <xdr:sp macro="" textlink="Pivottables!H6">
        <xdr:nvSpPr>
          <xdr:cNvPr id="449" name="TextBox 448">
            <a:extLst>
              <a:ext uri="{FF2B5EF4-FFF2-40B4-BE49-F238E27FC236}">
                <a16:creationId xmlns:a16="http://schemas.microsoft.com/office/drawing/2014/main" id="{741FB1D1-1945-384C-A33E-2A86385ACFC9}"/>
              </a:ext>
            </a:extLst>
          </xdr:cNvPr>
          <xdr:cNvSpPr txBox="1"/>
        </xdr:nvSpPr>
        <xdr:spPr>
          <a:xfrm>
            <a:off x="5518150" y="1104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52DDC4-46F6-8347-BFDE-0151F9981EBE}"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6">
        <xdr:nvSpPr>
          <xdr:cNvPr id="450" name="TextBox 449">
            <a:extLst>
              <a:ext uri="{FF2B5EF4-FFF2-40B4-BE49-F238E27FC236}">
                <a16:creationId xmlns:a16="http://schemas.microsoft.com/office/drawing/2014/main" id="{220CDB41-8176-E54B-A2C7-43A04F851134}"/>
              </a:ext>
            </a:extLst>
          </xdr:cNvPr>
          <xdr:cNvSpPr txBox="1"/>
        </xdr:nvSpPr>
        <xdr:spPr>
          <a:xfrm>
            <a:off x="5518150" y="1104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75E461-DBEC-E14C-A83D-C279DD65B91F}"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9</xdr:col>
      <xdr:colOff>313067</xdr:colOff>
      <xdr:row>19</xdr:row>
      <xdr:rowOff>135790</xdr:rowOff>
    </xdr:from>
    <xdr:to>
      <xdr:col>10</xdr:col>
      <xdr:colOff>97167</xdr:colOff>
      <xdr:row>22</xdr:row>
      <xdr:rowOff>21490</xdr:rowOff>
    </xdr:to>
    <xdr:grpSp>
      <xdr:nvGrpSpPr>
        <xdr:cNvPr id="451" name="Group 450">
          <a:extLst>
            <a:ext uri="{FF2B5EF4-FFF2-40B4-BE49-F238E27FC236}">
              <a16:creationId xmlns:a16="http://schemas.microsoft.com/office/drawing/2014/main" id="{77AB6ADE-79DC-0248-8C8E-CA7C73BE7ED8}"/>
            </a:ext>
          </a:extLst>
        </xdr:cNvPr>
        <xdr:cNvGrpSpPr/>
      </xdr:nvGrpSpPr>
      <xdr:grpSpPr>
        <a:xfrm>
          <a:off x="5713742" y="3574315"/>
          <a:ext cx="384175" cy="428625"/>
          <a:chOff x="5518150" y="11043173"/>
          <a:chExt cx="457200" cy="457200"/>
        </a:xfrm>
      </xdr:grpSpPr>
      <xdr:sp macro="" textlink="Pivottables!H6">
        <xdr:nvSpPr>
          <xdr:cNvPr id="452" name="TextBox 451">
            <a:extLst>
              <a:ext uri="{FF2B5EF4-FFF2-40B4-BE49-F238E27FC236}">
                <a16:creationId xmlns:a16="http://schemas.microsoft.com/office/drawing/2014/main" id="{FBEC627A-B748-DB44-AFA2-BB18DE10CE46}"/>
              </a:ext>
            </a:extLst>
          </xdr:cNvPr>
          <xdr:cNvSpPr txBox="1"/>
        </xdr:nvSpPr>
        <xdr:spPr>
          <a:xfrm>
            <a:off x="5518150" y="1104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52DDC4-46F6-8347-BFDE-0151F9981EBE}"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6">
        <xdr:nvSpPr>
          <xdr:cNvPr id="453" name="TextBox 452">
            <a:extLst>
              <a:ext uri="{FF2B5EF4-FFF2-40B4-BE49-F238E27FC236}">
                <a16:creationId xmlns:a16="http://schemas.microsoft.com/office/drawing/2014/main" id="{99A4D9F4-6278-6C4B-8AC0-2D7B40A6C0C4}"/>
              </a:ext>
            </a:extLst>
          </xdr:cNvPr>
          <xdr:cNvSpPr txBox="1"/>
        </xdr:nvSpPr>
        <xdr:spPr>
          <a:xfrm>
            <a:off x="5518150" y="1104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75E461-DBEC-E14C-A83D-C279DD65B91F}"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9</xdr:col>
      <xdr:colOff>413548</xdr:colOff>
      <xdr:row>19</xdr:row>
      <xdr:rowOff>132435</xdr:rowOff>
    </xdr:from>
    <xdr:to>
      <xdr:col>10</xdr:col>
      <xdr:colOff>197648</xdr:colOff>
      <xdr:row>22</xdr:row>
      <xdr:rowOff>18135</xdr:rowOff>
    </xdr:to>
    <xdr:grpSp>
      <xdr:nvGrpSpPr>
        <xdr:cNvPr id="454" name="Group 453">
          <a:extLst>
            <a:ext uri="{FF2B5EF4-FFF2-40B4-BE49-F238E27FC236}">
              <a16:creationId xmlns:a16="http://schemas.microsoft.com/office/drawing/2014/main" id="{05D5D532-9BFB-5345-BC4E-BBB6997C310A}"/>
            </a:ext>
          </a:extLst>
        </xdr:cNvPr>
        <xdr:cNvGrpSpPr/>
      </xdr:nvGrpSpPr>
      <xdr:grpSpPr>
        <a:xfrm>
          <a:off x="5814223" y="3570960"/>
          <a:ext cx="384175" cy="428625"/>
          <a:chOff x="5518150" y="11043173"/>
          <a:chExt cx="457200" cy="457200"/>
        </a:xfrm>
      </xdr:grpSpPr>
      <xdr:sp macro="" textlink="Pivottables!H6">
        <xdr:nvSpPr>
          <xdr:cNvPr id="455" name="TextBox 454">
            <a:extLst>
              <a:ext uri="{FF2B5EF4-FFF2-40B4-BE49-F238E27FC236}">
                <a16:creationId xmlns:a16="http://schemas.microsoft.com/office/drawing/2014/main" id="{9C3362A2-312A-4C45-A189-F96EB23ED27B}"/>
              </a:ext>
            </a:extLst>
          </xdr:cNvPr>
          <xdr:cNvSpPr txBox="1"/>
        </xdr:nvSpPr>
        <xdr:spPr>
          <a:xfrm>
            <a:off x="5518150" y="1104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52DDC4-46F6-8347-BFDE-0151F9981EBE}"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6">
        <xdr:nvSpPr>
          <xdr:cNvPr id="456" name="TextBox 455">
            <a:extLst>
              <a:ext uri="{FF2B5EF4-FFF2-40B4-BE49-F238E27FC236}">
                <a16:creationId xmlns:a16="http://schemas.microsoft.com/office/drawing/2014/main" id="{8CB46293-0B92-874D-B9C0-211D3824CD02}"/>
              </a:ext>
            </a:extLst>
          </xdr:cNvPr>
          <xdr:cNvSpPr txBox="1"/>
        </xdr:nvSpPr>
        <xdr:spPr>
          <a:xfrm>
            <a:off x="5518150" y="1104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75E461-DBEC-E14C-A83D-C279DD65B91F}"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9</xdr:col>
      <xdr:colOff>414187</xdr:colOff>
      <xdr:row>19</xdr:row>
      <xdr:rowOff>45212</xdr:rowOff>
    </xdr:from>
    <xdr:to>
      <xdr:col>10</xdr:col>
      <xdr:colOff>198287</xdr:colOff>
      <xdr:row>21</xdr:row>
      <xdr:rowOff>122610</xdr:rowOff>
    </xdr:to>
    <xdr:grpSp>
      <xdr:nvGrpSpPr>
        <xdr:cNvPr id="457" name="Group 456">
          <a:extLst>
            <a:ext uri="{FF2B5EF4-FFF2-40B4-BE49-F238E27FC236}">
              <a16:creationId xmlns:a16="http://schemas.microsoft.com/office/drawing/2014/main" id="{B72B43C9-E1E4-3E40-9D85-E1A64CE81C0C}"/>
            </a:ext>
          </a:extLst>
        </xdr:cNvPr>
        <xdr:cNvGrpSpPr/>
      </xdr:nvGrpSpPr>
      <xdr:grpSpPr>
        <a:xfrm>
          <a:off x="5814862" y="3483737"/>
          <a:ext cx="384175" cy="439348"/>
          <a:chOff x="5518150" y="11043173"/>
          <a:chExt cx="457200" cy="457200"/>
        </a:xfrm>
      </xdr:grpSpPr>
      <xdr:sp macro="" textlink="Pivottables!H6">
        <xdr:nvSpPr>
          <xdr:cNvPr id="458" name="TextBox 457">
            <a:extLst>
              <a:ext uri="{FF2B5EF4-FFF2-40B4-BE49-F238E27FC236}">
                <a16:creationId xmlns:a16="http://schemas.microsoft.com/office/drawing/2014/main" id="{E40FDD8A-9F8C-F444-9F24-DB4A66120130}"/>
              </a:ext>
            </a:extLst>
          </xdr:cNvPr>
          <xdr:cNvSpPr txBox="1"/>
        </xdr:nvSpPr>
        <xdr:spPr>
          <a:xfrm>
            <a:off x="5518150" y="1104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52DDC4-46F6-8347-BFDE-0151F9981EBE}"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6">
        <xdr:nvSpPr>
          <xdr:cNvPr id="459" name="TextBox 458">
            <a:extLst>
              <a:ext uri="{FF2B5EF4-FFF2-40B4-BE49-F238E27FC236}">
                <a16:creationId xmlns:a16="http://schemas.microsoft.com/office/drawing/2014/main" id="{25498AAF-003A-9347-9B37-CD24AA174796}"/>
              </a:ext>
            </a:extLst>
          </xdr:cNvPr>
          <xdr:cNvSpPr txBox="1"/>
        </xdr:nvSpPr>
        <xdr:spPr>
          <a:xfrm>
            <a:off x="5518150" y="1104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75E461-DBEC-E14C-A83D-C279DD65B91F}"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9</xdr:col>
      <xdr:colOff>518395</xdr:colOff>
      <xdr:row>18</xdr:row>
      <xdr:rowOff>33333</xdr:rowOff>
    </xdr:from>
    <xdr:to>
      <xdr:col>10</xdr:col>
      <xdr:colOff>302495</xdr:colOff>
      <xdr:row>20</xdr:row>
      <xdr:rowOff>110731</xdr:rowOff>
    </xdr:to>
    <xdr:grpSp>
      <xdr:nvGrpSpPr>
        <xdr:cNvPr id="460" name="Group 459">
          <a:extLst>
            <a:ext uri="{FF2B5EF4-FFF2-40B4-BE49-F238E27FC236}">
              <a16:creationId xmlns:a16="http://schemas.microsoft.com/office/drawing/2014/main" id="{3871A19F-5349-1B40-A84E-59289318FC35}"/>
            </a:ext>
          </a:extLst>
        </xdr:cNvPr>
        <xdr:cNvGrpSpPr/>
      </xdr:nvGrpSpPr>
      <xdr:grpSpPr>
        <a:xfrm>
          <a:off x="5919070" y="3290883"/>
          <a:ext cx="384175" cy="439348"/>
          <a:chOff x="5518150" y="11043173"/>
          <a:chExt cx="457200" cy="457200"/>
        </a:xfrm>
      </xdr:grpSpPr>
      <xdr:sp macro="" textlink="Pivottables!H6">
        <xdr:nvSpPr>
          <xdr:cNvPr id="461" name="TextBox 460">
            <a:extLst>
              <a:ext uri="{FF2B5EF4-FFF2-40B4-BE49-F238E27FC236}">
                <a16:creationId xmlns:a16="http://schemas.microsoft.com/office/drawing/2014/main" id="{433C49A2-6905-3E4E-AC01-97B75210B0CA}"/>
              </a:ext>
            </a:extLst>
          </xdr:cNvPr>
          <xdr:cNvSpPr txBox="1"/>
        </xdr:nvSpPr>
        <xdr:spPr>
          <a:xfrm>
            <a:off x="5518150" y="1104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52DDC4-46F6-8347-BFDE-0151F9981EBE}"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6">
        <xdr:nvSpPr>
          <xdr:cNvPr id="462" name="TextBox 461">
            <a:extLst>
              <a:ext uri="{FF2B5EF4-FFF2-40B4-BE49-F238E27FC236}">
                <a16:creationId xmlns:a16="http://schemas.microsoft.com/office/drawing/2014/main" id="{E45B6601-3B4A-1745-B675-EAF500364349}"/>
              </a:ext>
            </a:extLst>
          </xdr:cNvPr>
          <xdr:cNvSpPr txBox="1"/>
        </xdr:nvSpPr>
        <xdr:spPr>
          <a:xfrm>
            <a:off x="5518150" y="1104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75E461-DBEC-E14C-A83D-C279DD65B91F}"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9</xdr:col>
      <xdr:colOff>515309</xdr:colOff>
      <xdr:row>20</xdr:row>
      <xdr:rowOff>142339</xdr:rowOff>
    </xdr:from>
    <xdr:to>
      <xdr:col>10</xdr:col>
      <xdr:colOff>299409</xdr:colOff>
      <xdr:row>23</xdr:row>
      <xdr:rowOff>28038</xdr:rowOff>
    </xdr:to>
    <xdr:grpSp>
      <xdr:nvGrpSpPr>
        <xdr:cNvPr id="463" name="Group 462">
          <a:extLst>
            <a:ext uri="{FF2B5EF4-FFF2-40B4-BE49-F238E27FC236}">
              <a16:creationId xmlns:a16="http://schemas.microsoft.com/office/drawing/2014/main" id="{AF58C1F4-1B65-CC46-B710-E9E79D62EC40}"/>
            </a:ext>
          </a:extLst>
        </xdr:cNvPr>
        <xdr:cNvGrpSpPr/>
      </xdr:nvGrpSpPr>
      <xdr:grpSpPr>
        <a:xfrm>
          <a:off x="5915984" y="3761839"/>
          <a:ext cx="384175" cy="428624"/>
          <a:chOff x="5518150" y="11043173"/>
          <a:chExt cx="457200" cy="457200"/>
        </a:xfrm>
      </xdr:grpSpPr>
      <xdr:sp macro="" textlink="Pivottables!H6">
        <xdr:nvSpPr>
          <xdr:cNvPr id="464" name="TextBox 463">
            <a:extLst>
              <a:ext uri="{FF2B5EF4-FFF2-40B4-BE49-F238E27FC236}">
                <a16:creationId xmlns:a16="http://schemas.microsoft.com/office/drawing/2014/main" id="{5370B469-C461-7A49-9417-9C4376B092F5}"/>
              </a:ext>
            </a:extLst>
          </xdr:cNvPr>
          <xdr:cNvSpPr txBox="1"/>
        </xdr:nvSpPr>
        <xdr:spPr>
          <a:xfrm>
            <a:off x="5518150" y="1104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52DDC4-46F6-8347-BFDE-0151F9981EBE}"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6">
        <xdr:nvSpPr>
          <xdr:cNvPr id="465" name="TextBox 464">
            <a:extLst>
              <a:ext uri="{FF2B5EF4-FFF2-40B4-BE49-F238E27FC236}">
                <a16:creationId xmlns:a16="http://schemas.microsoft.com/office/drawing/2014/main" id="{B3D1FC1B-917E-B841-9E87-6D410B38B84E}"/>
              </a:ext>
            </a:extLst>
          </xdr:cNvPr>
          <xdr:cNvSpPr txBox="1"/>
        </xdr:nvSpPr>
        <xdr:spPr>
          <a:xfrm>
            <a:off x="5518150" y="1104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75E461-DBEC-E14C-A83D-C279DD65B91F}"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9</xdr:col>
      <xdr:colOff>308275</xdr:colOff>
      <xdr:row>21</xdr:row>
      <xdr:rowOff>55116</xdr:rowOff>
    </xdr:from>
    <xdr:to>
      <xdr:col>10</xdr:col>
      <xdr:colOff>92375</xdr:colOff>
      <xdr:row>23</xdr:row>
      <xdr:rowOff>132513</xdr:rowOff>
    </xdr:to>
    <xdr:grpSp>
      <xdr:nvGrpSpPr>
        <xdr:cNvPr id="466" name="Group 465">
          <a:extLst>
            <a:ext uri="{FF2B5EF4-FFF2-40B4-BE49-F238E27FC236}">
              <a16:creationId xmlns:a16="http://schemas.microsoft.com/office/drawing/2014/main" id="{51B33C17-6B21-5945-A759-FBC490451354}"/>
            </a:ext>
          </a:extLst>
        </xdr:cNvPr>
        <xdr:cNvGrpSpPr/>
      </xdr:nvGrpSpPr>
      <xdr:grpSpPr>
        <a:xfrm>
          <a:off x="5708950" y="3855591"/>
          <a:ext cx="384175" cy="439347"/>
          <a:chOff x="5518150" y="11043173"/>
          <a:chExt cx="457200" cy="457200"/>
        </a:xfrm>
      </xdr:grpSpPr>
      <xdr:sp macro="" textlink="Pivottables!H6">
        <xdr:nvSpPr>
          <xdr:cNvPr id="467" name="TextBox 466">
            <a:extLst>
              <a:ext uri="{FF2B5EF4-FFF2-40B4-BE49-F238E27FC236}">
                <a16:creationId xmlns:a16="http://schemas.microsoft.com/office/drawing/2014/main" id="{4EEE622B-C6D3-F84C-9C6F-7C7C3D184880}"/>
              </a:ext>
            </a:extLst>
          </xdr:cNvPr>
          <xdr:cNvSpPr txBox="1"/>
        </xdr:nvSpPr>
        <xdr:spPr>
          <a:xfrm>
            <a:off x="5518150" y="1104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52DDC4-46F6-8347-BFDE-0151F9981EBE}"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6">
        <xdr:nvSpPr>
          <xdr:cNvPr id="468" name="TextBox 467">
            <a:extLst>
              <a:ext uri="{FF2B5EF4-FFF2-40B4-BE49-F238E27FC236}">
                <a16:creationId xmlns:a16="http://schemas.microsoft.com/office/drawing/2014/main" id="{A25D84E7-C5FE-4E43-8520-92DD8F6F61BB}"/>
              </a:ext>
            </a:extLst>
          </xdr:cNvPr>
          <xdr:cNvSpPr txBox="1"/>
        </xdr:nvSpPr>
        <xdr:spPr>
          <a:xfrm>
            <a:off x="5518150" y="1104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75E461-DBEC-E14C-A83D-C279DD65B91F}"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9</xdr:col>
      <xdr:colOff>64874</xdr:colOff>
      <xdr:row>19</xdr:row>
      <xdr:rowOff>107386</xdr:rowOff>
    </xdr:from>
    <xdr:to>
      <xdr:col>9</xdr:col>
      <xdr:colOff>389600</xdr:colOff>
      <xdr:row>21</xdr:row>
      <xdr:rowOff>49874</xdr:rowOff>
    </xdr:to>
    <xdr:grpSp>
      <xdr:nvGrpSpPr>
        <xdr:cNvPr id="469" name="Group 468">
          <a:extLst>
            <a:ext uri="{FF2B5EF4-FFF2-40B4-BE49-F238E27FC236}">
              <a16:creationId xmlns:a16="http://schemas.microsoft.com/office/drawing/2014/main" id="{A03D84D2-D4FF-0149-A98F-50721CC32A03}"/>
            </a:ext>
          </a:extLst>
        </xdr:cNvPr>
        <xdr:cNvGrpSpPr/>
      </xdr:nvGrpSpPr>
      <xdr:grpSpPr>
        <a:xfrm>
          <a:off x="5465549" y="3545911"/>
          <a:ext cx="324726" cy="304438"/>
          <a:chOff x="5518150" y="11043173"/>
          <a:chExt cx="457200" cy="457200"/>
        </a:xfrm>
      </xdr:grpSpPr>
      <xdr:sp macro="" textlink="Pivottables!H6">
        <xdr:nvSpPr>
          <xdr:cNvPr id="470" name="TextBox 469">
            <a:extLst>
              <a:ext uri="{FF2B5EF4-FFF2-40B4-BE49-F238E27FC236}">
                <a16:creationId xmlns:a16="http://schemas.microsoft.com/office/drawing/2014/main" id="{D080AD19-3EAE-BE48-9927-897FD06AE69E}"/>
              </a:ext>
            </a:extLst>
          </xdr:cNvPr>
          <xdr:cNvSpPr txBox="1"/>
        </xdr:nvSpPr>
        <xdr:spPr>
          <a:xfrm>
            <a:off x="5518150" y="1104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52DDC4-46F6-8347-BFDE-0151F9981EBE}"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6">
        <xdr:nvSpPr>
          <xdr:cNvPr id="471" name="TextBox 470">
            <a:extLst>
              <a:ext uri="{FF2B5EF4-FFF2-40B4-BE49-F238E27FC236}">
                <a16:creationId xmlns:a16="http://schemas.microsoft.com/office/drawing/2014/main" id="{719536AA-5414-0842-96B2-668F3282D1CD}"/>
              </a:ext>
            </a:extLst>
          </xdr:cNvPr>
          <xdr:cNvSpPr txBox="1"/>
        </xdr:nvSpPr>
        <xdr:spPr>
          <a:xfrm>
            <a:off x="5518150" y="1104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75E461-DBEC-E14C-A83D-C279DD65B91F}"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8</xdr:col>
      <xdr:colOff>466393</xdr:colOff>
      <xdr:row>13</xdr:row>
      <xdr:rowOff>18321</xdr:rowOff>
    </xdr:from>
    <xdr:to>
      <xdr:col>9</xdr:col>
      <xdr:colOff>250817</xdr:colOff>
      <xdr:row>15</xdr:row>
      <xdr:rowOff>93502</xdr:rowOff>
    </xdr:to>
    <xdr:grpSp>
      <xdr:nvGrpSpPr>
        <xdr:cNvPr id="472" name="Group 471">
          <a:extLst>
            <a:ext uri="{FF2B5EF4-FFF2-40B4-BE49-F238E27FC236}">
              <a16:creationId xmlns:a16="http://schemas.microsoft.com/office/drawing/2014/main" id="{CF54BA97-7779-7C4F-8A3D-F5F170658262}"/>
            </a:ext>
          </a:extLst>
        </xdr:cNvPr>
        <xdr:cNvGrpSpPr/>
      </xdr:nvGrpSpPr>
      <xdr:grpSpPr>
        <a:xfrm>
          <a:off x="5266993" y="2370996"/>
          <a:ext cx="384499" cy="437131"/>
          <a:chOff x="6153150" y="15018273"/>
          <a:chExt cx="457200" cy="457200"/>
        </a:xfrm>
      </xdr:grpSpPr>
      <xdr:sp macro="" textlink="Pivottables!I9">
        <xdr:nvSpPr>
          <xdr:cNvPr id="473" name="TextBox 472">
            <a:extLst>
              <a:ext uri="{FF2B5EF4-FFF2-40B4-BE49-F238E27FC236}">
                <a16:creationId xmlns:a16="http://schemas.microsoft.com/office/drawing/2014/main" id="{F8DF148B-AFCA-7A48-907D-BFB137632D71}"/>
              </a:ext>
            </a:extLst>
          </xdr:cNvPr>
          <xdr:cNvSpPr txBox="1"/>
        </xdr:nvSpPr>
        <xdr:spPr>
          <a:xfrm>
            <a:off x="6153150" y="150182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D14EC1-5DFC-EC4D-8C90-47740247C17F}"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9">
        <xdr:nvSpPr>
          <xdr:cNvPr id="474" name="TextBox 473">
            <a:extLst>
              <a:ext uri="{FF2B5EF4-FFF2-40B4-BE49-F238E27FC236}">
                <a16:creationId xmlns:a16="http://schemas.microsoft.com/office/drawing/2014/main" id="{C5CDBE2B-6ACE-D349-AC35-9BC6C89DAA82}"/>
              </a:ext>
            </a:extLst>
          </xdr:cNvPr>
          <xdr:cNvSpPr txBox="1"/>
        </xdr:nvSpPr>
        <xdr:spPr>
          <a:xfrm>
            <a:off x="6153150" y="150182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BD3DD4-E59C-8142-82A3-C5A8A4FA1360}"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8</xdr:col>
      <xdr:colOff>259020</xdr:colOff>
      <xdr:row>14</xdr:row>
      <xdr:rowOff>116757</xdr:rowOff>
    </xdr:from>
    <xdr:to>
      <xdr:col>9</xdr:col>
      <xdr:colOff>43444</xdr:colOff>
      <xdr:row>17</xdr:row>
      <xdr:rowOff>1257</xdr:rowOff>
    </xdr:to>
    <xdr:grpSp>
      <xdr:nvGrpSpPr>
        <xdr:cNvPr id="475" name="Group 474">
          <a:extLst>
            <a:ext uri="{FF2B5EF4-FFF2-40B4-BE49-F238E27FC236}">
              <a16:creationId xmlns:a16="http://schemas.microsoft.com/office/drawing/2014/main" id="{7A93DC74-4DC7-2842-9ACE-F7BEB1DB425A}"/>
            </a:ext>
          </a:extLst>
        </xdr:cNvPr>
        <xdr:cNvGrpSpPr/>
      </xdr:nvGrpSpPr>
      <xdr:grpSpPr>
        <a:xfrm>
          <a:off x="5059620" y="2650407"/>
          <a:ext cx="384499" cy="427425"/>
          <a:chOff x="6153150" y="15018273"/>
          <a:chExt cx="457200" cy="457200"/>
        </a:xfrm>
      </xdr:grpSpPr>
      <xdr:sp macro="" textlink="Pivottables!I9">
        <xdr:nvSpPr>
          <xdr:cNvPr id="476" name="TextBox 475">
            <a:extLst>
              <a:ext uri="{FF2B5EF4-FFF2-40B4-BE49-F238E27FC236}">
                <a16:creationId xmlns:a16="http://schemas.microsoft.com/office/drawing/2014/main" id="{CAF8EB14-5709-8048-B717-3D7BC678F41A}"/>
              </a:ext>
            </a:extLst>
          </xdr:cNvPr>
          <xdr:cNvSpPr txBox="1"/>
        </xdr:nvSpPr>
        <xdr:spPr>
          <a:xfrm>
            <a:off x="6153150" y="150182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D14EC1-5DFC-EC4D-8C90-47740247C17F}"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9">
        <xdr:nvSpPr>
          <xdr:cNvPr id="477" name="TextBox 476">
            <a:extLst>
              <a:ext uri="{FF2B5EF4-FFF2-40B4-BE49-F238E27FC236}">
                <a16:creationId xmlns:a16="http://schemas.microsoft.com/office/drawing/2014/main" id="{7449B10D-8792-7A42-81A7-5A5FFD5B73EF}"/>
              </a:ext>
            </a:extLst>
          </xdr:cNvPr>
          <xdr:cNvSpPr txBox="1"/>
        </xdr:nvSpPr>
        <xdr:spPr>
          <a:xfrm>
            <a:off x="6153150" y="150182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BD3DD4-E59C-8142-82A3-C5A8A4FA1360}"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8</xdr:col>
      <xdr:colOff>461787</xdr:colOff>
      <xdr:row>14</xdr:row>
      <xdr:rowOff>118052</xdr:rowOff>
    </xdr:from>
    <xdr:to>
      <xdr:col>9</xdr:col>
      <xdr:colOff>246211</xdr:colOff>
      <xdr:row>17</xdr:row>
      <xdr:rowOff>2552</xdr:rowOff>
    </xdr:to>
    <xdr:grpSp>
      <xdr:nvGrpSpPr>
        <xdr:cNvPr id="478" name="Group 477">
          <a:extLst>
            <a:ext uri="{FF2B5EF4-FFF2-40B4-BE49-F238E27FC236}">
              <a16:creationId xmlns:a16="http://schemas.microsoft.com/office/drawing/2014/main" id="{0C455515-A1FD-4741-9139-1921E492C725}"/>
            </a:ext>
          </a:extLst>
        </xdr:cNvPr>
        <xdr:cNvGrpSpPr/>
      </xdr:nvGrpSpPr>
      <xdr:grpSpPr>
        <a:xfrm>
          <a:off x="5262387" y="2651702"/>
          <a:ext cx="384499" cy="427425"/>
          <a:chOff x="6153150" y="15018273"/>
          <a:chExt cx="457200" cy="457200"/>
        </a:xfrm>
      </xdr:grpSpPr>
      <xdr:sp macro="" textlink="Pivottables!I9">
        <xdr:nvSpPr>
          <xdr:cNvPr id="479" name="TextBox 478">
            <a:extLst>
              <a:ext uri="{FF2B5EF4-FFF2-40B4-BE49-F238E27FC236}">
                <a16:creationId xmlns:a16="http://schemas.microsoft.com/office/drawing/2014/main" id="{31A1F3B4-2A23-B449-B7A7-210944E156EE}"/>
              </a:ext>
            </a:extLst>
          </xdr:cNvPr>
          <xdr:cNvSpPr txBox="1"/>
        </xdr:nvSpPr>
        <xdr:spPr>
          <a:xfrm>
            <a:off x="6153150" y="150182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D14EC1-5DFC-EC4D-8C90-47740247C17F}"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9">
        <xdr:nvSpPr>
          <xdr:cNvPr id="480" name="TextBox 479">
            <a:extLst>
              <a:ext uri="{FF2B5EF4-FFF2-40B4-BE49-F238E27FC236}">
                <a16:creationId xmlns:a16="http://schemas.microsoft.com/office/drawing/2014/main" id="{063B020D-67D3-9C42-BAE8-D99035F8DBF5}"/>
              </a:ext>
            </a:extLst>
          </xdr:cNvPr>
          <xdr:cNvSpPr txBox="1"/>
        </xdr:nvSpPr>
        <xdr:spPr>
          <a:xfrm>
            <a:off x="6153150" y="150182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BD3DD4-E59C-8142-82A3-C5A8A4FA1360}"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8</xdr:col>
      <xdr:colOff>258011</xdr:colOff>
      <xdr:row>13</xdr:row>
      <xdr:rowOff>110823</xdr:rowOff>
    </xdr:from>
    <xdr:to>
      <xdr:col>9</xdr:col>
      <xdr:colOff>42435</xdr:colOff>
      <xdr:row>15</xdr:row>
      <xdr:rowOff>179482</xdr:rowOff>
    </xdr:to>
    <xdr:grpSp>
      <xdr:nvGrpSpPr>
        <xdr:cNvPr id="481" name="Group 480">
          <a:extLst>
            <a:ext uri="{FF2B5EF4-FFF2-40B4-BE49-F238E27FC236}">
              <a16:creationId xmlns:a16="http://schemas.microsoft.com/office/drawing/2014/main" id="{A3898E83-1940-E44A-93DD-E700D7298892}"/>
            </a:ext>
          </a:extLst>
        </xdr:cNvPr>
        <xdr:cNvGrpSpPr/>
      </xdr:nvGrpSpPr>
      <xdr:grpSpPr>
        <a:xfrm>
          <a:off x="5058611" y="2463498"/>
          <a:ext cx="384499" cy="430609"/>
          <a:chOff x="6153150" y="15018273"/>
          <a:chExt cx="457200" cy="457200"/>
        </a:xfrm>
      </xdr:grpSpPr>
      <xdr:sp macro="" textlink="Pivottables!I9">
        <xdr:nvSpPr>
          <xdr:cNvPr id="482" name="TextBox 481">
            <a:extLst>
              <a:ext uri="{FF2B5EF4-FFF2-40B4-BE49-F238E27FC236}">
                <a16:creationId xmlns:a16="http://schemas.microsoft.com/office/drawing/2014/main" id="{17E85C78-31E7-6F4F-9A05-27725D1FFF43}"/>
              </a:ext>
            </a:extLst>
          </xdr:cNvPr>
          <xdr:cNvSpPr txBox="1"/>
        </xdr:nvSpPr>
        <xdr:spPr>
          <a:xfrm>
            <a:off x="6153150" y="150182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D14EC1-5DFC-EC4D-8C90-47740247C17F}"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9">
        <xdr:nvSpPr>
          <xdr:cNvPr id="483" name="TextBox 482">
            <a:extLst>
              <a:ext uri="{FF2B5EF4-FFF2-40B4-BE49-F238E27FC236}">
                <a16:creationId xmlns:a16="http://schemas.microsoft.com/office/drawing/2014/main" id="{FF0C8E2D-9A4D-9C43-AECD-AF7CDB869C51}"/>
              </a:ext>
            </a:extLst>
          </xdr:cNvPr>
          <xdr:cNvSpPr txBox="1"/>
        </xdr:nvSpPr>
        <xdr:spPr>
          <a:xfrm>
            <a:off x="6153150" y="150182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BD3DD4-E59C-8142-82A3-C5A8A4FA1360}"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8</xdr:col>
      <xdr:colOff>360583</xdr:colOff>
      <xdr:row>13</xdr:row>
      <xdr:rowOff>25299</xdr:rowOff>
    </xdr:from>
    <xdr:to>
      <xdr:col>9</xdr:col>
      <xdr:colOff>145007</xdr:colOff>
      <xdr:row>15</xdr:row>
      <xdr:rowOff>100480</xdr:rowOff>
    </xdr:to>
    <xdr:grpSp>
      <xdr:nvGrpSpPr>
        <xdr:cNvPr id="484" name="Group 483">
          <a:extLst>
            <a:ext uri="{FF2B5EF4-FFF2-40B4-BE49-F238E27FC236}">
              <a16:creationId xmlns:a16="http://schemas.microsoft.com/office/drawing/2014/main" id="{EADB7D2F-6AF3-CA4C-8537-86C87F8A9595}"/>
            </a:ext>
          </a:extLst>
        </xdr:cNvPr>
        <xdr:cNvGrpSpPr/>
      </xdr:nvGrpSpPr>
      <xdr:grpSpPr>
        <a:xfrm>
          <a:off x="5161183" y="2377974"/>
          <a:ext cx="384499" cy="437131"/>
          <a:chOff x="5518150" y="14992873"/>
          <a:chExt cx="457200" cy="457200"/>
        </a:xfrm>
      </xdr:grpSpPr>
      <xdr:sp macro="" textlink="Pivottables!H9">
        <xdr:nvSpPr>
          <xdr:cNvPr id="485" name="TextBox 484">
            <a:extLst>
              <a:ext uri="{FF2B5EF4-FFF2-40B4-BE49-F238E27FC236}">
                <a16:creationId xmlns:a16="http://schemas.microsoft.com/office/drawing/2014/main" id="{1AB37D80-CDE8-7142-809A-12B35762628E}"/>
              </a:ext>
            </a:extLst>
          </xdr:cNvPr>
          <xdr:cNvSpPr txBox="1"/>
        </xdr:nvSpPr>
        <xdr:spPr>
          <a:xfrm>
            <a:off x="5518150" y="149928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5BB417-3166-3F4B-A274-11C5FE847226}"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9">
        <xdr:nvSpPr>
          <xdr:cNvPr id="486" name="TextBox 485">
            <a:extLst>
              <a:ext uri="{FF2B5EF4-FFF2-40B4-BE49-F238E27FC236}">
                <a16:creationId xmlns:a16="http://schemas.microsoft.com/office/drawing/2014/main" id="{50DE6D63-42C8-AA47-AB5D-7398C2BB12FB}"/>
              </a:ext>
            </a:extLst>
          </xdr:cNvPr>
          <xdr:cNvSpPr txBox="1"/>
        </xdr:nvSpPr>
        <xdr:spPr>
          <a:xfrm>
            <a:off x="5518150" y="149928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F7BD03-157F-A442-8DDB-04855DB48D29}"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8</xdr:col>
      <xdr:colOff>570547</xdr:colOff>
      <xdr:row>13</xdr:row>
      <xdr:rowOff>120136</xdr:rowOff>
    </xdr:from>
    <xdr:to>
      <xdr:col>9</xdr:col>
      <xdr:colOff>354971</xdr:colOff>
      <xdr:row>16</xdr:row>
      <xdr:rowOff>4637</xdr:rowOff>
    </xdr:to>
    <xdr:grpSp>
      <xdr:nvGrpSpPr>
        <xdr:cNvPr id="487" name="Group 486">
          <a:extLst>
            <a:ext uri="{FF2B5EF4-FFF2-40B4-BE49-F238E27FC236}">
              <a16:creationId xmlns:a16="http://schemas.microsoft.com/office/drawing/2014/main" id="{421ECDF4-B347-2D4D-90D8-F7370F3BDC74}"/>
            </a:ext>
          </a:extLst>
        </xdr:cNvPr>
        <xdr:cNvGrpSpPr/>
      </xdr:nvGrpSpPr>
      <xdr:grpSpPr>
        <a:xfrm>
          <a:off x="5371147" y="2472811"/>
          <a:ext cx="384499" cy="427426"/>
          <a:chOff x="5518150" y="14992873"/>
          <a:chExt cx="457200" cy="457200"/>
        </a:xfrm>
      </xdr:grpSpPr>
      <xdr:sp macro="" textlink="Pivottables!H9">
        <xdr:nvSpPr>
          <xdr:cNvPr id="488" name="TextBox 487">
            <a:extLst>
              <a:ext uri="{FF2B5EF4-FFF2-40B4-BE49-F238E27FC236}">
                <a16:creationId xmlns:a16="http://schemas.microsoft.com/office/drawing/2014/main" id="{3B5520D3-15C0-6B4A-8EA4-40AD7623BE18}"/>
              </a:ext>
            </a:extLst>
          </xdr:cNvPr>
          <xdr:cNvSpPr txBox="1"/>
        </xdr:nvSpPr>
        <xdr:spPr>
          <a:xfrm>
            <a:off x="5518150" y="149928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5BB417-3166-3F4B-A274-11C5FE847226}"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9">
        <xdr:nvSpPr>
          <xdr:cNvPr id="489" name="TextBox 488">
            <a:extLst>
              <a:ext uri="{FF2B5EF4-FFF2-40B4-BE49-F238E27FC236}">
                <a16:creationId xmlns:a16="http://schemas.microsoft.com/office/drawing/2014/main" id="{444184E7-B630-284D-B0F2-DB144045317D}"/>
              </a:ext>
            </a:extLst>
          </xdr:cNvPr>
          <xdr:cNvSpPr txBox="1"/>
        </xdr:nvSpPr>
        <xdr:spPr>
          <a:xfrm>
            <a:off x="5518150" y="149928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F7BD03-157F-A442-8DDB-04855DB48D29}"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8</xdr:col>
      <xdr:colOff>363174</xdr:colOff>
      <xdr:row>14</xdr:row>
      <xdr:rowOff>20695</xdr:rowOff>
    </xdr:from>
    <xdr:to>
      <xdr:col>9</xdr:col>
      <xdr:colOff>147598</xdr:colOff>
      <xdr:row>16</xdr:row>
      <xdr:rowOff>95875</xdr:rowOff>
    </xdr:to>
    <xdr:grpSp>
      <xdr:nvGrpSpPr>
        <xdr:cNvPr id="490" name="Group 489">
          <a:extLst>
            <a:ext uri="{FF2B5EF4-FFF2-40B4-BE49-F238E27FC236}">
              <a16:creationId xmlns:a16="http://schemas.microsoft.com/office/drawing/2014/main" id="{095DADA8-A00F-614C-8F27-9A482B889209}"/>
            </a:ext>
          </a:extLst>
        </xdr:cNvPr>
        <xdr:cNvGrpSpPr/>
      </xdr:nvGrpSpPr>
      <xdr:grpSpPr>
        <a:xfrm>
          <a:off x="5163774" y="2554345"/>
          <a:ext cx="384499" cy="437130"/>
          <a:chOff x="5518150" y="14992873"/>
          <a:chExt cx="457200" cy="457200"/>
        </a:xfrm>
      </xdr:grpSpPr>
      <xdr:sp macro="" textlink="Pivottables!H9">
        <xdr:nvSpPr>
          <xdr:cNvPr id="491" name="TextBox 490">
            <a:extLst>
              <a:ext uri="{FF2B5EF4-FFF2-40B4-BE49-F238E27FC236}">
                <a16:creationId xmlns:a16="http://schemas.microsoft.com/office/drawing/2014/main" id="{F22A7B5A-200D-044C-ABF9-2A142EE39932}"/>
              </a:ext>
            </a:extLst>
          </xdr:cNvPr>
          <xdr:cNvSpPr txBox="1"/>
        </xdr:nvSpPr>
        <xdr:spPr>
          <a:xfrm>
            <a:off x="5518150" y="149928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5BB417-3166-3F4B-A274-11C5FE847226}"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9">
        <xdr:nvSpPr>
          <xdr:cNvPr id="492" name="TextBox 491">
            <a:extLst>
              <a:ext uri="{FF2B5EF4-FFF2-40B4-BE49-F238E27FC236}">
                <a16:creationId xmlns:a16="http://schemas.microsoft.com/office/drawing/2014/main" id="{AEDC4CFF-BB79-3B4B-8A7F-68E6BCDDBCB2}"/>
              </a:ext>
            </a:extLst>
          </xdr:cNvPr>
          <xdr:cNvSpPr txBox="1"/>
        </xdr:nvSpPr>
        <xdr:spPr>
          <a:xfrm>
            <a:off x="5518150" y="149928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F7BD03-157F-A442-8DDB-04855DB48D29}"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8</xdr:col>
      <xdr:colOff>460313</xdr:colOff>
      <xdr:row>14</xdr:row>
      <xdr:rowOff>20695</xdr:rowOff>
    </xdr:from>
    <xdr:to>
      <xdr:col>9</xdr:col>
      <xdr:colOff>244737</xdr:colOff>
      <xdr:row>16</xdr:row>
      <xdr:rowOff>95875</xdr:rowOff>
    </xdr:to>
    <xdr:grpSp>
      <xdr:nvGrpSpPr>
        <xdr:cNvPr id="493" name="Group 492">
          <a:extLst>
            <a:ext uri="{FF2B5EF4-FFF2-40B4-BE49-F238E27FC236}">
              <a16:creationId xmlns:a16="http://schemas.microsoft.com/office/drawing/2014/main" id="{033A5743-C6F9-594E-8F27-FDCF4C67C175}"/>
            </a:ext>
          </a:extLst>
        </xdr:cNvPr>
        <xdr:cNvGrpSpPr/>
      </xdr:nvGrpSpPr>
      <xdr:grpSpPr>
        <a:xfrm>
          <a:off x="5260913" y="2554345"/>
          <a:ext cx="384499" cy="437130"/>
          <a:chOff x="5518150" y="14992873"/>
          <a:chExt cx="457200" cy="457200"/>
        </a:xfrm>
      </xdr:grpSpPr>
      <xdr:sp macro="" textlink="Pivottables!H9">
        <xdr:nvSpPr>
          <xdr:cNvPr id="494" name="TextBox 493">
            <a:extLst>
              <a:ext uri="{FF2B5EF4-FFF2-40B4-BE49-F238E27FC236}">
                <a16:creationId xmlns:a16="http://schemas.microsoft.com/office/drawing/2014/main" id="{198D487E-1AF6-FD4D-81AD-D15A36D0AB06}"/>
              </a:ext>
            </a:extLst>
          </xdr:cNvPr>
          <xdr:cNvSpPr txBox="1"/>
        </xdr:nvSpPr>
        <xdr:spPr>
          <a:xfrm>
            <a:off x="5518150" y="149928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5BB417-3166-3F4B-A274-11C5FE847226}"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9">
        <xdr:nvSpPr>
          <xdr:cNvPr id="495" name="TextBox 494">
            <a:extLst>
              <a:ext uri="{FF2B5EF4-FFF2-40B4-BE49-F238E27FC236}">
                <a16:creationId xmlns:a16="http://schemas.microsoft.com/office/drawing/2014/main" id="{4EEBEB16-D39D-6148-94E0-B81F156FC355}"/>
              </a:ext>
            </a:extLst>
          </xdr:cNvPr>
          <xdr:cNvSpPr txBox="1"/>
        </xdr:nvSpPr>
        <xdr:spPr>
          <a:xfrm>
            <a:off x="5518150" y="149928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F7BD03-157F-A442-8DDB-04855DB48D29}"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8</xdr:col>
      <xdr:colOff>162996</xdr:colOff>
      <xdr:row>15</xdr:row>
      <xdr:rowOff>119128</xdr:rowOff>
    </xdr:from>
    <xdr:to>
      <xdr:col>9</xdr:col>
      <xdr:colOff>2976</xdr:colOff>
      <xdr:row>18</xdr:row>
      <xdr:rowOff>3628</xdr:rowOff>
    </xdr:to>
    <xdr:grpSp>
      <xdr:nvGrpSpPr>
        <xdr:cNvPr id="496" name="Group 495">
          <a:extLst>
            <a:ext uri="{FF2B5EF4-FFF2-40B4-BE49-F238E27FC236}">
              <a16:creationId xmlns:a16="http://schemas.microsoft.com/office/drawing/2014/main" id="{C7FDFB82-7635-C542-B4EF-7DDAA85EE634}"/>
            </a:ext>
          </a:extLst>
        </xdr:cNvPr>
        <xdr:cNvGrpSpPr/>
      </xdr:nvGrpSpPr>
      <xdr:grpSpPr>
        <a:xfrm>
          <a:off x="4963596" y="2833753"/>
          <a:ext cx="440055" cy="427425"/>
          <a:chOff x="5518150" y="14992873"/>
          <a:chExt cx="457200" cy="457200"/>
        </a:xfrm>
      </xdr:grpSpPr>
      <xdr:sp macro="" textlink="Pivottables!H9">
        <xdr:nvSpPr>
          <xdr:cNvPr id="497" name="TextBox 496">
            <a:extLst>
              <a:ext uri="{FF2B5EF4-FFF2-40B4-BE49-F238E27FC236}">
                <a16:creationId xmlns:a16="http://schemas.microsoft.com/office/drawing/2014/main" id="{6AC169B5-9ADD-404D-A402-92DBC140B728}"/>
              </a:ext>
            </a:extLst>
          </xdr:cNvPr>
          <xdr:cNvSpPr txBox="1"/>
        </xdr:nvSpPr>
        <xdr:spPr>
          <a:xfrm>
            <a:off x="5518150" y="149928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5BB417-3166-3F4B-A274-11C5FE847226}"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9">
        <xdr:nvSpPr>
          <xdr:cNvPr id="498" name="TextBox 497">
            <a:extLst>
              <a:ext uri="{FF2B5EF4-FFF2-40B4-BE49-F238E27FC236}">
                <a16:creationId xmlns:a16="http://schemas.microsoft.com/office/drawing/2014/main" id="{2AB4582D-7161-7F4D-970A-B9EB0B2FDA95}"/>
              </a:ext>
            </a:extLst>
          </xdr:cNvPr>
          <xdr:cNvSpPr txBox="1"/>
        </xdr:nvSpPr>
        <xdr:spPr>
          <a:xfrm>
            <a:off x="5518150" y="149928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F7BD03-157F-A442-8DDB-04855DB48D29}"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8</xdr:col>
      <xdr:colOff>155103</xdr:colOff>
      <xdr:row>12</xdr:row>
      <xdr:rowOff>105368</xdr:rowOff>
    </xdr:from>
    <xdr:to>
      <xdr:col>9</xdr:col>
      <xdr:colOff>2703</xdr:colOff>
      <xdr:row>14</xdr:row>
      <xdr:rowOff>180549</xdr:rowOff>
    </xdr:to>
    <xdr:grpSp>
      <xdr:nvGrpSpPr>
        <xdr:cNvPr id="499" name="Group 498">
          <a:extLst>
            <a:ext uri="{FF2B5EF4-FFF2-40B4-BE49-F238E27FC236}">
              <a16:creationId xmlns:a16="http://schemas.microsoft.com/office/drawing/2014/main" id="{30AE8669-1CAB-7F4C-98F2-7AF89ABC7277}"/>
            </a:ext>
          </a:extLst>
        </xdr:cNvPr>
        <xdr:cNvGrpSpPr/>
      </xdr:nvGrpSpPr>
      <xdr:grpSpPr>
        <a:xfrm>
          <a:off x="4955703" y="2277068"/>
          <a:ext cx="447675" cy="437131"/>
          <a:chOff x="5518150" y="14992873"/>
          <a:chExt cx="457200" cy="457200"/>
        </a:xfrm>
      </xdr:grpSpPr>
      <xdr:sp macro="" textlink="Pivottables!H9">
        <xdr:nvSpPr>
          <xdr:cNvPr id="500" name="TextBox 499">
            <a:extLst>
              <a:ext uri="{FF2B5EF4-FFF2-40B4-BE49-F238E27FC236}">
                <a16:creationId xmlns:a16="http://schemas.microsoft.com/office/drawing/2014/main" id="{01E00EBC-B411-9847-8693-41181D43B690}"/>
              </a:ext>
            </a:extLst>
          </xdr:cNvPr>
          <xdr:cNvSpPr txBox="1"/>
        </xdr:nvSpPr>
        <xdr:spPr>
          <a:xfrm>
            <a:off x="5518150" y="149928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5BB417-3166-3F4B-A274-11C5FE847226}"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9">
        <xdr:nvSpPr>
          <xdr:cNvPr id="501" name="TextBox 500">
            <a:extLst>
              <a:ext uri="{FF2B5EF4-FFF2-40B4-BE49-F238E27FC236}">
                <a16:creationId xmlns:a16="http://schemas.microsoft.com/office/drawing/2014/main" id="{4F2798B5-5C45-8F40-AA43-907A84E64E34}"/>
              </a:ext>
            </a:extLst>
          </xdr:cNvPr>
          <xdr:cNvSpPr txBox="1"/>
        </xdr:nvSpPr>
        <xdr:spPr>
          <a:xfrm>
            <a:off x="5518150" y="149928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F7BD03-157F-A442-8DDB-04855DB48D29}"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15</xdr:col>
      <xdr:colOff>405620</xdr:colOff>
      <xdr:row>16</xdr:row>
      <xdr:rowOff>127411</xdr:rowOff>
    </xdr:from>
    <xdr:to>
      <xdr:col>16</xdr:col>
      <xdr:colOff>189720</xdr:colOff>
      <xdr:row>19</xdr:row>
      <xdr:rowOff>12634</xdr:rowOff>
    </xdr:to>
    <xdr:grpSp>
      <xdr:nvGrpSpPr>
        <xdr:cNvPr id="502" name="Group 501">
          <a:extLst>
            <a:ext uri="{FF2B5EF4-FFF2-40B4-BE49-F238E27FC236}">
              <a16:creationId xmlns:a16="http://schemas.microsoft.com/office/drawing/2014/main" id="{B677C6C4-129B-4F44-B59E-E9332239AD3C}"/>
            </a:ext>
          </a:extLst>
        </xdr:cNvPr>
        <xdr:cNvGrpSpPr/>
      </xdr:nvGrpSpPr>
      <xdr:grpSpPr>
        <a:xfrm>
          <a:off x="9406745" y="3023011"/>
          <a:ext cx="384175" cy="428148"/>
          <a:chOff x="5518150" y="13684773"/>
          <a:chExt cx="457200" cy="457200"/>
        </a:xfrm>
      </xdr:grpSpPr>
      <xdr:sp macro="" textlink="Pivottables!H8">
        <xdr:nvSpPr>
          <xdr:cNvPr id="503" name="TextBox 502">
            <a:extLst>
              <a:ext uri="{FF2B5EF4-FFF2-40B4-BE49-F238E27FC236}">
                <a16:creationId xmlns:a16="http://schemas.microsoft.com/office/drawing/2014/main" id="{4A31A4B5-C487-E044-B1CE-F77FC65AB392}"/>
              </a:ext>
            </a:extLst>
          </xdr:cNvPr>
          <xdr:cNvSpPr txBox="1"/>
        </xdr:nvSpPr>
        <xdr:spPr>
          <a:xfrm>
            <a:off x="5518150" y="13684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BB1FCD-8572-5F4B-8790-2760CC48B081}"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8">
        <xdr:nvSpPr>
          <xdr:cNvPr id="504" name="TextBox 503">
            <a:extLst>
              <a:ext uri="{FF2B5EF4-FFF2-40B4-BE49-F238E27FC236}">
                <a16:creationId xmlns:a16="http://schemas.microsoft.com/office/drawing/2014/main" id="{6611BE01-C1D0-BD4D-8510-D72BB7D2E023}"/>
              </a:ext>
            </a:extLst>
          </xdr:cNvPr>
          <xdr:cNvSpPr txBox="1"/>
        </xdr:nvSpPr>
        <xdr:spPr>
          <a:xfrm>
            <a:off x="5518150" y="13684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8AD269-A08B-7044-B12E-5C6660487D2F}"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15</xdr:col>
      <xdr:colOff>198346</xdr:colOff>
      <xdr:row>15</xdr:row>
      <xdr:rowOff>25174</xdr:rowOff>
    </xdr:from>
    <xdr:to>
      <xdr:col>15</xdr:col>
      <xdr:colOff>600710</xdr:colOff>
      <xdr:row>17</xdr:row>
      <xdr:rowOff>101374</xdr:rowOff>
    </xdr:to>
    <xdr:grpSp>
      <xdr:nvGrpSpPr>
        <xdr:cNvPr id="505" name="Group 504">
          <a:extLst>
            <a:ext uri="{FF2B5EF4-FFF2-40B4-BE49-F238E27FC236}">
              <a16:creationId xmlns:a16="http://schemas.microsoft.com/office/drawing/2014/main" id="{FD89A827-F52F-1B49-8E00-9AF67E12B2C5}"/>
            </a:ext>
          </a:extLst>
        </xdr:cNvPr>
        <xdr:cNvGrpSpPr/>
      </xdr:nvGrpSpPr>
      <xdr:grpSpPr>
        <a:xfrm>
          <a:off x="9199471" y="2739799"/>
          <a:ext cx="402364" cy="438150"/>
          <a:chOff x="5518150" y="13684773"/>
          <a:chExt cx="457200" cy="457200"/>
        </a:xfrm>
      </xdr:grpSpPr>
      <xdr:sp macro="" textlink="Pivottables!H8">
        <xdr:nvSpPr>
          <xdr:cNvPr id="506" name="TextBox 505">
            <a:extLst>
              <a:ext uri="{FF2B5EF4-FFF2-40B4-BE49-F238E27FC236}">
                <a16:creationId xmlns:a16="http://schemas.microsoft.com/office/drawing/2014/main" id="{504BBA9F-3828-5E47-A0B1-1A572442EAA8}"/>
              </a:ext>
            </a:extLst>
          </xdr:cNvPr>
          <xdr:cNvSpPr txBox="1"/>
        </xdr:nvSpPr>
        <xdr:spPr>
          <a:xfrm>
            <a:off x="5518150" y="13684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BB1FCD-8572-5F4B-8790-2760CC48B081}"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8">
        <xdr:nvSpPr>
          <xdr:cNvPr id="507" name="TextBox 506">
            <a:extLst>
              <a:ext uri="{FF2B5EF4-FFF2-40B4-BE49-F238E27FC236}">
                <a16:creationId xmlns:a16="http://schemas.microsoft.com/office/drawing/2014/main" id="{76299C68-1242-8C4E-97C4-810F68615BC6}"/>
              </a:ext>
            </a:extLst>
          </xdr:cNvPr>
          <xdr:cNvSpPr txBox="1"/>
        </xdr:nvSpPr>
        <xdr:spPr>
          <a:xfrm>
            <a:off x="5518150" y="13684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8AD269-A08B-7044-B12E-5C6660487D2F}"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15</xdr:col>
      <xdr:colOff>506711</xdr:colOff>
      <xdr:row>14</xdr:row>
      <xdr:rowOff>18427</xdr:rowOff>
    </xdr:from>
    <xdr:to>
      <xdr:col>16</xdr:col>
      <xdr:colOff>290811</xdr:colOff>
      <xdr:row>16</xdr:row>
      <xdr:rowOff>94627</xdr:rowOff>
    </xdr:to>
    <xdr:grpSp>
      <xdr:nvGrpSpPr>
        <xdr:cNvPr id="508" name="Group 507">
          <a:extLst>
            <a:ext uri="{FF2B5EF4-FFF2-40B4-BE49-F238E27FC236}">
              <a16:creationId xmlns:a16="http://schemas.microsoft.com/office/drawing/2014/main" id="{9842FA8F-C028-C243-951A-F1D9CE3FD351}"/>
            </a:ext>
          </a:extLst>
        </xdr:cNvPr>
        <xdr:cNvGrpSpPr/>
      </xdr:nvGrpSpPr>
      <xdr:grpSpPr>
        <a:xfrm>
          <a:off x="9507836" y="2552077"/>
          <a:ext cx="384175" cy="438150"/>
          <a:chOff x="5518150" y="13684773"/>
          <a:chExt cx="457200" cy="457200"/>
        </a:xfrm>
      </xdr:grpSpPr>
      <xdr:sp macro="" textlink="Pivottables!H8">
        <xdr:nvSpPr>
          <xdr:cNvPr id="509" name="TextBox 508">
            <a:extLst>
              <a:ext uri="{FF2B5EF4-FFF2-40B4-BE49-F238E27FC236}">
                <a16:creationId xmlns:a16="http://schemas.microsoft.com/office/drawing/2014/main" id="{A166A9B3-E844-9242-8B51-4C7AC7FDB6D0}"/>
              </a:ext>
            </a:extLst>
          </xdr:cNvPr>
          <xdr:cNvSpPr txBox="1"/>
        </xdr:nvSpPr>
        <xdr:spPr>
          <a:xfrm>
            <a:off x="5518150" y="13684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BB1FCD-8572-5F4B-8790-2760CC48B081}"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8">
        <xdr:nvSpPr>
          <xdr:cNvPr id="510" name="TextBox 509">
            <a:extLst>
              <a:ext uri="{FF2B5EF4-FFF2-40B4-BE49-F238E27FC236}">
                <a16:creationId xmlns:a16="http://schemas.microsoft.com/office/drawing/2014/main" id="{484B9B85-EED5-0C4E-AF93-66DA93B68A84}"/>
              </a:ext>
            </a:extLst>
          </xdr:cNvPr>
          <xdr:cNvSpPr txBox="1"/>
        </xdr:nvSpPr>
        <xdr:spPr>
          <a:xfrm>
            <a:off x="5518150" y="13684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8AD269-A08B-7044-B12E-5C6660487D2F}"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16</xdr:col>
      <xdr:colOff>41618</xdr:colOff>
      <xdr:row>16</xdr:row>
      <xdr:rowOff>24411</xdr:rowOff>
    </xdr:from>
    <xdr:to>
      <xdr:col>16</xdr:col>
      <xdr:colOff>497322</xdr:colOff>
      <xdr:row>18</xdr:row>
      <xdr:rowOff>100611</xdr:rowOff>
    </xdr:to>
    <xdr:grpSp>
      <xdr:nvGrpSpPr>
        <xdr:cNvPr id="511" name="Group 510">
          <a:extLst>
            <a:ext uri="{FF2B5EF4-FFF2-40B4-BE49-F238E27FC236}">
              <a16:creationId xmlns:a16="http://schemas.microsoft.com/office/drawing/2014/main" id="{243E7987-96D7-A749-B7AD-880FECAFCD70}"/>
            </a:ext>
          </a:extLst>
        </xdr:cNvPr>
        <xdr:cNvGrpSpPr/>
      </xdr:nvGrpSpPr>
      <xdr:grpSpPr>
        <a:xfrm>
          <a:off x="9642818" y="2920011"/>
          <a:ext cx="455704" cy="438150"/>
          <a:chOff x="5518150" y="13684773"/>
          <a:chExt cx="457200" cy="457200"/>
        </a:xfrm>
      </xdr:grpSpPr>
      <xdr:sp macro="" textlink="Pivottables!H8">
        <xdr:nvSpPr>
          <xdr:cNvPr id="512" name="TextBox 511">
            <a:extLst>
              <a:ext uri="{FF2B5EF4-FFF2-40B4-BE49-F238E27FC236}">
                <a16:creationId xmlns:a16="http://schemas.microsoft.com/office/drawing/2014/main" id="{BCC7A672-E5C3-7541-997E-6BC0B1B6705A}"/>
              </a:ext>
            </a:extLst>
          </xdr:cNvPr>
          <xdr:cNvSpPr txBox="1"/>
        </xdr:nvSpPr>
        <xdr:spPr>
          <a:xfrm>
            <a:off x="5518150" y="13684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BB1FCD-8572-5F4B-8790-2760CC48B081}"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8">
        <xdr:nvSpPr>
          <xdr:cNvPr id="513" name="TextBox 512">
            <a:extLst>
              <a:ext uri="{FF2B5EF4-FFF2-40B4-BE49-F238E27FC236}">
                <a16:creationId xmlns:a16="http://schemas.microsoft.com/office/drawing/2014/main" id="{339ACF45-9C47-5F40-A038-A09EFABD4B9D}"/>
              </a:ext>
            </a:extLst>
          </xdr:cNvPr>
          <xdr:cNvSpPr txBox="1"/>
        </xdr:nvSpPr>
        <xdr:spPr>
          <a:xfrm>
            <a:off x="5518150" y="13684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8AD269-A08B-7044-B12E-5C6660487D2F}"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15</xdr:col>
      <xdr:colOff>407276</xdr:colOff>
      <xdr:row>15</xdr:row>
      <xdr:rowOff>125883</xdr:rowOff>
    </xdr:from>
    <xdr:to>
      <xdr:col>16</xdr:col>
      <xdr:colOff>191376</xdr:colOff>
      <xdr:row>18</xdr:row>
      <xdr:rowOff>11106</xdr:rowOff>
    </xdr:to>
    <xdr:grpSp>
      <xdr:nvGrpSpPr>
        <xdr:cNvPr id="514" name="Group 513">
          <a:extLst>
            <a:ext uri="{FF2B5EF4-FFF2-40B4-BE49-F238E27FC236}">
              <a16:creationId xmlns:a16="http://schemas.microsoft.com/office/drawing/2014/main" id="{9564D58C-41CE-D348-90F5-8A59912CC99C}"/>
            </a:ext>
          </a:extLst>
        </xdr:cNvPr>
        <xdr:cNvGrpSpPr/>
      </xdr:nvGrpSpPr>
      <xdr:grpSpPr>
        <a:xfrm>
          <a:off x="9408401" y="2840508"/>
          <a:ext cx="384175" cy="428148"/>
          <a:chOff x="5518150" y="13684773"/>
          <a:chExt cx="457200" cy="457200"/>
        </a:xfrm>
      </xdr:grpSpPr>
      <xdr:sp macro="" textlink="Pivottables!H8">
        <xdr:nvSpPr>
          <xdr:cNvPr id="515" name="TextBox 514">
            <a:extLst>
              <a:ext uri="{FF2B5EF4-FFF2-40B4-BE49-F238E27FC236}">
                <a16:creationId xmlns:a16="http://schemas.microsoft.com/office/drawing/2014/main" id="{27A233B0-2E09-904F-AD7C-AE67B7A7ADD6}"/>
              </a:ext>
            </a:extLst>
          </xdr:cNvPr>
          <xdr:cNvSpPr txBox="1"/>
        </xdr:nvSpPr>
        <xdr:spPr>
          <a:xfrm>
            <a:off x="5518150" y="13684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BB1FCD-8572-5F4B-8790-2760CC48B081}"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8">
        <xdr:nvSpPr>
          <xdr:cNvPr id="516" name="TextBox 515">
            <a:extLst>
              <a:ext uri="{FF2B5EF4-FFF2-40B4-BE49-F238E27FC236}">
                <a16:creationId xmlns:a16="http://schemas.microsoft.com/office/drawing/2014/main" id="{F141479F-155E-0B4D-8131-050EA102BC80}"/>
              </a:ext>
            </a:extLst>
          </xdr:cNvPr>
          <xdr:cNvSpPr txBox="1"/>
        </xdr:nvSpPr>
        <xdr:spPr>
          <a:xfrm>
            <a:off x="5518150" y="13684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8AD269-A08B-7044-B12E-5C6660487D2F}"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16</xdr:col>
      <xdr:colOff>37671</xdr:colOff>
      <xdr:row>15</xdr:row>
      <xdr:rowOff>23646</xdr:rowOff>
    </xdr:from>
    <xdr:to>
      <xdr:col>16</xdr:col>
      <xdr:colOff>493375</xdr:colOff>
      <xdr:row>17</xdr:row>
      <xdr:rowOff>99846</xdr:rowOff>
    </xdr:to>
    <xdr:grpSp>
      <xdr:nvGrpSpPr>
        <xdr:cNvPr id="517" name="Group 516">
          <a:extLst>
            <a:ext uri="{FF2B5EF4-FFF2-40B4-BE49-F238E27FC236}">
              <a16:creationId xmlns:a16="http://schemas.microsoft.com/office/drawing/2014/main" id="{6DDEC67E-039E-1A42-A145-73AF3577EE5E}"/>
            </a:ext>
          </a:extLst>
        </xdr:cNvPr>
        <xdr:cNvGrpSpPr/>
      </xdr:nvGrpSpPr>
      <xdr:grpSpPr>
        <a:xfrm>
          <a:off x="9638871" y="2738271"/>
          <a:ext cx="455704" cy="438150"/>
          <a:chOff x="5518150" y="13684773"/>
          <a:chExt cx="457200" cy="457200"/>
        </a:xfrm>
      </xdr:grpSpPr>
      <xdr:sp macro="" textlink="Pivottables!H8">
        <xdr:nvSpPr>
          <xdr:cNvPr id="518" name="TextBox 517">
            <a:extLst>
              <a:ext uri="{FF2B5EF4-FFF2-40B4-BE49-F238E27FC236}">
                <a16:creationId xmlns:a16="http://schemas.microsoft.com/office/drawing/2014/main" id="{AAB914FC-BCAB-7B43-A412-95DE58C421D0}"/>
              </a:ext>
            </a:extLst>
          </xdr:cNvPr>
          <xdr:cNvSpPr txBox="1"/>
        </xdr:nvSpPr>
        <xdr:spPr>
          <a:xfrm>
            <a:off x="5518150" y="13684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BB1FCD-8572-5F4B-8790-2760CC48B081}"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8">
        <xdr:nvSpPr>
          <xdr:cNvPr id="519" name="TextBox 518">
            <a:extLst>
              <a:ext uri="{FF2B5EF4-FFF2-40B4-BE49-F238E27FC236}">
                <a16:creationId xmlns:a16="http://schemas.microsoft.com/office/drawing/2014/main" id="{649236EF-F52A-914C-B9D6-CEAA18128998}"/>
              </a:ext>
            </a:extLst>
          </xdr:cNvPr>
          <xdr:cNvSpPr txBox="1"/>
        </xdr:nvSpPr>
        <xdr:spPr>
          <a:xfrm>
            <a:off x="5518150" y="13684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8AD269-A08B-7044-B12E-5C6660487D2F}"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15</xdr:col>
      <xdr:colOff>300678</xdr:colOff>
      <xdr:row>14</xdr:row>
      <xdr:rowOff>19127</xdr:rowOff>
    </xdr:from>
    <xdr:to>
      <xdr:col>16</xdr:col>
      <xdr:colOff>84778</xdr:colOff>
      <xdr:row>16</xdr:row>
      <xdr:rowOff>95327</xdr:rowOff>
    </xdr:to>
    <xdr:grpSp>
      <xdr:nvGrpSpPr>
        <xdr:cNvPr id="520" name="Group 519">
          <a:extLst>
            <a:ext uri="{FF2B5EF4-FFF2-40B4-BE49-F238E27FC236}">
              <a16:creationId xmlns:a16="http://schemas.microsoft.com/office/drawing/2014/main" id="{500DD5D1-ABE1-E548-BE5A-CA6032C31E8A}"/>
            </a:ext>
          </a:extLst>
        </xdr:cNvPr>
        <xdr:cNvGrpSpPr/>
      </xdr:nvGrpSpPr>
      <xdr:grpSpPr>
        <a:xfrm>
          <a:off x="9301803" y="2552777"/>
          <a:ext cx="384175" cy="438150"/>
          <a:chOff x="6153150" y="13710173"/>
          <a:chExt cx="457200" cy="457200"/>
        </a:xfrm>
      </xdr:grpSpPr>
      <xdr:sp macro="" textlink="Pivottables!I8">
        <xdr:nvSpPr>
          <xdr:cNvPr id="521" name="TextBox 520">
            <a:extLst>
              <a:ext uri="{FF2B5EF4-FFF2-40B4-BE49-F238E27FC236}">
                <a16:creationId xmlns:a16="http://schemas.microsoft.com/office/drawing/2014/main" id="{0CFC0618-7BCE-D54C-9017-61F720CC1AEA}"/>
              </a:ext>
            </a:extLst>
          </xdr:cNvPr>
          <xdr:cNvSpPr txBox="1"/>
        </xdr:nvSpPr>
        <xdr:spPr>
          <a:xfrm>
            <a:off x="6153150" y="13710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2E6F47-6103-6A4B-AF31-360CD389AB14}"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8">
        <xdr:nvSpPr>
          <xdr:cNvPr id="522" name="TextBox 521">
            <a:extLst>
              <a:ext uri="{FF2B5EF4-FFF2-40B4-BE49-F238E27FC236}">
                <a16:creationId xmlns:a16="http://schemas.microsoft.com/office/drawing/2014/main" id="{B9CC39DA-2926-BB41-9268-9CE28E20BB48}"/>
              </a:ext>
            </a:extLst>
          </xdr:cNvPr>
          <xdr:cNvSpPr txBox="1"/>
        </xdr:nvSpPr>
        <xdr:spPr>
          <a:xfrm>
            <a:off x="6153150" y="13710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B906A8-3919-E444-BF1D-C3AA1CC1FB02}"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16</xdr:col>
      <xdr:colOff>42477</xdr:colOff>
      <xdr:row>14</xdr:row>
      <xdr:rowOff>114234</xdr:rowOff>
    </xdr:from>
    <xdr:to>
      <xdr:col>16</xdr:col>
      <xdr:colOff>498181</xdr:colOff>
      <xdr:row>16</xdr:row>
      <xdr:rowOff>182814</xdr:rowOff>
    </xdr:to>
    <xdr:grpSp>
      <xdr:nvGrpSpPr>
        <xdr:cNvPr id="523" name="Group 522">
          <a:extLst>
            <a:ext uri="{FF2B5EF4-FFF2-40B4-BE49-F238E27FC236}">
              <a16:creationId xmlns:a16="http://schemas.microsoft.com/office/drawing/2014/main" id="{C6650B63-BB62-1148-937B-56A56673ACF8}"/>
            </a:ext>
          </a:extLst>
        </xdr:cNvPr>
        <xdr:cNvGrpSpPr/>
      </xdr:nvGrpSpPr>
      <xdr:grpSpPr>
        <a:xfrm>
          <a:off x="9643677" y="2647884"/>
          <a:ext cx="455704" cy="430530"/>
          <a:chOff x="6153150" y="13710173"/>
          <a:chExt cx="457200" cy="457200"/>
        </a:xfrm>
      </xdr:grpSpPr>
      <xdr:sp macro="" textlink="Pivottables!I8">
        <xdr:nvSpPr>
          <xdr:cNvPr id="524" name="TextBox 523">
            <a:extLst>
              <a:ext uri="{FF2B5EF4-FFF2-40B4-BE49-F238E27FC236}">
                <a16:creationId xmlns:a16="http://schemas.microsoft.com/office/drawing/2014/main" id="{E4E92019-4972-874B-9C7C-4FAAF01B94D1}"/>
              </a:ext>
            </a:extLst>
          </xdr:cNvPr>
          <xdr:cNvSpPr txBox="1"/>
        </xdr:nvSpPr>
        <xdr:spPr>
          <a:xfrm>
            <a:off x="6153150" y="13710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2E6F47-6103-6A4B-AF31-360CD389AB14}"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8">
        <xdr:nvSpPr>
          <xdr:cNvPr id="525" name="TextBox 524">
            <a:extLst>
              <a:ext uri="{FF2B5EF4-FFF2-40B4-BE49-F238E27FC236}">
                <a16:creationId xmlns:a16="http://schemas.microsoft.com/office/drawing/2014/main" id="{EA59EB22-44A9-E84A-9A3D-09671B4D57C7}"/>
              </a:ext>
            </a:extLst>
          </xdr:cNvPr>
          <xdr:cNvSpPr txBox="1"/>
        </xdr:nvSpPr>
        <xdr:spPr>
          <a:xfrm>
            <a:off x="6153150" y="13710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B906A8-3919-E444-BF1D-C3AA1CC1FB02}"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16</xdr:col>
      <xdr:colOff>140766</xdr:colOff>
      <xdr:row>16</xdr:row>
      <xdr:rowOff>123401</xdr:rowOff>
    </xdr:from>
    <xdr:to>
      <xdr:col>16</xdr:col>
      <xdr:colOff>596470</xdr:colOff>
      <xdr:row>19</xdr:row>
      <xdr:rowOff>8624</xdr:rowOff>
    </xdr:to>
    <xdr:grpSp>
      <xdr:nvGrpSpPr>
        <xdr:cNvPr id="526" name="Group 525">
          <a:extLst>
            <a:ext uri="{FF2B5EF4-FFF2-40B4-BE49-F238E27FC236}">
              <a16:creationId xmlns:a16="http://schemas.microsoft.com/office/drawing/2014/main" id="{C7634816-590C-6348-B452-4E2E1316AB8C}"/>
            </a:ext>
          </a:extLst>
        </xdr:cNvPr>
        <xdr:cNvGrpSpPr/>
      </xdr:nvGrpSpPr>
      <xdr:grpSpPr>
        <a:xfrm>
          <a:off x="9741966" y="3019001"/>
          <a:ext cx="455704" cy="428148"/>
          <a:chOff x="6153150" y="13710173"/>
          <a:chExt cx="457200" cy="457200"/>
        </a:xfrm>
      </xdr:grpSpPr>
      <xdr:sp macro="" textlink="Pivottables!I8">
        <xdr:nvSpPr>
          <xdr:cNvPr id="527" name="TextBox 526">
            <a:extLst>
              <a:ext uri="{FF2B5EF4-FFF2-40B4-BE49-F238E27FC236}">
                <a16:creationId xmlns:a16="http://schemas.microsoft.com/office/drawing/2014/main" id="{5CC9368A-159C-B840-9D85-D660F57AE7ED}"/>
              </a:ext>
            </a:extLst>
          </xdr:cNvPr>
          <xdr:cNvSpPr txBox="1"/>
        </xdr:nvSpPr>
        <xdr:spPr>
          <a:xfrm>
            <a:off x="6153150" y="13710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2E6F47-6103-6A4B-AF31-360CD389AB14}"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8">
        <xdr:nvSpPr>
          <xdr:cNvPr id="528" name="TextBox 527">
            <a:extLst>
              <a:ext uri="{FF2B5EF4-FFF2-40B4-BE49-F238E27FC236}">
                <a16:creationId xmlns:a16="http://schemas.microsoft.com/office/drawing/2014/main" id="{A3AE8D16-38C4-E74F-B3DA-5377816ED626}"/>
              </a:ext>
            </a:extLst>
          </xdr:cNvPr>
          <xdr:cNvSpPr txBox="1"/>
        </xdr:nvSpPr>
        <xdr:spPr>
          <a:xfrm>
            <a:off x="6153150" y="13710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B906A8-3919-E444-BF1D-C3AA1CC1FB02}"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15</xdr:col>
      <xdr:colOff>506425</xdr:colOff>
      <xdr:row>16</xdr:row>
      <xdr:rowOff>27531</xdr:rowOff>
    </xdr:from>
    <xdr:to>
      <xdr:col>16</xdr:col>
      <xdr:colOff>290525</xdr:colOff>
      <xdr:row>18</xdr:row>
      <xdr:rowOff>103731</xdr:rowOff>
    </xdr:to>
    <xdr:grpSp>
      <xdr:nvGrpSpPr>
        <xdr:cNvPr id="529" name="Group 528">
          <a:extLst>
            <a:ext uri="{FF2B5EF4-FFF2-40B4-BE49-F238E27FC236}">
              <a16:creationId xmlns:a16="http://schemas.microsoft.com/office/drawing/2014/main" id="{66A5EA33-644B-264B-8D54-E5EA48744C47}"/>
            </a:ext>
          </a:extLst>
        </xdr:cNvPr>
        <xdr:cNvGrpSpPr/>
      </xdr:nvGrpSpPr>
      <xdr:grpSpPr>
        <a:xfrm>
          <a:off x="9507550" y="2923131"/>
          <a:ext cx="384175" cy="438150"/>
          <a:chOff x="6153150" y="13710173"/>
          <a:chExt cx="457200" cy="457200"/>
        </a:xfrm>
      </xdr:grpSpPr>
      <xdr:sp macro="" textlink="Pivottables!I8">
        <xdr:nvSpPr>
          <xdr:cNvPr id="530" name="TextBox 529">
            <a:extLst>
              <a:ext uri="{FF2B5EF4-FFF2-40B4-BE49-F238E27FC236}">
                <a16:creationId xmlns:a16="http://schemas.microsoft.com/office/drawing/2014/main" id="{1E3E2BE0-0BA0-CF43-8BF8-E2DC23619542}"/>
              </a:ext>
            </a:extLst>
          </xdr:cNvPr>
          <xdr:cNvSpPr txBox="1"/>
        </xdr:nvSpPr>
        <xdr:spPr>
          <a:xfrm>
            <a:off x="6153150" y="13710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2E6F47-6103-6A4B-AF31-360CD389AB14}"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8">
        <xdr:nvSpPr>
          <xdr:cNvPr id="531" name="TextBox 530">
            <a:extLst>
              <a:ext uri="{FF2B5EF4-FFF2-40B4-BE49-F238E27FC236}">
                <a16:creationId xmlns:a16="http://schemas.microsoft.com/office/drawing/2014/main" id="{D1CE41CA-459A-1F4D-8219-E7E50EC50E79}"/>
              </a:ext>
            </a:extLst>
          </xdr:cNvPr>
          <xdr:cNvSpPr txBox="1"/>
        </xdr:nvSpPr>
        <xdr:spPr>
          <a:xfrm>
            <a:off x="6153150" y="13710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B906A8-3919-E444-BF1D-C3AA1CC1FB02}"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19</xdr:col>
      <xdr:colOff>304829</xdr:colOff>
      <xdr:row>12</xdr:row>
      <xdr:rowOff>118390</xdr:rowOff>
    </xdr:from>
    <xdr:to>
      <xdr:col>20</xdr:col>
      <xdr:colOff>89335</xdr:colOff>
      <xdr:row>15</xdr:row>
      <xdr:rowOff>3220</xdr:rowOff>
    </xdr:to>
    <xdr:grpSp>
      <xdr:nvGrpSpPr>
        <xdr:cNvPr id="532" name="Group 531">
          <a:extLst>
            <a:ext uri="{FF2B5EF4-FFF2-40B4-BE49-F238E27FC236}">
              <a16:creationId xmlns:a16="http://schemas.microsoft.com/office/drawing/2014/main" id="{9CEDD898-0D48-374D-9697-A8F77DCBFB6C}"/>
            </a:ext>
          </a:extLst>
        </xdr:cNvPr>
        <xdr:cNvGrpSpPr/>
      </xdr:nvGrpSpPr>
      <xdr:grpSpPr>
        <a:xfrm>
          <a:off x="11706254" y="2290090"/>
          <a:ext cx="384581" cy="427755"/>
          <a:chOff x="5518150" y="17202673"/>
          <a:chExt cx="457200" cy="457200"/>
        </a:xfrm>
      </xdr:grpSpPr>
      <xdr:sp macro="" textlink="Pivottables!H10">
        <xdr:nvSpPr>
          <xdr:cNvPr id="533" name="TextBox 532">
            <a:extLst>
              <a:ext uri="{FF2B5EF4-FFF2-40B4-BE49-F238E27FC236}">
                <a16:creationId xmlns:a16="http://schemas.microsoft.com/office/drawing/2014/main" id="{A1BF748B-9761-1A4B-B46E-C23D5506057D}"/>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E61DA0-9689-D040-AC69-62DE34F6E9D3}"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10">
        <xdr:nvSpPr>
          <xdr:cNvPr id="534" name="TextBox 533">
            <a:extLst>
              <a:ext uri="{FF2B5EF4-FFF2-40B4-BE49-F238E27FC236}">
                <a16:creationId xmlns:a16="http://schemas.microsoft.com/office/drawing/2014/main" id="{E9A71C8F-2E53-3746-B79D-37F0110D66CE}"/>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08DD85-3722-F14D-AC8D-A80999BE284B}"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20</xdr:col>
      <xdr:colOff>33896</xdr:colOff>
      <xdr:row>14</xdr:row>
      <xdr:rowOff>114214</xdr:rowOff>
    </xdr:from>
    <xdr:to>
      <xdr:col>20</xdr:col>
      <xdr:colOff>491096</xdr:colOff>
      <xdr:row>16</xdr:row>
      <xdr:rowOff>182794</xdr:rowOff>
    </xdr:to>
    <xdr:grpSp>
      <xdr:nvGrpSpPr>
        <xdr:cNvPr id="535" name="Group 534">
          <a:extLst>
            <a:ext uri="{FF2B5EF4-FFF2-40B4-BE49-F238E27FC236}">
              <a16:creationId xmlns:a16="http://schemas.microsoft.com/office/drawing/2014/main" id="{EE62F022-5074-CD47-8A23-9F8FB69E6F45}"/>
            </a:ext>
          </a:extLst>
        </xdr:cNvPr>
        <xdr:cNvGrpSpPr/>
      </xdr:nvGrpSpPr>
      <xdr:grpSpPr>
        <a:xfrm>
          <a:off x="12035396" y="2647864"/>
          <a:ext cx="457200" cy="430530"/>
          <a:chOff x="5518150" y="17202673"/>
          <a:chExt cx="457200" cy="457200"/>
        </a:xfrm>
      </xdr:grpSpPr>
      <xdr:sp macro="" textlink="Pivottables!H10">
        <xdr:nvSpPr>
          <xdr:cNvPr id="536" name="TextBox 535">
            <a:extLst>
              <a:ext uri="{FF2B5EF4-FFF2-40B4-BE49-F238E27FC236}">
                <a16:creationId xmlns:a16="http://schemas.microsoft.com/office/drawing/2014/main" id="{25BA0580-4692-7541-8270-F36B66B41D1B}"/>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E61DA0-9689-D040-AC69-62DE34F6E9D3}"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10">
        <xdr:nvSpPr>
          <xdr:cNvPr id="537" name="TextBox 536">
            <a:extLst>
              <a:ext uri="{FF2B5EF4-FFF2-40B4-BE49-F238E27FC236}">
                <a16:creationId xmlns:a16="http://schemas.microsoft.com/office/drawing/2014/main" id="{E61E5A57-2589-D540-A0DD-3845854C63BF}"/>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08DD85-3722-F14D-AC8D-A80999BE284B}"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20</xdr:col>
      <xdr:colOff>29</xdr:colOff>
      <xdr:row>12</xdr:row>
      <xdr:rowOff>11455</xdr:rowOff>
    </xdr:from>
    <xdr:to>
      <xdr:col>20</xdr:col>
      <xdr:colOff>394135</xdr:colOff>
      <xdr:row>14</xdr:row>
      <xdr:rowOff>87655</xdr:rowOff>
    </xdr:to>
    <xdr:grpSp>
      <xdr:nvGrpSpPr>
        <xdr:cNvPr id="538" name="Group 537">
          <a:extLst>
            <a:ext uri="{FF2B5EF4-FFF2-40B4-BE49-F238E27FC236}">
              <a16:creationId xmlns:a16="http://schemas.microsoft.com/office/drawing/2014/main" id="{E8A7AD62-B192-4E42-B609-C25661D9BEB1}"/>
            </a:ext>
          </a:extLst>
        </xdr:cNvPr>
        <xdr:cNvGrpSpPr/>
      </xdr:nvGrpSpPr>
      <xdr:grpSpPr>
        <a:xfrm>
          <a:off x="12001529" y="2183155"/>
          <a:ext cx="394106" cy="438150"/>
          <a:chOff x="5518150" y="17202673"/>
          <a:chExt cx="457200" cy="457200"/>
        </a:xfrm>
      </xdr:grpSpPr>
      <xdr:sp macro="" textlink="Pivottables!H10">
        <xdr:nvSpPr>
          <xdr:cNvPr id="539" name="TextBox 538">
            <a:extLst>
              <a:ext uri="{FF2B5EF4-FFF2-40B4-BE49-F238E27FC236}">
                <a16:creationId xmlns:a16="http://schemas.microsoft.com/office/drawing/2014/main" id="{223BDA85-CAF8-5C44-9855-B72CEDB0F951}"/>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E61DA0-9689-D040-AC69-62DE34F6E9D3}"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10">
        <xdr:nvSpPr>
          <xdr:cNvPr id="540" name="TextBox 539">
            <a:extLst>
              <a:ext uri="{FF2B5EF4-FFF2-40B4-BE49-F238E27FC236}">
                <a16:creationId xmlns:a16="http://schemas.microsoft.com/office/drawing/2014/main" id="{B7499D0A-5E35-404D-BF66-905F18B9274D}"/>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08DD85-3722-F14D-AC8D-A80999BE284B}"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19</xdr:col>
      <xdr:colOff>502694</xdr:colOff>
      <xdr:row>12</xdr:row>
      <xdr:rowOff>113287</xdr:rowOff>
    </xdr:from>
    <xdr:to>
      <xdr:col>20</xdr:col>
      <xdr:colOff>287200</xdr:colOff>
      <xdr:row>14</xdr:row>
      <xdr:rowOff>181867</xdr:rowOff>
    </xdr:to>
    <xdr:grpSp>
      <xdr:nvGrpSpPr>
        <xdr:cNvPr id="544" name="Group 543">
          <a:extLst>
            <a:ext uri="{FF2B5EF4-FFF2-40B4-BE49-F238E27FC236}">
              <a16:creationId xmlns:a16="http://schemas.microsoft.com/office/drawing/2014/main" id="{915E7DA8-B5D5-D149-B85A-5DBA383CB63F}"/>
            </a:ext>
          </a:extLst>
        </xdr:cNvPr>
        <xdr:cNvGrpSpPr/>
      </xdr:nvGrpSpPr>
      <xdr:grpSpPr>
        <a:xfrm>
          <a:off x="11904119" y="2284987"/>
          <a:ext cx="384581" cy="430530"/>
          <a:chOff x="5518150" y="17202673"/>
          <a:chExt cx="457200" cy="457200"/>
        </a:xfrm>
      </xdr:grpSpPr>
      <xdr:sp macro="" textlink="Pivottables!H10">
        <xdr:nvSpPr>
          <xdr:cNvPr id="545" name="TextBox 544">
            <a:extLst>
              <a:ext uri="{FF2B5EF4-FFF2-40B4-BE49-F238E27FC236}">
                <a16:creationId xmlns:a16="http://schemas.microsoft.com/office/drawing/2014/main" id="{09892163-9549-9A44-A68C-137F75CD3BA8}"/>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E61DA0-9689-D040-AC69-62DE34F6E9D3}"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10">
        <xdr:nvSpPr>
          <xdr:cNvPr id="546" name="TextBox 545">
            <a:extLst>
              <a:ext uri="{FF2B5EF4-FFF2-40B4-BE49-F238E27FC236}">
                <a16:creationId xmlns:a16="http://schemas.microsoft.com/office/drawing/2014/main" id="{564BFBA5-E4FC-8647-9472-00AE4803107C}"/>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08DD85-3722-F14D-AC8D-A80999BE284B}"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19</xdr:col>
      <xdr:colOff>399935</xdr:colOff>
      <xdr:row>14</xdr:row>
      <xdr:rowOff>10527</xdr:rowOff>
    </xdr:from>
    <xdr:to>
      <xdr:col>20</xdr:col>
      <xdr:colOff>184441</xdr:colOff>
      <xdr:row>16</xdr:row>
      <xdr:rowOff>86727</xdr:rowOff>
    </xdr:to>
    <xdr:grpSp>
      <xdr:nvGrpSpPr>
        <xdr:cNvPr id="547" name="Group 546">
          <a:extLst>
            <a:ext uri="{FF2B5EF4-FFF2-40B4-BE49-F238E27FC236}">
              <a16:creationId xmlns:a16="http://schemas.microsoft.com/office/drawing/2014/main" id="{AB7EC798-42AE-2B4B-88CE-CF182325BE5D}"/>
            </a:ext>
          </a:extLst>
        </xdr:cNvPr>
        <xdr:cNvGrpSpPr/>
      </xdr:nvGrpSpPr>
      <xdr:grpSpPr>
        <a:xfrm>
          <a:off x="11801360" y="2544177"/>
          <a:ext cx="384581" cy="438150"/>
          <a:chOff x="5518150" y="17202673"/>
          <a:chExt cx="457200" cy="457200"/>
        </a:xfrm>
      </xdr:grpSpPr>
      <xdr:sp macro="" textlink="Pivottables!H10">
        <xdr:nvSpPr>
          <xdr:cNvPr id="548" name="TextBox 547">
            <a:extLst>
              <a:ext uri="{FF2B5EF4-FFF2-40B4-BE49-F238E27FC236}">
                <a16:creationId xmlns:a16="http://schemas.microsoft.com/office/drawing/2014/main" id="{111DB738-EFD9-B74B-A80A-DD43306D7901}"/>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E61DA0-9689-D040-AC69-62DE34F6E9D3}"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10">
        <xdr:nvSpPr>
          <xdr:cNvPr id="549" name="TextBox 548">
            <a:extLst>
              <a:ext uri="{FF2B5EF4-FFF2-40B4-BE49-F238E27FC236}">
                <a16:creationId xmlns:a16="http://schemas.microsoft.com/office/drawing/2014/main" id="{CDB4443B-9CEE-BB47-AB84-8D08F6B240BB}"/>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08DD85-3722-F14D-AC8D-A80999BE284B}"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20</xdr:col>
      <xdr:colOff>440441</xdr:colOff>
      <xdr:row>14</xdr:row>
      <xdr:rowOff>114824</xdr:rowOff>
    </xdr:from>
    <xdr:to>
      <xdr:col>21</xdr:col>
      <xdr:colOff>224947</xdr:colOff>
      <xdr:row>17</xdr:row>
      <xdr:rowOff>933</xdr:rowOff>
    </xdr:to>
    <xdr:grpSp>
      <xdr:nvGrpSpPr>
        <xdr:cNvPr id="550" name="Group 549">
          <a:extLst>
            <a:ext uri="{FF2B5EF4-FFF2-40B4-BE49-F238E27FC236}">
              <a16:creationId xmlns:a16="http://schemas.microsoft.com/office/drawing/2014/main" id="{B06A5EC4-D519-8A4C-9E83-3D63364DBCC6}"/>
            </a:ext>
          </a:extLst>
        </xdr:cNvPr>
        <xdr:cNvGrpSpPr/>
      </xdr:nvGrpSpPr>
      <xdr:grpSpPr>
        <a:xfrm>
          <a:off x="12441941" y="2648474"/>
          <a:ext cx="384581" cy="429034"/>
          <a:chOff x="5518150" y="17202673"/>
          <a:chExt cx="457200" cy="457200"/>
        </a:xfrm>
      </xdr:grpSpPr>
      <xdr:sp macro="" textlink="Pivottables!H10">
        <xdr:nvSpPr>
          <xdr:cNvPr id="551" name="TextBox 550">
            <a:extLst>
              <a:ext uri="{FF2B5EF4-FFF2-40B4-BE49-F238E27FC236}">
                <a16:creationId xmlns:a16="http://schemas.microsoft.com/office/drawing/2014/main" id="{864C596B-0829-7445-B8C9-B2A5248DDD87}"/>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E61DA0-9689-D040-AC69-62DE34F6E9D3}"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10">
        <xdr:nvSpPr>
          <xdr:cNvPr id="552" name="TextBox 551">
            <a:extLst>
              <a:ext uri="{FF2B5EF4-FFF2-40B4-BE49-F238E27FC236}">
                <a16:creationId xmlns:a16="http://schemas.microsoft.com/office/drawing/2014/main" id="{69458FE0-DF1E-9146-BAD5-50B0FB8F69F2}"/>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08DD85-3722-F14D-AC8D-A80999BE284B}"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19</xdr:col>
      <xdr:colOff>600757</xdr:colOff>
      <xdr:row>12</xdr:row>
      <xdr:rowOff>109968</xdr:rowOff>
    </xdr:from>
    <xdr:to>
      <xdr:col>20</xdr:col>
      <xdr:colOff>384857</xdr:colOff>
      <xdr:row>15</xdr:row>
      <xdr:rowOff>3288</xdr:rowOff>
    </xdr:to>
    <xdr:grpSp>
      <xdr:nvGrpSpPr>
        <xdr:cNvPr id="553" name="Group 552">
          <a:extLst>
            <a:ext uri="{FF2B5EF4-FFF2-40B4-BE49-F238E27FC236}">
              <a16:creationId xmlns:a16="http://schemas.microsoft.com/office/drawing/2014/main" id="{2299EF96-5E67-0A44-848A-67EE72D5D9EB}"/>
            </a:ext>
          </a:extLst>
        </xdr:cNvPr>
        <xdr:cNvGrpSpPr/>
      </xdr:nvGrpSpPr>
      <xdr:grpSpPr>
        <a:xfrm>
          <a:off x="12002182" y="2281668"/>
          <a:ext cx="384175" cy="436245"/>
          <a:chOff x="6153150" y="17228073"/>
          <a:chExt cx="457200" cy="457200"/>
        </a:xfrm>
      </xdr:grpSpPr>
      <xdr:sp macro="" textlink="Pivottables!I10">
        <xdr:nvSpPr>
          <xdr:cNvPr id="554" name="TextBox 553">
            <a:extLst>
              <a:ext uri="{FF2B5EF4-FFF2-40B4-BE49-F238E27FC236}">
                <a16:creationId xmlns:a16="http://schemas.microsoft.com/office/drawing/2014/main" id="{F2DE93B4-8E11-D947-8B2B-BA66CA60DD72}"/>
              </a:ext>
            </a:extLst>
          </xdr:cNvPr>
          <xdr:cNvSpPr txBox="1"/>
        </xdr:nvSpPr>
        <xdr:spPr>
          <a:xfrm>
            <a:off x="6153150" y="172280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98A8AB-5707-734A-BE78-B2AA4CEA05A5}"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10">
        <xdr:nvSpPr>
          <xdr:cNvPr id="555" name="TextBox 554">
            <a:extLst>
              <a:ext uri="{FF2B5EF4-FFF2-40B4-BE49-F238E27FC236}">
                <a16:creationId xmlns:a16="http://schemas.microsoft.com/office/drawing/2014/main" id="{EE5BCF41-7945-DB46-9E19-65FF19716B2C}"/>
              </a:ext>
            </a:extLst>
          </xdr:cNvPr>
          <xdr:cNvSpPr txBox="1"/>
        </xdr:nvSpPr>
        <xdr:spPr>
          <a:xfrm>
            <a:off x="6153150" y="172280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D8A08A7-6CFC-824C-BCF6-4550AFAAF792}"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19</xdr:col>
      <xdr:colOff>289230</xdr:colOff>
      <xdr:row>14</xdr:row>
      <xdr:rowOff>109431</xdr:rowOff>
    </xdr:from>
    <xdr:to>
      <xdr:col>20</xdr:col>
      <xdr:colOff>73330</xdr:colOff>
      <xdr:row>17</xdr:row>
      <xdr:rowOff>3160</xdr:rowOff>
    </xdr:to>
    <xdr:grpSp>
      <xdr:nvGrpSpPr>
        <xdr:cNvPr id="556" name="Group 555">
          <a:extLst>
            <a:ext uri="{FF2B5EF4-FFF2-40B4-BE49-F238E27FC236}">
              <a16:creationId xmlns:a16="http://schemas.microsoft.com/office/drawing/2014/main" id="{9A43CC56-6F42-894A-ACB3-FA725017A189}"/>
            </a:ext>
          </a:extLst>
        </xdr:cNvPr>
        <xdr:cNvGrpSpPr/>
      </xdr:nvGrpSpPr>
      <xdr:grpSpPr>
        <a:xfrm>
          <a:off x="11690655" y="2643081"/>
          <a:ext cx="384175" cy="436654"/>
          <a:chOff x="6153150" y="17228073"/>
          <a:chExt cx="457200" cy="457200"/>
        </a:xfrm>
      </xdr:grpSpPr>
      <xdr:sp macro="" textlink="Pivottables!I10">
        <xdr:nvSpPr>
          <xdr:cNvPr id="557" name="TextBox 556">
            <a:extLst>
              <a:ext uri="{FF2B5EF4-FFF2-40B4-BE49-F238E27FC236}">
                <a16:creationId xmlns:a16="http://schemas.microsoft.com/office/drawing/2014/main" id="{6F3D4A4B-0ED0-D24D-BAA8-7676EF9161EA}"/>
              </a:ext>
            </a:extLst>
          </xdr:cNvPr>
          <xdr:cNvSpPr txBox="1"/>
        </xdr:nvSpPr>
        <xdr:spPr>
          <a:xfrm>
            <a:off x="6153150" y="172280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98A8AB-5707-734A-BE78-B2AA4CEA05A5}"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10">
        <xdr:nvSpPr>
          <xdr:cNvPr id="558" name="TextBox 557">
            <a:extLst>
              <a:ext uri="{FF2B5EF4-FFF2-40B4-BE49-F238E27FC236}">
                <a16:creationId xmlns:a16="http://schemas.microsoft.com/office/drawing/2014/main" id="{64766E9A-6333-294D-9AC4-1C937E0DA29C}"/>
              </a:ext>
            </a:extLst>
          </xdr:cNvPr>
          <xdr:cNvSpPr txBox="1"/>
        </xdr:nvSpPr>
        <xdr:spPr>
          <a:xfrm>
            <a:off x="6153150" y="172280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D8A08A7-6CFC-824C-BCF6-4550AFAAF792}"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20</xdr:col>
      <xdr:colOff>234400</xdr:colOff>
      <xdr:row>14</xdr:row>
      <xdr:rowOff>19458</xdr:rowOff>
    </xdr:from>
    <xdr:to>
      <xdr:col>21</xdr:col>
      <xdr:colOff>18500</xdr:colOff>
      <xdr:row>16</xdr:row>
      <xdr:rowOff>95658</xdr:rowOff>
    </xdr:to>
    <xdr:grpSp>
      <xdr:nvGrpSpPr>
        <xdr:cNvPr id="559" name="Group 558">
          <a:extLst>
            <a:ext uri="{FF2B5EF4-FFF2-40B4-BE49-F238E27FC236}">
              <a16:creationId xmlns:a16="http://schemas.microsoft.com/office/drawing/2014/main" id="{FB5B9605-0338-2A4C-AB8F-735A43FEA98C}"/>
            </a:ext>
          </a:extLst>
        </xdr:cNvPr>
        <xdr:cNvGrpSpPr/>
      </xdr:nvGrpSpPr>
      <xdr:grpSpPr>
        <a:xfrm>
          <a:off x="12235900" y="2553108"/>
          <a:ext cx="384175" cy="438150"/>
          <a:chOff x="6153150" y="17228073"/>
          <a:chExt cx="457200" cy="457200"/>
        </a:xfrm>
      </xdr:grpSpPr>
      <xdr:sp macro="" textlink="Pivottables!I10">
        <xdr:nvSpPr>
          <xdr:cNvPr id="560" name="TextBox 559">
            <a:extLst>
              <a:ext uri="{FF2B5EF4-FFF2-40B4-BE49-F238E27FC236}">
                <a16:creationId xmlns:a16="http://schemas.microsoft.com/office/drawing/2014/main" id="{1E8BF5E1-B842-8044-BDFA-B05E98F6929F}"/>
              </a:ext>
            </a:extLst>
          </xdr:cNvPr>
          <xdr:cNvSpPr txBox="1"/>
        </xdr:nvSpPr>
        <xdr:spPr>
          <a:xfrm>
            <a:off x="6153150" y="172280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98A8AB-5707-734A-BE78-B2AA4CEA05A5}"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10">
        <xdr:nvSpPr>
          <xdr:cNvPr id="561" name="TextBox 560">
            <a:extLst>
              <a:ext uri="{FF2B5EF4-FFF2-40B4-BE49-F238E27FC236}">
                <a16:creationId xmlns:a16="http://schemas.microsoft.com/office/drawing/2014/main" id="{3CE1CB53-7B6F-9F4E-B513-755D799F41E1}"/>
              </a:ext>
            </a:extLst>
          </xdr:cNvPr>
          <xdr:cNvSpPr txBox="1"/>
        </xdr:nvSpPr>
        <xdr:spPr>
          <a:xfrm>
            <a:off x="6153150" y="172280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D8A08A7-6CFC-824C-BCF6-4550AFAAF792}"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19</xdr:col>
      <xdr:colOff>393787</xdr:colOff>
      <xdr:row>12</xdr:row>
      <xdr:rowOff>5222</xdr:rowOff>
    </xdr:from>
    <xdr:to>
      <xdr:col>20</xdr:col>
      <xdr:colOff>177887</xdr:colOff>
      <xdr:row>14</xdr:row>
      <xdr:rowOff>81422</xdr:rowOff>
    </xdr:to>
    <xdr:grpSp>
      <xdr:nvGrpSpPr>
        <xdr:cNvPr id="562" name="Group 561">
          <a:extLst>
            <a:ext uri="{FF2B5EF4-FFF2-40B4-BE49-F238E27FC236}">
              <a16:creationId xmlns:a16="http://schemas.microsoft.com/office/drawing/2014/main" id="{EACB434C-F520-DF47-BDE6-900E9937A2B2}"/>
            </a:ext>
          </a:extLst>
        </xdr:cNvPr>
        <xdr:cNvGrpSpPr/>
      </xdr:nvGrpSpPr>
      <xdr:grpSpPr>
        <a:xfrm>
          <a:off x="11795212" y="2176922"/>
          <a:ext cx="384175" cy="438150"/>
          <a:chOff x="6153150" y="17228073"/>
          <a:chExt cx="457200" cy="457200"/>
        </a:xfrm>
      </xdr:grpSpPr>
      <xdr:sp macro="" textlink="Pivottables!I10">
        <xdr:nvSpPr>
          <xdr:cNvPr id="563" name="TextBox 562">
            <a:extLst>
              <a:ext uri="{FF2B5EF4-FFF2-40B4-BE49-F238E27FC236}">
                <a16:creationId xmlns:a16="http://schemas.microsoft.com/office/drawing/2014/main" id="{53BCB6B3-A4C9-3B4D-9B1B-BEEDC462FA28}"/>
              </a:ext>
            </a:extLst>
          </xdr:cNvPr>
          <xdr:cNvSpPr txBox="1"/>
        </xdr:nvSpPr>
        <xdr:spPr>
          <a:xfrm>
            <a:off x="6153150" y="172280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98A8AB-5707-734A-BE78-B2AA4CEA05A5}"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10">
        <xdr:nvSpPr>
          <xdr:cNvPr id="564" name="TextBox 563">
            <a:extLst>
              <a:ext uri="{FF2B5EF4-FFF2-40B4-BE49-F238E27FC236}">
                <a16:creationId xmlns:a16="http://schemas.microsoft.com/office/drawing/2014/main" id="{0E760EF2-E662-7F4F-9C0E-F682EFD7B2CE}"/>
              </a:ext>
            </a:extLst>
          </xdr:cNvPr>
          <xdr:cNvSpPr txBox="1"/>
        </xdr:nvSpPr>
        <xdr:spPr>
          <a:xfrm>
            <a:off x="6153150" y="172280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D8A08A7-6CFC-824C-BCF6-4550AFAAF792}"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20</xdr:col>
      <xdr:colOff>131728</xdr:colOff>
      <xdr:row>11</xdr:row>
      <xdr:rowOff>103893</xdr:rowOff>
    </xdr:from>
    <xdr:to>
      <xdr:col>20</xdr:col>
      <xdr:colOff>588522</xdr:colOff>
      <xdr:row>13</xdr:row>
      <xdr:rowOff>180093</xdr:rowOff>
    </xdr:to>
    <xdr:grpSp>
      <xdr:nvGrpSpPr>
        <xdr:cNvPr id="565" name="Group 564">
          <a:extLst>
            <a:ext uri="{FF2B5EF4-FFF2-40B4-BE49-F238E27FC236}">
              <a16:creationId xmlns:a16="http://schemas.microsoft.com/office/drawing/2014/main" id="{6D18DB04-F416-594E-A960-0531964AE8E6}"/>
            </a:ext>
          </a:extLst>
        </xdr:cNvPr>
        <xdr:cNvGrpSpPr/>
      </xdr:nvGrpSpPr>
      <xdr:grpSpPr>
        <a:xfrm>
          <a:off x="12133228" y="2094618"/>
          <a:ext cx="456794" cy="438150"/>
          <a:chOff x="6153150" y="17228073"/>
          <a:chExt cx="457200" cy="457200"/>
        </a:xfrm>
      </xdr:grpSpPr>
      <xdr:sp macro="" textlink="Pivottables!I10">
        <xdr:nvSpPr>
          <xdr:cNvPr id="566" name="TextBox 565">
            <a:extLst>
              <a:ext uri="{FF2B5EF4-FFF2-40B4-BE49-F238E27FC236}">
                <a16:creationId xmlns:a16="http://schemas.microsoft.com/office/drawing/2014/main" id="{BCC78A7F-8A1E-A04A-A182-25E4D8617C72}"/>
              </a:ext>
            </a:extLst>
          </xdr:cNvPr>
          <xdr:cNvSpPr txBox="1"/>
        </xdr:nvSpPr>
        <xdr:spPr>
          <a:xfrm>
            <a:off x="6153150" y="172280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98A8AB-5707-734A-BE78-B2AA4CEA05A5}"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10">
        <xdr:nvSpPr>
          <xdr:cNvPr id="567" name="TextBox 566">
            <a:extLst>
              <a:ext uri="{FF2B5EF4-FFF2-40B4-BE49-F238E27FC236}">
                <a16:creationId xmlns:a16="http://schemas.microsoft.com/office/drawing/2014/main" id="{AF98D654-43D5-D54E-8E52-7BEF3599F975}"/>
              </a:ext>
            </a:extLst>
          </xdr:cNvPr>
          <xdr:cNvSpPr txBox="1"/>
        </xdr:nvSpPr>
        <xdr:spPr>
          <a:xfrm>
            <a:off x="6153150" y="172280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D8A08A7-6CFC-824C-BCF6-4550AFAAF792}"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19</xdr:col>
      <xdr:colOff>185542</xdr:colOff>
      <xdr:row>13</xdr:row>
      <xdr:rowOff>13080</xdr:rowOff>
    </xdr:from>
    <xdr:to>
      <xdr:col>20</xdr:col>
      <xdr:colOff>2256</xdr:colOff>
      <xdr:row>15</xdr:row>
      <xdr:rowOff>89280</xdr:rowOff>
    </xdr:to>
    <xdr:grpSp>
      <xdr:nvGrpSpPr>
        <xdr:cNvPr id="568" name="Group 567">
          <a:extLst>
            <a:ext uri="{FF2B5EF4-FFF2-40B4-BE49-F238E27FC236}">
              <a16:creationId xmlns:a16="http://schemas.microsoft.com/office/drawing/2014/main" id="{785245A2-13E4-6541-84ED-51197AAE95C5}"/>
            </a:ext>
          </a:extLst>
        </xdr:cNvPr>
        <xdr:cNvGrpSpPr/>
      </xdr:nvGrpSpPr>
      <xdr:grpSpPr>
        <a:xfrm>
          <a:off x="11586967" y="2365755"/>
          <a:ext cx="416789" cy="438150"/>
          <a:chOff x="6153150" y="17228073"/>
          <a:chExt cx="457200" cy="457200"/>
        </a:xfrm>
      </xdr:grpSpPr>
      <xdr:sp macro="" textlink="Pivottables!I10">
        <xdr:nvSpPr>
          <xdr:cNvPr id="569" name="TextBox 568">
            <a:extLst>
              <a:ext uri="{FF2B5EF4-FFF2-40B4-BE49-F238E27FC236}">
                <a16:creationId xmlns:a16="http://schemas.microsoft.com/office/drawing/2014/main" id="{CAB2B7D7-E5F6-5F4C-AC7C-95944859633B}"/>
              </a:ext>
            </a:extLst>
          </xdr:cNvPr>
          <xdr:cNvSpPr txBox="1"/>
        </xdr:nvSpPr>
        <xdr:spPr>
          <a:xfrm>
            <a:off x="6153150" y="172280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98A8AB-5707-734A-BE78-B2AA4CEA05A5}"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10">
        <xdr:nvSpPr>
          <xdr:cNvPr id="570" name="TextBox 569">
            <a:extLst>
              <a:ext uri="{FF2B5EF4-FFF2-40B4-BE49-F238E27FC236}">
                <a16:creationId xmlns:a16="http://schemas.microsoft.com/office/drawing/2014/main" id="{CF30DB6D-1714-E247-9E0A-665840B6B581}"/>
              </a:ext>
            </a:extLst>
          </xdr:cNvPr>
          <xdr:cNvSpPr txBox="1"/>
        </xdr:nvSpPr>
        <xdr:spPr>
          <a:xfrm>
            <a:off x="6153150" y="172280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D8A08A7-6CFC-824C-BCF6-4550AFAAF792}"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19</xdr:col>
      <xdr:colOff>601626</xdr:colOff>
      <xdr:row>13</xdr:row>
      <xdr:rowOff>8906</xdr:rowOff>
    </xdr:from>
    <xdr:to>
      <xdr:col>20</xdr:col>
      <xdr:colOff>385726</xdr:colOff>
      <xdr:row>15</xdr:row>
      <xdr:rowOff>85106</xdr:rowOff>
    </xdr:to>
    <xdr:grpSp>
      <xdr:nvGrpSpPr>
        <xdr:cNvPr id="571" name="Group 570">
          <a:extLst>
            <a:ext uri="{FF2B5EF4-FFF2-40B4-BE49-F238E27FC236}">
              <a16:creationId xmlns:a16="http://schemas.microsoft.com/office/drawing/2014/main" id="{6FB69406-3F73-BB44-856C-E881D5C2DBC0}"/>
            </a:ext>
          </a:extLst>
        </xdr:cNvPr>
        <xdr:cNvGrpSpPr/>
      </xdr:nvGrpSpPr>
      <xdr:grpSpPr>
        <a:xfrm>
          <a:off x="12003051" y="2361581"/>
          <a:ext cx="384175" cy="438150"/>
          <a:chOff x="6153150" y="17228073"/>
          <a:chExt cx="457200" cy="457200"/>
        </a:xfrm>
      </xdr:grpSpPr>
      <xdr:sp macro="" textlink="Pivottables!I10">
        <xdr:nvSpPr>
          <xdr:cNvPr id="572" name="TextBox 571">
            <a:extLst>
              <a:ext uri="{FF2B5EF4-FFF2-40B4-BE49-F238E27FC236}">
                <a16:creationId xmlns:a16="http://schemas.microsoft.com/office/drawing/2014/main" id="{FC659092-D280-D341-AC57-9AC2AEB78235}"/>
              </a:ext>
            </a:extLst>
          </xdr:cNvPr>
          <xdr:cNvSpPr txBox="1"/>
        </xdr:nvSpPr>
        <xdr:spPr>
          <a:xfrm>
            <a:off x="6153150" y="172280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98A8AB-5707-734A-BE78-B2AA4CEA05A5}"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10">
        <xdr:nvSpPr>
          <xdr:cNvPr id="573" name="TextBox 572">
            <a:extLst>
              <a:ext uri="{FF2B5EF4-FFF2-40B4-BE49-F238E27FC236}">
                <a16:creationId xmlns:a16="http://schemas.microsoft.com/office/drawing/2014/main" id="{0BE31E69-7E09-EF4C-AD8C-A432D6C1BCF4}"/>
              </a:ext>
            </a:extLst>
          </xdr:cNvPr>
          <xdr:cNvSpPr txBox="1"/>
        </xdr:nvSpPr>
        <xdr:spPr>
          <a:xfrm>
            <a:off x="6153150" y="172280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D8A08A7-6CFC-824C-BCF6-4550AFAAF792}"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19</xdr:col>
      <xdr:colOff>290099</xdr:colOff>
      <xdr:row>11</xdr:row>
      <xdr:rowOff>101778</xdr:rowOff>
    </xdr:from>
    <xdr:to>
      <xdr:col>20</xdr:col>
      <xdr:colOff>74199</xdr:colOff>
      <xdr:row>13</xdr:row>
      <xdr:rowOff>177978</xdr:rowOff>
    </xdr:to>
    <xdr:grpSp>
      <xdr:nvGrpSpPr>
        <xdr:cNvPr id="574" name="Group 573">
          <a:extLst>
            <a:ext uri="{FF2B5EF4-FFF2-40B4-BE49-F238E27FC236}">
              <a16:creationId xmlns:a16="http://schemas.microsoft.com/office/drawing/2014/main" id="{11E4446E-F881-9743-9CBA-15F8839A5B70}"/>
            </a:ext>
          </a:extLst>
        </xdr:cNvPr>
        <xdr:cNvGrpSpPr/>
      </xdr:nvGrpSpPr>
      <xdr:grpSpPr>
        <a:xfrm>
          <a:off x="11691524" y="2092503"/>
          <a:ext cx="384175" cy="438150"/>
          <a:chOff x="6153150" y="17228073"/>
          <a:chExt cx="457200" cy="457200"/>
        </a:xfrm>
      </xdr:grpSpPr>
      <xdr:sp macro="" textlink="Pivottables!I10">
        <xdr:nvSpPr>
          <xdr:cNvPr id="575" name="TextBox 574">
            <a:extLst>
              <a:ext uri="{FF2B5EF4-FFF2-40B4-BE49-F238E27FC236}">
                <a16:creationId xmlns:a16="http://schemas.microsoft.com/office/drawing/2014/main" id="{63135E57-67F6-4346-99C2-EC7F797B2116}"/>
              </a:ext>
            </a:extLst>
          </xdr:cNvPr>
          <xdr:cNvSpPr txBox="1"/>
        </xdr:nvSpPr>
        <xdr:spPr>
          <a:xfrm>
            <a:off x="6153150" y="172280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98A8AB-5707-734A-BE78-B2AA4CEA05A5}"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10">
        <xdr:nvSpPr>
          <xdr:cNvPr id="576" name="TextBox 575">
            <a:extLst>
              <a:ext uri="{FF2B5EF4-FFF2-40B4-BE49-F238E27FC236}">
                <a16:creationId xmlns:a16="http://schemas.microsoft.com/office/drawing/2014/main" id="{A6E4BAE5-0058-1D47-8766-9A857CBBA303}"/>
              </a:ext>
            </a:extLst>
          </xdr:cNvPr>
          <xdr:cNvSpPr txBox="1"/>
        </xdr:nvSpPr>
        <xdr:spPr>
          <a:xfrm>
            <a:off x="6153150" y="172280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D8A08A7-6CFC-824C-BCF6-4550AFAAF792}"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20</xdr:col>
      <xdr:colOff>231008</xdr:colOff>
      <xdr:row>13</xdr:row>
      <xdr:rowOff>107663</xdr:rowOff>
    </xdr:from>
    <xdr:to>
      <xdr:col>21</xdr:col>
      <xdr:colOff>15108</xdr:colOff>
      <xdr:row>16</xdr:row>
      <xdr:rowOff>1391</xdr:rowOff>
    </xdr:to>
    <xdr:grpSp>
      <xdr:nvGrpSpPr>
        <xdr:cNvPr id="577" name="Group 576">
          <a:extLst>
            <a:ext uri="{FF2B5EF4-FFF2-40B4-BE49-F238E27FC236}">
              <a16:creationId xmlns:a16="http://schemas.microsoft.com/office/drawing/2014/main" id="{7B026E29-D99F-B84E-9F9E-1DE03C77D08A}"/>
            </a:ext>
          </a:extLst>
        </xdr:cNvPr>
        <xdr:cNvGrpSpPr/>
      </xdr:nvGrpSpPr>
      <xdr:grpSpPr>
        <a:xfrm>
          <a:off x="12232508" y="2460338"/>
          <a:ext cx="384175" cy="436653"/>
          <a:chOff x="6153150" y="17228073"/>
          <a:chExt cx="457200" cy="457200"/>
        </a:xfrm>
      </xdr:grpSpPr>
      <xdr:sp macro="" textlink="Pivottables!I10">
        <xdr:nvSpPr>
          <xdr:cNvPr id="578" name="TextBox 577">
            <a:extLst>
              <a:ext uri="{FF2B5EF4-FFF2-40B4-BE49-F238E27FC236}">
                <a16:creationId xmlns:a16="http://schemas.microsoft.com/office/drawing/2014/main" id="{957C5A5C-3BC4-3445-9348-ADE89859F239}"/>
              </a:ext>
            </a:extLst>
          </xdr:cNvPr>
          <xdr:cNvSpPr txBox="1"/>
        </xdr:nvSpPr>
        <xdr:spPr>
          <a:xfrm>
            <a:off x="6153150" y="172280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98A8AB-5707-734A-BE78-B2AA4CEA05A5}"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10">
        <xdr:nvSpPr>
          <xdr:cNvPr id="579" name="TextBox 578">
            <a:extLst>
              <a:ext uri="{FF2B5EF4-FFF2-40B4-BE49-F238E27FC236}">
                <a16:creationId xmlns:a16="http://schemas.microsoft.com/office/drawing/2014/main" id="{02FBF58D-9B5A-C646-A955-BA0701E7E65E}"/>
              </a:ext>
            </a:extLst>
          </xdr:cNvPr>
          <xdr:cNvSpPr txBox="1"/>
        </xdr:nvSpPr>
        <xdr:spPr>
          <a:xfrm>
            <a:off x="6153150" y="172280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D8A08A7-6CFC-824C-BCF6-4550AFAAF792}"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19</xdr:col>
      <xdr:colOff>601365</xdr:colOff>
      <xdr:row>13</xdr:row>
      <xdr:rowOff>109111</xdr:rowOff>
    </xdr:from>
    <xdr:to>
      <xdr:col>20</xdr:col>
      <xdr:colOff>385871</xdr:colOff>
      <xdr:row>16</xdr:row>
      <xdr:rowOff>2431</xdr:rowOff>
    </xdr:to>
    <xdr:grpSp>
      <xdr:nvGrpSpPr>
        <xdr:cNvPr id="580" name="Group 579">
          <a:extLst>
            <a:ext uri="{FF2B5EF4-FFF2-40B4-BE49-F238E27FC236}">
              <a16:creationId xmlns:a16="http://schemas.microsoft.com/office/drawing/2014/main" id="{70D4A68D-1CDE-3841-9D12-824880A54AF7}"/>
            </a:ext>
          </a:extLst>
        </xdr:cNvPr>
        <xdr:cNvGrpSpPr/>
      </xdr:nvGrpSpPr>
      <xdr:grpSpPr>
        <a:xfrm>
          <a:off x="12002790" y="2461786"/>
          <a:ext cx="384581" cy="436245"/>
          <a:chOff x="5518150" y="17202673"/>
          <a:chExt cx="457200" cy="457200"/>
        </a:xfrm>
      </xdr:grpSpPr>
      <xdr:sp macro="" textlink="Pivottables!H10">
        <xdr:nvSpPr>
          <xdr:cNvPr id="581" name="TextBox 580">
            <a:extLst>
              <a:ext uri="{FF2B5EF4-FFF2-40B4-BE49-F238E27FC236}">
                <a16:creationId xmlns:a16="http://schemas.microsoft.com/office/drawing/2014/main" id="{1CD561B1-92A3-6047-AAD1-16F3129E8C0B}"/>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E61DA0-9689-D040-AC69-62DE34F6E9D3}"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10">
        <xdr:nvSpPr>
          <xdr:cNvPr id="582" name="TextBox 581">
            <a:extLst>
              <a:ext uri="{FF2B5EF4-FFF2-40B4-BE49-F238E27FC236}">
                <a16:creationId xmlns:a16="http://schemas.microsoft.com/office/drawing/2014/main" id="{3771C00D-1289-A14E-9906-11DC63CFE456}"/>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08DD85-3722-F14D-AC8D-A80999BE284B}"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20</xdr:col>
      <xdr:colOff>28878</xdr:colOff>
      <xdr:row>12</xdr:row>
      <xdr:rowOff>6701</xdr:rowOff>
    </xdr:from>
    <xdr:to>
      <xdr:col>20</xdr:col>
      <xdr:colOff>486078</xdr:colOff>
      <xdr:row>14</xdr:row>
      <xdr:rowOff>82901</xdr:rowOff>
    </xdr:to>
    <xdr:grpSp>
      <xdr:nvGrpSpPr>
        <xdr:cNvPr id="583" name="Group 582">
          <a:extLst>
            <a:ext uri="{FF2B5EF4-FFF2-40B4-BE49-F238E27FC236}">
              <a16:creationId xmlns:a16="http://schemas.microsoft.com/office/drawing/2014/main" id="{AF6CBCD1-2794-F74A-AC50-26B4E851219E}"/>
            </a:ext>
          </a:extLst>
        </xdr:cNvPr>
        <xdr:cNvGrpSpPr/>
      </xdr:nvGrpSpPr>
      <xdr:grpSpPr>
        <a:xfrm>
          <a:off x="12030378" y="2178401"/>
          <a:ext cx="457200" cy="438150"/>
          <a:chOff x="5518150" y="17202673"/>
          <a:chExt cx="457200" cy="457200"/>
        </a:xfrm>
      </xdr:grpSpPr>
      <xdr:sp macro="" textlink="Pivottables!H10">
        <xdr:nvSpPr>
          <xdr:cNvPr id="584" name="TextBox 583">
            <a:extLst>
              <a:ext uri="{FF2B5EF4-FFF2-40B4-BE49-F238E27FC236}">
                <a16:creationId xmlns:a16="http://schemas.microsoft.com/office/drawing/2014/main" id="{D59F87B3-7A10-9944-B102-EDF970CA830F}"/>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E61DA0-9689-D040-AC69-62DE34F6E9D3}"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10">
        <xdr:nvSpPr>
          <xdr:cNvPr id="585" name="TextBox 584">
            <a:extLst>
              <a:ext uri="{FF2B5EF4-FFF2-40B4-BE49-F238E27FC236}">
                <a16:creationId xmlns:a16="http://schemas.microsoft.com/office/drawing/2014/main" id="{793CE3E7-AA56-7941-BA42-69DCACA8EFDE}"/>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08DD85-3722-F14D-AC8D-A80999BE284B}"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19</xdr:col>
      <xdr:colOff>495966</xdr:colOff>
      <xdr:row>11</xdr:row>
      <xdr:rowOff>96849</xdr:rowOff>
    </xdr:from>
    <xdr:to>
      <xdr:col>20</xdr:col>
      <xdr:colOff>280472</xdr:colOff>
      <xdr:row>13</xdr:row>
      <xdr:rowOff>173457</xdr:rowOff>
    </xdr:to>
    <xdr:grpSp>
      <xdr:nvGrpSpPr>
        <xdr:cNvPr id="586" name="Group 585">
          <a:extLst>
            <a:ext uri="{FF2B5EF4-FFF2-40B4-BE49-F238E27FC236}">
              <a16:creationId xmlns:a16="http://schemas.microsoft.com/office/drawing/2014/main" id="{0EB03807-F98E-8B4E-8004-E6E2E1176A9C}"/>
            </a:ext>
          </a:extLst>
        </xdr:cNvPr>
        <xdr:cNvGrpSpPr/>
      </xdr:nvGrpSpPr>
      <xdr:grpSpPr>
        <a:xfrm>
          <a:off x="11897391" y="2087574"/>
          <a:ext cx="384581" cy="438558"/>
          <a:chOff x="5518150" y="17202673"/>
          <a:chExt cx="457200" cy="457200"/>
        </a:xfrm>
      </xdr:grpSpPr>
      <xdr:sp macro="" textlink="Pivottables!H10">
        <xdr:nvSpPr>
          <xdr:cNvPr id="587" name="TextBox 586">
            <a:extLst>
              <a:ext uri="{FF2B5EF4-FFF2-40B4-BE49-F238E27FC236}">
                <a16:creationId xmlns:a16="http://schemas.microsoft.com/office/drawing/2014/main" id="{9A922479-BD73-154B-96B3-44416E3BDA5F}"/>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E61DA0-9689-D040-AC69-62DE34F6E9D3}"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10">
        <xdr:nvSpPr>
          <xdr:cNvPr id="588" name="TextBox 587">
            <a:extLst>
              <a:ext uri="{FF2B5EF4-FFF2-40B4-BE49-F238E27FC236}">
                <a16:creationId xmlns:a16="http://schemas.microsoft.com/office/drawing/2014/main" id="{0AF3B46F-7691-734B-A104-AE8242D77607}"/>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08DD85-3722-F14D-AC8D-A80999BE284B}"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11</xdr:col>
      <xdr:colOff>95491</xdr:colOff>
      <xdr:row>30</xdr:row>
      <xdr:rowOff>176672</xdr:rowOff>
    </xdr:from>
    <xdr:to>
      <xdr:col>11</xdr:col>
      <xdr:colOff>554528</xdr:colOff>
      <xdr:row>33</xdr:row>
      <xdr:rowOff>62374</xdr:rowOff>
    </xdr:to>
    <xdr:grpSp>
      <xdr:nvGrpSpPr>
        <xdr:cNvPr id="597" name="Group 596">
          <a:extLst>
            <a:ext uri="{FF2B5EF4-FFF2-40B4-BE49-F238E27FC236}">
              <a16:creationId xmlns:a16="http://schemas.microsoft.com/office/drawing/2014/main" id="{77AEA676-EEB5-BB4A-9370-6285163563C7}"/>
            </a:ext>
          </a:extLst>
        </xdr:cNvPr>
        <xdr:cNvGrpSpPr/>
      </xdr:nvGrpSpPr>
      <xdr:grpSpPr>
        <a:xfrm>
          <a:off x="6696316" y="5605922"/>
          <a:ext cx="459037" cy="428627"/>
          <a:chOff x="6153150" y="12313173"/>
          <a:chExt cx="457200" cy="457200"/>
        </a:xfrm>
      </xdr:grpSpPr>
      <xdr:sp macro="" textlink="Pivottables!I7">
        <xdr:nvSpPr>
          <xdr:cNvPr id="598" name="TextBox 597">
            <a:extLst>
              <a:ext uri="{FF2B5EF4-FFF2-40B4-BE49-F238E27FC236}">
                <a16:creationId xmlns:a16="http://schemas.microsoft.com/office/drawing/2014/main" id="{82C5D2EF-41FC-0C48-8ECD-506AAF94DD2D}"/>
              </a:ext>
            </a:extLst>
          </xdr:cNvPr>
          <xdr:cNvSpPr txBox="1"/>
        </xdr:nvSpPr>
        <xdr:spPr>
          <a:xfrm>
            <a:off x="6153150" y="1231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3C3A91-A801-9E44-B2BC-1AA1222D9176}"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7">
        <xdr:nvSpPr>
          <xdr:cNvPr id="599" name="TextBox 598">
            <a:extLst>
              <a:ext uri="{FF2B5EF4-FFF2-40B4-BE49-F238E27FC236}">
                <a16:creationId xmlns:a16="http://schemas.microsoft.com/office/drawing/2014/main" id="{D4E7262B-962D-B84C-910C-166B35D656B9}"/>
              </a:ext>
            </a:extLst>
          </xdr:cNvPr>
          <xdr:cNvSpPr txBox="1"/>
        </xdr:nvSpPr>
        <xdr:spPr>
          <a:xfrm>
            <a:off x="6153150" y="1231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FBA6DA-DAA9-B14E-8414-E06715B3BD99}"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10</xdr:col>
      <xdr:colOff>460979</xdr:colOff>
      <xdr:row>31</xdr:row>
      <xdr:rowOff>179912</xdr:rowOff>
    </xdr:from>
    <xdr:to>
      <xdr:col>11</xdr:col>
      <xdr:colOff>246660</xdr:colOff>
      <xdr:row>34</xdr:row>
      <xdr:rowOff>65613</xdr:rowOff>
    </xdr:to>
    <xdr:grpSp>
      <xdr:nvGrpSpPr>
        <xdr:cNvPr id="600" name="Group 599">
          <a:extLst>
            <a:ext uri="{FF2B5EF4-FFF2-40B4-BE49-F238E27FC236}">
              <a16:creationId xmlns:a16="http://schemas.microsoft.com/office/drawing/2014/main" id="{1775A99A-AB96-4A45-B598-18F1F67C7E4D}"/>
            </a:ext>
          </a:extLst>
        </xdr:cNvPr>
        <xdr:cNvGrpSpPr/>
      </xdr:nvGrpSpPr>
      <xdr:grpSpPr>
        <a:xfrm>
          <a:off x="6461729" y="5790137"/>
          <a:ext cx="385756" cy="428626"/>
          <a:chOff x="6153150" y="12313173"/>
          <a:chExt cx="457200" cy="457200"/>
        </a:xfrm>
      </xdr:grpSpPr>
      <xdr:sp macro="" textlink="Pivottables!I7">
        <xdr:nvSpPr>
          <xdr:cNvPr id="601" name="TextBox 600">
            <a:extLst>
              <a:ext uri="{FF2B5EF4-FFF2-40B4-BE49-F238E27FC236}">
                <a16:creationId xmlns:a16="http://schemas.microsoft.com/office/drawing/2014/main" id="{59C1811E-242B-D447-A9A6-83792BBD0ED6}"/>
              </a:ext>
            </a:extLst>
          </xdr:cNvPr>
          <xdr:cNvSpPr txBox="1"/>
        </xdr:nvSpPr>
        <xdr:spPr>
          <a:xfrm>
            <a:off x="6153150" y="1231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3C3A91-A801-9E44-B2BC-1AA1222D9176}"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7">
        <xdr:nvSpPr>
          <xdr:cNvPr id="602" name="TextBox 601">
            <a:extLst>
              <a:ext uri="{FF2B5EF4-FFF2-40B4-BE49-F238E27FC236}">
                <a16:creationId xmlns:a16="http://schemas.microsoft.com/office/drawing/2014/main" id="{FD7D34B0-7701-B048-A796-1ED648BAD1F1}"/>
              </a:ext>
            </a:extLst>
          </xdr:cNvPr>
          <xdr:cNvSpPr txBox="1"/>
        </xdr:nvSpPr>
        <xdr:spPr>
          <a:xfrm>
            <a:off x="6153150" y="1231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FBA6DA-DAA9-B14E-8414-E06715B3BD99}"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11</xdr:col>
      <xdr:colOff>97708</xdr:colOff>
      <xdr:row>32</xdr:row>
      <xdr:rowOff>89392</xdr:rowOff>
    </xdr:from>
    <xdr:to>
      <xdr:col>11</xdr:col>
      <xdr:colOff>556745</xdr:colOff>
      <xdr:row>34</xdr:row>
      <xdr:rowOff>166872</xdr:rowOff>
    </xdr:to>
    <xdr:grpSp>
      <xdr:nvGrpSpPr>
        <xdr:cNvPr id="603" name="Group 602">
          <a:extLst>
            <a:ext uri="{FF2B5EF4-FFF2-40B4-BE49-F238E27FC236}">
              <a16:creationId xmlns:a16="http://schemas.microsoft.com/office/drawing/2014/main" id="{BD5D33AF-1ED7-AA48-BFF0-8F505E37CD9E}"/>
            </a:ext>
          </a:extLst>
        </xdr:cNvPr>
        <xdr:cNvGrpSpPr/>
      </xdr:nvGrpSpPr>
      <xdr:grpSpPr>
        <a:xfrm>
          <a:off x="6698533" y="5880592"/>
          <a:ext cx="459037" cy="439430"/>
          <a:chOff x="6153150" y="12313173"/>
          <a:chExt cx="457200" cy="457200"/>
        </a:xfrm>
      </xdr:grpSpPr>
      <xdr:sp macro="" textlink="Pivottables!I7">
        <xdr:nvSpPr>
          <xdr:cNvPr id="604" name="TextBox 603">
            <a:extLst>
              <a:ext uri="{FF2B5EF4-FFF2-40B4-BE49-F238E27FC236}">
                <a16:creationId xmlns:a16="http://schemas.microsoft.com/office/drawing/2014/main" id="{070EBC0B-088D-794A-A195-02F5D32C2C69}"/>
              </a:ext>
            </a:extLst>
          </xdr:cNvPr>
          <xdr:cNvSpPr txBox="1"/>
        </xdr:nvSpPr>
        <xdr:spPr>
          <a:xfrm>
            <a:off x="6153150" y="1231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3C3A91-A801-9E44-B2BC-1AA1222D9176}"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7">
        <xdr:nvSpPr>
          <xdr:cNvPr id="605" name="TextBox 604">
            <a:extLst>
              <a:ext uri="{FF2B5EF4-FFF2-40B4-BE49-F238E27FC236}">
                <a16:creationId xmlns:a16="http://schemas.microsoft.com/office/drawing/2014/main" id="{EA46C2BF-2BD6-084C-9401-94E7CAC08AD4}"/>
              </a:ext>
            </a:extLst>
          </xdr:cNvPr>
          <xdr:cNvSpPr txBox="1"/>
        </xdr:nvSpPr>
        <xdr:spPr>
          <a:xfrm>
            <a:off x="6153150" y="1231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FBA6DA-DAA9-B14E-8414-E06715B3BD99}"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11</xdr:col>
      <xdr:colOff>1537</xdr:colOff>
      <xdr:row>32</xdr:row>
      <xdr:rowOff>83022</xdr:rowOff>
    </xdr:from>
    <xdr:to>
      <xdr:col>11</xdr:col>
      <xdr:colOff>448577</xdr:colOff>
      <xdr:row>34</xdr:row>
      <xdr:rowOff>160501</xdr:rowOff>
    </xdr:to>
    <xdr:grpSp>
      <xdr:nvGrpSpPr>
        <xdr:cNvPr id="606" name="Group 605">
          <a:extLst>
            <a:ext uri="{FF2B5EF4-FFF2-40B4-BE49-F238E27FC236}">
              <a16:creationId xmlns:a16="http://schemas.microsoft.com/office/drawing/2014/main" id="{14B2EE14-0944-1E45-850F-996BEC959A0E}"/>
            </a:ext>
          </a:extLst>
        </xdr:cNvPr>
        <xdr:cNvGrpSpPr/>
      </xdr:nvGrpSpPr>
      <xdr:grpSpPr>
        <a:xfrm>
          <a:off x="6602362" y="5874222"/>
          <a:ext cx="447040" cy="439429"/>
          <a:chOff x="5518150" y="12287773"/>
          <a:chExt cx="457200" cy="457200"/>
        </a:xfrm>
      </xdr:grpSpPr>
      <xdr:sp macro="" textlink="Pivottables!H7">
        <xdr:nvSpPr>
          <xdr:cNvPr id="607" name="TextBox 606">
            <a:extLst>
              <a:ext uri="{FF2B5EF4-FFF2-40B4-BE49-F238E27FC236}">
                <a16:creationId xmlns:a16="http://schemas.microsoft.com/office/drawing/2014/main" id="{C90BE547-7B54-FD4A-AB49-3ACB1B2D5263}"/>
              </a:ext>
            </a:extLst>
          </xdr:cNvPr>
          <xdr:cNvSpPr txBox="1"/>
        </xdr:nvSpPr>
        <xdr:spPr>
          <a:xfrm>
            <a:off x="5518150" y="12287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55B5B4-993B-0844-9264-9CD63A68A1A7}"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7">
        <xdr:nvSpPr>
          <xdr:cNvPr id="608" name="TextBox 607">
            <a:extLst>
              <a:ext uri="{FF2B5EF4-FFF2-40B4-BE49-F238E27FC236}">
                <a16:creationId xmlns:a16="http://schemas.microsoft.com/office/drawing/2014/main" id="{428A6418-3387-444C-8AD9-DEDE375D1AB1}"/>
              </a:ext>
            </a:extLst>
          </xdr:cNvPr>
          <xdr:cNvSpPr txBox="1"/>
        </xdr:nvSpPr>
        <xdr:spPr>
          <a:xfrm>
            <a:off x="5518150" y="12287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A66ED8-1768-144B-94A5-EB3C6174BA3D}"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10</xdr:col>
      <xdr:colOff>569696</xdr:colOff>
      <xdr:row>29</xdr:row>
      <xdr:rowOff>81999</xdr:rowOff>
    </xdr:from>
    <xdr:to>
      <xdr:col>11</xdr:col>
      <xdr:colOff>353796</xdr:colOff>
      <xdr:row>31</xdr:row>
      <xdr:rowOff>159478</xdr:rowOff>
    </xdr:to>
    <xdr:grpSp>
      <xdr:nvGrpSpPr>
        <xdr:cNvPr id="609" name="Group 608">
          <a:extLst>
            <a:ext uri="{FF2B5EF4-FFF2-40B4-BE49-F238E27FC236}">
              <a16:creationId xmlns:a16="http://schemas.microsoft.com/office/drawing/2014/main" id="{80BC2359-11A2-BC49-821B-15CA8874B91B}"/>
            </a:ext>
          </a:extLst>
        </xdr:cNvPr>
        <xdr:cNvGrpSpPr/>
      </xdr:nvGrpSpPr>
      <xdr:grpSpPr>
        <a:xfrm>
          <a:off x="6570446" y="5330274"/>
          <a:ext cx="384175" cy="439429"/>
          <a:chOff x="5518150" y="12287773"/>
          <a:chExt cx="457200" cy="457200"/>
        </a:xfrm>
      </xdr:grpSpPr>
      <xdr:sp macro="" textlink="Pivottables!H7">
        <xdr:nvSpPr>
          <xdr:cNvPr id="610" name="TextBox 609">
            <a:extLst>
              <a:ext uri="{FF2B5EF4-FFF2-40B4-BE49-F238E27FC236}">
                <a16:creationId xmlns:a16="http://schemas.microsoft.com/office/drawing/2014/main" id="{7632A913-C6C9-1247-A791-6FBAD5D4066F}"/>
              </a:ext>
            </a:extLst>
          </xdr:cNvPr>
          <xdr:cNvSpPr txBox="1"/>
        </xdr:nvSpPr>
        <xdr:spPr>
          <a:xfrm>
            <a:off x="5518150" y="12287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55B5B4-993B-0844-9264-9CD63A68A1A7}"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7">
        <xdr:nvSpPr>
          <xdr:cNvPr id="611" name="TextBox 610">
            <a:extLst>
              <a:ext uri="{FF2B5EF4-FFF2-40B4-BE49-F238E27FC236}">
                <a16:creationId xmlns:a16="http://schemas.microsoft.com/office/drawing/2014/main" id="{32C0E88A-41AB-D24C-B8BE-EE1620FB54D2}"/>
              </a:ext>
            </a:extLst>
          </xdr:cNvPr>
          <xdr:cNvSpPr txBox="1"/>
        </xdr:nvSpPr>
        <xdr:spPr>
          <a:xfrm>
            <a:off x="5518150" y="12287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A66ED8-1768-144B-94A5-EB3C6174BA3D}"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9</xdr:col>
      <xdr:colOff>244713</xdr:colOff>
      <xdr:row>21</xdr:row>
      <xdr:rowOff>180384</xdr:rowOff>
    </xdr:from>
    <xdr:to>
      <xdr:col>9</xdr:col>
      <xdr:colOff>599479</xdr:colOff>
      <xdr:row>23</xdr:row>
      <xdr:rowOff>176026</xdr:rowOff>
    </xdr:to>
    <xdr:grpSp>
      <xdr:nvGrpSpPr>
        <xdr:cNvPr id="612" name="Group 611">
          <a:extLst>
            <a:ext uri="{FF2B5EF4-FFF2-40B4-BE49-F238E27FC236}">
              <a16:creationId xmlns:a16="http://schemas.microsoft.com/office/drawing/2014/main" id="{6649479F-CB0E-554D-AE0D-268379AF9BD7}"/>
            </a:ext>
          </a:extLst>
        </xdr:cNvPr>
        <xdr:cNvGrpSpPr/>
      </xdr:nvGrpSpPr>
      <xdr:grpSpPr>
        <a:xfrm>
          <a:off x="5645388" y="3980859"/>
          <a:ext cx="354766" cy="357592"/>
          <a:chOff x="5518150" y="11043173"/>
          <a:chExt cx="457200" cy="457200"/>
        </a:xfrm>
      </xdr:grpSpPr>
      <xdr:sp macro="" textlink="Pivottables!H6">
        <xdr:nvSpPr>
          <xdr:cNvPr id="613" name="TextBox 612">
            <a:extLst>
              <a:ext uri="{FF2B5EF4-FFF2-40B4-BE49-F238E27FC236}">
                <a16:creationId xmlns:a16="http://schemas.microsoft.com/office/drawing/2014/main" id="{D42A164B-26F4-9A4F-9EBE-96594D33FD43}"/>
              </a:ext>
            </a:extLst>
          </xdr:cNvPr>
          <xdr:cNvSpPr txBox="1"/>
        </xdr:nvSpPr>
        <xdr:spPr>
          <a:xfrm>
            <a:off x="5518150" y="1104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52DDC4-46F6-8347-BFDE-0151F9981EBE}"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6">
        <xdr:nvSpPr>
          <xdr:cNvPr id="614" name="TextBox 613">
            <a:extLst>
              <a:ext uri="{FF2B5EF4-FFF2-40B4-BE49-F238E27FC236}">
                <a16:creationId xmlns:a16="http://schemas.microsoft.com/office/drawing/2014/main" id="{8E7C7D07-4571-0445-86CE-0B5800502F90}"/>
              </a:ext>
            </a:extLst>
          </xdr:cNvPr>
          <xdr:cNvSpPr txBox="1"/>
        </xdr:nvSpPr>
        <xdr:spPr>
          <a:xfrm>
            <a:off x="5518150" y="1104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75E461-DBEC-E14C-A83D-C279DD65B91F}"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10</xdr:col>
      <xdr:colOff>51248</xdr:colOff>
      <xdr:row>19</xdr:row>
      <xdr:rowOff>136508</xdr:rowOff>
    </xdr:from>
    <xdr:to>
      <xdr:col>10</xdr:col>
      <xdr:colOff>510285</xdr:colOff>
      <xdr:row>22</xdr:row>
      <xdr:rowOff>22128</xdr:rowOff>
    </xdr:to>
    <xdr:grpSp>
      <xdr:nvGrpSpPr>
        <xdr:cNvPr id="615" name="Group 614">
          <a:extLst>
            <a:ext uri="{FF2B5EF4-FFF2-40B4-BE49-F238E27FC236}">
              <a16:creationId xmlns:a16="http://schemas.microsoft.com/office/drawing/2014/main" id="{993B8F46-1C0D-894F-B981-27F3C754B5EA}"/>
            </a:ext>
          </a:extLst>
        </xdr:cNvPr>
        <xdr:cNvGrpSpPr/>
      </xdr:nvGrpSpPr>
      <xdr:grpSpPr>
        <a:xfrm>
          <a:off x="6051998" y="3575033"/>
          <a:ext cx="459037" cy="428545"/>
          <a:chOff x="5518150" y="11043173"/>
          <a:chExt cx="457200" cy="457200"/>
        </a:xfrm>
      </xdr:grpSpPr>
      <xdr:sp macro="" textlink="Pivottables!H6">
        <xdr:nvSpPr>
          <xdr:cNvPr id="616" name="TextBox 615">
            <a:extLst>
              <a:ext uri="{FF2B5EF4-FFF2-40B4-BE49-F238E27FC236}">
                <a16:creationId xmlns:a16="http://schemas.microsoft.com/office/drawing/2014/main" id="{E83118B3-AC73-EA41-A3B0-4574579885A1}"/>
              </a:ext>
            </a:extLst>
          </xdr:cNvPr>
          <xdr:cNvSpPr txBox="1"/>
        </xdr:nvSpPr>
        <xdr:spPr>
          <a:xfrm>
            <a:off x="5518150" y="1104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52DDC4-46F6-8347-BFDE-0151F9981EBE}"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6">
        <xdr:nvSpPr>
          <xdr:cNvPr id="617" name="TextBox 616">
            <a:extLst>
              <a:ext uri="{FF2B5EF4-FFF2-40B4-BE49-F238E27FC236}">
                <a16:creationId xmlns:a16="http://schemas.microsoft.com/office/drawing/2014/main" id="{91AFF900-5292-3442-B9BB-839462EEB1A4}"/>
              </a:ext>
            </a:extLst>
          </xdr:cNvPr>
          <xdr:cNvSpPr txBox="1"/>
        </xdr:nvSpPr>
        <xdr:spPr>
          <a:xfrm>
            <a:off x="5518150" y="1104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75E461-DBEC-E14C-A83D-C279DD65B91F}"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8</xdr:col>
      <xdr:colOff>468287</xdr:colOff>
      <xdr:row>15</xdr:row>
      <xdr:rowOff>16125</xdr:rowOff>
    </xdr:from>
    <xdr:to>
      <xdr:col>9</xdr:col>
      <xdr:colOff>252132</xdr:colOff>
      <xdr:row>17</xdr:row>
      <xdr:rowOff>92404</xdr:rowOff>
    </xdr:to>
    <xdr:grpSp>
      <xdr:nvGrpSpPr>
        <xdr:cNvPr id="621" name="Group 620">
          <a:extLst>
            <a:ext uri="{FF2B5EF4-FFF2-40B4-BE49-F238E27FC236}">
              <a16:creationId xmlns:a16="http://schemas.microsoft.com/office/drawing/2014/main" id="{07B4F44B-701D-844C-84D4-16923EB32D39}"/>
            </a:ext>
          </a:extLst>
        </xdr:cNvPr>
        <xdr:cNvGrpSpPr/>
      </xdr:nvGrpSpPr>
      <xdr:grpSpPr>
        <a:xfrm>
          <a:off x="5268887" y="2730750"/>
          <a:ext cx="383920" cy="438229"/>
          <a:chOff x="5518150" y="14992873"/>
          <a:chExt cx="457200" cy="457200"/>
        </a:xfrm>
      </xdr:grpSpPr>
      <xdr:sp macro="" textlink="Pivottables!H9">
        <xdr:nvSpPr>
          <xdr:cNvPr id="628" name="TextBox 627">
            <a:extLst>
              <a:ext uri="{FF2B5EF4-FFF2-40B4-BE49-F238E27FC236}">
                <a16:creationId xmlns:a16="http://schemas.microsoft.com/office/drawing/2014/main" id="{42D672D1-2DAC-F940-93D4-B88927270527}"/>
              </a:ext>
            </a:extLst>
          </xdr:cNvPr>
          <xdr:cNvSpPr txBox="1"/>
        </xdr:nvSpPr>
        <xdr:spPr>
          <a:xfrm>
            <a:off x="5518150" y="149928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5BB417-3166-3F4B-A274-11C5FE847226}"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9">
        <xdr:nvSpPr>
          <xdr:cNvPr id="629" name="TextBox 628">
            <a:extLst>
              <a:ext uri="{FF2B5EF4-FFF2-40B4-BE49-F238E27FC236}">
                <a16:creationId xmlns:a16="http://schemas.microsoft.com/office/drawing/2014/main" id="{70E660EA-5F72-DD4A-8697-25FAC22DC4C3}"/>
              </a:ext>
            </a:extLst>
          </xdr:cNvPr>
          <xdr:cNvSpPr txBox="1"/>
        </xdr:nvSpPr>
        <xdr:spPr>
          <a:xfrm>
            <a:off x="5518150" y="149928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F7BD03-157F-A442-8DDB-04855DB48D29}"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8</xdr:col>
      <xdr:colOff>569546</xdr:colOff>
      <xdr:row>12</xdr:row>
      <xdr:rowOff>108860</xdr:rowOff>
    </xdr:from>
    <xdr:to>
      <xdr:col>9</xdr:col>
      <xdr:colOff>353391</xdr:colOff>
      <xdr:row>15</xdr:row>
      <xdr:rowOff>2259</xdr:rowOff>
    </xdr:to>
    <xdr:grpSp>
      <xdr:nvGrpSpPr>
        <xdr:cNvPr id="648" name="Group 647">
          <a:extLst>
            <a:ext uri="{FF2B5EF4-FFF2-40B4-BE49-F238E27FC236}">
              <a16:creationId xmlns:a16="http://schemas.microsoft.com/office/drawing/2014/main" id="{19433D15-1D3F-2244-BFCB-F37A7A32413A}"/>
            </a:ext>
          </a:extLst>
        </xdr:cNvPr>
        <xdr:cNvGrpSpPr/>
      </xdr:nvGrpSpPr>
      <xdr:grpSpPr>
        <a:xfrm>
          <a:off x="5370146" y="2280560"/>
          <a:ext cx="383920" cy="436324"/>
          <a:chOff x="5518150" y="14992873"/>
          <a:chExt cx="457200" cy="457200"/>
        </a:xfrm>
      </xdr:grpSpPr>
      <xdr:sp macro="" textlink="Pivottables!H9">
        <xdr:nvSpPr>
          <xdr:cNvPr id="649" name="TextBox 648">
            <a:extLst>
              <a:ext uri="{FF2B5EF4-FFF2-40B4-BE49-F238E27FC236}">
                <a16:creationId xmlns:a16="http://schemas.microsoft.com/office/drawing/2014/main" id="{DF452BEF-1959-D743-8EDA-6A365C7CCF21}"/>
              </a:ext>
            </a:extLst>
          </xdr:cNvPr>
          <xdr:cNvSpPr txBox="1"/>
        </xdr:nvSpPr>
        <xdr:spPr>
          <a:xfrm>
            <a:off x="5518150" y="149928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5BB417-3166-3F4B-A274-11C5FE847226}"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9">
        <xdr:nvSpPr>
          <xdr:cNvPr id="670" name="TextBox 669">
            <a:extLst>
              <a:ext uri="{FF2B5EF4-FFF2-40B4-BE49-F238E27FC236}">
                <a16:creationId xmlns:a16="http://schemas.microsoft.com/office/drawing/2014/main" id="{A5992427-E00E-F54C-9A8B-56036D02AA88}"/>
              </a:ext>
            </a:extLst>
          </xdr:cNvPr>
          <xdr:cNvSpPr txBox="1"/>
        </xdr:nvSpPr>
        <xdr:spPr>
          <a:xfrm>
            <a:off x="5518150" y="149928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F7BD03-157F-A442-8DDB-04855DB48D29}"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7</xdr:col>
      <xdr:colOff>600163</xdr:colOff>
      <xdr:row>14</xdr:row>
      <xdr:rowOff>112099</xdr:rowOff>
    </xdr:from>
    <xdr:to>
      <xdr:col>8</xdr:col>
      <xdr:colOff>399247</xdr:colOff>
      <xdr:row>16</xdr:row>
      <xdr:rowOff>180758</xdr:rowOff>
    </xdr:to>
    <xdr:grpSp>
      <xdr:nvGrpSpPr>
        <xdr:cNvPr id="671" name="Group 670">
          <a:extLst>
            <a:ext uri="{FF2B5EF4-FFF2-40B4-BE49-F238E27FC236}">
              <a16:creationId xmlns:a16="http://schemas.microsoft.com/office/drawing/2014/main" id="{58B6321F-86EC-2B44-BBD0-E30D735A72AE}"/>
            </a:ext>
          </a:extLst>
        </xdr:cNvPr>
        <xdr:cNvGrpSpPr/>
      </xdr:nvGrpSpPr>
      <xdr:grpSpPr>
        <a:xfrm>
          <a:off x="4800688" y="2645749"/>
          <a:ext cx="399159" cy="430609"/>
          <a:chOff x="5518150" y="14992873"/>
          <a:chExt cx="457200" cy="457200"/>
        </a:xfrm>
      </xdr:grpSpPr>
      <xdr:sp macro="" textlink="Pivottables!H9">
        <xdr:nvSpPr>
          <xdr:cNvPr id="672" name="TextBox 671">
            <a:extLst>
              <a:ext uri="{FF2B5EF4-FFF2-40B4-BE49-F238E27FC236}">
                <a16:creationId xmlns:a16="http://schemas.microsoft.com/office/drawing/2014/main" id="{A628F116-120E-C745-A0B5-665E29C98680}"/>
              </a:ext>
            </a:extLst>
          </xdr:cNvPr>
          <xdr:cNvSpPr txBox="1"/>
        </xdr:nvSpPr>
        <xdr:spPr>
          <a:xfrm>
            <a:off x="5518150" y="149928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5BB417-3166-3F4B-A274-11C5FE847226}"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9">
        <xdr:nvSpPr>
          <xdr:cNvPr id="673" name="TextBox 672">
            <a:extLst>
              <a:ext uri="{FF2B5EF4-FFF2-40B4-BE49-F238E27FC236}">
                <a16:creationId xmlns:a16="http://schemas.microsoft.com/office/drawing/2014/main" id="{B9FDE154-F363-E346-AE7E-0E9BDC43D25E}"/>
              </a:ext>
            </a:extLst>
          </xdr:cNvPr>
          <xdr:cNvSpPr txBox="1"/>
        </xdr:nvSpPr>
        <xdr:spPr>
          <a:xfrm>
            <a:off x="5518150" y="149928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F7BD03-157F-A442-8DDB-04855DB48D29}"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8</xdr:col>
      <xdr:colOff>360006</xdr:colOff>
      <xdr:row>15</xdr:row>
      <xdr:rowOff>117622</xdr:rowOff>
    </xdr:from>
    <xdr:to>
      <xdr:col>9</xdr:col>
      <xdr:colOff>143851</xdr:colOff>
      <xdr:row>18</xdr:row>
      <xdr:rowOff>1024</xdr:rowOff>
    </xdr:to>
    <xdr:grpSp>
      <xdr:nvGrpSpPr>
        <xdr:cNvPr id="674" name="Group 673">
          <a:extLst>
            <a:ext uri="{FF2B5EF4-FFF2-40B4-BE49-F238E27FC236}">
              <a16:creationId xmlns:a16="http://schemas.microsoft.com/office/drawing/2014/main" id="{E90D22BD-45DC-3341-AB59-2F169503AECB}"/>
            </a:ext>
          </a:extLst>
        </xdr:cNvPr>
        <xdr:cNvGrpSpPr/>
      </xdr:nvGrpSpPr>
      <xdr:grpSpPr>
        <a:xfrm>
          <a:off x="5160606" y="2832247"/>
          <a:ext cx="383920" cy="426327"/>
          <a:chOff x="6153150" y="15018273"/>
          <a:chExt cx="457200" cy="457200"/>
        </a:xfrm>
      </xdr:grpSpPr>
      <xdr:sp macro="" textlink="Pivottables!I9">
        <xdr:nvSpPr>
          <xdr:cNvPr id="675" name="TextBox 674">
            <a:extLst>
              <a:ext uri="{FF2B5EF4-FFF2-40B4-BE49-F238E27FC236}">
                <a16:creationId xmlns:a16="http://schemas.microsoft.com/office/drawing/2014/main" id="{B2028DEC-669C-CD46-A7F6-D89566462605}"/>
              </a:ext>
            </a:extLst>
          </xdr:cNvPr>
          <xdr:cNvSpPr txBox="1"/>
        </xdr:nvSpPr>
        <xdr:spPr>
          <a:xfrm>
            <a:off x="6153150" y="150182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D14EC1-5DFC-EC4D-8C90-47740247C17F}"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9">
        <xdr:nvSpPr>
          <xdr:cNvPr id="676" name="TextBox 675">
            <a:extLst>
              <a:ext uri="{FF2B5EF4-FFF2-40B4-BE49-F238E27FC236}">
                <a16:creationId xmlns:a16="http://schemas.microsoft.com/office/drawing/2014/main" id="{AE8222B1-3D80-3B40-A4D5-1F67FC16CDC2}"/>
              </a:ext>
            </a:extLst>
          </xdr:cNvPr>
          <xdr:cNvSpPr txBox="1"/>
        </xdr:nvSpPr>
        <xdr:spPr>
          <a:xfrm>
            <a:off x="6153150" y="150182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BD3DD4-E59C-8142-82A3-C5A8A4FA1360}"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8</xdr:col>
      <xdr:colOff>52137</xdr:colOff>
      <xdr:row>13</xdr:row>
      <xdr:rowOff>10055</xdr:rowOff>
    </xdr:from>
    <xdr:to>
      <xdr:col>8</xdr:col>
      <xdr:colOff>509337</xdr:colOff>
      <xdr:row>15</xdr:row>
      <xdr:rowOff>85235</xdr:rowOff>
    </xdr:to>
    <xdr:grpSp>
      <xdr:nvGrpSpPr>
        <xdr:cNvPr id="677" name="Group 676">
          <a:extLst>
            <a:ext uri="{FF2B5EF4-FFF2-40B4-BE49-F238E27FC236}">
              <a16:creationId xmlns:a16="http://schemas.microsoft.com/office/drawing/2014/main" id="{418E026C-D32D-784A-AF1A-90DD74EBE216}"/>
            </a:ext>
          </a:extLst>
        </xdr:cNvPr>
        <xdr:cNvGrpSpPr/>
      </xdr:nvGrpSpPr>
      <xdr:grpSpPr>
        <a:xfrm>
          <a:off x="4852737" y="2362730"/>
          <a:ext cx="457200" cy="437130"/>
          <a:chOff x="6153150" y="15018273"/>
          <a:chExt cx="457200" cy="457200"/>
        </a:xfrm>
      </xdr:grpSpPr>
      <xdr:sp macro="" textlink="Pivottables!I9">
        <xdr:nvSpPr>
          <xdr:cNvPr id="678" name="TextBox 677">
            <a:extLst>
              <a:ext uri="{FF2B5EF4-FFF2-40B4-BE49-F238E27FC236}">
                <a16:creationId xmlns:a16="http://schemas.microsoft.com/office/drawing/2014/main" id="{6308DB85-C2E7-554A-87E7-3C00E78BF497}"/>
              </a:ext>
            </a:extLst>
          </xdr:cNvPr>
          <xdr:cNvSpPr txBox="1"/>
        </xdr:nvSpPr>
        <xdr:spPr>
          <a:xfrm>
            <a:off x="6153150" y="150182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D14EC1-5DFC-EC4D-8C90-47740247C17F}"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9">
        <xdr:nvSpPr>
          <xdr:cNvPr id="679" name="TextBox 678">
            <a:extLst>
              <a:ext uri="{FF2B5EF4-FFF2-40B4-BE49-F238E27FC236}">
                <a16:creationId xmlns:a16="http://schemas.microsoft.com/office/drawing/2014/main" id="{CC0D06E9-3AF1-E64A-957C-5A064B0FF047}"/>
              </a:ext>
            </a:extLst>
          </xdr:cNvPr>
          <xdr:cNvSpPr txBox="1"/>
        </xdr:nvSpPr>
        <xdr:spPr>
          <a:xfrm>
            <a:off x="6153150" y="150182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BD3DD4-E59C-8142-82A3-C5A8A4FA1360}"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8</xdr:col>
      <xdr:colOff>468765</xdr:colOff>
      <xdr:row>12</xdr:row>
      <xdr:rowOff>508</xdr:rowOff>
    </xdr:from>
    <xdr:to>
      <xdr:col>9</xdr:col>
      <xdr:colOff>252610</xdr:colOff>
      <xdr:row>14</xdr:row>
      <xdr:rowOff>75688</xdr:rowOff>
    </xdr:to>
    <xdr:grpSp>
      <xdr:nvGrpSpPr>
        <xdr:cNvPr id="680" name="Group 679">
          <a:extLst>
            <a:ext uri="{FF2B5EF4-FFF2-40B4-BE49-F238E27FC236}">
              <a16:creationId xmlns:a16="http://schemas.microsoft.com/office/drawing/2014/main" id="{8D43C750-3B6A-4648-ABAA-BF7503A8B7CB}"/>
            </a:ext>
          </a:extLst>
        </xdr:cNvPr>
        <xdr:cNvGrpSpPr/>
      </xdr:nvGrpSpPr>
      <xdr:grpSpPr>
        <a:xfrm>
          <a:off x="5269365" y="2172208"/>
          <a:ext cx="383920" cy="437130"/>
          <a:chOff x="6153150" y="15018273"/>
          <a:chExt cx="457200" cy="457200"/>
        </a:xfrm>
      </xdr:grpSpPr>
      <xdr:sp macro="" textlink="Pivottables!I9">
        <xdr:nvSpPr>
          <xdr:cNvPr id="681" name="TextBox 680">
            <a:extLst>
              <a:ext uri="{FF2B5EF4-FFF2-40B4-BE49-F238E27FC236}">
                <a16:creationId xmlns:a16="http://schemas.microsoft.com/office/drawing/2014/main" id="{87C56CAB-7DB6-EB4E-8715-A71469DC916F}"/>
              </a:ext>
            </a:extLst>
          </xdr:cNvPr>
          <xdr:cNvSpPr txBox="1"/>
        </xdr:nvSpPr>
        <xdr:spPr>
          <a:xfrm>
            <a:off x="6153150" y="150182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D14EC1-5DFC-EC4D-8C90-47740247C17F}"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9">
        <xdr:nvSpPr>
          <xdr:cNvPr id="682" name="TextBox 681">
            <a:extLst>
              <a:ext uri="{FF2B5EF4-FFF2-40B4-BE49-F238E27FC236}">
                <a16:creationId xmlns:a16="http://schemas.microsoft.com/office/drawing/2014/main" id="{2CBD9CF7-C77A-CC41-814B-EB863ED8A204}"/>
              </a:ext>
            </a:extLst>
          </xdr:cNvPr>
          <xdr:cNvSpPr txBox="1"/>
        </xdr:nvSpPr>
        <xdr:spPr>
          <a:xfrm>
            <a:off x="6153150" y="150182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BD3DD4-E59C-8142-82A3-C5A8A4FA1360}"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15</xdr:col>
      <xdr:colOff>600064</xdr:colOff>
      <xdr:row>13</xdr:row>
      <xdr:rowOff>111742</xdr:rowOff>
    </xdr:from>
    <xdr:to>
      <xdr:col>16</xdr:col>
      <xdr:colOff>391784</xdr:colOff>
      <xdr:row>15</xdr:row>
      <xdr:rowOff>180322</xdr:rowOff>
    </xdr:to>
    <xdr:grpSp>
      <xdr:nvGrpSpPr>
        <xdr:cNvPr id="683" name="Group 682">
          <a:extLst>
            <a:ext uri="{FF2B5EF4-FFF2-40B4-BE49-F238E27FC236}">
              <a16:creationId xmlns:a16="http://schemas.microsoft.com/office/drawing/2014/main" id="{4228FDC8-3771-4747-825D-EE75620B063E}"/>
            </a:ext>
          </a:extLst>
        </xdr:cNvPr>
        <xdr:cNvGrpSpPr/>
      </xdr:nvGrpSpPr>
      <xdr:grpSpPr>
        <a:xfrm>
          <a:off x="9601189" y="2464417"/>
          <a:ext cx="391795" cy="430530"/>
          <a:chOff x="6153150" y="13710173"/>
          <a:chExt cx="457200" cy="457200"/>
        </a:xfrm>
      </xdr:grpSpPr>
      <xdr:sp macro="" textlink="Pivottables!I8">
        <xdr:nvSpPr>
          <xdr:cNvPr id="684" name="TextBox 683">
            <a:extLst>
              <a:ext uri="{FF2B5EF4-FFF2-40B4-BE49-F238E27FC236}">
                <a16:creationId xmlns:a16="http://schemas.microsoft.com/office/drawing/2014/main" id="{5C61C000-0EFC-044E-901C-AB86F773D622}"/>
              </a:ext>
            </a:extLst>
          </xdr:cNvPr>
          <xdr:cNvSpPr txBox="1"/>
        </xdr:nvSpPr>
        <xdr:spPr>
          <a:xfrm>
            <a:off x="6153150" y="13710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2E6F47-6103-6A4B-AF31-360CD389AB14}"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8">
        <xdr:nvSpPr>
          <xdr:cNvPr id="685" name="TextBox 684">
            <a:extLst>
              <a:ext uri="{FF2B5EF4-FFF2-40B4-BE49-F238E27FC236}">
                <a16:creationId xmlns:a16="http://schemas.microsoft.com/office/drawing/2014/main" id="{9638ECA4-F8BF-B24B-BE76-02573B462EEB}"/>
              </a:ext>
            </a:extLst>
          </xdr:cNvPr>
          <xdr:cNvSpPr txBox="1"/>
        </xdr:nvSpPr>
        <xdr:spPr>
          <a:xfrm>
            <a:off x="6153150" y="13710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B906A8-3919-E444-BF1D-C3AA1CC1FB02}"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15</xdr:col>
      <xdr:colOff>600064</xdr:colOff>
      <xdr:row>14</xdr:row>
      <xdr:rowOff>116004</xdr:rowOff>
    </xdr:from>
    <xdr:to>
      <xdr:col>16</xdr:col>
      <xdr:colOff>391784</xdr:colOff>
      <xdr:row>17</xdr:row>
      <xdr:rowOff>425</xdr:rowOff>
    </xdr:to>
    <xdr:grpSp>
      <xdr:nvGrpSpPr>
        <xdr:cNvPr id="686" name="Group 685">
          <a:extLst>
            <a:ext uri="{FF2B5EF4-FFF2-40B4-BE49-F238E27FC236}">
              <a16:creationId xmlns:a16="http://schemas.microsoft.com/office/drawing/2014/main" id="{B6A175BD-E828-4F4E-B233-D9F5A0FCECFF}"/>
            </a:ext>
          </a:extLst>
        </xdr:cNvPr>
        <xdr:cNvGrpSpPr/>
      </xdr:nvGrpSpPr>
      <xdr:grpSpPr>
        <a:xfrm>
          <a:off x="9601189" y="2649654"/>
          <a:ext cx="391795" cy="427346"/>
          <a:chOff x="6153150" y="13710173"/>
          <a:chExt cx="457200" cy="457200"/>
        </a:xfrm>
      </xdr:grpSpPr>
      <xdr:sp macro="" textlink="Pivottables!I8">
        <xdr:nvSpPr>
          <xdr:cNvPr id="687" name="TextBox 686">
            <a:extLst>
              <a:ext uri="{FF2B5EF4-FFF2-40B4-BE49-F238E27FC236}">
                <a16:creationId xmlns:a16="http://schemas.microsoft.com/office/drawing/2014/main" id="{B51FF9E7-7635-2445-BDE9-EB7FA7DF9ECF}"/>
              </a:ext>
            </a:extLst>
          </xdr:cNvPr>
          <xdr:cNvSpPr txBox="1"/>
        </xdr:nvSpPr>
        <xdr:spPr>
          <a:xfrm>
            <a:off x="6153150" y="13710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2E6F47-6103-6A4B-AF31-360CD389AB14}"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8">
        <xdr:nvSpPr>
          <xdr:cNvPr id="688" name="TextBox 687">
            <a:extLst>
              <a:ext uri="{FF2B5EF4-FFF2-40B4-BE49-F238E27FC236}">
                <a16:creationId xmlns:a16="http://schemas.microsoft.com/office/drawing/2014/main" id="{F6126A43-DFD7-6749-8199-C814B31AF131}"/>
              </a:ext>
            </a:extLst>
          </xdr:cNvPr>
          <xdr:cNvSpPr txBox="1"/>
        </xdr:nvSpPr>
        <xdr:spPr>
          <a:xfrm>
            <a:off x="6153150" y="13710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B906A8-3919-E444-BF1D-C3AA1CC1FB02}"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16</xdr:col>
      <xdr:colOff>241212</xdr:colOff>
      <xdr:row>15</xdr:row>
      <xdr:rowOff>116382</xdr:rowOff>
    </xdr:from>
    <xdr:to>
      <xdr:col>17</xdr:col>
      <xdr:colOff>23560</xdr:colOff>
      <xdr:row>18</xdr:row>
      <xdr:rowOff>804</xdr:rowOff>
    </xdr:to>
    <xdr:grpSp>
      <xdr:nvGrpSpPr>
        <xdr:cNvPr id="689" name="Group 688">
          <a:extLst>
            <a:ext uri="{FF2B5EF4-FFF2-40B4-BE49-F238E27FC236}">
              <a16:creationId xmlns:a16="http://schemas.microsoft.com/office/drawing/2014/main" id="{BC9EAA11-972F-3D43-8E95-269C9492DDCF}"/>
            </a:ext>
          </a:extLst>
        </xdr:cNvPr>
        <xdr:cNvGrpSpPr/>
      </xdr:nvGrpSpPr>
      <xdr:grpSpPr>
        <a:xfrm>
          <a:off x="9842412" y="2831007"/>
          <a:ext cx="382423" cy="427347"/>
          <a:chOff x="5518150" y="13684773"/>
          <a:chExt cx="457200" cy="457200"/>
        </a:xfrm>
      </xdr:grpSpPr>
      <xdr:sp macro="" textlink="Pivottables!H8">
        <xdr:nvSpPr>
          <xdr:cNvPr id="690" name="TextBox 689">
            <a:extLst>
              <a:ext uri="{FF2B5EF4-FFF2-40B4-BE49-F238E27FC236}">
                <a16:creationId xmlns:a16="http://schemas.microsoft.com/office/drawing/2014/main" id="{B12EF05B-DAAA-9C41-A559-9869D0112CA7}"/>
              </a:ext>
            </a:extLst>
          </xdr:cNvPr>
          <xdr:cNvSpPr txBox="1"/>
        </xdr:nvSpPr>
        <xdr:spPr>
          <a:xfrm>
            <a:off x="5518150" y="13684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BB1FCD-8572-5F4B-8790-2760CC48B081}"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8">
        <xdr:nvSpPr>
          <xdr:cNvPr id="691" name="TextBox 690">
            <a:extLst>
              <a:ext uri="{FF2B5EF4-FFF2-40B4-BE49-F238E27FC236}">
                <a16:creationId xmlns:a16="http://schemas.microsoft.com/office/drawing/2014/main" id="{D2D46064-61BF-854D-A0A3-4DDA09CC6725}"/>
              </a:ext>
            </a:extLst>
          </xdr:cNvPr>
          <xdr:cNvSpPr txBox="1"/>
        </xdr:nvSpPr>
        <xdr:spPr>
          <a:xfrm>
            <a:off x="5518150" y="13684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8AD269-A08B-7044-B12E-5C6660487D2F}"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19</xdr:col>
      <xdr:colOff>496932</xdr:colOff>
      <xdr:row>13</xdr:row>
      <xdr:rowOff>13765</xdr:rowOff>
    </xdr:from>
    <xdr:to>
      <xdr:col>20</xdr:col>
      <xdr:colOff>281438</xdr:colOff>
      <xdr:row>15</xdr:row>
      <xdr:rowOff>89965</xdr:rowOff>
    </xdr:to>
    <xdr:grpSp>
      <xdr:nvGrpSpPr>
        <xdr:cNvPr id="692" name="Group 691">
          <a:extLst>
            <a:ext uri="{FF2B5EF4-FFF2-40B4-BE49-F238E27FC236}">
              <a16:creationId xmlns:a16="http://schemas.microsoft.com/office/drawing/2014/main" id="{B0F11481-24DA-284F-8EAA-FB55740B0F25}"/>
            </a:ext>
          </a:extLst>
        </xdr:cNvPr>
        <xdr:cNvGrpSpPr/>
      </xdr:nvGrpSpPr>
      <xdr:grpSpPr>
        <a:xfrm>
          <a:off x="11898357" y="2366440"/>
          <a:ext cx="384581" cy="438150"/>
          <a:chOff x="5518150" y="17202673"/>
          <a:chExt cx="457200" cy="457200"/>
        </a:xfrm>
      </xdr:grpSpPr>
      <xdr:sp macro="" textlink="Pivottables!H10">
        <xdr:nvSpPr>
          <xdr:cNvPr id="693" name="TextBox 692">
            <a:extLst>
              <a:ext uri="{FF2B5EF4-FFF2-40B4-BE49-F238E27FC236}">
                <a16:creationId xmlns:a16="http://schemas.microsoft.com/office/drawing/2014/main" id="{D9BE8BB0-7D7B-A74C-917D-7654A55D51FD}"/>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E61DA0-9689-D040-AC69-62DE34F6E9D3}"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10">
        <xdr:nvSpPr>
          <xdr:cNvPr id="694" name="TextBox 693">
            <a:extLst>
              <a:ext uri="{FF2B5EF4-FFF2-40B4-BE49-F238E27FC236}">
                <a16:creationId xmlns:a16="http://schemas.microsoft.com/office/drawing/2014/main" id="{E73A1306-0984-BD4A-B8FD-533123C389CF}"/>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08DD85-3722-F14D-AC8D-A80999BE284B}"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19</xdr:col>
      <xdr:colOff>82520</xdr:colOff>
      <xdr:row>14</xdr:row>
      <xdr:rowOff>110763</xdr:rowOff>
    </xdr:from>
    <xdr:to>
      <xdr:col>19</xdr:col>
      <xdr:colOff>540382</xdr:colOff>
      <xdr:row>16</xdr:row>
      <xdr:rowOff>179343</xdr:rowOff>
    </xdr:to>
    <xdr:grpSp>
      <xdr:nvGrpSpPr>
        <xdr:cNvPr id="695" name="Group 694">
          <a:extLst>
            <a:ext uri="{FF2B5EF4-FFF2-40B4-BE49-F238E27FC236}">
              <a16:creationId xmlns:a16="http://schemas.microsoft.com/office/drawing/2014/main" id="{F3C2F4FF-BF22-D04D-BF24-D5A3AC82739C}"/>
            </a:ext>
          </a:extLst>
        </xdr:cNvPr>
        <xdr:cNvGrpSpPr/>
      </xdr:nvGrpSpPr>
      <xdr:grpSpPr>
        <a:xfrm>
          <a:off x="11483945" y="2644413"/>
          <a:ext cx="457862" cy="430530"/>
          <a:chOff x="5518150" y="17202673"/>
          <a:chExt cx="457200" cy="457200"/>
        </a:xfrm>
      </xdr:grpSpPr>
      <xdr:sp macro="" textlink="Pivottables!H10">
        <xdr:nvSpPr>
          <xdr:cNvPr id="696" name="TextBox 695">
            <a:extLst>
              <a:ext uri="{FF2B5EF4-FFF2-40B4-BE49-F238E27FC236}">
                <a16:creationId xmlns:a16="http://schemas.microsoft.com/office/drawing/2014/main" id="{1D42FD3A-2599-1848-850B-C1ADB4999ECC}"/>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E61DA0-9689-D040-AC69-62DE34F6E9D3}"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10">
        <xdr:nvSpPr>
          <xdr:cNvPr id="697" name="TextBox 696">
            <a:extLst>
              <a:ext uri="{FF2B5EF4-FFF2-40B4-BE49-F238E27FC236}">
                <a16:creationId xmlns:a16="http://schemas.microsoft.com/office/drawing/2014/main" id="{349BBF72-F90F-F84F-BFD5-C9F1BCAFA886}"/>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08DD85-3722-F14D-AC8D-A80999BE284B}"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20</xdr:col>
      <xdr:colOff>443745</xdr:colOff>
      <xdr:row>11</xdr:row>
      <xdr:rowOff>96955</xdr:rowOff>
    </xdr:from>
    <xdr:to>
      <xdr:col>21</xdr:col>
      <xdr:colOff>228251</xdr:colOff>
      <xdr:row>13</xdr:row>
      <xdr:rowOff>173155</xdr:rowOff>
    </xdr:to>
    <xdr:grpSp>
      <xdr:nvGrpSpPr>
        <xdr:cNvPr id="698" name="Group 697">
          <a:extLst>
            <a:ext uri="{FF2B5EF4-FFF2-40B4-BE49-F238E27FC236}">
              <a16:creationId xmlns:a16="http://schemas.microsoft.com/office/drawing/2014/main" id="{F76E0A2B-D015-DD4E-BFA5-4B281A9F3E03}"/>
            </a:ext>
          </a:extLst>
        </xdr:cNvPr>
        <xdr:cNvGrpSpPr/>
      </xdr:nvGrpSpPr>
      <xdr:grpSpPr>
        <a:xfrm>
          <a:off x="12445245" y="2087680"/>
          <a:ext cx="384581" cy="438150"/>
          <a:chOff x="5518150" y="17202673"/>
          <a:chExt cx="457200" cy="457200"/>
        </a:xfrm>
      </xdr:grpSpPr>
      <xdr:sp macro="" textlink="Pivottables!H10">
        <xdr:nvSpPr>
          <xdr:cNvPr id="699" name="TextBox 698">
            <a:extLst>
              <a:ext uri="{FF2B5EF4-FFF2-40B4-BE49-F238E27FC236}">
                <a16:creationId xmlns:a16="http://schemas.microsoft.com/office/drawing/2014/main" id="{F0BF0114-67C4-EF4F-9573-06CBD5A854DE}"/>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E61DA0-9689-D040-AC69-62DE34F6E9D3}"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10">
        <xdr:nvSpPr>
          <xdr:cNvPr id="700" name="TextBox 699">
            <a:extLst>
              <a:ext uri="{FF2B5EF4-FFF2-40B4-BE49-F238E27FC236}">
                <a16:creationId xmlns:a16="http://schemas.microsoft.com/office/drawing/2014/main" id="{7A496791-7213-7C4F-9508-2C1FB8A6E795}"/>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08DD85-3722-F14D-AC8D-A80999BE284B}"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19</xdr:col>
      <xdr:colOff>502387</xdr:colOff>
      <xdr:row>15</xdr:row>
      <xdr:rowOff>14959</xdr:rowOff>
    </xdr:from>
    <xdr:to>
      <xdr:col>20</xdr:col>
      <xdr:colOff>286893</xdr:colOff>
      <xdr:row>17</xdr:row>
      <xdr:rowOff>91159</xdr:rowOff>
    </xdr:to>
    <xdr:grpSp>
      <xdr:nvGrpSpPr>
        <xdr:cNvPr id="701" name="Group 700">
          <a:extLst>
            <a:ext uri="{FF2B5EF4-FFF2-40B4-BE49-F238E27FC236}">
              <a16:creationId xmlns:a16="http://schemas.microsoft.com/office/drawing/2014/main" id="{AE5B307E-704A-E449-A629-EE3986025B79}"/>
            </a:ext>
          </a:extLst>
        </xdr:cNvPr>
        <xdr:cNvGrpSpPr/>
      </xdr:nvGrpSpPr>
      <xdr:grpSpPr>
        <a:xfrm>
          <a:off x="11903812" y="2729584"/>
          <a:ext cx="384581" cy="438150"/>
          <a:chOff x="5518150" y="17202673"/>
          <a:chExt cx="457200" cy="457200"/>
        </a:xfrm>
      </xdr:grpSpPr>
      <xdr:sp macro="" textlink="Pivottables!H10">
        <xdr:nvSpPr>
          <xdr:cNvPr id="702" name="TextBox 701">
            <a:extLst>
              <a:ext uri="{FF2B5EF4-FFF2-40B4-BE49-F238E27FC236}">
                <a16:creationId xmlns:a16="http://schemas.microsoft.com/office/drawing/2014/main" id="{BAE66C78-DDB7-B246-8370-EFB427542C26}"/>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E61DA0-9689-D040-AC69-62DE34F6E9D3}"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10">
        <xdr:nvSpPr>
          <xdr:cNvPr id="703" name="TextBox 702">
            <a:extLst>
              <a:ext uri="{FF2B5EF4-FFF2-40B4-BE49-F238E27FC236}">
                <a16:creationId xmlns:a16="http://schemas.microsoft.com/office/drawing/2014/main" id="{DFCD4898-9E3F-D740-BC2B-F6D123D5172B}"/>
              </a:ext>
            </a:extLst>
          </xdr:cNvPr>
          <xdr:cNvSpPr txBox="1"/>
        </xdr:nvSpPr>
        <xdr:spPr>
          <a:xfrm>
            <a:off x="5518150" y="172026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08DD85-3722-F14D-AC8D-A80999BE284B}"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20</xdr:col>
      <xdr:colOff>234247</xdr:colOff>
      <xdr:row>15</xdr:row>
      <xdr:rowOff>17143</xdr:rowOff>
    </xdr:from>
    <xdr:to>
      <xdr:col>21</xdr:col>
      <xdr:colOff>18347</xdr:colOff>
      <xdr:row>17</xdr:row>
      <xdr:rowOff>93751</xdr:rowOff>
    </xdr:to>
    <xdr:grpSp>
      <xdr:nvGrpSpPr>
        <xdr:cNvPr id="704" name="Group 703">
          <a:extLst>
            <a:ext uri="{FF2B5EF4-FFF2-40B4-BE49-F238E27FC236}">
              <a16:creationId xmlns:a16="http://schemas.microsoft.com/office/drawing/2014/main" id="{03457DEB-F6AB-924C-9BBE-FF09BDE37055}"/>
            </a:ext>
          </a:extLst>
        </xdr:cNvPr>
        <xdr:cNvGrpSpPr/>
      </xdr:nvGrpSpPr>
      <xdr:grpSpPr>
        <a:xfrm>
          <a:off x="12235747" y="2731768"/>
          <a:ext cx="384175" cy="438558"/>
          <a:chOff x="6153150" y="17228073"/>
          <a:chExt cx="457200" cy="457200"/>
        </a:xfrm>
      </xdr:grpSpPr>
      <xdr:sp macro="" textlink="Pivottables!I10">
        <xdr:nvSpPr>
          <xdr:cNvPr id="705" name="TextBox 704">
            <a:extLst>
              <a:ext uri="{FF2B5EF4-FFF2-40B4-BE49-F238E27FC236}">
                <a16:creationId xmlns:a16="http://schemas.microsoft.com/office/drawing/2014/main" id="{1CCCCF5F-0ED7-7746-9BC9-25DD1A6DA539}"/>
              </a:ext>
            </a:extLst>
          </xdr:cNvPr>
          <xdr:cNvSpPr txBox="1"/>
        </xdr:nvSpPr>
        <xdr:spPr>
          <a:xfrm>
            <a:off x="6153150" y="172280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98A8AB-5707-734A-BE78-B2AA4CEA05A5}"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10">
        <xdr:nvSpPr>
          <xdr:cNvPr id="706" name="TextBox 705">
            <a:extLst>
              <a:ext uri="{FF2B5EF4-FFF2-40B4-BE49-F238E27FC236}">
                <a16:creationId xmlns:a16="http://schemas.microsoft.com/office/drawing/2014/main" id="{2348C310-A70D-3A44-B736-6A1FBA981AE7}"/>
              </a:ext>
            </a:extLst>
          </xdr:cNvPr>
          <xdr:cNvSpPr txBox="1"/>
        </xdr:nvSpPr>
        <xdr:spPr>
          <a:xfrm>
            <a:off x="6153150" y="172280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D8A08A7-6CFC-824C-BCF6-4550AFAAF792}"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16</xdr:col>
      <xdr:colOff>140711</xdr:colOff>
      <xdr:row>26</xdr:row>
      <xdr:rowOff>94153</xdr:rowOff>
    </xdr:from>
    <xdr:to>
      <xdr:col>16</xdr:col>
      <xdr:colOff>595365</xdr:colOff>
      <xdr:row>28</xdr:row>
      <xdr:rowOff>108504</xdr:rowOff>
    </xdr:to>
    <xdr:grpSp>
      <xdr:nvGrpSpPr>
        <xdr:cNvPr id="707" name="Group 706">
          <a:extLst>
            <a:ext uri="{FF2B5EF4-FFF2-40B4-BE49-F238E27FC236}">
              <a16:creationId xmlns:a16="http://schemas.microsoft.com/office/drawing/2014/main" id="{769784BA-78E8-ED41-9A17-F413A27D8817}"/>
            </a:ext>
          </a:extLst>
        </xdr:cNvPr>
        <xdr:cNvGrpSpPr/>
      </xdr:nvGrpSpPr>
      <xdr:grpSpPr>
        <a:xfrm>
          <a:off x="9741911" y="4799503"/>
          <a:ext cx="454654" cy="376301"/>
          <a:chOff x="5546904" y="11043173"/>
          <a:chExt cx="454654" cy="394072"/>
        </a:xfrm>
      </xdr:grpSpPr>
      <xdr:sp macro="" textlink="Pivottables!H5">
        <xdr:nvSpPr>
          <xdr:cNvPr id="708" name="TextBox 707">
            <a:extLst>
              <a:ext uri="{FF2B5EF4-FFF2-40B4-BE49-F238E27FC236}">
                <a16:creationId xmlns:a16="http://schemas.microsoft.com/office/drawing/2014/main" id="{010DFA96-CD0F-B74C-AEA6-F81ED6EC2E50}"/>
              </a:ext>
            </a:extLst>
          </xdr:cNvPr>
          <xdr:cNvSpPr txBox="1"/>
        </xdr:nvSpPr>
        <xdr:spPr>
          <a:xfrm>
            <a:off x="554690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A2193-CFA9-9D4D-AD60-54962FFA0A59}" type="TxLink">
              <a:rPr lang="en-US" sz="1600" b="0" i="0" u="none" strike="noStrike">
                <a:solidFill>
                  <a:srgbClr val="C240D8"/>
                </a:solidFill>
                <a:latin typeface="Avenir Book" panose="02000503020000020003" pitchFamily="2" charset="0"/>
                <a:cs typeface="Arial"/>
              </a:rPr>
              <a:pPr algn="ctr"/>
              <a:t>●</a:t>
            </a:fld>
            <a:endParaRPr lang="en-US" sz="1600">
              <a:latin typeface="Avenir Book" panose="02000503020000020003" pitchFamily="2" charset="0"/>
            </a:endParaRPr>
          </a:p>
        </xdr:txBody>
      </xdr:sp>
      <xdr:sp macro="" textlink="Pivottables!J5">
        <xdr:nvSpPr>
          <xdr:cNvPr id="709" name="TextBox 708">
            <a:extLst>
              <a:ext uri="{FF2B5EF4-FFF2-40B4-BE49-F238E27FC236}">
                <a16:creationId xmlns:a16="http://schemas.microsoft.com/office/drawing/2014/main" id="{F74CABB5-D06D-4B42-AC19-126B3224A06E}"/>
              </a:ext>
            </a:extLst>
          </xdr:cNvPr>
          <xdr:cNvSpPr txBox="1"/>
        </xdr:nvSpPr>
        <xdr:spPr>
          <a:xfrm>
            <a:off x="554690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BB8200-F27D-A446-9641-652D94E41C0D}" type="TxLink">
              <a:rPr lang="en-US" sz="1600" b="0" i="0" u="none" strike="noStrike">
                <a:solidFill>
                  <a:srgbClr val="296EFC"/>
                </a:solidFill>
                <a:latin typeface="Avenir Book" panose="02000503020000020003" pitchFamily="2" charset="0"/>
                <a:cs typeface="Arial"/>
              </a:rPr>
              <a:pPr algn="ctr"/>
              <a:t> </a:t>
            </a:fld>
            <a:endParaRPr lang="en-US" sz="1600">
              <a:latin typeface="Avenir Book" panose="02000503020000020003" pitchFamily="2" charset="0"/>
            </a:endParaRPr>
          </a:p>
        </xdr:txBody>
      </xdr:sp>
    </xdr:grpSp>
    <xdr:clientData/>
  </xdr:twoCellAnchor>
  <xdr:twoCellAnchor>
    <xdr:from>
      <xdr:col>15</xdr:col>
      <xdr:colOff>403915</xdr:colOff>
      <xdr:row>23</xdr:row>
      <xdr:rowOff>178366</xdr:rowOff>
    </xdr:from>
    <xdr:to>
      <xdr:col>16</xdr:col>
      <xdr:colOff>185214</xdr:colOff>
      <xdr:row>26</xdr:row>
      <xdr:rowOff>938</xdr:rowOff>
    </xdr:to>
    <xdr:grpSp>
      <xdr:nvGrpSpPr>
        <xdr:cNvPr id="710" name="Group 709">
          <a:extLst>
            <a:ext uri="{FF2B5EF4-FFF2-40B4-BE49-F238E27FC236}">
              <a16:creationId xmlns:a16="http://schemas.microsoft.com/office/drawing/2014/main" id="{4985678B-62D4-274A-B2E8-22A5F0EB907B}"/>
            </a:ext>
          </a:extLst>
        </xdr:cNvPr>
        <xdr:cNvGrpSpPr/>
      </xdr:nvGrpSpPr>
      <xdr:grpSpPr>
        <a:xfrm>
          <a:off x="9405040" y="4340791"/>
          <a:ext cx="381374" cy="365497"/>
          <a:chOff x="5546904" y="11043173"/>
          <a:chExt cx="454654" cy="394072"/>
        </a:xfrm>
      </xdr:grpSpPr>
      <xdr:sp macro="" textlink="Pivottables!H5">
        <xdr:nvSpPr>
          <xdr:cNvPr id="711" name="TextBox 710">
            <a:extLst>
              <a:ext uri="{FF2B5EF4-FFF2-40B4-BE49-F238E27FC236}">
                <a16:creationId xmlns:a16="http://schemas.microsoft.com/office/drawing/2014/main" id="{F3D1112D-86A1-D540-B526-E4BDD15CBFF5}"/>
              </a:ext>
            </a:extLst>
          </xdr:cNvPr>
          <xdr:cNvSpPr txBox="1"/>
        </xdr:nvSpPr>
        <xdr:spPr>
          <a:xfrm>
            <a:off x="554690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A2193-CFA9-9D4D-AD60-54962FFA0A59}" type="TxLink">
              <a:rPr lang="en-US" sz="1600" b="0" i="0" u="none" strike="noStrike">
                <a:solidFill>
                  <a:srgbClr val="C240D8"/>
                </a:solidFill>
                <a:latin typeface="Avenir Book" panose="02000503020000020003" pitchFamily="2" charset="0"/>
                <a:cs typeface="Arial"/>
              </a:rPr>
              <a:pPr algn="ctr"/>
              <a:t>●</a:t>
            </a:fld>
            <a:endParaRPr lang="en-US" sz="1600">
              <a:latin typeface="Avenir Book" panose="02000503020000020003" pitchFamily="2" charset="0"/>
            </a:endParaRPr>
          </a:p>
        </xdr:txBody>
      </xdr:sp>
      <xdr:sp macro="" textlink="Pivottables!J5">
        <xdr:nvSpPr>
          <xdr:cNvPr id="712" name="TextBox 711">
            <a:extLst>
              <a:ext uri="{FF2B5EF4-FFF2-40B4-BE49-F238E27FC236}">
                <a16:creationId xmlns:a16="http://schemas.microsoft.com/office/drawing/2014/main" id="{04D732F6-2B42-FF46-8D8C-8545743B381C}"/>
              </a:ext>
            </a:extLst>
          </xdr:cNvPr>
          <xdr:cNvSpPr txBox="1"/>
        </xdr:nvSpPr>
        <xdr:spPr>
          <a:xfrm>
            <a:off x="554690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BB8200-F27D-A446-9641-652D94E41C0D}" type="TxLink">
              <a:rPr lang="en-US" sz="1600" b="0" i="0" u="none" strike="noStrike">
                <a:solidFill>
                  <a:srgbClr val="296EFC"/>
                </a:solidFill>
                <a:latin typeface="Avenir Book" panose="02000503020000020003" pitchFamily="2" charset="0"/>
                <a:cs typeface="Arial"/>
              </a:rPr>
              <a:pPr algn="ctr"/>
              <a:t> </a:t>
            </a:fld>
            <a:endParaRPr lang="en-US" sz="1600">
              <a:latin typeface="Avenir Book" panose="02000503020000020003" pitchFamily="2" charset="0"/>
            </a:endParaRPr>
          </a:p>
        </xdr:txBody>
      </xdr:sp>
    </xdr:grpSp>
    <xdr:clientData/>
  </xdr:twoCellAnchor>
  <xdr:twoCellAnchor>
    <xdr:from>
      <xdr:col>15</xdr:col>
      <xdr:colOff>304872</xdr:colOff>
      <xdr:row>25</xdr:row>
      <xdr:rowOff>182508</xdr:rowOff>
    </xdr:from>
    <xdr:to>
      <xdr:col>16</xdr:col>
      <xdr:colOff>86171</xdr:colOff>
      <xdr:row>28</xdr:row>
      <xdr:rowOff>12700</xdr:rowOff>
    </xdr:to>
    <xdr:grpSp>
      <xdr:nvGrpSpPr>
        <xdr:cNvPr id="713" name="Group 712">
          <a:extLst>
            <a:ext uri="{FF2B5EF4-FFF2-40B4-BE49-F238E27FC236}">
              <a16:creationId xmlns:a16="http://schemas.microsoft.com/office/drawing/2014/main" id="{537D7F92-26D0-C143-A5B5-FF82EADA4C9E}"/>
            </a:ext>
          </a:extLst>
        </xdr:cNvPr>
        <xdr:cNvGrpSpPr/>
      </xdr:nvGrpSpPr>
      <xdr:grpSpPr>
        <a:xfrm>
          <a:off x="9305997" y="4706883"/>
          <a:ext cx="381374" cy="373117"/>
          <a:chOff x="5546904" y="11043173"/>
          <a:chExt cx="454654" cy="394072"/>
        </a:xfrm>
      </xdr:grpSpPr>
      <xdr:sp macro="" textlink="Pivottables!H5">
        <xdr:nvSpPr>
          <xdr:cNvPr id="714" name="TextBox 713">
            <a:extLst>
              <a:ext uri="{FF2B5EF4-FFF2-40B4-BE49-F238E27FC236}">
                <a16:creationId xmlns:a16="http://schemas.microsoft.com/office/drawing/2014/main" id="{97C87388-C1C2-1D4D-BE31-447050E84244}"/>
              </a:ext>
            </a:extLst>
          </xdr:cNvPr>
          <xdr:cNvSpPr txBox="1"/>
        </xdr:nvSpPr>
        <xdr:spPr>
          <a:xfrm>
            <a:off x="554690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DA2193-CFA9-9D4D-AD60-54962FFA0A59}" type="TxLink">
              <a:rPr lang="en-US" sz="1600" b="0" i="0" u="none" strike="noStrike">
                <a:solidFill>
                  <a:srgbClr val="C240D8"/>
                </a:solidFill>
                <a:latin typeface="Avenir Book" panose="02000503020000020003" pitchFamily="2" charset="0"/>
                <a:cs typeface="Arial"/>
              </a:rPr>
              <a:pPr algn="ctr"/>
              <a:t>●</a:t>
            </a:fld>
            <a:endParaRPr lang="en-US" sz="1600">
              <a:latin typeface="Avenir Book" panose="02000503020000020003" pitchFamily="2" charset="0"/>
            </a:endParaRPr>
          </a:p>
        </xdr:txBody>
      </xdr:sp>
      <xdr:sp macro="" textlink="Pivottables!J5">
        <xdr:nvSpPr>
          <xdr:cNvPr id="715" name="TextBox 714">
            <a:extLst>
              <a:ext uri="{FF2B5EF4-FFF2-40B4-BE49-F238E27FC236}">
                <a16:creationId xmlns:a16="http://schemas.microsoft.com/office/drawing/2014/main" id="{FEE2EF77-BB99-314C-85ED-191B3110E068}"/>
              </a:ext>
            </a:extLst>
          </xdr:cNvPr>
          <xdr:cNvSpPr txBox="1"/>
        </xdr:nvSpPr>
        <xdr:spPr>
          <a:xfrm>
            <a:off x="554690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BB8200-F27D-A446-9641-652D94E41C0D}" type="TxLink">
              <a:rPr lang="en-US" sz="1600" b="0" i="0" u="none" strike="noStrike">
                <a:solidFill>
                  <a:srgbClr val="296EFC"/>
                </a:solidFill>
                <a:latin typeface="Avenir Book" panose="02000503020000020003" pitchFamily="2" charset="0"/>
                <a:cs typeface="Arial"/>
              </a:rPr>
              <a:pPr algn="ctr"/>
              <a:t> </a:t>
            </a:fld>
            <a:endParaRPr lang="en-US" sz="1600">
              <a:latin typeface="Avenir Book" panose="02000503020000020003" pitchFamily="2" charset="0"/>
            </a:endParaRPr>
          </a:p>
        </xdr:txBody>
      </xdr:sp>
    </xdr:grpSp>
    <xdr:clientData/>
  </xdr:twoCellAnchor>
  <xdr:twoCellAnchor>
    <xdr:from>
      <xdr:col>11</xdr:col>
      <xdr:colOff>206952</xdr:colOff>
      <xdr:row>31</xdr:row>
      <xdr:rowOff>765</xdr:rowOff>
    </xdr:from>
    <xdr:to>
      <xdr:col>12</xdr:col>
      <xdr:colOff>2189</xdr:colOff>
      <xdr:row>33</xdr:row>
      <xdr:rowOff>68996</xdr:rowOff>
    </xdr:to>
    <xdr:grpSp>
      <xdr:nvGrpSpPr>
        <xdr:cNvPr id="717" name="Group 716">
          <a:extLst>
            <a:ext uri="{FF2B5EF4-FFF2-40B4-BE49-F238E27FC236}">
              <a16:creationId xmlns:a16="http://schemas.microsoft.com/office/drawing/2014/main" id="{AC8A0CF2-7E98-8B46-882C-61028CA89CB8}"/>
            </a:ext>
          </a:extLst>
        </xdr:cNvPr>
        <xdr:cNvGrpSpPr/>
      </xdr:nvGrpSpPr>
      <xdr:grpSpPr>
        <a:xfrm>
          <a:off x="6807777" y="5610990"/>
          <a:ext cx="395312" cy="430181"/>
          <a:chOff x="5518150" y="12287773"/>
          <a:chExt cx="457200" cy="457200"/>
        </a:xfrm>
      </xdr:grpSpPr>
      <xdr:sp macro="" textlink="Pivottables!H7">
        <xdr:nvSpPr>
          <xdr:cNvPr id="718" name="TextBox 717">
            <a:extLst>
              <a:ext uri="{FF2B5EF4-FFF2-40B4-BE49-F238E27FC236}">
                <a16:creationId xmlns:a16="http://schemas.microsoft.com/office/drawing/2014/main" id="{5AB98D8C-3691-054B-9463-8D56D28A2705}"/>
              </a:ext>
            </a:extLst>
          </xdr:cNvPr>
          <xdr:cNvSpPr txBox="1"/>
        </xdr:nvSpPr>
        <xdr:spPr>
          <a:xfrm>
            <a:off x="5518150" y="12287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55B5B4-993B-0844-9264-9CD63A68A1A7}"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7">
        <xdr:nvSpPr>
          <xdr:cNvPr id="719" name="TextBox 718">
            <a:extLst>
              <a:ext uri="{FF2B5EF4-FFF2-40B4-BE49-F238E27FC236}">
                <a16:creationId xmlns:a16="http://schemas.microsoft.com/office/drawing/2014/main" id="{6DE84F32-94D2-6D4B-9D95-B20FEF0954B4}"/>
              </a:ext>
            </a:extLst>
          </xdr:cNvPr>
          <xdr:cNvSpPr txBox="1"/>
        </xdr:nvSpPr>
        <xdr:spPr>
          <a:xfrm>
            <a:off x="5518150" y="12287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A66ED8-1768-144B-94A5-EB3C6174BA3D}"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11</xdr:col>
      <xdr:colOff>303993</xdr:colOff>
      <xdr:row>28</xdr:row>
      <xdr:rowOff>169968</xdr:rowOff>
    </xdr:from>
    <xdr:to>
      <xdr:col>12</xdr:col>
      <xdr:colOff>88093</xdr:colOff>
      <xdr:row>31</xdr:row>
      <xdr:rowOff>55320</xdr:rowOff>
    </xdr:to>
    <xdr:grpSp>
      <xdr:nvGrpSpPr>
        <xdr:cNvPr id="721" name="Group 720">
          <a:extLst>
            <a:ext uri="{FF2B5EF4-FFF2-40B4-BE49-F238E27FC236}">
              <a16:creationId xmlns:a16="http://schemas.microsoft.com/office/drawing/2014/main" id="{21B8D137-4504-C741-B7E8-A750A6CDC960}"/>
            </a:ext>
          </a:extLst>
        </xdr:cNvPr>
        <xdr:cNvGrpSpPr/>
      </xdr:nvGrpSpPr>
      <xdr:grpSpPr>
        <a:xfrm>
          <a:off x="6904818" y="5237268"/>
          <a:ext cx="384175" cy="428277"/>
          <a:chOff x="5518150" y="12287773"/>
          <a:chExt cx="457200" cy="457200"/>
        </a:xfrm>
      </xdr:grpSpPr>
      <xdr:sp macro="" textlink="Pivottables!H7">
        <xdr:nvSpPr>
          <xdr:cNvPr id="722" name="TextBox 721">
            <a:extLst>
              <a:ext uri="{FF2B5EF4-FFF2-40B4-BE49-F238E27FC236}">
                <a16:creationId xmlns:a16="http://schemas.microsoft.com/office/drawing/2014/main" id="{7FD92C61-F1EB-0E4E-83AE-18B34322D9C5}"/>
              </a:ext>
            </a:extLst>
          </xdr:cNvPr>
          <xdr:cNvSpPr txBox="1"/>
        </xdr:nvSpPr>
        <xdr:spPr>
          <a:xfrm>
            <a:off x="5518150" y="12287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55B5B4-993B-0844-9264-9CD63A68A1A7}"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7">
        <xdr:nvSpPr>
          <xdr:cNvPr id="723" name="TextBox 722">
            <a:extLst>
              <a:ext uri="{FF2B5EF4-FFF2-40B4-BE49-F238E27FC236}">
                <a16:creationId xmlns:a16="http://schemas.microsoft.com/office/drawing/2014/main" id="{14093384-69E8-3E4E-81B7-4120742080EB}"/>
              </a:ext>
            </a:extLst>
          </xdr:cNvPr>
          <xdr:cNvSpPr txBox="1"/>
        </xdr:nvSpPr>
        <xdr:spPr>
          <a:xfrm>
            <a:off x="5518150" y="12287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A66ED8-1768-144B-94A5-EB3C6174BA3D}"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10</xdr:col>
      <xdr:colOff>567111</xdr:colOff>
      <xdr:row>33</xdr:row>
      <xdr:rowOff>2718</xdr:rowOff>
    </xdr:from>
    <xdr:to>
      <xdr:col>11</xdr:col>
      <xdr:colOff>351211</xdr:colOff>
      <xdr:row>35</xdr:row>
      <xdr:rowOff>70950</xdr:rowOff>
    </xdr:to>
    <xdr:grpSp>
      <xdr:nvGrpSpPr>
        <xdr:cNvPr id="724" name="Group 723">
          <a:extLst>
            <a:ext uri="{FF2B5EF4-FFF2-40B4-BE49-F238E27FC236}">
              <a16:creationId xmlns:a16="http://schemas.microsoft.com/office/drawing/2014/main" id="{0A8F2BA3-9329-3741-986B-8C2B4DE1FB93}"/>
            </a:ext>
          </a:extLst>
        </xdr:cNvPr>
        <xdr:cNvGrpSpPr/>
      </xdr:nvGrpSpPr>
      <xdr:grpSpPr>
        <a:xfrm>
          <a:off x="6567861" y="5974893"/>
          <a:ext cx="384175" cy="430182"/>
          <a:chOff x="5518150" y="12287773"/>
          <a:chExt cx="457200" cy="457200"/>
        </a:xfrm>
      </xdr:grpSpPr>
      <xdr:sp macro="" textlink="Pivottables!H7">
        <xdr:nvSpPr>
          <xdr:cNvPr id="725" name="TextBox 724">
            <a:extLst>
              <a:ext uri="{FF2B5EF4-FFF2-40B4-BE49-F238E27FC236}">
                <a16:creationId xmlns:a16="http://schemas.microsoft.com/office/drawing/2014/main" id="{F34644F6-3D97-374D-BA1D-0EAD83F3DD09}"/>
              </a:ext>
            </a:extLst>
          </xdr:cNvPr>
          <xdr:cNvSpPr txBox="1"/>
        </xdr:nvSpPr>
        <xdr:spPr>
          <a:xfrm>
            <a:off x="5518150" y="12287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55B5B4-993B-0844-9264-9CD63A68A1A7}"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7">
        <xdr:nvSpPr>
          <xdr:cNvPr id="726" name="TextBox 725">
            <a:extLst>
              <a:ext uri="{FF2B5EF4-FFF2-40B4-BE49-F238E27FC236}">
                <a16:creationId xmlns:a16="http://schemas.microsoft.com/office/drawing/2014/main" id="{E8759F03-F1BB-AD44-9091-E6153A9896B0}"/>
              </a:ext>
            </a:extLst>
          </xdr:cNvPr>
          <xdr:cNvSpPr txBox="1"/>
        </xdr:nvSpPr>
        <xdr:spPr>
          <a:xfrm>
            <a:off x="5518150" y="12287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A66ED8-1768-144B-94A5-EB3C6174BA3D}"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10</xdr:col>
      <xdr:colOff>362634</xdr:colOff>
      <xdr:row>29</xdr:row>
      <xdr:rowOff>78309</xdr:rowOff>
    </xdr:from>
    <xdr:to>
      <xdr:col>11</xdr:col>
      <xdr:colOff>148315</xdr:colOff>
      <xdr:row>31</xdr:row>
      <xdr:rowOff>156139</xdr:rowOff>
    </xdr:to>
    <xdr:grpSp>
      <xdr:nvGrpSpPr>
        <xdr:cNvPr id="727" name="Group 726">
          <a:extLst>
            <a:ext uri="{FF2B5EF4-FFF2-40B4-BE49-F238E27FC236}">
              <a16:creationId xmlns:a16="http://schemas.microsoft.com/office/drawing/2014/main" id="{1A7C4467-41F5-D841-9686-AE44AC53BE17}"/>
            </a:ext>
          </a:extLst>
        </xdr:cNvPr>
        <xdr:cNvGrpSpPr/>
      </xdr:nvGrpSpPr>
      <xdr:grpSpPr>
        <a:xfrm>
          <a:off x="6363384" y="5326584"/>
          <a:ext cx="385756" cy="439780"/>
          <a:chOff x="6153150" y="12313173"/>
          <a:chExt cx="457200" cy="457200"/>
        </a:xfrm>
      </xdr:grpSpPr>
      <xdr:sp macro="" textlink="Pivottables!I7">
        <xdr:nvSpPr>
          <xdr:cNvPr id="728" name="TextBox 727">
            <a:extLst>
              <a:ext uri="{FF2B5EF4-FFF2-40B4-BE49-F238E27FC236}">
                <a16:creationId xmlns:a16="http://schemas.microsoft.com/office/drawing/2014/main" id="{E2EC705E-745A-3642-9CA1-DF86619D6CD2}"/>
              </a:ext>
            </a:extLst>
          </xdr:cNvPr>
          <xdr:cNvSpPr txBox="1"/>
        </xdr:nvSpPr>
        <xdr:spPr>
          <a:xfrm>
            <a:off x="6153150" y="1231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3C3A91-A801-9E44-B2BC-1AA1222D9176}"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K7">
        <xdr:nvSpPr>
          <xdr:cNvPr id="729" name="TextBox 728">
            <a:extLst>
              <a:ext uri="{FF2B5EF4-FFF2-40B4-BE49-F238E27FC236}">
                <a16:creationId xmlns:a16="http://schemas.microsoft.com/office/drawing/2014/main" id="{63EFFE9C-0C44-134C-A5F9-08F8E8614322}"/>
              </a:ext>
            </a:extLst>
          </xdr:cNvPr>
          <xdr:cNvSpPr txBox="1"/>
        </xdr:nvSpPr>
        <xdr:spPr>
          <a:xfrm>
            <a:off x="6153150" y="123131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FBA6DA-DAA9-B14E-8414-E06715B3BD99}"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15</xdr:col>
      <xdr:colOff>511729</xdr:colOff>
      <xdr:row>26</xdr:row>
      <xdr:rowOff>95302</xdr:rowOff>
    </xdr:from>
    <xdr:to>
      <xdr:col>16</xdr:col>
      <xdr:colOff>293734</xdr:colOff>
      <xdr:row>28</xdr:row>
      <xdr:rowOff>108374</xdr:rowOff>
    </xdr:to>
    <xdr:grpSp>
      <xdr:nvGrpSpPr>
        <xdr:cNvPr id="730" name="Group 729">
          <a:extLst>
            <a:ext uri="{FF2B5EF4-FFF2-40B4-BE49-F238E27FC236}">
              <a16:creationId xmlns:a16="http://schemas.microsoft.com/office/drawing/2014/main" id="{5EA35711-8D32-E64E-A0E0-80F60B087282}"/>
            </a:ext>
          </a:extLst>
        </xdr:cNvPr>
        <xdr:cNvGrpSpPr/>
      </xdr:nvGrpSpPr>
      <xdr:grpSpPr>
        <a:xfrm>
          <a:off x="9512854" y="4800652"/>
          <a:ext cx="382080" cy="375022"/>
          <a:chOff x="6187354" y="11043173"/>
          <a:chExt cx="454654" cy="394072"/>
        </a:xfrm>
      </xdr:grpSpPr>
      <xdr:sp macro="" textlink="Pivottables!I5">
        <xdr:nvSpPr>
          <xdr:cNvPr id="731" name="TextBox 730">
            <a:extLst>
              <a:ext uri="{FF2B5EF4-FFF2-40B4-BE49-F238E27FC236}">
                <a16:creationId xmlns:a16="http://schemas.microsoft.com/office/drawing/2014/main" id="{8205EE8D-ADD8-EF43-B3F5-0D583022AE16}"/>
              </a:ext>
            </a:extLst>
          </xdr:cNvPr>
          <xdr:cNvSpPr txBox="1"/>
        </xdr:nvSpPr>
        <xdr:spPr>
          <a:xfrm>
            <a:off x="618735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B2C512-B734-B44A-A41D-353117FC7C5B}" type="TxLink">
              <a:rPr lang="en-US" sz="1600" b="0" i="0" u="none" strike="noStrike">
                <a:solidFill>
                  <a:srgbClr val="5A097C"/>
                </a:solidFill>
                <a:latin typeface="Avenir Book" panose="02000503020000020003" pitchFamily="2" charset="0"/>
                <a:cs typeface="Arial"/>
              </a:rPr>
              <a:pPr algn="ctr"/>
              <a:t>●</a:t>
            </a:fld>
            <a:endParaRPr lang="en-US" sz="1600">
              <a:latin typeface="Avenir Book" panose="02000503020000020003" pitchFamily="2" charset="0"/>
            </a:endParaRPr>
          </a:p>
        </xdr:txBody>
      </xdr:sp>
      <xdr:sp macro="" textlink="Pivottables!K5">
        <xdr:nvSpPr>
          <xdr:cNvPr id="732" name="TextBox 731">
            <a:extLst>
              <a:ext uri="{FF2B5EF4-FFF2-40B4-BE49-F238E27FC236}">
                <a16:creationId xmlns:a16="http://schemas.microsoft.com/office/drawing/2014/main" id="{D6C7C154-91C5-D247-AEF6-ADF55C0A5561}"/>
              </a:ext>
            </a:extLst>
          </xdr:cNvPr>
          <xdr:cNvSpPr txBox="1"/>
        </xdr:nvSpPr>
        <xdr:spPr>
          <a:xfrm>
            <a:off x="6187354" y="11043173"/>
            <a:ext cx="454654"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F61778-A204-8642-ADE8-42EE3638423E}" type="TxLink">
              <a:rPr lang="en-US" sz="1600" b="0" i="0" u="none" strike="noStrike">
                <a:solidFill>
                  <a:srgbClr val="0F11A7"/>
                </a:solidFill>
                <a:latin typeface="Avenir Book" panose="02000503020000020003" pitchFamily="2" charset="0"/>
                <a:cs typeface="Arial"/>
              </a:rPr>
              <a:pPr algn="ctr"/>
              <a:t> </a:t>
            </a:fld>
            <a:endParaRPr lang="en-US" sz="1600">
              <a:latin typeface="Avenir Book" panose="02000503020000020003" pitchFamily="2" charset="0"/>
            </a:endParaRPr>
          </a:p>
        </xdr:txBody>
      </xdr:sp>
    </xdr:grpSp>
    <xdr:clientData/>
  </xdr:twoCellAnchor>
  <xdr:twoCellAnchor>
    <xdr:from>
      <xdr:col>0</xdr:col>
      <xdr:colOff>11108</xdr:colOff>
      <xdr:row>0</xdr:row>
      <xdr:rowOff>0</xdr:rowOff>
    </xdr:from>
    <xdr:to>
      <xdr:col>29</xdr:col>
      <xdr:colOff>558799</xdr:colOff>
      <xdr:row>2</xdr:row>
      <xdr:rowOff>12700</xdr:rowOff>
    </xdr:to>
    <xdr:sp macro="" textlink="">
      <xdr:nvSpPr>
        <xdr:cNvPr id="744" name="Rectangle 743">
          <a:extLst>
            <a:ext uri="{FF2B5EF4-FFF2-40B4-BE49-F238E27FC236}">
              <a16:creationId xmlns:a16="http://schemas.microsoft.com/office/drawing/2014/main" id="{9FB4817F-578F-9644-9D11-BCBB9F1C9873}"/>
            </a:ext>
          </a:extLst>
        </xdr:cNvPr>
        <xdr:cNvSpPr/>
      </xdr:nvSpPr>
      <xdr:spPr>
        <a:xfrm>
          <a:off x="11108" y="0"/>
          <a:ext cx="18005111" cy="37846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FI"/>
        </a:p>
      </xdr:txBody>
    </xdr:sp>
    <xdr:clientData/>
  </xdr:twoCellAnchor>
  <xdr:twoCellAnchor editAs="oneCell">
    <xdr:from>
      <xdr:col>0</xdr:col>
      <xdr:colOff>193255</xdr:colOff>
      <xdr:row>0</xdr:row>
      <xdr:rowOff>39691</xdr:rowOff>
    </xdr:from>
    <xdr:to>
      <xdr:col>0</xdr:col>
      <xdr:colOff>467575</xdr:colOff>
      <xdr:row>1</xdr:row>
      <xdr:rowOff>123511</xdr:rowOff>
    </xdr:to>
    <xdr:pic>
      <xdr:nvPicPr>
        <xdr:cNvPr id="745" name="Picture 744" descr="Mandala with solid fill">
          <a:extLst>
            <a:ext uri="{FF2B5EF4-FFF2-40B4-BE49-F238E27FC236}">
              <a16:creationId xmlns:a16="http://schemas.microsoft.com/office/drawing/2014/main" id="{CA17A1BA-074F-4944-83B8-2B05ACCD707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193255" y="39691"/>
          <a:ext cx="274320" cy="274320"/>
        </a:xfrm>
        <a:prstGeom prst="rect">
          <a:avLst/>
        </a:prstGeom>
      </xdr:spPr>
    </xdr:pic>
    <xdr:clientData/>
  </xdr:twoCellAnchor>
  <xdr:twoCellAnchor>
    <xdr:from>
      <xdr:col>21</xdr:col>
      <xdr:colOff>104243</xdr:colOff>
      <xdr:row>0</xdr:row>
      <xdr:rowOff>66682</xdr:rowOff>
    </xdr:from>
    <xdr:to>
      <xdr:col>23</xdr:col>
      <xdr:colOff>2643</xdr:colOff>
      <xdr:row>1</xdr:row>
      <xdr:rowOff>155582</xdr:rowOff>
    </xdr:to>
    <xdr:sp macro="" textlink="">
      <xdr:nvSpPr>
        <xdr:cNvPr id="747" name="Title 1">
          <a:hlinkClick xmlns:r="http://schemas.openxmlformats.org/officeDocument/2006/relationships" r:id="rId3" tooltip="Sales Process"/>
          <a:extLst>
            <a:ext uri="{FF2B5EF4-FFF2-40B4-BE49-F238E27FC236}">
              <a16:creationId xmlns:a16="http://schemas.microsoft.com/office/drawing/2014/main" id="{C0D094E2-A8A8-EA4E-B89E-74F39B4CF6EB}"/>
            </a:ext>
          </a:extLst>
        </xdr:cNvPr>
        <xdr:cNvSpPr>
          <a:spLocks noGrp="1"/>
        </xdr:cNvSpPr>
      </xdr:nvSpPr>
      <xdr:spPr>
        <a:xfrm>
          <a:off x="12745823" y="66682"/>
          <a:ext cx="1102360" cy="271780"/>
        </a:xfrm>
        <a:prstGeom prst="rect">
          <a:avLst/>
        </a:prstGeom>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pPr algn="ctr"/>
          <a:r>
            <a:rPr lang="en-US" sz="1100" baseline="0">
              <a:solidFill>
                <a:schemeClr val="bg1"/>
              </a:solidFill>
              <a:latin typeface="Avenir Book" panose="02000503020000020003" pitchFamily="2" charset="0"/>
            </a:rPr>
            <a:t>Sales Process</a:t>
          </a:r>
          <a:endParaRPr lang="en-US" sz="1100">
            <a:solidFill>
              <a:schemeClr val="bg1"/>
            </a:solidFill>
            <a:latin typeface="Avenir Book" panose="02000503020000020003" pitchFamily="2" charset="0"/>
          </a:endParaRPr>
        </a:p>
      </xdr:txBody>
    </xdr:sp>
    <xdr:clientData/>
  </xdr:twoCellAnchor>
  <xdr:twoCellAnchor>
    <xdr:from>
      <xdr:col>19</xdr:col>
      <xdr:colOff>108476</xdr:colOff>
      <xdr:row>0</xdr:row>
      <xdr:rowOff>66682</xdr:rowOff>
    </xdr:from>
    <xdr:to>
      <xdr:col>20</xdr:col>
      <xdr:colOff>601236</xdr:colOff>
      <xdr:row>1</xdr:row>
      <xdr:rowOff>155582</xdr:rowOff>
    </xdr:to>
    <xdr:sp macro="" textlink="">
      <xdr:nvSpPr>
        <xdr:cNvPr id="748" name="Title 1">
          <a:hlinkClick xmlns:r="http://schemas.openxmlformats.org/officeDocument/2006/relationships" r:id="rId4" tooltip="Geographically"/>
          <a:extLst>
            <a:ext uri="{FF2B5EF4-FFF2-40B4-BE49-F238E27FC236}">
              <a16:creationId xmlns:a16="http://schemas.microsoft.com/office/drawing/2014/main" id="{00DF3414-B92E-BE45-80DC-53BEACFBC074}"/>
            </a:ext>
          </a:extLst>
        </xdr:cNvPr>
        <xdr:cNvSpPr>
          <a:spLocks noGrp="1"/>
        </xdr:cNvSpPr>
      </xdr:nvSpPr>
      <xdr:spPr>
        <a:xfrm>
          <a:off x="11546096" y="66682"/>
          <a:ext cx="1094740" cy="271780"/>
        </a:xfrm>
        <a:prstGeom prst="rect">
          <a:avLst/>
        </a:prstGeom>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pPr algn="ctr"/>
          <a:r>
            <a:rPr lang="en-US" sz="1100" baseline="0">
              <a:solidFill>
                <a:schemeClr val="bg1"/>
              </a:solidFill>
              <a:latin typeface="Avenir Book" panose="02000503020000020003" pitchFamily="2" charset="0"/>
            </a:rPr>
            <a:t>Geographically</a:t>
          </a:r>
          <a:endParaRPr lang="en-US" sz="1100">
            <a:solidFill>
              <a:schemeClr val="bg1"/>
            </a:solidFill>
            <a:latin typeface="Avenir Book" panose="02000503020000020003" pitchFamily="2" charset="0"/>
          </a:endParaRPr>
        </a:p>
      </xdr:txBody>
    </xdr:sp>
    <xdr:clientData/>
  </xdr:twoCellAnchor>
  <xdr:twoCellAnchor>
    <xdr:from>
      <xdr:col>23</xdr:col>
      <xdr:colOff>100009</xdr:colOff>
      <xdr:row>0</xdr:row>
      <xdr:rowOff>66682</xdr:rowOff>
    </xdr:from>
    <xdr:to>
      <xdr:col>24</xdr:col>
      <xdr:colOff>600389</xdr:colOff>
      <xdr:row>1</xdr:row>
      <xdr:rowOff>155582</xdr:rowOff>
    </xdr:to>
    <xdr:sp macro="" textlink="">
      <xdr:nvSpPr>
        <xdr:cNvPr id="749" name="Title 1">
          <a:hlinkClick xmlns:r="http://schemas.openxmlformats.org/officeDocument/2006/relationships" r:id="rId5" tooltip="Projects Status"/>
          <a:extLst>
            <a:ext uri="{FF2B5EF4-FFF2-40B4-BE49-F238E27FC236}">
              <a16:creationId xmlns:a16="http://schemas.microsoft.com/office/drawing/2014/main" id="{5866F29F-AD56-064F-AB2C-7DBC965A2761}"/>
            </a:ext>
          </a:extLst>
        </xdr:cNvPr>
        <xdr:cNvSpPr>
          <a:spLocks noGrp="1"/>
        </xdr:cNvSpPr>
      </xdr:nvSpPr>
      <xdr:spPr>
        <a:xfrm>
          <a:off x="13945549" y="66682"/>
          <a:ext cx="1102360" cy="271780"/>
        </a:xfrm>
        <a:prstGeom prst="rect">
          <a:avLst/>
        </a:prstGeom>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pPr algn="ctr"/>
          <a:r>
            <a:rPr lang="en-US" sz="1100" baseline="0">
              <a:solidFill>
                <a:schemeClr val="bg1"/>
              </a:solidFill>
              <a:latin typeface="Avenir Book" panose="02000503020000020003" pitchFamily="2" charset="0"/>
            </a:rPr>
            <a:t>Projects Status</a:t>
          </a:r>
          <a:endParaRPr lang="en-US" sz="1100">
            <a:solidFill>
              <a:schemeClr val="bg1"/>
            </a:solidFill>
            <a:latin typeface="Avenir Book" panose="02000503020000020003" pitchFamily="2" charset="0"/>
          </a:endParaRPr>
        </a:p>
      </xdr:txBody>
    </xdr:sp>
    <xdr:clientData/>
  </xdr:twoCellAnchor>
  <xdr:twoCellAnchor>
    <xdr:from>
      <xdr:col>17</xdr:col>
      <xdr:colOff>74609</xdr:colOff>
      <xdr:row>0</xdr:row>
      <xdr:rowOff>66682</xdr:rowOff>
    </xdr:from>
    <xdr:to>
      <xdr:col>19</xdr:col>
      <xdr:colOff>3489</xdr:colOff>
      <xdr:row>1</xdr:row>
      <xdr:rowOff>155582</xdr:rowOff>
    </xdr:to>
    <xdr:sp macro="" textlink="">
      <xdr:nvSpPr>
        <xdr:cNvPr id="750" name="Title 1">
          <a:hlinkClick xmlns:r="http://schemas.openxmlformats.org/officeDocument/2006/relationships" r:id="rId6" tooltip="Income Sources"/>
          <a:extLst>
            <a:ext uri="{FF2B5EF4-FFF2-40B4-BE49-F238E27FC236}">
              <a16:creationId xmlns:a16="http://schemas.microsoft.com/office/drawing/2014/main" id="{8AE11CE6-F24C-7943-B0DA-02367670CD7E}"/>
            </a:ext>
          </a:extLst>
        </xdr:cNvPr>
        <xdr:cNvSpPr>
          <a:spLocks noGrp="1"/>
        </xdr:cNvSpPr>
      </xdr:nvSpPr>
      <xdr:spPr>
        <a:xfrm>
          <a:off x="10308269" y="66682"/>
          <a:ext cx="1132840" cy="271780"/>
        </a:xfrm>
        <a:prstGeom prst="rect">
          <a:avLst/>
        </a:prstGeom>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pPr algn="ctr"/>
          <a:r>
            <a:rPr lang="en-US" sz="1100" baseline="0">
              <a:solidFill>
                <a:schemeClr val="bg1"/>
              </a:solidFill>
              <a:latin typeface="Avenir Book" panose="02000503020000020003" pitchFamily="2" charset="0"/>
            </a:rPr>
            <a:t>Income Sources</a:t>
          </a:r>
          <a:endParaRPr lang="en-US" sz="1100">
            <a:solidFill>
              <a:schemeClr val="bg1"/>
            </a:solidFill>
            <a:latin typeface="Avenir Book" panose="02000503020000020003" pitchFamily="2" charset="0"/>
          </a:endParaRPr>
        </a:p>
      </xdr:txBody>
    </xdr:sp>
    <xdr:clientData/>
  </xdr:twoCellAnchor>
  <xdr:twoCellAnchor>
    <xdr:from>
      <xdr:col>19</xdr:col>
      <xdr:colOff>266211</xdr:colOff>
      <xdr:row>1</xdr:row>
      <xdr:rowOff>121201</xdr:rowOff>
    </xdr:from>
    <xdr:to>
      <xdr:col>19</xdr:col>
      <xdr:colOff>545611</xdr:colOff>
      <xdr:row>1</xdr:row>
      <xdr:rowOff>166920</xdr:rowOff>
    </xdr:to>
    <xdr:sp macro="" textlink="">
      <xdr:nvSpPr>
        <xdr:cNvPr id="751" name="Rounded Rectangle 750">
          <a:extLst>
            <a:ext uri="{FF2B5EF4-FFF2-40B4-BE49-F238E27FC236}">
              <a16:creationId xmlns:a16="http://schemas.microsoft.com/office/drawing/2014/main" id="{E4C1EA8D-834C-1E4A-A28F-7ECCBB1A6A15}"/>
            </a:ext>
          </a:extLst>
        </xdr:cNvPr>
        <xdr:cNvSpPr/>
      </xdr:nvSpPr>
      <xdr:spPr>
        <a:xfrm>
          <a:off x="11703831" y="304081"/>
          <a:ext cx="279400" cy="45719"/>
        </a:xfrm>
        <a:prstGeom prst="roundRect">
          <a:avLst>
            <a:gd name="adj" fmla="val 50000"/>
          </a:avLst>
        </a:prstGeom>
        <a:solidFill>
          <a:srgbClr val="296EF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FI"/>
        </a:p>
      </xdr:txBody>
    </xdr:sp>
    <xdr:clientData/>
  </xdr:twoCellAnchor>
  <xdr:twoCellAnchor>
    <xdr:from>
      <xdr:col>6</xdr:col>
      <xdr:colOff>158025</xdr:colOff>
      <xdr:row>0</xdr:row>
      <xdr:rowOff>38100</xdr:rowOff>
    </xdr:from>
    <xdr:to>
      <xdr:col>7</xdr:col>
      <xdr:colOff>354006</xdr:colOff>
      <xdr:row>2</xdr:row>
      <xdr:rowOff>41278</xdr:rowOff>
    </xdr:to>
    <xdr:sp macro="" textlink="">
      <xdr:nvSpPr>
        <xdr:cNvPr id="752" name="TextBox 37">
          <a:hlinkClick xmlns:r="http://schemas.openxmlformats.org/officeDocument/2006/relationships" r:id="rId7" tooltip="www.other-levels.com"/>
          <a:extLst>
            <a:ext uri="{FF2B5EF4-FFF2-40B4-BE49-F238E27FC236}">
              <a16:creationId xmlns:a16="http://schemas.microsoft.com/office/drawing/2014/main" id="{37570BF3-F466-B642-878B-3DF0265CE64A}"/>
            </a:ext>
          </a:extLst>
        </xdr:cNvPr>
        <xdr:cNvSpPr txBox="1"/>
      </xdr:nvSpPr>
      <xdr:spPr>
        <a:xfrm>
          <a:off x="3769905" y="38100"/>
          <a:ext cx="797961" cy="368938"/>
        </a:xfrm>
        <a:prstGeom prst="rect">
          <a:avLst/>
        </a:prstGeom>
        <a:noFill/>
        <a:ln>
          <a:noFill/>
        </a:ln>
      </xdr:spPr>
      <xdr:txBody>
        <a:bodyPr wrap="square" anchor="ctr">
          <a:no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200" b="0" i="0" u="none" strike="noStrike" kern="1200" cap="none" spc="0" normalizeH="0" baseline="0">
              <a:ln>
                <a:noFill/>
              </a:ln>
              <a:solidFill>
                <a:sysClr val="window" lastClr="FFFFFF"/>
              </a:solidFill>
              <a:effectLst/>
              <a:uLnTx/>
              <a:uFillTx/>
              <a:latin typeface="Avenir Book" panose="02000503020000020003" pitchFamily="2" charset="0"/>
              <a:cs typeface="Arial" panose="020B0604020202020204" pitchFamily="34" charset="0"/>
            </a:rPr>
            <a:t>Browse</a:t>
          </a:r>
        </a:p>
      </xdr:txBody>
    </xdr:sp>
    <xdr:clientData/>
  </xdr:twoCellAnchor>
  <xdr:twoCellAnchor>
    <xdr:from>
      <xdr:col>6</xdr:col>
      <xdr:colOff>13012</xdr:colOff>
      <xdr:row>0</xdr:row>
      <xdr:rowOff>129727</xdr:rowOff>
    </xdr:from>
    <xdr:to>
      <xdr:col>6</xdr:col>
      <xdr:colOff>169239</xdr:colOff>
      <xdr:row>1</xdr:row>
      <xdr:rowOff>116251</xdr:rowOff>
    </xdr:to>
    <xdr:grpSp>
      <xdr:nvGrpSpPr>
        <xdr:cNvPr id="753" name="Graphic 211" descr="Compass outline">
          <a:extLst>
            <a:ext uri="{FF2B5EF4-FFF2-40B4-BE49-F238E27FC236}">
              <a16:creationId xmlns:a16="http://schemas.microsoft.com/office/drawing/2014/main" id="{6E4F11B2-9EA4-3842-9366-34D4A087E8E1}"/>
            </a:ext>
          </a:extLst>
        </xdr:cNvPr>
        <xdr:cNvGrpSpPr>
          <a:grpSpLocks noChangeAspect="1"/>
        </xdr:cNvGrpSpPr>
      </xdr:nvGrpSpPr>
      <xdr:grpSpPr>
        <a:xfrm>
          <a:off x="3613462" y="129727"/>
          <a:ext cx="156227" cy="167499"/>
          <a:chOff x="5290788" y="256439"/>
          <a:chExt cx="211535" cy="211672"/>
        </a:xfrm>
        <a:solidFill>
          <a:schemeClr val="bg1"/>
        </a:solidFill>
      </xdr:grpSpPr>
      <xdr:sp macro="" textlink="">
        <xdr:nvSpPr>
          <xdr:cNvPr id="754" name="Freeform 753">
            <a:extLst>
              <a:ext uri="{FF2B5EF4-FFF2-40B4-BE49-F238E27FC236}">
                <a16:creationId xmlns:a16="http://schemas.microsoft.com/office/drawing/2014/main" id="{88FFA97A-F9B3-D747-8810-0309CB0F38C8}"/>
              </a:ext>
            </a:extLst>
          </xdr:cNvPr>
          <xdr:cNvSpPr/>
        </xdr:nvSpPr>
        <xdr:spPr>
          <a:xfrm>
            <a:off x="5290788" y="256439"/>
            <a:ext cx="211535" cy="211672"/>
          </a:xfrm>
          <a:custGeom>
            <a:avLst/>
            <a:gdLst>
              <a:gd name="connsiteX0" fmla="*/ 105768 w 211535"/>
              <a:gd name="connsiteY0" fmla="*/ 6615 h 211666"/>
              <a:gd name="connsiteX1" fmla="*/ 204925 w 211535"/>
              <a:gd name="connsiteY1" fmla="*/ 105833 h 211666"/>
              <a:gd name="connsiteX2" fmla="*/ 105768 w 211535"/>
              <a:gd name="connsiteY2" fmla="*/ 205052 h 211666"/>
              <a:gd name="connsiteX3" fmla="*/ 6610 w 211535"/>
              <a:gd name="connsiteY3" fmla="*/ 105833 h 211666"/>
              <a:gd name="connsiteX4" fmla="*/ 105768 w 211535"/>
              <a:gd name="connsiteY4" fmla="*/ 6615 h 211666"/>
              <a:gd name="connsiteX5" fmla="*/ 105768 w 211535"/>
              <a:gd name="connsiteY5" fmla="*/ 0 h 211666"/>
              <a:gd name="connsiteX6" fmla="*/ 0 w 211535"/>
              <a:gd name="connsiteY6" fmla="*/ 105833 h 211666"/>
              <a:gd name="connsiteX7" fmla="*/ 105768 w 211535"/>
              <a:gd name="connsiteY7" fmla="*/ 211667 h 211666"/>
              <a:gd name="connsiteX8" fmla="*/ 211535 w 211535"/>
              <a:gd name="connsiteY8" fmla="*/ 105833 h 211666"/>
              <a:gd name="connsiteX9" fmla="*/ 105768 w 211535"/>
              <a:gd name="connsiteY9" fmla="*/ 0 h 2116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211535" h="211666">
                <a:moveTo>
                  <a:pt x="105768" y="6615"/>
                </a:moveTo>
                <a:cubicBezTo>
                  <a:pt x="160531" y="6615"/>
                  <a:pt x="204925" y="51036"/>
                  <a:pt x="204925" y="105833"/>
                </a:cubicBezTo>
                <a:cubicBezTo>
                  <a:pt x="204925" y="160630"/>
                  <a:pt x="160531" y="205052"/>
                  <a:pt x="105768" y="205052"/>
                </a:cubicBezTo>
                <a:cubicBezTo>
                  <a:pt x="51005" y="205052"/>
                  <a:pt x="6610" y="160630"/>
                  <a:pt x="6610" y="105833"/>
                </a:cubicBezTo>
                <a:cubicBezTo>
                  <a:pt x="6672" y="51062"/>
                  <a:pt x="51030" y="6676"/>
                  <a:pt x="105768" y="6615"/>
                </a:cubicBezTo>
                <a:moveTo>
                  <a:pt x="105768" y="0"/>
                </a:moveTo>
                <a:cubicBezTo>
                  <a:pt x="47354" y="0"/>
                  <a:pt x="0" y="47383"/>
                  <a:pt x="0" y="105833"/>
                </a:cubicBezTo>
                <a:cubicBezTo>
                  <a:pt x="0" y="164283"/>
                  <a:pt x="47354" y="211667"/>
                  <a:pt x="105768" y="211667"/>
                </a:cubicBezTo>
                <a:cubicBezTo>
                  <a:pt x="164182" y="211667"/>
                  <a:pt x="211535" y="164283"/>
                  <a:pt x="211535" y="105833"/>
                </a:cubicBezTo>
                <a:cubicBezTo>
                  <a:pt x="211470" y="47410"/>
                  <a:pt x="164154" y="65"/>
                  <a:pt x="105768" y="0"/>
                </a:cubicBezTo>
                <a:close/>
              </a:path>
            </a:pathLst>
          </a:custGeom>
          <a:solidFill>
            <a:schemeClr val="bg1"/>
          </a:solidFill>
          <a:ln w="3274" cap="flat">
            <a:noFill/>
            <a:prstDash val="solid"/>
            <a:miter/>
          </a:ln>
        </xdr:spPr>
        <xdr:txBody>
          <a:bodyPr rtlCol="0" anchor="ctr"/>
          <a:lstStyle/>
          <a:p>
            <a:endParaRPr lang="en-US"/>
          </a:p>
        </xdr:txBody>
      </xdr:sp>
      <xdr:sp macro="" textlink="">
        <xdr:nvSpPr>
          <xdr:cNvPr id="755" name="Freeform 754">
            <a:extLst>
              <a:ext uri="{FF2B5EF4-FFF2-40B4-BE49-F238E27FC236}">
                <a16:creationId xmlns:a16="http://schemas.microsoft.com/office/drawing/2014/main" id="{6753B06C-E978-3A45-87F3-1CA7E001D9A3}"/>
              </a:ext>
            </a:extLst>
          </xdr:cNvPr>
          <xdr:cNvSpPr/>
        </xdr:nvSpPr>
        <xdr:spPr>
          <a:xfrm>
            <a:off x="5344994" y="311343"/>
            <a:ext cx="102462" cy="102529"/>
          </a:xfrm>
          <a:custGeom>
            <a:avLst/>
            <a:gdLst>
              <a:gd name="connsiteX0" fmla="*/ 67645 w 102462"/>
              <a:gd name="connsiteY0" fmla="*/ 67690 h 102526"/>
              <a:gd name="connsiteX1" fmla="*/ 12153 w 102462"/>
              <a:gd name="connsiteY1" fmla="*/ 90405 h 102526"/>
              <a:gd name="connsiteX2" fmla="*/ 34817 w 102462"/>
              <a:gd name="connsiteY2" fmla="*/ 35477 h 102526"/>
              <a:gd name="connsiteX3" fmla="*/ 90309 w 102462"/>
              <a:gd name="connsiteY3" fmla="*/ 12254 h 102526"/>
              <a:gd name="connsiteX4" fmla="*/ 29747 w 102462"/>
              <a:gd name="connsiteY4" fmla="*/ 30427 h 102526"/>
              <a:gd name="connsiteX5" fmla="*/ 0 w 102462"/>
              <a:gd name="connsiteY5" fmla="*/ 102526 h 102526"/>
              <a:gd name="connsiteX6" fmla="*/ 72715 w 102462"/>
              <a:gd name="connsiteY6" fmla="*/ 72760 h 102526"/>
              <a:gd name="connsiteX7" fmla="*/ 102462 w 102462"/>
              <a:gd name="connsiteY7" fmla="*/ 0 h 10252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02462" h="102526">
                <a:moveTo>
                  <a:pt x="67645" y="67690"/>
                </a:moveTo>
                <a:lnTo>
                  <a:pt x="12153" y="90405"/>
                </a:lnTo>
                <a:lnTo>
                  <a:pt x="34817" y="35477"/>
                </a:lnTo>
                <a:lnTo>
                  <a:pt x="90309" y="12254"/>
                </a:lnTo>
                <a:close/>
                <a:moveTo>
                  <a:pt x="29747" y="30427"/>
                </a:moveTo>
                <a:lnTo>
                  <a:pt x="0" y="102526"/>
                </a:lnTo>
                <a:lnTo>
                  <a:pt x="72715" y="72760"/>
                </a:lnTo>
                <a:lnTo>
                  <a:pt x="102462" y="0"/>
                </a:lnTo>
                <a:close/>
              </a:path>
            </a:pathLst>
          </a:custGeom>
          <a:solidFill>
            <a:schemeClr val="bg1"/>
          </a:solidFill>
          <a:ln w="3274" cap="flat">
            <a:noFill/>
            <a:prstDash val="solid"/>
            <a:miter/>
          </a:ln>
        </xdr:spPr>
        <xdr:txBody>
          <a:bodyPr rtlCol="0" anchor="ctr"/>
          <a:lstStyle/>
          <a:p>
            <a:endParaRPr lang="en-US"/>
          </a:p>
        </xdr:txBody>
      </xdr:sp>
      <xdr:sp macro="" textlink="">
        <xdr:nvSpPr>
          <xdr:cNvPr id="756" name="Freeform 755">
            <a:extLst>
              <a:ext uri="{FF2B5EF4-FFF2-40B4-BE49-F238E27FC236}">
                <a16:creationId xmlns:a16="http://schemas.microsoft.com/office/drawing/2014/main" id="{6DD0723B-29D3-D441-AEF8-D3460170D76C}"/>
              </a:ext>
            </a:extLst>
          </xdr:cNvPr>
          <xdr:cNvSpPr/>
        </xdr:nvSpPr>
        <xdr:spPr>
          <a:xfrm>
            <a:off x="5389946" y="355650"/>
            <a:ext cx="13220" cy="13229"/>
          </a:xfrm>
          <a:custGeom>
            <a:avLst/>
            <a:gdLst>
              <a:gd name="connsiteX0" fmla="*/ 13221 w 13220"/>
              <a:gd name="connsiteY0" fmla="*/ 6615 h 13229"/>
              <a:gd name="connsiteX1" fmla="*/ 6610 w 13220"/>
              <a:gd name="connsiteY1" fmla="*/ 13229 h 13229"/>
              <a:gd name="connsiteX2" fmla="*/ 0 w 13220"/>
              <a:gd name="connsiteY2" fmla="*/ 6615 h 13229"/>
              <a:gd name="connsiteX3" fmla="*/ 6610 w 13220"/>
              <a:gd name="connsiteY3" fmla="*/ 0 h 13229"/>
              <a:gd name="connsiteX4" fmla="*/ 13221 w 13220"/>
              <a:gd name="connsiteY4" fmla="*/ 6615 h 1322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3220" h="13229">
                <a:moveTo>
                  <a:pt x="13221" y="6615"/>
                </a:moveTo>
                <a:cubicBezTo>
                  <a:pt x="13221" y="10268"/>
                  <a:pt x="10261" y="13229"/>
                  <a:pt x="6610" y="13229"/>
                </a:cubicBezTo>
                <a:cubicBezTo>
                  <a:pt x="2960" y="13229"/>
                  <a:pt x="0" y="10268"/>
                  <a:pt x="0" y="6615"/>
                </a:cubicBezTo>
                <a:cubicBezTo>
                  <a:pt x="0" y="2961"/>
                  <a:pt x="2960" y="0"/>
                  <a:pt x="6610" y="0"/>
                </a:cubicBezTo>
                <a:cubicBezTo>
                  <a:pt x="10261" y="0"/>
                  <a:pt x="13221" y="2961"/>
                  <a:pt x="13221" y="6615"/>
                </a:cubicBezTo>
                <a:close/>
              </a:path>
            </a:pathLst>
          </a:custGeom>
          <a:solidFill>
            <a:schemeClr val="bg1"/>
          </a:solidFill>
          <a:ln w="3274" cap="flat">
            <a:noFill/>
            <a:prstDash val="solid"/>
            <a:miter/>
          </a:ln>
        </xdr:spPr>
        <xdr:txBody>
          <a:bodyPr rtlCol="0" anchor="ctr"/>
          <a:lstStyle/>
          <a:p>
            <a:endParaRPr lang="en-US"/>
          </a:p>
        </xdr:txBody>
      </xdr:sp>
    </xdr:grpSp>
    <xdr:clientData/>
  </xdr:twoCellAnchor>
  <xdr:twoCellAnchor>
    <xdr:from>
      <xdr:col>9</xdr:col>
      <xdr:colOff>206077</xdr:colOff>
      <xdr:row>17</xdr:row>
      <xdr:rowOff>134420</xdr:rowOff>
    </xdr:from>
    <xdr:to>
      <xdr:col>10</xdr:col>
      <xdr:colOff>2174</xdr:colOff>
      <xdr:row>20</xdr:row>
      <xdr:rowOff>20040</xdr:rowOff>
    </xdr:to>
    <xdr:sp macro="" textlink="Pivottables!H6">
      <xdr:nvSpPr>
        <xdr:cNvPr id="620" name="TextBox 619">
          <a:extLst>
            <a:ext uri="{FF2B5EF4-FFF2-40B4-BE49-F238E27FC236}">
              <a16:creationId xmlns:a16="http://schemas.microsoft.com/office/drawing/2014/main" id="{5DCA01EB-F281-CF4C-B44E-F67BCEF105DB}"/>
            </a:ext>
          </a:extLst>
        </xdr:cNvPr>
        <xdr:cNvSpPr txBox="1"/>
      </xdr:nvSpPr>
      <xdr:spPr>
        <a:xfrm>
          <a:off x="5623897" y="3243380"/>
          <a:ext cx="398077" cy="434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52DDC4-46F6-8347-BFDE-0151F9981EBE}"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clientData/>
  </xdr:twoCellAnchor>
  <xdr:twoCellAnchor>
    <xdr:from>
      <xdr:col>10</xdr:col>
      <xdr:colOff>47327</xdr:colOff>
      <xdr:row>17</xdr:row>
      <xdr:rowOff>121720</xdr:rowOff>
    </xdr:from>
    <xdr:to>
      <xdr:col>10</xdr:col>
      <xdr:colOff>506364</xdr:colOff>
      <xdr:row>20</xdr:row>
      <xdr:rowOff>7340</xdr:rowOff>
    </xdr:to>
    <xdr:sp macro="" textlink="Pivottables!H6">
      <xdr:nvSpPr>
        <xdr:cNvPr id="634" name="TextBox 633">
          <a:extLst>
            <a:ext uri="{FF2B5EF4-FFF2-40B4-BE49-F238E27FC236}">
              <a16:creationId xmlns:a16="http://schemas.microsoft.com/office/drawing/2014/main" id="{2D17FD06-3D78-7445-AF69-C38D92841C1C}"/>
            </a:ext>
          </a:extLst>
        </xdr:cNvPr>
        <xdr:cNvSpPr txBox="1"/>
      </xdr:nvSpPr>
      <xdr:spPr>
        <a:xfrm>
          <a:off x="6067127" y="3230680"/>
          <a:ext cx="459037" cy="434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52DDC4-46F6-8347-BFDE-0151F9981EBE}"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clientData/>
  </xdr:twoCellAnchor>
  <xdr:twoCellAnchor>
    <xdr:from>
      <xdr:col>9</xdr:col>
      <xdr:colOff>314027</xdr:colOff>
      <xdr:row>16</xdr:row>
      <xdr:rowOff>26470</xdr:rowOff>
    </xdr:from>
    <xdr:to>
      <xdr:col>10</xdr:col>
      <xdr:colOff>99964</xdr:colOff>
      <xdr:row>18</xdr:row>
      <xdr:rowOff>102590</xdr:rowOff>
    </xdr:to>
    <xdr:sp macro="" textlink="Pivottables!H6">
      <xdr:nvSpPr>
        <xdr:cNvPr id="716" name="TextBox 715">
          <a:extLst>
            <a:ext uri="{FF2B5EF4-FFF2-40B4-BE49-F238E27FC236}">
              <a16:creationId xmlns:a16="http://schemas.microsoft.com/office/drawing/2014/main" id="{79E94F08-35C3-7546-9A81-FA168124CAF5}"/>
            </a:ext>
          </a:extLst>
        </xdr:cNvPr>
        <xdr:cNvSpPr txBox="1"/>
      </xdr:nvSpPr>
      <xdr:spPr>
        <a:xfrm>
          <a:off x="5731847" y="2952550"/>
          <a:ext cx="387917" cy="441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52DDC4-46F6-8347-BFDE-0151F9981EBE}"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clientData/>
  </xdr:twoCellAnchor>
  <xdr:twoCellAnchor>
    <xdr:from>
      <xdr:col>10</xdr:col>
      <xdr:colOff>155277</xdr:colOff>
      <xdr:row>20</xdr:row>
      <xdr:rowOff>140770</xdr:rowOff>
    </xdr:from>
    <xdr:to>
      <xdr:col>10</xdr:col>
      <xdr:colOff>599074</xdr:colOff>
      <xdr:row>23</xdr:row>
      <xdr:rowOff>26390</xdr:rowOff>
    </xdr:to>
    <xdr:sp macro="" textlink="Pivottables!H6">
      <xdr:nvSpPr>
        <xdr:cNvPr id="720" name="TextBox 719">
          <a:extLst>
            <a:ext uri="{FF2B5EF4-FFF2-40B4-BE49-F238E27FC236}">
              <a16:creationId xmlns:a16="http://schemas.microsoft.com/office/drawing/2014/main" id="{A0542802-D13C-8B49-A841-EF5E90176C93}"/>
            </a:ext>
          </a:extLst>
        </xdr:cNvPr>
        <xdr:cNvSpPr txBox="1"/>
      </xdr:nvSpPr>
      <xdr:spPr>
        <a:xfrm>
          <a:off x="6175077" y="3798370"/>
          <a:ext cx="443797" cy="434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52DDC4-46F6-8347-BFDE-0151F9981EBE}"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clientData/>
  </xdr:twoCellAnchor>
  <xdr:twoCellAnchor>
    <xdr:from>
      <xdr:col>8</xdr:col>
      <xdr:colOff>600363</xdr:colOff>
      <xdr:row>22</xdr:row>
      <xdr:rowOff>145801</xdr:rowOff>
    </xdr:from>
    <xdr:to>
      <xdr:col>9</xdr:col>
      <xdr:colOff>258021</xdr:colOff>
      <xdr:row>24</xdr:row>
      <xdr:rowOff>31681</xdr:rowOff>
    </xdr:to>
    <xdr:sp macro="" textlink="Pivottables!H6">
      <xdr:nvSpPr>
        <xdr:cNvPr id="734" name="TextBox 733">
          <a:extLst>
            <a:ext uri="{FF2B5EF4-FFF2-40B4-BE49-F238E27FC236}">
              <a16:creationId xmlns:a16="http://schemas.microsoft.com/office/drawing/2014/main" id="{25081B64-3224-1844-AEB8-D104D0E75F38}"/>
            </a:ext>
          </a:extLst>
        </xdr:cNvPr>
        <xdr:cNvSpPr txBox="1"/>
      </xdr:nvSpPr>
      <xdr:spPr>
        <a:xfrm>
          <a:off x="5416203" y="4169161"/>
          <a:ext cx="259638" cy="251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52DDC4-46F6-8347-BFDE-0151F9981EBE}"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clientData/>
  </xdr:twoCellAnchor>
  <xdr:twoCellAnchor>
    <xdr:from>
      <xdr:col>9</xdr:col>
      <xdr:colOff>206077</xdr:colOff>
      <xdr:row>18</xdr:row>
      <xdr:rowOff>39170</xdr:rowOff>
    </xdr:from>
    <xdr:to>
      <xdr:col>10</xdr:col>
      <xdr:colOff>2174</xdr:colOff>
      <xdr:row>20</xdr:row>
      <xdr:rowOff>115290</xdr:rowOff>
    </xdr:to>
    <xdr:sp macro="" textlink="Pivottables!H6">
      <xdr:nvSpPr>
        <xdr:cNvPr id="735" name="TextBox 734">
          <a:extLst>
            <a:ext uri="{FF2B5EF4-FFF2-40B4-BE49-F238E27FC236}">
              <a16:creationId xmlns:a16="http://schemas.microsoft.com/office/drawing/2014/main" id="{923857B8-6AD3-4544-A926-37ABD3037921}"/>
            </a:ext>
          </a:extLst>
        </xdr:cNvPr>
        <xdr:cNvSpPr txBox="1"/>
      </xdr:nvSpPr>
      <xdr:spPr>
        <a:xfrm>
          <a:off x="5623897" y="3331010"/>
          <a:ext cx="398077" cy="441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52DDC4-46F6-8347-BFDE-0151F9981EBE}"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clientData/>
  </xdr:twoCellAnchor>
  <xdr:twoCellAnchor>
    <xdr:from>
      <xdr:col>10</xdr:col>
      <xdr:colOff>148927</xdr:colOff>
      <xdr:row>16</xdr:row>
      <xdr:rowOff>128070</xdr:rowOff>
    </xdr:from>
    <xdr:to>
      <xdr:col>10</xdr:col>
      <xdr:colOff>600344</xdr:colOff>
      <xdr:row>19</xdr:row>
      <xdr:rowOff>13690</xdr:rowOff>
    </xdr:to>
    <xdr:sp macro="" textlink="Pivottables!H6">
      <xdr:nvSpPr>
        <xdr:cNvPr id="736" name="TextBox 735">
          <a:extLst>
            <a:ext uri="{FF2B5EF4-FFF2-40B4-BE49-F238E27FC236}">
              <a16:creationId xmlns:a16="http://schemas.microsoft.com/office/drawing/2014/main" id="{4256A10D-5BFA-8741-86C8-ADE20539651C}"/>
            </a:ext>
          </a:extLst>
        </xdr:cNvPr>
        <xdr:cNvSpPr txBox="1"/>
      </xdr:nvSpPr>
      <xdr:spPr>
        <a:xfrm>
          <a:off x="6168727" y="3054150"/>
          <a:ext cx="451417" cy="434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52DDC4-46F6-8347-BFDE-0151F9981EBE}"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clientData/>
  </xdr:twoCellAnchor>
  <xdr:twoCellAnchor>
    <xdr:from>
      <xdr:col>10</xdr:col>
      <xdr:colOff>301327</xdr:colOff>
      <xdr:row>17</xdr:row>
      <xdr:rowOff>89970</xdr:rowOff>
    </xdr:from>
    <xdr:to>
      <xdr:col>11</xdr:col>
      <xdr:colOff>87264</xdr:colOff>
      <xdr:row>19</xdr:row>
      <xdr:rowOff>166090</xdr:rowOff>
    </xdr:to>
    <xdr:sp macro="" textlink="Pivottables!O58">
      <xdr:nvSpPr>
        <xdr:cNvPr id="737" name="TextBox 736">
          <a:extLst>
            <a:ext uri="{FF2B5EF4-FFF2-40B4-BE49-F238E27FC236}">
              <a16:creationId xmlns:a16="http://schemas.microsoft.com/office/drawing/2014/main" id="{807434C8-8EC4-EF40-84D0-B16464F55BDC}"/>
            </a:ext>
          </a:extLst>
        </xdr:cNvPr>
        <xdr:cNvSpPr txBox="1"/>
      </xdr:nvSpPr>
      <xdr:spPr>
        <a:xfrm>
          <a:off x="6321127" y="3198930"/>
          <a:ext cx="387917" cy="441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52DDC4-46F6-8347-BFDE-0151F9981EBE}"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clientData/>
  </xdr:twoCellAnchor>
  <xdr:twoCellAnchor>
    <xdr:from>
      <xdr:col>15</xdr:col>
      <xdr:colOff>319777</xdr:colOff>
      <xdr:row>27</xdr:row>
      <xdr:rowOff>116576</xdr:rowOff>
    </xdr:from>
    <xdr:to>
      <xdr:col>16</xdr:col>
      <xdr:colOff>66270</xdr:colOff>
      <xdr:row>29</xdr:row>
      <xdr:rowOff>103877</xdr:rowOff>
    </xdr:to>
    <xdr:sp macro="" textlink="Pivottables!H5">
      <xdr:nvSpPr>
        <xdr:cNvPr id="11" name="TextBox 10">
          <a:extLst>
            <a:ext uri="{FF2B5EF4-FFF2-40B4-BE49-F238E27FC236}">
              <a16:creationId xmlns:a16="http://schemas.microsoft.com/office/drawing/2014/main" id="{E3896767-5916-CC43-ABBB-C876235A9C23}"/>
            </a:ext>
          </a:extLst>
        </xdr:cNvPr>
        <xdr:cNvSpPr txBox="1"/>
      </xdr:nvSpPr>
      <xdr:spPr>
        <a:xfrm>
          <a:off x="9349477" y="5054336"/>
          <a:ext cx="348473" cy="353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672528-414E-CB4D-BAA1-925B1E439FA5}" type="TxLink">
            <a:rPr lang="en-US" sz="1600" b="0" i="0" u="none" strike="noStrike">
              <a:solidFill>
                <a:srgbClr val="C240D8"/>
              </a:solidFill>
              <a:latin typeface="Arial"/>
              <a:cs typeface="Arial"/>
            </a:rPr>
            <a:pPr algn="ctr"/>
            <a:t>●</a:t>
          </a:fld>
          <a:endParaRPr lang="en-US" sz="1100"/>
        </a:p>
      </xdr:txBody>
    </xdr:sp>
    <xdr:clientData/>
  </xdr:twoCellAnchor>
  <xdr:twoCellAnchor>
    <xdr:from>
      <xdr:col>16</xdr:col>
      <xdr:colOff>368262</xdr:colOff>
      <xdr:row>26</xdr:row>
      <xdr:rowOff>111209</xdr:rowOff>
    </xdr:from>
    <xdr:to>
      <xdr:col>17</xdr:col>
      <xdr:colOff>114263</xdr:colOff>
      <xdr:row>28</xdr:row>
      <xdr:rowOff>98509</xdr:rowOff>
    </xdr:to>
    <xdr:sp macro="" textlink="Pivottables!H5">
      <xdr:nvSpPr>
        <xdr:cNvPr id="590" name="TextBox 589">
          <a:extLst>
            <a:ext uri="{FF2B5EF4-FFF2-40B4-BE49-F238E27FC236}">
              <a16:creationId xmlns:a16="http://schemas.microsoft.com/office/drawing/2014/main" id="{C02F88E2-520A-834E-A2C7-3CF9B7BA5F61}"/>
            </a:ext>
          </a:extLst>
        </xdr:cNvPr>
        <xdr:cNvSpPr txBox="1"/>
      </xdr:nvSpPr>
      <xdr:spPr>
        <a:xfrm>
          <a:off x="9999942" y="4866089"/>
          <a:ext cx="347981"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672528-414E-CB4D-BAA1-925B1E439FA5}" type="TxLink">
            <a:rPr lang="en-US" sz="1600" b="0" i="0" u="none" strike="noStrike">
              <a:solidFill>
                <a:srgbClr val="C240D8"/>
              </a:solidFill>
              <a:latin typeface="Arial"/>
              <a:cs typeface="Arial"/>
            </a:rPr>
            <a:pPr algn="ctr"/>
            <a:t>●</a:t>
          </a:fld>
          <a:endParaRPr lang="en-US" sz="1100"/>
        </a:p>
      </xdr:txBody>
    </xdr:sp>
    <xdr:clientData/>
  </xdr:twoCellAnchor>
  <xdr:twoCellAnchor>
    <xdr:from>
      <xdr:col>15</xdr:col>
      <xdr:colOff>528200</xdr:colOff>
      <xdr:row>23</xdr:row>
      <xdr:rowOff>3580</xdr:rowOff>
    </xdr:from>
    <xdr:to>
      <xdr:col>16</xdr:col>
      <xdr:colOff>274200</xdr:colOff>
      <xdr:row>25</xdr:row>
      <xdr:rowOff>196</xdr:rowOff>
    </xdr:to>
    <xdr:sp macro="" textlink="Pivottables!H5">
      <xdr:nvSpPr>
        <xdr:cNvPr id="591" name="TextBox 590">
          <a:extLst>
            <a:ext uri="{FF2B5EF4-FFF2-40B4-BE49-F238E27FC236}">
              <a16:creationId xmlns:a16="http://schemas.microsoft.com/office/drawing/2014/main" id="{3E7BB624-AC57-D642-94E1-FC8B89C0877A}"/>
            </a:ext>
          </a:extLst>
        </xdr:cNvPr>
        <xdr:cNvSpPr txBox="1"/>
      </xdr:nvSpPr>
      <xdr:spPr>
        <a:xfrm>
          <a:off x="9557900" y="4209820"/>
          <a:ext cx="347980" cy="362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672528-414E-CB4D-BAA1-925B1E439FA5}" type="TxLink">
            <a:rPr lang="en-US" sz="1600" b="0" i="0" u="none" strike="noStrike">
              <a:solidFill>
                <a:srgbClr val="C240D8"/>
              </a:solidFill>
              <a:latin typeface="Arial"/>
              <a:cs typeface="Arial"/>
            </a:rPr>
            <a:pPr algn="ctr"/>
            <a:t>●</a:t>
          </a:fld>
          <a:endParaRPr lang="en-US" sz="1100"/>
        </a:p>
      </xdr:txBody>
    </xdr:sp>
    <xdr:clientData/>
  </xdr:twoCellAnchor>
  <xdr:twoCellAnchor>
    <xdr:from>
      <xdr:col>16</xdr:col>
      <xdr:colOff>3001</xdr:colOff>
      <xdr:row>27</xdr:row>
      <xdr:rowOff>24081</xdr:rowOff>
    </xdr:from>
    <xdr:to>
      <xdr:col>16</xdr:col>
      <xdr:colOff>373841</xdr:colOff>
      <xdr:row>29</xdr:row>
      <xdr:rowOff>11381</xdr:rowOff>
    </xdr:to>
    <xdr:sp macro="" textlink="Pivottables!H5">
      <xdr:nvSpPr>
        <xdr:cNvPr id="592" name="TextBox 591">
          <a:extLst>
            <a:ext uri="{FF2B5EF4-FFF2-40B4-BE49-F238E27FC236}">
              <a16:creationId xmlns:a16="http://schemas.microsoft.com/office/drawing/2014/main" id="{07386F87-0C18-AB48-90CA-E53FBCA77C19}"/>
            </a:ext>
          </a:extLst>
        </xdr:cNvPr>
        <xdr:cNvSpPr txBox="1"/>
      </xdr:nvSpPr>
      <xdr:spPr>
        <a:xfrm>
          <a:off x="9634681" y="4961841"/>
          <a:ext cx="37084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672528-414E-CB4D-BAA1-925B1E439FA5}" type="TxLink">
            <a:rPr lang="en-US" sz="1600" b="0" i="0" u="none" strike="noStrike">
              <a:solidFill>
                <a:srgbClr val="C240D8"/>
              </a:solidFill>
              <a:latin typeface="Arial"/>
              <a:cs typeface="Arial"/>
            </a:rPr>
            <a:pPr algn="ctr"/>
            <a:t>●</a:t>
          </a:fld>
          <a:endParaRPr lang="en-US" sz="1100"/>
        </a:p>
      </xdr:txBody>
    </xdr:sp>
    <xdr:clientData/>
  </xdr:twoCellAnchor>
  <xdr:twoCellAnchor>
    <xdr:from>
      <xdr:col>15</xdr:col>
      <xdr:colOff>527749</xdr:colOff>
      <xdr:row>25</xdr:row>
      <xdr:rowOff>108648</xdr:rowOff>
    </xdr:from>
    <xdr:to>
      <xdr:col>16</xdr:col>
      <xdr:colOff>273749</xdr:colOff>
      <xdr:row>27</xdr:row>
      <xdr:rowOff>95948</xdr:rowOff>
    </xdr:to>
    <xdr:sp macro="" textlink="Pivottables!H5">
      <xdr:nvSpPr>
        <xdr:cNvPr id="593" name="TextBox 592">
          <a:extLst>
            <a:ext uri="{FF2B5EF4-FFF2-40B4-BE49-F238E27FC236}">
              <a16:creationId xmlns:a16="http://schemas.microsoft.com/office/drawing/2014/main" id="{059551AE-7CFB-D941-880F-DBAF1B0A79FA}"/>
            </a:ext>
          </a:extLst>
        </xdr:cNvPr>
        <xdr:cNvSpPr txBox="1"/>
      </xdr:nvSpPr>
      <xdr:spPr>
        <a:xfrm>
          <a:off x="9557449" y="4680648"/>
          <a:ext cx="34798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672528-414E-CB4D-BAA1-925B1E439FA5}" type="TxLink">
            <a:rPr lang="en-US" sz="1600" b="0" i="0" u="none" strike="noStrike">
              <a:solidFill>
                <a:srgbClr val="C240D8"/>
              </a:solidFill>
              <a:latin typeface="Arial"/>
              <a:cs typeface="Arial"/>
            </a:rPr>
            <a:pPr algn="ctr"/>
            <a:t>●</a:t>
          </a:fld>
          <a:endParaRPr lang="en-US" sz="1100"/>
        </a:p>
      </xdr:txBody>
    </xdr:sp>
    <xdr:clientData/>
  </xdr:twoCellAnchor>
  <xdr:twoCellAnchor>
    <xdr:from>
      <xdr:col>16</xdr:col>
      <xdr:colOff>265609</xdr:colOff>
      <xdr:row>25</xdr:row>
      <xdr:rowOff>110306</xdr:rowOff>
    </xdr:from>
    <xdr:to>
      <xdr:col>17</xdr:col>
      <xdr:colOff>11610</xdr:colOff>
      <xdr:row>27</xdr:row>
      <xdr:rowOff>97606</xdr:rowOff>
    </xdr:to>
    <xdr:sp macro="" textlink="Pivottables!H5">
      <xdr:nvSpPr>
        <xdr:cNvPr id="594" name="TextBox 593">
          <a:extLst>
            <a:ext uri="{FF2B5EF4-FFF2-40B4-BE49-F238E27FC236}">
              <a16:creationId xmlns:a16="http://schemas.microsoft.com/office/drawing/2014/main" id="{4BA28B54-EEB5-824D-9EB7-FCA343B67901}"/>
            </a:ext>
          </a:extLst>
        </xdr:cNvPr>
        <xdr:cNvSpPr txBox="1"/>
      </xdr:nvSpPr>
      <xdr:spPr>
        <a:xfrm>
          <a:off x="9897289" y="4682306"/>
          <a:ext cx="347981"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672528-414E-CB4D-BAA1-925B1E439FA5}" type="TxLink">
            <a:rPr lang="en-US" sz="1600" b="0" i="0" u="none" strike="noStrike">
              <a:solidFill>
                <a:srgbClr val="C240D8"/>
              </a:solidFill>
              <a:latin typeface="Arial"/>
              <a:cs typeface="Arial"/>
            </a:rPr>
            <a:pPr algn="ctr"/>
            <a:t>●</a:t>
          </a:fld>
          <a:endParaRPr lang="en-US" sz="1100"/>
        </a:p>
      </xdr:txBody>
    </xdr:sp>
    <xdr:clientData/>
  </xdr:twoCellAnchor>
  <xdr:twoCellAnchor>
    <xdr:from>
      <xdr:col>19</xdr:col>
      <xdr:colOff>307109</xdr:colOff>
      <xdr:row>15</xdr:row>
      <xdr:rowOff>171436</xdr:rowOff>
    </xdr:from>
    <xdr:to>
      <xdr:col>20</xdr:col>
      <xdr:colOff>55082</xdr:colOff>
      <xdr:row>17</xdr:row>
      <xdr:rowOff>158736</xdr:rowOff>
    </xdr:to>
    <xdr:sp macro="" textlink="Pivottables!H10">
      <xdr:nvSpPr>
        <xdr:cNvPr id="595" name="TextBox 594">
          <a:extLst>
            <a:ext uri="{FF2B5EF4-FFF2-40B4-BE49-F238E27FC236}">
              <a16:creationId xmlns:a16="http://schemas.microsoft.com/office/drawing/2014/main" id="{B371928F-F913-AE4A-A1B1-EC62BF9151D6}"/>
            </a:ext>
          </a:extLst>
        </xdr:cNvPr>
        <xdr:cNvSpPr txBox="1"/>
      </xdr:nvSpPr>
      <xdr:spPr>
        <a:xfrm>
          <a:off x="11744729" y="2914636"/>
          <a:ext cx="349953"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7C7204-6D31-F944-BDD9-C16E1A0187CE}" type="TxLink">
            <a:rPr lang="en-US" sz="1600" b="0" i="0" u="none" strike="noStrike">
              <a:solidFill>
                <a:srgbClr val="C240D8"/>
              </a:solidFill>
              <a:latin typeface="Arial"/>
              <a:cs typeface="Arial"/>
            </a:rPr>
            <a:pPr algn="ctr"/>
            <a:t> </a:t>
          </a:fld>
          <a:endParaRPr lang="en-US" sz="1100"/>
        </a:p>
      </xdr:txBody>
    </xdr:sp>
    <xdr:clientData/>
  </xdr:twoCellAnchor>
  <xdr:twoCellAnchor>
    <xdr:from>
      <xdr:col>20</xdr:col>
      <xdr:colOff>258360</xdr:colOff>
      <xdr:row>16</xdr:row>
      <xdr:rowOff>71415</xdr:rowOff>
    </xdr:from>
    <xdr:to>
      <xdr:col>21</xdr:col>
      <xdr:colOff>6333</xdr:colOff>
      <xdr:row>18</xdr:row>
      <xdr:rowOff>58714</xdr:rowOff>
    </xdr:to>
    <xdr:sp macro="" textlink="Pivottables!H10">
      <xdr:nvSpPr>
        <xdr:cNvPr id="596" name="TextBox 595">
          <a:extLst>
            <a:ext uri="{FF2B5EF4-FFF2-40B4-BE49-F238E27FC236}">
              <a16:creationId xmlns:a16="http://schemas.microsoft.com/office/drawing/2014/main" id="{C064DA72-6BA2-5A45-A731-355D2664916F}"/>
            </a:ext>
          </a:extLst>
        </xdr:cNvPr>
        <xdr:cNvSpPr txBox="1"/>
      </xdr:nvSpPr>
      <xdr:spPr>
        <a:xfrm>
          <a:off x="12297960" y="2997495"/>
          <a:ext cx="349953" cy="35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7C7204-6D31-F944-BDD9-C16E1A0187CE}" type="TxLink">
            <a:rPr lang="en-US" sz="1600" b="0" i="0" u="none" strike="noStrike">
              <a:solidFill>
                <a:srgbClr val="C240D8"/>
              </a:solidFill>
              <a:latin typeface="Arial"/>
              <a:cs typeface="Arial"/>
            </a:rPr>
            <a:pPr algn="ctr"/>
            <a:t> </a:t>
          </a:fld>
          <a:endParaRPr lang="en-US" sz="1100"/>
        </a:p>
      </xdr:txBody>
    </xdr:sp>
    <xdr:clientData/>
  </xdr:twoCellAnchor>
  <xdr:twoCellAnchor>
    <xdr:from>
      <xdr:col>19</xdr:col>
      <xdr:colOff>302691</xdr:colOff>
      <xdr:row>17</xdr:row>
      <xdr:rowOff>84509</xdr:rowOff>
    </xdr:from>
    <xdr:to>
      <xdr:col>20</xdr:col>
      <xdr:colOff>50664</xdr:colOff>
      <xdr:row>19</xdr:row>
      <xdr:rowOff>71808</xdr:rowOff>
    </xdr:to>
    <xdr:sp macro="" textlink="Pivottables!H10">
      <xdr:nvSpPr>
        <xdr:cNvPr id="618" name="TextBox 617">
          <a:extLst>
            <a:ext uri="{FF2B5EF4-FFF2-40B4-BE49-F238E27FC236}">
              <a16:creationId xmlns:a16="http://schemas.microsoft.com/office/drawing/2014/main" id="{A12EA197-8155-694F-92E9-62588895EA91}"/>
            </a:ext>
          </a:extLst>
        </xdr:cNvPr>
        <xdr:cNvSpPr txBox="1"/>
      </xdr:nvSpPr>
      <xdr:spPr>
        <a:xfrm>
          <a:off x="11740311" y="3193469"/>
          <a:ext cx="349953" cy="35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7C7204-6D31-F944-BDD9-C16E1A0187CE}" type="TxLink">
            <a:rPr lang="en-US" sz="1600" b="0" i="0" u="none" strike="noStrike">
              <a:solidFill>
                <a:srgbClr val="C240D8"/>
              </a:solidFill>
              <a:latin typeface="Arial"/>
              <a:cs typeface="Arial"/>
            </a:rPr>
            <a:pPr algn="ctr"/>
            <a:t> </a:t>
          </a:fld>
          <a:endParaRPr lang="en-US" sz="1100"/>
        </a:p>
      </xdr:txBody>
    </xdr:sp>
    <xdr:clientData/>
  </xdr:twoCellAnchor>
  <xdr:twoCellAnchor>
    <xdr:from>
      <xdr:col>19</xdr:col>
      <xdr:colOff>101700</xdr:colOff>
      <xdr:row>12</xdr:row>
      <xdr:rowOff>52798</xdr:rowOff>
    </xdr:from>
    <xdr:to>
      <xdr:col>19</xdr:col>
      <xdr:colOff>524114</xdr:colOff>
      <xdr:row>14</xdr:row>
      <xdr:rowOff>40097</xdr:rowOff>
    </xdr:to>
    <xdr:sp macro="" textlink="Pivottables!H10">
      <xdr:nvSpPr>
        <xdr:cNvPr id="619" name="TextBox 618">
          <a:extLst>
            <a:ext uri="{FF2B5EF4-FFF2-40B4-BE49-F238E27FC236}">
              <a16:creationId xmlns:a16="http://schemas.microsoft.com/office/drawing/2014/main" id="{9D6A3F80-F657-D84A-8888-2CAA449C52DB}"/>
            </a:ext>
          </a:extLst>
        </xdr:cNvPr>
        <xdr:cNvSpPr txBox="1"/>
      </xdr:nvSpPr>
      <xdr:spPr>
        <a:xfrm>
          <a:off x="11539320" y="2247358"/>
          <a:ext cx="422414" cy="35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7C7204-6D31-F944-BDD9-C16E1A0187CE}" type="TxLink">
            <a:rPr lang="en-US" sz="1600" b="0" i="0" u="none" strike="noStrike">
              <a:solidFill>
                <a:srgbClr val="C240D8"/>
              </a:solidFill>
              <a:latin typeface="Arial"/>
              <a:cs typeface="Arial"/>
            </a:rPr>
            <a:pPr algn="ctr"/>
            <a:t> </a:t>
          </a:fld>
          <a:endParaRPr lang="en-US" sz="1100"/>
        </a:p>
      </xdr:txBody>
    </xdr:sp>
    <xdr:clientData/>
  </xdr:twoCellAnchor>
  <xdr:twoCellAnchor>
    <xdr:from>
      <xdr:col>18</xdr:col>
      <xdr:colOff>471026</xdr:colOff>
      <xdr:row>14</xdr:row>
      <xdr:rowOff>161812</xdr:rowOff>
    </xdr:from>
    <xdr:to>
      <xdr:col>19</xdr:col>
      <xdr:colOff>218999</xdr:colOff>
      <xdr:row>16</xdr:row>
      <xdr:rowOff>149112</xdr:rowOff>
    </xdr:to>
    <xdr:sp macro="" textlink="Pivottables!H10">
      <xdr:nvSpPr>
        <xdr:cNvPr id="669" name="TextBox 668">
          <a:extLst>
            <a:ext uri="{FF2B5EF4-FFF2-40B4-BE49-F238E27FC236}">
              <a16:creationId xmlns:a16="http://schemas.microsoft.com/office/drawing/2014/main" id="{A265E67A-8D89-2B47-8989-88FBCAA0D18C}"/>
            </a:ext>
          </a:extLst>
        </xdr:cNvPr>
        <xdr:cNvSpPr txBox="1"/>
      </xdr:nvSpPr>
      <xdr:spPr>
        <a:xfrm>
          <a:off x="11306666" y="2722132"/>
          <a:ext cx="349953"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7C7204-6D31-F944-BDD9-C16E1A0187CE}" type="TxLink">
            <a:rPr lang="en-US" sz="1600" b="0" i="0" u="none" strike="noStrike">
              <a:solidFill>
                <a:srgbClr val="C240D8"/>
              </a:solidFill>
              <a:latin typeface="Arial"/>
              <a:cs typeface="Arial"/>
            </a:rPr>
            <a:pPr algn="ctr"/>
            <a:t> </a:t>
          </a:fld>
          <a:endParaRPr lang="en-US" sz="1100"/>
        </a:p>
      </xdr:txBody>
    </xdr:sp>
    <xdr:clientData/>
  </xdr:twoCellAnchor>
  <xdr:twoCellAnchor>
    <xdr:from>
      <xdr:col>19</xdr:col>
      <xdr:colOff>307898</xdr:colOff>
      <xdr:row>13</xdr:row>
      <xdr:rowOff>144616</xdr:rowOff>
    </xdr:from>
    <xdr:to>
      <xdr:col>20</xdr:col>
      <xdr:colOff>55871</xdr:colOff>
      <xdr:row>15</xdr:row>
      <xdr:rowOff>131915</xdr:rowOff>
    </xdr:to>
    <xdr:sp macro="" textlink="Pivottables!H10">
      <xdr:nvSpPr>
        <xdr:cNvPr id="738" name="TextBox 737">
          <a:extLst>
            <a:ext uri="{FF2B5EF4-FFF2-40B4-BE49-F238E27FC236}">
              <a16:creationId xmlns:a16="http://schemas.microsoft.com/office/drawing/2014/main" id="{83BDDBC7-2138-594B-A36C-B2EFFDF186CD}"/>
            </a:ext>
          </a:extLst>
        </xdr:cNvPr>
        <xdr:cNvSpPr txBox="1"/>
      </xdr:nvSpPr>
      <xdr:spPr>
        <a:xfrm>
          <a:off x="11745518" y="2522056"/>
          <a:ext cx="349953" cy="35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7C7204-6D31-F944-BDD9-C16E1A0187CE}" type="TxLink">
            <a:rPr lang="en-US" sz="1600" b="0" i="0" u="none" strike="noStrike">
              <a:solidFill>
                <a:srgbClr val="C240D8"/>
              </a:solidFill>
              <a:latin typeface="Arial"/>
              <a:cs typeface="Arial"/>
            </a:rPr>
            <a:pPr algn="ctr"/>
            <a:t> </a:t>
          </a:fld>
          <a:endParaRPr lang="en-US" sz="1100"/>
        </a:p>
      </xdr:txBody>
    </xdr:sp>
    <xdr:clientData/>
  </xdr:twoCellAnchor>
  <xdr:twoCellAnchor>
    <xdr:from>
      <xdr:col>19</xdr:col>
      <xdr:colOff>523404</xdr:colOff>
      <xdr:row>16</xdr:row>
      <xdr:rowOff>170805</xdr:rowOff>
    </xdr:from>
    <xdr:to>
      <xdr:col>20</xdr:col>
      <xdr:colOff>271377</xdr:colOff>
      <xdr:row>18</xdr:row>
      <xdr:rowOff>158104</xdr:rowOff>
    </xdr:to>
    <xdr:sp macro="" textlink="Pivottables!H10">
      <xdr:nvSpPr>
        <xdr:cNvPr id="739" name="TextBox 738">
          <a:extLst>
            <a:ext uri="{FF2B5EF4-FFF2-40B4-BE49-F238E27FC236}">
              <a16:creationId xmlns:a16="http://schemas.microsoft.com/office/drawing/2014/main" id="{8BF1434B-7B7E-4142-B821-A35A2A2F8839}"/>
            </a:ext>
          </a:extLst>
        </xdr:cNvPr>
        <xdr:cNvSpPr txBox="1"/>
      </xdr:nvSpPr>
      <xdr:spPr>
        <a:xfrm>
          <a:off x="11961024" y="3096885"/>
          <a:ext cx="349953" cy="35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7C7204-6D31-F944-BDD9-C16E1A0187CE}" type="TxLink">
            <a:rPr lang="en-US" sz="1600" b="0" i="0" u="none" strike="noStrike">
              <a:solidFill>
                <a:srgbClr val="C240D8"/>
              </a:solidFill>
              <a:latin typeface="Arial"/>
              <a:cs typeface="Arial"/>
            </a:rPr>
            <a:pPr algn="ctr"/>
            <a:t> </a:t>
          </a:fld>
          <a:endParaRPr lang="en-US" sz="1100"/>
        </a:p>
      </xdr:txBody>
    </xdr:sp>
    <xdr:clientData/>
  </xdr:twoCellAnchor>
  <xdr:twoCellAnchor>
    <xdr:from>
      <xdr:col>20</xdr:col>
      <xdr:colOff>364220</xdr:colOff>
      <xdr:row>12</xdr:row>
      <xdr:rowOff>153608</xdr:rowOff>
    </xdr:from>
    <xdr:to>
      <xdr:col>21</xdr:col>
      <xdr:colOff>112193</xdr:colOff>
      <xdr:row>14</xdr:row>
      <xdr:rowOff>140907</xdr:rowOff>
    </xdr:to>
    <xdr:sp macro="" textlink="Pivottables!H10">
      <xdr:nvSpPr>
        <xdr:cNvPr id="740" name="TextBox 739">
          <a:extLst>
            <a:ext uri="{FF2B5EF4-FFF2-40B4-BE49-F238E27FC236}">
              <a16:creationId xmlns:a16="http://schemas.microsoft.com/office/drawing/2014/main" id="{5A499FD0-67AA-0640-8EE0-26E9AF496445}"/>
            </a:ext>
          </a:extLst>
        </xdr:cNvPr>
        <xdr:cNvSpPr txBox="1"/>
      </xdr:nvSpPr>
      <xdr:spPr>
        <a:xfrm>
          <a:off x="12403820" y="2348168"/>
          <a:ext cx="349953" cy="35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7C7204-6D31-F944-BDD9-C16E1A0187CE}" type="TxLink">
            <a:rPr lang="en-US" sz="1600" b="0" i="0" u="none" strike="noStrike">
              <a:solidFill>
                <a:srgbClr val="C240D8"/>
              </a:solidFill>
              <a:latin typeface="Arial"/>
              <a:cs typeface="Arial"/>
            </a:rPr>
            <a:pPr algn="ctr"/>
            <a:t> </a:t>
          </a:fld>
          <a:endParaRPr lang="en-US" sz="1100"/>
        </a:p>
      </xdr:txBody>
    </xdr:sp>
    <xdr:clientData/>
  </xdr:twoCellAnchor>
  <xdr:twoCellAnchor>
    <xdr:from>
      <xdr:col>20</xdr:col>
      <xdr:colOff>47903</xdr:colOff>
      <xdr:row>15</xdr:row>
      <xdr:rowOff>168597</xdr:rowOff>
    </xdr:from>
    <xdr:to>
      <xdr:col>20</xdr:col>
      <xdr:colOff>470317</xdr:colOff>
      <xdr:row>17</xdr:row>
      <xdr:rowOff>155897</xdr:rowOff>
    </xdr:to>
    <xdr:sp macro="" textlink="Pivottables!I10">
      <xdr:nvSpPr>
        <xdr:cNvPr id="741" name="TextBox 740">
          <a:extLst>
            <a:ext uri="{FF2B5EF4-FFF2-40B4-BE49-F238E27FC236}">
              <a16:creationId xmlns:a16="http://schemas.microsoft.com/office/drawing/2014/main" id="{998270D8-63BE-AE41-95EF-9B39CB45DCD2}"/>
            </a:ext>
          </a:extLst>
        </xdr:cNvPr>
        <xdr:cNvSpPr txBox="1"/>
      </xdr:nvSpPr>
      <xdr:spPr>
        <a:xfrm>
          <a:off x="12087503" y="2911797"/>
          <a:ext cx="422414"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BB69B0-8491-D54B-A109-7AA42F32B4AA}" type="TxLink">
            <a:rPr lang="en-US" sz="1600" b="0" i="0" u="none" strike="noStrike">
              <a:solidFill>
                <a:srgbClr val="5A097C"/>
              </a:solidFill>
              <a:latin typeface="Arial"/>
              <a:cs typeface="Arial"/>
            </a:rPr>
            <a:pPr algn="ctr"/>
            <a:t> </a:t>
          </a:fld>
          <a:endParaRPr lang="en-US" sz="1100"/>
        </a:p>
      </xdr:txBody>
    </xdr:sp>
    <xdr:clientData/>
  </xdr:twoCellAnchor>
  <xdr:twoCellAnchor>
    <xdr:from>
      <xdr:col>19</xdr:col>
      <xdr:colOff>101700</xdr:colOff>
      <xdr:row>16</xdr:row>
      <xdr:rowOff>72519</xdr:rowOff>
    </xdr:from>
    <xdr:to>
      <xdr:col>19</xdr:col>
      <xdr:colOff>524114</xdr:colOff>
      <xdr:row>18</xdr:row>
      <xdr:rowOff>59818</xdr:rowOff>
    </xdr:to>
    <xdr:sp macro="" textlink="Pivottables!I10">
      <xdr:nvSpPr>
        <xdr:cNvPr id="742" name="TextBox 741">
          <a:extLst>
            <a:ext uri="{FF2B5EF4-FFF2-40B4-BE49-F238E27FC236}">
              <a16:creationId xmlns:a16="http://schemas.microsoft.com/office/drawing/2014/main" id="{DBBB77DC-72A7-844F-8350-045FBFEC7402}"/>
            </a:ext>
          </a:extLst>
        </xdr:cNvPr>
        <xdr:cNvSpPr txBox="1"/>
      </xdr:nvSpPr>
      <xdr:spPr>
        <a:xfrm>
          <a:off x="11539320" y="2998599"/>
          <a:ext cx="422414" cy="35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BB69B0-8491-D54B-A109-7AA42F32B4AA}" type="TxLink">
            <a:rPr lang="en-US" sz="1600" b="0" i="0" u="none" strike="noStrike">
              <a:solidFill>
                <a:srgbClr val="5A097C"/>
              </a:solidFill>
              <a:latin typeface="Arial"/>
              <a:cs typeface="Arial"/>
            </a:rPr>
            <a:pPr algn="ctr"/>
            <a:t> </a:t>
          </a:fld>
          <a:endParaRPr lang="en-US" sz="1100"/>
        </a:p>
      </xdr:txBody>
    </xdr:sp>
    <xdr:clientData/>
  </xdr:twoCellAnchor>
  <xdr:twoCellAnchor>
    <xdr:from>
      <xdr:col>19</xdr:col>
      <xdr:colOff>1678</xdr:colOff>
      <xdr:row>13</xdr:row>
      <xdr:rowOff>153925</xdr:rowOff>
    </xdr:from>
    <xdr:to>
      <xdr:col>19</xdr:col>
      <xdr:colOff>424092</xdr:colOff>
      <xdr:row>15</xdr:row>
      <xdr:rowOff>141224</xdr:rowOff>
    </xdr:to>
    <xdr:sp macro="" textlink="Pivottables!I10">
      <xdr:nvSpPr>
        <xdr:cNvPr id="743" name="TextBox 742">
          <a:extLst>
            <a:ext uri="{FF2B5EF4-FFF2-40B4-BE49-F238E27FC236}">
              <a16:creationId xmlns:a16="http://schemas.microsoft.com/office/drawing/2014/main" id="{AF9B5CF9-E11B-0144-B0FD-CC21525BC31E}"/>
            </a:ext>
          </a:extLst>
        </xdr:cNvPr>
        <xdr:cNvSpPr txBox="1"/>
      </xdr:nvSpPr>
      <xdr:spPr>
        <a:xfrm>
          <a:off x="11439298" y="2531365"/>
          <a:ext cx="422414" cy="35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BB69B0-8491-D54B-A109-7AA42F32B4AA}" type="TxLink">
            <a:rPr lang="en-US" sz="1600" b="0" i="0" u="none" strike="noStrike">
              <a:solidFill>
                <a:srgbClr val="5A097C"/>
              </a:solidFill>
              <a:latin typeface="Arial"/>
              <a:cs typeface="Arial"/>
            </a:rPr>
            <a:pPr algn="ctr"/>
            <a:t> </a:t>
          </a:fld>
          <a:endParaRPr lang="en-US" sz="1100"/>
        </a:p>
      </xdr:txBody>
    </xdr:sp>
    <xdr:clientData/>
  </xdr:twoCellAnchor>
  <xdr:twoCellAnchor>
    <xdr:from>
      <xdr:col>20</xdr:col>
      <xdr:colOff>1994</xdr:colOff>
      <xdr:row>14</xdr:row>
      <xdr:rowOff>160393</xdr:rowOff>
    </xdr:from>
    <xdr:to>
      <xdr:col>20</xdr:col>
      <xdr:colOff>359567</xdr:colOff>
      <xdr:row>16</xdr:row>
      <xdr:rowOff>147693</xdr:rowOff>
    </xdr:to>
    <xdr:sp macro="" textlink="Pivottables!I10">
      <xdr:nvSpPr>
        <xdr:cNvPr id="757" name="TextBox 756">
          <a:extLst>
            <a:ext uri="{FF2B5EF4-FFF2-40B4-BE49-F238E27FC236}">
              <a16:creationId xmlns:a16="http://schemas.microsoft.com/office/drawing/2014/main" id="{1FC9A0CF-7898-1C4D-8F50-0EDA09961667}"/>
            </a:ext>
          </a:extLst>
        </xdr:cNvPr>
        <xdr:cNvSpPr txBox="1"/>
      </xdr:nvSpPr>
      <xdr:spPr>
        <a:xfrm>
          <a:off x="12041594" y="2720713"/>
          <a:ext cx="357573"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BB69B0-8491-D54B-A109-7AA42F32B4AA}" type="TxLink">
            <a:rPr lang="en-US" sz="1600" b="0" i="0" u="none" strike="noStrike">
              <a:solidFill>
                <a:srgbClr val="5A097C"/>
              </a:solidFill>
              <a:latin typeface="Arial"/>
              <a:cs typeface="Arial"/>
            </a:rPr>
            <a:pPr algn="ctr"/>
            <a:t> </a:t>
          </a:fld>
          <a:endParaRPr lang="en-US" sz="1100"/>
        </a:p>
      </xdr:txBody>
    </xdr:sp>
    <xdr:clientData/>
  </xdr:twoCellAnchor>
  <xdr:twoCellAnchor>
    <xdr:from>
      <xdr:col>4</xdr:col>
      <xdr:colOff>254000</xdr:colOff>
      <xdr:row>3</xdr:row>
      <xdr:rowOff>177798</xdr:rowOff>
    </xdr:from>
    <xdr:to>
      <xdr:col>26</xdr:col>
      <xdr:colOff>276213</xdr:colOff>
      <xdr:row>45</xdr:row>
      <xdr:rowOff>38099</xdr:rowOff>
    </xdr:to>
    <xdr:sp macro="" textlink="">
      <xdr:nvSpPr>
        <xdr:cNvPr id="278" name="Freeform: Shape 277">
          <a:extLst>
            <a:ext uri="{FF2B5EF4-FFF2-40B4-BE49-F238E27FC236}">
              <a16:creationId xmlns:a16="http://schemas.microsoft.com/office/drawing/2014/main" id="{25A637F7-38CE-4EA6-B442-B3B9DC4F37CC}"/>
            </a:ext>
          </a:extLst>
        </xdr:cNvPr>
        <xdr:cNvSpPr/>
      </xdr:nvSpPr>
      <xdr:spPr>
        <a:xfrm flipV="1">
          <a:off x="2661920" y="726438"/>
          <a:ext cx="13265773" cy="7541261"/>
        </a:xfrm>
        <a:custGeom>
          <a:avLst/>
          <a:gdLst>
            <a:gd name="connsiteX0" fmla="*/ 0 w 12192000"/>
            <a:gd name="connsiteY0" fmla="*/ 6858000 h 6858000"/>
            <a:gd name="connsiteX1" fmla="*/ 12192000 w 12192000"/>
            <a:gd name="connsiteY1" fmla="*/ 6858000 h 6858000"/>
            <a:gd name="connsiteX2" fmla="*/ 12192000 w 12192000"/>
            <a:gd name="connsiteY2" fmla="*/ 0 h 6858000"/>
            <a:gd name="connsiteX3" fmla="*/ 0 w 12192000"/>
            <a:gd name="connsiteY3" fmla="*/ 0 h 6858000"/>
            <a:gd name="connsiteX4" fmla="*/ 0 w 12192000"/>
            <a:gd name="connsiteY4" fmla="*/ 6858000 h 6858000"/>
            <a:gd name="connsiteX5" fmla="*/ 4186978 w 12192000"/>
            <a:gd name="connsiteY5" fmla="*/ 6434563 h 6858000"/>
            <a:gd name="connsiteX6" fmla="*/ 4152159 w 12192000"/>
            <a:gd name="connsiteY6" fmla="*/ 6399744 h 6858000"/>
            <a:gd name="connsiteX7" fmla="*/ 4186978 w 12192000"/>
            <a:gd name="connsiteY7" fmla="*/ 6364925 h 6858000"/>
            <a:gd name="connsiteX8" fmla="*/ 4221797 w 12192000"/>
            <a:gd name="connsiteY8" fmla="*/ 6399744 h 6858000"/>
            <a:gd name="connsiteX9" fmla="*/ 4186978 w 12192000"/>
            <a:gd name="connsiteY9" fmla="*/ 6434563 h 6858000"/>
            <a:gd name="connsiteX10" fmla="*/ 4271871 w 12192000"/>
            <a:gd name="connsiteY10" fmla="*/ 6434563 h 6858000"/>
            <a:gd name="connsiteX11" fmla="*/ 4237052 w 12192000"/>
            <a:gd name="connsiteY11" fmla="*/ 6399744 h 6858000"/>
            <a:gd name="connsiteX12" fmla="*/ 4271871 w 12192000"/>
            <a:gd name="connsiteY12" fmla="*/ 6364925 h 6858000"/>
            <a:gd name="connsiteX13" fmla="*/ 4306690 w 12192000"/>
            <a:gd name="connsiteY13" fmla="*/ 6399744 h 6858000"/>
            <a:gd name="connsiteX14" fmla="*/ 4271871 w 12192000"/>
            <a:gd name="connsiteY14" fmla="*/ 6434563 h 6858000"/>
            <a:gd name="connsiteX15" fmla="*/ 4356763 w 12192000"/>
            <a:gd name="connsiteY15" fmla="*/ 6434563 h 6858000"/>
            <a:gd name="connsiteX16" fmla="*/ 4321945 w 12192000"/>
            <a:gd name="connsiteY16" fmla="*/ 6399744 h 6858000"/>
            <a:gd name="connsiteX17" fmla="*/ 4356763 w 12192000"/>
            <a:gd name="connsiteY17" fmla="*/ 6364925 h 6858000"/>
            <a:gd name="connsiteX18" fmla="*/ 4391582 w 12192000"/>
            <a:gd name="connsiteY18" fmla="*/ 6399744 h 6858000"/>
            <a:gd name="connsiteX19" fmla="*/ 4356763 w 12192000"/>
            <a:gd name="connsiteY19" fmla="*/ 6434563 h 6858000"/>
            <a:gd name="connsiteX20" fmla="*/ 4441656 w 12192000"/>
            <a:gd name="connsiteY20" fmla="*/ 6434563 h 6858000"/>
            <a:gd name="connsiteX21" fmla="*/ 4406837 w 12192000"/>
            <a:gd name="connsiteY21" fmla="*/ 6399744 h 6858000"/>
            <a:gd name="connsiteX22" fmla="*/ 4441656 w 12192000"/>
            <a:gd name="connsiteY22" fmla="*/ 6364925 h 6858000"/>
            <a:gd name="connsiteX23" fmla="*/ 4476474 w 12192000"/>
            <a:gd name="connsiteY23" fmla="*/ 6399744 h 6858000"/>
            <a:gd name="connsiteX24" fmla="*/ 4441656 w 12192000"/>
            <a:gd name="connsiteY24" fmla="*/ 6434563 h 6858000"/>
            <a:gd name="connsiteX25" fmla="*/ 4526548 w 12192000"/>
            <a:gd name="connsiteY25" fmla="*/ 6434563 h 6858000"/>
            <a:gd name="connsiteX26" fmla="*/ 4491729 w 12192000"/>
            <a:gd name="connsiteY26" fmla="*/ 6399744 h 6858000"/>
            <a:gd name="connsiteX27" fmla="*/ 4526548 w 12192000"/>
            <a:gd name="connsiteY27" fmla="*/ 6364925 h 6858000"/>
            <a:gd name="connsiteX28" fmla="*/ 4561367 w 12192000"/>
            <a:gd name="connsiteY28" fmla="*/ 6399744 h 6858000"/>
            <a:gd name="connsiteX29" fmla="*/ 4526548 w 12192000"/>
            <a:gd name="connsiteY29" fmla="*/ 6434563 h 6858000"/>
            <a:gd name="connsiteX30" fmla="*/ 4017193 w 12192000"/>
            <a:gd name="connsiteY30" fmla="*/ 6349703 h 6858000"/>
            <a:gd name="connsiteX31" fmla="*/ 3982375 w 12192000"/>
            <a:gd name="connsiteY31" fmla="*/ 6314884 h 6858000"/>
            <a:gd name="connsiteX32" fmla="*/ 4017193 w 12192000"/>
            <a:gd name="connsiteY32" fmla="*/ 6280065 h 6858000"/>
            <a:gd name="connsiteX33" fmla="*/ 4052012 w 12192000"/>
            <a:gd name="connsiteY33" fmla="*/ 6314884 h 6858000"/>
            <a:gd name="connsiteX34" fmla="*/ 4017193 w 12192000"/>
            <a:gd name="connsiteY34" fmla="*/ 6349703 h 6858000"/>
            <a:gd name="connsiteX35" fmla="*/ 4102086 w 12192000"/>
            <a:gd name="connsiteY35" fmla="*/ 6349703 h 6858000"/>
            <a:gd name="connsiteX36" fmla="*/ 4067267 w 12192000"/>
            <a:gd name="connsiteY36" fmla="*/ 6314884 h 6858000"/>
            <a:gd name="connsiteX37" fmla="*/ 4102086 w 12192000"/>
            <a:gd name="connsiteY37" fmla="*/ 6280065 h 6858000"/>
            <a:gd name="connsiteX38" fmla="*/ 4136904 w 12192000"/>
            <a:gd name="connsiteY38" fmla="*/ 6314884 h 6858000"/>
            <a:gd name="connsiteX39" fmla="*/ 4102086 w 12192000"/>
            <a:gd name="connsiteY39" fmla="*/ 6349703 h 6858000"/>
            <a:gd name="connsiteX40" fmla="*/ 4186978 w 12192000"/>
            <a:gd name="connsiteY40" fmla="*/ 6349703 h 6858000"/>
            <a:gd name="connsiteX41" fmla="*/ 4152159 w 12192000"/>
            <a:gd name="connsiteY41" fmla="*/ 6314884 h 6858000"/>
            <a:gd name="connsiteX42" fmla="*/ 4186978 w 12192000"/>
            <a:gd name="connsiteY42" fmla="*/ 6280065 h 6858000"/>
            <a:gd name="connsiteX43" fmla="*/ 4221797 w 12192000"/>
            <a:gd name="connsiteY43" fmla="*/ 6314884 h 6858000"/>
            <a:gd name="connsiteX44" fmla="*/ 4186978 w 12192000"/>
            <a:gd name="connsiteY44" fmla="*/ 6349703 h 6858000"/>
            <a:gd name="connsiteX45" fmla="*/ 4271871 w 12192000"/>
            <a:gd name="connsiteY45" fmla="*/ 6349703 h 6858000"/>
            <a:gd name="connsiteX46" fmla="*/ 4237052 w 12192000"/>
            <a:gd name="connsiteY46" fmla="*/ 6314884 h 6858000"/>
            <a:gd name="connsiteX47" fmla="*/ 4271871 w 12192000"/>
            <a:gd name="connsiteY47" fmla="*/ 6280065 h 6858000"/>
            <a:gd name="connsiteX48" fmla="*/ 4306690 w 12192000"/>
            <a:gd name="connsiteY48" fmla="*/ 6314884 h 6858000"/>
            <a:gd name="connsiteX49" fmla="*/ 4271871 w 12192000"/>
            <a:gd name="connsiteY49" fmla="*/ 6349703 h 6858000"/>
            <a:gd name="connsiteX50" fmla="*/ 4356763 w 12192000"/>
            <a:gd name="connsiteY50" fmla="*/ 6349703 h 6858000"/>
            <a:gd name="connsiteX51" fmla="*/ 4321945 w 12192000"/>
            <a:gd name="connsiteY51" fmla="*/ 6314884 h 6858000"/>
            <a:gd name="connsiteX52" fmla="*/ 4356763 w 12192000"/>
            <a:gd name="connsiteY52" fmla="*/ 6280065 h 6858000"/>
            <a:gd name="connsiteX53" fmla="*/ 4391582 w 12192000"/>
            <a:gd name="connsiteY53" fmla="*/ 6314884 h 6858000"/>
            <a:gd name="connsiteX54" fmla="*/ 4356763 w 12192000"/>
            <a:gd name="connsiteY54" fmla="*/ 6349703 h 6858000"/>
            <a:gd name="connsiteX55" fmla="*/ 4441656 w 12192000"/>
            <a:gd name="connsiteY55" fmla="*/ 6349703 h 6858000"/>
            <a:gd name="connsiteX56" fmla="*/ 4406837 w 12192000"/>
            <a:gd name="connsiteY56" fmla="*/ 6314884 h 6858000"/>
            <a:gd name="connsiteX57" fmla="*/ 4441656 w 12192000"/>
            <a:gd name="connsiteY57" fmla="*/ 6280065 h 6858000"/>
            <a:gd name="connsiteX58" fmla="*/ 4476474 w 12192000"/>
            <a:gd name="connsiteY58" fmla="*/ 6314884 h 6858000"/>
            <a:gd name="connsiteX59" fmla="*/ 4441656 w 12192000"/>
            <a:gd name="connsiteY59" fmla="*/ 6349703 h 6858000"/>
            <a:gd name="connsiteX60" fmla="*/ 4526548 w 12192000"/>
            <a:gd name="connsiteY60" fmla="*/ 6349703 h 6858000"/>
            <a:gd name="connsiteX61" fmla="*/ 4491729 w 12192000"/>
            <a:gd name="connsiteY61" fmla="*/ 6314884 h 6858000"/>
            <a:gd name="connsiteX62" fmla="*/ 4526548 w 12192000"/>
            <a:gd name="connsiteY62" fmla="*/ 6280065 h 6858000"/>
            <a:gd name="connsiteX63" fmla="*/ 4561367 w 12192000"/>
            <a:gd name="connsiteY63" fmla="*/ 6314884 h 6858000"/>
            <a:gd name="connsiteX64" fmla="*/ 4526548 w 12192000"/>
            <a:gd name="connsiteY64" fmla="*/ 6349703 h 6858000"/>
            <a:gd name="connsiteX65" fmla="*/ 4611441 w 12192000"/>
            <a:gd name="connsiteY65" fmla="*/ 6349703 h 6858000"/>
            <a:gd name="connsiteX66" fmla="*/ 4576622 w 12192000"/>
            <a:gd name="connsiteY66" fmla="*/ 6314884 h 6858000"/>
            <a:gd name="connsiteX67" fmla="*/ 4611441 w 12192000"/>
            <a:gd name="connsiteY67" fmla="*/ 6280065 h 6858000"/>
            <a:gd name="connsiteX68" fmla="*/ 4646260 w 12192000"/>
            <a:gd name="connsiteY68" fmla="*/ 6314884 h 6858000"/>
            <a:gd name="connsiteX69" fmla="*/ 4611441 w 12192000"/>
            <a:gd name="connsiteY69" fmla="*/ 6349703 h 6858000"/>
            <a:gd name="connsiteX70" fmla="*/ 5035903 w 12192000"/>
            <a:gd name="connsiteY70" fmla="*/ 6349703 h 6858000"/>
            <a:gd name="connsiteX71" fmla="*/ 5001085 w 12192000"/>
            <a:gd name="connsiteY71" fmla="*/ 6314884 h 6858000"/>
            <a:gd name="connsiteX72" fmla="*/ 5035903 w 12192000"/>
            <a:gd name="connsiteY72" fmla="*/ 6280065 h 6858000"/>
            <a:gd name="connsiteX73" fmla="*/ 5070722 w 12192000"/>
            <a:gd name="connsiteY73" fmla="*/ 6314884 h 6858000"/>
            <a:gd name="connsiteX74" fmla="*/ 5035903 w 12192000"/>
            <a:gd name="connsiteY74" fmla="*/ 6349703 h 6858000"/>
            <a:gd name="connsiteX75" fmla="*/ 5120796 w 12192000"/>
            <a:gd name="connsiteY75" fmla="*/ 6349703 h 6858000"/>
            <a:gd name="connsiteX76" fmla="*/ 5085977 w 12192000"/>
            <a:gd name="connsiteY76" fmla="*/ 6314884 h 6858000"/>
            <a:gd name="connsiteX77" fmla="*/ 5120796 w 12192000"/>
            <a:gd name="connsiteY77" fmla="*/ 6280065 h 6858000"/>
            <a:gd name="connsiteX78" fmla="*/ 5155614 w 12192000"/>
            <a:gd name="connsiteY78" fmla="*/ 6314884 h 6858000"/>
            <a:gd name="connsiteX79" fmla="*/ 5120796 w 12192000"/>
            <a:gd name="connsiteY79" fmla="*/ 6349703 h 6858000"/>
            <a:gd name="connsiteX80" fmla="*/ 5290581 w 12192000"/>
            <a:gd name="connsiteY80" fmla="*/ 6349703 h 6858000"/>
            <a:gd name="connsiteX81" fmla="*/ 5255762 w 12192000"/>
            <a:gd name="connsiteY81" fmla="*/ 6314884 h 6858000"/>
            <a:gd name="connsiteX82" fmla="*/ 5290581 w 12192000"/>
            <a:gd name="connsiteY82" fmla="*/ 6280065 h 6858000"/>
            <a:gd name="connsiteX83" fmla="*/ 5325400 w 12192000"/>
            <a:gd name="connsiteY83" fmla="*/ 6314884 h 6858000"/>
            <a:gd name="connsiteX84" fmla="*/ 5290581 w 12192000"/>
            <a:gd name="connsiteY84" fmla="*/ 6349703 h 6858000"/>
            <a:gd name="connsiteX85" fmla="*/ 7582703 w 12192000"/>
            <a:gd name="connsiteY85" fmla="*/ 6349703 h 6858000"/>
            <a:gd name="connsiteX86" fmla="*/ 7547878 w 12192000"/>
            <a:gd name="connsiteY86" fmla="*/ 6314884 h 6858000"/>
            <a:gd name="connsiteX87" fmla="*/ 7582703 w 12192000"/>
            <a:gd name="connsiteY87" fmla="*/ 6280065 h 6858000"/>
            <a:gd name="connsiteX88" fmla="*/ 7617516 w 12192000"/>
            <a:gd name="connsiteY88" fmla="*/ 6314884 h 6858000"/>
            <a:gd name="connsiteX89" fmla="*/ 7582703 w 12192000"/>
            <a:gd name="connsiteY89" fmla="*/ 6349703 h 6858000"/>
            <a:gd name="connsiteX90" fmla="*/ 3507832 w 12192000"/>
            <a:gd name="connsiteY90" fmla="*/ 6264842 h 6858000"/>
            <a:gd name="connsiteX91" fmla="*/ 3473013 w 12192000"/>
            <a:gd name="connsiteY91" fmla="*/ 6230023 h 6858000"/>
            <a:gd name="connsiteX92" fmla="*/ 3507832 w 12192000"/>
            <a:gd name="connsiteY92" fmla="*/ 6195205 h 6858000"/>
            <a:gd name="connsiteX93" fmla="*/ 3542651 w 12192000"/>
            <a:gd name="connsiteY93" fmla="*/ 6230023 h 6858000"/>
            <a:gd name="connsiteX94" fmla="*/ 3507832 w 12192000"/>
            <a:gd name="connsiteY94" fmla="*/ 6264842 h 6858000"/>
            <a:gd name="connsiteX95" fmla="*/ 3677617 w 12192000"/>
            <a:gd name="connsiteY95" fmla="*/ 6264842 h 6858000"/>
            <a:gd name="connsiteX96" fmla="*/ 3642798 w 12192000"/>
            <a:gd name="connsiteY96" fmla="*/ 6230023 h 6858000"/>
            <a:gd name="connsiteX97" fmla="*/ 3677617 w 12192000"/>
            <a:gd name="connsiteY97" fmla="*/ 6195205 h 6858000"/>
            <a:gd name="connsiteX98" fmla="*/ 3712436 w 12192000"/>
            <a:gd name="connsiteY98" fmla="*/ 6230023 h 6858000"/>
            <a:gd name="connsiteX99" fmla="*/ 3677617 w 12192000"/>
            <a:gd name="connsiteY99" fmla="*/ 6264842 h 6858000"/>
            <a:gd name="connsiteX100" fmla="*/ 3932301 w 12192000"/>
            <a:gd name="connsiteY100" fmla="*/ 6264842 h 6858000"/>
            <a:gd name="connsiteX101" fmla="*/ 3897482 w 12192000"/>
            <a:gd name="connsiteY101" fmla="*/ 6230023 h 6858000"/>
            <a:gd name="connsiteX102" fmla="*/ 3932301 w 12192000"/>
            <a:gd name="connsiteY102" fmla="*/ 6195205 h 6858000"/>
            <a:gd name="connsiteX103" fmla="*/ 3967120 w 12192000"/>
            <a:gd name="connsiteY103" fmla="*/ 6230023 h 6858000"/>
            <a:gd name="connsiteX104" fmla="*/ 3932301 w 12192000"/>
            <a:gd name="connsiteY104" fmla="*/ 6264842 h 6858000"/>
            <a:gd name="connsiteX105" fmla="*/ 4017193 w 12192000"/>
            <a:gd name="connsiteY105" fmla="*/ 6264842 h 6858000"/>
            <a:gd name="connsiteX106" fmla="*/ 3982375 w 12192000"/>
            <a:gd name="connsiteY106" fmla="*/ 6230023 h 6858000"/>
            <a:gd name="connsiteX107" fmla="*/ 4017193 w 12192000"/>
            <a:gd name="connsiteY107" fmla="*/ 6195205 h 6858000"/>
            <a:gd name="connsiteX108" fmla="*/ 4052012 w 12192000"/>
            <a:gd name="connsiteY108" fmla="*/ 6230023 h 6858000"/>
            <a:gd name="connsiteX109" fmla="*/ 4017193 w 12192000"/>
            <a:gd name="connsiteY109" fmla="*/ 6264842 h 6858000"/>
            <a:gd name="connsiteX110" fmla="*/ 4356763 w 12192000"/>
            <a:gd name="connsiteY110" fmla="*/ 6264842 h 6858000"/>
            <a:gd name="connsiteX111" fmla="*/ 4321945 w 12192000"/>
            <a:gd name="connsiteY111" fmla="*/ 6230023 h 6858000"/>
            <a:gd name="connsiteX112" fmla="*/ 4356763 w 12192000"/>
            <a:gd name="connsiteY112" fmla="*/ 6195205 h 6858000"/>
            <a:gd name="connsiteX113" fmla="*/ 4391582 w 12192000"/>
            <a:gd name="connsiteY113" fmla="*/ 6230023 h 6858000"/>
            <a:gd name="connsiteX114" fmla="*/ 4356763 w 12192000"/>
            <a:gd name="connsiteY114" fmla="*/ 6264842 h 6858000"/>
            <a:gd name="connsiteX115" fmla="*/ 4441656 w 12192000"/>
            <a:gd name="connsiteY115" fmla="*/ 6264842 h 6858000"/>
            <a:gd name="connsiteX116" fmla="*/ 4406837 w 12192000"/>
            <a:gd name="connsiteY116" fmla="*/ 6230023 h 6858000"/>
            <a:gd name="connsiteX117" fmla="*/ 4441656 w 12192000"/>
            <a:gd name="connsiteY117" fmla="*/ 6195205 h 6858000"/>
            <a:gd name="connsiteX118" fmla="*/ 4476474 w 12192000"/>
            <a:gd name="connsiteY118" fmla="*/ 6230023 h 6858000"/>
            <a:gd name="connsiteX119" fmla="*/ 4441656 w 12192000"/>
            <a:gd name="connsiteY119" fmla="*/ 6264842 h 6858000"/>
            <a:gd name="connsiteX120" fmla="*/ 4696333 w 12192000"/>
            <a:gd name="connsiteY120" fmla="*/ 6264842 h 6858000"/>
            <a:gd name="connsiteX121" fmla="*/ 4661515 w 12192000"/>
            <a:gd name="connsiteY121" fmla="*/ 6230023 h 6858000"/>
            <a:gd name="connsiteX122" fmla="*/ 4696333 w 12192000"/>
            <a:gd name="connsiteY122" fmla="*/ 6195205 h 6858000"/>
            <a:gd name="connsiteX123" fmla="*/ 4731152 w 12192000"/>
            <a:gd name="connsiteY123" fmla="*/ 6230023 h 6858000"/>
            <a:gd name="connsiteX124" fmla="*/ 4696333 w 12192000"/>
            <a:gd name="connsiteY124" fmla="*/ 6264842 h 6858000"/>
            <a:gd name="connsiteX125" fmla="*/ 4866118 w 12192000"/>
            <a:gd name="connsiteY125" fmla="*/ 6264842 h 6858000"/>
            <a:gd name="connsiteX126" fmla="*/ 4831299 w 12192000"/>
            <a:gd name="connsiteY126" fmla="*/ 6230023 h 6858000"/>
            <a:gd name="connsiteX127" fmla="*/ 4866118 w 12192000"/>
            <a:gd name="connsiteY127" fmla="*/ 6195205 h 6858000"/>
            <a:gd name="connsiteX128" fmla="*/ 4900937 w 12192000"/>
            <a:gd name="connsiteY128" fmla="*/ 6230023 h 6858000"/>
            <a:gd name="connsiteX129" fmla="*/ 4866118 w 12192000"/>
            <a:gd name="connsiteY129" fmla="*/ 6264842 h 6858000"/>
            <a:gd name="connsiteX130" fmla="*/ 5035903 w 12192000"/>
            <a:gd name="connsiteY130" fmla="*/ 6264842 h 6858000"/>
            <a:gd name="connsiteX131" fmla="*/ 5001085 w 12192000"/>
            <a:gd name="connsiteY131" fmla="*/ 6230023 h 6858000"/>
            <a:gd name="connsiteX132" fmla="*/ 5035903 w 12192000"/>
            <a:gd name="connsiteY132" fmla="*/ 6195205 h 6858000"/>
            <a:gd name="connsiteX133" fmla="*/ 5070722 w 12192000"/>
            <a:gd name="connsiteY133" fmla="*/ 6230023 h 6858000"/>
            <a:gd name="connsiteX134" fmla="*/ 5035903 w 12192000"/>
            <a:gd name="connsiteY134" fmla="*/ 6264842 h 6858000"/>
            <a:gd name="connsiteX135" fmla="*/ 5120796 w 12192000"/>
            <a:gd name="connsiteY135" fmla="*/ 6264842 h 6858000"/>
            <a:gd name="connsiteX136" fmla="*/ 5085977 w 12192000"/>
            <a:gd name="connsiteY136" fmla="*/ 6230023 h 6858000"/>
            <a:gd name="connsiteX137" fmla="*/ 5120796 w 12192000"/>
            <a:gd name="connsiteY137" fmla="*/ 6195205 h 6858000"/>
            <a:gd name="connsiteX138" fmla="*/ 5155614 w 12192000"/>
            <a:gd name="connsiteY138" fmla="*/ 6230023 h 6858000"/>
            <a:gd name="connsiteX139" fmla="*/ 5120796 w 12192000"/>
            <a:gd name="connsiteY139" fmla="*/ 6264842 h 6858000"/>
            <a:gd name="connsiteX140" fmla="*/ 5205688 w 12192000"/>
            <a:gd name="connsiteY140" fmla="*/ 6264842 h 6858000"/>
            <a:gd name="connsiteX141" fmla="*/ 5170869 w 12192000"/>
            <a:gd name="connsiteY141" fmla="*/ 6230023 h 6858000"/>
            <a:gd name="connsiteX142" fmla="*/ 5205688 w 12192000"/>
            <a:gd name="connsiteY142" fmla="*/ 6195205 h 6858000"/>
            <a:gd name="connsiteX143" fmla="*/ 5240507 w 12192000"/>
            <a:gd name="connsiteY143" fmla="*/ 6230023 h 6858000"/>
            <a:gd name="connsiteX144" fmla="*/ 5205688 w 12192000"/>
            <a:gd name="connsiteY144" fmla="*/ 6264842 h 6858000"/>
            <a:gd name="connsiteX145" fmla="*/ 5290581 w 12192000"/>
            <a:gd name="connsiteY145" fmla="*/ 6264842 h 6858000"/>
            <a:gd name="connsiteX146" fmla="*/ 5255762 w 12192000"/>
            <a:gd name="connsiteY146" fmla="*/ 6230023 h 6858000"/>
            <a:gd name="connsiteX147" fmla="*/ 5290581 w 12192000"/>
            <a:gd name="connsiteY147" fmla="*/ 6195205 h 6858000"/>
            <a:gd name="connsiteX148" fmla="*/ 5325400 w 12192000"/>
            <a:gd name="connsiteY148" fmla="*/ 6230023 h 6858000"/>
            <a:gd name="connsiteX149" fmla="*/ 5290581 w 12192000"/>
            <a:gd name="connsiteY149" fmla="*/ 6264842 h 6858000"/>
            <a:gd name="connsiteX150" fmla="*/ 5375473 w 12192000"/>
            <a:gd name="connsiteY150" fmla="*/ 6264842 h 6858000"/>
            <a:gd name="connsiteX151" fmla="*/ 5340655 w 12192000"/>
            <a:gd name="connsiteY151" fmla="*/ 6230023 h 6858000"/>
            <a:gd name="connsiteX152" fmla="*/ 5375473 w 12192000"/>
            <a:gd name="connsiteY152" fmla="*/ 6195205 h 6858000"/>
            <a:gd name="connsiteX153" fmla="*/ 5410292 w 12192000"/>
            <a:gd name="connsiteY153" fmla="*/ 6230023 h 6858000"/>
            <a:gd name="connsiteX154" fmla="*/ 5375473 w 12192000"/>
            <a:gd name="connsiteY154" fmla="*/ 6264842 h 6858000"/>
            <a:gd name="connsiteX155" fmla="*/ 6988431 w 12192000"/>
            <a:gd name="connsiteY155" fmla="*/ 6264842 h 6858000"/>
            <a:gd name="connsiteX156" fmla="*/ 6953605 w 12192000"/>
            <a:gd name="connsiteY156" fmla="*/ 6230023 h 6858000"/>
            <a:gd name="connsiteX157" fmla="*/ 6988431 w 12192000"/>
            <a:gd name="connsiteY157" fmla="*/ 6195205 h 6858000"/>
            <a:gd name="connsiteX158" fmla="*/ 7023243 w 12192000"/>
            <a:gd name="connsiteY158" fmla="*/ 6230023 h 6858000"/>
            <a:gd name="connsiteX159" fmla="*/ 6988431 w 12192000"/>
            <a:gd name="connsiteY159" fmla="*/ 6264842 h 6858000"/>
            <a:gd name="connsiteX160" fmla="*/ 7667597 w 12192000"/>
            <a:gd name="connsiteY160" fmla="*/ 6264842 h 6858000"/>
            <a:gd name="connsiteX161" fmla="*/ 7632771 w 12192000"/>
            <a:gd name="connsiteY161" fmla="*/ 6230023 h 6858000"/>
            <a:gd name="connsiteX162" fmla="*/ 7667597 w 12192000"/>
            <a:gd name="connsiteY162" fmla="*/ 6195205 h 6858000"/>
            <a:gd name="connsiteX163" fmla="*/ 7702409 w 12192000"/>
            <a:gd name="connsiteY163" fmla="*/ 6230023 h 6858000"/>
            <a:gd name="connsiteX164" fmla="*/ 7667597 w 12192000"/>
            <a:gd name="connsiteY164" fmla="*/ 6264842 h 6858000"/>
            <a:gd name="connsiteX165" fmla="*/ 7752489 w 12192000"/>
            <a:gd name="connsiteY165" fmla="*/ 6264842 h 6858000"/>
            <a:gd name="connsiteX166" fmla="*/ 7717664 w 12192000"/>
            <a:gd name="connsiteY166" fmla="*/ 6230023 h 6858000"/>
            <a:gd name="connsiteX167" fmla="*/ 7752489 w 12192000"/>
            <a:gd name="connsiteY167" fmla="*/ 6195205 h 6858000"/>
            <a:gd name="connsiteX168" fmla="*/ 7787301 w 12192000"/>
            <a:gd name="connsiteY168" fmla="*/ 6230023 h 6858000"/>
            <a:gd name="connsiteX169" fmla="*/ 7752489 w 12192000"/>
            <a:gd name="connsiteY169" fmla="*/ 6264842 h 6858000"/>
            <a:gd name="connsiteX170" fmla="*/ 8940983 w 12192000"/>
            <a:gd name="connsiteY170" fmla="*/ 6264842 h 6858000"/>
            <a:gd name="connsiteX171" fmla="*/ 8906158 w 12192000"/>
            <a:gd name="connsiteY171" fmla="*/ 6230023 h 6858000"/>
            <a:gd name="connsiteX172" fmla="*/ 8940983 w 12192000"/>
            <a:gd name="connsiteY172" fmla="*/ 6195205 h 6858000"/>
            <a:gd name="connsiteX173" fmla="*/ 8975796 w 12192000"/>
            <a:gd name="connsiteY173" fmla="*/ 6230023 h 6858000"/>
            <a:gd name="connsiteX174" fmla="*/ 8940983 w 12192000"/>
            <a:gd name="connsiteY174" fmla="*/ 6264842 h 6858000"/>
            <a:gd name="connsiteX175" fmla="*/ 9110769 w 12192000"/>
            <a:gd name="connsiteY175" fmla="*/ 6264842 h 6858000"/>
            <a:gd name="connsiteX176" fmla="*/ 9075944 w 12192000"/>
            <a:gd name="connsiteY176" fmla="*/ 6230023 h 6858000"/>
            <a:gd name="connsiteX177" fmla="*/ 9110769 w 12192000"/>
            <a:gd name="connsiteY177" fmla="*/ 6195205 h 6858000"/>
            <a:gd name="connsiteX178" fmla="*/ 9145581 w 12192000"/>
            <a:gd name="connsiteY178" fmla="*/ 6230023 h 6858000"/>
            <a:gd name="connsiteX179" fmla="*/ 9110769 w 12192000"/>
            <a:gd name="connsiteY179" fmla="*/ 6264842 h 6858000"/>
            <a:gd name="connsiteX180" fmla="*/ 3168262 w 12192000"/>
            <a:gd name="connsiteY180" fmla="*/ 6179982 h 6858000"/>
            <a:gd name="connsiteX181" fmla="*/ 3133443 w 12192000"/>
            <a:gd name="connsiteY181" fmla="*/ 6145164 h 6858000"/>
            <a:gd name="connsiteX182" fmla="*/ 3168262 w 12192000"/>
            <a:gd name="connsiteY182" fmla="*/ 6110345 h 6858000"/>
            <a:gd name="connsiteX183" fmla="*/ 3203081 w 12192000"/>
            <a:gd name="connsiteY183" fmla="*/ 6145164 h 6858000"/>
            <a:gd name="connsiteX184" fmla="*/ 3168262 w 12192000"/>
            <a:gd name="connsiteY184" fmla="*/ 6179982 h 6858000"/>
            <a:gd name="connsiteX185" fmla="*/ 3253154 w 12192000"/>
            <a:gd name="connsiteY185" fmla="*/ 6179982 h 6858000"/>
            <a:gd name="connsiteX186" fmla="*/ 3218335 w 12192000"/>
            <a:gd name="connsiteY186" fmla="*/ 6145164 h 6858000"/>
            <a:gd name="connsiteX187" fmla="*/ 3253154 w 12192000"/>
            <a:gd name="connsiteY187" fmla="*/ 6110345 h 6858000"/>
            <a:gd name="connsiteX188" fmla="*/ 3287973 w 12192000"/>
            <a:gd name="connsiteY188" fmla="*/ 6145164 h 6858000"/>
            <a:gd name="connsiteX189" fmla="*/ 3253154 w 12192000"/>
            <a:gd name="connsiteY189" fmla="*/ 6179982 h 6858000"/>
            <a:gd name="connsiteX190" fmla="*/ 3422940 w 12192000"/>
            <a:gd name="connsiteY190" fmla="*/ 6179982 h 6858000"/>
            <a:gd name="connsiteX191" fmla="*/ 3388121 w 12192000"/>
            <a:gd name="connsiteY191" fmla="*/ 6145164 h 6858000"/>
            <a:gd name="connsiteX192" fmla="*/ 3422940 w 12192000"/>
            <a:gd name="connsiteY192" fmla="*/ 6110345 h 6858000"/>
            <a:gd name="connsiteX193" fmla="*/ 3457758 w 12192000"/>
            <a:gd name="connsiteY193" fmla="*/ 6145164 h 6858000"/>
            <a:gd name="connsiteX194" fmla="*/ 3422940 w 12192000"/>
            <a:gd name="connsiteY194" fmla="*/ 6179982 h 6858000"/>
            <a:gd name="connsiteX195" fmla="*/ 3677617 w 12192000"/>
            <a:gd name="connsiteY195" fmla="*/ 6179982 h 6858000"/>
            <a:gd name="connsiteX196" fmla="*/ 3642798 w 12192000"/>
            <a:gd name="connsiteY196" fmla="*/ 6145164 h 6858000"/>
            <a:gd name="connsiteX197" fmla="*/ 3677617 w 12192000"/>
            <a:gd name="connsiteY197" fmla="*/ 6110345 h 6858000"/>
            <a:gd name="connsiteX198" fmla="*/ 3712436 w 12192000"/>
            <a:gd name="connsiteY198" fmla="*/ 6145164 h 6858000"/>
            <a:gd name="connsiteX199" fmla="*/ 3677617 w 12192000"/>
            <a:gd name="connsiteY199" fmla="*/ 6179982 h 6858000"/>
            <a:gd name="connsiteX200" fmla="*/ 3932301 w 12192000"/>
            <a:gd name="connsiteY200" fmla="*/ 6179982 h 6858000"/>
            <a:gd name="connsiteX201" fmla="*/ 3897482 w 12192000"/>
            <a:gd name="connsiteY201" fmla="*/ 6145164 h 6858000"/>
            <a:gd name="connsiteX202" fmla="*/ 3932301 w 12192000"/>
            <a:gd name="connsiteY202" fmla="*/ 6110345 h 6858000"/>
            <a:gd name="connsiteX203" fmla="*/ 3967120 w 12192000"/>
            <a:gd name="connsiteY203" fmla="*/ 6145164 h 6858000"/>
            <a:gd name="connsiteX204" fmla="*/ 3932301 w 12192000"/>
            <a:gd name="connsiteY204" fmla="*/ 6179982 h 6858000"/>
            <a:gd name="connsiteX205" fmla="*/ 4102086 w 12192000"/>
            <a:gd name="connsiteY205" fmla="*/ 6179982 h 6858000"/>
            <a:gd name="connsiteX206" fmla="*/ 4067267 w 12192000"/>
            <a:gd name="connsiteY206" fmla="*/ 6145164 h 6858000"/>
            <a:gd name="connsiteX207" fmla="*/ 4102086 w 12192000"/>
            <a:gd name="connsiteY207" fmla="*/ 6110345 h 6858000"/>
            <a:gd name="connsiteX208" fmla="*/ 4136904 w 12192000"/>
            <a:gd name="connsiteY208" fmla="*/ 6145164 h 6858000"/>
            <a:gd name="connsiteX209" fmla="*/ 4102086 w 12192000"/>
            <a:gd name="connsiteY209" fmla="*/ 6179982 h 6858000"/>
            <a:gd name="connsiteX210" fmla="*/ 4186978 w 12192000"/>
            <a:gd name="connsiteY210" fmla="*/ 6179982 h 6858000"/>
            <a:gd name="connsiteX211" fmla="*/ 4152159 w 12192000"/>
            <a:gd name="connsiteY211" fmla="*/ 6145164 h 6858000"/>
            <a:gd name="connsiteX212" fmla="*/ 4186978 w 12192000"/>
            <a:gd name="connsiteY212" fmla="*/ 6110345 h 6858000"/>
            <a:gd name="connsiteX213" fmla="*/ 4221797 w 12192000"/>
            <a:gd name="connsiteY213" fmla="*/ 6145164 h 6858000"/>
            <a:gd name="connsiteX214" fmla="*/ 4186978 w 12192000"/>
            <a:gd name="connsiteY214" fmla="*/ 6179982 h 6858000"/>
            <a:gd name="connsiteX215" fmla="*/ 4271871 w 12192000"/>
            <a:gd name="connsiteY215" fmla="*/ 6179982 h 6858000"/>
            <a:gd name="connsiteX216" fmla="*/ 4237052 w 12192000"/>
            <a:gd name="connsiteY216" fmla="*/ 6145164 h 6858000"/>
            <a:gd name="connsiteX217" fmla="*/ 4271871 w 12192000"/>
            <a:gd name="connsiteY217" fmla="*/ 6110345 h 6858000"/>
            <a:gd name="connsiteX218" fmla="*/ 4306690 w 12192000"/>
            <a:gd name="connsiteY218" fmla="*/ 6145164 h 6858000"/>
            <a:gd name="connsiteX219" fmla="*/ 4271871 w 12192000"/>
            <a:gd name="connsiteY219" fmla="*/ 6179982 h 6858000"/>
            <a:gd name="connsiteX220" fmla="*/ 4356763 w 12192000"/>
            <a:gd name="connsiteY220" fmla="*/ 6179982 h 6858000"/>
            <a:gd name="connsiteX221" fmla="*/ 4321945 w 12192000"/>
            <a:gd name="connsiteY221" fmla="*/ 6145164 h 6858000"/>
            <a:gd name="connsiteX222" fmla="*/ 4356763 w 12192000"/>
            <a:gd name="connsiteY222" fmla="*/ 6110345 h 6858000"/>
            <a:gd name="connsiteX223" fmla="*/ 4391582 w 12192000"/>
            <a:gd name="connsiteY223" fmla="*/ 6145164 h 6858000"/>
            <a:gd name="connsiteX224" fmla="*/ 4356763 w 12192000"/>
            <a:gd name="connsiteY224" fmla="*/ 6179982 h 6858000"/>
            <a:gd name="connsiteX225" fmla="*/ 4526548 w 12192000"/>
            <a:gd name="connsiteY225" fmla="*/ 6179982 h 6858000"/>
            <a:gd name="connsiteX226" fmla="*/ 4491729 w 12192000"/>
            <a:gd name="connsiteY226" fmla="*/ 6145164 h 6858000"/>
            <a:gd name="connsiteX227" fmla="*/ 4526548 w 12192000"/>
            <a:gd name="connsiteY227" fmla="*/ 6110345 h 6858000"/>
            <a:gd name="connsiteX228" fmla="*/ 4561367 w 12192000"/>
            <a:gd name="connsiteY228" fmla="*/ 6145164 h 6858000"/>
            <a:gd name="connsiteX229" fmla="*/ 4526548 w 12192000"/>
            <a:gd name="connsiteY229" fmla="*/ 6179982 h 6858000"/>
            <a:gd name="connsiteX230" fmla="*/ 4611441 w 12192000"/>
            <a:gd name="connsiteY230" fmla="*/ 6179982 h 6858000"/>
            <a:gd name="connsiteX231" fmla="*/ 4576622 w 12192000"/>
            <a:gd name="connsiteY231" fmla="*/ 6145164 h 6858000"/>
            <a:gd name="connsiteX232" fmla="*/ 4611441 w 12192000"/>
            <a:gd name="connsiteY232" fmla="*/ 6110345 h 6858000"/>
            <a:gd name="connsiteX233" fmla="*/ 4646260 w 12192000"/>
            <a:gd name="connsiteY233" fmla="*/ 6145164 h 6858000"/>
            <a:gd name="connsiteX234" fmla="*/ 4611441 w 12192000"/>
            <a:gd name="connsiteY234" fmla="*/ 6179982 h 6858000"/>
            <a:gd name="connsiteX235" fmla="*/ 4696333 w 12192000"/>
            <a:gd name="connsiteY235" fmla="*/ 6179982 h 6858000"/>
            <a:gd name="connsiteX236" fmla="*/ 4661515 w 12192000"/>
            <a:gd name="connsiteY236" fmla="*/ 6145164 h 6858000"/>
            <a:gd name="connsiteX237" fmla="*/ 4696333 w 12192000"/>
            <a:gd name="connsiteY237" fmla="*/ 6110345 h 6858000"/>
            <a:gd name="connsiteX238" fmla="*/ 4731152 w 12192000"/>
            <a:gd name="connsiteY238" fmla="*/ 6145164 h 6858000"/>
            <a:gd name="connsiteX239" fmla="*/ 4696333 w 12192000"/>
            <a:gd name="connsiteY239" fmla="*/ 6179982 h 6858000"/>
            <a:gd name="connsiteX240" fmla="*/ 4781226 w 12192000"/>
            <a:gd name="connsiteY240" fmla="*/ 6179982 h 6858000"/>
            <a:gd name="connsiteX241" fmla="*/ 4746407 w 12192000"/>
            <a:gd name="connsiteY241" fmla="*/ 6145164 h 6858000"/>
            <a:gd name="connsiteX242" fmla="*/ 4781226 w 12192000"/>
            <a:gd name="connsiteY242" fmla="*/ 6110345 h 6858000"/>
            <a:gd name="connsiteX243" fmla="*/ 4816044 w 12192000"/>
            <a:gd name="connsiteY243" fmla="*/ 6145164 h 6858000"/>
            <a:gd name="connsiteX244" fmla="*/ 4781226 w 12192000"/>
            <a:gd name="connsiteY244" fmla="*/ 6179982 h 6858000"/>
            <a:gd name="connsiteX245" fmla="*/ 4866118 w 12192000"/>
            <a:gd name="connsiteY245" fmla="*/ 6179982 h 6858000"/>
            <a:gd name="connsiteX246" fmla="*/ 4831299 w 12192000"/>
            <a:gd name="connsiteY246" fmla="*/ 6145164 h 6858000"/>
            <a:gd name="connsiteX247" fmla="*/ 4866118 w 12192000"/>
            <a:gd name="connsiteY247" fmla="*/ 6110345 h 6858000"/>
            <a:gd name="connsiteX248" fmla="*/ 4900937 w 12192000"/>
            <a:gd name="connsiteY248" fmla="*/ 6145164 h 6858000"/>
            <a:gd name="connsiteX249" fmla="*/ 4866118 w 12192000"/>
            <a:gd name="connsiteY249" fmla="*/ 6179982 h 6858000"/>
            <a:gd name="connsiteX250" fmla="*/ 4951011 w 12192000"/>
            <a:gd name="connsiteY250" fmla="*/ 6179982 h 6858000"/>
            <a:gd name="connsiteX251" fmla="*/ 4916192 w 12192000"/>
            <a:gd name="connsiteY251" fmla="*/ 6145164 h 6858000"/>
            <a:gd name="connsiteX252" fmla="*/ 4951011 w 12192000"/>
            <a:gd name="connsiteY252" fmla="*/ 6110345 h 6858000"/>
            <a:gd name="connsiteX253" fmla="*/ 4985830 w 12192000"/>
            <a:gd name="connsiteY253" fmla="*/ 6145164 h 6858000"/>
            <a:gd name="connsiteX254" fmla="*/ 4951011 w 12192000"/>
            <a:gd name="connsiteY254" fmla="*/ 6179982 h 6858000"/>
            <a:gd name="connsiteX255" fmla="*/ 5035903 w 12192000"/>
            <a:gd name="connsiteY255" fmla="*/ 6179982 h 6858000"/>
            <a:gd name="connsiteX256" fmla="*/ 5001085 w 12192000"/>
            <a:gd name="connsiteY256" fmla="*/ 6145164 h 6858000"/>
            <a:gd name="connsiteX257" fmla="*/ 5035903 w 12192000"/>
            <a:gd name="connsiteY257" fmla="*/ 6110345 h 6858000"/>
            <a:gd name="connsiteX258" fmla="*/ 5070722 w 12192000"/>
            <a:gd name="connsiteY258" fmla="*/ 6145164 h 6858000"/>
            <a:gd name="connsiteX259" fmla="*/ 5035903 w 12192000"/>
            <a:gd name="connsiteY259" fmla="*/ 6179982 h 6858000"/>
            <a:gd name="connsiteX260" fmla="*/ 5120796 w 12192000"/>
            <a:gd name="connsiteY260" fmla="*/ 6179982 h 6858000"/>
            <a:gd name="connsiteX261" fmla="*/ 5085977 w 12192000"/>
            <a:gd name="connsiteY261" fmla="*/ 6145164 h 6858000"/>
            <a:gd name="connsiteX262" fmla="*/ 5120796 w 12192000"/>
            <a:gd name="connsiteY262" fmla="*/ 6110345 h 6858000"/>
            <a:gd name="connsiteX263" fmla="*/ 5155614 w 12192000"/>
            <a:gd name="connsiteY263" fmla="*/ 6145164 h 6858000"/>
            <a:gd name="connsiteX264" fmla="*/ 5120796 w 12192000"/>
            <a:gd name="connsiteY264" fmla="*/ 6179982 h 6858000"/>
            <a:gd name="connsiteX265" fmla="*/ 5205688 w 12192000"/>
            <a:gd name="connsiteY265" fmla="*/ 6179982 h 6858000"/>
            <a:gd name="connsiteX266" fmla="*/ 5170869 w 12192000"/>
            <a:gd name="connsiteY266" fmla="*/ 6145164 h 6858000"/>
            <a:gd name="connsiteX267" fmla="*/ 5205688 w 12192000"/>
            <a:gd name="connsiteY267" fmla="*/ 6110345 h 6858000"/>
            <a:gd name="connsiteX268" fmla="*/ 5240507 w 12192000"/>
            <a:gd name="connsiteY268" fmla="*/ 6145164 h 6858000"/>
            <a:gd name="connsiteX269" fmla="*/ 5205688 w 12192000"/>
            <a:gd name="connsiteY269" fmla="*/ 6179982 h 6858000"/>
            <a:gd name="connsiteX270" fmla="*/ 5290581 w 12192000"/>
            <a:gd name="connsiteY270" fmla="*/ 6179982 h 6858000"/>
            <a:gd name="connsiteX271" fmla="*/ 5255762 w 12192000"/>
            <a:gd name="connsiteY271" fmla="*/ 6145164 h 6858000"/>
            <a:gd name="connsiteX272" fmla="*/ 5290581 w 12192000"/>
            <a:gd name="connsiteY272" fmla="*/ 6110345 h 6858000"/>
            <a:gd name="connsiteX273" fmla="*/ 5325400 w 12192000"/>
            <a:gd name="connsiteY273" fmla="*/ 6145164 h 6858000"/>
            <a:gd name="connsiteX274" fmla="*/ 5290581 w 12192000"/>
            <a:gd name="connsiteY274" fmla="*/ 6179982 h 6858000"/>
            <a:gd name="connsiteX275" fmla="*/ 6903537 w 12192000"/>
            <a:gd name="connsiteY275" fmla="*/ 6179982 h 6858000"/>
            <a:gd name="connsiteX276" fmla="*/ 6868712 w 12192000"/>
            <a:gd name="connsiteY276" fmla="*/ 6145164 h 6858000"/>
            <a:gd name="connsiteX277" fmla="*/ 6903537 w 12192000"/>
            <a:gd name="connsiteY277" fmla="*/ 6110345 h 6858000"/>
            <a:gd name="connsiteX278" fmla="*/ 6938350 w 12192000"/>
            <a:gd name="connsiteY278" fmla="*/ 6145164 h 6858000"/>
            <a:gd name="connsiteX279" fmla="*/ 6903537 w 12192000"/>
            <a:gd name="connsiteY279" fmla="*/ 6179982 h 6858000"/>
            <a:gd name="connsiteX280" fmla="*/ 7922273 w 12192000"/>
            <a:gd name="connsiteY280" fmla="*/ 6179982 h 6858000"/>
            <a:gd name="connsiteX281" fmla="*/ 7887448 w 12192000"/>
            <a:gd name="connsiteY281" fmla="*/ 6145164 h 6858000"/>
            <a:gd name="connsiteX282" fmla="*/ 7922273 w 12192000"/>
            <a:gd name="connsiteY282" fmla="*/ 6110345 h 6858000"/>
            <a:gd name="connsiteX283" fmla="*/ 7957086 w 12192000"/>
            <a:gd name="connsiteY283" fmla="*/ 6145164 h 6858000"/>
            <a:gd name="connsiteX284" fmla="*/ 7922273 w 12192000"/>
            <a:gd name="connsiteY284" fmla="*/ 6179982 h 6858000"/>
            <a:gd name="connsiteX285" fmla="*/ 8856091 w 12192000"/>
            <a:gd name="connsiteY285" fmla="*/ 6179982 h 6858000"/>
            <a:gd name="connsiteX286" fmla="*/ 8821266 w 12192000"/>
            <a:gd name="connsiteY286" fmla="*/ 6145164 h 6858000"/>
            <a:gd name="connsiteX287" fmla="*/ 8856091 w 12192000"/>
            <a:gd name="connsiteY287" fmla="*/ 6110345 h 6858000"/>
            <a:gd name="connsiteX288" fmla="*/ 8890903 w 12192000"/>
            <a:gd name="connsiteY288" fmla="*/ 6145164 h 6858000"/>
            <a:gd name="connsiteX289" fmla="*/ 8856091 w 12192000"/>
            <a:gd name="connsiteY289" fmla="*/ 6179982 h 6858000"/>
            <a:gd name="connsiteX290" fmla="*/ 8940983 w 12192000"/>
            <a:gd name="connsiteY290" fmla="*/ 6179982 h 6858000"/>
            <a:gd name="connsiteX291" fmla="*/ 8906158 w 12192000"/>
            <a:gd name="connsiteY291" fmla="*/ 6145164 h 6858000"/>
            <a:gd name="connsiteX292" fmla="*/ 8940983 w 12192000"/>
            <a:gd name="connsiteY292" fmla="*/ 6110345 h 6858000"/>
            <a:gd name="connsiteX293" fmla="*/ 8975796 w 12192000"/>
            <a:gd name="connsiteY293" fmla="*/ 6145164 h 6858000"/>
            <a:gd name="connsiteX294" fmla="*/ 8940983 w 12192000"/>
            <a:gd name="connsiteY294" fmla="*/ 6179982 h 6858000"/>
            <a:gd name="connsiteX295" fmla="*/ 3083370 w 12192000"/>
            <a:gd name="connsiteY295" fmla="*/ 6095123 h 6858000"/>
            <a:gd name="connsiteX296" fmla="*/ 3048551 w 12192000"/>
            <a:gd name="connsiteY296" fmla="*/ 6060304 h 6858000"/>
            <a:gd name="connsiteX297" fmla="*/ 3083370 w 12192000"/>
            <a:gd name="connsiteY297" fmla="*/ 6025485 h 6858000"/>
            <a:gd name="connsiteX298" fmla="*/ 3118188 w 12192000"/>
            <a:gd name="connsiteY298" fmla="*/ 6060304 h 6858000"/>
            <a:gd name="connsiteX299" fmla="*/ 3083370 w 12192000"/>
            <a:gd name="connsiteY299" fmla="*/ 6095123 h 6858000"/>
            <a:gd name="connsiteX300" fmla="*/ 3762510 w 12192000"/>
            <a:gd name="connsiteY300" fmla="*/ 6095123 h 6858000"/>
            <a:gd name="connsiteX301" fmla="*/ 3727691 w 12192000"/>
            <a:gd name="connsiteY301" fmla="*/ 6060304 h 6858000"/>
            <a:gd name="connsiteX302" fmla="*/ 3762510 w 12192000"/>
            <a:gd name="connsiteY302" fmla="*/ 6025485 h 6858000"/>
            <a:gd name="connsiteX303" fmla="*/ 3797328 w 12192000"/>
            <a:gd name="connsiteY303" fmla="*/ 6060304 h 6858000"/>
            <a:gd name="connsiteX304" fmla="*/ 3762510 w 12192000"/>
            <a:gd name="connsiteY304" fmla="*/ 6095123 h 6858000"/>
            <a:gd name="connsiteX305" fmla="*/ 4017193 w 12192000"/>
            <a:gd name="connsiteY305" fmla="*/ 6095123 h 6858000"/>
            <a:gd name="connsiteX306" fmla="*/ 3982375 w 12192000"/>
            <a:gd name="connsiteY306" fmla="*/ 6060304 h 6858000"/>
            <a:gd name="connsiteX307" fmla="*/ 4017193 w 12192000"/>
            <a:gd name="connsiteY307" fmla="*/ 6025485 h 6858000"/>
            <a:gd name="connsiteX308" fmla="*/ 4052012 w 12192000"/>
            <a:gd name="connsiteY308" fmla="*/ 6060304 h 6858000"/>
            <a:gd name="connsiteX309" fmla="*/ 4017193 w 12192000"/>
            <a:gd name="connsiteY309" fmla="*/ 6095123 h 6858000"/>
            <a:gd name="connsiteX310" fmla="*/ 4102086 w 12192000"/>
            <a:gd name="connsiteY310" fmla="*/ 6095123 h 6858000"/>
            <a:gd name="connsiteX311" fmla="*/ 4067267 w 12192000"/>
            <a:gd name="connsiteY311" fmla="*/ 6060304 h 6858000"/>
            <a:gd name="connsiteX312" fmla="*/ 4102086 w 12192000"/>
            <a:gd name="connsiteY312" fmla="*/ 6025485 h 6858000"/>
            <a:gd name="connsiteX313" fmla="*/ 4136904 w 12192000"/>
            <a:gd name="connsiteY313" fmla="*/ 6060304 h 6858000"/>
            <a:gd name="connsiteX314" fmla="*/ 4102086 w 12192000"/>
            <a:gd name="connsiteY314" fmla="*/ 6095123 h 6858000"/>
            <a:gd name="connsiteX315" fmla="*/ 4186978 w 12192000"/>
            <a:gd name="connsiteY315" fmla="*/ 6095123 h 6858000"/>
            <a:gd name="connsiteX316" fmla="*/ 4152159 w 12192000"/>
            <a:gd name="connsiteY316" fmla="*/ 6060304 h 6858000"/>
            <a:gd name="connsiteX317" fmla="*/ 4186978 w 12192000"/>
            <a:gd name="connsiteY317" fmla="*/ 6025485 h 6858000"/>
            <a:gd name="connsiteX318" fmla="*/ 4221797 w 12192000"/>
            <a:gd name="connsiteY318" fmla="*/ 6060304 h 6858000"/>
            <a:gd name="connsiteX319" fmla="*/ 4186978 w 12192000"/>
            <a:gd name="connsiteY319" fmla="*/ 6095123 h 6858000"/>
            <a:gd name="connsiteX320" fmla="*/ 4526548 w 12192000"/>
            <a:gd name="connsiteY320" fmla="*/ 6095123 h 6858000"/>
            <a:gd name="connsiteX321" fmla="*/ 4491729 w 12192000"/>
            <a:gd name="connsiteY321" fmla="*/ 6060304 h 6858000"/>
            <a:gd name="connsiteX322" fmla="*/ 4526548 w 12192000"/>
            <a:gd name="connsiteY322" fmla="*/ 6025485 h 6858000"/>
            <a:gd name="connsiteX323" fmla="*/ 4561367 w 12192000"/>
            <a:gd name="connsiteY323" fmla="*/ 6060304 h 6858000"/>
            <a:gd name="connsiteX324" fmla="*/ 4526548 w 12192000"/>
            <a:gd name="connsiteY324" fmla="*/ 6095123 h 6858000"/>
            <a:gd name="connsiteX325" fmla="*/ 4611441 w 12192000"/>
            <a:gd name="connsiteY325" fmla="*/ 6095123 h 6858000"/>
            <a:gd name="connsiteX326" fmla="*/ 4576622 w 12192000"/>
            <a:gd name="connsiteY326" fmla="*/ 6060304 h 6858000"/>
            <a:gd name="connsiteX327" fmla="*/ 4611441 w 12192000"/>
            <a:gd name="connsiteY327" fmla="*/ 6025485 h 6858000"/>
            <a:gd name="connsiteX328" fmla="*/ 4646260 w 12192000"/>
            <a:gd name="connsiteY328" fmla="*/ 6060304 h 6858000"/>
            <a:gd name="connsiteX329" fmla="*/ 4611441 w 12192000"/>
            <a:gd name="connsiteY329" fmla="*/ 6095123 h 6858000"/>
            <a:gd name="connsiteX330" fmla="*/ 4696333 w 12192000"/>
            <a:gd name="connsiteY330" fmla="*/ 6095123 h 6858000"/>
            <a:gd name="connsiteX331" fmla="*/ 4661515 w 12192000"/>
            <a:gd name="connsiteY331" fmla="*/ 6060304 h 6858000"/>
            <a:gd name="connsiteX332" fmla="*/ 4696333 w 12192000"/>
            <a:gd name="connsiteY332" fmla="*/ 6025485 h 6858000"/>
            <a:gd name="connsiteX333" fmla="*/ 4731152 w 12192000"/>
            <a:gd name="connsiteY333" fmla="*/ 6060304 h 6858000"/>
            <a:gd name="connsiteX334" fmla="*/ 4696333 w 12192000"/>
            <a:gd name="connsiteY334" fmla="*/ 6095123 h 6858000"/>
            <a:gd name="connsiteX335" fmla="*/ 4781226 w 12192000"/>
            <a:gd name="connsiteY335" fmla="*/ 6095123 h 6858000"/>
            <a:gd name="connsiteX336" fmla="*/ 4746407 w 12192000"/>
            <a:gd name="connsiteY336" fmla="*/ 6060304 h 6858000"/>
            <a:gd name="connsiteX337" fmla="*/ 4781226 w 12192000"/>
            <a:gd name="connsiteY337" fmla="*/ 6025485 h 6858000"/>
            <a:gd name="connsiteX338" fmla="*/ 4816044 w 12192000"/>
            <a:gd name="connsiteY338" fmla="*/ 6060304 h 6858000"/>
            <a:gd name="connsiteX339" fmla="*/ 4781226 w 12192000"/>
            <a:gd name="connsiteY339" fmla="*/ 6095123 h 6858000"/>
            <a:gd name="connsiteX340" fmla="*/ 4866118 w 12192000"/>
            <a:gd name="connsiteY340" fmla="*/ 6095123 h 6858000"/>
            <a:gd name="connsiteX341" fmla="*/ 4831299 w 12192000"/>
            <a:gd name="connsiteY341" fmla="*/ 6060304 h 6858000"/>
            <a:gd name="connsiteX342" fmla="*/ 4866118 w 12192000"/>
            <a:gd name="connsiteY342" fmla="*/ 6025485 h 6858000"/>
            <a:gd name="connsiteX343" fmla="*/ 4900937 w 12192000"/>
            <a:gd name="connsiteY343" fmla="*/ 6060304 h 6858000"/>
            <a:gd name="connsiteX344" fmla="*/ 4866118 w 12192000"/>
            <a:gd name="connsiteY344" fmla="*/ 6095123 h 6858000"/>
            <a:gd name="connsiteX345" fmla="*/ 4951011 w 12192000"/>
            <a:gd name="connsiteY345" fmla="*/ 6095123 h 6858000"/>
            <a:gd name="connsiteX346" fmla="*/ 4916192 w 12192000"/>
            <a:gd name="connsiteY346" fmla="*/ 6060304 h 6858000"/>
            <a:gd name="connsiteX347" fmla="*/ 4951011 w 12192000"/>
            <a:gd name="connsiteY347" fmla="*/ 6025485 h 6858000"/>
            <a:gd name="connsiteX348" fmla="*/ 4985830 w 12192000"/>
            <a:gd name="connsiteY348" fmla="*/ 6060304 h 6858000"/>
            <a:gd name="connsiteX349" fmla="*/ 4951011 w 12192000"/>
            <a:gd name="connsiteY349" fmla="*/ 6095123 h 6858000"/>
            <a:gd name="connsiteX350" fmla="*/ 5035903 w 12192000"/>
            <a:gd name="connsiteY350" fmla="*/ 6095123 h 6858000"/>
            <a:gd name="connsiteX351" fmla="*/ 5001085 w 12192000"/>
            <a:gd name="connsiteY351" fmla="*/ 6060304 h 6858000"/>
            <a:gd name="connsiteX352" fmla="*/ 5035903 w 12192000"/>
            <a:gd name="connsiteY352" fmla="*/ 6025485 h 6858000"/>
            <a:gd name="connsiteX353" fmla="*/ 5070722 w 12192000"/>
            <a:gd name="connsiteY353" fmla="*/ 6060304 h 6858000"/>
            <a:gd name="connsiteX354" fmla="*/ 5035903 w 12192000"/>
            <a:gd name="connsiteY354" fmla="*/ 6095123 h 6858000"/>
            <a:gd name="connsiteX355" fmla="*/ 5120796 w 12192000"/>
            <a:gd name="connsiteY355" fmla="*/ 6095123 h 6858000"/>
            <a:gd name="connsiteX356" fmla="*/ 5085977 w 12192000"/>
            <a:gd name="connsiteY356" fmla="*/ 6060304 h 6858000"/>
            <a:gd name="connsiteX357" fmla="*/ 5120796 w 12192000"/>
            <a:gd name="connsiteY357" fmla="*/ 6025485 h 6858000"/>
            <a:gd name="connsiteX358" fmla="*/ 5155614 w 12192000"/>
            <a:gd name="connsiteY358" fmla="*/ 6060304 h 6858000"/>
            <a:gd name="connsiteX359" fmla="*/ 5120796 w 12192000"/>
            <a:gd name="connsiteY359" fmla="*/ 6095123 h 6858000"/>
            <a:gd name="connsiteX360" fmla="*/ 5205688 w 12192000"/>
            <a:gd name="connsiteY360" fmla="*/ 6095123 h 6858000"/>
            <a:gd name="connsiteX361" fmla="*/ 5170869 w 12192000"/>
            <a:gd name="connsiteY361" fmla="*/ 6060304 h 6858000"/>
            <a:gd name="connsiteX362" fmla="*/ 5205688 w 12192000"/>
            <a:gd name="connsiteY362" fmla="*/ 6025485 h 6858000"/>
            <a:gd name="connsiteX363" fmla="*/ 5240507 w 12192000"/>
            <a:gd name="connsiteY363" fmla="*/ 6060304 h 6858000"/>
            <a:gd name="connsiteX364" fmla="*/ 5205688 w 12192000"/>
            <a:gd name="connsiteY364" fmla="*/ 6095123 h 6858000"/>
            <a:gd name="connsiteX365" fmla="*/ 5290581 w 12192000"/>
            <a:gd name="connsiteY365" fmla="*/ 6095123 h 6858000"/>
            <a:gd name="connsiteX366" fmla="*/ 5255762 w 12192000"/>
            <a:gd name="connsiteY366" fmla="*/ 6060304 h 6858000"/>
            <a:gd name="connsiteX367" fmla="*/ 5290581 w 12192000"/>
            <a:gd name="connsiteY367" fmla="*/ 6025485 h 6858000"/>
            <a:gd name="connsiteX368" fmla="*/ 5325400 w 12192000"/>
            <a:gd name="connsiteY368" fmla="*/ 6060304 h 6858000"/>
            <a:gd name="connsiteX369" fmla="*/ 5290581 w 12192000"/>
            <a:gd name="connsiteY369" fmla="*/ 6095123 h 6858000"/>
            <a:gd name="connsiteX370" fmla="*/ 5375473 w 12192000"/>
            <a:gd name="connsiteY370" fmla="*/ 6095123 h 6858000"/>
            <a:gd name="connsiteX371" fmla="*/ 5340655 w 12192000"/>
            <a:gd name="connsiteY371" fmla="*/ 6060304 h 6858000"/>
            <a:gd name="connsiteX372" fmla="*/ 5375473 w 12192000"/>
            <a:gd name="connsiteY372" fmla="*/ 6025485 h 6858000"/>
            <a:gd name="connsiteX373" fmla="*/ 5410292 w 12192000"/>
            <a:gd name="connsiteY373" fmla="*/ 6060304 h 6858000"/>
            <a:gd name="connsiteX374" fmla="*/ 5375473 w 12192000"/>
            <a:gd name="connsiteY374" fmla="*/ 6095123 h 6858000"/>
            <a:gd name="connsiteX375" fmla="*/ 5460366 w 12192000"/>
            <a:gd name="connsiteY375" fmla="*/ 6095123 h 6858000"/>
            <a:gd name="connsiteX376" fmla="*/ 5425547 w 12192000"/>
            <a:gd name="connsiteY376" fmla="*/ 6060304 h 6858000"/>
            <a:gd name="connsiteX377" fmla="*/ 5460366 w 12192000"/>
            <a:gd name="connsiteY377" fmla="*/ 6025485 h 6858000"/>
            <a:gd name="connsiteX378" fmla="*/ 5495184 w 12192000"/>
            <a:gd name="connsiteY378" fmla="*/ 6060304 h 6858000"/>
            <a:gd name="connsiteX379" fmla="*/ 5460366 w 12192000"/>
            <a:gd name="connsiteY379" fmla="*/ 6095123 h 6858000"/>
            <a:gd name="connsiteX380" fmla="*/ 6733753 w 12192000"/>
            <a:gd name="connsiteY380" fmla="*/ 6095123 h 6858000"/>
            <a:gd name="connsiteX381" fmla="*/ 6698927 w 12192000"/>
            <a:gd name="connsiteY381" fmla="*/ 6060304 h 6858000"/>
            <a:gd name="connsiteX382" fmla="*/ 6733753 w 12192000"/>
            <a:gd name="connsiteY382" fmla="*/ 6025485 h 6858000"/>
            <a:gd name="connsiteX383" fmla="*/ 6768565 w 12192000"/>
            <a:gd name="connsiteY383" fmla="*/ 6060304 h 6858000"/>
            <a:gd name="connsiteX384" fmla="*/ 6733753 w 12192000"/>
            <a:gd name="connsiteY384" fmla="*/ 6095123 h 6858000"/>
            <a:gd name="connsiteX385" fmla="*/ 6903537 w 12192000"/>
            <a:gd name="connsiteY385" fmla="*/ 6095123 h 6858000"/>
            <a:gd name="connsiteX386" fmla="*/ 6868712 w 12192000"/>
            <a:gd name="connsiteY386" fmla="*/ 6060304 h 6858000"/>
            <a:gd name="connsiteX387" fmla="*/ 6903537 w 12192000"/>
            <a:gd name="connsiteY387" fmla="*/ 6025485 h 6858000"/>
            <a:gd name="connsiteX388" fmla="*/ 6938350 w 12192000"/>
            <a:gd name="connsiteY388" fmla="*/ 6060304 h 6858000"/>
            <a:gd name="connsiteX389" fmla="*/ 6903537 w 12192000"/>
            <a:gd name="connsiteY389" fmla="*/ 6095123 h 6858000"/>
            <a:gd name="connsiteX390" fmla="*/ 8007167 w 12192000"/>
            <a:gd name="connsiteY390" fmla="*/ 6095123 h 6858000"/>
            <a:gd name="connsiteX391" fmla="*/ 7972341 w 12192000"/>
            <a:gd name="connsiteY391" fmla="*/ 6060304 h 6858000"/>
            <a:gd name="connsiteX392" fmla="*/ 8007167 w 12192000"/>
            <a:gd name="connsiteY392" fmla="*/ 6025485 h 6858000"/>
            <a:gd name="connsiteX393" fmla="*/ 8041979 w 12192000"/>
            <a:gd name="connsiteY393" fmla="*/ 6060304 h 6858000"/>
            <a:gd name="connsiteX394" fmla="*/ 8007167 w 12192000"/>
            <a:gd name="connsiteY394" fmla="*/ 6095123 h 6858000"/>
            <a:gd name="connsiteX395" fmla="*/ 8176951 w 12192000"/>
            <a:gd name="connsiteY395" fmla="*/ 6095123 h 6858000"/>
            <a:gd name="connsiteX396" fmla="*/ 8142126 w 12192000"/>
            <a:gd name="connsiteY396" fmla="*/ 6060304 h 6858000"/>
            <a:gd name="connsiteX397" fmla="*/ 8176951 w 12192000"/>
            <a:gd name="connsiteY397" fmla="*/ 6025485 h 6858000"/>
            <a:gd name="connsiteX398" fmla="*/ 8211763 w 12192000"/>
            <a:gd name="connsiteY398" fmla="*/ 6060304 h 6858000"/>
            <a:gd name="connsiteX399" fmla="*/ 8176951 w 12192000"/>
            <a:gd name="connsiteY399" fmla="*/ 6095123 h 6858000"/>
            <a:gd name="connsiteX400" fmla="*/ 9025876 w 12192000"/>
            <a:gd name="connsiteY400" fmla="*/ 6095123 h 6858000"/>
            <a:gd name="connsiteX401" fmla="*/ 8991050 w 12192000"/>
            <a:gd name="connsiteY401" fmla="*/ 6060304 h 6858000"/>
            <a:gd name="connsiteX402" fmla="*/ 9025876 w 12192000"/>
            <a:gd name="connsiteY402" fmla="*/ 6025485 h 6858000"/>
            <a:gd name="connsiteX403" fmla="*/ 9060688 w 12192000"/>
            <a:gd name="connsiteY403" fmla="*/ 6060304 h 6858000"/>
            <a:gd name="connsiteX404" fmla="*/ 9025876 w 12192000"/>
            <a:gd name="connsiteY404" fmla="*/ 6095123 h 6858000"/>
            <a:gd name="connsiteX405" fmla="*/ 3253154 w 12192000"/>
            <a:gd name="connsiteY405" fmla="*/ 6010263 h 6858000"/>
            <a:gd name="connsiteX406" fmla="*/ 3218335 w 12192000"/>
            <a:gd name="connsiteY406" fmla="*/ 5975444 h 6858000"/>
            <a:gd name="connsiteX407" fmla="*/ 3253154 w 12192000"/>
            <a:gd name="connsiteY407" fmla="*/ 5940625 h 6858000"/>
            <a:gd name="connsiteX408" fmla="*/ 3287973 w 12192000"/>
            <a:gd name="connsiteY408" fmla="*/ 5975444 h 6858000"/>
            <a:gd name="connsiteX409" fmla="*/ 3253154 w 12192000"/>
            <a:gd name="connsiteY409" fmla="*/ 6010263 h 6858000"/>
            <a:gd name="connsiteX410" fmla="*/ 3422940 w 12192000"/>
            <a:gd name="connsiteY410" fmla="*/ 6010263 h 6858000"/>
            <a:gd name="connsiteX411" fmla="*/ 3388121 w 12192000"/>
            <a:gd name="connsiteY411" fmla="*/ 5975444 h 6858000"/>
            <a:gd name="connsiteX412" fmla="*/ 3422940 w 12192000"/>
            <a:gd name="connsiteY412" fmla="*/ 5940625 h 6858000"/>
            <a:gd name="connsiteX413" fmla="*/ 3457758 w 12192000"/>
            <a:gd name="connsiteY413" fmla="*/ 5975444 h 6858000"/>
            <a:gd name="connsiteX414" fmla="*/ 3422940 w 12192000"/>
            <a:gd name="connsiteY414" fmla="*/ 6010263 h 6858000"/>
            <a:gd name="connsiteX415" fmla="*/ 3592724 w 12192000"/>
            <a:gd name="connsiteY415" fmla="*/ 6010263 h 6858000"/>
            <a:gd name="connsiteX416" fmla="*/ 3557905 w 12192000"/>
            <a:gd name="connsiteY416" fmla="*/ 5975444 h 6858000"/>
            <a:gd name="connsiteX417" fmla="*/ 3592724 w 12192000"/>
            <a:gd name="connsiteY417" fmla="*/ 5940625 h 6858000"/>
            <a:gd name="connsiteX418" fmla="*/ 3627543 w 12192000"/>
            <a:gd name="connsiteY418" fmla="*/ 5975444 h 6858000"/>
            <a:gd name="connsiteX419" fmla="*/ 3592724 w 12192000"/>
            <a:gd name="connsiteY419" fmla="*/ 6010263 h 6858000"/>
            <a:gd name="connsiteX420" fmla="*/ 4102086 w 12192000"/>
            <a:gd name="connsiteY420" fmla="*/ 6010263 h 6858000"/>
            <a:gd name="connsiteX421" fmla="*/ 4067267 w 12192000"/>
            <a:gd name="connsiteY421" fmla="*/ 5975444 h 6858000"/>
            <a:gd name="connsiteX422" fmla="*/ 4102086 w 12192000"/>
            <a:gd name="connsiteY422" fmla="*/ 5940625 h 6858000"/>
            <a:gd name="connsiteX423" fmla="*/ 4136904 w 12192000"/>
            <a:gd name="connsiteY423" fmla="*/ 5975444 h 6858000"/>
            <a:gd name="connsiteX424" fmla="*/ 4102086 w 12192000"/>
            <a:gd name="connsiteY424" fmla="*/ 6010263 h 6858000"/>
            <a:gd name="connsiteX425" fmla="*/ 4356763 w 12192000"/>
            <a:gd name="connsiteY425" fmla="*/ 6010263 h 6858000"/>
            <a:gd name="connsiteX426" fmla="*/ 4321945 w 12192000"/>
            <a:gd name="connsiteY426" fmla="*/ 5975444 h 6858000"/>
            <a:gd name="connsiteX427" fmla="*/ 4356763 w 12192000"/>
            <a:gd name="connsiteY427" fmla="*/ 5940625 h 6858000"/>
            <a:gd name="connsiteX428" fmla="*/ 4391582 w 12192000"/>
            <a:gd name="connsiteY428" fmla="*/ 5975444 h 6858000"/>
            <a:gd name="connsiteX429" fmla="*/ 4356763 w 12192000"/>
            <a:gd name="connsiteY429" fmla="*/ 6010263 h 6858000"/>
            <a:gd name="connsiteX430" fmla="*/ 4441656 w 12192000"/>
            <a:gd name="connsiteY430" fmla="*/ 6010263 h 6858000"/>
            <a:gd name="connsiteX431" fmla="*/ 4406837 w 12192000"/>
            <a:gd name="connsiteY431" fmla="*/ 5975444 h 6858000"/>
            <a:gd name="connsiteX432" fmla="*/ 4441656 w 12192000"/>
            <a:gd name="connsiteY432" fmla="*/ 5940625 h 6858000"/>
            <a:gd name="connsiteX433" fmla="*/ 4476474 w 12192000"/>
            <a:gd name="connsiteY433" fmla="*/ 5975444 h 6858000"/>
            <a:gd name="connsiteX434" fmla="*/ 4441656 w 12192000"/>
            <a:gd name="connsiteY434" fmla="*/ 6010263 h 6858000"/>
            <a:gd name="connsiteX435" fmla="*/ 4526548 w 12192000"/>
            <a:gd name="connsiteY435" fmla="*/ 6010263 h 6858000"/>
            <a:gd name="connsiteX436" fmla="*/ 4491729 w 12192000"/>
            <a:gd name="connsiteY436" fmla="*/ 5975444 h 6858000"/>
            <a:gd name="connsiteX437" fmla="*/ 4526548 w 12192000"/>
            <a:gd name="connsiteY437" fmla="*/ 5940625 h 6858000"/>
            <a:gd name="connsiteX438" fmla="*/ 4561367 w 12192000"/>
            <a:gd name="connsiteY438" fmla="*/ 5975444 h 6858000"/>
            <a:gd name="connsiteX439" fmla="*/ 4526548 w 12192000"/>
            <a:gd name="connsiteY439" fmla="*/ 6010263 h 6858000"/>
            <a:gd name="connsiteX440" fmla="*/ 4611441 w 12192000"/>
            <a:gd name="connsiteY440" fmla="*/ 6010263 h 6858000"/>
            <a:gd name="connsiteX441" fmla="*/ 4576622 w 12192000"/>
            <a:gd name="connsiteY441" fmla="*/ 5975444 h 6858000"/>
            <a:gd name="connsiteX442" fmla="*/ 4611441 w 12192000"/>
            <a:gd name="connsiteY442" fmla="*/ 5940625 h 6858000"/>
            <a:gd name="connsiteX443" fmla="*/ 4646260 w 12192000"/>
            <a:gd name="connsiteY443" fmla="*/ 5975444 h 6858000"/>
            <a:gd name="connsiteX444" fmla="*/ 4611441 w 12192000"/>
            <a:gd name="connsiteY444" fmla="*/ 6010263 h 6858000"/>
            <a:gd name="connsiteX445" fmla="*/ 4696333 w 12192000"/>
            <a:gd name="connsiteY445" fmla="*/ 6010263 h 6858000"/>
            <a:gd name="connsiteX446" fmla="*/ 4661515 w 12192000"/>
            <a:gd name="connsiteY446" fmla="*/ 5975444 h 6858000"/>
            <a:gd name="connsiteX447" fmla="*/ 4696333 w 12192000"/>
            <a:gd name="connsiteY447" fmla="*/ 5940625 h 6858000"/>
            <a:gd name="connsiteX448" fmla="*/ 4731152 w 12192000"/>
            <a:gd name="connsiteY448" fmla="*/ 5975444 h 6858000"/>
            <a:gd name="connsiteX449" fmla="*/ 4696333 w 12192000"/>
            <a:gd name="connsiteY449" fmla="*/ 6010263 h 6858000"/>
            <a:gd name="connsiteX450" fmla="*/ 4781226 w 12192000"/>
            <a:gd name="connsiteY450" fmla="*/ 6010263 h 6858000"/>
            <a:gd name="connsiteX451" fmla="*/ 4746407 w 12192000"/>
            <a:gd name="connsiteY451" fmla="*/ 5975444 h 6858000"/>
            <a:gd name="connsiteX452" fmla="*/ 4781226 w 12192000"/>
            <a:gd name="connsiteY452" fmla="*/ 5940625 h 6858000"/>
            <a:gd name="connsiteX453" fmla="*/ 4816044 w 12192000"/>
            <a:gd name="connsiteY453" fmla="*/ 5975444 h 6858000"/>
            <a:gd name="connsiteX454" fmla="*/ 4781226 w 12192000"/>
            <a:gd name="connsiteY454" fmla="*/ 6010263 h 6858000"/>
            <a:gd name="connsiteX455" fmla="*/ 4866118 w 12192000"/>
            <a:gd name="connsiteY455" fmla="*/ 6010263 h 6858000"/>
            <a:gd name="connsiteX456" fmla="*/ 4831299 w 12192000"/>
            <a:gd name="connsiteY456" fmla="*/ 5975444 h 6858000"/>
            <a:gd name="connsiteX457" fmla="*/ 4866118 w 12192000"/>
            <a:gd name="connsiteY457" fmla="*/ 5940625 h 6858000"/>
            <a:gd name="connsiteX458" fmla="*/ 4900937 w 12192000"/>
            <a:gd name="connsiteY458" fmla="*/ 5975444 h 6858000"/>
            <a:gd name="connsiteX459" fmla="*/ 4866118 w 12192000"/>
            <a:gd name="connsiteY459" fmla="*/ 6010263 h 6858000"/>
            <a:gd name="connsiteX460" fmla="*/ 4951011 w 12192000"/>
            <a:gd name="connsiteY460" fmla="*/ 6010263 h 6858000"/>
            <a:gd name="connsiteX461" fmla="*/ 4916192 w 12192000"/>
            <a:gd name="connsiteY461" fmla="*/ 5975444 h 6858000"/>
            <a:gd name="connsiteX462" fmla="*/ 4951011 w 12192000"/>
            <a:gd name="connsiteY462" fmla="*/ 5940625 h 6858000"/>
            <a:gd name="connsiteX463" fmla="*/ 4985830 w 12192000"/>
            <a:gd name="connsiteY463" fmla="*/ 5975444 h 6858000"/>
            <a:gd name="connsiteX464" fmla="*/ 4951011 w 12192000"/>
            <a:gd name="connsiteY464" fmla="*/ 6010263 h 6858000"/>
            <a:gd name="connsiteX465" fmla="*/ 5035903 w 12192000"/>
            <a:gd name="connsiteY465" fmla="*/ 6010263 h 6858000"/>
            <a:gd name="connsiteX466" fmla="*/ 5001085 w 12192000"/>
            <a:gd name="connsiteY466" fmla="*/ 5975444 h 6858000"/>
            <a:gd name="connsiteX467" fmla="*/ 5035903 w 12192000"/>
            <a:gd name="connsiteY467" fmla="*/ 5940625 h 6858000"/>
            <a:gd name="connsiteX468" fmla="*/ 5070722 w 12192000"/>
            <a:gd name="connsiteY468" fmla="*/ 5975444 h 6858000"/>
            <a:gd name="connsiteX469" fmla="*/ 5035903 w 12192000"/>
            <a:gd name="connsiteY469" fmla="*/ 6010263 h 6858000"/>
            <a:gd name="connsiteX470" fmla="*/ 5120796 w 12192000"/>
            <a:gd name="connsiteY470" fmla="*/ 6010263 h 6858000"/>
            <a:gd name="connsiteX471" fmla="*/ 5085977 w 12192000"/>
            <a:gd name="connsiteY471" fmla="*/ 5975444 h 6858000"/>
            <a:gd name="connsiteX472" fmla="*/ 5120796 w 12192000"/>
            <a:gd name="connsiteY472" fmla="*/ 5940625 h 6858000"/>
            <a:gd name="connsiteX473" fmla="*/ 5155614 w 12192000"/>
            <a:gd name="connsiteY473" fmla="*/ 5975444 h 6858000"/>
            <a:gd name="connsiteX474" fmla="*/ 5120796 w 12192000"/>
            <a:gd name="connsiteY474" fmla="*/ 6010263 h 6858000"/>
            <a:gd name="connsiteX475" fmla="*/ 5205688 w 12192000"/>
            <a:gd name="connsiteY475" fmla="*/ 6010263 h 6858000"/>
            <a:gd name="connsiteX476" fmla="*/ 5170869 w 12192000"/>
            <a:gd name="connsiteY476" fmla="*/ 5975444 h 6858000"/>
            <a:gd name="connsiteX477" fmla="*/ 5205688 w 12192000"/>
            <a:gd name="connsiteY477" fmla="*/ 5940625 h 6858000"/>
            <a:gd name="connsiteX478" fmla="*/ 5240507 w 12192000"/>
            <a:gd name="connsiteY478" fmla="*/ 5975444 h 6858000"/>
            <a:gd name="connsiteX479" fmla="*/ 5205688 w 12192000"/>
            <a:gd name="connsiteY479" fmla="*/ 6010263 h 6858000"/>
            <a:gd name="connsiteX480" fmla="*/ 5290581 w 12192000"/>
            <a:gd name="connsiteY480" fmla="*/ 6010263 h 6858000"/>
            <a:gd name="connsiteX481" fmla="*/ 5255762 w 12192000"/>
            <a:gd name="connsiteY481" fmla="*/ 5975444 h 6858000"/>
            <a:gd name="connsiteX482" fmla="*/ 5290581 w 12192000"/>
            <a:gd name="connsiteY482" fmla="*/ 5940625 h 6858000"/>
            <a:gd name="connsiteX483" fmla="*/ 5325400 w 12192000"/>
            <a:gd name="connsiteY483" fmla="*/ 5975444 h 6858000"/>
            <a:gd name="connsiteX484" fmla="*/ 5290581 w 12192000"/>
            <a:gd name="connsiteY484" fmla="*/ 6010263 h 6858000"/>
            <a:gd name="connsiteX485" fmla="*/ 5375473 w 12192000"/>
            <a:gd name="connsiteY485" fmla="*/ 6010263 h 6858000"/>
            <a:gd name="connsiteX486" fmla="*/ 5340655 w 12192000"/>
            <a:gd name="connsiteY486" fmla="*/ 5975444 h 6858000"/>
            <a:gd name="connsiteX487" fmla="*/ 5375473 w 12192000"/>
            <a:gd name="connsiteY487" fmla="*/ 5940625 h 6858000"/>
            <a:gd name="connsiteX488" fmla="*/ 5410292 w 12192000"/>
            <a:gd name="connsiteY488" fmla="*/ 5975444 h 6858000"/>
            <a:gd name="connsiteX489" fmla="*/ 5375473 w 12192000"/>
            <a:gd name="connsiteY489" fmla="*/ 6010263 h 6858000"/>
            <a:gd name="connsiteX490" fmla="*/ 6224398 w 12192000"/>
            <a:gd name="connsiteY490" fmla="*/ 6010263 h 6858000"/>
            <a:gd name="connsiteX491" fmla="*/ 6189573 w 12192000"/>
            <a:gd name="connsiteY491" fmla="*/ 5975444 h 6858000"/>
            <a:gd name="connsiteX492" fmla="*/ 6224398 w 12192000"/>
            <a:gd name="connsiteY492" fmla="*/ 5940625 h 6858000"/>
            <a:gd name="connsiteX493" fmla="*/ 6259211 w 12192000"/>
            <a:gd name="connsiteY493" fmla="*/ 5975444 h 6858000"/>
            <a:gd name="connsiteX494" fmla="*/ 6224398 w 12192000"/>
            <a:gd name="connsiteY494" fmla="*/ 6010263 h 6858000"/>
            <a:gd name="connsiteX495" fmla="*/ 6309291 w 12192000"/>
            <a:gd name="connsiteY495" fmla="*/ 6010263 h 6858000"/>
            <a:gd name="connsiteX496" fmla="*/ 6274465 w 12192000"/>
            <a:gd name="connsiteY496" fmla="*/ 5975444 h 6858000"/>
            <a:gd name="connsiteX497" fmla="*/ 6309291 w 12192000"/>
            <a:gd name="connsiteY497" fmla="*/ 5940625 h 6858000"/>
            <a:gd name="connsiteX498" fmla="*/ 6344103 w 12192000"/>
            <a:gd name="connsiteY498" fmla="*/ 5975444 h 6858000"/>
            <a:gd name="connsiteX499" fmla="*/ 6309291 w 12192000"/>
            <a:gd name="connsiteY499" fmla="*/ 6010263 h 6858000"/>
            <a:gd name="connsiteX500" fmla="*/ 8007167 w 12192000"/>
            <a:gd name="connsiteY500" fmla="*/ 6010263 h 6858000"/>
            <a:gd name="connsiteX501" fmla="*/ 7972341 w 12192000"/>
            <a:gd name="connsiteY501" fmla="*/ 5975444 h 6858000"/>
            <a:gd name="connsiteX502" fmla="*/ 8007167 w 12192000"/>
            <a:gd name="connsiteY502" fmla="*/ 5940625 h 6858000"/>
            <a:gd name="connsiteX503" fmla="*/ 8041979 w 12192000"/>
            <a:gd name="connsiteY503" fmla="*/ 5975444 h 6858000"/>
            <a:gd name="connsiteX504" fmla="*/ 8007167 w 12192000"/>
            <a:gd name="connsiteY504" fmla="*/ 6010263 h 6858000"/>
            <a:gd name="connsiteX505" fmla="*/ 8092059 w 12192000"/>
            <a:gd name="connsiteY505" fmla="*/ 6010263 h 6858000"/>
            <a:gd name="connsiteX506" fmla="*/ 8057234 w 12192000"/>
            <a:gd name="connsiteY506" fmla="*/ 5975444 h 6858000"/>
            <a:gd name="connsiteX507" fmla="*/ 8092059 w 12192000"/>
            <a:gd name="connsiteY507" fmla="*/ 5940625 h 6858000"/>
            <a:gd name="connsiteX508" fmla="*/ 8126871 w 12192000"/>
            <a:gd name="connsiteY508" fmla="*/ 5975444 h 6858000"/>
            <a:gd name="connsiteX509" fmla="*/ 8092059 w 12192000"/>
            <a:gd name="connsiteY509" fmla="*/ 6010263 h 6858000"/>
            <a:gd name="connsiteX510" fmla="*/ 8176951 w 12192000"/>
            <a:gd name="connsiteY510" fmla="*/ 6010263 h 6858000"/>
            <a:gd name="connsiteX511" fmla="*/ 8142126 w 12192000"/>
            <a:gd name="connsiteY511" fmla="*/ 5975444 h 6858000"/>
            <a:gd name="connsiteX512" fmla="*/ 8176951 w 12192000"/>
            <a:gd name="connsiteY512" fmla="*/ 5940625 h 6858000"/>
            <a:gd name="connsiteX513" fmla="*/ 8211763 w 12192000"/>
            <a:gd name="connsiteY513" fmla="*/ 5975444 h 6858000"/>
            <a:gd name="connsiteX514" fmla="*/ 8176951 w 12192000"/>
            <a:gd name="connsiteY514" fmla="*/ 6010263 h 6858000"/>
            <a:gd name="connsiteX515" fmla="*/ 8261843 w 12192000"/>
            <a:gd name="connsiteY515" fmla="*/ 6010263 h 6858000"/>
            <a:gd name="connsiteX516" fmla="*/ 8227018 w 12192000"/>
            <a:gd name="connsiteY516" fmla="*/ 5975444 h 6858000"/>
            <a:gd name="connsiteX517" fmla="*/ 8261843 w 12192000"/>
            <a:gd name="connsiteY517" fmla="*/ 5940625 h 6858000"/>
            <a:gd name="connsiteX518" fmla="*/ 8296656 w 12192000"/>
            <a:gd name="connsiteY518" fmla="*/ 5975444 h 6858000"/>
            <a:gd name="connsiteX519" fmla="*/ 8261843 w 12192000"/>
            <a:gd name="connsiteY519" fmla="*/ 6010263 h 6858000"/>
            <a:gd name="connsiteX520" fmla="*/ 9280553 w 12192000"/>
            <a:gd name="connsiteY520" fmla="*/ 6010263 h 6858000"/>
            <a:gd name="connsiteX521" fmla="*/ 9245728 w 12192000"/>
            <a:gd name="connsiteY521" fmla="*/ 5975444 h 6858000"/>
            <a:gd name="connsiteX522" fmla="*/ 9280553 w 12192000"/>
            <a:gd name="connsiteY522" fmla="*/ 5940625 h 6858000"/>
            <a:gd name="connsiteX523" fmla="*/ 9315366 w 12192000"/>
            <a:gd name="connsiteY523" fmla="*/ 5975444 h 6858000"/>
            <a:gd name="connsiteX524" fmla="*/ 9280553 w 12192000"/>
            <a:gd name="connsiteY524" fmla="*/ 6010263 h 6858000"/>
            <a:gd name="connsiteX525" fmla="*/ 10044586 w 12192000"/>
            <a:gd name="connsiteY525" fmla="*/ 6010263 h 6858000"/>
            <a:gd name="connsiteX526" fmla="*/ 10009760 w 12192000"/>
            <a:gd name="connsiteY526" fmla="*/ 5975444 h 6858000"/>
            <a:gd name="connsiteX527" fmla="*/ 10044586 w 12192000"/>
            <a:gd name="connsiteY527" fmla="*/ 5940625 h 6858000"/>
            <a:gd name="connsiteX528" fmla="*/ 10079398 w 12192000"/>
            <a:gd name="connsiteY528" fmla="*/ 5975444 h 6858000"/>
            <a:gd name="connsiteX529" fmla="*/ 10044586 w 12192000"/>
            <a:gd name="connsiteY529" fmla="*/ 6010263 h 6858000"/>
            <a:gd name="connsiteX530" fmla="*/ 10129478 w 12192000"/>
            <a:gd name="connsiteY530" fmla="*/ 6010263 h 6858000"/>
            <a:gd name="connsiteX531" fmla="*/ 10094653 w 12192000"/>
            <a:gd name="connsiteY531" fmla="*/ 5975444 h 6858000"/>
            <a:gd name="connsiteX532" fmla="*/ 10129478 w 12192000"/>
            <a:gd name="connsiteY532" fmla="*/ 5940625 h 6858000"/>
            <a:gd name="connsiteX533" fmla="*/ 10164290 w 12192000"/>
            <a:gd name="connsiteY533" fmla="*/ 5975444 h 6858000"/>
            <a:gd name="connsiteX534" fmla="*/ 10129478 w 12192000"/>
            <a:gd name="connsiteY534" fmla="*/ 6010263 h 6858000"/>
            <a:gd name="connsiteX535" fmla="*/ 10214371 w 12192000"/>
            <a:gd name="connsiteY535" fmla="*/ 6010263 h 6858000"/>
            <a:gd name="connsiteX536" fmla="*/ 10179546 w 12192000"/>
            <a:gd name="connsiteY536" fmla="*/ 5975444 h 6858000"/>
            <a:gd name="connsiteX537" fmla="*/ 10214371 w 12192000"/>
            <a:gd name="connsiteY537" fmla="*/ 5940625 h 6858000"/>
            <a:gd name="connsiteX538" fmla="*/ 10249183 w 12192000"/>
            <a:gd name="connsiteY538" fmla="*/ 5975444 h 6858000"/>
            <a:gd name="connsiteX539" fmla="*/ 10214371 w 12192000"/>
            <a:gd name="connsiteY539" fmla="*/ 6010263 h 6858000"/>
            <a:gd name="connsiteX540" fmla="*/ 10299263 w 12192000"/>
            <a:gd name="connsiteY540" fmla="*/ 6010263 h 6858000"/>
            <a:gd name="connsiteX541" fmla="*/ 10264438 w 12192000"/>
            <a:gd name="connsiteY541" fmla="*/ 5975444 h 6858000"/>
            <a:gd name="connsiteX542" fmla="*/ 10299263 w 12192000"/>
            <a:gd name="connsiteY542" fmla="*/ 5940625 h 6858000"/>
            <a:gd name="connsiteX543" fmla="*/ 10334076 w 12192000"/>
            <a:gd name="connsiteY543" fmla="*/ 5975444 h 6858000"/>
            <a:gd name="connsiteX544" fmla="*/ 10299263 w 12192000"/>
            <a:gd name="connsiteY544" fmla="*/ 6010263 h 6858000"/>
            <a:gd name="connsiteX545" fmla="*/ 10384156 w 12192000"/>
            <a:gd name="connsiteY545" fmla="*/ 6010263 h 6858000"/>
            <a:gd name="connsiteX546" fmla="*/ 10349330 w 12192000"/>
            <a:gd name="connsiteY546" fmla="*/ 5975444 h 6858000"/>
            <a:gd name="connsiteX547" fmla="*/ 10384156 w 12192000"/>
            <a:gd name="connsiteY547" fmla="*/ 5940625 h 6858000"/>
            <a:gd name="connsiteX548" fmla="*/ 10418968 w 12192000"/>
            <a:gd name="connsiteY548" fmla="*/ 5975444 h 6858000"/>
            <a:gd name="connsiteX549" fmla="*/ 10384156 w 12192000"/>
            <a:gd name="connsiteY549" fmla="*/ 6010263 h 6858000"/>
            <a:gd name="connsiteX550" fmla="*/ 10553941 w 12192000"/>
            <a:gd name="connsiteY550" fmla="*/ 6010263 h 6858000"/>
            <a:gd name="connsiteX551" fmla="*/ 10519116 w 12192000"/>
            <a:gd name="connsiteY551" fmla="*/ 5975444 h 6858000"/>
            <a:gd name="connsiteX552" fmla="*/ 10553941 w 12192000"/>
            <a:gd name="connsiteY552" fmla="*/ 5940625 h 6858000"/>
            <a:gd name="connsiteX553" fmla="*/ 10588753 w 12192000"/>
            <a:gd name="connsiteY553" fmla="*/ 5975444 h 6858000"/>
            <a:gd name="connsiteX554" fmla="*/ 10553941 w 12192000"/>
            <a:gd name="connsiteY554" fmla="*/ 6010263 h 6858000"/>
            <a:gd name="connsiteX555" fmla="*/ 1894881 w 12192000"/>
            <a:gd name="connsiteY555" fmla="*/ 5925402 h 6858000"/>
            <a:gd name="connsiteX556" fmla="*/ 1860062 w 12192000"/>
            <a:gd name="connsiteY556" fmla="*/ 5890583 h 6858000"/>
            <a:gd name="connsiteX557" fmla="*/ 1894881 w 12192000"/>
            <a:gd name="connsiteY557" fmla="*/ 5855765 h 6858000"/>
            <a:gd name="connsiteX558" fmla="*/ 1929700 w 12192000"/>
            <a:gd name="connsiteY558" fmla="*/ 5890583 h 6858000"/>
            <a:gd name="connsiteX559" fmla="*/ 1894881 w 12192000"/>
            <a:gd name="connsiteY559" fmla="*/ 5925402 h 6858000"/>
            <a:gd name="connsiteX560" fmla="*/ 1979773 w 12192000"/>
            <a:gd name="connsiteY560" fmla="*/ 5925402 h 6858000"/>
            <a:gd name="connsiteX561" fmla="*/ 1944955 w 12192000"/>
            <a:gd name="connsiteY561" fmla="*/ 5890583 h 6858000"/>
            <a:gd name="connsiteX562" fmla="*/ 1979773 w 12192000"/>
            <a:gd name="connsiteY562" fmla="*/ 5855765 h 6858000"/>
            <a:gd name="connsiteX563" fmla="*/ 2014592 w 12192000"/>
            <a:gd name="connsiteY563" fmla="*/ 5890583 h 6858000"/>
            <a:gd name="connsiteX564" fmla="*/ 1979773 w 12192000"/>
            <a:gd name="connsiteY564" fmla="*/ 5925402 h 6858000"/>
            <a:gd name="connsiteX565" fmla="*/ 2998477 w 12192000"/>
            <a:gd name="connsiteY565" fmla="*/ 5925402 h 6858000"/>
            <a:gd name="connsiteX566" fmla="*/ 2963658 w 12192000"/>
            <a:gd name="connsiteY566" fmla="*/ 5890583 h 6858000"/>
            <a:gd name="connsiteX567" fmla="*/ 2998477 w 12192000"/>
            <a:gd name="connsiteY567" fmla="*/ 5855765 h 6858000"/>
            <a:gd name="connsiteX568" fmla="*/ 3033296 w 12192000"/>
            <a:gd name="connsiteY568" fmla="*/ 5890583 h 6858000"/>
            <a:gd name="connsiteX569" fmla="*/ 2998477 w 12192000"/>
            <a:gd name="connsiteY569" fmla="*/ 5925402 h 6858000"/>
            <a:gd name="connsiteX570" fmla="*/ 3253154 w 12192000"/>
            <a:gd name="connsiteY570" fmla="*/ 5925402 h 6858000"/>
            <a:gd name="connsiteX571" fmla="*/ 3218335 w 12192000"/>
            <a:gd name="connsiteY571" fmla="*/ 5890583 h 6858000"/>
            <a:gd name="connsiteX572" fmla="*/ 3253154 w 12192000"/>
            <a:gd name="connsiteY572" fmla="*/ 5855765 h 6858000"/>
            <a:gd name="connsiteX573" fmla="*/ 3287973 w 12192000"/>
            <a:gd name="connsiteY573" fmla="*/ 5890583 h 6858000"/>
            <a:gd name="connsiteX574" fmla="*/ 3253154 w 12192000"/>
            <a:gd name="connsiteY574" fmla="*/ 5925402 h 6858000"/>
            <a:gd name="connsiteX575" fmla="*/ 3338047 w 12192000"/>
            <a:gd name="connsiteY575" fmla="*/ 5925402 h 6858000"/>
            <a:gd name="connsiteX576" fmla="*/ 3303228 w 12192000"/>
            <a:gd name="connsiteY576" fmla="*/ 5890583 h 6858000"/>
            <a:gd name="connsiteX577" fmla="*/ 3338047 w 12192000"/>
            <a:gd name="connsiteY577" fmla="*/ 5855765 h 6858000"/>
            <a:gd name="connsiteX578" fmla="*/ 3372866 w 12192000"/>
            <a:gd name="connsiteY578" fmla="*/ 5890583 h 6858000"/>
            <a:gd name="connsiteX579" fmla="*/ 3338047 w 12192000"/>
            <a:gd name="connsiteY579" fmla="*/ 5925402 h 6858000"/>
            <a:gd name="connsiteX580" fmla="*/ 3422940 w 12192000"/>
            <a:gd name="connsiteY580" fmla="*/ 5925402 h 6858000"/>
            <a:gd name="connsiteX581" fmla="*/ 3388121 w 12192000"/>
            <a:gd name="connsiteY581" fmla="*/ 5890583 h 6858000"/>
            <a:gd name="connsiteX582" fmla="*/ 3422940 w 12192000"/>
            <a:gd name="connsiteY582" fmla="*/ 5855765 h 6858000"/>
            <a:gd name="connsiteX583" fmla="*/ 3457758 w 12192000"/>
            <a:gd name="connsiteY583" fmla="*/ 5890583 h 6858000"/>
            <a:gd name="connsiteX584" fmla="*/ 3422940 w 12192000"/>
            <a:gd name="connsiteY584" fmla="*/ 5925402 h 6858000"/>
            <a:gd name="connsiteX585" fmla="*/ 3592724 w 12192000"/>
            <a:gd name="connsiteY585" fmla="*/ 5925402 h 6858000"/>
            <a:gd name="connsiteX586" fmla="*/ 3557905 w 12192000"/>
            <a:gd name="connsiteY586" fmla="*/ 5890583 h 6858000"/>
            <a:gd name="connsiteX587" fmla="*/ 3592724 w 12192000"/>
            <a:gd name="connsiteY587" fmla="*/ 5855765 h 6858000"/>
            <a:gd name="connsiteX588" fmla="*/ 3627543 w 12192000"/>
            <a:gd name="connsiteY588" fmla="*/ 5890583 h 6858000"/>
            <a:gd name="connsiteX589" fmla="*/ 3592724 w 12192000"/>
            <a:gd name="connsiteY589" fmla="*/ 5925402 h 6858000"/>
            <a:gd name="connsiteX590" fmla="*/ 3762510 w 12192000"/>
            <a:gd name="connsiteY590" fmla="*/ 5925402 h 6858000"/>
            <a:gd name="connsiteX591" fmla="*/ 3727691 w 12192000"/>
            <a:gd name="connsiteY591" fmla="*/ 5890583 h 6858000"/>
            <a:gd name="connsiteX592" fmla="*/ 3762510 w 12192000"/>
            <a:gd name="connsiteY592" fmla="*/ 5855765 h 6858000"/>
            <a:gd name="connsiteX593" fmla="*/ 3797328 w 12192000"/>
            <a:gd name="connsiteY593" fmla="*/ 5890583 h 6858000"/>
            <a:gd name="connsiteX594" fmla="*/ 3762510 w 12192000"/>
            <a:gd name="connsiteY594" fmla="*/ 5925402 h 6858000"/>
            <a:gd name="connsiteX595" fmla="*/ 3932301 w 12192000"/>
            <a:gd name="connsiteY595" fmla="*/ 5925402 h 6858000"/>
            <a:gd name="connsiteX596" fmla="*/ 3897482 w 12192000"/>
            <a:gd name="connsiteY596" fmla="*/ 5890583 h 6858000"/>
            <a:gd name="connsiteX597" fmla="*/ 3932301 w 12192000"/>
            <a:gd name="connsiteY597" fmla="*/ 5855765 h 6858000"/>
            <a:gd name="connsiteX598" fmla="*/ 3967120 w 12192000"/>
            <a:gd name="connsiteY598" fmla="*/ 5890583 h 6858000"/>
            <a:gd name="connsiteX599" fmla="*/ 3932301 w 12192000"/>
            <a:gd name="connsiteY599" fmla="*/ 5925402 h 6858000"/>
            <a:gd name="connsiteX600" fmla="*/ 4017193 w 12192000"/>
            <a:gd name="connsiteY600" fmla="*/ 5925402 h 6858000"/>
            <a:gd name="connsiteX601" fmla="*/ 3982375 w 12192000"/>
            <a:gd name="connsiteY601" fmla="*/ 5890583 h 6858000"/>
            <a:gd name="connsiteX602" fmla="*/ 4017193 w 12192000"/>
            <a:gd name="connsiteY602" fmla="*/ 5855765 h 6858000"/>
            <a:gd name="connsiteX603" fmla="*/ 4052012 w 12192000"/>
            <a:gd name="connsiteY603" fmla="*/ 5890583 h 6858000"/>
            <a:gd name="connsiteX604" fmla="*/ 4017193 w 12192000"/>
            <a:gd name="connsiteY604" fmla="*/ 5925402 h 6858000"/>
            <a:gd name="connsiteX605" fmla="*/ 4356763 w 12192000"/>
            <a:gd name="connsiteY605" fmla="*/ 5925402 h 6858000"/>
            <a:gd name="connsiteX606" fmla="*/ 4321945 w 12192000"/>
            <a:gd name="connsiteY606" fmla="*/ 5890583 h 6858000"/>
            <a:gd name="connsiteX607" fmla="*/ 4356763 w 12192000"/>
            <a:gd name="connsiteY607" fmla="*/ 5855765 h 6858000"/>
            <a:gd name="connsiteX608" fmla="*/ 4391582 w 12192000"/>
            <a:gd name="connsiteY608" fmla="*/ 5890583 h 6858000"/>
            <a:gd name="connsiteX609" fmla="*/ 4356763 w 12192000"/>
            <a:gd name="connsiteY609" fmla="*/ 5925402 h 6858000"/>
            <a:gd name="connsiteX610" fmla="*/ 4441656 w 12192000"/>
            <a:gd name="connsiteY610" fmla="*/ 5925402 h 6858000"/>
            <a:gd name="connsiteX611" fmla="*/ 4406837 w 12192000"/>
            <a:gd name="connsiteY611" fmla="*/ 5890583 h 6858000"/>
            <a:gd name="connsiteX612" fmla="*/ 4441656 w 12192000"/>
            <a:gd name="connsiteY612" fmla="*/ 5855765 h 6858000"/>
            <a:gd name="connsiteX613" fmla="*/ 4476474 w 12192000"/>
            <a:gd name="connsiteY613" fmla="*/ 5890583 h 6858000"/>
            <a:gd name="connsiteX614" fmla="*/ 4441656 w 12192000"/>
            <a:gd name="connsiteY614" fmla="*/ 5925402 h 6858000"/>
            <a:gd name="connsiteX615" fmla="*/ 4526548 w 12192000"/>
            <a:gd name="connsiteY615" fmla="*/ 5925402 h 6858000"/>
            <a:gd name="connsiteX616" fmla="*/ 4491729 w 12192000"/>
            <a:gd name="connsiteY616" fmla="*/ 5890583 h 6858000"/>
            <a:gd name="connsiteX617" fmla="*/ 4526548 w 12192000"/>
            <a:gd name="connsiteY617" fmla="*/ 5855765 h 6858000"/>
            <a:gd name="connsiteX618" fmla="*/ 4561367 w 12192000"/>
            <a:gd name="connsiteY618" fmla="*/ 5890583 h 6858000"/>
            <a:gd name="connsiteX619" fmla="*/ 4526548 w 12192000"/>
            <a:gd name="connsiteY619" fmla="*/ 5925402 h 6858000"/>
            <a:gd name="connsiteX620" fmla="*/ 4611441 w 12192000"/>
            <a:gd name="connsiteY620" fmla="*/ 5925402 h 6858000"/>
            <a:gd name="connsiteX621" fmla="*/ 4576622 w 12192000"/>
            <a:gd name="connsiteY621" fmla="*/ 5890583 h 6858000"/>
            <a:gd name="connsiteX622" fmla="*/ 4611441 w 12192000"/>
            <a:gd name="connsiteY622" fmla="*/ 5855765 h 6858000"/>
            <a:gd name="connsiteX623" fmla="*/ 4646260 w 12192000"/>
            <a:gd name="connsiteY623" fmla="*/ 5890583 h 6858000"/>
            <a:gd name="connsiteX624" fmla="*/ 4611441 w 12192000"/>
            <a:gd name="connsiteY624" fmla="*/ 5925402 h 6858000"/>
            <a:gd name="connsiteX625" fmla="*/ 4696333 w 12192000"/>
            <a:gd name="connsiteY625" fmla="*/ 5925402 h 6858000"/>
            <a:gd name="connsiteX626" fmla="*/ 4661515 w 12192000"/>
            <a:gd name="connsiteY626" fmla="*/ 5890583 h 6858000"/>
            <a:gd name="connsiteX627" fmla="*/ 4696333 w 12192000"/>
            <a:gd name="connsiteY627" fmla="*/ 5855765 h 6858000"/>
            <a:gd name="connsiteX628" fmla="*/ 4731152 w 12192000"/>
            <a:gd name="connsiteY628" fmla="*/ 5890583 h 6858000"/>
            <a:gd name="connsiteX629" fmla="*/ 4696333 w 12192000"/>
            <a:gd name="connsiteY629" fmla="*/ 5925402 h 6858000"/>
            <a:gd name="connsiteX630" fmla="*/ 4781226 w 12192000"/>
            <a:gd name="connsiteY630" fmla="*/ 5925402 h 6858000"/>
            <a:gd name="connsiteX631" fmla="*/ 4746407 w 12192000"/>
            <a:gd name="connsiteY631" fmla="*/ 5890583 h 6858000"/>
            <a:gd name="connsiteX632" fmla="*/ 4781226 w 12192000"/>
            <a:gd name="connsiteY632" fmla="*/ 5855765 h 6858000"/>
            <a:gd name="connsiteX633" fmla="*/ 4816044 w 12192000"/>
            <a:gd name="connsiteY633" fmla="*/ 5890583 h 6858000"/>
            <a:gd name="connsiteX634" fmla="*/ 4781226 w 12192000"/>
            <a:gd name="connsiteY634" fmla="*/ 5925402 h 6858000"/>
            <a:gd name="connsiteX635" fmla="*/ 4866118 w 12192000"/>
            <a:gd name="connsiteY635" fmla="*/ 5925402 h 6858000"/>
            <a:gd name="connsiteX636" fmla="*/ 4831299 w 12192000"/>
            <a:gd name="connsiteY636" fmla="*/ 5890583 h 6858000"/>
            <a:gd name="connsiteX637" fmla="*/ 4866118 w 12192000"/>
            <a:gd name="connsiteY637" fmla="*/ 5855765 h 6858000"/>
            <a:gd name="connsiteX638" fmla="*/ 4900937 w 12192000"/>
            <a:gd name="connsiteY638" fmla="*/ 5890583 h 6858000"/>
            <a:gd name="connsiteX639" fmla="*/ 4866118 w 12192000"/>
            <a:gd name="connsiteY639" fmla="*/ 5925402 h 6858000"/>
            <a:gd name="connsiteX640" fmla="*/ 4951011 w 12192000"/>
            <a:gd name="connsiteY640" fmla="*/ 5925402 h 6858000"/>
            <a:gd name="connsiteX641" fmla="*/ 4916192 w 12192000"/>
            <a:gd name="connsiteY641" fmla="*/ 5890583 h 6858000"/>
            <a:gd name="connsiteX642" fmla="*/ 4951011 w 12192000"/>
            <a:gd name="connsiteY642" fmla="*/ 5855765 h 6858000"/>
            <a:gd name="connsiteX643" fmla="*/ 4985830 w 12192000"/>
            <a:gd name="connsiteY643" fmla="*/ 5890583 h 6858000"/>
            <a:gd name="connsiteX644" fmla="*/ 4951011 w 12192000"/>
            <a:gd name="connsiteY644" fmla="*/ 5925402 h 6858000"/>
            <a:gd name="connsiteX645" fmla="*/ 5035903 w 12192000"/>
            <a:gd name="connsiteY645" fmla="*/ 5925402 h 6858000"/>
            <a:gd name="connsiteX646" fmla="*/ 5001085 w 12192000"/>
            <a:gd name="connsiteY646" fmla="*/ 5890583 h 6858000"/>
            <a:gd name="connsiteX647" fmla="*/ 5035903 w 12192000"/>
            <a:gd name="connsiteY647" fmla="*/ 5855765 h 6858000"/>
            <a:gd name="connsiteX648" fmla="*/ 5070722 w 12192000"/>
            <a:gd name="connsiteY648" fmla="*/ 5890583 h 6858000"/>
            <a:gd name="connsiteX649" fmla="*/ 5035903 w 12192000"/>
            <a:gd name="connsiteY649" fmla="*/ 5925402 h 6858000"/>
            <a:gd name="connsiteX650" fmla="*/ 5120796 w 12192000"/>
            <a:gd name="connsiteY650" fmla="*/ 5925402 h 6858000"/>
            <a:gd name="connsiteX651" fmla="*/ 5085977 w 12192000"/>
            <a:gd name="connsiteY651" fmla="*/ 5890583 h 6858000"/>
            <a:gd name="connsiteX652" fmla="*/ 5120796 w 12192000"/>
            <a:gd name="connsiteY652" fmla="*/ 5855765 h 6858000"/>
            <a:gd name="connsiteX653" fmla="*/ 5155614 w 12192000"/>
            <a:gd name="connsiteY653" fmla="*/ 5890583 h 6858000"/>
            <a:gd name="connsiteX654" fmla="*/ 5120796 w 12192000"/>
            <a:gd name="connsiteY654" fmla="*/ 5925402 h 6858000"/>
            <a:gd name="connsiteX655" fmla="*/ 5205688 w 12192000"/>
            <a:gd name="connsiteY655" fmla="*/ 5925402 h 6858000"/>
            <a:gd name="connsiteX656" fmla="*/ 5170869 w 12192000"/>
            <a:gd name="connsiteY656" fmla="*/ 5890583 h 6858000"/>
            <a:gd name="connsiteX657" fmla="*/ 5205688 w 12192000"/>
            <a:gd name="connsiteY657" fmla="*/ 5855765 h 6858000"/>
            <a:gd name="connsiteX658" fmla="*/ 5240507 w 12192000"/>
            <a:gd name="connsiteY658" fmla="*/ 5890583 h 6858000"/>
            <a:gd name="connsiteX659" fmla="*/ 5205688 w 12192000"/>
            <a:gd name="connsiteY659" fmla="*/ 5925402 h 6858000"/>
            <a:gd name="connsiteX660" fmla="*/ 5290581 w 12192000"/>
            <a:gd name="connsiteY660" fmla="*/ 5925402 h 6858000"/>
            <a:gd name="connsiteX661" fmla="*/ 5255762 w 12192000"/>
            <a:gd name="connsiteY661" fmla="*/ 5890583 h 6858000"/>
            <a:gd name="connsiteX662" fmla="*/ 5290581 w 12192000"/>
            <a:gd name="connsiteY662" fmla="*/ 5855765 h 6858000"/>
            <a:gd name="connsiteX663" fmla="*/ 5325400 w 12192000"/>
            <a:gd name="connsiteY663" fmla="*/ 5890583 h 6858000"/>
            <a:gd name="connsiteX664" fmla="*/ 5290581 w 12192000"/>
            <a:gd name="connsiteY664" fmla="*/ 5925402 h 6858000"/>
            <a:gd name="connsiteX665" fmla="*/ 5375473 w 12192000"/>
            <a:gd name="connsiteY665" fmla="*/ 5925402 h 6858000"/>
            <a:gd name="connsiteX666" fmla="*/ 5340655 w 12192000"/>
            <a:gd name="connsiteY666" fmla="*/ 5890583 h 6858000"/>
            <a:gd name="connsiteX667" fmla="*/ 5375473 w 12192000"/>
            <a:gd name="connsiteY667" fmla="*/ 5855765 h 6858000"/>
            <a:gd name="connsiteX668" fmla="*/ 5410292 w 12192000"/>
            <a:gd name="connsiteY668" fmla="*/ 5890583 h 6858000"/>
            <a:gd name="connsiteX669" fmla="*/ 5375473 w 12192000"/>
            <a:gd name="connsiteY669" fmla="*/ 5925402 h 6858000"/>
            <a:gd name="connsiteX670" fmla="*/ 6054613 w 12192000"/>
            <a:gd name="connsiteY670" fmla="*/ 5925402 h 6858000"/>
            <a:gd name="connsiteX671" fmla="*/ 6019787 w 12192000"/>
            <a:gd name="connsiteY671" fmla="*/ 5890583 h 6858000"/>
            <a:gd name="connsiteX672" fmla="*/ 6054613 w 12192000"/>
            <a:gd name="connsiteY672" fmla="*/ 5855765 h 6858000"/>
            <a:gd name="connsiteX673" fmla="*/ 6089425 w 12192000"/>
            <a:gd name="connsiteY673" fmla="*/ 5890583 h 6858000"/>
            <a:gd name="connsiteX674" fmla="*/ 6054613 w 12192000"/>
            <a:gd name="connsiteY674" fmla="*/ 5925402 h 6858000"/>
            <a:gd name="connsiteX675" fmla="*/ 6139505 w 12192000"/>
            <a:gd name="connsiteY675" fmla="*/ 5925402 h 6858000"/>
            <a:gd name="connsiteX676" fmla="*/ 6104680 w 12192000"/>
            <a:gd name="connsiteY676" fmla="*/ 5890583 h 6858000"/>
            <a:gd name="connsiteX677" fmla="*/ 6139505 w 12192000"/>
            <a:gd name="connsiteY677" fmla="*/ 5855765 h 6858000"/>
            <a:gd name="connsiteX678" fmla="*/ 6174317 w 12192000"/>
            <a:gd name="connsiteY678" fmla="*/ 5890583 h 6858000"/>
            <a:gd name="connsiteX679" fmla="*/ 6139505 w 12192000"/>
            <a:gd name="connsiteY679" fmla="*/ 5925402 h 6858000"/>
            <a:gd name="connsiteX680" fmla="*/ 7922273 w 12192000"/>
            <a:gd name="connsiteY680" fmla="*/ 5925402 h 6858000"/>
            <a:gd name="connsiteX681" fmla="*/ 7887448 w 12192000"/>
            <a:gd name="connsiteY681" fmla="*/ 5890583 h 6858000"/>
            <a:gd name="connsiteX682" fmla="*/ 7922273 w 12192000"/>
            <a:gd name="connsiteY682" fmla="*/ 5855765 h 6858000"/>
            <a:gd name="connsiteX683" fmla="*/ 7957086 w 12192000"/>
            <a:gd name="connsiteY683" fmla="*/ 5890583 h 6858000"/>
            <a:gd name="connsiteX684" fmla="*/ 7922273 w 12192000"/>
            <a:gd name="connsiteY684" fmla="*/ 5925402 h 6858000"/>
            <a:gd name="connsiteX685" fmla="*/ 8007167 w 12192000"/>
            <a:gd name="connsiteY685" fmla="*/ 5925402 h 6858000"/>
            <a:gd name="connsiteX686" fmla="*/ 7972341 w 12192000"/>
            <a:gd name="connsiteY686" fmla="*/ 5890583 h 6858000"/>
            <a:gd name="connsiteX687" fmla="*/ 8007167 w 12192000"/>
            <a:gd name="connsiteY687" fmla="*/ 5855765 h 6858000"/>
            <a:gd name="connsiteX688" fmla="*/ 8041979 w 12192000"/>
            <a:gd name="connsiteY688" fmla="*/ 5890583 h 6858000"/>
            <a:gd name="connsiteX689" fmla="*/ 8007167 w 12192000"/>
            <a:gd name="connsiteY689" fmla="*/ 5925402 h 6858000"/>
            <a:gd name="connsiteX690" fmla="*/ 8092059 w 12192000"/>
            <a:gd name="connsiteY690" fmla="*/ 5925402 h 6858000"/>
            <a:gd name="connsiteX691" fmla="*/ 8057234 w 12192000"/>
            <a:gd name="connsiteY691" fmla="*/ 5890583 h 6858000"/>
            <a:gd name="connsiteX692" fmla="*/ 8092059 w 12192000"/>
            <a:gd name="connsiteY692" fmla="*/ 5855765 h 6858000"/>
            <a:gd name="connsiteX693" fmla="*/ 8126871 w 12192000"/>
            <a:gd name="connsiteY693" fmla="*/ 5890583 h 6858000"/>
            <a:gd name="connsiteX694" fmla="*/ 8092059 w 12192000"/>
            <a:gd name="connsiteY694" fmla="*/ 5925402 h 6858000"/>
            <a:gd name="connsiteX695" fmla="*/ 8176951 w 12192000"/>
            <a:gd name="connsiteY695" fmla="*/ 5925402 h 6858000"/>
            <a:gd name="connsiteX696" fmla="*/ 8142126 w 12192000"/>
            <a:gd name="connsiteY696" fmla="*/ 5890583 h 6858000"/>
            <a:gd name="connsiteX697" fmla="*/ 8176951 w 12192000"/>
            <a:gd name="connsiteY697" fmla="*/ 5855765 h 6858000"/>
            <a:gd name="connsiteX698" fmla="*/ 8211763 w 12192000"/>
            <a:gd name="connsiteY698" fmla="*/ 5890583 h 6858000"/>
            <a:gd name="connsiteX699" fmla="*/ 8176951 w 12192000"/>
            <a:gd name="connsiteY699" fmla="*/ 5925402 h 6858000"/>
            <a:gd name="connsiteX700" fmla="*/ 8261843 w 12192000"/>
            <a:gd name="connsiteY700" fmla="*/ 5925402 h 6858000"/>
            <a:gd name="connsiteX701" fmla="*/ 8227018 w 12192000"/>
            <a:gd name="connsiteY701" fmla="*/ 5890583 h 6858000"/>
            <a:gd name="connsiteX702" fmla="*/ 8261843 w 12192000"/>
            <a:gd name="connsiteY702" fmla="*/ 5855765 h 6858000"/>
            <a:gd name="connsiteX703" fmla="*/ 8296656 w 12192000"/>
            <a:gd name="connsiteY703" fmla="*/ 5890583 h 6858000"/>
            <a:gd name="connsiteX704" fmla="*/ 8261843 w 12192000"/>
            <a:gd name="connsiteY704" fmla="*/ 5925402 h 6858000"/>
            <a:gd name="connsiteX705" fmla="*/ 9195661 w 12192000"/>
            <a:gd name="connsiteY705" fmla="*/ 5925402 h 6858000"/>
            <a:gd name="connsiteX706" fmla="*/ 9160836 w 12192000"/>
            <a:gd name="connsiteY706" fmla="*/ 5890583 h 6858000"/>
            <a:gd name="connsiteX707" fmla="*/ 9195661 w 12192000"/>
            <a:gd name="connsiteY707" fmla="*/ 5855765 h 6858000"/>
            <a:gd name="connsiteX708" fmla="*/ 9230473 w 12192000"/>
            <a:gd name="connsiteY708" fmla="*/ 5890583 h 6858000"/>
            <a:gd name="connsiteX709" fmla="*/ 9195661 w 12192000"/>
            <a:gd name="connsiteY709" fmla="*/ 5925402 h 6858000"/>
            <a:gd name="connsiteX710" fmla="*/ 9280553 w 12192000"/>
            <a:gd name="connsiteY710" fmla="*/ 5925402 h 6858000"/>
            <a:gd name="connsiteX711" fmla="*/ 9245728 w 12192000"/>
            <a:gd name="connsiteY711" fmla="*/ 5890583 h 6858000"/>
            <a:gd name="connsiteX712" fmla="*/ 9280553 w 12192000"/>
            <a:gd name="connsiteY712" fmla="*/ 5855765 h 6858000"/>
            <a:gd name="connsiteX713" fmla="*/ 9315366 w 12192000"/>
            <a:gd name="connsiteY713" fmla="*/ 5890583 h 6858000"/>
            <a:gd name="connsiteX714" fmla="*/ 9280553 w 12192000"/>
            <a:gd name="connsiteY714" fmla="*/ 5925402 h 6858000"/>
            <a:gd name="connsiteX715" fmla="*/ 9365446 w 12192000"/>
            <a:gd name="connsiteY715" fmla="*/ 5925402 h 6858000"/>
            <a:gd name="connsiteX716" fmla="*/ 9330620 w 12192000"/>
            <a:gd name="connsiteY716" fmla="*/ 5890583 h 6858000"/>
            <a:gd name="connsiteX717" fmla="*/ 9365446 w 12192000"/>
            <a:gd name="connsiteY717" fmla="*/ 5855765 h 6858000"/>
            <a:gd name="connsiteX718" fmla="*/ 9400258 w 12192000"/>
            <a:gd name="connsiteY718" fmla="*/ 5890583 h 6858000"/>
            <a:gd name="connsiteX719" fmla="*/ 9365446 w 12192000"/>
            <a:gd name="connsiteY719" fmla="*/ 5925402 h 6858000"/>
            <a:gd name="connsiteX720" fmla="*/ 9535231 w 12192000"/>
            <a:gd name="connsiteY720" fmla="*/ 5925402 h 6858000"/>
            <a:gd name="connsiteX721" fmla="*/ 9500406 w 12192000"/>
            <a:gd name="connsiteY721" fmla="*/ 5890583 h 6858000"/>
            <a:gd name="connsiteX722" fmla="*/ 9535231 w 12192000"/>
            <a:gd name="connsiteY722" fmla="*/ 5855765 h 6858000"/>
            <a:gd name="connsiteX723" fmla="*/ 9570043 w 12192000"/>
            <a:gd name="connsiteY723" fmla="*/ 5890583 h 6858000"/>
            <a:gd name="connsiteX724" fmla="*/ 9535231 w 12192000"/>
            <a:gd name="connsiteY724" fmla="*/ 5925402 h 6858000"/>
            <a:gd name="connsiteX725" fmla="*/ 9620123 w 12192000"/>
            <a:gd name="connsiteY725" fmla="*/ 5925402 h 6858000"/>
            <a:gd name="connsiteX726" fmla="*/ 9585298 w 12192000"/>
            <a:gd name="connsiteY726" fmla="*/ 5890583 h 6858000"/>
            <a:gd name="connsiteX727" fmla="*/ 9620123 w 12192000"/>
            <a:gd name="connsiteY727" fmla="*/ 5855765 h 6858000"/>
            <a:gd name="connsiteX728" fmla="*/ 9654936 w 12192000"/>
            <a:gd name="connsiteY728" fmla="*/ 5890583 h 6858000"/>
            <a:gd name="connsiteX729" fmla="*/ 9620123 w 12192000"/>
            <a:gd name="connsiteY729" fmla="*/ 5925402 h 6858000"/>
            <a:gd name="connsiteX730" fmla="*/ 9874801 w 12192000"/>
            <a:gd name="connsiteY730" fmla="*/ 5925402 h 6858000"/>
            <a:gd name="connsiteX731" fmla="*/ 9839976 w 12192000"/>
            <a:gd name="connsiteY731" fmla="*/ 5890583 h 6858000"/>
            <a:gd name="connsiteX732" fmla="*/ 9874801 w 12192000"/>
            <a:gd name="connsiteY732" fmla="*/ 5855765 h 6858000"/>
            <a:gd name="connsiteX733" fmla="*/ 9909613 w 12192000"/>
            <a:gd name="connsiteY733" fmla="*/ 5890583 h 6858000"/>
            <a:gd name="connsiteX734" fmla="*/ 9874801 w 12192000"/>
            <a:gd name="connsiteY734" fmla="*/ 5925402 h 6858000"/>
            <a:gd name="connsiteX735" fmla="*/ 9959693 w 12192000"/>
            <a:gd name="connsiteY735" fmla="*/ 5925402 h 6858000"/>
            <a:gd name="connsiteX736" fmla="*/ 9924868 w 12192000"/>
            <a:gd name="connsiteY736" fmla="*/ 5890583 h 6858000"/>
            <a:gd name="connsiteX737" fmla="*/ 9959693 w 12192000"/>
            <a:gd name="connsiteY737" fmla="*/ 5855765 h 6858000"/>
            <a:gd name="connsiteX738" fmla="*/ 9994506 w 12192000"/>
            <a:gd name="connsiteY738" fmla="*/ 5890583 h 6858000"/>
            <a:gd name="connsiteX739" fmla="*/ 9959693 w 12192000"/>
            <a:gd name="connsiteY739" fmla="*/ 5925402 h 6858000"/>
            <a:gd name="connsiteX740" fmla="*/ 10044586 w 12192000"/>
            <a:gd name="connsiteY740" fmla="*/ 5925402 h 6858000"/>
            <a:gd name="connsiteX741" fmla="*/ 10009760 w 12192000"/>
            <a:gd name="connsiteY741" fmla="*/ 5890583 h 6858000"/>
            <a:gd name="connsiteX742" fmla="*/ 10044586 w 12192000"/>
            <a:gd name="connsiteY742" fmla="*/ 5855765 h 6858000"/>
            <a:gd name="connsiteX743" fmla="*/ 10079398 w 12192000"/>
            <a:gd name="connsiteY743" fmla="*/ 5890583 h 6858000"/>
            <a:gd name="connsiteX744" fmla="*/ 10044586 w 12192000"/>
            <a:gd name="connsiteY744" fmla="*/ 5925402 h 6858000"/>
            <a:gd name="connsiteX745" fmla="*/ 10129478 w 12192000"/>
            <a:gd name="connsiteY745" fmla="*/ 5925402 h 6858000"/>
            <a:gd name="connsiteX746" fmla="*/ 10094653 w 12192000"/>
            <a:gd name="connsiteY746" fmla="*/ 5890583 h 6858000"/>
            <a:gd name="connsiteX747" fmla="*/ 10129478 w 12192000"/>
            <a:gd name="connsiteY747" fmla="*/ 5855765 h 6858000"/>
            <a:gd name="connsiteX748" fmla="*/ 10164290 w 12192000"/>
            <a:gd name="connsiteY748" fmla="*/ 5890583 h 6858000"/>
            <a:gd name="connsiteX749" fmla="*/ 10129478 w 12192000"/>
            <a:gd name="connsiteY749" fmla="*/ 5925402 h 6858000"/>
            <a:gd name="connsiteX750" fmla="*/ 10214371 w 12192000"/>
            <a:gd name="connsiteY750" fmla="*/ 5925402 h 6858000"/>
            <a:gd name="connsiteX751" fmla="*/ 10179546 w 12192000"/>
            <a:gd name="connsiteY751" fmla="*/ 5890583 h 6858000"/>
            <a:gd name="connsiteX752" fmla="*/ 10214371 w 12192000"/>
            <a:gd name="connsiteY752" fmla="*/ 5855765 h 6858000"/>
            <a:gd name="connsiteX753" fmla="*/ 10249183 w 12192000"/>
            <a:gd name="connsiteY753" fmla="*/ 5890583 h 6858000"/>
            <a:gd name="connsiteX754" fmla="*/ 10214371 w 12192000"/>
            <a:gd name="connsiteY754" fmla="*/ 5925402 h 6858000"/>
            <a:gd name="connsiteX755" fmla="*/ 10299263 w 12192000"/>
            <a:gd name="connsiteY755" fmla="*/ 5925402 h 6858000"/>
            <a:gd name="connsiteX756" fmla="*/ 10264438 w 12192000"/>
            <a:gd name="connsiteY756" fmla="*/ 5890583 h 6858000"/>
            <a:gd name="connsiteX757" fmla="*/ 10299263 w 12192000"/>
            <a:gd name="connsiteY757" fmla="*/ 5855765 h 6858000"/>
            <a:gd name="connsiteX758" fmla="*/ 10334076 w 12192000"/>
            <a:gd name="connsiteY758" fmla="*/ 5890583 h 6858000"/>
            <a:gd name="connsiteX759" fmla="*/ 10299263 w 12192000"/>
            <a:gd name="connsiteY759" fmla="*/ 5925402 h 6858000"/>
            <a:gd name="connsiteX760" fmla="*/ 10384156 w 12192000"/>
            <a:gd name="connsiteY760" fmla="*/ 5925402 h 6858000"/>
            <a:gd name="connsiteX761" fmla="*/ 10349330 w 12192000"/>
            <a:gd name="connsiteY761" fmla="*/ 5890583 h 6858000"/>
            <a:gd name="connsiteX762" fmla="*/ 10384156 w 12192000"/>
            <a:gd name="connsiteY762" fmla="*/ 5855765 h 6858000"/>
            <a:gd name="connsiteX763" fmla="*/ 10418968 w 12192000"/>
            <a:gd name="connsiteY763" fmla="*/ 5890583 h 6858000"/>
            <a:gd name="connsiteX764" fmla="*/ 10384156 w 12192000"/>
            <a:gd name="connsiteY764" fmla="*/ 5925402 h 6858000"/>
            <a:gd name="connsiteX765" fmla="*/ 10469048 w 12192000"/>
            <a:gd name="connsiteY765" fmla="*/ 5925402 h 6858000"/>
            <a:gd name="connsiteX766" fmla="*/ 10434223 w 12192000"/>
            <a:gd name="connsiteY766" fmla="*/ 5890583 h 6858000"/>
            <a:gd name="connsiteX767" fmla="*/ 10469048 w 12192000"/>
            <a:gd name="connsiteY767" fmla="*/ 5855765 h 6858000"/>
            <a:gd name="connsiteX768" fmla="*/ 10503860 w 12192000"/>
            <a:gd name="connsiteY768" fmla="*/ 5890583 h 6858000"/>
            <a:gd name="connsiteX769" fmla="*/ 10469048 w 12192000"/>
            <a:gd name="connsiteY769" fmla="*/ 5925402 h 6858000"/>
            <a:gd name="connsiteX770" fmla="*/ 10553941 w 12192000"/>
            <a:gd name="connsiteY770" fmla="*/ 5925402 h 6858000"/>
            <a:gd name="connsiteX771" fmla="*/ 10519116 w 12192000"/>
            <a:gd name="connsiteY771" fmla="*/ 5890583 h 6858000"/>
            <a:gd name="connsiteX772" fmla="*/ 10553941 w 12192000"/>
            <a:gd name="connsiteY772" fmla="*/ 5855765 h 6858000"/>
            <a:gd name="connsiteX773" fmla="*/ 10588753 w 12192000"/>
            <a:gd name="connsiteY773" fmla="*/ 5890583 h 6858000"/>
            <a:gd name="connsiteX774" fmla="*/ 10553941 w 12192000"/>
            <a:gd name="connsiteY774" fmla="*/ 5925402 h 6858000"/>
            <a:gd name="connsiteX775" fmla="*/ 1640203 w 12192000"/>
            <a:gd name="connsiteY775" fmla="*/ 5840542 h 6858000"/>
            <a:gd name="connsiteX776" fmla="*/ 1605385 w 12192000"/>
            <a:gd name="connsiteY776" fmla="*/ 5805724 h 6858000"/>
            <a:gd name="connsiteX777" fmla="*/ 1640203 w 12192000"/>
            <a:gd name="connsiteY777" fmla="*/ 5770905 h 6858000"/>
            <a:gd name="connsiteX778" fmla="*/ 1675022 w 12192000"/>
            <a:gd name="connsiteY778" fmla="*/ 5805724 h 6858000"/>
            <a:gd name="connsiteX779" fmla="*/ 1640203 w 12192000"/>
            <a:gd name="connsiteY779" fmla="*/ 5840542 h 6858000"/>
            <a:gd name="connsiteX780" fmla="*/ 1725097 w 12192000"/>
            <a:gd name="connsiteY780" fmla="*/ 5840542 h 6858000"/>
            <a:gd name="connsiteX781" fmla="*/ 1690278 w 12192000"/>
            <a:gd name="connsiteY781" fmla="*/ 5805724 h 6858000"/>
            <a:gd name="connsiteX782" fmla="*/ 1725097 w 12192000"/>
            <a:gd name="connsiteY782" fmla="*/ 5770905 h 6858000"/>
            <a:gd name="connsiteX783" fmla="*/ 1759915 w 12192000"/>
            <a:gd name="connsiteY783" fmla="*/ 5805724 h 6858000"/>
            <a:gd name="connsiteX784" fmla="*/ 1725097 w 12192000"/>
            <a:gd name="connsiteY784" fmla="*/ 5840542 h 6858000"/>
            <a:gd name="connsiteX785" fmla="*/ 1809989 w 12192000"/>
            <a:gd name="connsiteY785" fmla="*/ 5840542 h 6858000"/>
            <a:gd name="connsiteX786" fmla="*/ 1775170 w 12192000"/>
            <a:gd name="connsiteY786" fmla="*/ 5805724 h 6858000"/>
            <a:gd name="connsiteX787" fmla="*/ 1809989 w 12192000"/>
            <a:gd name="connsiteY787" fmla="*/ 5770905 h 6858000"/>
            <a:gd name="connsiteX788" fmla="*/ 1844808 w 12192000"/>
            <a:gd name="connsiteY788" fmla="*/ 5805724 h 6858000"/>
            <a:gd name="connsiteX789" fmla="*/ 1809989 w 12192000"/>
            <a:gd name="connsiteY789" fmla="*/ 5840542 h 6858000"/>
            <a:gd name="connsiteX790" fmla="*/ 1894881 w 12192000"/>
            <a:gd name="connsiteY790" fmla="*/ 5840542 h 6858000"/>
            <a:gd name="connsiteX791" fmla="*/ 1860062 w 12192000"/>
            <a:gd name="connsiteY791" fmla="*/ 5805724 h 6858000"/>
            <a:gd name="connsiteX792" fmla="*/ 1894881 w 12192000"/>
            <a:gd name="connsiteY792" fmla="*/ 5770905 h 6858000"/>
            <a:gd name="connsiteX793" fmla="*/ 1929700 w 12192000"/>
            <a:gd name="connsiteY793" fmla="*/ 5805724 h 6858000"/>
            <a:gd name="connsiteX794" fmla="*/ 1894881 w 12192000"/>
            <a:gd name="connsiteY794" fmla="*/ 5840542 h 6858000"/>
            <a:gd name="connsiteX795" fmla="*/ 1979773 w 12192000"/>
            <a:gd name="connsiteY795" fmla="*/ 5840542 h 6858000"/>
            <a:gd name="connsiteX796" fmla="*/ 1944955 w 12192000"/>
            <a:gd name="connsiteY796" fmla="*/ 5805724 h 6858000"/>
            <a:gd name="connsiteX797" fmla="*/ 1979773 w 12192000"/>
            <a:gd name="connsiteY797" fmla="*/ 5770905 h 6858000"/>
            <a:gd name="connsiteX798" fmla="*/ 2014592 w 12192000"/>
            <a:gd name="connsiteY798" fmla="*/ 5805724 h 6858000"/>
            <a:gd name="connsiteX799" fmla="*/ 1979773 w 12192000"/>
            <a:gd name="connsiteY799" fmla="*/ 5840542 h 6858000"/>
            <a:gd name="connsiteX800" fmla="*/ 2064667 w 12192000"/>
            <a:gd name="connsiteY800" fmla="*/ 5840542 h 6858000"/>
            <a:gd name="connsiteX801" fmla="*/ 2029848 w 12192000"/>
            <a:gd name="connsiteY801" fmla="*/ 5805724 h 6858000"/>
            <a:gd name="connsiteX802" fmla="*/ 2064667 w 12192000"/>
            <a:gd name="connsiteY802" fmla="*/ 5770905 h 6858000"/>
            <a:gd name="connsiteX803" fmla="*/ 2099485 w 12192000"/>
            <a:gd name="connsiteY803" fmla="*/ 5805724 h 6858000"/>
            <a:gd name="connsiteX804" fmla="*/ 2064667 w 12192000"/>
            <a:gd name="connsiteY804" fmla="*/ 5840542 h 6858000"/>
            <a:gd name="connsiteX805" fmla="*/ 2913584 w 12192000"/>
            <a:gd name="connsiteY805" fmla="*/ 5840542 h 6858000"/>
            <a:gd name="connsiteX806" fmla="*/ 2878765 w 12192000"/>
            <a:gd name="connsiteY806" fmla="*/ 5805724 h 6858000"/>
            <a:gd name="connsiteX807" fmla="*/ 2913584 w 12192000"/>
            <a:gd name="connsiteY807" fmla="*/ 5770905 h 6858000"/>
            <a:gd name="connsiteX808" fmla="*/ 2948403 w 12192000"/>
            <a:gd name="connsiteY808" fmla="*/ 5805724 h 6858000"/>
            <a:gd name="connsiteX809" fmla="*/ 2913584 w 12192000"/>
            <a:gd name="connsiteY809" fmla="*/ 5840542 h 6858000"/>
            <a:gd name="connsiteX810" fmla="*/ 2998477 w 12192000"/>
            <a:gd name="connsiteY810" fmla="*/ 5840542 h 6858000"/>
            <a:gd name="connsiteX811" fmla="*/ 2963658 w 12192000"/>
            <a:gd name="connsiteY811" fmla="*/ 5805724 h 6858000"/>
            <a:gd name="connsiteX812" fmla="*/ 2998477 w 12192000"/>
            <a:gd name="connsiteY812" fmla="*/ 5770905 h 6858000"/>
            <a:gd name="connsiteX813" fmla="*/ 3033296 w 12192000"/>
            <a:gd name="connsiteY813" fmla="*/ 5805724 h 6858000"/>
            <a:gd name="connsiteX814" fmla="*/ 2998477 w 12192000"/>
            <a:gd name="connsiteY814" fmla="*/ 5840542 h 6858000"/>
            <a:gd name="connsiteX815" fmla="*/ 3083370 w 12192000"/>
            <a:gd name="connsiteY815" fmla="*/ 5840542 h 6858000"/>
            <a:gd name="connsiteX816" fmla="*/ 3048551 w 12192000"/>
            <a:gd name="connsiteY816" fmla="*/ 5805724 h 6858000"/>
            <a:gd name="connsiteX817" fmla="*/ 3083370 w 12192000"/>
            <a:gd name="connsiteY817" fmla="*/ 5770905 h 6858000"/>
            <a:gd name="connsiteX818" fmla="*/ 3118188 w 12192000"/>
            <a:gd name="connsiteY818" fmla="*/ 5805724 h 6858000"/>
            <a:gd name="connsiteX819" fmla="*/ 3083370 w 12192000"/>
            <a:gd name="connsiteY819" fmla="*/ 5840542 h 6858000"/>
            <a:gd name="connsiteX820" fmla="*/ 3762510 w 12192000"/>
            <a:gd name="connsiteY820" fmla="*/ 5840542 h 6858000"/>
            <a:gd name="connsiteX821" fmla="*/ 3727691 w 12192000"/>
            <a:gd name="connsiteY821" fmla="*/ 5805724 h 6858000"/>
            <a:gd name="connsiteX822" fmla="*/ 3762510 w 12192000"/>
            <a:gd name="connsiteY822" fmla="*/ 5770905 h 6858000"/>
            <a:gd name="connsiteX823" fmla="*/ 3797328 w 12192000"/>
            <a:gd name="connsiteY823" fmla="*/ 5805724 h 6858000"/>
            <a:gd name="connsiteX824" fmla="*/ 3762510 w 12192000"/>
            <a:gd name="connsiteY824" fmla="*/ 5840542 h 6858000"/>
            <a:gd name="connsiteX825" fmla="*/ 3847402 w 12192000"/>
            <a:gd name="connsiteY825" fmla="*/ 5840542 h 6858000"/>
            <a:gd name="connsiteX826" fmla="*/ 3812583 w 12192000"/>
            <a:gd name="connsiteY826" fmla="*/ 5805724 h 6858000"/>
            <a:gd name="connsiteX827" fmla="*/ 3847402 w 12192000"/>
            <a:gd name="connsiteY827" fmla="*/ 5770905 h 6858000"/>
            <a:gd name="connsiteX828" fmla="*/ 3882221 w 12192000"/>
            <a:gd name="connsiteY828" fmla="*/ 5805724 h 6858000"/>
            <a:gd name="connsiteX829" fmla="*/ 3847402 w 12192000"/>
            <a:gd name="connsiteY829" fmla="*/ 5840542 h 6858000"/>
            <a:gd name="connsiteX830" fmla="*/ 3932301 w 12192000"/>
            <a:gd name="connsiteY830" fmla="*/ 5840542 h 6858000"/>
            <a:gd name="connsiteX831" fmla="*/ 3897482 w 12192000"/>
            <a:gd name="connsiteY831" fmla="*/ 5805724 h 6858000"/>
            <a:gd name="connsiteX832" fmla="*/ 3932301 w 12192000"/>
            <a:gd name="connsiteY832" fmla="*/ 5770905 h 6858000"/>
            <a:gd name="connsiteX833" fmla="*/ 3967120 w 12192000"/>
            <a:gd name="connsiteY833" fmla="*/ 5805724 h 6858000"/>
            <a:gd name="connsiteX834" fmla="*/ 3932301 w 12192000"/>
            <a:gd name="connsiteY834" fmla="*/ 5840542 h 6858000"/>
            <a:gd name="connsiteX835" fmla="*/ 4271871 w 12192000"/>
            <a:gd name="connsiteY835" fmla="*/ 5840542 h 6858000"/>
            <a:gd name="connsiteX836" fmla="*/ 4237052 w 12192000"/>
            <a:gd name="connsiteY836" fmla="*/ 5805724 h 6858000"/>
            <a:gd name="connsiteX837" fmla="*/ 4271871 w 12192000"/>
            <a:gd name="connsiteY837" fmla="*/ 5770905 h 6858000"/>
            <a:gd name="connsiteX838" fmla="*/ 4306690 w 12192000"/>
            <a:gd name="connsiteY838" fmla="*/ 5805724 h 6858000"/>
            <a:gd name="connsiteX839" fmla="*/ 4271871 w 12192000"/>
            <a:gd name="connsiteY839" fmla="*/ 5840542 h 6858000"/>
            <a:gd name="connsiteX840" fmla="*/ 4356763 w 12192000"/>
            <a:gd name="connsiteY840" fmla="*/ 5840542 h 6858000"/>
            <a:gd name="connsiteX841" fmla="*/ 4321945 w 12192000"/>
            <a:gd name="connsiteY841" fmla="*/ 5805724 h 6858000"/>
            <a:gd name="connsiteX842" fmla="*/ 4356763 w 12192000"/>
            <a:gd name="connsiteY842" fmla="*/ 5770905 h 6858000"/>
            <a:gd name="connsiteX843" fmla="*/ 4391582 w 12192000"/>
            <a:gd name="connsiteY843" fmla="*/ 5805724 h 6858000"/>
            <a:gd name="connsiteX844" fmla="*/ 4356763 w 12192000"/>
            <a:gd name="connsiteY844" fmla="*/ 5840542 h 6858000"/>
            <a:gd name="connsiteX845" fmla="*/ 4441656 w 12192000"/>
            <a:gd name="connsiteY845" fmla="*/ 5840542 h 6858000"/>
            <a:gd name="connsiteX846" fmla="*/ 4406837 w 12192000"/>
            <a:gd name="connsiteY846" fmla="*/ 5805724 h 6858000"/>
            <a:gd name="connsiteX847" fmla="*/ 4441656 w 12192000"/>
            <a:gd name="connsiteY847" fmla="*/ 5770905 h 6858000"/>
            <a:gd name="connsiteX848" fmla="*/ 4476474 w 12192000"/>
            <a:gd name="connsiteY848" fmla="*/ 5805724 h 6858000"/>
            <a:gd name="connsiteX849" fmla="*/ 4441656 w 12192000"/>
            <a:gd name="connsiteY849" fmla="*/ 5840542 h 6858000"/>
            <a:gd name="connsiteX850" fmla="*/ 4526548 w 12192000"/>
            <a:gd name="connsiteY850" fmla="*/ 5840542 h 6858000"/>
            <a:gd name="connsiteX851" fmla="*/ 4491729 w 12192000"/>
            <a:gd name="connsiteY851" fmla="*/ 5805724 h 6858000"/>
            <a:gd name="connsiteX852" fmla="*/ 4526548 w 12192000"/>
            <a:gd name="connsiteY852" fmla="*/ 5770905 h 6858000"/>
            <a:gd name="connsiteX853" fmla="*/ 4561367 w 12192000"/>
            <a:gd name="connsiteY853" fmla="*/ 5805724 h 6858000"/>
            <a:gd name="connsiteX854" fmla="*/ 4526548 w 12192000"/>
            <a:gd name="connsiteY854" fmla="*/ 5840542 h 6858000"/>
            <a:gd name="connsiteX855" fmla="*/ 4611441 w 12192000"/>
            <a:gd name="connsiteY855" fmla="*/ 5840542 h 6858000"/>
            <a:gd name="connsiteX856" fmla="*/ 4576622 w 12192000"/>
            <a:gd name="connsiteY856" fmla="*/ 5805724 h 6858000"/>
            <a:gd name="connsiteX857" fmla="*/ 4611441 w 12192000"/>
            <a:gd name="connsiteY857" fmla="*/ 5770905 h 6858000"/>
            <a:gd name="connsiteX858" fmla="*/ 4646260 w 12192000"/>
            <a:gd name="connsiteY858" fmla="*/ 5805724 h 6858000"/>
            <a:gd name="connsiteX859" fmla="*/ 4611441 w 12192000"/>
            <a:gd name="connsiteY859" fmla="*/ 5840542 h 6858000"/>
            <a:gd name="connsiteX860" fmla="*/ 4696333 w 12192000"/>
            <a:gd name="connsiteY860" fmla="*/ 5840542 h 6858000"/>
            <a:gd name="connsiteX861" fmla="*/ 4661515 w 12192000"/>
            <a:gd name="connsiteY861" fmla="*/ 5805724 h 6858000"/>
            <a:gd name="connsiteX862" fmla="*/ 4696333 w 12192000"/>
            <a:gd name="connsiteY862" fmla="*/ 5770905 h 6858000"/>
            <a:gd name="connsiteX863" fmla="*/ 4731152 w 12192000"/>
            <a:gd name="connsiteY863" fmla="*/ 5805724 h 6858000"/>
            <a:gd name="connsiteX864" fmla="*/ 4696333 w 12192000"/>
            <a:gd name="connsiteY864" fmla="*/ 5840542 h 6858000"/>
            <a:gd name="connsiteX865" fmla="*/ 4781226 w 12192000"/>
            <a:gd name="connsiteY865" fmla="*/ 5840542 h 6858000"/>
            <a:gd name="connsiteX866" fmla="*/ 4746407 w 12192000"/>
            <a:gd name="connsiteY866" fmla="*/ 5805724 h 6858000"/>
            <a:gd name="connsiteX867" fmla="*/ 4781226 w 12192000"/>
            <a:gd name="connsiteY867" fmla="*/ 5770905 h 6858000"/>
            <a:gd name="connsiteX868" fmla="*/ 4816044 w 12192000"/>
            <a:gd name="connsiteY868" fmla="*/ 5805724 h 6858000"/>
            <a:gd name="connsiteX869" fmla="*/ 4781226 w 12192000"/>
            <a:gd name="connsiteY869" fmla="*/ 5840542 h 6858000"/>
            <a:gd name="connsiteX870" fmla="*/ 4866118 w 12192000"/>
            <a:gd name="connsiteY870" fmla="*/ 5840542 h 6858000"/>
            <a:gd name="connsiteX871" fmla="*/ 4831299 w 12192000"/>
            <a:gd name="connsiteY871" fmla="*/ 5805724 h 6858000"/>
            <a:gd name="connsiteX872" fmla="*/ 4866118 w 12192000"/>
            <a:gd name="connsiteY872" fmla="*/ 5770905 h 6858000"/>
            <a:gd name="connsiteX873" fmla="*/ 4900937 w 12192000"/>
            <a:gd name="connsiteY873" fmla="*/ 5805724 h 6858000"/>
            <a:gd name="connsiteX874" fmla="*/ 4866118 w 12192000"/>
            <a:gd name="connsiteY874" fmla="*/ 5840542 h 6858000"/>
            <a:gd name="connsiteX875" fmla="*/ 4951011 w 12192000"/>
            <a:gd name="connsiteY875" fmla="*/ 5840542 h 6858000"/>
            <a:gd name="connsiteX876" fmla="*/ 4916192 w 12192000"/>
            <a:gd name="connsiteY876" fmla="*/ 5805724 h 6858000"/>
            <a:gd name="connsiteX877" fmla="*/ 4951011 w 12192000"/>
            <a:gd name="connsiteY877" fmla="*/ 5770905 h 6858000"/>
            <a:gd name="connsiteX878" fmla="*/ 4985830 w 12192000"/>
            <a:gd name="connsiteY878" fmla="*/ 5805724 h 6858000"/>
            <a:gd name="connsiteX879" fmla="*/ 4951011 w 12192000"/>
            <a:gd name="connsiteY879" fmla="*/ 5840542 h 6858000"/>
            <a:gd name="connsiteX880" fmla="*/ 5035903 w 12192000"/>
            <a:gd name="connsiteY880" fmla="*/ 5840542 h 6858000"/>
            <a:gd name="connsiteX881" fmla="*/ 5001085 w 12192000"/>
            <a:gd name="connsiteY881" fmla="*/ 5805724 h 6858000"/>
            <a:gd name="connsiteX882" fmla="*/ 5035903 w 12192000"/>
            <a:gd name="connsiteY882" fmla="*/ 5770905 h 6858000"/>
            <a:gd name="connsiteX883" fmla="*/ 5070722 w 12192000"/>
            <a:gd name="connsiteY883" fmla="*/ 5805724 h 6858000"/>
            <a:gd name="connsiteX884" fmla="*/ 5035903 w 12192000"/>
            <a:gd name="connsiteY884" fmla="*/ 5840542 h 6858000"/>
            <a:gd name="connsiteX885" fmla="*/ 5120796 w 12192000"/>
            <a:gd name="connsiteY885" fmla="*/ 5840542 h 6858000"/>
            <a:gd name="connsiteX886" fmla="*/ 5085977 w 12192000"/>
            <a:gd name="connsiteY886" fmla="*/ 5805724 h 6858000"/>
            <a:gd name="connsiteX887" fmla="*/ 5120796 w 12192000"/>
            <a:gd name="connsiteY887" fmla="*/ 5770905 h 6858000"/>
            <a:gd name="connsiteX888" fmla="*/ 5155614 w 12192000"/>
            <a:gd name="connsiteY888" fmla="*/ 5805724 h 6858000"/>
            <a:gd name="connsiteX889" fmla="*/ 5120796 w 12192000"/>
            <a:gd name="connsiteY889" fmla="*/ 5840542 h 6858000"/>
            <a:gd name="connsiteX890" fmla="*/ 5205688 w 12192000"/>
            <a:gd name="connsiteY890" fmla="*/ 5840542 h 6858000"/>
            <a:gd name="connsiteX891" fmla="*/ 5170869 w 12192000"/>
            <a:gd name="connsiteY891" fmla="*/ 5805724 h 6858000"/>
            <a:gd name="connsiteX892" fmla="*/ 5205688 w 12192000"/>
            <a:gd name="connsiteY892" fmla="*/ 5770905 h 6858000"/>
            <a:gd name="connsiteX893" fmla="*/ 5240507 w 12192000"/>
            <a:gd name="connsiteY893" fmla="*/ 5805724 h 6858000"/>
            <a:gd name="connsiteX894" fmla="*/ 5205688 w 12192000"/>
            <a:gd name="connsiteY894" fmla="*/ 5840542 h 6858000"/>
            <a:gd name="connsiteX895" fmla="*/ 5290581 w 12192000"/>
            <a:gd name="connsiteY895" fmla="*/ 5840542 h 6858000"/>
            <a:gd name="connsiteX896" fmla="*/ 5255762 w 12192000"/>
            <a:gd name="connsiteY896" fmla="*/ 5805724 h 6858000"/>
            <a:gd name="connsiteX897" fmla="*/ 5290581 w 12192000"/>
            <a:gd name="connsiteY897" fmla="*/ 5770905 h 6858000"/>
            <a:gd name="connsiteX898" fmla="*/ 5325400 w 12192000"/>
            <a:gd name="connsiteY898" fmla="*/ 5805724 h 6858000"/>
            <a:gd name="connsiteX899" fmla="*/ 5290581 w 12192000"/>
            <a:gd name="connsiteY899" fmla="*/ 5840542 h 6858000"/>
            <a:gd name="connsiteX900" fmla="*/ 6139505 w 12192000"/>
            <a:gd name="connsiteY900" fmla="*/ 5840542 h 6858000"/>
            <a:gd name="connsiteX901" fmla="*/ 6104680 w 12192000"/>
            <a:gd name="connsiteY901" fmla="*/ 5805724 h 6858000"/>
            <a:gd name="connsiteX902" fmla="*/ 6139505 w 12192000"/>
            <a:gd name="connsiteY902" fmla="*/ 5770905 h 6858000"/>
            <a:gd name="connsiteX903" fmla="*/ 6174317 w 12192000"/>
            <a:gd name="connsiteY903" fmla="*/ 5805724 h 6858000"/>
            <a:gd name="connsiteX904" fmla="*/ 6139505 w 12192000"/>
            <a:gd name="connsiteY904" fmla="*/ 5840542 h 6858000"/>
            <a:gd name="connsiteX905" fmla="*/ 6224398 w 12192000"/>
            <a:gd name="connsiteY905" fmla="*/ 5840542 h 6858000"/>
            <a:gd name="connsiteX906" fmla="*/ 6189573 w 12192000"/>
            <a:gd name="connsiteY906" fmla="*/ 5805724 h 6858000"/>
            <a:gd name="connsiteX907" fmla="*/ 6224398 w 12192000"/>
            <a:gd name="connsiteY907" fmla="*/ 5770905 h 6858000"/>
            <a:gd name="connsiteX908" fmla="*/ 6259211 w 12192000"/>
            <a:gd name="connsiteY908" fmla="*/ 5805724 h 6858000"/>
            <a:gd name="connsiteX909" fmla="*/ 6224398 w 12192000"/>
            <a:gd name="connsiteY909" fmla="*/ 5840542 h 6858000"/>
            <a:gd name="connsiteX910" fmla="*/ 7243134 w 12192000"/>
            <a:gd name="connsiteY910" fmla="*/ 5840542 h 6858000"/>
            <a:gd name="connsiteX911" fmla="*/ 7208309 w 12192000"/>
            <a:gd name="connsiteY911" fmla="*/ 5805724 h 6858000"/>
            <a:gd name="connsiteX912" fmla="*/ 7243134 w 12192000"/>
            <a:gd name="connsiteY912" fmla="*/ 5770905 h 6858000"/>
            <a:gd name="connsiteX913" fmla="*/ 7277947 w 12192000"/>
            <a:gd name="connsiteY913" fmla="*/ 5805724 h 6858000"/>
            <a:gd name="connsiteX914" fmla="*/ 7243134 w 12192000"/>
            <a:gd name="connsiteY914" fmla="*/ 5840542 h 6858000"/>
            <a:gd name="connsiteX915" fmla="*/ 7837381 w 12192000"/>
            <a:gd name="connsiteY915" fmla="*/ 5840542 h 6858000"/>
            <a:gd name="connsiteX916" fmla="*/ 7802556 w 12192000"/>
            <a:gd name="connsiteY916" fmla="*/ 5805724 h 6858000"/>
            <a:gd name="connsiteX917" fmla="*/ 7837381 w 12192000"/>
            <a:gd name="connsiteY917" fmla="*/ 5770905 h 6858000"/>
            <a:gd name="connsiteX918" fmla="*/ 7872193 w 12192000"/>
            <a:gd name="connsiteY918" fmla="*/ 5805724 h 6858000"/>
            <a:gd name="connsiteX919" fmla="*/ 7837381 w 12192000"/>
            <a:gd name="connsiteY919" fmla="*/ 5840542 h 6858000"/>
            <a:gd name="connsiteX920" fmla="*/ 7922273 w 12192000"/>
            <a:gd name="connsiteY920" fmla="*/ 5840542 h 6858000"/>
            <a:gd name="connsiteX921" fmla="*/ 7887448 w 12192000"/>
            <a:gd name="connsiteY921" fmla="*/ 5805724 h 6858000"/>
            <a:gd name="connsiteX922" fmla="*/ 7922273 w 12192000"/>
            <a:gd name="connsiteY922" fmla="*/ 5770905 h 6858000"/>
            <a:gd name="connsiteX923" fmla="*/ 7957086 w 12192000"/>
            <a:gd name="connsiteY923" fmla="*/ 5805724 h 6858000"/>
            <a:gd name="connsiteX924" fmla="*/ 7922273 w 12192000"/>
            <a:gd name="connsiteY924" fmla="*/ 5840542 h 6858000"/>
            <a:gd name="connsiteX925" fmla="*/ 8007167 w 12192000"/>
            <a:gd name="connsiteY925" fmla="*/ 5840542 h 6858000"/>
            <a:gd name="connsiteX926" fmla="*/ 7972341 w 12192000"/>
            <a:gd name="connsiteY926" fmla="*/ 5805724 h 6858000"/>
            <a:gd name="connsiteX927" fmla="*/ 8007167 w 12192000"/>
            <a:gd name="connsiteY927" fmla="*/ 5770905 h 6858000"/>
            <a:gd name="connsiteX928" fmla="*/ 8041979 w 12192000"/>
            <a:gd name="connsiteY928" fmla="*/ 5805724 h 6858000"/>
            <a:gd name="connsiteX929" fmla="*/ 8007167 w 12192000"/>
            <a:gd name="connsiteY929" fmla="*/ 5840542 h 6858000"/>
            <a:gd name="connsiteX930" fmla="*/ 8176951 w 12192000"/>
            <a:gd name="connsiteY930" fmla="*/ 5840542 h 6858000"/>
            <a:gd name="connsiteX931" fmla="*/ 8142126 w 12192000"/>
            <a:gd name="connsiteY931" fmla="*/ 5805724 h 6858000"/>
            <a:gd name="connsiteX932" fmla="*/ 8176951 w 12192000"/>
            <a:gd name="connsiteY932" fmla="*/ 5770905 h 6858000"/>
            <a:gd name="connsiteX933" fmla="*/ 8211763 w 12192000"/>
            <a:gd name="connsiteY933" fmla="*/ 5805724 h 6858000"/>
            <a:gd name="connsiteX934" fmla="*/ 8176951 w 12192000"/>
            <a:gd name="connsiteY934" fmla="*/ 5840542 h 6858000"/>
            <a:gd name="connsiteX935" fmla="*/ 8516521 w 12192000"/>
            <a:gd name="connsiteY935" fmla="*/ 5840542 h 6858000"/>
            <a:gd name="connsiteX936" fmla="*/ 8481696 w 12192000"/>
            <a:gd name="connsiteY936" fmla="*/ 5805724 h 6858000"/>
            <a:gd name="connsiteX937" fmla="*/ 8516521 w 12192000"/>
            <a:gd name="connsiteY937" fmla="*/ 5770905 h 6858000"/>
            <a:gd name="connsiteX938" fmla="*/ 8551333 w 12192000"/>
            <a:gd name="connsiteY938" fmla="*/ 5805724 h 6858000"/>
            <a:gd name="connsiteX939" fmla="*/ 8516521 w 12192000"/>
            <a:gd name="connsiteY939" fmla="*/ 5840542 h 6858000"/>
            <a:gd name="connsiteX940" fmla="*/ 8686306 w 12192000"/>
            <a:gd name="connsiteY940" fmla="*/ 5840542 h 6858000"/>
            <a:gd name="connsiteX941" fmla="*/ 8651480 w 12192000"/>
            <a:gd name="connsiteY941" fmla="*/ 5805724 h 6858000"/>
            <a:gd name="connsiteX942" fmla="*/ 8686306 w 12192000"/>
            <a:gd name="connsiteY942" fmla="*/ 5770905 h 6858000"/>
            <a:gd name="connsiteX943" fmla="*/ 8721118 w 12192000"/>
            <a:gd name="connsiteY943" fmla="*/ 5805724 h 6858000"/>
            <a:gd name="connsiteX944" fmla="*/ 8686306 w 12192000"/>
            <a:gd name="connsiteY944" fmla="*/ 5840542 h 6858000"/>
            <a:gd name="connsiteX945" fmla="*/ 8771199 w 12192000"/>
            <a:gd name="connsiteY945" fmla="*/ 5840542 h 6858000"/>
            <a:gd name="connsiteX946" fmla="*/ 8736374 w 12192000"/>
            <a:gd name="connsiteY946" fmla="*/ 5805724 h 6858000"/>
            <a:gd name="connsiteX947" fmla="*/ 8771199 w 12192000"/>
            <a:gd name="connsiteY947" fmla="*/ 5770905 h 6858000"/>
            <a:gd name="connsiteX948" fmla="*/ 8806011 w 12192000"/>
            <a:gd name="connsiteY948" fmla="*/ 5805724 h 6858000"/>
            <a:gd name="connsiteX949" fmla="*/ 8771199 w 12192000"/>
            <a:gd name="connsiteY949" fmla="*/ 5840542 h 6858000"/>
            <a:gd name="connsiteX950" fmla="*/ 9110769 w 12192000"/>
            <a:gd name="connsiteY950" fmla="*/ 5840542 h 6858000"/>
            <a:gd name="connsiteX951" fmla="*/ 9075944 w 12192000"/>
            <a:gd name="connsiteY951" fmla="*/ 5805724 h 6858000"/>
            <a:gd name="connsiteX952" fmla="*/ 9110769 w 12192000"/>
            <a:gd name="connsiteY952" fmla="*/ 5770905 h 6858000"/>
            <a:gd name="connsiteX953" fmla="*/ 9145581 w 12192000"/>
            <a:gd name="connsiteY953" fmla="*/ 5805724 h 6858000"/>
            <a:gd name="connsiteX954" fmla="*/ 9110769 w 12192000"/>
            <a:gd name="connsiteY954" fmla="*/ 5840542 h 6858000"/>
            <a:gd name="connsiteX955" fmla="*/ 9195661 w 12192000"/>
            <a:gd name="connsiteY955" fmla="*/ 5840542 h 6858000"/>
            <a:gd name="connsiteX956" fmla="*/ 9160836 w 12192000"/>
            <a:gd name="connsiteY956" fmla="*/ 5805724 h 6858000"/>
            <a:gd name="connsiteX957" fmla="*/ 9195661 w 12192000"/>
            <a:gd name="connsiteY957" fmla="*/ 5770905 h 6858000"/>
            <a:gd name="connsiteX958" fmla="*/ 9230473 w 12192000"/>
            <a:gd name="connsiteY958" fmla="*/ 5805724 h 6858000"/>
            <a:gd name="connsiteX959" fmla="*/ 9195661 w 12192000"/>
            <a:gd name="connsiteY959" fmla="*/ 5840542 h 6858000"/>
            <a:gd name="connsiteX960" fmla="*/ 9280553 w 12192000"/>
            <a:gd name="connsiteY960" fmla="*/ 5840542 h 6858000"/>
            <a:gd name="connsiteX961" fmla="*/ 9245728 w 12192000"/>
            <a:gd name="connsiteY961" fmla="*/ 5805724 h 6858000"/>
            <a:gd name="connsiteX962" fmla="*/ 9280553 w 12192000"/>
            <a:gd name="connsiteY962" fmla="*/ 5770905 h 6858000"/>
            <a:gd name="connsiteX963" fmla="*/ 9315366 w 12192000"/>
            <a:gd name="connsiteY963" fmla="*/ 5805724 h 6858000"/>
            <a:gd name="connsiteX964" fmla="*/ 9280553 w 12192000"/>
            <a:gd name="connsiteY964" fmla="*/ 5840542 h 6858000"/>
            <a:gd name="connsiteX965" fmla="*/ 9365446 w 12192000"/>
            <a:gd name="connsiteY965" fmla="*/ 5840542 h 6858000"/>
            <a:gd name="connsiteX966" fmla="*/ 9330620 w 12192000"/>
            <a:gd name="connsiteY966" fmla="*/ 5805724 h 6858000"/>
            <a:gd name="connsiteX967" fmla="*/ 9365446 w 12192000"/>
            <a:gd name="connsiteY967" fmla="*/ 5770905 h 6858000"/>
            <a:gd name="connsiteX968" fmla="*/ 9400258 w 12192000"/>
            <a:gd name="connsiteY968" fmla="*/ 5805724 h 6858000"/>
            <a:gd name="connsiteX969" fmla="*/ 9365446 w 12192000"/>
            <a:gd name="connsiteY969" fmla="*/ 5840542 h 6858000"/>
            <a:gd name="connsiteX970" fmla="*/ 9450339 w 12192000"/>
            <a:gd name="connsiteY970" fmla="*/ 5840542 h 6858000"/>
            <a:gd name="connsiteX971" fmla="*/ 9415514 w 12192000"/>
            <a:gd name="connsiteY971" fmla="*/ 5805724 h 6858000"/>
            <a:gd name="connsiteX972" fmla="*/ 9450339 w 12192000"/>
            <a:gd name="connsiteY972" fmla="*/ 5770905 h 6858000"/>
            <a:gd name="connsiteX973" fmla="*/ 9485151 w 12192000"/>
            <a:gd name="connsiteY973" fmla="*/ 5805724 h 6858000"/>
            <a:gd name="connsiteX974" fmla="*/ 9450339 w 12192000"/>
            <a:gd name="connsiteY974" fmla="*/ 5840542 h 6858000"/>
            <a:gd name="connsiteX975" fmla="*/ 9535231 w 12192000"/>
            <a:gd name="connsiteY975" fmla="*/ 5840542 h 6858000"/>
            <a:gd name="connsiteX976" fmla="*/ 9500406 w 12192000"/>
            <a:gd name="connsiteY976" fmla="*/ 5805724 h 6858000"/>
            <a:gd name="connsiteX977" fmla="*/ 9535231 w 12192000"/>
            <a:gd name="connsiteY977" fmla="*/ 5770905 h 6858000"/>
            <a:gd name="connsiteX978" fmla="*/ 9570043 w 12192000"/>
            <a:gd name="connsiteY978" fmla="*/ 5805724 h 6858000"/>
            <a:gd name="connsiteX979" fmla="*/ 9535231 w 12192000"/>
            <a:gd name="connsiteY979" fmla="*/ 5840542 h 6858000"/>
            <a:gd name="connsiteX980" fmla="*/ 9620123 w 12192000"/>
            <a:gd name="connsiteY980" fmla="*/ 5840542 h 6858000"/>
            <a:gd name="connsiteX981" fmla="*/ 9585298 w 12192000"/>
            <a:gd name="connsiteY981" fmla="*/ 5805724 h 6858000"/>
            <a:gd name="connsiteX982" fmla="*/ 9620123 w 12192000"/>
            <a:gd name="connsiteY982" fmla="*/ 5770905 h 6858000"/>
            <a:gd name="connsiteX983" fmla="*/ 9654936 w 12192000"/>
            <a:gd name="connsiteY983" fmla="*/ 5805724 h 6858000"/>
            <a:gd name="connsiteX984" fmla="*/ 9620123 w 12192000"/>
            <a:gd name="connsiteY984" fmla="*/ 5840542 h 6858000"/>
            <a:gd name="connsiteX985" fmla="*/ 9705016 w 12192000"/>
            <a:gd name="connsiteY985" fmla="*/ 5840542 h 6858000"/>
            <a:gd name="connsiteX986" fmla="*/ 9670190 w 12192000"/>
            <a:gd name="connsiteY986" fmla="*/ 5805724 h 6858000"/>
            <a:gd name="connsiteX987" fmla="*/ 9705016 w 12192000"/>
            <a:gd name="connsiteY987" fmla="*/ 5770905 h 6858000"/>
            <a:gd name="connsiteX988" fmla="*/ 9739828 w 12192000"/>
            <a:gd name="connsiteY988" fmla="*/ 5805724 h 6858000"/>
            <a:gd name="connsiteX989" fmla="*/ 9705016 w 12192000"/>
            <a:gd name="connsiteY989" fmla="*/ 5840542 h 6858000"/>
            <a:gd name="connsiteX990" fmla="*/ 9789909 w 12192000"/>
            <a:gd name="connsiteY990" fmla="*/ 5840542 h 6858000"/>
            <a:gd name="connsiteX991" fmla="*/ 9755084 w 12192000"/>
            <a:gd name="connsiteY991" fmla="*/ 5805724 h 6858000"/>
            <a:gd name="connsiteX992" fmla="*/ 9789909 w 12192000"/>
            <a:gd name="connsiteY992" fmla="*/ 5770905 h 6858000"/>
            <a:gd name="connsiteX993" fmla="*/ 9824721 w 12192000"/>
            <a:gd name="connsiteY993" fmla="*/ 5805724 h 6858000"/>
            <a:gd name="connsiteX994" fmla="*/ 9789909 w 12192000"/>
            <a:gd name="connsiteY994" fmla="*/ 5840542 h 6858000"/>
            <a:gd name="connsiteX995" fmla="*/ 9874801 w 12192000"/>
            <a:gd name="connsiteY995" fmla="*/ 5840542 h 6858000"/>
            <a:gd name="connsiteX996" fmla="*/ 9839976 w 12192000"/>
            <a:gd name="connsiteY996" fmla="*/ 5805724 h 6858000"/>
            <a:gd name="connsiteX997" fmla="*/ 9874801 w 12192000"/>
            <a:gd name="connsiteY997" fmla="*/ 5770905 h 6858000"/>
            <a:gd name="connsiteX998" fmla="*/ 9909613 w 12192000"/>
            <a:gd name="connsiteY998" fmla="*/ 5805724 h 6858000"/>
            <a:gd name="connsiteX999" fmla="*/ 9874801 w 12192000"/>
            <a:gd name="connsiteY999" fmla="*/ 5840542 h 6858000"/>
            <a:gd name="connsiteX1000" fmla="*/ 9959693 w 12192000"/>
            <a:gd name="connsiteY1000" fmla="*/ 5840542 h 6858000"/>
            <a:gd name="connsiteX1001" fmla="*/ 9924868 w 12192000"/>
            <a:gd name="connsiteY1001" fmla="*/ 5805724 h 6858000"/>
            <a:gd name="connsiteX1002" fmla="*/ 9959693 w 12192000"/>
            <a:gd name="connsiteY1002" fmla="*/ 5770905 h 6858000"/>
            <a:gd name="connsiteX1003" fmla="*/ 9994506 w 12192000"/>
            <a:gd name="connsiteY1003" fmla="*/ 5805724 h 6858000"/>
            <a:gd name="connsiteX1004" fmla="*/ 9959693 w 12192000"/>
            <a:gd name="connsiteY1004" fmla="*/ 5840542 h 6858000"/>
            <a:gd name="connsiteX1005" fmla="*/ 10044586 w 12192000"/>
            <a:gd name="connsiteY1005" fmla="*/ 5840542 h 6858000"/>
            <a:gd name="connsiteX1006" fmla="*/ 10009760 w 12192000"/>
            <a:gd name="connsiteY1006" fmla="*/ 5805724 h 6858000"/>
            <a:gd name="connsiteX1007" fmla="*/ 10044586 w 12192000"/>
            <a:gd name="connsiteY1007" fmla="*/ 5770905 h 6858000"/>
            <a:gd name="connsiteX1008" fmla="*/ 10079398 w 12192000"/>
            <a:gd name="connsiteY1008" fmla="*/ 5805724 h 6858000"/>
            <a:gd name="connsiteX1009" fmla="*/ 10044586 w 12192000"/>
            <a:gd name="connsiteY1009" fmla="*/ 5840542 h 6858000"/>
            <a:gd name="connsiteX1010" fmla="*/ 10129478 w 12192000"/>
            <a:gd name="connsiteY1010" fmla="*/ 5840542 h 6858000"/>
            <a:gd name="connsiteX1011" fmla="*/ 10094653 w 12192000"/>
            <a:gd name="connsiteY1011" fmla="*/ 5805724 h 6858000"/>
            <a:gd name="connsiteX1012" fmla="*/ 10129478 w 12192000"/>
            <a:gd name="connsiteY1012" fmla="*/ 5770905 h 6858000"/>
            <a:gd name="connsiteX1013" fmla="*/ 10164290 w 12192000"/>
            <a:gd name="connsiteY1013" fmla="*/ 5805724 h 6858000"/>
            <a:gd name="connsiteX1014" fmla="*/ 10129478 w 12192000"/>
            <a:gd name="connsiteY1014" fmla="*/ 5840542 h 6858000"/>
            <a:gd name="connsiteX1015" fmla="*/ 10214371 w 12192000"/>
            <a:gd name="connsiteY1015" fmla="*/ 5840542 h 6858000"/>
            <a:gd name="connsiteX1016" fmla="*/ 10179546 w 12192000"/>
            <a:gd name="connsiteY1016" fmla="*/ 5805724 h 6858000"/>
            <a:gd name="connsiteX1017" fmla="*/ 10214371 w 12192000"/>
            <a:gd name="connsiteY1017" fmla="*/ 5770905 h 6858000"/>
            <a:gd name="connsiteX1018" fmla="*/ 10249183 w 12192000"/>
            <a:gd name="connsiteY1018" fmla="*/ 5805724 h 6858000"/>
            <a:gd name="connsiteX1019" fmla="*/ 10214371 w 12192000"/>
            <a:gd name="connsiteY1019" fmla="*/ 5840542 h 6858000"/>
            <a:gd name="connsiteX1020" fmla="*/ 10299263 w 12192000"/>
            <a:gd name="connsiteY1020" fmla="*/ 5840542 h 6858000"/>
            <a:gd name="connsiteX1021" fmla="*/ 10264438 w 12192000"/>
            <a:gd name="connsiteY1021" fmla="*/ 5805724 h 6858000"/>
            <a:gd name="connsiteX1022" fmla="*/ 10299263 w 12192000"/>
            <a:gd name="connsiteY1022" fmla="*/ 5770905 h 6858000"/>
            <a:gd name="connsiteX1023" fmla="*/ 10334076 w 12192000"/>
            <a:gd name="connsiteY1023" fmla="*/ 5805724 h 6858000"/>
            <a:gd name="connsiteX1024" fmla="*/ 10299263 w 12192000"/>
            <a:gd name="connsiteY1024" fmla="*/ 5840542 h 6858000"/>
            <a:gd name="connsiteX1025" fmla="*/ 10384156 w 12192000"/>
            <a:gd name="connsiteY1025" fmla="*/ 5840542 h 6858000"/>
            <a:gd name="connsiteX1026" fmla="*/ 10349330 w 12192000"/>
            <a:gd name="connsiteY1026" fmla="*/ 5805724 h 6858000"/>
            <a:gd name="connsiteX1027" fmla="*/ 10384156 w 12192000"/>
            <a:gd name="connsiteY1027" fmla="*/ 5770905 h 6858000"/>
            <a:gd name="connsiteX1028" fmla="*/ 10418968 w 12192000"/>
            <a:gd name="connsiteY1028" fmla="*/ 5805724 h 6858000"/>
            <a:gd name="connsiteX1029" fmla="*/ 10384156 w 12192000"/>
            <a:gd name="connsiteY1029" fmla="*/ 5840542 h 6858000"/>
            <a:gd name="connsiteX1030" fmla="*/ 10553941 w 12192000"/>
            <a:gd name="connsiteY1030" fmla="*/ 5840542 h 6858000"/>
            <a:gd name="connsiteX1031" fmla="*/ 10519116 w 12192000"/>
            <a:gd name="connsiteY1031" fmla="*/ 5805724 h 6858000"/>
            <a:gd name="connsiteX1032" fmla="*/ 10553941 w 12192000"/>
            <a:gd name="connsiteY1032" fmla="*/ 5770905 h 6858000"/>
            <a:gd name="connsiteX1033" fmla="*/ 10588753 w 12192000"/>
            <a:gd name="connsiteY1033" fmla="*/ 5805724 h 6858000"/>
            <a:gd name="connsiteX1034" fmla="*/ 10553941 w 12192000"/>
            <a:gd name="connsiteY1034" fmla="*/ 5840542 h 6858000"/>
            <a:gd name="connsiteX1035" fmla="*/ 1640203 w 12192000"/>
            <a:gd name="connsiteY1035" fmla="*/ 5755683 h 6858000"/>
            <a:gd name="connsiteX1036" fmla="*/ 1605385 w 12192000"/>
            <a:gd name="connsiteY1036" fmla="*/ 5720864 h 6858000"/>
            <a:gd name="connsiteX1037" fmla="*/ 1640203 w 12192000"/>
            <a:gd name="connsiteY1037" fmla="*/ 5686045 h 6858000"/>
            <a:gd name="connsiteX1038" fmla="*/ 1675022 w 12192000"/>
            <a:gd name="connsiteY1038" fmla="*/ 5720864 h 6858000"/>
            <a:gd name="connsiteX1039" fmla="*/ 1640203 w 12192000"/>
            <a:gd name="connsiteY1039" fmla="*/ 5755683 h 6858000"/>
            <a:gd name="connsiteX1040" fmla="*/ 1725097 w 12192000"/>
            <a:gd name="connsiteY1040" fmla="*/ 5755683 h 6858000"/>
            <a:gd name="connsiteX1041" fmla="*/ 1690278 w 12192000"/>
            <a:gd name="connsiteY1041" fmla="*/ 5720864 h 6858000"/>
            <a:gd name="connsiteX1042" fmla="*/ 1725097 w 12192000"/>
            <a:gd name="connsiteY1042" fmla="*/ 5686045 h 6858000"/>
            <a:gd name="connsiteX1043" fmla="*/ 1759915 w 12192000"/>
            <a:gd name="connsiteY1043" fmla="*/ 5720864 h 6858000"/>
            <a:gd name="connsiteX1044" fmla="*/ 1725097 w 12192000"/>
            <a:gd name="connsiteY1044" fmla="*/ 5755683 h 6858000"/>
            <a:gd name="connsiteX1045" fmla="*/ 1809989 w 12192000"/>
            <a:gd name="connsiteY1045" fmla="*/ 5755683 h 6858000"/>
            <a:gd name="connsiteX1046" fmla="*/ 1775170 w 12192000"/>
            <a:gd name="connsiteY1046" fmla="*/ 5720864 h 6858000"/>
            <a:gd name="connsiteX1047" fmla="*/ 1809989 w 12192000"/>
            <a:gd name="connsiteY1047" fmla="*/ 5686045 h 6858000"/>
            <a:gd name="connsiteX1048" fmla="*/ 1844808 w 12192000"/>
            <a:gd name="connsiteY1048" fmla="*/ 5720864 h 6858000"/>
            <a:gd name="connsiteX1049" fmla="*/ 1809989 w 12192000"/>
            <a:gd name="connsiteY1049" fmla="*/ 5755683 h 6858000"/>
            <a:gd name="connsiteX1050" fmla="*/ 1894881 w 12192000"/>
            <a:gd name="connsiteY1050" fmla="*/ 5755683 h 6858000"/>
            <a:gd name="connsiteX1051" fmla="*/ 1860062 w 12192000"/>
            <a:gd name="connsiteY1051" fmla="*/ 5720864 h 6858000"/>
            <a:gd name="connsiteX1052" fmla="*/ 1894881 w 12192000"/>
            <a:gd name="connsiteY1052" fmla="*/ 5686045 h 6858000"/>
            <a:gd name="connsiteX1053" fmla="*/ 1929700 w 12192000"/>
            <a:gd name="connsiteY1053" fmla="*/ 5720864 h 6858000"/>
            <a:gd name="connsiteX1054" fmla="*/ 1894881 w 12192000"/>
            <a:gd name="connsiteY1054" fmla="*/ 5755683 h 6858000"/>
            <a:gd name="connsiteX1055" fmla="*/ 1979773 w 12192000"/>
            <a:gd name="connsiteY1055" fmla="*/ 5755683 h 6858000"/>
            <a:gd name="connsiteX1056" fmla="*/ 1944955 w 12192000"/>
            <a:gd name="connsiteY1056" fmla="*/ 5720864 h 6858000"/>
            <a:gd name="connsiteX1057" fmla="*/ 1979773 w 12192000"/>
            <a:gd name="connsiteY1057" fmla="*/ 5686045 h 6858000"/>
            <a:gd name="connsiteX1058" fmla="*/ 2014592 w 12192000"/>
            <a:gd name="connsiteY1058" fmla="*/ 5720864 h 6858000"/>
            <a:gd name="connsiteX1059" fmla="*/ 1979773 w 12192000"/>
            <a:gd name="connsiteY1059" fmla="*/ 5755683 h 6858000"/>
            <a:gd name="connsiteX1060" fmla="*/ 2064667 w 12192000"/>
            <a:gd name="connsiteY1060" fmla="*/ 5755683 h 6858000"/>
            <a:gd name="connsiteX1061" fmla="*/ 2029848 w 12192000"/>
            <a:gd name="connsiteY1061" fmla="*/ 5720864 h 6858000"/>
            <a:gd name="connsiteX1062" fmla="*/ 2064667 w 12192000"/>
            <a:gd name="connsiteY1062" fmla="*/ 5686045 h 6858000"/>
            <a:gd name="connsiteX1063" fmla="*/ 2099485 w 12192000"/>
            <a:gd name="connsiteY1063" fmla="*/ 5720864 h 6858000"/>
            <a:gd name="connsiteX1064" fmla="*/ 2064667 w 12192000"/>
            <a:gd name="connsiteY1064" fmla="*/ 5755683 h 6858000"/>
            <a:gd name="connsiteX1065" fmla="*/ 2149559 w 12192000"/>
            <a:gd name="connsiteY1065" fmla="*/ 5755683 h 6858000"/>
            <a:gd name="connsiteX1066" fmla="*/ 2114740 w 12192000"/>
            <a:gd name="connsiteY1066" fmla="*/ 5720864 h 6858000"/>
            <a:gd name="connsiteX1067" fmla="*/ 2149559 w 12192000"/>
            <a:gd name="connsiteY1067" fmla="*/ 5686045 h 6858000"/>
            <a:gd name="connsiteX1068" fmla="*/ 2184378 w 12192000"/>
            <a:gd name="connsiteY1068" fmla="*/ 5720864 h 6858000"/>
            <a:gd name="connsiteX1069" fmla="*/ 2149559 w 12192000"/>
            <a:gd name="connsiteY1069" fmla="*/ 5755683 h 6858000"/>
            <a:gd name="connsiteX1070" fmla="*/ 2234445 w 12192000"/>
            <a:gd name="connsiteY1070" fmla="*/ 5755683 h 6858000"/>
            <a:gd name="connsiteX1071" fmla="*/ 2199626 w 12192000"/>
            <a:gd name="connsiteY1071" fmla="*/ 5720864 h 6858000"/>
            <a:gd name="connsiteX1072" fmla="*/ 2234445 w 12192000"/>
            <a:gd name="connsiteY1072" fmla="*/ 5686045 h 6858000"/>
            <a:gd name="connsiteX1073" fmla="*/ 2269264 w 12192000"/>
            <a:gd name="connsiteY1073" fmla="*/ 5720864 h 6858000"/>
            <a:gd name="connsiteX1074" fmla="*/ 2234445 w 12192000"/>
            <a:gd name="connsiteY1074" fmla="*/ 5755683 h 6858000"/>
            <a:gd name="connsiteX1075" fmla="*/ 2828692 w 12192000"/>
            <a:gd name="connsiteY1075" fmla="*/ 5755683 h 6858000"/>
            <a:gd name="connsiteX1076" fmla="*/ 2793873 w 12192000"/>
            <a:gd name="connsiteY1076" fmla="*/ 5720864 h 6858000"/>
            <a:gd name="connsiteX1077" fmla="*/ 2828692 w 12192000"/>
            <a:gd name="connsiteY1077" fmla="*/ 5686045 h 6858000"/>
            <a:gd name="connsiteX1078" fmla="*/ 2863511 w 12192000"/>
            <a:gd name="connsiteY1078" fmla="*/ 5720864 h 6858000"/>
            <a:gd name="connsiteX1079" fmla="*/ 2828692 w 12192000"/>
            <a:gd name="connsiteY1079" fmla="*/ 5755683 h 6858000"/>
            <a:gd name="connsiteX1080" fmla="*/ 2998477 w 12192000"/>
            <a:gd name="connsiteY1080" fmla="*/ 5755683 h 6858000"/>
            <a:gd name="connsiteX1081" fmla="*/ 2963658 w 12192000"/>
            <a:gd name="connsiteY1081" fmla="*/ 5720864 h 6858000"/>
            <a:gd name="connsiteX1082" fmla="*/ 2998477 w 12192000"/>
            <a:gd name="connsiteY1082" fmla="*/ 5686045 h 6858000"/>
            <a:gd name="connsiteX1083" fmla="*/ 3033296 w 12192000"/>
            <a:gd name="connsiteY1083" fmla="*/ 5720864 h 6858000"/>
            <a:gd name="connsiteX1084" fmla="*/ 2998477 w 12192000"/>
            <a:gd name="connsiteY1084" fmla="*/ 5755683 h 6858000"/>
            <a:gd name="connsiteX1085" fmla="*/ 3083370 w 12192000"/>
            <a:gd name="connsiteY1085" fmla="*/ 5755683 h 6858000"/>
            <a:gd name="connsiteX1086" fmla="*/ 3048551 w 12192000"/>
            <a:gd name="connsiteY1086" fmla="*/ 5720864 h 6858000"/>
            <a:gd name="connsiteX1087" fmla="*/ 3083370 w 12192000"/>
            <a:gd name="connsiteY1087" fmla="*/ 5686045 h 6858000"/>
            <a:gd name="connsiteX1088" fmla="*/ 3118188 w 12192000"/>
            <a:gd name="connsiteY1088" fmla="*/ 5720864 h 6858000"/>
            <a:gd name="connsiteX1089" fmla="*/ 3083370 w 12192000"/>
            <a:gd name="connsiteY1089" fmla="*/ 5755683 h 6858000"/>
            <a:gd name="connsiteX1090" fmla="*/ 3338047 w 12192000"/>
            <a:gd name="connsiteY1090" fmla="*/ 5755683 h 6858000"/>
            <a:gd name="connsiteX1091" fmla="*/ 3303228 w 12192000"/>
            <a:gd name="connsiteY1091" fmla="*/ 5720864 h 6858000"/>
            <a:gd name="connsiteX1092" fmla="*/ 3338047 w 12192000"/>
            <a:gd name="connsiteY1092" fmla="*/ 5686045 h 6858000"/>
            <a:gd name="connsiteX1093" fmla="*/ 3372866 w 12192000"/>
            <a:gd name="connsiteY1093" fmla="*/ 5720864 h 6858000"/>
            <a:gd name="connsiteX1094" fmla="*/ 3338047 w 12192000"/>
            <a:gd name="connsiteY1094" fmla="*/ 5755683 h 6858000"/>
            <a:gd name="connsiteX1095" fmla="*/ 3507832 w 12192000"/>
            <a:gd name="connsiteY1095" fmla="*/ 5755683 h 6858000"/>
            <a:gd name="connsiteX1096" fmla="*/ 3473013 w 12192000"/>
            <a:gd name="connsiteY1096" fmla="*/ 5720864 h 6858000"/>
            <a:gd name="connsiteX1097" fmla="*/ 3507832 w 12192000"/>
            <a:gd name="connsiteY1097" fmla="*/ 5686045 h 6858000"/>
            <a:gd name="connsiteX1098" fmla="*/ 3542651 w 12192000"/>
            <a:gd name="connsiteY1098" fmla="*/ 5720864 h 6858000"/>
            <a:gd name="connsiteX1099" fmla="*/ 3507832 w 12192000"/>
            <a:gd name="connsiteY1099" fmla="*/ 5755683 h 6858000"/>
            <a:gd name="connsiteX1100" fmla="*/ 3677617 w 12192000"/>
            <a:gd name="connsiteY1100" fmla="*/ 5755683 h 6858000"/>
            <a:gd name="connsiteX1101" fmla="*/ 3642798 w 12192000"/>
            <a:gd name="connsiteY1101" fmla="*/ 5720864 h 6858000"/>
            <a:gd name="connsiteX1102" fmla="*/ 3677617 w 12192000"/>
            <a:gd name="connsiteY1102" fmla="*/ 5686045 h 6858000"/>
            <a:gd name="connsiteX1103" fmla="*/ 3712436 w 12192000"/>
            <a:gd name="connsiteY1103" fmla="*/ 5720864 h 6858000"/>
            <a:gd name="connsiteX1104" fmla="*/ 3677617 w 12192000"/>
            <a:gd name="connsiteY1104" fmla="*/ 5755683 h 6858000"/>
            <a:gd name="connsiteX1105" fmla="*/ 3932301 w 12192000"/>
            <a:gd name="connsiteY1105" fmla="*/ 5755683 h 6858000"/>
            <a:gd name="connsiteX1106" fmla="*/ 3897482 w 12192000"/>
            <a:gd name="connsiteY1106" fmla="*/ 5720864 h 6858000"/>
            <a:gd name="connsiteX1107" fmla="*/ 3932301 w 12192000"/>
            <a:gd name="connsiteY1107" fmla="*/ 5686045 h 6858000"/>
            <a:gd name="connsiteX1108" fmla="*/ 3967120 w 12192000"/>
            <a:gd name="connsiteY1108" fmla="*/ 5720864 h 6858000"/>
            <a:gd name="connsiteX1109" fmla="*/ 3932301 w 12192000"/>
            <a:gd name="connsiteY1109" fmla="*/ 5755683 h 6858000"/>
            <a:gd name="connsiteX1110" fmla="*/ 4526548 w 12192000"/>
            <a:gd name="connsiteY1110" fmla="*/ 5755683 h 6858000"/>
            <a:gd name="connsiteX1111" fmla="*/ 4491729 w 12192000"/>
            <a:gd name="connsiteY1111" fmla="*/ 5720864 h 6858000"/>
            <a:gd name="connsiteX1112" fmla="*/ 4526548 w 12192000"/>
            <a:gd name="connsiteY1112" fmla="*/ 5686045 h 6858000"/>
            <a:gd name="connsiteX1113" fmla="*/ 4561367 w 12192000"/>
            <a:gd name="connsiteY1113" fmla="*/ 5720864 h 6858000"/>
            <a:gd name="connsiteX1114" fmla="*/ 4526548 w 12192000"/>
            <a:gd name="connsiteY1114" fmla="*/ 5755683 h 6858000"/>
            <a:gd name="connsiteX1115" fmla="*/ 4611441 w 12192000"/>
            <a:gd name="connsiteY1115" fmla="*/ 5755683 h 6858000"/>
            <a:gd name="connsiteX1116" fmla="*/ 4576622 w 12192000"/>
            <a:gd name="connsiteY1116" fmla="*/ 5720864 h 6858000"/>
            <a:gd name="connsiteX1117" fmla="*/ 4611441 w 12192000"/>
            <a:gd name="connsiteY1117" fmla="*/ 5686045 h 6858000"/>
            <a:gd name="connsiteX1118" fmla="*/ 4646260 w 12192000"/>
            <a:gd name="connsiteY1118" fmla="*/ 5720864 h 6858000"/>
            <a:gd name="connsiteX1119" fmla="*/ 4611441 w 12192000"/>
            <a:gd name="connsiteY1119" fmla="*/ 5755683 h 6858000"/>
            <a:gd name="connsiteX1120" fmla="*/ 4696333 w 12192000"/>
            <a:gd name="connsiteY1120" fmla="*/ 5755683 h 6858000"/>
            <a:gd name="connsiteX1121" fmla="*/ 4661515 w 12192000"/>
            <a:gd name="connsiteY1121" fmla="*/ 5720864 h 6858000"/>
            <a:gd name="connsiteX1122" fmla="*/ 4696333 w 12192000"/>
            <a:gd name="connsiteY1122" fmla="*/ 5686045 h 6858000"/>
            <a:gd name="connsiteX1123" fmla="*/ 4731152 w 12192000"/>
            <a:gd name="connsiteY1123" fmla="*/ 5720864 h 6858000"/>
            <a:gd name="connsiteX1124" fmla="*/ 4696333 w 12192000"/>
            <a:gd name="connsiteY1124" fmla="*/ 5755683 h 6858000"/>
            <a:gd name="connsiteX1125" fmla="*/ 4781226 w 12192000"/>
            <a:gd name="connsiteY1125" fmla="*/ 5755683 h 6858000"/>
            <a:gd name="connsiteX1126" fmla="*/ 4746407 w 12192000"/>
            <a:gd name="connsiteY1126" fmla="*/ 5720864 h 6858000"/>
            <a:gd name="connsiteX1127" fmla="*/ 4781226 w 12192000"/>
            <a:gd name="connsiteY1127" fmla="*/ 5686045 h 6858000"/>
            <a:gd name="connsiteX1128" fmla="*/ 4816044 w 12192000"/>
            <a:gd name="connsiteY1128" fmla="*/ 5720864 h 6858000"/>
            <a:gd name="connsiteX1129" fmla="*/ 4781226 w 12192000"/>
            <a:gd name="connsiteY1129" fmla="*/ 5755683 h 6858000"/>
            <a:gd name="connsiteX1130" fmla="*/ 4866118 w 12192000"/>
            <a:gd name="connsiteY1130" fmla="*/ 5755683 h 6858000"/>
            <a:gd name="connsiteX1131" fmla="*/ 4831299 w 12192000"/>
            <a:gd name="connsiteY1131" fmla="*/ 5720864 h 6858000"/>
            <a:gd name="connsiteX1132" fmla="*/ 4866118 w 12192000"/>
            <a:gd name="connsiteY1132" fmla="*/ 5686045 h 6858000"/>
            <a:gd name="connsiteX1133" fmla="*/ 4900937 w 12192000"/>
            <a:gd name="connsiteY1133" fmla="*/ 5720864 h 6858000"/>
            <a:gd name="connsiteX1134" fmla="*/ 4866118 w 12192000"/>
            <a:gd name="connsiteY1134" fmla="*/ 5755683 h 6858000"/>
            <a:gd name="connsiteX1135" fmla="*/ 4951011 w 12192000"/>
            <a:gd name="connsiteY1135" fmla="*/ 5755683 h 6858000"/>
            <a:gd name="connsiteX1136" fmla="*/ 4916192 w 12192000"/>
            <a:gd name="connsiteY1136" fmla="*/ 5720864 h 6858000"/>
            <a:gd name="connsiteX1137" fmla="*/ 4951011 w 12192000"/>
            <a:gd name="connsiteY1137" fmla="*/ 5686045 h 6858000"/>
            <a:gd name="connsiteX1138" fmla="*/ 4985830 w 12192000"/>
            <a:gd name="connsiteY1138" fmla="*/ 5720864 h 6858000"/>
            <a:gd name="connsiteX1139" fmla="*/ 4951011 w 12192000"/>
            <a:gd name="connsiteY1139" fmla="*/ 5755683 h 6858000"/>
            <a:gd name="connsiteX1140" fmla="*/ 5035903 w 12192000"/>
            <a:gd name="connsiteY1140" fmla="*/ 5755683 h 6858000"/>
            <a:gd name="connsiteX1141" fmla="*/ 5001085 w 12192000"/>
            <a:gd name="connsiteY1141" fmla="*/ 5720864 h 6858000"/>
            <a:gd name="connsiteX1142" fmla="*/ 5035903 w 12192000"/>
            <a:gd name="connsiteY1142" fmla="*/ 5686045 h 6858000"/>
            <a:gd name="connsiteX1143" fmla="*/ 5070722 w 12192000"/>
            <a:gd name="connsiteY1143" fmla="*/ 5720864 h 6858000"/>
            <a:gd name="connsiteX1144" fmla="*/ 5035903 w 12192000"/>
            <a:gd name="connsiteY1144" fmla="*/ 5755683 h 6858000"/>
            <a:gd name="connsiteX1145" fmla="*/ 5120796 w 12192000"/>
            <a:gd name="connsiteY1145" fmla="*/ 5755683 h 6858000"/>
            <a:gd name="connsiteX1146" fmla="*/ 5085977 w 12192000"/>
            <a:gd name="connsiteY1146" fmla="*/ 5720864 h 6858000"/>
            <a:gd name="connsiteX1147" fmla="*/ 5120796 w 12192000"/>
            <a:gd name="connsiteY1147" fmla="*/ 5686045 h 6858000"/>
            <a:gd name="connsiteX1148" fmla="*/ 5155614 w 12192000"/>
            <a:gd name="connsiteY1148" fmla="*/ 5720864 h 6858000"/>
            <a:gd name="connsiteX1149" fmla="*/ 5120796 w 12192000"/>
            <a:gd name="connsiteY1149" fmla="*/ 5755683 h 6858000"/>
            <a:gd name="connsiteX1150" fmla="*/ 5205688 w 12192000"/>
            <a:gd name="connsiteY1150" fmla="*/ 5755683 h 6858000"/>
            <a:gd name="connsiteX1151" fmla="*/ 5170869 w 12192000"/>
            <a:gd name="connsiteY1151" fmla="*/ 5720864 h 6858000"/>
            <a:gd name="connsiteX1152" fmla="*/ 5205688 w 12192000"/>
            <a:gd name="connsiteY1152" fmla="*/ 5686045 h 6858000"/>
            <a:gd name="connsiteX1153" fmla="*/ 5240507 w 12192000"/>
            <a:gd name="connsiteY1153" fmla="*/ 5720864 h 6858000"/>
            <a:gd name="connsiteX1154" fmla="*/ 5205688 w 12192000"/>
            <a:gd name="connsiteY1154" fmla="*/ 5755683 h 6858000"/>
            <a:gd name="connsiteX1155" fmla="*/ 5290581 w 12192000"/>
            <a:gd name="connsiteY1155" fmla="*/ 5755683 h 6858000"/>
            <a:gd name="connsiteX1156" fmla="*/ 5255762 w 12192000"/>
            <a:gd name="connsiteY1156" fmla="*/ 5720864 h 6858000"/>
            <a:gd name="connsiteX1157" fmla="*/ 5290581 w 12192000"/>
            <a:gd name="connsiteY1157" fmla="*/ 5686045 h 6858000"/>
            <a:gd name="connsiteX1158" fmla="*/ 5325400 w 12192000"/>
            <a:gd name="connsiteY1158" fmla="*/ 5720864 h 6858000"/>
            <a:gd name="connsiteX1159" fmla="*/ 5290581 w 12192000"/>
            <a:gd name="connsiteY1159" fmla="*/ 5755683 h 6858000"/>
            <a:gd name="connsiteX1160" fmla="*/ 6139505 w 12192000"/>
            <a:gd name="connsiteY1160" fmla="*/ 5755683 h 6858000"/>
            <a:gd name="connsiteX1161" fmla="*/ 6104680 w 12192000"/>
            <a:gd name="connsiteY1161" fmla="*/ 5720864 h 6858000"/>
            <a:gd name="connsiteX1162" fmla="*/ 6139505 w 12192000"/>
            <a:gd name="connsiteY1162" fmla="*/ 5686045 h 6858000"/>
            <a:gd name="connsiteX1163" fmla="*/ 6174317 w 12192000"/>
            <a:gd name="connsiteY1163" fmla="*/ 5720864 h 6858000"/>
            <a:gd name="connsiteX1164" fmla="*/ 6139505 w 12192000"/>
            <a:gd name="connsiteY1164" fmla="*/ 5755683 h 6858000"/>
            <a:gd name="connsiteX1165" fmla="*/ 7158241 w 12192000"/>
            <a:gd name="connsiteY1165" fmla="*/ 5755683 h 6858000"/>
            <a:gd name="connsiteX1166" fmla="*/ 7123416 w 12192000"/>
            <a:gd name="connsiteY1166" fmla="*/ 5720864 h 6858000"/>
            <a:gd name="connsiteX1167" fmla="*/ 7158241 w 12192000"/>
            <a:gd name="connsiteY1167" fmla="*/ 5686045 h 6858000"/>
            <a:gd name="connsiteX1168" fmla="*/ 7193053 w 12192000"/>
            <a:gd name="connsiteY1168" fmla="*/ 5720864 h 6858000"/>
            <a:gd name="connsiteX1169" fmla="*/ 7158241 w 12192000"/>
            <a:gd name="connsiteY1169" fmla="*/ 5755683 h 6858000"/>
            <a:gd name="connsiteX1170" fmla="*/ 7837381 w 12192000"/>
            <a:gd name="connsiteY1170" fmla="*/ 5755683 h 6858000"/>
            <a:gd name="connsiteX1171" fmla="*/ 7802556 w 12192000"/>
            <a:gd name="connsiteY1171" fmla="*/ 5720864 h 6858000"/>
            <a:gd name="connsiteX1172" fmla="*/ 7837381 w 12192000"/>
            <a:gd name="connsiteY1172" fmla="*/ 5686045 h 6858000"/>
            <a:gd name="connsiteX1173" fmla="*/ 7872193 w 12192000"/>
            <a:gd name="connsiteY1173" fmla="*/ 5720864 h 6858000"/>
            <a:gd name="connsiteX1174" fmla="*/ 7837381 w 12192000"/>
            <a:gd name="connsiteY1174" fmla="*/ 5755683 h 6858000"/>
            <a:gd name="connsiteX1175" fmla="*/ 7922273 w 12192000"/>
            <a:gd name="connsiteY1175" fmla="*/ 5755683 h 6858000"/>
            <a:gd name="connsiteX1176" fmla="*/ 7887448 w 12192000"/>
            <a:gd name="connsiteY1176" fmla="*/ 5720864 h 6858000"/>
            <a:gd name="connsiteX1177" fmla="*/ 7922273 w 12192000"/>
            <a:gd name="connsiteY1177" fmla="*/ 5686045 h 6858000"/>
            <a:gd name="connsiteX1178" fmla="*/ 7957086 w 12192000"/>
            <a:gd name="connsiteY1178" fmla="*/ 5720864 h 6858000"/>
            <a:gd name="connsiteX1179" fmla="*/ 7922273 w 12192000"/>
            <a:gd name="connsiteY1179" fmla="*/ 5755683 h 6858000"/>
            <a:gd name="connsiteX1180" fmla="*/ 8007167 w 12192000"/>
            <a:gd name="connsiteY1180" fmla="*/ 5755683 h 6858000"/>
            <a:gd name="connsiteX1181" fmla="*/ 7972341 w 12192000"/>
            <a:gd name="connsiteY1181" fmla="*/ 5720864 h 6858000"/>
            <a:gd name="connsiteX1182" fmla="*/ 8007167 w 12192000"/>
            <a:gd name="connsiteY1182" fmla="*/ 5686045 h 6858000"/>
            <a:gd name="connsiteX1183" fmla="*/ 8041979 w 12192000"/>
            <a:gd name="connsiteY1183" fmla="*/ 5720864 h 6858000"/>
            <a:gd name="connsiteX1184" fmla="*/ 8007167 w 12192000"/>
            <a:gd name="connsiteY1184" fmla="*/ 5755683 h 6858000"/>
            <a:gd name="connsiteX1185" fmla="*/ 8092059 w 12192000"/>
            <a:gd name="connsiteY1185" fmla="*/ 5755683 h 6858000"/>
            <a:gd name="connsiteX1186" fmla="*/ 8057234 w 12192000"/>
            <a:gd name="connsiteY1186" fmla="*/ 5720864 h 6858000"/>
            <a:gd name="connsiteX1187" fmla="*/ 8092059 w 12192000"/>
            <a:gd name="connsiteY1187" fmla="*/ 5686045 h 6858000"/>
            <a:gd name="connsiteX1188" fmla="*/ 8126871 w 12192000"/>
            <a:gd name="connsiteY1188" fmla="*/ 5720864 h 6858000"/>
            <a:gd name="connsiteX1189" fmla="*/ 8092059 w 12192000"/>
            <a:gd name="connsiteY1189" fmla="*/ 5755683 h 6858000"/>
            <a:gd name="connsiteX1190" fmla="*/ 8176951 w 12192000"/>
            <a:gd name="connsiteY1190" fmla="*/ 5755683 h 6858000"/>
            <a:gd name="connsiteX1191" fmla="*/ 8142126 w 12192000"/>
            <a:gd name="connsiteY1191" fmla="*/ 5720864 h 6858000"/>
            <a:gd name="connsiteX1192" fmla="*/ 8176951 w 12192000"/>
            <a:gd name="connsiteY1192" fmla="*/ 5686045 h 6858000"/>
            <a:gd name="connsiteX1193" fmla="*/ 8211763 w 12192000"/>
            <a:gd name="connsiteY1193" fmla="*/ 5720864 h 6858000"/>
            <a:gd name="connsiteX1194" fmla="*/ 8176951 w 12192000"/>
            <a:gd name="connsiteY1194" fmla="*/ 5755683 h 6858000"/>
            <a:gd name="connsiteX1195" fmla="*/ 8346737 w 12192000"/>
            <a:gd name="connsiteY1195" fmla="*/ 5755683 h 6858000"/>
            <a:gd name="connsiteX1196" fmla="*/ 8311911 w 12192000"/>
            <a:gd name="connsiteY1196" fmla="*/ 5720864 h 6858000"/>
            <a:gd name="connsiteX1197" fmla="*/ 8346737 w 12192000"/>
            <a:gd name="connsiteY1197" fmla="*/ 5686045 h 6858000"/>
            <a:gd name="connsiteX1198" fmla="*/ 8381549 w 12192000"/>
            <a:gd name="connsiteY1198" fmla="*/ 5720864 h 6858000"/>
            <a:gd name="connsiteX1199" fmla="*/ 8346737 w 12192000"/>
            <a:gd name="connsiteY1199" fmla="*/ 5755683 h 6858000"/>
            <a:gd name="connsiteX1200" fmla="*/ 8431629 w 12192000"/>
            <a:gd name="connsiteY1200" fmla="*/ 5755683 h 6858000"/>
            <a:gd name="connsiteX1201" fmla="*/ 8396804 w 12192000"/>
            <a:gd name="connsiteY1201" fmla="*/ 5720864 h 6858000"/>
            <a:gd name="connsiteX1202" fmla="*/ 8431629 w 12192000"/>
            <a:gd name="connsiteY1202" fmla="*/ 5686045 h 6858000"/>
            <a:gd name="connsiteX1203" fmla="*/ 8466441 w 12192000"/>
            <a:gd name="connsiteY1203" fmla="*/ 5720864 h 6858000"/>
            <a:gd name="connsiteX1204" fmla="*/ 8431629 w 12192000"/>
            <a:gd name="connsiteY1204" fmla="*/ 5755683 h 6858000"/>
            <a:gd name="connsiteX1205" fmla="*/ 8516521 w 12192000"/>
            <a:gd name="connsiteY1205" fmla="*/ 5755683 h 6858000"/>
            <a:gd name="connsiteX1206" fmla="*/ 8481696 w 12192000"/>
            <a:gd name="connsiteY1206" fmla="*/ 5720864 h 6858000"/>
            <a:gd name="connsiteX1207" fmla="*/ 8516521 w 12192000"/>
            <a:gd name="connsiteY1207" fmla="*/ 5686045 h 6858000"/>
            <a:gd name="connsiteX1208" fmla="*/ 8551333 w 12192000"/>
            <a:gd name="connsiteY1208" fmla="*/ 5720864 h 6858000"/>
            <a:gd name="connsiteX1209" fmla="*/ 8516521 w 12192000"/>
            <a:gd name="connsiteY1209" fmla="*/ 5755683 h 6858000"/>
            <a:gd name="connsiteX1210" fmla="*/ 8601413 w 12192000"/>
            <a:gd name="connsiteY1210" fmla="*/ 5755683 h 6858000"/>
            <a:gd name="connsiteX1211" fmla="*/ 8566588 w 12192000"/>
            <a:gd name="connsiteY1211" fmla="*/ 5720864 h 6858000"/>
            <a:gd name="connsiteX1212" fmla="*/ 8601413 w 12192000"/>
            <a:gd name="connsiteY1212" fmla="*/ 5686045 h 6858000"/>
            <a:gd name="connsiteX1213" fmla="*/ 8636226 w 12192000"/>
            <a:gd name="connsiteY1213" fmla="*/ 5720864 h 6858000"/>
            <a:gd name="connsiteX1214" fmla="*/ 8601413 w 12192000"/>
            <a:gd name="connsiteY1214" fmla="*/ 5755683 h 6858000"/>
            <a:gd name="connsiteX1215" fmla="*/ 8686306 w 12192000"/>
            <a:gd name="connsiteY1215" fmla="*/ 5755683 h 6858000"/>
            <a:gd name="connsiteX1216" fmla="*/ 8651480 w 12192000"/>
            <a:gd name="connsiteY1216" fmla="*/ 5720864 h 6858000"/>
            <a:gd name="connsiteX1217" fmla="*/ 8686306 w 12192000"/>
            <a:gd name="connsiteY1217" fmla="*/ 5686045 h 6858000"/>
            <a:gd name="connsiteX1218" fmla="*/ 8721118 w 12192000"/>
            <a:gd name="connsiteY1218" fmla="*/ 5720864 h 6858000"/>
            <a:gd name="connsiteX1219" fmla="*/ 8686306 w 12192000"/>
            <a:gd name="connsiteY1219" fmla="*/ 5755683 h 6858000"/>
            <a:gd name="connsiteX1220" fmla="*/ 8771199 w 12192000"/>
            <a:gd name="connsiteY1220" fmla="*/ 5755683 h 6858000"/>
            <a:gd name="connsiteX1221" fmla="*/ 8736374 w 12192000"/>
            <a:gd name="connsiteY1221" fmla="*/ 5720864 h 6858000"/>
            <a:gd name="connsiteX1222" fmla="*/ 8771199 w 12192000"/>
            <a:gd name="connsiteY1222" fmla="*/ 5686045 h 6858000"/>
            <a:gd name="connsiteX1223" fmla="*/ 8806011 w 12192000"/>
            <a:gd name="connsiteY1223" fmla="*/ 5720864 h 6858000"/>
            <a:gd name="connsiteX1224" fmla="*/ 8771199 w 12192000"/>
            <a:gd name="connsiteY1224" fmla="*/ 5755683 h 6858000"/>
            <a:gd name="connsiteX1225" fmla="*/ 8856091 w 12192000"/>
            <a:gd name="connsiteY1225" fmla="*/ 5755683 h 6858000"/>
            <a:gd name="connsiteX1226" fmla="*/ 8821266 w 12192000"/>
            <a:gd name="connsiteY1226" fmla="*/ 5720864 h 6858000"/>
            <a:gd name="connsiteX1227" fmla="*/ 8856091 w 12192000"/>
            <a:gd name="connsiteY1227" fmla="*/ 5686045 h 6858000"/>
            <a:gd name="connsiteX1228" fmla="*/ 8890903 w 12192000"/>
            <a:gd name="connsiteY1228" fmla="*/ 5720864 h 6858000"/>
            <a:gd name="connsiteX1229" fmla="*/ 8856091 w 12192000"/>
            <a:gd name="connsiteY1229" fmla="*/ 5755683 h 6858000"/>
            <a:gd name="connsiteX1230" fmla="*/ 9025876 w 12192000"/>
            <a:gd name="connsiteY1230" fmla="*/ 5755683 h 6858000"/>
            <a:gd name="connsiteX1231" fmla="*/ 8991050 w 12192000"/>
            <a:gd name="connsiteY1231" fmla="*/ 5720864 h 6858000"/>
            <a:gd name="connsiteX1232" fmla="*/ 9025876 w 12192000"/>
            <a:gd name="connsiteY1232" fmla="*/ 5686045 h 6858000"/>
            <a:gd name="connsiteX1233" fmla="*/ 9060688 w 12192000"/>
            <a:gd name="connsiteY1233" fmla="*/ 5720864 h 6858000"/>
            <a:gd name="connsiteX1234" fmla="*/ 9025876 w 12192000"/>
            <a:gd name="connsiteY1234" fmla="*/ 5755683 h 6858000"/>
            <a:gd name="connsiteX1235" fmla="*/ 9110769 w 12192000"/>
            <a:gd name="connsiteY1235" fmla="*/ 5755683 h 6858000"/>
            <a:gd name="connsiteX1236" fmla="*/ 9075944 w 12192000"/>
            <a:gd name="connsiteY1236" fmla="*/ 5720864 h 6858000"/>
            <a:gd name="connsiteX1237" fmla="*/ 9110769 w 12192000"/>
            <a:gd name="connsiteY1237" fmla="*/ 5686045 h 6858000"/>
            <a:gd name="connsiteX1238" fmla="*/ 9145581 w 12192000"/>
            <a:gd name="connsiteY1238" fmla="*/ 5720864 h 6858000"/>
            <a:gd name="connsiteX1239" fmla="*/ 9110769 w 12192000"/>
            <a:gd name="connsiteY1239" fmla="*/ 5755683 h 6858000"/>
            <a:gd name="connsiteX1240" fmla="*/ 9195661 w 12192000"/>
            <a:gd name="connsiteY1240" fmla="*/ 5755683 h 6858000"/>
            <a:gd name="connsiteX1241" fmla="*/ 9160836 w 12192000"/>
            <a:gd name="connsiteY1241" fmla="*/ 5720864 h 6858000"/>
            <a:gd name="connsiteX1242" fmla="*/ 9195661 w 12192000"/>
            <a:gd name="connsiteY1242" fmla="*/ 5686045 h 6858000"/>
            <a:gd name="connsiteX1243" fmla="*/ 9230473 w 12192000"/>
            <a:gd name="connsiteY1243" fmla="*/ 5720864 h 6858000"/>
            <a:gd name="connsiteX1244" fmla="*/ 9195661 w 12192000"/>
            <a:gd name="connsiteY1244" fmla="*/ 5755683 h 6858000"/>
            <a:gd name="connsiteX1245" fmla="*/ 9280553 w 12192000"/>
            <a:gd name="connsiteY1245" fmla="*/ 5755683 h 6858000"/>
            <a:gd name="connsiteX1246" fmla="*/ 9245728 w 12192000"/>
            <a:gd name="connsiteY1246" fmla="*/ 5720864 h 6858000"/>
            <a:gd name="connsiteX1247" fmla="*/ 9280553 w 12192000"/>
            <a:gd name="connsiteY1247" fmla="*/ 5686045 h 6858000"/>
            <a:gd name="connsiteX1248" fmla="*/ 9315366 w 12192000"/>
            <a:gd name="connsiteY1248" fmla="*/ 5720864 h 6858000"/>
            <a:gd name="connsiteX1249" fmla="*/ 9280553 w 12192000"/>
            <a:gd name="connsiteY1249" fmla="*/ 5755683 h 6858000"/>
            <a:gd name="connsiteX1250" fmla="*/ 9365446 w 12192000"/>
            <a:gd name="connsiteY1250" fmla="*/ 5755683 h 6858000"/>
            <a:gd name="connsiteX1251" fmla="*/ 9330620 w 12192000"/>
            <a:gd name="connsiteY1251" fmla="*/ 5720864 h 6858000"/>
            <a:gd name="connsiteX1252" fmla="*/ 9365446 w 12192000"/>
            <a:gd name="connsiteY1252" fmla="*/ 5686045 h 6858000"/>
            <a:gd name="connsiteX1253" fmla="*/ 9400258 w 12192000"/>
            <a:gd name="connsiteY1253" fmla="*/ 5720864 h 6858000"/>
            <a:gd name="connsiteX1254" fmla="*/ 9365446 w 12192000"/>
            <a:gd name="connsiteY1254" fmla="*/ 5755683 h 6858000"/>
            <a:gd name="connsiteX1255" fmla="*/ 9450339 w 12192000"/>
            <a:gd name="connsiteY1255" fmla="*/ 5755683 h 6858000"/>
            <a:gd name="connsiteX1256" fmla="*/ 9415514 w 12192000"/>
            <a:gd name="connsiteY1256" fmla="*/ 5720864 h 6858000"/>
            <a:gd name="connsiteX1257" fmla="*/ 9450339 w 12192000"/>
            <a:gd name="connsiteY1257" fmla="*/ 5686045 h 6858000"/>
            <a:gd name="connsiteX1258" fmla="*/ 9485151 w 12192000"/>
            <a:gd name="connsiteY1258" fmla="*/ 5720864 h 6858000"/>
            <a:gd name="connsiteX1259" fmla="*/ 9450339 w 12192000"/>
            <a:gd name="connsiteY1259" fmla="*/ 5755683 h 6858000"/>
            <a:gd name="connsiteX1260" fmla="*/ 9535231 w 12192000"/>
            <a:gd name="connsiteY1260" fmla="*/ 5755683 h 6858000"/>
            <a:gd name="connsiteX1261" fmla="*/ 9500406 w 12192000"/>
            <a:gd name="connsiteY1261" fmla="*/ 5720864 h 6858000"/>
            <a:gd name="connsiteX1262" fmla="*/ 9535231 w 12192000"/>
            <a:gd name="connsiteY1262" fmla="*/ 5686045 h 6858000"/>
            <a:gd name="connsiteX1263" fmla="*/ 9570043 w 12192000"/>
            <a:gd name="connsiteY1263" fmla="*/ 5720864 h 6858000"/>
            <a:gd name="connsiteX1264" fmla="*/ 9535231 w 12192000"/>
            <a:gd name="connsiteY1264" fmla="*/ 5755683 h 6858000"/>
            <a:gd name="connsiteX1265" fmla="*/ 9620123 w 12192000"/>
            <a:gd name="connsiteY1265" fmla="*/ 5755683 h 6858000"/>
            <a:gd name="connsiteX1266" fmla="*/ 9585298 w 12192000"/>
            <a:gd name="connsiteY1266" fmla="*/ 5720864 h 6858000"/>
            <a:gd name="connsiteX1267" fmla="*/ 9620123 w 12192000"/>
            <a:gd name="connsiteY1267" fmla="*/ 5686045 h 6858000"/>
            <a:gd name="connsiteX1268" fmla="*/ 9654936 w 12192000"/>
            <a:gd name="connsiteY1268" fmla="*/ 5720864 h 6858000"/>
            <a:gd name="connsiteX1269" fmla="*/ 9620123 w 12192000"/>
            <a:gd name="connsiteY1269" fmla="*/ 5755683 h 6858000"/>
            <a:gd name="connsiteX1270" fmla="*/ 9705016 w 12192000"/>
            <a:gd name="connsiteY1270" fmla="*/ 5755683 h 6858000"/>
            <a:gd name="connsiteX1271" fmla="*/ 9670190 w 12192000"/>
            <a:gd name="connsiteY1271" fmla="*/ 5720864 h 6858000"/>
            <a:gd name="connsiteX1272" fmla="*/ 9705016 w 12192000"/>
            <a:gd name="connsiteY1272" fmla="*/ 5686045 h 6858000"/>
            <a:gd name="connsiteX1273" fmla="*/ 9739828 w 12192000"/>
            <a:gd name="connsiteY1273" fmla="*/ 5720864 h 6858000"/>
            <a:gd name="connsiteX1274" fmla="*/ 9705016 w 12192000"/>
            <a:gd name="connsiteY1274" fmla="*/ 5755683 h 6858000"/>
            <a:gd name="connsiteX1275" fmla="*/ 9789909 w 12192000"/>
            <a:gd name="connsiteY1275" fmla="*/ 5755683 h 6858000"/>
            <a:gd name="connsiteX1276" fmla="*/ 9755084 w 12192000"/>
            <a:gd name="connsiteY1276" fmla="*/ 5720864 h 6858000"/>
            <a:gd name="connsiteX1277" fmla="*/ 9789909 w 12192000"/>
            <a:gd name="connsiteY1277" fmla="*/ 5686045 h 6858000"/>
            <a:gd name="connsiteX1278" fmla="*/ 9824721 w 12192000"/>
            <a:gd name="connsiteY1278" fmla="*/ 5720864 h 6858000"/>
            <a:gd name="connsiteX1279" fmla="*/ 9789909 w 12192000"/>
            <a:gd name="connsiteY1279" fmla="*/ 5755683 h 6858000"/>
            <a:gd name="connsiteX1280" fmla="*/ 9874801 w 12192000"/>
            <a:gd name="connsiteY1280" fmla="*/ 5755683 h 6858000"/>
            <a:gd name="connsiteX1281" fmla="*/ 9839976 w 12192000"/>
            <a:gd name="connsiteY1281" fmla="*/ 5720864 h 6858000"/>
            <a:gd name="connsiteX1282" fmla="*/ 9874801 w 12192000"/>
            <a:gd name="connsiteY1282" fmla="*/ 5686045 h 6858000"/>
            <a:gd name="connsiteX1283" fmla="*/ 9909613 w 12192000"/>
            <a:gd name="connsiteY1283" fmla="*/ 5720864 h 6858000"/>
            <a:gd name="connsiteX1284" fmla="*/ 9874801 w 12192000"/>
            <a:gd name="connsiteY1284" fmla="*/ 5755683 h 6858000"/>
            <a:gd name="connsiteX1285" fmla="*/ 9959693 w 12192000"/>
            <a:gd name="connsiteY1285" fmla="*/ 5755683 h 6858000"/>
            <a:gd name="connsiteX1286" fmla="*/ 9924868 w 12192000"/>
            <a:gd name="connsiteY1286" fmla="*/ 5720864 h 6858000"/>
            <a:gd name="connsiteX1287" fmla="*/ 9959693 w 12192000"/>
            <a:gd name="connsiteY1287" fmla="*/ 5686045 h 6858000"/>
            <a:gd name="connsiteX1288" fmla="*/ 9994506 w 12192000"/>
            <a:gd name="connsiteY1288" fmla="*/ 5720864 h 6858000"/>
            <a:gd name="connsiteX1289" fmla="*/ 9959693 w 12192000"/>
            <a:gd name="connsiteY1289" fmla="*/ 5755683 h 6858000"/>
            <a:gd name="connsiteX1290" fmla="*/ 10044586 w 12192000"/>
            <a:gd name="connsiteY1290" fmla="*/ 5755683 h 6858000"/>
            <a:gd name="connsiteX1291" fmla="*/ 10009760 w 12192000"/>
            <a:gd name="connsiteY1291" fmla="*/ 5720864 h 6858000"/>
            <a:gd name="connsiteX1292" fmla="*/ 10044586 w 12192000"/>
            <a:gd name="connsiteY1292" fmla="*/ 5686045 h 6858000"/>
            <a:gd name="connsiteX1293" fmla="*/ 10079398 w 12192000"/>
            <a:gd name="connsiteY1293" fmla="*/ 5720864 h 6858000"/>
            <a:gd name="connsiteX1294" fmla="*/ 10044586 w 12192000"/>
            <a:gd name="connsiteY1294" fmla="*/ 5755683 h 6858000"/>
            <a:gd name="connsiteX1295" fmla="*/ 10129478 w 12192000"/>
            <a:gd name="connsiteY1295" fmla="*/ 5755683 h 6858000"/>
            <a:gd name="connsiteX1296" fmla="*/ 10094653 w 12192000"/>
            <a:gd name="connsiteY1296" fmla="*/ 5720864 h 6858000"/>
            <a:gd name="connsiteX1297" fmla="*/ 10129478 w 12192000"/>
            <a:gd name="connsiteY1297" fmla="*/ 5686045 h 6858000"/>
            <a:gd name="connsiteX1298" fmla="*/ 10164290 w 12192000"/>
            <a:gd name="connsiteY1298" fmla="*/ 5720864 h 6858000"/>
            <a:gd name="connsiteX1299" fmla="*/ 10129478 w 12192000"/>
            <a:gd name="connsiteY1299" fmla="*/ 5755683 h 6858000"/>
            <a:gd name="connsiteX1300" fmla="*/ 10214371 w 12192000"/>
            <a:gd name="connsiteY1300" fmla="*/ 5755683 h 6858000"/>
            <a:gd name="connsiteX1301" fmla="*/ 10179546 w 12192000"/>
            <a:gd name="connsiteY1301" fmla="*/ 5720864 h 6858000"/>
            <a:gd name="connsiteX1302" fmla="*/ 10214371 w 12192000"/>
            <a:gd name="connsiteY1302" fmla="*/ 5686045 h 6858000"/>
            <a:gd name="connsiteX1303" fmla="*/ 10249183 w 12192000"/>
            <a:gd name="connsiteY1303" fmla="*/ 5720864 h 6858000"/>
            <a:gd name="connsiteX1304" fmla="*/ 10214371 w 12192000"/>
            <a:gd name="connsiteY1304" fmla="*/ 5755683 h 6858000"/>
            <a:gd name="connsiteX1305" fmla="*/ 10299263 w 12192000"/>
            <a:gd name="connsiteY1305" fmla="*/ 5755683 h 6858000"/>
            <a:gd name="connsiteX1306" fmla="*/ 10264438 w 12192000"/>
            <a:gd name="connsiteY1306" fmla="*/ 5720864 h 6858000"/>
            <a:gd name="connsiteX1307" fmla="*/ 10299263 w 12192000"/>
            <a:gd name="connsiteY1307" fmla="*/ 5686045 h 6858000"/>
            <a:gd name="connsiteX1308" fmla="*/ 10334076 w 12192000"/>
            <a:gd name="connsiteY1308" fmla="*/ 5720864 h 6858000"/>
            <a:gd name="connsiteX1309" fmla="*/ 10299263 w 12192000"/>
            <a:gd name="connsiteY1309" fmla="*/ 5755683 h 6858000"/>
            <a:gd name="connsiteX1310" fmla="*/ 10384156 w 12192000"/>
            <a:gd name="connsiteY1310" fmla="*/ 5755683 h 6858000"/>
            <a:gd name="connsiteX1311" fmla="*/ 10349330 w 12192000"/>
            <a:gd name="connsiteY1311" fmla="*/ 5720864 h 6858000"/>
            <a:gd name="connsiteX1312" fmla="*/ 10384156 w 12192000"/>
            <a:gd name="connsiteY1312" fmla="*/ 5686045 h 6858000"/>
            <a:gd name="connsiteX1313" fmla="*/ 10418968 w 12192000"/>
            <a:gd name="connsiteY1313" fmla="*/ 5720864 h 6858000"/>
            <a:gd name="connsiteX1314" fmla="*/ 10384156 w 12192000"/>
            <a:gd name="connsiteY1314" fmla="*/ 5755683 h 6858000"/>
            <a:gd name="connsiteX1315" fmla="*/ 10469048 w 12192000"/>
            <a:gd name="connsiteY1315" fmla="*/ 5755683 h 6858000"/>
            <a:gd name="connsiteX1316" fmla="*/ 10434223 w 12192000"/>
            <a:gd name="connsiteY1316" fmla="*/ 5720864 h 6858000"/>
            <a:gd name="connsiteX1317" fmla="*/ 10469048 w 12192000"/>
            <a:gd name="connsiteY1317" fmla="*/ 5686045 h 6858000"/>
            <a:gd name="connsiteX1318" fmla="*/ 10503860 w 12192000"/>
            <a:gd name="connsiteY1318" fmla="*/ 5720864 h 6858000"/>
            <a:gd name="connsiteX1319" fmla="*/ 10469048 w 12192000"/>
            <a:gd name="connsiteY1319" fmla="*/ 5755683 h 6858000"/>
            <a:gd name="connsiteX1320" fmla="*/ 1470419 w 12192000"/>
            <a:gd name="connsiteY1320" fmla="*/ 5670823 h 6858000"/>
            <a:gd name="connsiteX1321" fmla="*/ 1435600 w 12192000"/>
            <a:gd name="connsiteY1321" fmla="*/ 5636004 h 6858000"/>
            <a:gd name="connsiteX1322" fmla="*/ 1470419 w 12192000"/>
            <a:gd name="connsiteY1322" fmla="*/ 5601185 h 6858000"/>
            <a:gd name="connsiteX1323" fmla="*/ 1505238 w 12192000"/>
            <a:gd name="connsiteY1323" fmla="*/ 5636004 h 6858000"/>
            <a:gd name="connsiteX1324" fmla="*/ 1470419 w 12192000"/>
            <a:gd name="connsiteY1324" fmla="*/ 5670823 h 6858000"/>
            <a:gd name="connsiteX1325" fmla="*/ 1725097 w 12192000"/>
            <a:gd name="connsiteY1325" fmla="*/ 5670823 h 6858000"/>
            <a:gd name="connsiteX1326" fmla="*/ 1690278 w 12192000"/>
            <a:gd name="connsiteY1326" fmla="*/ 5636004 h 6858000"/>
            <a:gd name="connsiteX1327" fmla="*/ 1725097 w 12192000"/>
            <a:gd name="connsiteY1327" fmla="*/ 5601185 h 6858000"/>
            <a:gd name="connsiteX1328" fmla="*/ 1759915 w 12192000"/>
            <a:gd name="connsiteY1328" fmla="*/ 5636004 h 6858000"/>
            <a:gd name="connsiteX1329" fmla="*/ 1725097 w 12192000"/>
            <a:gd name="connsiteY1329" fmla="*/ 5670823 h 6858000"/>
            <a:gd name="connsiteX1330" fmla="*/ 1809989 w 12192000"/>
            <a:gd name="connsiteY1330" fmla="*/ 5670823 h 6858000"/>
            <a:gd name="connsiteX1331" fmla="*/ 1775170 w 12192000"/>
            <a:gd name="connsiteY1331" fmla="*/ 5636004 h 6858000"/>
            <a:gd name="connsiteX1332" fmla="*/ 1809989 w 12192000"/>
            <a:gd name="connsiteY1332" fmla="*/ 5601185 h 6858000"/>
            <a:gd name="connsiteX1333" fmla="*/ 1844808 w 12192000"/>
            <a:gd name="connsiteY1333" fmla="*/ 5636004 h 6858000"/>
            <a:gd name="connsiteX1334" fmla="*/ 1809989 w 12192000"/>
            <a:gd name="connsiteY1334" fmla="*/ 5670823 h 6858000"/>
            <a:gd name="connsiteX1335" fmla="*/ 1894881 w 12192000"/>
            <a:gd name="connsiteY1335" fmla="*/ 5670823 h 6858000"/>
            <a:gd name="connsiteX1336" fmla="*/ 1860062 w 12192000"/>
            <a:gd name="connsiteY1336" fmla="*/ 5636004 h 6858000"/>
            <a:gd name="connsiteX1337" fmla="*/ 1894881 w 12192000"/>
            <a:gd name="connsiteY1337" fmla="*/ 5601185 h 6858000"/>
            <a:gd name="connsiteX1338" fmla="*/ 1929700 w 12192000"/>
            <a:gd name="connsiteY1338" fmla="*/ 5636004 h 6858000"/>
            <a:gd name="connsiteX1339" fmla="*/ 1894881 w 12192000"/>
            <a:gd name="connsiteY1339" fmla="*/ 5670823 h 6858000"/>
            <a:gd name="connsiteX1340" fmla="*/ 1979773 w 12192000"/>
            <a:gd name="connsiteY1340" fmla="*/ 5670823 h 6858000"/>
            <a:gd name="connsiteX1341" fmla="*/ 1944955 w 12192000"/>
            <a:gd name="connsiteY1341" fmla="*/ 5636004 h 6858000"/>
            <a:gd name="connsiteX1342" fmla="*/ 1979773 w 12192000"/>
            <a:gd name="connsiteY1342" fmla="*/ 5601185 h 6858000"/>
            <a:gd name="connsiteX1343" fmla="*/ 2014592 w 12192000"/>
            <a:gd name="connsiteY1343" fmla="*/ 5636004 h 6858000"/>
            <a:gd name="connsiteX1344" fmla="*/ 1979773 w 12192000"/>
            <a:gd name="connsiteY1344" fmla="*/ 5670823 h 6858000"/>
            <a:gd name="connsiteX1345" fmla="*/ 2064667 w 12192000"/>
            <a:gd name="connsiteY1345" fmla="*/ 5670823 h 6858000"/>
            <a:gd name="connsiteX1346" fmla="*/ 2029848 w 12192000"/>
            <a:gd name="connsiteY1346" fmla="*/ 5636004 h 6858000"/>
            <a:gd name="connsiteX1347" fmla="*/ 2064667 w 12192000"/>
            <a:gd name="connsiteY1347" fmla="*/ 5601185 h 6858000"/>
            <a:gd name="connsiteX1348" fmla="*/ 2099485 w 12192000"/>
            <a:gd name="connsiteY1348" fmla="*/ 5636004 h 6858000"/>
            <a:gd name="connsiteX1349" fmla="*/ 2064667 w 12192000"/>
            <a:gd name="connsiteY1349" fmla="*/ 5670823 h 6858000"/>
            <a:gd name="connsiteX1350" fmla="*/ 2149559 w 12192000"/>
            <a:gd name="connsiteY1350" fmla="*/ 5670823 h 6858000"/>
            <a:gd name="connsiteX1351" fmla="*/ 2114740 w 12192000"/>
            <a:gd name="connsiteY1351" fmla="*/ 5636004 h 6858000"/>
            <a:gd name="connsiteX1352" fmla="*/ 2149559 w 12192000"/>
            <a:gd name="connsiteY1352" fmla="*/ 5601185 h 6858000"/>
            <a:gd name="connsiteX1353" fmla="*/ 2184378 w 12192000"/>
            <a:gd name="connsiteY1353" fmla="*/ 5636004 h 6858000"/>
            <a:gd name="connsiteX1354" fmla="*/ 2149559 w 12192000"/>
            <a:gd name="connsiteY1354" fmla="*/ 5670823 h 6858000"/>
            <a:gd name="connsiteX1355" fmla="*/ 2234445 w 12192000"/>
            <a:gd name="connsiteY1355" fmla="*/ 5670823 h 6858000"/>
            <a:gd name="connsiteX1356" fmla="*/ 2199626 w 12192000"/>
            <a:gd name="connsiteY1356" fmla="*/ 5636004 h 6858000"/>
            <a:gd name="connsiteX1357" fmla="*/ 2234445 w 12192000"/>
            <a:gd name="connsiteY1357" fmla="*/ 5601185 h 6858000"/>
            <a:gd name="connsiteX1358" fmla="*/ 2269264 w 12192000"/>
            <a:gd name="connsiteY1358" fmla="*/ 5636004 h 6858000"/>
            <a:gd name="connsiteX1359" fmla="*/ 2234445 w 12192000"/>
            <a:gd name="connsiteY1359" fmla="*/ 5670823 h 6858000"/>
            <a:gd name="connsiteX1360" fmla="*/ 2319337 w 12192000"/>
            <a:gd name="connsiteY1360" fmla="*/ 5670823 h 6858000"/>
            <a:gd name="connsiteX1361" fmla="*/ 2284518 w 12192000"/>
            <a:gd name="connsiteY1361" fmla="*/ 5636004 h 6858000"/>
            <a:gd name="connsiteX1362" fmla="*/ 2319337 w 12192000"/>
            <a:gd name="connsiteY1362" fmla="*/ 5601185 h 6858000"/>
            <a:gd name="connsiteX1363" fmla="*/ 2354156 w 12192000"/>
            <a:gd name="connsiteY1363" fmla="*/ 5636004 h 6858000"/>
            <a:gd name="connsiteX1364" fmla="*/ 2319337 w 12192000"/>
            <a:gd name="connsiteY1364" fmla="*/ 5670823 h 6858000"/>
            <a:gd name="connsiteX1365" fmla="*/ 2574015 w 12192000"/>
            <a:gd name="connsiteY1365" fmla="*/ 5670823 h 6858000"/>
            <a:gd name="connsiteX1366" fmla="*/ 2539196 w 12192000"/>
            <a:gd name="connsiteY1366" fmla="*/ 5636004 h 6858000"/>
            <a:gd name="connsiteX1367" fmla="*/ 2574015 w 12192000"/>
            <a:gd name="connsiteY1367" fmla="*/ 5601185 h 6858000"/>
            <a:gd name="connsiteX1368" fmla="*/ 2608834 w 12192000"/>
            <a:gd name="connsiteY1368" fmla="*/ 5636004 h 6858000"/>
            <a:gd name="connsiteX1369" fmla="*/ 2574015 w 12192000"/>
            <a:gd name="connsiteY1369" fmla="*/ 5670823 h 6858000"/>
            <a:gd name="connsiteX1370" fmla="*/ 2658907 w 12192000"/>
            <a:gd name="connsiteY1370" fmla="*/ 5670823 h 6858000"/>
            <a:gd name="connsiteX1371" fmla="*/ 2624088 w 12192000"/>
            <a:gd name="connsiteY1371" fmla="*/ 5636004 h 6858000"/>
            <a:gd name="connsiteX1372" fmla="*/ 2658907 w 12192000"/>
            <a:gd name="connsiteY1372" fmla="*/ 5601185 h 6858000"/>
            <a:gd name="connsiteX1373" fmla="*/ 2693726 w 12192000"/>
            <a:gd name="connsiteY1373" fmla="*/ 5636004 h 6858000"/>
            <a:gd name="connsiteX1374" fmla="*/ 2658907 w 12192000"/>
            <a:gd name="connsiteY1374" fmla="*/ 5670823 h 6858000"/>
            <a:gd name="connsiteX1375" fmla="*/ 2998477 w 12192000"/>
            <a:gd name="connsiteY1375" fmla="*/ 5670823 h 6858000"/>
            <a:gd name="connsiteX1376" fmla="*/ 2963658 w 12192000"/>
            <a:gd name="connsiteY1376" fmla="*/ 5636004 h 6858000"/>
            <a:gd name="connsiteX1377" fmla="*/ 2998477 w 12192000"/>
            <a:gd name="connsiteY1377" fmla="*/ 5601185 h 6858000"/>
            <a:gd name="connsiteX1378" fmla="*/ 3033296 w 12192000"/>
            <a:gd name="connsiteY1378" fmla="*/ 5636004 h 6858000"/>
            <a:gd name="connsiteX1379" fmla="*/ 2998477 w 12192000"/>
            <a:gd name="connsiteY1379" fmla="*/ 5670823 h 6858000"/>
            <a:gd name="connsiteX1380" fmla="*/ 3083370 w 12192000"/>
            <a:gd name="connsiteY1380" fmla="*/ 5670823 h 6858000"/>
            <a:gd name="connsiteX1381" fmla="*/ 3048551 w 12192000"/>
            <a:gd name="connsiteY1381" fmla="*/ 5636004 h 6858000"/>
            <a:gd name="connsiteX1382" fmla="*/ 3083370 w 12192000"/>
            <a:gd name="connsiteY1382" fmla="*/ 5601185 h 6858000"/>
            <a:gd name="connsiteX1383" fmla="*/ 3118188 w 12192000"/>
            <a:gd name="connsiteY1383" fmla="*/ 5636004 h 6858000"/>
            <a:gd name="connsiteX1384" fmla="*/ 3083370 w 12192000"/>
            <a:gd name="connsiteY1384" fmla="*/ 5670823 h 6858000"/>
            <a:gd name="connsiteX1385" fmla="*/ 3168262 w 12192000"/>
            <a:gd name="connsiteY1385" fmla="*/ 5670823 h 6858000"/>
            <a:gd name="connsiteX1386" fmla="*/ 3133443 w 12192000"/>
            <a:gd name="connsiteY1386" fmla="*/ 5636004 h 6858000"/>
            <a:gd name="connsiteX1387" fmla="*/ 3168262 w 12192000"/>
            <a:gd name="connsiteY1387" fmla="*/ 5601185 h 6858000"/>
            <a:gd name="connsiteX1388" fmla="*/ 3203081 w 12192000"/>
            <a:gd name="connsiteY1388" fmla="*/ 5636004 h 6858000"/>
            <a:gd name="connsiteX1389" fmla="*/ 3168262 w 12192000"/>
            <a:gd name="connsiteY1389" fmla="*/ 5670823 h 6858000"/>
            <a:gd name="connsiteX1390" fmla="*/ 3253154 w 12192000"/>
            <a:gd name="connsiteY1390" fmla="*/ 5670823 h 6858000"/>
            <a:gd name="connsiteX1391" fmla="*/ 3218335 w 12192000"/>
            <a:gd name="connsiteY1391" fmla="*/ 5636004 h 6858000"/>
            <a:gd name="connsiteX1392" fmla="*/ 3253154 w 12192000"/>
            <a:gd name="connsiteY1392" fmla="*/ 5601185 h 6858000"/>
            <a:gd name="connsiteX1393" fmla="*/ 3287973 w 12192000"/>
            <a:gd name="connsiteY1393" fmla="*/ 5636004 h 6858000"/>
            <a:gd name="connsiteX1394" fmla="*/ 3253154 w 12192000"/>
            <a:gd name="connsiteY1394" fmla="*/ 5670823 h 6858000"/>
            <a:gd name="connsiteX1395" fmla="*/ 3422940 w 12192000"/>
            <a:gd name="connsiteY1395" fmla="*/ 5670823 h 6858000"/>
            <a:gd name="connsiteX1396" fmla="*/ 3388121 w 12192000"/>
            <a:gd name="connsiteY1396" fmla="*/ 5636004 h 6858000"/>
            <a:gd name="connsiteX1397" fmla="*/ 3422940 w 12192000"/>
            <a:gd name="connsiteY1397" fmla="*/ 5601185 h 6858000"/>
            <a:gd name="connsiteX1398" fmla="*/ 3457758 w 12192000"/>
            <a:gd name="connsiteY1398" fmla="*/ 5636004 h 6858000"/>
            <a:gd name="connsiteX1399" fmla="*/ 3422940 w 12192000"/>
            <a:gd name="connsiteY1399" fmla="*/ 5670823 h 6858000"/>
            <a:gd name="connsiteX1400" fmla="*/ 3592724 w 12192000"/>
            <a:gd name="connsiteY1400" fmla="*/ 5670823 h 6858000"/>
            <a:gd name="connsiteX1401" fmla="*/ 3557905 w 12192000"/>
            <a:gd name="connsiteY1401" fmla="*/ 5636004 h 6858000"/>
            <a:gd name="connsiteX1402" fmla="*/ 3592724 w 12192000"/>
            <a:gd name="connsiteY1402" fmla="*/ 5601185 h 6858000"/>
            <a:gd name="connsiteX1403" fmla="*/ 3627543 w 12192000"/>
            <a:gd name="connsiteY1403" fmla="*/ 5636004 h 6858000"/>
            <a:gd name="connsiteX1404" fmla="*/ 3592724 w 12192000"/>
            <a:gd name="connsiteY1404" fmla="*/ 5670823 h 6858000"/>
            <a:gd name="connsiteX1405" fmla="*/ 3762510 w 12192000"/>
            <a:gd name="connsiteY1405" fmla="*/ 5670823 h 6858000"/>
            <a:gd name="connsiteX1406" fmla="*/ 3727691 w 12192000"/>
            <a:gd name="connsiteY1406" fmla="*/ 5636004 h 6858000"/>
            <a:gd name="connsiteX1407" fmla="*/ 3762510 w 12192000"/>
            <a:gd name="connsiteY1407" fmla="*/ 5601185 h 6858000"/>
            <a:gd name="connsiteX1408" fmla="*/ 3797328 w 12192000"/>
            <a:gd name="connsiteY1408" fmla="*/ 5636004 h 6858000"/>
            <a:gd name="connsiteX1409" fmla="*/ 3762510 w 12192000"/>
            <a:gd name="connsiteY1409" fmla="*/ 5670823 h 6858000"/>
            <a:gd name="connsiteX1410" fmla="*/ 4526548 w 12192000"/>
            <a:gd name="connsiteY1410" fmla="*/ 5670823 h 6858000"/>
            <a:gd name="connsiteX1411" fmla="*/ 4491729 w 12192000"/>
            <a:gd name="connsiteY1411" fmla="*/ 5636004 h 6858000"/>
            <a:gd name="connsiteX1412" fmla="*/ 4526548 w 12192000"/>
            <a:gd name="connsiteY1412" fmla="*/ 5601185 h 6858000"/>
            <a:gd name="connsiteX1413" fmla="*/ 4561367 w 12192000"/>
            <a:gd name="connsiteY1413" fmla="*/ 5636004 h 6858000"/>
            <a:gd name="connsiteX1414" fmla="*/ 4526548 w 12192000"/>
            <a:gd name="connsiteY1414" fmla="*/ 5670823 h 6858000"/>
            <a:gd name="connsiteX1415" fmla="*/ 4611441 w 12192000"/>
            <a:gd name="connsiteY1415" fmla="*/ 5670823 h 6858000"/>
            <a:gd name="connsiteX1416" fmla="*/ 4576622 w 12192000"/>
            <a:gd name="connsiteY1416" fmla="*/ 5636004 h 6858000"/>
            <a:gd name="connsiteX1417" fmla="*/ 4611441 w 12192000"/>
            <a:gd name="connsiteY1417" fmla="*/ 5601185 h 6858000"/>
            <a:gd name="connsiteX1418" fmla="*/ 4646260 w 12192000"/>
            <a:gd name="connsiteY1418" fmla="*/ 5636004 h 6858000"/>
            <a:gd name="connsiteX1419" fmla="*/ 4611441 w 12192000"/>
            <a:gd name="connsiteY1419" fmla="*/ 5670823 h 6858000"/>
            <a:gd name="connsiteX1420" fmla="*/ 4696333 w 12192000"/>
            <a:gd name="connsiteY1420" fmla="*/ 5670823 h 6858000"/>
            <a:gd name="connsiteX1421" fmla="*/ 4661515 w 12192000"/>
            <a:gd name="connsiteY1421" fmla="*/ 5636004 h 6858000"/>
            <a:gd name="connsiteX1422" fmla="*/ 4696333 w 12192000"/>
            <a:gd name="connsiteY1422" fmla="*/ 5601185 h 6858000"/>
            <a:gd name="connsiteX1423" fmla="*/ 4731152 w 12192000"/>
            <a:gd name="connsiteY1423" fmla="*/ 5636004 h 6858000"/>
            <a:gd name="connsiteX1424" fmla="*/ 4696333 w 12192000"/>
            <a:gd name="connsiteY1424" fmla="*/ 5670823 h 6858000"/>
            <a:gd name="connsiteX1425" fmla="*/ 4781226 w 12192000"/>
            <a:gd name="connsiteY1425" fmla="*/ 5670823 h 6858000"/>
            <a:gd name="connsiteX1426" fmla="*/ 4746407 w 12192000"/>
            <a:gd name="connsiteY1426" fmla="*/ 5636004 h 6858000"/>
            <a:gd name="connsiteX1427" fmla="*/ 4781226 w 12192000"/>
            <a:gd name="connsiteY1427" fmla="*/ 5601185 h 6858000"/>
            <a:gd name="connsiteX1428" fmla="*/ 4816044 w 12192000"/>
            <a:gd name="connsiteY1428" fmla="*/ 5636004 h 6858000"/>
            <a:gd name="connsiteX1429" fmla="*/ 4781226 w 12192000"/>
            <a:gd name="connsiteY1429" fmla="*/ 5670823 h 6858000"/>
            <a:gd name="connsiteX1430" fmla="*/ 4866118 w 12192000"/>
            <a:gd name="connsiteY1430" fmla="*/ 5670823 h 6858000"/>
            <a:gd name="connsiteX1431" fmla="*/ 4831299 w 12192000"/>
            <a:gd name="connsiteY1431" fmla="*/ 5636004 h 6858000"/>
            <a:gd name="connsiteX1432" fmla="*/ 4866118 w 12192000"/>
            <a:gd name="connsiteY1432" fmla="*/ 5601185 h 6858000"/>
            <a:gd name="connsiteX1433" fmla="*/ 4900937 w 12192000"/>
            <a:gd name="connsiteY1433" fmla="*/ 5636004 h 6858000"/>
            <a:gd name="connsiteX1434" fmla="*/ 4866118 w 12192000"/>
            <a:gd name="connsiteY1434" fmla="*/ 5670823 h 6858000"/>
            <a:gd name="connsiteX1435" fmla="*/ 4951011 w 12192000"/>
            <a:gd name="connsiteY1435" fmla="*/ 5670823 h 6858000"/>
            <a:gd name="connsiteX1436" fmla="*/ 4916192 w 12192000"/>
            <a:gd name="connsiteY1436" fmla="*/ 5636004 h 6858000"/>
            <a:gd name="connsiteX1437" fmla="*/ 4951011 w 12192000"/>
            <a:gd name="connsiteY1437" fmla="*/ 5601185 h 6858000"/>
            <a:gd name="connsiteX1438" fmla="*/ 4985830 w 12192000"/>
            <a:gd name="connsiteY1438" fmla="*/ 5636004 h 6858000"/>
            <a:gd name="connsiteX1439" fmla="*/ 4951011 w 12192000"/>
            <a:gd name="connsiteY1439" fmla="*/ 5670823 h 6858000"/>
            <a:gd name="connsiteX1440" fmla="*/ 5035903 w 12192000"/>
            <a:gd name="connsiteY1440" fmla="*/ 5670823 h 6858000"/>
            <a:gd name="connsiteX1441" fmla="*/ 5001085 w 12192000"/>
            <a:gd name="connsiteY1441" fmla="*/ 5636004 h 6858000"/>
            <a:gd name="connsiteX1442" fmla="*/ 5035903 w 12192000"/>
            <a:gd name="connsiteY1442" fmla="*/ 5601185 h 6858000"/>
            <a:gd name="connsiteX1443" fmla="*/ 5070722 w 12192000"/>
            <a:gd name="connsiteY1443" fmla="*/ 5636004 h 6858000"/>
            <a:gd name="connsiteX1444" fmla="*/ 5035903 w 12192000"/>
            <a:gd name="connsiteY1444" fmla="*/ 5670823 h 6858000"/>
            <a:gd name="connsiteX1445" fmla="*/ 5120796 w 12192000"/>
            <a:gd name="connsiteY1445" fmla="*/ 5670823 h 6858000"/>
            <a:gd name="connsiteX1446" fmla="*/ 5085977 w 12192000"/>
            <a:gd name="connsiteY1446" fmla="*/ 5636004 h 6858000"/>
            <a:gd name="connsiteX1447" fmla="*/ 5120796 w 12192000"/>
            <a:gd name="connsiteY1447" fmla="*/ 5601185 h 6858000"/>
            <a:gd name="connsiteX1448" fmla="*/ 5155614 w 12192000"/>
            <a:gd name="connsiteY1448" fmla="*/ 5636004 h 6858000"/>
            <a:gd name="connsiteX1449" fmla="*/ 5120796 w 12192000"/>
            <a:gd name="connsiteY1449" fmla="*/ 5670823 h 6858000"/>
            <a:gd name="connsiteX1450" fmla="*/ 5205688 w 12192000"/>
            <a:gd name="connsiteY1450" fmla="*/ 5670823 h 6858000"/>
            <a:gd name="connsiteX1451" fmla="*/ 5170869 w 12192000"/>
            <a:gd name="connsiteY1451" fmla="*/ 5636004 h 6858000"/>
            <a:gd name="connsiteX1452" fmla="*/ 5205688 w 12192000"/>
            <a:gd name="connsiteY1452" fmla="*/ 5601185 h 6858000"/>
            <a:gd name="connsiteX1453" fmla="*/ 5240507 w 12192000"/>
            <a:gd name="connsiteY1453" fmla="*/ 5636004 h 6858000"/>
            <a:gd name="connsiteX1454" fmla="*/ 5205688 w 12192000"/>
            <a:gd name="connsiteY1454" fmla="*/ 5670823 h 6858000"/>
            <a:gd name="connsiteX1455" fmla="*/ 7073349 w 12192000"/>
            <a:gd name="connsiteY1455" fmla="*/ 5670823 h 6858000"/>
            <a:gd name="connsiteX1456" fmla="*/ 7038524 w 12192000"/>
            <a:gd name="connsiteY1456" fmla="*/ 5636004 h 6858000"/>
            <a:gd name="connsiteX1457" fmla="*/ 7073349 w 12192000"/>
            <a:gd name="connsiteY1457" fmla="*/ 5601185 h 6858000"/>
            <a:gd name="connsiteX1458" fmla="*/ 7108161 w 12192000"/>
            <a:gd name="connsiteY1458" fmla="*/ 5636004 h 6858000"/>
            <a:gd name="connsiteX1459" fmla="*/ 7073349 w 12192000"/>
            <a:gd name="connsiteY1459" fmla="*/ 5670823 h 6858000"/>
            <a:gd name="connsiteX1460" fmla="*/ 7667597 w 12192000"/>
            <a:gd name="connsiteY1460" fmla="*/ 5670823 h 6858000"/>
            <a:gd name="connsiteX1461" fmla="*/ 7632771 w 12192000"/>
            <a:gd name="connsiteY1461" fmla="*/ 5636004 h 6858000"/>
            <a:gd name="connsiteX1462" fmla="*/ 7667597 w 12192000"/>
            <a:gd name="connsiteY1462" fmla="*/ 5601185 h 6858000"/>
            <a:gd name="connsiteX1463" fmla="*/ 7702409 w 12192000"/>
            <a:gd name="connsiteY1463" fmla="*/ 5636004 h 6858000"/>
            <a:gd name="connsiteX1464" fmla="*/ 7667597 w 12192000"/>
            <a:gd name="connsiteY1464" fmla="*/ 5670823 h 6858000"/>
            <a:gd name="connsiteX1465" fmla="*/ 7837381 w 12192000"/>
            <a:gd name="connsiteY1465" fmla="*/ 5670823 h 6858000"/>
            <a:gd name="connsiteX1466" fmla="*/ 7802556 w 12192000"/>
            <a:gd name="connsiteY1466" fmla="*/ 5636004 h 6858000"/>
            <a:gd name="connsiteX1467" fmla="*/ 7837381 w 12192000"/>
            <a:gd name="connsiteY1467" fmla="*/ 5601185 h 6858000"/>
            <a:gd name="connsiteX1468" fmla="*/ 7872193 w 12192000"/>
            <a:gd name="connsiteY1468" fmla="*/ 5636004 h 6858000"/>
            <a:gd name="connsiteX1469" fmla="*/ 7837381 w 12192000"/>
            <a:gd name="connsiteY1469" fmla="*/ 5670823 h 6858000"/>
            <a:gd name="connsiteX1470" fmla="*/ 7922273 w 12192000"/>
            <a:gd name="connsiteY1470" fmla="*/ 5670823 h 6858000"/>
            <a:gd name="connsiteX1471" fmla="*/ 7887448 w 12192000"/>
            <a:gd name="connsiteY1471" fmla="*/ 5636004 h 6858000"/>
            <a:gd name="connsiteX1472" fmla="*/ 7922273 w 12192000"/>
            <a:gd name="connsiteY1472" fmla="*/ 5601185 h 6858000"/>
            <a:gd name="connsiteX1473" fmla="*/ 7957086 w 12192000"/>
            <a:gd name="connsiteY1473" fmla="*/ 5636004 h 6858000"/>
            <a:gd name="connsiteX1474" fmla="*/ 7922273 w 12192000"/>
            <a:gd name="connsiteY1474" fmla="*/ 5670823 h 6858000"/>
            <a:gd name="connsiteX1475" fmla="*/ 8007167 w 12192000"/>
            <a:gd name="connsiteY1475" fmla="*/ 5670823 h 6858000"/>
            <a:gd name="connsiteX1476" fmla="*/ 7972341 w 12192000"/>
            <a:gd name="connsiteY1476" fmla="*/ 5636004 h 6858000"/>
            <a:gd name="connsiteX1477" fmla="*/ 8007167 w 12192000"/>
            <a:gd name="connsiteY1477" fmla="*/ 5601185 h 6858000"/>
            <a:gd name="connsiteX1478" fmla="*/ 8041979 w 12192000"/>
            <a:gd name="connsiteY1478" fmla="*/ 5636004 h 6858000"/>
            <a:gd name="connsiteX1479" fmla="*/ 8007167 w 12192000"/>
            <a:gd name="connsiteY1479" fmla="*/ 5670823 h 6858000"/>
            <a:gd name="connsiteX1480" fmla="*/ 8092059 w 12192000"/>
            <a:gd name="connsiteY1480" fmla="*/ 5670823 h 6858000"/>
            <a:gd name="connsiteX1481" fmla="*/ 8057234 w 12192000"/>
            <a:gd name="connsiteY1481" fmla="*/ 5636004 h 6858000"/>
            <a:gd name="connsiteX1482" fmla="*/ 8092059 w 12192000"/>
            <a:gd name="connsiteY1482" fmla="*/ 5601185 h 6858000"/>
            <a:gd name="connsiteX1483" fmla="*/ 8126871 w 12192000"/>
            <a:gd name="connsiteY1483" fmla="*/ 5636004 h 6858000"/>
            <a:gd name="connsiteX1484" fmla="*/ 8092059 w 12192000"/>
            <a:gd name="connsiteY1484" fmla="*/ 5670823 h 6858000"/>
            <a:gd name="connsiteX1485" fmla="*/ 8176951 w 12192000"/>
            <a:gd name="connsiteY1485" fmla="*/ 5670823 h 6858000"/>
            <a:gd name="connsiteX1486" fmla="*/ 8142126 w 12192000"/>
            <a:gd name="connsiteY1486" fmla="*/ 5636004 h 6858000"/>
            <a:gd name="connsiteX1487" fmla="*/ 8176951 w 12192000"/>
            <a:gd name="connsiteY1487" fmla="*/ 5601185 h 6858000"/>
            <a:gd name="connsiteX1488" fmla="*/ 8211763 w 12192000"/>
            <a:gd name="connsiteY1488" fmla="*/ 5636004 h 6858000"/>
            <a:gd name="connsiteX1489" fmla="*/ 8176951 w 12192000"/>
            <a:gd name="connsiteY1489" fmla="*/ 5670823 h 6858000"/>
            <a:gd name="connsiteX1490" fmla="*/ 8261843 w 12192000"/>
            <a:gd name="connsiteY1490" fmla="*/ 5670823 h 6858000"/>
            <a:gd name="connsiteX1491" fmla="*/ 8227018 w 12192000"/>
            <a:gd name="connsiteY1491" fmla="*/ 5636004 h 6858000"/>
            <a:gd name="connsiteX1492" fmla="*/ 8261843 w 12192000"/>
            <a:gd name="connsiteY1492" fmla="*/ 5601185 h 6858000"/>
            <a:gd name="connsiteX1493" fmla="*/ 8296656 w 12192000"/>
            <a:gd name="connsiteY1493" fmla="*/ 5636004 h 6858000"/>
            <a:gd name="connsiteX1494" fmla="*/ 8261843 w 12192000"/>
            <a:gd name="connsiteY1494" fmla="*/ 5670823 h 6858000"/>
            <a:gd name="connsiteX1495" fmla="*/ 8346737 w 12192000"/>
            <a:gd name="connsiteY1495" fmla="*/ 5670823 h 6858000"/>
            <a:gd name="connsiteX1496" fmla="*/ 8311911 w 12192000"/>
            <a:gd name="connsiteY1496" fmla="*/ 5636004 h 6858000"/>
            <a:gd name="connsiteX1497" fmla="*/ 8346737 w 12192000"/>
            <a:gd name="connsiteY1497" fmla="*/ 5601185 h 6858000"/>
            <a:gd name="connsiteX1498" fmla="*/ 8381549 w 12192000"/>
            <a:gd name="connsiteY1498" fmla="*/ 5636004 h 6858000"/>
            <a:gd name="connsiteX1499" fmla="*/ 8346737 w 12192000"/>
            <a:gd name="connsiteY1499" fmla="*/ 5670823 h 6858000"/>
            <a:gd name="connsiteX1500" fmla="*/ 8431629 w 12192000"/>
            <a:gd name="connsiteY1500" fmla="*/ 5670823 h 6858000"/>
            <a:gd name="connsiteX1501" fmla="*/ 8396804 w 12192000"/>
            <a:gd name="connsiteY1501" fmla="*/ 5636004 h 6858000"/>
            <a:gd name="connsiteX1502" fmla="*/ 8431629 w 12192000"/>
            <a:gd name="connsiteY1502" fmla="*/ 5601185 h 6858000"/>
            <a:gd name="connsiteX1503" fmla="*/ 8466441 w 12192000"/>
            <a:gd name="connsiteY1503" fmla="*/ 5636004 h 6858000"/>
            <a:gd name="connsiteX1504" fmla="*/ 8431629 w 12192000"/>
            <a:gd name="connsiteY1504" fmla="*/ 5670823 h 6858000"/>
            <a:gd name="connsiteX1505" fmla="*/ 8516521 w 12192000"/>
            <a:gd name="connsiteY1505" fmla="*/ 5670823 h 6858000"/>
            <a:gd name="connsiteX1506" fmla="*/ 8481696 w 12192000"/>
            <a:gd name="connsiteY1506" fmla="*/ 5636004 h 6858000"/>
            <a:gd name="connsiteX1507" fmla="*/ 8516521 w 12192000"/>
            <a:gd name="connsiteY1507" fmla="*/ 5601185 h 6858000"/>
            <a:gd name="connsiteX1508" fmla="*/ 8551333 w 12192000"/>
            <a:gd name="connsiteY1508" fmla="*/ 5636004 h 6858000"/>
            <a:gd name="connsiteX1509" fmla="*/ 8516521 w 12192000"/>
            <a:gd name="connsiteY1509" fmla="*/ 5670823 h 6858000"/>
            <a:gd name="connsiteX1510" fmla="*/ 8601413 w 12192000"/>
            <a:gd name="connsiteY1510" fmla="*/ 5670823 h 6858000"/>
            <a:gd name="connsiteX1511" fmla="*/ 8566588 w 12192000"/>
            <a:gd name="connsiteY1511" fmla="*/ 5636004 h 6858000"/>
            <a:gd name="connsiteX1512" fmla="*/ 8601413 w 12192000"/>
            <a:gd name="connsiteY1512" fmla="*/ 5601185 h 6858000"/>
            <a:gd name="connsiteX1513" fmla="*/ 8636226 w 12192000"/>
            <a:gd name="connsiteY1513" fmla="*/ 5636004 h 6858000"/>
            <a:gd name="connsiteX1514" fmla="*/ 8601413 w 12192000"/>
            <a:gd name="connsiteY1514" fmla="*/ 5670823 h 6858000"/>
            <a:gd name="connsiteX1515" fmla="*/ 8686306 w 12192000"/>
            <a:gd name="connsiteY1515" fmla="*/ 5670823 h 6858000"/>
            <a:gd name="connsiteX1516" fmla="*/ 8651480 w 12192000"/>
            <a:gd name="connsiteY1516" fmla="*/ 5636004 h 6858000"/>
            <a:gd name="connsiteX1517" fmla="*/ 8686306 w 12192000"/>
            <a:gd name="connsiteY1517" fmla="*/ 5601185 h 6858000"/>
            <a:gd name="connsiteX1518" fmla="*/ 8721118 w 12192000"/>
            <a:gd name="connsiteY1518" fmla="*/ 5636004 h 6858000"/>
            <a:gd name="connsiteX1519" fmla="*/ 8686306 w 12192000"/>
            <a:gd name="connsiteY1519" fmla="*/ 5670823 h 6858000"/>
            <a:gd name="connsiteX1520" fmla="*/ 8771199 w 12192000"/>
            <a:gd name="connsiteY1520" fmla="*/ 5670823 h 6858000"/>
            <a:gd name="connsiteX1521" fmla="*/ 8736374 w 12192000"/>
            <a:gd name="connsiteY1521" fmla="*/ 5636004 h 6858000"/>
            <a:gd name="connsiteX1522" fmla="*/ 8771199 w 12192000"/>
            <a:gd name="connsiteY1522" fmla="*/ 5601185 h 6858000"/>
            <a:gd name="connsiteX1523" fmla="*/ 8806011 w 12192000"/>
            <a:gd name="connsiteY1523" fmla="*/ 5636004 h 6858000"/>
            <a:gd name="connsiteX1524" fmla="*/ 8771199 w 12192000"/>
            <a:gd name="connsiteY1524" fmla="*/ 5670823 h 6858000"/>
            <a:gd name="connsiteX1525" fmla="*/ 8856091 w 12192000"/>
            <a:gd name="connsiteY1525" fmla="*/ 5670823 h 6858000"/>
            <a:gd name="connsiteX1526" fmla="*/ 8821266 w 12192000"/>
            <a:gd name="connsiteY1526" fmla="*/ 5636004 h 6858000"/>
            <a:gd name="connsiteX1527" fmla="*/ 8856091 w 12192000"/>
            <a:gd name="connsiteY1527" fmla="*/ 5601185 h 6858000"/>
            <a:gd name="connsiteX1528" fmla="*/ 8890903 w 12192000"/>
            <a:gd name="connsiteY1528" fmla="*/ 5636004 h 6858000"/>
            <a:gd name="connsiteX1529" fmla="*/ 8856091 w 12192000"/>
            <a:gd name="connsiteY1529" fmla="*/ 5670823 h 6858000"/>
            <a:gd name="connsiteX1530" fmla="*/ 8940983 w 12192000"/>
            <a:gd name="connsiteY1530" fmla="*/ 5670823 h 6858000"/>
            <a:gd name="connsiteX1531" fmla="*/ 8906158 w 12192000"/>
            <a:gd name="connsiteY1531" fmla="*/ 5636004 h 6858000"/>
            <a:gd name="connsiteX1532" fmla="*/ 8940983 w 12192000"/>
            <a:gd name="connsiteY1532" fmla="*/ 5601185 h 6858000"/>
            <a:gd name="connsiteX1533" fmla="*/ 8975796 w 12192000"/>
            <a:gd name="connsiteY1533" fmla="*/ 5636004 h 6858000"/>
            <a:gd name="connsiteX1534" fmla="*/ 8940983 w 12192000"/>
            <a:gd name="connsiteY1534" fmla="*/ 5670823 h 6858000"/>
            <a:gd name="connsiteX1535" fmla="*/ 9025876 w 12192000"/>
            <a:gd name="connsiteY1535" fmla="*/ 5670823 h 6858000"/>
            <a:gd name="connsiteX1536" fmla="*/ 8991050 w 12192000"/>
            <a:gd name="connsiteY1536" fmla="*/ 5636004 h 6858000"/>
            <a:gd name="connsiteX1537" fmla="*/ 9025876 w 12192000"/>
            <a:gd name="connsiteY1537" fmla="*/ 5601185 h 6858000"/>
            <a:gd name="connsiteX1538" fmla="*/ 9060688 w 12192000"/>
            <a:gd name="connsiteY1538" fmla="*/ 5636004 h 6858000"/>
            <a:gd name="connsiteX1539" fmla="*/ 9025876 w 12192000"/>
            <a:gd name="connsiteY1539" fmla="*/ 5670823 h 6858000"/>
            <a:gd name="connsiteX1540" fmla="*/ 9110769 w 12192000"/>
            <a:gd name="connsiteY1540" fmla="*/ 5670823 h 6858000"/>
            <a:gd name="connsiteX1541" fmla="*/ 9075944 w 12192000"/>
            <a:gd name="connsiteY1541" fmla="*/ 5636004 h 6858000"/>
            <a:gd name="connsiteX1542" fmla="*/ 9110769 w 12192000"/>
            <a:gd name="connsiteY1542" fmla="*/ 5601185 h 6858000"/>
            <a:gd name="connsiteX1543" fmla="*/ 9145581 w 12192000"/>
            <a:gd name="connsiteY1543" fmla="*/ 5636004 h 6858000"/>
            <a:gd name="connsiteX1544" fmla="*/ 9110769 w 12192000"/>
            <a:gd name="connsiteY1544" fmla="*/ 5670823 h 6858000"/>
            <a:gd name="connsiteX1545" fmla="*/ 9195661 w 12192000"/>
            <a:gd name="connsiteY1545" fmla="*/ 5670823 h 6858000"/>
            <a:gd name="connsiteX1546" fmla="*/ 9160836 w 12192000"/>
            <a:gd name="connsiteY1546" fmla="*/ 5636004 h 6858000"/>
            <a:gd name="connsiteX1547" fmla="*/ 9195661 w 12192000"/>
            <a:gd name="connsiteY1547" fmla="*/ 5601185 h 6858000"/>
            <a:gd name="connsiteX1548" fmla="*/ 9230473 w 12192000"/>
            <a:gd name="connsiteY1548" fmla="*/ 5636004 h 6858000"/>
            <a:gd name="connsiteX1549" fmla="*/ 9195661 w 12192000"/>
            <a:gd name="connsiteY1549" fmla="*/ 5670823 h 6858000"/>
            <a:gd name="connsiteX1550" fmla="*/ 9280553 w 12192000"/>
            <a:gd name="connsiteY1550" fmla="*/ 5670823 h 6858000"/>
            <a:gd name="connsiteX1551" fmla="*/ 9245728 w 12192000"/>
            <a:gd name="connsiteY1551" fmla="*/ 5636004 h 6858000"/>
            <a:gd name="connsiteX1552" fmla="*/ 9280553 w 12192000"/>
            <a:gd name="connsiteY1552" fmla="*/ 5601185 h 6858000"/>
            <a:gd name="connsiteX1553" fmla="*/ 9315366 w 12192000"/>
            <a:gd name="connsiteY1553" fmla="*/ 5636004 h 6858000"/>
            <a:gd name="connsiteX1554" fmla="*/ 9280553 w 12192000"/>
            <a:gd name="connsiteY1554" fmla="*/ 5670823 h 6858000"/>
            <a:gd name="connsiteX1555" fmla="*/ 9365446 w 12192000"/>
            <a:gd name="connsiteY1555" fmla="*/ 5670823 h 6858000"/>
            <a:gd name="connsiteX1556" fmla="*/ 9330620 w 12192000"/>
            <a:gd name="connsiteY1556" fmla="*/ 5636004 h 6858000"/>
            <a:gd name="connsiteX1557" fmla="*/ 9365446 w 12192000"/>
            <a:gd name="connsiteY1557" fmla="*/ 5601185 h 6858000"/>
            <a:gd name="connsiteX1558" fmla="*/ 9400258 w 12192000"/>
            <a:gd name="connsiteY1558" fmla="*/ 5636004 h 6858000"/>
            <a:gd name="connsiteX1559" fmla="*/ 9365446 w 12192000"/>
            <a:gd name="connsiteY1559" fmla="*/ 5670823 h 6858000"/>
            <a:gd name="connsiteX1560" fmla="*/ 9450339 w 12192000"/>
            <a:gd name="connsiteY1560" fmla="*/ 5670823 h 6858000"/>
            <a:gd name="connsiteX1561" fmla="*/ 9415514 w 12192000"/>
            <a:gd name="connsiteY1561" fmla="*/ 5636004 h 6858000"/>
            <a:gd name="connsiteX1562" fmla="*/ 9450339 w 12192000"/>
            <a:gd name="connsiteY1562" fmla="*/ 5601185 h 6858000"/>
            <a:gd name="connsiteX1563" fmla="*/ 9485151 w 12192000"/>
            <a:gd name="connsiteY1563" fmla="*/ 5636004 h 6858000"/>
            <a:gd name="connsiteX1564" fmla="*/ 9450339 w 12192000"/>
            <a:gd name="connsiteY1564" fmla="*/ 5670823 h 6858000"/>
            <a:gd name="connsiteX1565" fmla="*/ 9535231 w 12192000"/>
            <a:gd name="connsiteY1565" fmla="*/ 5670823 h 6858000"/>
            <a:gd name="connsiteX1566" fmla="*/ 9500406 w 12192000"/>
            <a:gd name="connsiteY1566" fmla="*/ 5636004 h 6858000"/>
            <a:gd name="connsiteX1567" fmla="*/ 9535231 w 12192000"/>
            <a:gd name="connsiteY1567" fmla="*/ 5601185 h 6858000"/>
            <a:gd name="connsiteX1568" fmla="*/ 9570043 w 12192000"/>
            <a:gd name="connsiteY1568" fmla="*/ 5636004 h 6858000"/>
            <a:gd name="connsiteX1569" fmla="*/ 9535231 w 12192000"/>
            <a:gd name="connsiteY1569" fmla="*/ 5670823 h 6858000"/>
            <a:gd name="connsiteX1570" fmla="*/ 9620123 w 12192000"/>
            <a:gd name="connsiteY1570" fmla="*/ 5670823 h 6858000"/>
            <a:gd name="connsiteX1571" fmla="*/ 9585298 w 12192000"/>
            <a:gd name="connsiteY1571" fmla="*/ 5636004 h 6858000"/>
            <a:gd name="connsiteX1572" fmla="*/ 9620123 w 12192000"/>
            <a:gd name="connsiteY1572" fmla="*/ 5601185 h 6858000"/>
            <a:gd name="connsiteX1573" fmla="*/ 9654936 w 12192000"/>
            <a:gd name="connsiteY1573" fmla="*/ 5636004 h 6858000"/>
            <a:gd name="connsiteX1574" fmla="*/ 9620123 w 12192000"/>
            <a:gd name="connsiteY1574" fmla="*/ 5670823 h 6858000"/>
            <a:gd name="connsiteX1575" fmla="*/ 9705016 w 12192000"/>
            <a:gd name="connsiteY1575" fmla="*/ 5670823 h 6858000"/>
            <a:gd name="connsiteX1576" fmla="*/ 9670190 w 12192000"/>
            <a:gd name="connsiteY1576" fmla="*/ 5636004 h 6858000"/>
            <a:gd name="connsiteX1577" fmla="*/ 9705016 w 12192000"/>
            <a:gd name="connsiteY1577" fmla="*/ 5601185 h 6858000"/>
            <a:gd name="connsiteX1578" fmla="*/ 9739828 w 12192000"/>
            <a:gd name="connsiteY1578" fmla="*/ 5636004 h 6858000"/>
            <a:gd name="connsiteX1579" fmla="*/ 9705016 w 12192000"/>
            <a:gd name="connsiteY1579" fmla="*/ 5670823 h 6858000"/>
            <a:gd name="connsiteX1580" fmla="*/ 9789909 w 12192000"/>
            <a:gd name="connsiteY1580" fmla="*/ 5670823 h 6858000"/>
            <a:gd name="connsiteX1581" fmla="*/ 9755084 w 12192000"/>
            <a:gd name="connsiteY1581" fmla="*/ 5636004 h 6858000"/>
            <a:gd name="connsiteX1582" fmla="*/ 9789909 w 12192000"/>
            <a:gd name="connsiteY1582" fmla="*/ 5601185 h 6858000"/>
            <a:gd name="connsiteX1583" fmla="*/ 9824721 w 12192000"/>
            <a:gd name="connsiteY1583" fmla="*/ 5636004 h 6858000"/>
            <a:gd name="connsiteX1584" fmla="*/ 9789909 w 12192000"/>
            <a:gd name="connsiteY1584" fmla="*/ 5670823 h 6858000"/>
            <a:gd name="connsiteX1585" fmla="*/ 9874801 w 12192000"/>
            <a:gd name="connsiteY1585" fmla="*/ 5670823 h 6858000"/>
            <a:gd name="connsiteX1586" fmla="*/ 9839976 w 12192000"/>
            <a:gd name="connsiteY1586" fmla="*/ 5636004 h 6858000"/>
            <a:gd name="connsiteX1587" fmla="*/ 9874801 w 12192000"/>
            <a:gd name="connsiteY1587" fmla="*/ 5601185 h 6858000"/>
            <a:gd name="connsiteX1588" fmla="*/ 9909613 w 12192000"/>
            <a:gd name="connsiteY1588" fmla="*/ 5636004 h 6858000"/>
            <a:gd name="connsiteX1589" fmla="*/ 9874801 w 12192000"/>
            <a:gd name="connsiteY1589" fmla="*/ 5670823 h 6858000"/>
            <a:gd name="connsiteX1590" fmla="*/ 9959693 w 12192000"/>
            <a:gd name="connsiteY1590" fmla="*/ 5670823 h 6858000"/>
            <a:gd name="connsiteX1591" fmla="*/ 9924868 w 12192000"/>
            <a:gd name="connsiteY1591" fmla="*/ 5636004 h 6858000"/>
            <a:gd name="connsiteX1592" fmla="*/ 9959693 w 12192000"/>
            <a:gd name="connsiteY1592" fmla="*/ 5601185 h 6858000"/>
            <a:gd name="connsiteX1593" fmla="*/ 9994506 w 12192000"/>
            <a:gd name="connsiteY1593" fmla="*/ 5636004 h 6858000"/>
            <a:gd name="connsiteX1594" fmla="*/ 9959693 w 12192000"/>
            <a:gd name="connsiteY1594" fmla="*/ 5670823 h 6858000"/>
            <a:gd name="connsiteX1595" fmla="*/ 10044586 w 12192000"/>
            <a:gd name="connsiteY1595" fmla="*/ 5670823 h 6858000"/>
            <a:gd name="connsiteX1596" fmla="*/ 10009760 w 12192000"/>
            <a:gd name="connsiteY1596" fmla="*/ 5636004 h 6858000"/>
            <a:gd name="connsiteX1597" fmla="*/ 10044586 w 12192000"/>
            <a:gd name="connsiteY1597" fmla="*/ 5601185 h 6858000"/>
            <a:gd name="connsiteX1598" fmla="*/ 10079398 w 12192000"/>
            <a:gd name="connsiteY1598" fmla="*/ 5636004 h 6858000"/>
            <a:gd name="connsiteX1599" fmla="*/ 10044586 w 12192000"/>
            <a:gd name="connsiteY1599" fmla="*/ 5670823 h 6858000"/>
            <a:gd name="connsiteX1600" fmla="*/ 10129478 w 12192000"/>
            <a:gd name="connsiteY1600" fmla="*/ 5670823 h 6858000"/>
            <a:gd name="connsiteX1601" fmla="*/ 10094653 w 12192000"/>
            <a:gd name="connsiteY1601" fmla="*/ 5636004 h 6858000"/>
            <a:gd name="connsiteX1602" fmla="*/ 10129478 w 12192000"/>
            <a:gd name="connsiteY1602" fmla="*/ 5601185 h 6858000"/>
            <a:gd name="connsiteX1603" fmla="*/ 10164290 w 12192000"/>
            <a:gd name="connsiteY1603" fmla="*/ 5636004 h 6858000"/>
            <a:gd name="connsiteX1604" fmla="*/ 10129478 w 12192000"/>
            <a:gd name="connsiteY1604" fmla="*/ 5670823 h 6858000"/>
            <a:gd name="connsiteX1605" fmla="*/ 10214371 w 12192000"/>
            <a:gd name="connsiteY1605" fmla="*/ 5670823 h 6858000"/>
            <a:gd name="connsiteX1606" fmla="*/ 10179546 w 12192000"/>
            <a:gd name="connsiteY1606" fmla="*/ 5636004 h 6858000"/>
            <a:gd name="connsiteX1607" fmla="*/ 10214371 w 12192000"/>
            <a:gd name="connsiteY1607" fmla="*/ 5601185 h 6858000"/>
            <a:gd name="connsiteX1608" fmla="*/ 10249183 w 12192000"/>
            <a:gd name="connsiteY1608" fmla="*/ 5636004 h 6858000"/>
            <a:gd name="connsiteX1609" fmla="*/ 10214371 w 12192000"/>
            <a:gd name="connsiteY1609" fmla="*/ 5670823 h 6858000"/>
            <a:gd name="connsiteX1610" fmla="*/ 10299263 w 12192000"/>
            <a:gd name="connsiteY1610" fmla="*/ 5670823 h 6858000"/>
            <a:gd name="connsiteX1611" fmla="*/ 10264438 w 12192000"/>
            <a:gd name="connsiteY1611" fmla="*/ 5636004 h 6858000"/>
            <a:gd name="connsiteX1612" fmla="*/ 10299263 w 12192000"/>
            <a:gd name="connsiteY1612" fmla="*/ 5601185 h 6858000"/>
            <a:gd name="connsiteX1613" fmla="*/ 10334076 w 12192000"/>
            <a:gd name="connsiteY1613" fmla="*/ 5636004 h 6858000"/>
            <a:gd name="connsiteX1614" fmla="*/ 10299263 w 12192000"/>
            <a:gd name="connsiteY1614" fmla="*/ 5670823 h 6858000"/>
            <a:gd name="connsiteX1615" fmla="*/ 10384156 w 12192000"/>
            <a:gd name="connsiteY1615" fmla="*/ 5670823 h 6858000"/>
            <a:gd name="connsiteX1616" fmla="*/ 10349330 w 12192000"/>
            <a:gd name="connsiteY1616" fmla="*/ 5636004 h 6858000"/>
            <a:gd name="connsiteX1617" fmla="*/ 10384156 w 12192000"/>
            <a:gd name="connsiteY1617" fmla="*/ 5601185 h 6858000"/>
            <a:gd name="connsiteX1618" fmla="*/ 10418968 w 12192000"/>
            <a:gd name="connsiteY1618" fmla="*/ 5636004 h 6858000"/>
            <a:gd name="connsiteX1619" fmla="*/ 10384156 w 12192000"/>
            <a:gd name="connsiteY1619" fmla="*/ 5670823 h 6858000"/>
            <a:gd name="connsiteX1620" fmla="*/ 1470419 w 12192000"/>
            <a:gd name="connsiteY1620" fmla="*/ 5585962 h 6858000"/>
            <a:gd name="connsiteX1621" fmla="*/ 1435600 w 12192000"/>
            <a:gd name="connsiteY1621" fmla="*/ 5551143 h 6858000"/>
            <a:gd name="connsiteX1622" fmla="*/ 1470419 w 12192000"/>
            <a:gd name="connsiteY1622" fmla="*/ 5516325 h 6858000"/>
            <a:gd name="connsiteX1623" fmla="*/ 1505238 w 12192000"/>
            <a:gd name="connsiteY1623" fmla="*/ 5551143 h 6858000"/>
            <a:gd name="connsiteX1624" fmla="*/ 1470419 w 12192000"/>
            <a:gd name="connsiteY1624" fmla="*/ 5585962 h 6858000"/>
            <a:gd name="connsiteX1625" fmla="*/ 1555311 w 12192000"/>
            <a:gd name="connsiteY1625" fmla="*/ 5585962 h 6858000"/>
            <a:gd name="connsiteX1626" fmla="*/ 1520492 w 12192000"/>
            <a:gd name="connsiteY1626" fmla="*/ 5551143 h 6858000"/>
            <a:gd name="connsiteX1627" fmla="*/ 1555311 w 12192000"/>
            <a:gd name="connsiteY1627" fmla="*/ 5516325 h 6858000"/>
            <a:gd name="connsiteX1628" fmla="*/ 1590130 w 12192000"/>
            <a:gd name="connsiteY1628" fmla="*/ 5551143 h 6858000"/>
            <a:gd name="connsiteX1629" fmla="*/ 1555311 w 12192000"/>
            <a:gd name="connsiteY1629" fmla="*/ 5585962 h 6858000"/>
            <a:gd name="connsiteX1630" fmla="*/ 1640203 w 12192000"/>
            <a:gd name="connsiteY1630" fmla="*/ 5585962 h 6858000"/>
            <a:gd name="connsiteX1631" fmla="*/ 1605385 w 12192000"/>
            <a:gd name="connsiteY1631" fmla="*/ 5551143 h 6858000"/>
            <a:gd name="connsiteX1632" fmla="*/ 1640203 w 12192000"/>
            <a:gd name="connsiteY1632" fmla="*/ 5516325 h 6858000"/>
            <a:gd name="connsiteX1633" fmla="*/ 1675022 w 12192000"/>
            <a:gd name="connsiteY1633" fmla="*/ 5551143 h 6858000"/>
            <a:gd name="connsiteX1634" fmla="*/ 1640203 w 12192000"/>
            <a:gd name="connsiteY1634" fmla="*/ 5585962 h 6858000"/>
            <a:gd name="connsiteX1635" fmla="*/ 1725097 w 12192000"/>
            <a:gd name="connsiteY1635" fmla="*/ 5585962 h 6858000"/>
            <a:gd name="connsiteX1636" fmla="*/ 1690278 w 12192000"/>
            <a:gd name="connsiteY1636" fmla="*/ 5551143 h 6858000"/>
            <a:gd name="connsiteX1637" fmla="*/ 1725097 w 12192000"/>
            <a:gd name="connsiteY1637" fmla="*/ 5516325 h 6858000"/>
            <a:gd name="connsiteX1638" fmla="*/ 1759915 w 12192000"/>
            <a:gd name="connsiteY1638" fmla="*/ 5551143 h 6858000"/>
            <a:gd name="connsiteX1639" fmla="*/ 1725097 w 12192000"/>
            <a:gd name="connsiteY1639" fmla="*/ 5585962 h 6858000"/>
            <a:gd name="connsiteX1640" fmla="*/ 1809989 w 12192000"/>
            <a:gd name="connsiteY1640" fmla="*/ 5585962 h 6858000"/>
            <a:gd name="connsiteX1641" fmla="*/ 1775170 w 12192000"/>
            <a:gd name="connsiteY1641" fmla="*/ 5551143 h 6858000"/>
            <a:gd name="connsiteX1642" fmla="*/ 1809989 w 12192000"/>
            <a:gd name="connsiteY1642" fmla="*/ 5516325 h 6858000"/>
            <a:gd name="connsiteX1643" fmla="*/ 1844808 w 12192000"/>
            <a:gd name="connsiteY1643" fmla="*/ 5551143 h 6858000"/>
            <a:gd name="connsiteX1644" fmla="*/ 1809989 w 12192000"/>
            <a:gd name="connsiteY1644" fmla="*/ 5585962 h 6858000"/>
            <a:gd name="connsiteX1645" fmla="*/ 1894881 w 12192000"/>
            <a:gd name="connsiteY1645" fmla="*/ 5585962 h 6858000"/>
            <a:gd name="connsiteX1646" fmla="*/ 1860062 w 12192000"/>
            <a:gd name="connsiteY1646" fmla="*/ 5551143 h 6858000"/>
            <a:gd name="connsiteX1647" fmla="*/ 1894881 w 12192000"/>
            <a:gd name="connsiteY1647" fmla="*/ 5516325 h 6858000"/>
            <a:gd name="connsiteX1648" fmla="*/ 1929700 w 12192000"/>
            <a:gd name="connsiteY1648" fmla="*/ 5551143 h 6858000"/>
            <a:gd name="connsiteX1649" fmla="*/ 1894881 w 12192000"/>
            <a:gd name="connsiteY1649" fmla="*/ 5585962 h 6858000"/>
            <a:gd name="connsiteX1650" fmla="*/ 1979773 w 12192000"/>
            <a:gd name="connsiteY1650" fmla="*/ 5585962 h 6858000"/>
            <a:gd name="connsiteX1651" fmla="*/ 1944955 w 12192000"/>
            <a:gd name="connsiteY1651" fmla="*/ 5551143 h 6858000"/>
            <a:gd name="connsiteX1652" fmla="*/ 1979773 w 12192000"/>
            <a:gd name="connsiteY1652" fmla="*/ 5516325 h 6858000"/>
            <a:gd name="connsiteX1653" fmla="*/ 2014592 w 12192000"/>
            <a:gd name="connsiteY1653" fmla="*/ 5551143 h 6858000"/>
            <a:gd name="connsiteX1654" fmla="*/ 1979773 w 12192000"/>
            <a:gd name="connsiteY1654" fmla="*/ 5585962 h 6858000"/>
            <a:gd name="connsiteX1655" fmla="*/ 2064667 w 12192000"/>
            <a:gd name="connsiteY1655" fmla="*/ 5585962 h 6858000"/>
            <a:gd name="connsiteX1656" fmla="*/ 2029848 w 12192000"/>
            <a:gd name="connsiteY1656" fmla="*/ 5551143 h 6858000"/>
            <a:gd name="connsiteX1657" fmla="*/ 2064667 w 12192000"/>
            <a:gd name="connsiteY1657" fmla="*/ 5516325 h 6858000"/>
            <a:gd name="connsiteX1658" fmla="*/ 2099485 w 12192000"/>
            <a:gd name="connsiteY1658" fmla="*/ 5551143 h 6858000"/>
            <a:gd name="connsiteX1659" fmla="*/ 2064667 w 12192000"/>
            <a:gd name="connsiteY1659" fmla="*/ 5585962 h 6858000"/>
            <a:gd name="connsiteX1660" fmla="*/ 2149559 w 12192000"/>
            <a:gd name="connsiteY1660" fmla="*/ 5585962 h 6858000"/>
            <a:gd name="connsiteX1661" fmla="*/ 2114740 w 12192000"/>
            <a:gd name="connsiteY1661" fmla="*/ 5551143 h 6858000"/>
            <a:gd name="connsiteX1662" fmla="*/ 2149559 w 12192000"/>
            <a:gd name="connsiteY1662" fmla="*/ 5516325 h 6858000"/>
            <a:gd name="connsiteX1663" fmla="*/ 2184378 w 12192000"/>
            <a:gd name="connsiteY1663" fmla="*/ 5551143 h 6858000"/>
            <a:gd name="connsiteX1664" fmla="*/ 2149559 w 12192000"/>
            <a:gd name="connsiteY1664" fmla="*/ 5585962 h 6858000"/>
            <a:gd name="connsiteX1665" fmla="*/ 2234445 w 12192000"/>
            <a:gd name="connsiteY1665" fmla="*/ 5585962 h 6858000"/>
            <a:gd name="connsiteX1666" fmla="*/ 2199626 w 12192000"/>
            <a:gd name="connsiteY1666" fmla="*/ 5551143 h 6858000"/>
            <a:gd name="connsiteX1667" fmla="*/ 2234445 w 12192000"/>
            <a:gd name="connsiteY1667" fmla="*/ 5516325 h 6858000"/>
            <a:gd name="connsiteX1668" fmla="*/ 2269264 w 12192000"/>
            <a:gd name="connsiteY1668" fmla="*/ 5551143 h 6858000"/>
            <a:gd name="connsiteX1669" fmla="*/ 2234445 w 12192000"/>
            <a:gd name="connsiteY1669" fmla="*/ 5585962 h 6858000"/>
            <a:gd name="connsiteX1670" fmla="*/ 2319337 w 12192000"/>
            <a:gd name="connsiteY1670" fmla="*/ 5585962 h 6858000"/>
            <a:gd name="connsiteX1671" fmla="*/ 2284518 w 12192000"/>
            <a:gd name="connsiteY1671" fmla="*/ 5551143 h 6858000"/>
            <a:gd name="connsiteX1672" fmla="*/ 2319337 w 12192000"/>
            <a:gd name="connsiteY1672" fmla="*/ 5516325 h 6858000"/>
            <a:gd name="connsiteX1673" fmla="*/ 2354156 w 12192000"/>
            <a:gd name="connsiteY1673" fmla="*/ 5551143 h 6858000"/>
            <a:gd name="connsiteX1674" fmla="*/ 2319337 w 12192000"/>
            <a:gd name="connsiteY1674" fmla="*/ 5585962 h 6858000"/>
            <a:gd name="connsiteX1675" fmla="*/ 2404230 w 12192000"/>
            <a:gd name="connsiteY1675" fmla="*/ 5585962 h 6858000"/>
            <a:gd name="connsiteX1676" fmla="*/ 2369411 w 12192000"/>
            <a:gd name="connsiteY1676" fmla="*/ 5551143 h 6858000"/>
            <a:gd name="connsiteX1677" fmla="*/ 2404230 w 12192000"/>
            <a:gd name="connsiteY1677" fmla="*/ 5516325 h 6858000"/>
            <a:gd name="connsiteX1678" fmla="*/ 2439048 w 12192000"/>
            <a:gd name="connsiteY1678" fmla="*/ 5551143 h 6858000"/>
            <a:gd name="connsiteX1679" fmla="*/ 2404230 w 12192000"/>
            <a:gd name="connsiteY1679" fmla="*/ 5585962 h 6858000"/>
            <a:gd name="connsiteX1680" fmla="*/ 2489122 w 12192000"/>
            <a:gd name="connsiteY1680" fmla="*/ 5585962 h 6858000"/>
            <a:gd name="connsiteX1681" fmla="*/ 2454303 w 12192000"/>
            <a:gd name="connsiteY1681" fmla="*/ 5551143 h 6858000"/>
            <a:gd name="connsiteX1682" fmla="*/ 2489122 w 12192000"/>
            <a:gd name="connsiteY1682" fmla="*/ 5516325 h 6858000"/>
            <a:gd name="connsiteX1683" fmla="*/ 2523941 w 12192000"/>
            <a:gd name="connsiteY1683" fmla="*/ 5551143 h 6858000"/>
            <a:gd name="connsiteX1684" fmla="*/ 2489122 w 12192000"/>
            <a:gd name="connsiteY1684" fmla="*/ 5585962 h 6858000"/>
            <a:gd name="connsiteX1685" fmla="*/ 2574015 w 12192000"/>
            <a:gd name="connsiteY1685" fmla="*/ 5585962 h 6858000"/>
            <a:gd name="connsiteX1686" fmla="*/ 2539196 w 12192000"/>
            <a:gd name="connsiteY1686" fmla="*/ 5551143 h 6858000"/>
            <a:gd name="connsiteX1687" fmla="*/ 2574015 w 12192000"/>
            <a:gd name="connsiteY1687" fmla="*/ 5516325 h 6858000"/>
            <a:gd name="connsiteX1688" fmla="*/ 2608834 w 12192000"/>
            <a:gd name="connsiteY1688" fmla="*/ 5551143 h 6858000"/>
            <a:gd name="connsiteX1689" fmla="*/ 2574015 w 12192000"/>
            <a:gd name="connsiteY1689" fmla="*/ 5585962 h 6858000"/>
            <a:gd name="connsiteX1690" fmla="*/ 2658907 w 12192000"/>
            <a:gd name="connsiteY1690" fmla="*/ 5585962 h 6858000"/>
            <a:gd name="connsiteX1691" fmla="*/ 2624088 w 12192000"/>
            <a:gd name="connsiteY1691" fmla="*/ 5551143 h 6858000"/>
            <a:gd name="connsiteX1692" fmla="*/ 2658907 w 12192000"/>
            <a:gd name="connsiteY1692" fmla="*/ 5516325 h 6858000"/>
            <a:gd name="connsiteX1693" fmla="*/ 2693726 w 12192000"/>
            <a:gd name="connsiteY1693" fmla="*/ 5551143 h 6858000"/>
            <a:gd name="connsiteX1694" fmla="*/ 2658907 w 12192000"/>
            <a:gd name="connsiteY1694" fmla="*/ 5585962 h 6858000"/>
            <a:gd name="connsiteX1695" fmla="*/ 2743800 w 12192000"/>
            <a:gd name="connsiteY1695" fmla="*/ 5585962 h 6858000"/>
            <a:gd name="connsiteX1696" fmla="*/ 2708981 w 12192000"/>
            <a:gd name="connsiteY1696" fmla="*/ 5551143 h 6858000"/>
            <a:gd name="connsiteX1697" fmla="*/ 2743800 w 12192000"/>
            <a:gd name="connsiteY1697" fmla="*/ 5516325 h 6858000"/>
            <a:gd name="connsiteX1698" fmla="*/ 2778618 w 12192000"/>
            <a:gd name="connsiteY1698" fmla="*/ 5551143 h 6858000"/>
            <a:gd name="connsiteX1699" fmla="*/ 2743800 w 12192000"/>
            <a:gd name="connsiteY1699" fmla="*/ 5585962 h 6858000"/>
            <a:gd name="connsiteX1700" fmla="*/ 2913584 w 12192000"/>
            <a:gd name="connsiteY1700" fmla="*/ 5585962 h 6858000"/>
            <a:gd name="connsiteX1701" fmla="*/ 2878765 w 12192000"/>
            <a:gd name="connsiteY1701" fmla="*/ 5551143 h 6858000"/>
            <a:gd name="connsiteX1702" fmla="*/ 2913584 w 12192000"/>
            <a:gd name="connsiteY1702" fmla="*/ 5516325 h 6858000"/>
            <a:gd name="connsiteX1703" fmla="*/ 2948403 w 12192000"/>
            <a:gd name="connsiteY1703" fmla="*/ 5551143 h 6858000"/>
            <a:gd name="connsiteX1704" fmla="*/ 2913584 w 12192000"/>
            <a:gd name="connsiteY1704" fmla="*/ 5585962 h 6858000"/>
            <a:gd name="connsiteX1705" fmla="*/ 2998477 w 12192000"/>
            <a:gd name="connsiteY1705" fmla="*/ 5585962 h 6858000"/>
            <a:gd name="connsiteX1706" fmla="*/ 2963658 w 12192000"/>
            <a:gd name="connsiteY1706" fmla="*/ 5551143 h 6858000"/>
            <a:gd name="connsiteX1707" fmla="*/ 2998477 w 12192000"/>
            <a:gd name="connsiteY1707" fmla="*/ 5516325 h 6858000"/>
            <a:gd name="connsiteX1708" fmla="*/ 3033296 w 12192000"/>
            <a:gd name="connsiteY1708" fmla="*/ 5551143 h 6858000"/>
            <a:gd name="connsiteX1709" fmla="*/ 2998477 w 12192000"/>
            <a:gd name="connsiteY1709" fmla="*/ 5585962 h 6858000"/>
            <a:gd name="connsiteX1710" fmla="*/ 3083370 w 12192000"/>
            <a:gd name="connsiteY1710" fmla="*/ 5585962 h 6858000"/>
            <a:gd name="connsiteX1711" fmla="*/ 3048551 w 12192000"/>
            <a:gd name="connsiteY1711" fmla="*/ 5551143 h 6858000"/>
            <a:gd name="connsiteX1712" fmla="*/ 3083370 w 12192000"/>
            <a:gd name="connsiteY1712" fmla="*/ 5516325 h 6858000"/>
            <a:gd name="connsiteX1713" fmla="*/ 3118188 w 12192000"/>
            <a:gd name="connsiteY1713" fmla="*/ 5551143 h 6858000"/>
            <a:gd name="connsiteX1714" fmla="*/ 3083370 w 12192000"/>
            <a:gd name="connsiteY1714" fmla="*/ 5585962 h 6858000"/>
            <a:gd name="connsiteX1715" fmla="*/ 3168262 w 12192000"/>
            <a:gd name="connsiteY1715" fmla="*/ 5585962 h 6858000"/>
            <a:gd name="connsiteX1716" fmla="*/ 3133443 w 12192000"/>
            <a:gd name="connsiteY1716" fmla="*/ 5551143 h 6858000"/>
            <a:gd name="connsiteX1717" fmla="*/ 3168262 w 12192000"/>
            <a:gd name="connsiteY1717" fmla="*/ 5516325 h 6858000"/>
            <a:gd name="connsiteX1718" fmla="*/ 3203081 w 12192000"/>
            <a:gd name="connsiteY1718" fmla="*/ 5551143 h 6858000"/>
            <a:gd name="connsiteX1719" fmla="*/ 3168262 w 12192000"/>
            <a:gd name="connsiteY1719" fmla="*/ 5585962 h 6858000"/>
            <a:gd name="connsiteX1720" fmla="*/ 3507832 w 12192000"/>
            <a:gd name="connsiteY1720" fmla="*/ 5585962 h 6858000"/>
            <a:gd name="connsiteX1721" fmla="*/ 3473013 w 12192000"/>
            <a:gd name="connsiteY1721" fmla="*/ 5551143 h 6858000"/>
            <a:gd name="connsiteX1722" fmla="*/ 3507832 w 12192000"/>
            <a:gd name="connsiteY1722" fmla="*/ 5516325 h 6858000"/>
            <a:gd name="connsiteX1723" fmla="*/ 3542651 w 12192000"/>
            <a:gd name="connsiteY1723" fmla="*/ 5551143 h 6858000"/>
            <a:gd name="connsiteX1724" fmla="*/ 3507832 w 12192000"/>
            <a:gd name="connsiteY1724" fmla="*/ 5585962 h 6858000"/>
            <a:gd name="connsiteX1725" fmla="*/ 3677617 w 12192000"/>
            <a:gd name="connsiteY1725" fmla="*/ 5585962 h 6858000"/>
            <a:gd name="connsiteX1726" fmla="*/ 3642798 w 12192000"/>
            <a:gd name="connsiteY1726" fmla="*/ 5551143 h 6858000"/>
            <a:gd name="connsiteX1727" fmla="*/ 3677617 w 12192000"/>
            <a:gd name="connsiteY1727" fmla="*/ 5516325 h 6858000"/>
            <a:gd name="connsiteX1728" fmla="*/ 3712436 w 12192000"/>
            <a:gd name="connsiteY1728" fmla="*/ 5551143 h 6858000"/>
            <a:gd name="connsiteX1729" fmla="*/ 3677617 w 12192000"/>
            <a:gd name="connsiteY1729" fmla="*/ 5585962 h 6858000"/>
            <a:gd name="connsiteX1730" fmla="*/ 3847402 w 12192000"/>
            <a:gd name="connsiteY1730" fmla="*/ 5585962 h 6858000"/>
            <a:gd name="connsiteX1731" fmla="*/ 3812583 w 12192000"/>
            <a:gd name="connsiteY1731" fmla="*/ 5551143 h 6858000"/>
            <a:gd name="connsiteX1732" fmla="*/ 3847402 w 12192000"/>
            <a:gd name="connsiteY1732" fmla="*/ 5516325 h 6858000"/>
            <a:gd name="connsiteX1733" fmla="*/ 3882221 w 12192000"/>
            <a:gd name="connsiteY1733" fmla="*/ 5551143 h 6858000"/>
            <a:gd name="connsiteX1734" fmla="*/ 3847402 w 12192000"/>
            <a:gd name="connsiteY1734" fmla="*/ 5585962 h 6858000"/>
            <a:gd name="connsiteX1735" fmla="*/ 3932301 w 12192000"/>
            <a:gd name="connsiteY1735" fmla="*/ 5585962 h 6858000"/>
            <a:gd name="connsiteX1736" fmla="*/ 3897482 w 12192000"/>
            <a:gd name="connsiteY1736" fmla="*/ 5551143 h 6858000"/>
            <a:gd name="connsiteX1737" fmla="*/ 3932301 w 12192000"/>
            <a:gd name="connsiteY1737" fmla="*/ 5516325 h 6858000"/>
            <a:gd name="connsiteX1738" fmla="*/ 3967120 w 12192000"/>
            <a:gd name="connsiteY1738" fmla="*/ 5551143 h 6858000"/>
            <a:gd name="connsiteX1739" fmla="*/ 3932301 w 12192000"/>
            <a:gd name="connsiteY1739" fmla="*/ 5585962 h 6858000"/>
            <a:gd name="connsiteX1740" fmla="*/ 4526548 w 12192000"/>
            <a:gd name="connsiteY1740" fmla="*/ 5585962 h 6858000"/>
            <a:gd name="connsiteX1741" fmla="*/ 4491729 w 12192000"/>
            <a:gd name="connsiteY1741" fmla="*/ 5551143 h 6858000"/>
            <a:gd name="connsiteX1742" fmla="*/ 4526548 w 12192000"/>
            <a:gd name="connsiteY1742" fmla="*/ 5516325 h 6858000"/>
            <a:gd name="connsiteX1743" fmla="*/ 4561367 w 12192000"/>
            <a:gd name="connsiteY1743" fmla="*/ 5551143 h 6858000"/>
            <a:gd name="connsiteX1744" fmla="*/ 4526548 w 12192000"/>
            <a:gd name="connsiteY1744" fmla="*/ 5585962 h 6858000"/>
            <a:gd name="connsiteX1745" fmla="*/ 4611441 w 12192000"/>
            <a:gd name="connsiteY1745" fmla="*/ 5585962 h 6858000"/>
            <a:gd name="connsiteX1746" fmla="*/ 4576622 w 12192000"/>
            <a:gd name="connsiteY1746" fmla="*/ 5551143 h 6858000"/>
            <a:gd name="connsiteX1747" fmla="*/ 4611441 w 12192000"/>
            <a:gd name="connsiteY1747" fmla="*/ 5516325 h 6858000"/>
            <a:gd name="connsiteX1748" fmla="*/ 4646260 w 12192000"/>
            <a:gd name="connsiteY1748" fmla="*/ 5551143 h 6858000"/>
            <a:gd name="connsiteX1749" fmla="*/ 4611441 w 12192000"/>
            <a:gd name="connsiteY1749" fmla="*/ 5585962 h 6858000"/>
            <a:gd name="connsiteX1750" fmla="*/ 4696333 w 12192000"/>
            <a:gd name="connsiteY1750" fmla="*/ 5585962 h 6858000"/>
            <a:gd name="connsiteX1751" fmla="*/ 4661515 w 12192000"/>
            <a:gd name="connsiteY1751" fmla="*/ 5551143 h 6858000"/>
            <a:gd name="connsiteX1752" fmla="*/ 4696333 w 12192000"/>
            <a:gd name="connsiteY1752" fmla="*/ 5516325 h 6858000"/>
            <a:gd name="connsiteX1753" fmla="*/ 4731152 w 12192000"/>
            <a:gd name="connsiteY1753" fmla="*/ 5551143 h 6858000"/>
            <a:gd name="connsiteX1754" fmla="*/ 4696333 w 12192000"/>
            <a:gd name="connsiteY1754" fmla="*/ 5585962 h 6858000"/>
            <a:gd name="connsiteX1755" fmla="*/ 4781226 w 12192000"/>
            <a:gd name="connsiteY1755" fmla="*/ 5585962 h 6858000"/>
            <a:gd name="connsiteX1756" fmla="*/ 4746407 w 12192000"/>
            <a:gd name="connsiteY1756" fmla="*/ 5551143 h 6858000"/>
            <a:gd name="connsiteX1757" fmla="*/ 4781226 w 12192000"/>
            <a:gd name="connsiteY1757" fmla="*/ 5516325 h 6858000"/>
            <a:gd name="connsiteX1758" fmla="*/ 4816044 w 12192000"/>
            <a:gd name="connsiteY1758" fmla="*/ 5551143 h 6858000"/>
            <a:gd name="connsiteX1759" fmla="*/ 4781226 w 12192000"/>
            <a:gd name="connsiteY1759" fmla="*/ 5585962 h 6858000"/>
            <a:gd name="connsiteX1760" fmla="*/ 4866118 w 12192000"/>
            <a:gd name="connsiteY1760" fmla="*/ 5585962 h 6858000"/>
            <a:gd name="connsiteX1761" fmla="*/ 4831299 w 12192000"/>
            <a:gd name="connsiteY1761" fmla="*/ 5551143 h 6858000"/>
            <a:gd name="connsiteX1762" fmla="*/ 4866118 w 12192000"/>
            <a:gd name="connsiteY1762" fmla="*/ 5516325 h 6858000"/>
            <a:gd name="connsiteX1763" fmla="*/ 4900937 w 12192000"/>
            <a:gd name="connsiteY1763" fmla="*/ 5551143 h 6858000"/>
            <a:gd name="connsiteX1764" fmla="*/ 4866118 w 12192000"/>
            <a:gd name="connsiteY1764" fmla="*/ 5585962 h 6858000"/>
            <a:gd name="connsiteX1765" fmla="*/ 4951011 w 12192000"/>
            <a:gd name="connsiteY1765" fmla="*/ 5585962 h 6858000"/>
            <a:gd name="connsiteX1766" fmla="*/ 4916192 w 12192000"/>
            <a:gd name="connsiteY1766" fmla="*/ 5551143 h 6858000"/>
            <a:gd name="connsiteX1767" fmla="*/ 4951011 w 12192000"/>
            <a:gd name="connsiteY1767" fmla="*/ 5516325 h 6858000"/>
            <a:gd name="connsiteX1768" fmla="*/ 4985830 w 12192000"/>
            <a:gd name="connsiteY1768" fmla="*/ 5551143 h 6858000"/>
            <a:gd name="connsiteX1769" fmla="*/ 4951011 w 12192000"/>
            <a:gd name="connsiteY1769" fmla="*/ 5585962 h 6858000"/>
            <a:gd name="connsiteX1770" fmla="*/ 5035903 w 12192000"/>
            <a:gd name="connsiteY1770" fmla="*/ 5585962 h 6858000"/>
            <a:gd name="connsiteX1771" fmla="*/ 5001085 w 12192000"/>
            <a:gd name="connsiteY1771" fmla="*/ 5551143 h 6858000"/>
            <a:gd name="connsiteX1772" fmla="*/ 5035903 w 12192000"/>
            <a:gd name="connsiteY1772" fmla="*/ 5516325 h 6858000"/>
            <a:gd name="connsiteX1773" fmla="*/ 5070722 w 12192000"/>
            <a:gd name="connsiteY1773" fmla="*/ 5551143 h 6858000"/>
            <a:gd name="connsiteX1774" fmla="*/ 5035903 w 12192000"/>
            <a:gd name="connsiteY1774" fmla="*/ 5585962 h 6858000"/>
            <a:gd name="connsiteX1775" fmla="*/ 5120796 w 12192000"/>
            <a:gd name="connsiteY1775" fmla="*/ 5585962 h 6858000"/>
            <a:gd name="connsiteX1776" fmla="*/ 5085977 w 12192000"/>
            <a:gd name="connsiteY1776" fmla="*/ 5551143 h 6858000"/>
            <a:gd name="connsiteX1777" fmla="*/ 5120796 w 12192000"/>
            <a:gd name="connsiteY1777" fmla="*/ 5516325 h 6858000"/>
            <a:gd name="connsiteX1778" fmla="*/ 5155614 w 12192000"/>
            <a:gd name="connsiteY1778" fmla="*/ 5551143 h 6858000"/>
            <a:gd name="connsiteX1779" fmla="*/ 5120796 w 12192000"/>
            <a:gd name="connsiteY1779" fmla="*/ 5585962 h 6858000"/>
            <a:gd name="connsiteX1780" fmla="*/ 5205688 w 12192000"/>
            <a:gd name="connsiteY1780" fmla="*/ 5585962 h 6858000"/>
            <a:gd name="connsiteX1781" fmla="*/ 5170869 w 12192000"/>
            <a:gd name="connsiteY1781" fmla="*/ 5551143 h 6858000"/>
            <a:gd name="connsiteX1782" fmla="*/ 5205688 w 12192000"/>
            <a:gd name="connsiteY1782" fmla="*/ 5516325 h 6858000"/>
            <a:gd name="connsiteX1783" fmla="*/ 5240507 w 12192000"/>
            <a:gd name="connsiteY1783" fmla="*/ 5551143 h 6858000"/>
            <a:gd name="connsiteX1784" fmla="*/ 5205688 w 12192000"/>
            <a:gd name="connsiteY1784" fmla="*/ 5585962 h 6858000"/>
            <a:gd name="connsiteX1785" fmla="*/ 5290581 w 12192000"/>
            <a:gd name="connsiteY1785" fmla="*/ 5585962 h 6858000"/>
            <a:gd name="connsiteX1786" fmla="*/ 5255762 w 12192000"/>
            <a:gd name="connsiteY1786" fmla="*/ 5551143 h 6858000"/>
            <a:gd name="connsiteX1787" fmla="*/ 5290581 w 12192000"/>
            <a:gd name="connsiteY1787" fmla="*/ 5516325 h 6858000"/>
            <a:gd name="connsiteX1788" fmla="*/ 5325400 w 12192000"/>
            <a:gd name="connsiteY1788" fmla="*/ 5551143 h 6858000"/>
            <a:gd name="connsiteX1789" fmla="*/ 5290581 w 12192000"/>
            <a:gd name="connsiteY1789" fmla="*/ 5585962 h 6858000"/>
            <a:gd name="connsiteX1790" fmla="*/ 7073349 w 12192000"/>
            <a:gd name="connsiteY1790" fmla="*/ 5585962 h 6858000"/>
            <a:gd name="connsiteX1791" fmla="*/ 7038524 w 12192000"/>
            <a:gd name="connsiteY1791" fmla="*/ 5551143 h 6858000"/>
            <a:gd name="connsiteX1792" fmla="*/ 7073349 w 12192000"/>
            <a:gd name="connsiteY1792" fmla="*/ 5516325 h 6858000"/>
            <a:gd name="connsiteX1793" fmla="*/ 7108161 w 12192000"/>
            <a:gd name="connsiteY1793" fmla="*/ 5551143 h 6858000"/>
            <a:gd name="connsiteX1794" fmla="*/ 7073349 w 12192000"/>
            <a:gd name="connsiteY1794" fmla="*/ 5585962 h 6858000"/>
            <a:gd name="connsiteX1795" fmla="*/ 7412919 w 12192000"/>
            <a:gd name="connsiteY1795" fmla="*/ 5585962 h 6858000"/>
            <a:gd name="connsiteX1796" fmla="*/ 7378094 w 12192000"/>
            <a:gd name="connsiteY1796" fmla="*/ 5551143 h 6858000"/>
            <a:gd name="connsiteX1797" fmla="*/ 7412919 w 12192000"/>
            <a:gd name="connsiteY1797" fmla="*/ 5516325 h 6858000"/>
            <a:gd name="connsiteX1798" fmla="*/ 7447731 w 12192000"/>
            <a:gd name="connsiteY1798" fmla="*/ 5551143 h 6858000"/>
            <a:gd name="connsiteX1799" fmla="*/ 7412919 w 12192000"/>
            <a:gd name="connsiteY1799" fmla="*/ 5585962 h 6858000"/>
            <a:gd name="connsiteX1800" fmla="*/ 7752489 w 12192000"/>
            <a:gd name="connsiteY1800" fmla="*/ 5585962 h 6858000"/>
            <a:gd name="connsiteX1801" fmla="*/ 7717664 w 12192000"/>
            <a:gd name="connsiteY1801" fmla="*/ 5551143 h 6858000"/>
            <a:gd name="connsiteX1802" fmla="*/ 7752489 w 12192000"/>
            <a:gd name="connsiteY1802" fmla="*/ 5516325 h 6858000"/>
            <a:gd name="connsiteX1803" fmla="*/ 7787301 w 12192000"/>
            <a:gd name="connsiteY1803" fmla="*/ 5551143 h 6858000"/>
            <a:gd name="connsiteX1804" fmla="*/ 7752489 w 12192000"/>
            <a:gd name="connsiteY1804" fmla="*/ 5585962 h 6858000"/>
            <a:gd name="connsiteX1805" fmla="*/ 7837381 w 12192000"/>
            <a:gd name="connsiteY1805" fmla="*/ 5585962 h 6858000"/>
            <a:gd name="connsiteX1806" fmla="*/ 7802556 w 12192000"/>
            <a:gd name="connsiteY1806" fmla="*/ 5551143 h 6858000"/>
            <a:gd name="connsiteX1807" fmla="*/ 7837381 w 12192000"/>
            <a:gd name="connsiteY1807" fmla="*/ 5516325 h 6858000"/>
            <a:gd name="connsiteX1808" fmla="*/ 7872193 w 12192000"/>
            <a:gd name="connsiteY1808" fmla="*/ 5551143 h 6858000"/>
            <a:gd name="connsiteX1809" fmla="*/ 7837381 w 12192000"/>
            <a:gd name="connsiteY1809" fmla="*/ 5585962 h 6858000"/>
            <a:gd name="connsiteX1810" fmla="*/ 7922273 w 12192000"/>
            <a:gd name="connsiteY1810" fmla="*/ 5585962 h 6858000"/>
            <a:gd name="connsiteX1811" fmla="*/ 7887448 w 12192000"/>
            <a:gd name="connsiteY1811" fmla="*/ 5551143 h 6858000"/>
            <a:gd name="connsiteX1812" fmla="*/ 7922273 w 12192000"/>
            <a:gd name="connsiteY1812" fmla="*/ 5516325 h 6858000"/>
            <a:gd name="connsiteX1813" fmla="*/ 7957086 w 12192000"/>
            <a:gd name="connsiteY1813" fmla="*/ 5551143 h 6858000"/>
            <a:gd name="connsiteX1814" fmla="*/ 7922273 w 12192000"/>
            <a:gd name="connsiteY1814" fmla="*/ 5585962 h 6858000"/>
            <a:gd name="connsiteX1815" fmla="*/ 8007167 w 12192000"/>
            <a:gd name="connsiteY1815" fmla="*/ 5585962 h 6858000"/>
            <a:gd name="connsiteX1816" fmla="*/ 7972341 w 12192000"/>
            <a:gd name="connsiteY1816" fmla="*/ 5551143 h 6858000"/>
            <a:gd name="connsiteX1817" fmla="*/ 8007167 w 12192000"/>
            <a:gd name="connsiteY1817" fmla="*/ 5516325 h 6858000"/>
            <a:gd name="connsiteX1818" fmla="*/ 8041979 w 12192000"/>
            <a:gd name="connsiteY1818" fmla="*/ 5551143 h 6858000"/>
            <a:gd name="connsiteX1819" fmla="*/ 8007167 w 12192000"/>
            <a:gd name="connsiteY1819" fmla="*/ 5585962 h 6858000"/>
            <a:gd name="connsiteX1820" fmla="*/ 8092059 w 12192000"/>
            <a:gd name="connsiteY1820" fmla="*/ 5585962 h 6858000"/>
            <a:gd name="connsiteX1821" fmla="*/ 8057234 w 12192000"/>
            <a:gd name="connsiteY1821" fmla="*/ 5551143 h 6858000"/>
            <a:gd name="connsiteX1822" fmla="*/ 8092059 w 12192000"/>
            <a:gd name="connsiteY1822" fmla="*/ 5516325 h 6858000"/>
            <a:gd name="connsiteX1823" fmla="*/ 8126871 w 12192000"/>
            <a:gd name="connsiteY1823" fmla="*/ 5551143 h 6858000"/>
            <a:gd name="connsiteX1824" fmla="*/ 8092059 w 12192000"/>
            <a:gd name="connsiteY1824" fmla="*/ 5585962 h 6858000"/>
            <a:gd name="connsiteX1825" fmla="*/ 8176951 w 12192000"/>
            <a:gd name="connsiteY1825" fmla="*/ 5585962 h 6858000"/>
            <a:gd name="connsiteX1826" fmla="*/ 8142126 w 12192000"/>
            <a:gd name="connsiteY1826" fmla="*/ 5551143 h 6858000"/>
            <a:gd name="connsiteX1827" fmla="*/ 8176951 w 12192000"/>
            <a:gd name="connsiteY1827" fmla="*/ 5516325 h 6858000"/>
            <a:gd name="connsiteX1828" fmla="*/ 8211763 w 12192000"/>
            <a:gd name="connsiteY1828" fmla="*/ 5551143 h 6858000"/>
            <a:gd name="connsiteX1829" fmla="*/ 8176951 w 12192000"/>
            <a:gd name="connsiteY1829" fmla="*/ 5585962 h 6858000"/>
            <a:gd name="connsiteX1830" fmla="*/ 8261843 w 12192000"/>
            <a:gd name="connsiteY1830" fmla="*/ 5585962 h 6858000"/>
            <a:gd name="connsiteX1831" fmla="*/ 8227018 w 12192000"/>
            <a:gd name="connsiteY1831" fmla="*/ 5551143 h 6858000"/>
            <a:gd name="connsiteX1832" fmla="*/ 8261843 w 12192000"/>
            <a:gd name="connsiteY1832" fmla="*/ 5516325 h 6858000"/>
            <a:gd name="connsiteX1833" fmla="*/ 8296656 w 12192000"/>
            <a:gd name="connsiteY1833" fmla="*/ 5551143 h 6858000"/>
            <a:gd name="connsiteX1834" fmla="*/ 8261843 w 12192000"/>
            <a:gd name="connsiteY1834" fmla="*/ 5585962 h 6858000"/>
            <a:gd name="connsiteX1835" fmla="*/ 8346737 w 12192000"/>
            <a:gd name="connsiteY1835" fmla="*/ 5585962 h 6858000"/>
            <a:gd name="connsiteX1836" fmla="*/ 8311911 w 12192000"/>
            <a:gd name="connsiteY1836" fmla="*/ 5551143 h 6858000"/>
            <a:gd name="connsiteX1837" fmla="*/ 8346737 w 12192000"/>
            <a:gd name="connsiteY1837" fmla="*/ 5516325 h 6858000"/>
            <a:gd name="connsiteX1838" fmla="*/ 8381549 w 12192000"/>
            <a:gd name="connsiteY1838" fmla="*/ 5551143 h 6858000"/>
            <a:gd name="connsiteX1839" fmla="*/ 8346737 w 12192000"/>
            <a:gd name="connsiteY1839" fmla="*/ 5585962 h 6858000"/>
            <a:gd name="connsiteX1840" fmla="*/ 8431629 w 12192000"/>
            <a:gd name="connsiteY1840" fmla="*/ 5585962 h 6858000"/>
            <a:gd name="connsiteX1841" fmla="*/ 8396804 w 12192000"/>
            <a:gd name="connsiteY1841" fmla="*/ 5551143 h 6858000"/>
            <a:gd name="connsiteX1842" fmla="*/ 8431629 w 12192000"/>
            <a:gd name="connsiteY1842" fmla="*/ 5516325 h 6858000"/>
            <a:gd name="connsiteX1843" fmla="*/ 8466441 w 12192000"/>
            <a:gd name="connsiteY1843" fmla="*/ 5551143 h 6858000"/>
            <a:gd name="connsiteX1844" fmla="*/ 8431629 w 12192000"/>
            <a:gd name="connsiteY1844" fmla="*/ 5585962 h 6858000"/>
            <a:gd name="connsiteX1845" fmla="*/ 8516521 w 12192000"/>
            <a:gd name="connsiteY1845" fmla="*/ 5585962 h 6858000"/>
            <a:gd name="connsiteX1846" fmla="*/ 8481696 w 12192000"/>
            <a:gd name="connsiteY1846" fmla="*/ 5551143 h 6858000"/>
            <a:gd name="connsiteX1847" fmla="*/ 8516521 w 12192000"/>
            <a:gd name="connsiteY1847" fmla="*/ 5516325 h 6858000"/>
            <a:gd name="connsiteX1848" fmla="*/ 8551333 w 12192000"/>
            <a:gd name="connsiteY1848" fmla="*/ 5551143 h 6858000"/>
            <a:gd name="connsiteX1849" fmla="*/ 8516521 w 12192000"/>
            <a:gd name="connsiteY1849" fmla="*/ 5585962 h 6858000"/>
            <a:gd name="connsiteX1850" fmla="*/ 8601413 w 12192000"/>
            <a:gd name="connsiteY1850" fmla="*/ 5585962 h 6858000"/>
            <a:gd name="connsiteX1851" fmla="*/ 8566588 w 12192000"/>
            <a:gd name="connsiteY1851" fmla="*/ 5551143 h 6858000"/>
            <a:gd name="connsiteX1852" fmla="*/ 8601413 w 12192000"/>
            <a:gd name="connsiteY1852" fmla="*/ 5516325 h 6858000"/>
            <a:gd name="connsiteX1853" fmla="*/ 8636226 w 12192000"/>
            <a:gd name="connsiteY1853" fmla="*/ 5551143 h 6858000"/>
            <a:gd name="connsiteX1854" fmla="*/ 8601413 w 12192000"/>
            <a:gd name="connsiteY1854" fmla="*/ 5585962 h 6858000"/>
            <a:gd name="connsiteX1855" fmla="*/ 8686306 w 12192000"/>
            <a:gd name="connsiteY1855" fmla="*/ 5585962 h 6858000"/>
            <a:gd name="connsiteX1856" fmla="*/ 8651480 w 12192000"/>
            <a:gd name="connsiteY1856" fmla="*/ 5551143 h 6858000"/>
            <a:gd name="connsiteX1857" fmla="*/ 8686306 w 12192000"/>
            <a:gd name="connsiteY1857" fmla="*/ 5516325 h 6858000"/>
            <a:gd name="connsiteX1858" fmla="*/ 8721118 w 12192000"/>
            <a:gd name="connsiteY1858" fmla="*/ 5551143 h 6858000"/>
            <a:gd name="connsiteX1859" fmla="*/ 8686306 w 12192000"/>
            <a:gd name="connsiteY1859" fmla="*/ 5585962 h 6858000"/>
            <a:gd name="connsiteX1860" fmla="*/ 8771199 w 12192000"/>
            <a:gd name="connsiteY1860" fmla="*/ 5585962 h 6858000"/>
            <a:gd name="connsiteX1861" fmla="*/ 8736374 w 12192000"/>
            <a:gd name="connsiteY1861" fmla="*/ 5551143 h 6858000"/>
            <a:gd name="connsiteX1862" fmla="*/ 8771199 w 12192000"/>
            <a:gd name="connsiteY1862" fmla="*/ 5516325 h 6858000"/>
            <a:gd name="connsiteX1863" fmla="*/ 8806011 w 12192000"/>
            <a:gd name="connsiteY1863" fmla="*/ 5551143 h 6858000"/>
            <a:gd name="connsiteX1864" fmla="*/ 8771199 w 12192000"/>
            <a:gd name="connsiteY1864" fmla="*/ 5585962 h 6858000"/>
            <a:gd name="connsiteX1865" fmla="*/ 8856091 w 12192000"/>
            <a:gd name="connsiteY1865" fmla="*/ 5585962 h 6858000"/>
            <a:gd name="connsiteX1866" fmla="*/ 8821266 w 12192000"/>
            <a:gd name="connsiteY1866" fmla="*/ 5551143 h 6858000"/>
            <a:gd name="connsiteX1867" fmla="*/ 8856091 w 12192000"/>
            <a:gd name="connsiteY1867" fmla="*/ 5516325 h 6858000"/>
            <a:gd name="connsiteX1868" fmla="*/ 8890903 w 12192000"/>
            <a:gd name="connsiteY1868" fmla="*/ 5551143 h 6858000"/>
            <a:gd name="connsiteX1869" fmla="*/ 8856091 w 12192000"/>
            <a:gd name="connsiteY1869" fmla="*/ 5585962 h 6858000"/>
            <a:gd name="connsiteX1870" fmla="*/ 8940983 w 12192000"/>
            <a:gd name="connsiteY1870" fmla="*/ 5585962 h 6858000"/>
            <a:gd name="connsiteX1871" fmla="*/ 8906158 w 12192000"/>
            <a:gd name="connsiteY1871" fmla="*/ 5551143 h 6858000"/>
            <a:gd name="connsiteX1872" fmla="*/ 8940983 w 12192000"/>
            <a:gd name="connsiteY1872" fmla="*/ 5516325 h 6858000"/>
            <a:gd name="connsiteX1873" fmla="*/ 8975796 w 12192000"/>
            <a:gd name="connsiteY1873" fmla="*/ 5551143 h 6858000"/>
            <a:gd name="connsiteX1874" fmla="*/ 8940983 w 12192000"/>
            <a:gd name="connsiteY1874" fmla="*/ 5585962 h 6858000"/>
            <a:gd name="connsiteX1875" fmla="*/ 9025876 w 12192000"/>
            <a:gd name="connsiteY1875" fmla="*/ 5585962 h 6858000"/>
            <a:gd name="connsiteX1876" fmla="*/ 8991050 w 12192000"/>
            <a:gd name="connsiteY1876" fmla="*/ 5551143 h 6858000"/>
            <a:gd name="connsiteX1877" fmla="*/ 9025876 w 12192000"/>
            <a:gd name="connsiteY1877" fmla="*/ 5516325 h 6858000"/>
            <a:gd name="connsiteX1878" fmla="*/ 9060688 w 12192000"/>
            <a:gd name="connsiteY1878" fmla="*/ 5551143 h 6858000"/>
            <a:gd name="connsiteX1879" fmla="*/ 9025876 w 12192000"/>
            <a:gd name="connsiteY1879" fmla="*/ 5585962 h 6858000"/>
            <a:gd name="connsiteX1880" fmla="*/ 9110769 w 12192000"/>
            <a:gd name="connsiteY1880" fmla="*/ 5585962 h 6858000"/>
            <a:gd name="connsiteX1881" fmla="*/ 9075944 w 12192000"/>
            <a:gd name="connsiteY1881" fmla="*/ 5551143 h 6858000"/>
            <a:gd name="connsiteX1882" fmla="*/ 9110769 w 12192000"/>
            <a:gd name="connsiteY1882" fmla="*/ 5516325 h 6858000"/>
            <a:gd name="connsiteX1883" fmla="*/ 9145581 w 12192000"/>
            <a:gd name="connsiteY1883" fmla="*/ 5551143 h 6858000"/>
            <a:gd name="connsiteX1884" fmla="*/ 9110769 w 12192000"/>
            <a:gd name="connsiteY1884" fmla="*/ 5585962 h 6858000"/>
            <a:gd name="connsiteX1885" fmla="*/ 9195661 w 12192000"/>
            <a:gd name="connsiteY1885" fmla="*/ 5585962 h 6858000"/>
            <a:gd name="connsiteX1886" fmla="*/ 9160836 w 12192000"/>
            <a:gd name="connsiteY1886" fmla="*/ 5551143 h 6858000"/>
            <a:gd name="connsiteX1887" fmla="*/ 9195661 w 12192000"/>
            <a:gd name="connsiteY1887" fmla="*/ 5516325 h 6858000"/>
            <a:gd name="connsiteX1888" fmla="*/ 9230473 w 12192000"/>
            <a:gd name="connsiteY1888" fmla="*/ 5551143 h 6858000"/>
            <a:gd name="connsiteX1889" fmla="*/ 9195661 w 12192000"/>
            <a:gd name="connsiteY1889" fmla="*/ 5585962 h 6858000"/>
            <a:gd name="connsiteX1890" fmla="*/ 9280553 w 12192000"/>
            <a:gd name="connsiteY1890" fmla="*/ 5585962 h 6858000"/>
            <a:gd name="connsiteX1891" fmla="*/ 9245728 w 12192000"/>
            <a:gd name="connsiteY1891" fmla="*/ 5551143 h 6858000"/>
            <a:gd name="connsiteX1892" fmla="*/ 9280553 w 12192000"/>
            <a:gd name="connsiteY1892" fmla="*/ 5516325 h 6858000"/>
            <a:gd name="connsiteX1893" fmla="*/ 9315366 w 12192000"/>
            <a:gd name="connsiteY1893" fmla="*/ 5551143 h 6858000"/>
            <a:gd name="connsiteX1894" fmla="*/ 9280553 w 12192000"/>
            <a:gd name="connsiteY1894" fmla="*/ 5585962 h 6858000"/>
            <a:gd name="connsiteX1895" fmla="*/ 9365446 w 12192000"/>
            <a:gd name="connsiteY1895" fmla="*/ 5585962 h 6858000"/>
            <a:gd name="connsiteX1896" fmla="*/ 9330620 w 12192000"/>
            <a:gd name="connsiteY1896" fmla="*/ 5551143 h 6858000"/>
            <a:gd name="connsiteX1897" fmla="*/ 9365446 w 12192000"/>
            <a:gd name="connsiteY1897" fmla="*/ 5516325 h 6858000"/>
            <a:gd name="connsiteX1898" fmla="*/ 9400258 w 12192000"/>
            <a:gd name="connsiteY1898" fmla="*/ 5551143 h 6858000"/>
            <a:gd name="connsiteX1899" fmla="*/ 9365446 w 12192000"/>
            <a:gd name="connsiteY1899" fmla="*/ 5585962 h 6858000"/>
            <a:gd name="connsiteX1900" fmla="*/ 9450339 w 12192000"/>
            <a:gd name="connsiteY1900" fmla="*/ 5585962 h 6858000"/>
            <a:gd name="connsiteX1901" fmla="*/ 9415514 w 12192000"/>
            <a:gd name="connsiteY1901" fmla="*/ 5551143 h 6858000"/>
            <a:gd name="connsiteX1902" fmla="*/ 9450339 w 12192000"/>
            <a:gd name="connsiteY1902" fmla="*/ 5516325 h 6858000"/>
            <a:gd name="connsiteX1903" fmla="*/ 9485151 w 12192000"/>
            <a:gd name="connsiteY1903" fmla="*/ 5551143 h 6858000"/>
            <a:gd name="connsiteX1904" fmla="*/ 9450339 w 12192000"/>
            <a:gd name="connsiteY1904" fmla="*/ 5585962 h 6858000"/>
            <a:gd name="connsiteX1905" fmla="*/ 9535231 w 12192000"/>
            <a:gd name="connsiteY1905" fmla="*/ 5585962 h 6858000"/>
            <a:gd name="connsiteX1906" fmla="*/ 9500406 w 12192000"/>
            <a:gd name="connsiteY1906" fmla="*/ 5551143 h 6858000"/>
            <a:gd name="connsiteX1907" fmla="*/ 9535231 w 12192000"/>
            <a:gd name="connsiteY1907" fmla="*/ 5516325 h 6858000"/>
            <a:gd name="connsiteX1908" fmla="*/ 9570043 w 12192000"/>
            <a:gd name="connsiteY1908" fmla="*/ 5551143 h 6858000"/>
            <a:gd name="connsiteX1909" fmla="*/ 9535231 w 12192000"/>
            <a:gd name="connsiteY1909" fmla="*/ 5585962 h 6858000"/>
            <a:gd name="connsiteX1910" fmla="*/ 9620123 w 12192000"/>
            <a:gd name="connsiteY1910" fmla="*/ 5585962 h 6858000"/>
            <a:gd name="connsiteX1911" fmla="*/ 9585298 w 12192000"/>
            <a:gd name="connsiteY1911" fmla="*/ 5551143 h 6858000"/>
            <a:gd name="connsiteX1912" fmla="*/ 9620123 w 12192000"/>
            <a:gd name="connsiteY1912" fmla="*/ 5516325 h 6858000"/>
            <a:gd name="connsiteX1913" fmla="*/ 9654936 w 12192000"/>
            <a:gd name="connsiteY1913" fmla="*/ 5551143 h 6858000"/>
            <a:gd name="connsiteX1914" fmla="*/ 9620123 w 12192000"/>
            <a:gd name="connsiteY1914" fmla="*/ 5585962 h 6858000"/>
            <a:gd name="connsiteX1915" fmla="*/ 9705016 w 12192000"/>
            <a:gd name="connsiteY1915" fmla="*/ 5585962 h 6858000"/>
            <a:gd name="connsiteX1916" fmla="*/ 9670190 w 12192000"/>
            <a:gd name="connsiteY1916" fmla="*/ 5551143 h 6858000"/>
            <a:gd name="connsiteX1917" fmla="*/ 9705016 w 12192000"/>
            <a:gd name="connsiteY1917" fmla="*/ 5516325 h 6858000"/>
            <a:gd name="connsiteX1918" fmla="*/ 9739828 w 12192000"/>
            <a:gd name="connsiteY1918" fmla="*/ 5551143 h 6858000"/>
            <a:gd name="connsiteX1919" fmla="*/ 9705016 w 12192000"/>
            <a:gd name="connsiteY1919" fmla="*/ 5585962 h 6858000"/>
            <a:gd name="connsiteX1920" fmla="*/ 9789909 w 12192000"/>
            <a:gd name="connsiteY1920" fmla="*/ 5585962 h 6858000"/>
            <a:gd name="connsiteX1921" fmla="*/ 9755084 w 12192000"/>
            <a:gd name="connsiteY1921" fmla="*/ 5551143 h 6858000"/>
            <a:gd name="connsiteX1922" fmla="*/ 9789909 w 12192000"/>
            <a:gd name="connsiteY1922" fmla="*/ 5516325 h 6858000"/>
            <a:gd name="connsiteX1923" fmla="*/ 9824721 w 12192000"/>
            <a:gd name="connsiteY1923" fmla="*/ 5551143 h 6858000"/>
            <a:gd name="connsiteX1924" fmla="*/ 9789909 w 12192000"/>
            <a:gd name="connsiteY1924" fmla="*/ 5585962 h 6858000"/>
            <a:gd name="connsiteX1925" fmla="*/ 9874801 w 12192000"/>
            <a:gd name="connsiteY1925" fmla="*/ 5585962 h 6858000"/>
            <a:gd name="connsiteX1926" fmla="*/ 9839976 w 12192000"/>
            <a:gd name="connsiteY1926" fmla="*/ 5551143 h 6858000"/>
            <a:gd name="connsiteX1927" fmla="*/ 9874801 w 12192000"/>
            <a:gd name="connsiteY1927" fmla="*/ 5516325 h 6858000"/>
            <a:gd name="connsiteX1928" fmla="*/ 9909613 w 12192000"/>
            <a:gd name="connsiteY1928" fmla="*/ 5551143 h 6858000"/>
            <a:gd name="connsiteX1929" fmla="*/ 9874801 w 12192000"/>
            <a:gd name="connsiteY1929" fmla="*/ 5585962 h 6858000"/>
            <a:gd name="connsiteX1930" fmla="*/ 9959693 w 12192000"/>
            <a:gd name="connsiteY1930" fmla="*/ 5585962 h 6858000"/>
            <a:gd name="connsiteX1931" fmla="*/ 9924868 w 12192000"/>
            <a:gd name="connsiteY1931" fmla="*/ 5551143 h 6858000"/>
            <a:gd name="connsiteX1932" fmla="*/ 9959693 w 12192000"/>
            <a:gd name="connsiteY1932" fmla="*/ 5516325 h 6858000"/>
            <a:gd name="connsiteX1933" fmla="*/ 9994506 w 12192000"/>
            <a:gd name="connsiteY1933" fmla="*/ 5551143 h 6858000"/>
            <a:gd name="connsiteX1934" fmla="*/ 9959693 w 12192000"/>
            <a:gd name="connsiteY1934" fmla="*/ 5585962 h 6858000"/>
            <a:gd name="connsiteX1935" fmla="*/ 10044586 w 12192000"/>
            <a:gd name="connsiteY1935" fmla="*/ 5585962 h 6858000"/>
            <a:gd name="connsiteX1936" fmla="*/ 10009760 w 12192000"/>
            <a:gd name="connsiteY1936" fmla="*/ 5551143 h 6858000"/>
            <a:gd name="connsiteX1937" fmla="*/ 10044586 w 12192000"/>
            <a:gd name="connsiteY1937" fmla="*/ 5516325 h 6858000"/>
            <a:gd name="connsiteX1938" fmla="*/ 10079398 w 12192000"/>
            <a:gd name="connsiteY1938" fmla="*/ 5551143 h 6858000"/>
            <a:gd name="connsiteX1939" fmla="*/ 10044586 w 12192000"/>
            <a:gd name="connsiteY1939" fmla="*/ 5585962 h 6858000"/>
            <a:gd name="connsiteX1940" fmla="*/ 10129478 w 12192000"/>
            <a:gd name="connsiteY1940" fmla="*/ 5585962 h 6858000"/>
            <a:gd name="connsiteX1941" fmla="*/ 10094653 w 12192000"/>
            <a:gd name="connsiteY1941" fmla="*/ 5551143 h 6858000"/>
            <a:gd name="connsiteX1942" fmla="*/ 10129478 w 12192000"/>
            <a:gd name="connsiteY1942" fmla="*/ 5516325 h 6858000"/>
            <a:gd name="connsiteX1943" fmla="*/ 10164290 w 12192000"/>
            <a:gd name="connsiteY1943" fmla="*/ 5551143 h 6858000"/>
            <a:gd name="connsiteX1944" fmla="*/ 10129478 w 12192000"/>
            <a:gd name="connsiteY1944" fmla="*/ 5585962 h 6858000"/>
            <a:gd name="connsiteX1945" fmla="*/ 10214371 w 12192000"/>
            <a:gd name="connsiteY1945" fmla="*/ 5585962 h 6858000"/>
            <a:gd name="connsiteX1946" fmla="*/ 10179546 w 12192000"/>
            <a:gd name="connsiteY1946" fmla="*/ 5551143 h 6858000"/>
            <a:gd name="connsiteX1947" fmla="*/ 10214371 w 12192000"/>
            <a:gd name="connsiteY1947" fmla="*/ 5516325 h 6858000"/>
            <a:gd name="connsiteX1948" fmla="*/ 10249183 w 12192000"/>
            <a:gd name="connsiteY1948" fmla="*/ 5551143 h 6858000"/>
            <a:gd name="connsiteX1949" fmla="*/ 10214371 w 12192000"/>
            <a:gd name="connsiteY1949" fmla="*/ 5585962 h 6858000"/>
            <a:gd name="connsiteX1950" fmla="*/ 10299263 w 12192000"/>
            <a:gd name="connsiteY1950" fmla="*/ 5585962 h 6858000"/>
            <a:gd name="connsiteX1951" fmla="*/ 10264438 w 12192000"/>
            <a:gd name="connsiteY1951" fmla="*/ 5551143 h 6858000"/>
            <a:gd name="connsiteX1952" fmla="*/ 10299263 w 12192000"/>
            <a:gd name="connsiteY1952" fmla="*/ 5516325 h 6858000"/>
            <a:gd name="connsiteX1953" fmla="*/ 10334076 w 12192000"/>
            <a:gd name="connsiteY1953" fmla="*/ 5551143 h 6858000"/>
            <a:gd name="connsiteX1954" fmla="*/ 10299263 w 12192000"/>
            <a:gd name="connsiteY1954" fmla="*/ 5585962 h 6858000"/>
            <a:gd name="connsiteX1955" fmla="*/ 10384156 w 12192000"/>
            <a:gd name="connsiteY1955" fmla="*/ 5585962 h 6858000"/>
            <a:gd name="connsiteX1956" fmla="*/ 10349330 w 12192000"/>
            <a:gd name="connsiteY1956" fmla="*/ 5551143 h 6858000"/>
            <a:gd name="connsiteX1957" fmla="*/ 10384156 w 12192000"/>
            <a:gd name="connsiteY1957" fmla="*/ 5516325 h 6858000"/>
            <a:gd name="connsiteX1958" fmla="*/ 10418968 w 12192000"/>
            <a:gd name="connsiteY1958" fmla="*/ 5551143 h 6858000"/>
            <a:gd name="connsiteX1959" fmla="*/ 10384156 w 12192000"/>
            <a:gd name="connsiteY1959" fmla="*/ 5585962 h 6858000"/>
            <a:gd name="connsiteX1960" fmla="*/ 10469048 w 12192000"/>
            <a:gd name="connsiteY1960" fmla="*/ 5585962 h 6858000"/>
            <a:gd name="connsiteX1961" fmla="*/ 10434223 w 12192000"/>
            <a:gd name="connsiteY1961" fmla="*/ 5551143 h 6858000"/>
            <a:gd name="connsiteX1962" fmla="*/ 10469048 w 12192000"/>
            <a:gd name="connsiteY1962" fmla="*/ 5516325 h 6858000"/>
            <a:gd name="connsiteX1963" fmla="*/ 10503860 w 12192000"/>
            <a:gd name="connsiteY1963" fmla="*/ 5551143 h 6858000"/>
            <a:gd name="connsiteX1964" fmla="*/ 10469048 w 12192000"/>
            <a:gd name="connsiteY1964" fmla="*/ 5585962 h 6858000"/>
            <a:gd name="connsiteX1965" fmla="*/ 1300627 w 12192000"/>
            <a:gd name="connsiteY1965" fmla="*/ 5501102 h 6858000"/>
            <a:gd name="connsiteX1966" fmla="*/ 1265808 w 12192000"/>
            <a:gd name="connsiteY1966" fmla="*/ 5466284 h 6858000"/>
            <a:gd name="connsiteX1967" fmla="*/ 1300627 w 12192000"/>
            <a:gd name="connsiteY1967" fmla="*/ 5431465 h 6858000"/>
            <a:gd name="connsiteX1968" fmla="*/ 1335446 w 12192000"/>
            <a:gd name="connsiteY1968" fmla="*/ 5466284 h 6858000"/>
            <a:gd name="connsiteX1969" fmla="*/ 1300627 w 12192000"/>
            <a:gd name="connsiteY1969" fmla="*/ 5501102 h 6858000"/>
            <a:gd name="connsiteX1970" fmla="*/ 1640203 w 12192000"/>
            <a:gd name="connsiteY1970" fmla="*/ 5501102 h 6858000"/>
            <a:gd name="connsiteX1971" fmla="*/ 1605385 w 12192000"/>
            <a:gd name="connsiteY1971" fmla="*/ 5466284 h 6858000"/>
            <a:gd name="connsiteX1972" fmla="*/ 1640203 w 12192000"/>
            <a:gd name="connsiteY1972" fmla="*/ 5431465 h 6858000"/>
            <a:gd name="connsiteX1973" fmla="*/ 1675022 w 12192000"/>
            <a:gd name="connsiteY1973" fmla="*/ 5466284 h 6858000"/>
            <a:gd name="connsiteX1974" fmla="*/ 1640203 w 12192000"/>
            <a:gd name="connsiteY1974" fmla="*/ 5501102 h 6858000"/>
            <a:gd name="connsiteX1975" fmla="*/ 1725097 w 12192000"/>
            <a:gd name="connsiteY1975" fmla="*/ 5501102 h 6858000"/>
            <a:gd name="connsiteX1976" fmla="*/ 1690278 w 12192000"/>
            <a:gd name="connsiteY1976" fmla="*/ 5466284 h 6858000"/>
            <a:gd name="connsiteX1977" fmla="*/ 1725097 w 12192000"/>
            <a:gd name="connsiteY1977" fmla="*/ 5431465 h 6858000"/>
            <a:gd name="connsiteX1978" fmla="*/ 1759915 w 12192000"/>
            <a:gd name="connsiteY1978" fmla="*/ 5466284 h 6858000"/>
            <a:gd name="connsiteX1979" fmla="*/ 1725097 w 12192000"/>
            <a:gd name="connsiteY1979" fmla="*/ 5501102 h 6858000"/>
            <a:gd name="connsiteX1980" fmla="*/ 1809989 w 12192000"/>
            <a:gd name="connsiteY1980" fmla="*/ 5501102 h 6858000"/>
            <a:gd name="connsiteX1981" fmla="*/ 1775170 w 12192000"/>
            <a:gd name="connsiteY1981" fmla="*/ 5466284 h 6858000"/>
            <a:gd name="connsiteX1982" fmla="*/ 1809989 w 12192000"/>
            <a:gd name="connsiteY1982" fmla="*/ 5431465 h 6858000"/>
            <a:gd name="connsiteX1983" fmla="*/ 1844808 w 12192000"/>
            <a:gd name="connsiteY1983" fmla="*/ 5466284 h 6858000"/>
            <a:gd name="connsiteX1984" fmla="*/ 1809989 w 12192000"/>
            <a:gd name="connsiteY1984" fmla="*/ 5501102 h 6858000"/>
            <a:gd name="connsiteX1985" fmla="*/ 1894881 w 12192000"/>
            <a:gd name="connsiteY1985" fmla="*/ 5501102 h 6858000"/>
            <a:gd name="connsiteX1986" fmla="*/ 1860062 w 12192000"/>
            <a:gd name="connsiteY1986" fmla="*/ 5466284 h 6858000"/>
            <a:gd name="connsiteX1987" fmla="*/ 1894881 w 12192000"/>
            <a:gd name="connsiteY1987" fmla="*/ 5431465 h 6858000"/>
            <a:gd name="connsiteX1988" fmla="*/ 1929700 w 12192000"/>
            <a:gd name="connsiteY1988" fmla="*/ 5466284 h 6858000"/>
            <a:gd name="connsiteX1989" fmla="*/ 1894881 w 12192000"/>
            <a:gd name="connsiteY1989" fmla="*/ 5501102 h 6858000"/>
            <a:gd name="connsiteX1990" fmla="*/ 1979773 w 12192000"/>
            <a:gd name="connsiteY1990" fmla="*/ 5501102 h 6858000"/>
            <a:gd name="connsiteX1991" fmla="*/ 1944955 w 12192000"/>
            <a:gd name="connsiteY1991" fmla="*/ 5466284 h 6858000"/>
            <a:gd name="connsiteX1992" fmla="*/ 1979773 w 12192000"/>
            <a:gd name="connsiteY1992" fmla="*/ 5431465 h 6858000"/>
            <a:gd name="connsiteX1993" fmla="*/ 2014592 w 12192000"/>
            <a:gd name="connsiteY1993" fmla="*/ 5466284 h 6858000"/>
            <a:gd name="connsiteX1994" fmla="*/ 1979773 w 12192000"/>
            <a:gd name="connsiteY1994" fmla="*/ 5501102 h 6858000"/>
            <a:gd name="connsiteX1995" fmla="*/ 2064667 w 12192000"/>
            <a:gd name="connsiteY1995" fmla="*/ 5501102 h 6858000"/>
            <a:gd name="connsiteX1996" fmla="*/ 2029848 w 12192000"/>
            <a:gd name="connsiteY1996" fmla="*/ 5466284 h 6858000"/>
            <a:gd name="connsiteX1997" fmla="*/ 2064667 w 12192000"/>
            <a:gd name="connsiteY1997" fmla="*/ 5431465 h 6858000"/>
            <a:gd name="connsiteX1998" fmla="*/ 2099485 w 12192000"/>
            <a:gd name="connsiteY1998" fmla="*/ 5466284 h 6858000"/>
            <a:gd name="connsiteX1999" fmla="*/ 2064667 w 12192000"/>
            <a:gd name="connsiteY1999" fmla="*/ 5501102 h 6858000"/>
            <a:gd name="connsiteX2000" fmla="*/ 2149559 w 12192000"/>
            <a:gd name="connsiteY2000" fmla="*/ 5501102 h 6858000"/>
            <a:gd name="connsiteX2001" fmla="*/ 2114740 w 12192000"/>
            <a:gd name="connsiteY2001" fmla="*/ 5466284 h 6858000"/>
            <a:gd name="connsiteX2002" fmla="*/ 2149559 w 12192000"/>
            <a:gd name="connsiteY2002" fmla="*/ 5431465 h 6858000"/>
            <a:gd name="connsiteX2003" fmla="*/ 2184378 w 12192000"/>
            <a:gd name="connsiteY2003" fmla="*/ 5466284 h 6858000"/>
            <a:gd name="connsiteX2004" fmla="*/ 2149559 w 12192000"/>
            <a:gd name="connsiteY2004" fmla="*/ 5501102 h 6858000"/>
            <a:gd name="connsiteX2005" fmla="*/ 2234445 w 12192000"/>
            <a:gd name="connsiteY2005" fmla="*/ 5501102 h 6858000"/>
            <a:gd name="connsiteX2006" fmla="*/ 2199626 w 12192000"/>
            <a:gd name="connsiteY2006" fmla="*/ 5466284 h 6858000"/>
            <a:gd name="connsiteX2007" fmla="*/ 2234445 w 12192000"/>
            <a:gd name="connsiteY2007" fmla="*/ 5431465 h 6858000"/>
            <a:gd name="connsiteX2008" fmla="*/ 2269264 w 12192000"/>
            <a:gd name="connsiteY2008" fmla="*/ 5466284 h 6858000"/>
            <a:gd name="connsiteX2009" fmla="*/ 2234445 w 12192000"/>
            <a:gd name="connsiteY2009" fmla="*/ 5501102 h 6858000"/>
            <a:gd name="connsiteX2010" fmla="*/ 2319337 w 12192000"/>
            <a:gd name="connsiteY2010" fmla="*/ 5501102 h 6858000"/>
            <a:gd name="connsiteX2011" fmla="*/ 2284518 w 12192000"/>
            <a:gd name="connsiteY2011" fmla="*/ 5466284 h 6858000"/>
            <a:gd name="connsiteX2012" fmla="*/ 2319337 w 12192000"/>
            <a:gd name="connsiteY2012" fmla="*/ 5431465 h 6858000"/>
            <a:gd name="connsiteX2013" fmla="*/ 2354156 w 12192000"/>
            <a:gd name="connsiteY2013" fmla="*/ 5466284 h 6858000"/>
            <a:gd name="connsiteX2014" fmla="*/ 2319337 w 12192000"/>
            <a:gd name="connsiteY2014" fmla="*/ 5501102 h 6858000"/>
            <a:gd name="connsiteX2015" fmla="*/ 2404230 w 12192000"/>
            <a:gd name="connsiteY2015" fmla="*/ 5501102 h 6858000"/>
            <a:gd name="connsiteX2016" fmla="*/ 2369411 w 12192000"/>
            <a:gd name="connsiteY2016" fmla="*/ 5466284 h 6858000"/>
            <a:gd name="connsiteX2017" fmla="*/ 2404230 w 12192000"/>
            <a:gd name="connsiteY2017" fmla="*/ 5431465 h 6858000"/>
            <a:gd name="connsiteX2018" fmla="*/ 2439048 w 12192000"/>
            <a:gd name="connsiteY2018" fmla="*/ 5466284 h 6858000"/>
            <a:gd name="connsiteX2019" fmla="*/ 2404230 w 12192000"/>
            <a:gd name="connsiteY2019" fmla="*/ 5501102 h 6858000"/>
            <a:gd name="connsiteX2020" fmla="*/ 2489122 w 12192000"/>
            <a:gd name="connsiteY2020" fmla="*/ 5501102 h 6858000"/>
            <a:gd name="connsiteX2021" fmla="*/ 2454303 w 12192000"/>
            <a:gd name="connsiteY2021" fmla="*/ 5466284 h 6858000"/>
            <a:gd name="connsiteX2022" fmla="*/ 2489122 w 12192000"/>
            <a:gd name="connsiteY2022" fmla="*/ 5431465 h 6858000"/>
            <a:gd name="connsiteX2023" fmla="*/ 2523941 w 12192000"/>
            <a:gd name="connsiteY2023" fmla="*/ 5466284 h 6858000"/>
            <a:gd name="connsiteX2024" fmla="*/ 2489122 w 12192000"/>
            <a:gd name="connsiteY2024" fmla="*/ 5501102 h 6858000"/>
            <a:gd name="connsiteX2025" fmla="*/ 2574015 w 12192000"/>
            <a:gd name="connsiteY2025" fmla="*/ 5501102 h 6858000"/>
            <a:gd name="connsiteX2026" fmla="*/ 2539196 w 12192000"/>
            <a:gd name="connsiteY2026" fmla="*/ 5466284 h 6858000"/>
            <a:gd name="connsiteX2027" fmla="*/ 2574015 w 12192000"/>
            <a:gd name="connsiteY2027" fmla="*/ 5431465 h 6858000"/>
            <a:gd name="connsiteX2028" fmla="*/ 2608834 w 12192000"/>
            <a:gd name="connsiteY2028" fmla="*/ 5466284 h 6858000"/>
            <a:gd name="connsiteX2029" fmla="*/ 2574015 w 12192000"/>
            <a:gd name="connsiteY2029" fmla="*/ 5501102 h 6858000"/>
            <a:gd name="connsiteX2030" fmla="*/ 2658907 w 12192000"/>
            <a:gd name="connsiteY2030" fmla="*/ 5501102 h 6858000"/>
            <a:gd name="connsiteX2031" fmla="*/ 2624088 w 12192000"/>
            <a:gd name="connsiteY2031" fmla="*/ 5466284 h 6858000"/>
            <a:gd name="connsiteX2032" fmla="*/ 2658907 w 12192000"/>
            <a:gd name="connsiteY2032" fmla="*/ 5431465 h 6858000"/>
            <a:gd name="connsiteX2033" fmla="*/ 2693726 w 12192000"/>
            <a:gd name="connsiteY2033" fmla="*/ 5466284 h 6858000"/>
            <a:gd name="connsiteX2034" fmla="*/ 2658907 w 12192000"/>
            <a:gd name="connsiteY2034" fmla="*/ 5501102 h 6858000"/>
            <a:gd name="connsiteX2035" fmla="*/ 2743800 w 12192000"/>
            <a:gd name="connsiteY2035" fmla="*/ 5501102 h 6858000"/>
            <a:gd name="connsiteX2036" fmla="*/ 2708981 w 12192000"/>
            <a:gd name="connsiteY2036" fmla="*/ 5466284 h 6858000"/>
            <a:gd name="connsiteX2037" fmla="*/ 2743800 w 12192000"/>
            <a:gd name="connsiteY2037" fmla="*/ 5431465 h 6858000"/>
            <a:gd name="connsiteX2038" fmla="*/ 2778618 w 12192000"/>
            <a:gd name="connsiteY2038" fmla="*/ 5466284 h 6858000"/>
            <a:gd name="connsiteX2039" fmla="*/ 2743800 w 12192000"/>
            <a:gd name="connsiteY2039" fmla="*/ 5501102 h 6858000"/>
            <a:gd name="connsiteX2040" fmla="*/ 2828692 w 12192000"/>
            <a:gd name="connsiteY2040" fmla="*/ 5501102 h 6858000"/>
            <a:gd name="connsiteX2041" fmla="*/ 2793873 w 12192000"/>
            <a:gd name="connsiteY2041" fmla="*/ 5466284 h 6858000"/>
            <a:gd name="connsiteX2042" fmla="*/ 2828692 w 12192000"/>
            <a:gd name="connsiteY2042" fmla="*/ 5431465 h 6858000"/>
            <a:gd name="connsiteX2043" fmla="*/ 2863511 w 12192000"/>
            <a:gd name="connsiteY2043" fmla="*/ 5466284 h 6858000"/>
            <a:gd name="connsiteX2044" fmla="*/ 2828692 w 12192000"/>
            <a:gd name="connsiteY2044" fmla="*/ 5501102 h 6858000"/>
            <a:gd name="connsiteX2045" fmla="*/ 2998477 w 12192000"/>
            <a:gd name="connsiteY2045" fmla="*/ 5501102 h 6858000"/>
            <a:gd name="connsiteX2046" fmla="*/ 2963658 w 12192000"/>
            <a:gd name="connsiteY2046" fmla="*/ 5466284 h 6858000"/>
            <a:gd name="connsiteX2047" fmla="*/ 2998477 w 12192000"/>
            <a:gd name="connsiteY2047" fmla="*/ 5431465 h 6858000"/>
            <a:gd name="connsiteX2048" fmla="*/ 3033296 w 12192000"/>
            <a:gd name="connsiteY2048" fmla="*/ 5466284 h 6858000"/>
            <a:gd name="connsiteX2049" fmla="*/ 2998477 w 12192000"/>
            <a:gd name="connsiteY2049" fmla="*/ 5501102 h 6858000"/>
            <a:gd name="connsiteX2050" fmla="*/ 3083370 w 12192000"/>
            <a:gd name="connsiteY2050" fmla="*/ 5501102 h 6858000"/>
            <a:gd name="connsiteX2051" fmla="*/ 3048551 w 12192000"/>
            <a:gd name="connsiteY2051" fmla="*/ 5466284 h 6858000"/>
            <a:gd name="connsiteX2052" fmla="*/ 3083370 w 12192000"/>
            <a:gd name="connsiteY2052" fmla="*/ 5431465 h 6858000"/>
            <a:gd name="connsiteX2053" fmla="*/ 3118188 w 12192000"/>
            <a:gd name="connsiteY2053" fmla="*/ 5466284 h 6858000"/>
            <a:gd name="connsiteX2054" fmla="*/ 3083370 w 12192000"/>
            <a:gd name="connsiteY2054" fmla="*/ 5501102 h 6858000"/>
            <a:gd name="connsiteX2055" fmla="*/ 3253154 w 12192000"/>
            <a:gd name="connsiteY2055" fmla="*/ 5501102 h 6858000"/>
            <a:gd name="connsiteX2056" fmla="*/ 3218335 w 12192000"/>
            <a:gd name="connsiteY2056" fmla="*/ 5466284 h 6858000"/>
            <a:gd name="connsiteX2057" fmla="*/ 3253154 w 12192000"/>
            <a:gd name="connsiteY2057" fmla="*/ 5431465 h 6858000"/>
            <a:gd name="connsiteX2058" fmla="*/ 3287973 w 12192000"/>
            <a:gd name="connsiteY2058" fmla="*/ 5466284 h 6858000"/>
            <a:gd name="connsiteX2059" fmla="*/ 3253154 w 12192000"/>
            <a:gd name="connsiteY2059" fmla="*/ 5501102 h 6858000"/>
            <a:gd name="connsiteX2060" fmla="*/ 3507832 w 12192000"/>
            <a:gd name="connsiteY2060" fmla="*/ 5501102 h 6858000"/>
            <a:gd name="connsiteX2061" fmla="*/ 3473013 w 12192000"/>
            <a:gd name="connsiteY2061" fmla="*/ 5466284 h 6858000"/>
            <a:gd name="connsiteX2062" fmla="*/ 3507832 w 12192000"/>
            <a:gd name="connsiteY2062" fmla="*/ 5431465 h 6858000"/>
            <a:gd name="connsiteX2063" fmla="*/ 3542651 w 12192000"/>
            <a:gd name="connsiteY2063" fmla="*/ 5466284 h 6858000"/>
            <a:gd name="connsiteX2064" fmla="*/ 3507832 w 12192000"/>
            <a:gd name="connsiteY2064" fmla="*/ 5501102 h 6858000"/>
            <a:gd name="connsiteX2065" fmla="*/ 3677617 w 12192000"/>
            <a:gd name="connsiteY2065" fmla="*/ 5501102 h 6858000"/>
            <a:gd name="connsiteX2066" fmla="*/ 3642798 w 12192000"/>
            <a:gd name="connsiteY2066" fmla="*/ 5466284 h 6858000"/>
            <a:gd name="connsiteX2067" fmla="*/ 3677617 w 12192000"/>
            <a:gd name="connsiteY2067" fmla="*/ 5431465 h 6858000"/>
            <a:gd name="connsiteX2068" fmla="*/ 3712436 w 12192000"/>
            <a:gd name="connsiteY2068" fmla="*/ 5466284 h 6858000"/>
            <a:gd name="connsiteX2069" fmla="*/ 3677617 w 12192000"/>
            <a:gd name="connsiteY2069" fmla="*/ 5501102 h 6858000"/>
            <a:gd name="connsiteX2070" fmla="*/ 3762510 w 12192000"/>
            <a:gd name="connsiteY2070" fmla="*/ 5501102 h 6858000"/>
            <a:gd name="connsiteX2071" fmla="*/ 3727691 w 12192000"/>
            <a:gd name="connsiteY2071" fmla="*/ 5466284 h 6858000"/>
            <a:gd name="connsiteX2072" fmla="*/ 3762510 w 12192000"/>
            <a:gd name="connsiteY2072" fmla="*/ 5431465 h 6858000"/>
            <a:gd name="connsiteX2073" fmla="*/ 3797328 w 12192000"/>
            <a:gd name="connsiteY2073" fmla="*/ 5466284 h 6858000"/>
            <a:gd name="connsiteX2074" fmla="*/ 3762510 w 12192000"/>
            <a:gd name="connsiteY2074" fmla="*/ 5501102 h 6858000"/>
            <a:gd name="connsiteX2075" fmla="*/ 3847402 w 12192000"/>
            <a:gd name="connsiteY2075" fmla="*/ 5501102 h 6858000"/>
            <a:gd name="connsiteX2076" fmla="*/ 3812583 w 12192000"/>
            <a:gd name="connsiteY2076" fmla="*/ 5466284 h 6858000"/>
            <a:gd name="connsiteX2077" fmla="*/ 3847402 w 12192000"/>
            <a:gd name="connsiteY2077" fmla="*/ 5431465 h 6858000"/>
            <a:gd name="connsiteX2078" fmla="*/ 3882221 w 12192000"/>
            <a:gd name="connsiteY2078" fmla="*/ 5466284 h 6858000"/>
            <a:gd name="connsiteX2079" fmla="*/ 3847402 w 12192000"/>
            <a:gd name="connsiteY2079" fmla="*/ 5501102 h 6858000"/>
            <a:gd name="connsiteX2080" fmla="*/ 3932301 w 12192000"/>
            <a:gd name="connsiteY2080" fmla="*/ 5501102 h 6858000"/>
            <a:gd name="connsiteX2081" fmla="*/ 3897482 w 12192000"/>
            <a:gd name="connsiteY2081" fmla="*/ 5466284 h 6858000"/>
            <a:gd name="connsiteX2082" fmla="*/ 3932301 w 12192000"/>
            <a:gd name="connsiteY2082" fmla="*/ 5431465 h 6858000"/>
            <a:gd name="connsiteX2083" fmla="*/ 3967120 w 12192000"/>
            <a:gd name="connsiteY2083" fmla="*/ 5466284 h 6858000"/>
            <a:gd name="connsiteX2084" fmla="*/ 3932301 w 12192000"/>
            <a:gd name="connsiteY2084" fmla="*/ 5501102 h 6858000"/>
            <a:gd name="connsiteX2085" fmla="*/ 4526548 w 12192000"/>
            <a:gd name="connsiteY2085" fmla="*/ 5501102 h 6858000"/>
            <a:gd name="connsiteX2086" fmla="*/ 4491729 w 12192000"/>
            <a:gd name="connsiteY2086" fmla="*/ 5466284 h 6858000"/>
            <a:gd name="connsiteX2087" fmla="*/ 4526548 w 12192000"/>
            <a:gd name="connsiteY2087" fmla="*/ 5431465 h 6858000"/>
            <a:gd name="connsiteX2088" fmla="*/ 4561367 w 12192000"/>
            <a:gd name="connsiteY2088" fmla="*/ 5466284 h 6858000"/>
            <a:gd name="connsiteX2089" fmla="*/ 4526548 w 12192000"/>
            <a:gd name="connsiteY2089" fmla="*/ 5501102 h 6858000"/>
            <a:gd name="connsiteX2090" fmla="*/ 4611441 w 12192000"/>
            <a:gd name="connsiteY2090" fmla="*/ 5501102 h 6858000"/>
            <a:gd name="connsiteX2091" fmla="*/ 4576622 w 12192000"/>
            <a:gd name="connsiteY2091" fmla="*/ 5466284 h 6858000"/>
            <a:gd name="connsiteX2092" fmla="*/ 4611441 w 12192000"/>
            <a:gd name="connsiteY2092" fmla="*/ 5431465 h 6858000"/>
            <a:gd name="connsiteX2093" fmla="*/ 4646260 w 12192000"/>
            <a:gd name="connsiteY2093" fmla="*/ 5466284 h 6858000"/>
            <a:gd name="connsiteX2094" fmla="*/ 4611441 w 12192000"/>
            <a:gd name="connsiteY2094" fmla="*/ 5501102 h 6858000"/>
            <a:gd name="connsiteX2095" fmla="*/ 4696333 w 12192000"/>
            <a:gd name="connsiteY2095" fmla="*/ 5501102 h 6858000"/>
            <a:gd name="connsiteX2096" fmla="*/ 4661515 w 12192000"/>
            <a:gd name="connsiteY2096" fmla="*/ 5466284 h 6858000"/>
            <a:gd name="connsiteX2097" fmla="*/ 4696333 w 12192000"/>
            <a:gd name="connsiteY2097" fmla="*/ 5431465 h 6858000"/>
            <a:gd name="connsiteX2098" fmla="*/ 4731152 w 12192000"/>
            <a:gd name="connsiteY2098" fmla="*/ 5466284 h 6858000"/>
            <a:gd name="connsiteX2099" fmla="*/ 4696333 w 12192000"/>
            <a:gd name="connsiteY2099" fmla="*/ 5501102 h 6858000"/>
            <a:gd name="connsiteX2100" fmla="*/ 4781226 w 12192000"/>
            <a:gd name="connsiteY2100" fmla="*/ 5501102 h 6858000"/>
            <a:gd name="connsiteX2101" fmla="*/ 4746407 w 12192000"/>
            <a:gd name="connsiteY2101" fmla="*/ 5466284 h 6858000"/>
            <a:gd name="connsiteX2102" fmla="*/ 4781226 w 12192000"/>
            <a:gd name="connsiteY2102" fmla="*/ 5431465 h 6858000"/>
            <a:gd name="connsiteX2103" fmla="*/ 4816044 w 12192000"/>
            <a:gd name="connsiteY2103" fmla="*/ 5466284 h 6858000"/>
            <a:gd name="connsiteX2104" fmla="*/ 4781226 w 12192000"/>
            <a:gd name="connsiteY2104" fmla="*/ 5501102 h 6858000"/>
            <a:gd name="connsiteX2105" fmla="*/ 4866118 w 12192000"/>
            <a:gd name="connsiteY2105" fmla="*/ 5501102 h 6858000"/>
            <a:gd name="connsiteX2106" fmla="*/ 4831299 w 12192000"/>
            <a:gd name="connsiteY2106" fmla="*/ 5466284 h 6858000"/>
            <a:gd name="connsiteX2107" fmla="*/ 4866118 w 12192000"/>
            <a:gd name="connsiteY2107" fmla="*/ 5431465 h 6858000"/>
            <a:gd name="connsiteX2108" fmla="*/ 4900937 w 12192000"/>
            <a:gd name="connsiteY2108" fmla="*/ 5466284 h 6858000"/>
            <a:gd name="connsiteX2109" fmla="*/ 4866118 w 12192000"/>
            <a:gd name="connsiteY2109" fmla="*/ 5501102 h 6858000"/>
            <a:gd name="connsiteX2110" fmla="*/ 4951011 w 12192000"/>
            <a:gd name="connsiteY2110" fmla="*/ 5501102 h 6858000"/>
            <a:gd name="connsiteX2111" fmla="*/ 4916192 w 12192000"/>
            <a:gd name="connsiteY2111" fmla="*/ 5466284 h 6858000"/>
            <a:gd name="connsiteX2112" fmla="*/ 4951011 w 12192000"/>
            <a:gd name="connsiteY2112" fmla="*/ 5431465 h 6858000"/>
            <a:gd name="connsiteX2113" fmla="*/ 4985830 w 12192000"/>
            <a:gd name="connsiteY2113" fmla="*/ 5466284 h 6858000"/>
            <a:gd name="connsiteX2114" fmla="*/ 4951011 w 12192000"/>
            <a:gd name="connsiteY2114" fmla="*/ 5501102 h 6858000"/>
            <a:gd name="connsiteX2115" fmla="*/ 5035903 w 12192000"/>
            <a:gd name="connsiteY2115" fmla="*/ 5501102 h 6858000"/>
            <a:gd name="connsiteX2116" fmla="*/ 5001085 w 12192000"/>
            <a:gd name="connsiteY2116" fmla="*/ 5466284 h 6858000"/>
            <a:gd name="connsiteX2117" fmla="*/ 5035903 w 12192000"/>
            <a:gd name="connsiteY2117" fmla="*/ 5431465 h 6858000"/>
            <a:gd name="connsiteX2118" fmla="*/ 5070722 w 12192000"/>
            <a:gd name="connsiteY2118" fmla="*/ 5466284 h 6858000"/>
            <a:gd name="connsiteX2119" fmla="*/ 5035903 w 12192000"/>
            <a:gd name="connsiteY2119" fmla="*/ 5501102 h 6858000"/>
            <a:gd name="connsiteX2120" fmla="*/ 5120796 w 12192000"/>
            <a:gd name="connsiteY2120" fmla="*/ 5501102 h 6858000"/>
            <a:gd name="connsiteX2121" fmla="*/ 5085977 w 12192000"/>
            <a:gd name="connsiteY2121" fmla="*/ 5466284 h 6858000"/>
            <a:gd name="connsiteX2122" fmla="*/ 5120796 w 12192000"/>
            <a:gd name="connsiteY2122" fmla="*/ 5431465 h 6858000"/>
            <a:gd name="connsiteX2123" fmla="*/ 5155614 w 12192000"/>
            <a:gd name="connsiteY2123" fmla="*/ 5466284 h 6858000"/>
            <a:gd name="connsiteX2124" fmla="*/ 5120796 w 12192000"/>
            <a:gd name="connsiteY2124" fmla="*/ 5501102 h 6858000"/>
            <a:gd name="connsiteX2125" fmla="*/ 7073349 w 12192000"/>
            <a:gd name="connsiteY2125" fmla="*/ 5501102 h 6858000"/>
            <a:gd name="connsiteX2126" fmla="*/ 7038524 w 12192000"/>
            <a:gd name="connsiteY2126" fmla="*/ 5466284 h 6858000"/>
            <a:gd name="connsiteX2127" fmla="*/ 7073349 w 12192000"/>
            <a:gd name="connsiteY2127" fmla="*/ 5431465 h 6858000"/>
            <a:gd name="connsiteX2128" fmla="*/ 7108161 w 12192000"/>
            <a:gd name="connsiteY2128" fmla="*/ 5466284 h 6858000"/>
            <a:gd name="connsiteX2129" fmla="*/ 7073349 w 12192000"/>
            <a:gd name="connsiteY2129" fmla="*/ 5501102 h 6858000"/>
            <a:gd name="connsiteX2130" fmla="*/ 7497811 w 12192000"/>
            <a:gd name="connsiteY2130" fmla="*/ 5501102 h 6858000"/>
            <a:gd name="connsiteX2131" fmla="*/ 7462986 w 12192000"/>
            <a:gd name="connsiteY2131" fmla="*/ 5466284 h 6858000"/>
            <a:gd name="connsiteX2132" fmla="*/ 7497811 w 12192000"/>
            <a:gd name="connsiteY2132" fmla="*/ 5431465 h 6858000"/>
            <a:gd name="connsiteX2133" fmla="*/ 7532623 w 12192000"/>
            <a:gd name="connsiteY2133" fmla="*/ 5466284 h 6858000"/>
            <a:gd name="connsiteX2134" fmla="*/ 7497811 w 12192000"/>
            <a:gd name="connsiteY2134" fmla="*/ 5501102 h 6858000"/>
            <a:gd name="connsiteX2135" fmla="*/ 7582703 w 12192000"/>
            <a:gd name="connsiteY2135" fmla="*/ 5501102 h 6858000"/>
            <a:gd name="connsiteX2136" fmla="*/ 7547878 w 12192000"/>
            <a:gd name="connsiteY2136" fmla="*/ 5466284 h 6858000"/>
            <a:gd name="connsiteX2137" fmla="*/ 7582703 w 12192000"/>
            <a:gd name="connsiteY2137" fmla="*/ 5431465 h 6858000"/>
            <a:gd name="connsiteX2138" fmla="*/ 7617516 w 12192000"/>
            <a:gd name="connsiteY2138" fmla="*/ 5466284 h 6858000"/>
            <a:gd name="connsiteX2139" fmla="*/ 7582703 w 12192000"/>
            <a:gd name="connsiteY2139" fmla="*/ 5501102 h 6858000"/>
            <a:gd name="connsiteX2140" fmla="*/ 7667597 w 12192000"/>
            <a:gd name="connsiteY2140" fmla="*/ 5501102 h 6858000"/>
            <a:gd name="connsiteX2141" fmla="*/ 7632771 w 12192000"/>
            <a:gd name="connsiteY2141" fmla="*/ 5466284 h 6858000"/>
            <a:gd name="connsiteX2142" fmla="*/ 7667597 w 12192000"/>
            <a:gd name="connsiteY2142" fmla="*/ 5431465 h 6858000"/>
            <a:gd name="connsiteX2143" fmla="*/ 7702409 w 12192000"/>
            <a:gd name="connsiteY2143" fmla="*/ 5466284 h 6858000"/>
            <a:gd name="connsiteX2144" fmla="*/ 7667597 w 12192000"/>
            <a:gd name="connsiteY2144" fmla="*/ 5501102 h 6858000"/>
            <a:gd name="connsiteX2145" fmla="*/ 7837381 w 12192000"/>
            <a:gd name="connsiteY2145" fmla="*/ 5501102 h 6858000"/>
            <a:gd name="connsiteX2146" fmla="*/ 7802556 w 12192000"/>
            <a:gd name="connsiteY2146" fmla="*/ 5466284 h 6858000"/>
            <a:gd name="connsiteX2147" fmla="*/ 7837381 w 12192000"/>
            <a:gd name="connsiteY2147" fmla="*/ 5431465 h 6858000"/>
            <a:gd name="connsiteX2148" fmla="*/ 7872193 w 12192000"/>
            <a:gd name="connsiteY2148" fmla="*/ 5466284 h 6858000"/>
            <a:gd name="connsiteX2149" fmla="*/ 7837381 w 12192000"/>
            <a:gd name="connsiteY2149" fmla="*/ 5501102 h 6858000"/>
            <a:gd name="connsiteX2150" fmla="*/ 7922273 w 12192000"/>
            <a:gd name="connsiteY2150" fmla="*/ 5501102 h 6858000"/>
            <a:gd name="connsiteX2151" fmla="*/ 7887448 w 12192000"/>
            <a:gd name="connsiteY2151" fmla="*/ 5466284 h 6858000"/>
            <a:gd name="connsiteX2152" fmla="*/ 7922273 w 12192000"/>
            <a:gd name="connsiteY2152" fmla="*/ 5431465 h 6858000"/>
            <a:gd name="connsiteX2153" fmla="*/ 7957086 w 12192000"/>
            <a:gd name="connsiteY2153" fmla="*/ 5466284 h 6858000"/>
            <a:gd name="connsiteX2154" fmla="*/ 7922273 w 12192000"/>
            <a:gd name="connsiteY2154" fmla="*/ 5501102 h 6858000"/>
            <a:gd name="connsiteX2155" fmla="*/ 8007167 w 12192000"/>
            <a:gd name="connsiteY2155" fmla="*/ 5501102 h 6858000"/>
            <a:gd name="connsiteX2156" fmla="*/ 7972341 w 12192000"/>
            <a:gd name="connsiteY2156" fmla="*/ 5466284 h 6858000"/>
            <a:gd name="connsiteX2157" fmla="*/ 8007167 w 12192000"/>
            <a:gd name="connsiteY2157" fmla="*/ 5431465 h 6858000"/>
            <a:gd name="connsiteX2158" fmla="*/ 8041979 w 12192000"/>
            <a:gd name="connsiteY2158" fmla="*/ 5466284 h 6858000"/>
            <a:gd name="connsiteX2159" fmla="*/ 8007167 w 12192000"/>
            <a:gd name="connsiteY2159" fmla="*/ 5501102 h 6858000"/>
            <a:gd name="connsiteX2160" fmla="*/ 8092059 w 12192000"/>
            <a:gd name="connsiteY2160" fmla="*/ 5501102 h 6858000"/>
            <a:gd name="connsiteX2161" fmla="*/ 8057234 w 12192000"/>
            <a:gd name="connsiteY2161" fmla="*/ 5466284 h 6858000"/>
            <a:gd name="connsiteX2162" fmla="*/ 8092059 w 12192000"/>
            <a:gd name="connsiteY2162" fmla="*/ 5431465 h 6858000"/>
            <a:gd name="connsiteX2163" fmla="*/ 8126871 w 12192000"/>
            <a:gd name="connsiteY2163" fmla="*/ 5466284 h 6858000"/>
            <a:gd name="connsiteX2164" fmla="*/ 8092059 w 12192000"/>
            <a:gd name="connsiteY2164" fmla="*/ 5501102 h 6858000"/>
            <a:gd name="connsiteX2165" fmla="*/ 8176951 w 12192000"/>
            <a:gd name="connsiteY2165" fmla="*/ 5501102 h 6858000"/>
            <a:gd name="connsiteX2166" fmla="*/ 8142126 w 12192000"/>
            <a:gd name="connsiteY2166" fmla="*/ 5466284 h 6858000"/>
            <a:gd name="connsiteX2167" fmla="*/ 8176951 w 12192000"/>
            <a:gd name="connsiteY2167" fmla="*/ 5431465 h 6858000"/>
            <a:gd name="connsiteX2168" fmla="*/ 8211763 w 12192000"/>
            <a:gd name="connsiteY2168" fmla="*/ 5466284 h 6858000"/>
            <a:gd name="connsiteX2169" fmla="*/ 8176951 w 12192000"/>
            <a:gd name="connsiteY2169" fmla="*/ 5501102 h 6858000"/>
            <a:gd name="connsiteX2170" fmla="*/ 8261843 w 12192000"/>
            <a:gd name="connsiteY2170" fmla="*/ 5501102 h 6858000"/>
            <a:gd name="connsiteX2171" fmla="*/ 8227018 w 12192000"/>
            <a:gd name="connsiteY2171" fmla="*/ 5466284 h 6858000"/>
            <a:gd name="connsiteX2172" fmla="*/ 8261843 w 12192000"/>
            <a:gd name="connsiteY2172" fmla="*/ 5431465 h 6858000"/>
            <a:gd name="connsiteX2173" fmla="*/ 8296656 w 12192000"/>
            <a:gd name="connsiteY2173" fmla="*/ 5466284 h 6858000"/>
            <a:gd name="connsiteX2174" fmla="*/ 8261843 w 12192000"/>
            <a:gd name="connsiteY2174" fmla="*/ 5501102 h 6858000"/>
            <a:gd name="connsiteX2175" fmla="*/ 8346737 w 12192000"/>
            <a:gd name="connsiteY2175" fmla="*/ 5501102 h 6858000"/>
            <a:gd name="connsiteX2176" fmla="*/ 8311911 w 12192000"/>
            <a:gd name="connsiteY2176" fmla="*/ 5466284 h 6858000"/>
            <a:gd name="connsiteX2177" fmla="*/ 8346737 w 12192000"/>
            <a:gd name="connsiteY2177" fmla="*/ 5431465 h 6858000"/>
            <a:gd name="connsiteX2178" fmla="*/ 8381549 w 12192000"/>
            <a:gd name="connsiteY2178" fmla="*/ 5466284 h 6858000"/>
            <a:gd name="connsiteX2179" fmla="*/ 8346737 w 12192000"/>
            <a:gd name="connsiteY2179" fmla="*/ 5501102 h 6858000"/>
            <a:gd name="connsiteX2180" fmla="*/ 8431629 w 12192000"/>
            <a:gd name="connsiteY2180" fmla="*/ 5501102 h 6858000"/>
            <a:gd name="connsiteX2181" fmla="*/ 8396804 w 12192000"/>
            <a:gd name="connsiteY2181" fmla="*/ 5466284 h 6858000"/>
            <a:gd name="connsiteX2182" fmla="*/ 8431629 w 12192000"/>
            <a:gd name="connsiteY2182" fmla="*/ 5431465 h 6858000"/>
            <a:gd name="connsiteX2183" fmla="*/ 8466441 w 12192000"/>
            <a:gd name="connsiteY2183" fmla="*/ 5466284 h 6858000"/>
            <a:gd name="connsiteX2184" fmla="*/ 8431629 w 12192000"/>
            <a:gd name="connsiteY2184" fmla="*/ 5501102 h 6858000"/>
            <a:gd name="connsiteX2185" fmla="*/ 8516521 w 12192000"/>
            <a:gd name="connsiteY2185" fmla="*/ 5501102 h 6858000"/>
            <a:gd name="connsiteX2186" fmla="*/ 8481696 w 12192000"/>
            <a:gd name="connsiteY2186" fmla="*/ 5466284 h 6858000"/>
            <a:gd name="connsiteX2187" fmla="*/ 8516521 w 12192000"/>
            <a:gd name="connsiteY2187" fmla="*/ 5431465 h 6858000"/>
            <a:gd name="connsiteX2188" fmla="*/ 8551333 w 12192000"/>
            <a:gd name="connsiteY2188" fmla="*/ 5466284 h 6858000"/>
            <a:gd name="connsiteX2189" fmla="*/ 8516521 w 12192000"/>
            <a:gd name="connsiteY2189" fmla="*/ 5501102 h 6858000"/>
            <a:gd name="connsiteX2190" fmla="*/ 8601413 w 12192000"/>
            <a:gd name="connsiteY2190" fmla="*/ 5501102 h 6858000"/>
            <a:gd name="connsiteX2191" fmla="*/ 8566588 w 12192000"/>
            <a:gd name="connsiteY2191" fmla="*/ 5466284 h 6858000"/>
            <a:gd name="connsiteX2192" fmla="*/ 8601413 w 12192000"/>
            <a:gd name="connsiteY2192" fmla="*/ 5431465 h 6858000"/>
            <a:gd name="connsiteX2193" fmla="*/ 8636226 w 12192000"/>
            <a:gd name="connsiteY2193" fmla="*/ 5466284 h 6858000"/>
            <a:gd name="connsiteX2194" fmla="*/ 8601413 w 12192000"/>
            <a:gd name="connsiteY2194" fmla="*/ 5501102 h 6858000"/>
            <a:gd name="connsiteX2195" fmla="*/ 8686306 w 12192000"/>
            <a:gd name="connsiteY2195" fmla="*/ 5501102 h 6858000"/>
            <a:gd name="connsiteX2196" fmla="*/ 8651480 w 12192000"/>
            <a:gd name="connsiteY2196" fmla="*/ 5466284 h 6858000"/>
            <a:gd name="connsiteX2197" fmla="*/ 8686306 w 12192000"/>
            <a:gd name="connsiteY2197" fmla="*/ 5431465 h 6858000"/>
            <a:gd name="connsiteX2198" fmla="*/ 8721118 w 12192000"/>
            <a:gd name="connsiteY2198" fmla="*/ 5466284 h 6858000"/>
            <a:gd name="connsiteX2199" fmla="*/ 8686306 w 12192000"/>
            <a:gd name="connsiteY2199" fmla="*/ 5501102 h 6858000"/>
            <a:gd name="connsiteX2200" fmla="*/ 8771199 w 12192000"/>
            <a:gd name="connsiteY2200" fmla="*/ 5501102 h 6858000"/>
            <a:gd name="connsiteX2201" fmla="*/ 8736374 w 12192000"/>
            <a:gd name="connsiteY2201" fmla="*/ 5466284 h 6858000"/>
            <a:gd name="connsiteX2202" fmla="*/ 8771199 w 12192000"/>
            <a:gd name="connsiteY2202" fmla="*/ 5431465 h 6858000"/>
            <a:gd name="connsiteX2203" fmla="*/ 8806011 w 12192000"/>
            <a:gd name="connsiteY2203" fmla="*/ 5466284 h 6858000"/>
            <a:gd name="connsiteX2204" fmla="*/ 8771199 w 12192000"/>
            <a:gd name="connsiteY2204" fmla="*/ 5501102 h 6858000"/>
            <a:gd name="connsiteX2205" fmla="*/ 8856091 w 12192000"/>
            <a:gd name="connsiteY2205" fmla="*/ 5501102 h 6858000"/>
            <a:gd name="connsiteX2206" fmla="*/ 8821266 w 12192000"/>
            <a:gd name="connsiteY2206" fmla="*/ 5466284 h 6858000"/>
            <a:gd name="connsiteX2207" fmla="*/ 8856091 w 12192000"/>
            <a:gd name="connsiteY2207" fmla="*/ 5431465 h 6858000"/>
            <a:gd name="connsiteX2208" fmla="*/ 8890903 w 12192000"/>
            <a:gd name="connsiteY2208" fmla="*/ 5466284 h 6858000"/>
            <a:gd name="connsiteX2209" fmla="*/ 8856091 w 12192000"/>
            <a:gd name="connsiteY2209" fmla="*/ 5501102 h 6858000"/>
            <a:gd name="connsiteX2210" fmla="*/ 8940983 w 12192000"/>
            <a:gd name="connsiteY2210" fmla="*/ 5501102 h 6858000"/>
            <a:gd name="connsiteX2211" fmla="*/ 8906158 w 12192000"/>
            <a:gd name="connsiteY2211" fmla="*/ 5466284 h 6858000"/>
            <a:gd name="connsiteX2212" fmla="*/ 8940983 w 12192000"/>
            <a:gd name="connsiteY2212" fmla="*/ 5431465 h 6858000"/>
            <a:gd name="connsiteX2213" fmla="*/ 8975796 w 12192000"/>
            <a:gd name="connsiteY2213" fmla="*/ 5466284 h 6858000"/>
            <a:gd name="connsiteX2214" fmla="*/ 8940983 w 12192000"/>
            <a:gd name="connsiteY2214" fmla="*/ 5501102 h 6858000"/>
            <a:gd name="connsiteX2215" fmla="*/ 9025876 w 12192000"/>
            <a:gd name="connsiteY2215" fmla="*/ 5501102 h 6858000"/>
            <a:gd name="connsiteX2216" fmla="*/ 8991050 w 12192000"/>
            <a:gd name="connsiteY2216" fmla="*/ 5466284 h 6858000"/>
            <a:gd name="connsiteX2217" fmla="*/ 9025876 w 12192000"/>
            <a:gd name="connsiteY2217" fmla="*/ 5431465 h 6858000"/>
            <a:gd name="connsiteX2218" fmla="*/ 9060688 w 12192000"/>
            <a:gd name="connsiteY2218" fmla="*/ 5466284 h 6858000"/>
            <a:gd name="connsiteX2219" fmla="*/ 9025876 w 12192000"/>
            <a:gd name="connsiteY2219" fmla="*/ 5501102 h 6858000"/>
            <a:gd name="connsiteX2220" fmla="*/ 9110769 w 12192000"/>
            <a:gd name="connsiteY2220" fmla="*/ 5501102 h 6858000"/>
            <a:gd name="connsiteX2221" fmla="*/ 9075944 w 12192000"/>
            <a:gd name="connsiteY2221" fmla="*/ 5466284 h 6858000"/>
            <a:gd name="connsiteX2222" fmla="*/ 9110769 w 12192000"/>
            <a:gd name="connsiteY2222" fmla="*/ 5431465 h 6858000"/>
            <a:gd name="connsiteX2223" fmla="*/ 9145581 w 12192000"/>
            <a:gd name="connsiteY2223" fmla="*/ 5466284 h 6858000"/>
            <a:gd name="connsiteX2224" fmla="*/ 9110769 w 12192000"/>
            <a:gd name="connsiteY2224" fmla="*/ 5501102 h 6858000"/>
            <a:gd name="connsiteX2225" fmla="*/ 9195661 w 12192000"/>
            <a:gd name="connsiteY2225" fmla="*/ 5501102 h 6858000"/>
            <a:gd name="connsiteX2226" fmla="*/ 9160836 w 12192000"/>
            <a:gd name="connsiteY2226" fmla="*/ 5466284 h 6858000"/>
            <a:gd name="connsiteX2227" fmla="*/ 9195661 w 12192000"/>
            <a:gd name="connsiteY2227" fmla="*/ 5431465 h 6858000"/>
            <a:gd name="connsiteX2228" fmla="*/ 9230473 w 12192000"/>
            <a:gd name="connsiteY2228" fmla="*/ 5466284 h 6858000"/>
            <a:gd name="connsiteX2229" fmla="*/ 9195661 w 12192000"/>
            <a:gd name="connsiteY2229" fmla="*/ 5501102 h 6858000"/>
            <a:gd name="connsiteX2230" fmla="*/ 9280553 w 12192000"/>
            <a:gd name="connsiteY2230" fmla="*/ 5501102 h 6858000"/>
            <a:gd name="connsiteX2231" fmla="*/ 9245728 w 12192000"/>
            <a:gd name="connsiteY2231" fmla="*/ 5466284 h 6858000"/>
            <a:gd name="connsiteX2232" fmla="*/ 9280553 w 12192000"/>
            <a:gd name="connsiteY2232" fmla="*/ 5431465 h 6858000"/>
            <a:gd name="connsiteX2233" fmla="*/ 9315366 w 12192000"/>
            <a:gd name="connsiteY2233" fmla="*/ 5466284 h 6858000"/>
            <a:gd name="connsiteX2234" fmla="*/ 9280553 w 12192000"/>
            <a:gd name="connsiteY2234" fmla="*/ 5501102 h 6858000"/>
            <a:gd name="connsiteX2235" fmla="*/ 9365446 w 12192000"/>
            <a:gd name="connsiteY2235" fmla="*/ 5501102 h 6858000"/>
            <a:gd name="connsiteX2236" fmla="*/ 9330620 w 12192000"/>
            <a:gd name="connsiteY2236" fmla="*/ 5466284 h 6858000"/>
            <a:gd name="connsiteX2237" fmla="*/ 9365446 w 12192000"/>
            <a:gd name="connsiteY2237" fmla="*/ 5431465 h 6858000"/>
            <a:gd name="connsiteX2238" fmla="*/ 9400258 w 12192000"/>
            <a:gd name="connsiteY2238" fmla="*/ 5466284 h 6858000"/>
            <a:gd name="connsiteX2239" fmla="*/ 9365446 w 12192000"/>
            <a:gd name="connsiteY2239" fmla="*/ 5501102 h 6858000"/>
            <a:gd name="connsiteX2240" fmla="*/ 9450339 w 12192000"/>
            <a:gd name="connsiteY2240" fmla="*/ 5501102 h 6858000"/>
            <a:gd name="connsiteX2241" fmla="*/ 9415514 w 12192000"/>
            <a:gd name="connsiteY2241" fmla="*/ 5466284 h 6858000"/>
            <a:gd name="connsiteX2242" fmla="*/ 9450339 w 12192000"/>
            <a:gd name="connsiteY2242" fmla="*/ 5431465 h 6858000"/>
            <a:gd name="connsiteX2243" fmla="*/ 9485151 w 12192000"/>
            <a:gd name="connsiteY2243" fmla="*/ 5466284 h 6858000"/>
            <a:gd name="connsiteX2244" fmla="*/ 9450339 w 12192000"/>
            <a:gd name="connsiteY2244" fmla="*/ 5501102 h 6858000"/>
            <a:gd name="connsiteX2245" fmla="*/ 9535231 w 12192000"/>
            <a:gd name="connsiteY2245" fmla="*/ 5501102 h 6858000"/>
            <a:gd name="connsiteX2246" fmla="*/ 9500406 w 12192000"/>
            <a:gd name="connsiteY2246" fmla="*/ 5466284 h 6858000"/>
            <a:gd name="connsiteX2247" fmla="*/ 9535231 w 12192000"/>
            <a:gd name="connsiteY2247" fmla="*/ 5431465 h 6858000"/>
            <a:gd name="connsiteX2248" fmla="*/ 9570043 w 12192000"/>
            <a:gd name="connsiteY2248" fmla="*/ 5466284 h 6858000"/>
            <a:gd name="connsiteX2249" fmla="*/ 9535231 w 12192000"/>
            <a:gd name="connsiteY2249" fmla="*/ 5501102 h 6858000"/>
            <a:gd name="connsiteX2250" fmla="*/ 9620123 w 12192000"/>
            <a:gd name="connsiteY2250" fmla="*/ 5501102 h 6858000"/>
            <a:gd name="connsiteX2251" fmla="*/ 9585298 w 12192000"/>
            <a:gd name="connsiteY2251" fmla="*/ 5466284 h 6858000"/>
            <a:gd name="connsiteX2252" fmla="*/ 9620123 w 12192000"/>
            <a:gd name="connsiteY2252" fmla="*/ 5431465 h 6858000"/>
            <a:gd name="connsiteX2253" fmla="*/ 9654936 w 12192000"/>
            <a:gd name="connsiteY2253" fmla="*/ 5466284 h 6858000"/>
            <a:gd name="connsiteX2254" fmla="*/ 9620123 w 12192000"/>
            <a:gd name="connsiteY2254" fmla="*/ 5501102 h 6858000"/>
            <a:gd name="connsiteX2255" fmla="*/ 9705016 w 12192000"/>
            <a:gd name="connsiteY2255" fmla="*/ 5501102 h 6858000"/>
            <a:gd name="connsiteX2256" fmla="*/ 9670190 w 12192000"/>
            <a:gd name="connsiteY2256" fmla="*/ 5466284 h 6858000"/>
            <a:gd name="connsiteX2257" fmla="*/ 9705016 w 12192000"/>
            <a:gd name="connsiteY2257" fmla="*/ 5431465 h 6858000"/>
            <a:gd name="connsiteX2258" fmla="*/ 9739828 w 12192000"/>
            <a:gd name="connsiteY2258" fmla="*/ 5466284 h 6858000"/>
            <a:gd name="connsiteX2259" fmla="*/ 9705016 w 12192000"/>
            <a:gd name="connsiteY2259" fmla="*/ 5501102 h 6858000"/>
            <a:gd name="connsiteX2260" fmla="*/ 9789909 w 12192000"/>
            <a:gd name="connsiteY2260" fmla="*/ 5501102 h 6858000"/>
            <a:gd name="connsiteX2261" fmla="*/ 9755084 w 12192000"/>
            <a:gd name="connsiteY2261" fmla="*/ 5466284 h 6858000"/>
            <a:gd name="connsiteX2262" fmla="*/ 9789909 w 12192000"/>
            <a:gd name="connsiteY2262" fmla="*/ 5431465 h 6858000"/>
            <a:gd name="connsiteX2263" fmla="*/ 9824721 w 12192000"/>
            <a:gd name="connsiteY2263" fmla="*/ 5466284 h 6858000"/>
            <a:gd name="connsiteX2264" fmla="*/ 9789909 w 12192000"/>
            <a:gd name="connsiteY2264" fmla="*/ 5501102 h 6858000"/>
            <a:gd name="connsiteX2265" fmla="*/ 9874801 w 12192000"/>
            <a:gd name="connsiteY2265" fmla="*/ 5501102 h 6858000"/>
            <a:gd name="connsiteX2266" fmla="*/ 9839976 w 12192000"/>
            <a:gd name="connsiteY2266" fmla="*/ 5466284 h 6858000"/>
            <a:gd name="connsiteX2267" fmla="*/ 9874801 w 12192000"/>
            <a:gd name="connsiteY2267" fmla="*/ 5431465 h 6858000"/>
            <a:gd name="connsiteX2268" fmla="*/ 9909613 w 12192000"/>
            <a:gd name="connsiteY2268" fmla="*/ 5466284 h 6858000"/>
            <a:gd name="connsiteX2269" fmla="*/ 9874801 w 12192000"/>
            <a:gd name="connsiteY2269" fmla="*/ 5501102 h 6858000"/>
            <a:gd name="connsiteX2270" fmla="*/ 9959693 w 12192000"/>
            <a:gd name="connsiteY2270" fmla="*/ 5501102 h 6858000"/>
            <a:gd name="connsiteX2271" fmla="*/ 9924868 w 12192000"/>
            <a:gd name="connsiteY2271" fmla="*/ 5466284 h 6858000"/>
            <a:gd name="connsiteX2272" fmla="*/ 9959693 w 12192000"/>
            <a:gd name="connsiteY2272" fmla="*/ 5431465 h 6858000"/>
            <a:gd name="connsiteX2273" fmla="*/ 9994506 w 12192000"/>
            <a:gd name="connsiteY2273" fmla="*/ 5466284 h 6858000"/>
            <a:gd name="connsiteX2274" fmla="*/ 9959693 w 12192000"/>
            <a:gd name="connsiteY2274" fmla="*/ 5501102 h 6858000"/>
            <a:gd name="connsiteX2275" fmla="*/ 10044586 w 12192000"/>
            <a:gd name="connsiteY2275" fmla="*/ 5501102 h 6858000"/>
            <a:gd name="connsiteX2276" fmla="*/ 10009760 w 12192000"/>
            <a:gd name="connsiteY2276" fmla="*/ 5466284 h 6858000"/>
            <a:gd name="connsiteX2277" fmla="*/ 10044586 w 12192000"/>
            <a:gd name="connsiteY2277" fmla="*/ 5431465 h 6858000"/>
            <a:gd name="connsiteX2278" fmla="*/ 10079398 w 12192000"/>
            <a:gd name="connsiteY2278" fmla="*/ 5466284 h 6858000"/>
            <a:gd name="connsiteX2279" fmla="*/ 10044586 w 12192000"/>
            <a:gd name="connsiteY2279" fmla="*/ 5501102 h 6858000"/>
            <a:gd name="connsiteX2280" fmla="*/ 10129478 w 12192000"/>
            <a:gd name="connsiteY2280" fmla="*/ 5501102 h 6858000"/>
            <a:gd name="connsiteX2281" fmla="*/ 10094653 w 12192000"/>
            <a:gd name="connsiteY2281" fmla="*/ 5466284 h 6858000"/>
            <a:gd name="connsiteX2282" fmla="*/ 10129478 w 12192000"/>
            <a:gd name="connsiteY2282" fmla="*/ 5431465 h 6858000"/>
            <a:gd name="connsiteX2283" fmla="*/ 10164290 w 12192000"/>
            <a:gd name="connsiteY2283" fmla="*/ 5466284 h 6858000"/>
            <a:gd name="connsiteX2284" fmla="*/ 10129478 w 12192000"/>
            <a:gd name="connsiteY2284" fmla="*/ 5501102 h 6858000"/>
            <a:gd name="connsiteX2285" fmla="*/ 10214371 w 12192000"/>
            <a:gd name="connsiteY2285" fmla="*/ 5501102 h 6858000"/>
            <a:gd name="connsiteX2286" fmla="*/ 10179546 w 12192000"/>
            <a:gd name="connsiteY2286" fmla="*/ 5466284 h 6858000"/>
            <a:gd name="connsiteX2287" fmla="*/ 10214371 w 12192000"/>
            <a:gd name="connsiteY2287" fmla="*/ 5431465 h 6858000"/>
            <a:gd name="connsiteX2288" fmla="*/ 10249183 w 12192000"/>
            <a:gd name="connsiteY2288" fmla="*/ 5466284 h 6858000"/>
            <a:gd name="connsiteX2289" fmla="*/ 10214371 w 12192000"/>
            <a:gd name="connsiteY2289" fmla="*/ 5501102 h 6858000"/>
            <a:gd name="connsiteX2290" fmla="*/ 10299263 w 12192000"/>
            <a:gd name="connsiteY2290" fmla="*/ 5501102 h 6858000"/>
            <a:gd name="connsiteX2291" fmla="*/ 10264438 w 12192000"/>
            <a:gd name="connsiteY2291" fmla="*/ 5466284 h 6858000"/>
            <a:gd name="connsiteX2292" fmla="*/ 10299263 w 12192000"/>
            <a:gd name="connsiteY2292" fmla="*/ 5431465 h 6858000"/>
            <a:gd name="connsiteX2293" fmla="*/ 10334076 w 12192000"/>
            <a:gd name="connsiteY2293" fmla="*/ 5466284 h 6858000"/>
            <a:gd name="connsiteX2294" fmla="*/ 10299263 w 12192000"/>
            <a:gd name="connsiteY2294" fmla="*/ 5501102 h 6858000"/>
            <a:gd name="connsiteX2295" fmla="*/ 10384156 w 12192000"/>
            <a:gd name="connsiteY2295" fmla="*/ 5501102 h 6858000"/>
            <a:gd name="connsiteX2296" fmla="*/ 10349330 w 12192000"/>
            <a:gd name="connsiteY2296" fmla="*/ 5466284 h 6858000"/>
            <a:gd name="connsiteX2297" fmla="*/ 10384156 w 12192000"/>
            <a:gd name="connsiteY2297" fmla="*/ 5431465 h 6858000"/>
            <a:gd name="connsiteX2298" fmla="*/ 10418968 w 12192000"/>
            <a:gd name="connsiteY2298" fmla="*/ 5466284 h 6858000"/>
            <a:gd name="connsiteX2299" fmla="*/ 10384156 w 12192000"/>
            <a:gd name="connsiteY2299" fmla="*/ 5501102 h 6858000"/>
            <a:gd name="connsiteX2300" fmla="*/ 10469048 w 12192000"/>
            <a:gd name="connsiteY2300" fmla="*/ 5501102 h 6858000"/>
            <a:gd name="connsiteX2301" fmla="*/ 10434223 w 12192000"/>
            <a:gd name="connsiteY2301" fmla="*/ 5466284 h 6858000"/>
            <a:gd name="connsiteX2302" fmla="*/ 10469048 w 12192000"/>
            <a:gd name="connsiteY2302" fmla="*/ 5431465 h 6858000"/>
            <a:gd name="connsiteX2303" fmla="*/ 10503860 w 12192000"/>
            <a:gd name="connsiteY2303" fmla="*/ 5466284 h 6858000"/>
            <a:gd name="connsiteX2304" fmla="*/ 10469048 w 12192000"/>
            <a:gd name="connsiteY2304" fmla="*/ 5501102 h 6858000"/>
            <a:gd name="connsiteX2305" fmla="*/ 10553941 w 12192000"/>
            <a:gd name="connsiteY2305" fmla="*/ 5501102 h 6858000"/>
            <a:gd name="connsiteX2306" fmla="*/ 10519116 w 12192000"/>
            <a:gd name="connsiteY2306" fmla="*/ 5466284 h 6858000"/>
            <a:gd name="connsiteX2307" fmla="*/ 10553941 w 12192000"/>
            <a:gd name="connsiteY2307" fmla="*/ 5431465 h 6858000"/>
            <a:gd name="connsiteX2308" fmla="*/ 10588753 w 12192000"/>
            <a:gd name="connsiteY2308" fmla="*/ 5466284 h 6858000"/>
            <a:gd name="connsiteX2309" fmla="*/ 10553941 w 12192000"/>
            <a:gd name="connsiteY2309" fmla="*/ 5501102 h 6858000"/>
            <a:gd name="connsiteX2310" fmla="*/ 1470419 w 12192000"/>
            <a:gd name="connsiteY2310" fmla="*/ 5416243 h 6858000"/>
            <a:gd name="connsiteX2311" fmla="*/ 1435600 w 12192000"/>
            <a:gd name="connsiteY2311" fmla="*/ 5381424 h 6858000"/>
            <a:gd name="connsiteX2312" fmla="*/ 1470419 w 12192000"/>
            <a:gd name="connsiteY2312" fmla="*/ 5346605 h 6858000"/>
            <a:gd name="connsiteX2313" fmla="*/ 1505238 w 12192000"/>
            <a:gd name="connsiteY2313" fmla="*/ 5381424 h 6858000"/>
            <a:gd name="connsiteX2314" fmla="*/ 1470419 w 12192000"/>
            <a:gd name="connsiteY2314" fmla="*/ 5416243 h 6858000"/>
            <a:gd name="connsiteX2315" fmla="*/ 1555311 w 12192000"/>
            <a:gd name="connsiteY2315" fmla="*/ 5416243 h 6858000"/>
            <a:gd name="connsiteX2316" fmla="*/ 1520492 w 12192000"/>
            <a:gd name="connsiteY2316" fmla="*/ 5381424 h 6858000"/>
            <a:gd name="connsiteX2317" fmla="*/ 1555311 w 12192000"/>
            <a:gd name="connsiteY2317" fmla="*/ 5346605 h 6858000"/>
            <a:gd name="connsiteX2318" fmla="*/ 1590130 w 12192000"/>
            <a:gd name="connsiteY2318" fmla="*/ 5381424 h 6858000"/>
            <a:gd name="connsiteX2319" fmla="*/ 1555311 w 12192000"/>
            <a:gd name="connsiteY2319" fmla="*/ 5416243 h 6858000"/>
            <a:gd name="connsiteX2320" fmla="*/ 1640203 w 12192000"/>
            <a:gd name="connsiteY2320" fmla="*/ 5416243 h 6858000"/>
            <a:gd name="connsiteX2321" fmla="*/ 1605385 w 12192000"/>
            <a:gd name="connsiteY2321" fmla="*/ 5381424 h 6858000"/>
            <a:gd name="connsiteX2322" fmla="*/ 1640203 w 12192000"/>
            <a:gd name="connsiteY2322" fmla="*/ 5346605 h 6858000"/>
            <a:gd name="connsiteX2323" fmla="*/ 1675022 w 12192000"/>
            <a:gd name="connsiteY2323" fmla="*/ 5381424 h 6858000"/>
            <a:gd name="connsiteX2324" fmla="*/ 1640203 w 12192000"/>
            <a:gd name="connsiteY2324" fmla="*/ 5416243 h 6858000"/>
            <a:gd name="connsiteX2325" fmla="*/ 1725097 w 12192000"/>
            <a:gd name="connsiteY2325" fmla="*/ 5416243 h 6858000"/>
            <a:gd name="connsiteX2326" fmla="*/ 1690278 w 12192000"/>
            <a:gd name="connsiteY2326" fmla="*/ 5381424 h 6858000"/>
            <a:gd name="connsiteX2327" fmla="*/ 1725097 w 12192000"/>
            <a:gd name="connsiteY2327" fmla="*/ 5346605 h 6858000"/>
            <a:gd name="connsiteX2328" fmla="*/ 1759915 w 12192000"/>
            <a:gd name="connsiteY2328" fmla="*/ 5381424 h 6858000"/>
            <a:gd name="connsiteX2329" fmla="*/ 1725097 w 12192000"/>
            <a:gd name="connsiteY2329" fmla="*/ 5416243 h 6858000"/>
            <a:gd name="connsiteX2330" fmla="*/ 1809989 w 12192000"/>
            <a:gd name="connsiteY2330" fmla="*/ 5416243 h 6858000"/>
            <a:gd name="connsiteX2331" fmla="*/ 1775170 w 12192000"/>
            <a:gd name="connsiteY2331" fmla="*/ 5381424 h 6858000"/>
            <a:gd name="connsiteX2332" fmla="*/ 1809989 w 12192000"/>
            <a:gd name="connsiteY2332" fmla="*/ 5346605 h 6858000"/>
            <a:gd name="connsiteX2333" fmla="*/ 1844808 w 12192000"/>
            <a:gd name="connsiteY2333" fmla="*/ 5381424 h 6858000"/>
            <a:gd name="connsiteX2334" fmla="*/ 1809989 w 12192000"/>
            <a:gd name="connsiteY2334" fmla="*/ 5416243 h 6858000"/>
            <a:gd name="connsiteX2335" fmla="*/ 1894881 w 12192000"/>
            <a:gd name="connsiteY2335" fmla="*/ 5416243 h 6858000"/>
            <a:gd name="connsiteX2336" fmla="*/ 1860062 w 12192000"/>
            <a:gd name="connsiteY2336" fmla="*/ 5381424 h 6858000"/>
            <a:gd name="connsiteX2337" fmla="*/ 1894881 w 12192000"/>
            <a:gd name="connsiteY2337" fmla="*/ 5346605 h 6858000"/>
            <a:gd name="connsiteX2338" fmla="*/ 1929700 w 12192000"/>
            <a:gd name="connsiteY2338" fmla="*/ 5381424 h 6858000"/>
            <a:gd name="connsiteX2339" fmla="*/ 1894881 w 12192000"/>
            <a:gd name="connsiteY2339" fmla="*/ 5416243 h 6858000"/>
            <a:gd name="connsiteX2340" fmla="*/ 1979773 w 12192000"/>
            <a:gd name="connsiteY2340" fmla="*/ 5416243 h 6858000"/>
            <a:gd name="connsiteX2341" fmla="*/ 1944955 w 12192000"/>
            <a:gd name="connsiteY2341" fmla="*/ 5381424 h 6858000"/>
            <a:gd name="connsiteX2342" fmla="*/ 1979773 w 12192000"/>
            <a:gd name="connsiteY2342" fmla="*/ 5346605 h 6858000"/>
            <a:gd name="connsiteX2343" fmla="*/ 2014592 w 12192000"/>
            <a:gd name="connsiteY2343" fmla="*/ 5381424 h 6858000"/>
            <a:gd name="connsiteX2344" fmla="*/ 1979773 w 12192000"/>
            <a:gd name="connsiteY2344" fmla="*/ 5416243 h 6858000"/>
            <a:gd name="connsiteX2345" fmla="*/ 2064667 w 12192000"/>
            <a:gd name="connsiteY2345" fmla="*/ 5416243 h 6858000"/>
            <a:gd name="connsiteX2346" fmla="*/ 2029848 w 12192000"/>
            <a:gd name="connsiteY2346" fmla="*/ 5381424 h 6858000"/>
            <a:gd name="connsiteX2347" fmla="*/ 2064667 w 12192000"/>
            <a:gd name="connsiteY2347" fmla="*/ 5346605 h 6858000"/>
            <a:gd name="connsiteX2348" fmla="*/ 2099485 w 12192000"/>
            <a:gd name="connsiteY2348" fmla="*/ 5381424 h 6858000"/>
            <a:gd name="connsiteX2349" fmla="*/ 2064667 w 12192000"/>
            <a:gd name="connsiteY2349" fmla="*/ 5416243 h 6858000"/>
            <a:gd name="connsiteX2350" fmla="*/ 2149559 w 12192000"/>
            <a:gd name="connsiteY2350" fmla="*/ 5416243 h 6858000"/>
            <a:gd name="connsiteX2351" fmla="*/ 2114740 w 12192000"/>
            <a:gd name="connsiteY2351" fmla="*/ 5381424 h 6858000"/>
            <a:gd name="connsiteX2352" fmla="*/ 2149559 w 12192000"/>
            <a:gd name="connsiteY2352" fmla="*/ 5346605 h 6858000"/>
            <a:gd name="connsiteX2353" fmla="*/ 2184378 w 12192000"/>
            <a:gd name="connsiteY2353" fmla="*/ 5381424 h 6858000"/>
            <a:gd name="connsiteX2354" fmla="*/ 2149559 w 12192000"/>
            <a:gd name="connsiteY2354" fmla="*/ 5416243 h 6858000"/>
            <a:gd name="connsiteX2355" fmla="*/ 2234445 w 12192000"/>
            <a:gd name="connsiteY2355" fmla="*/ 5416243 h 6858000"/>
            <a:gd name="connsiteX2356" fmla="*/ 2199626 w 12192000"/>
            <a:gd name="connsiteY2356" fmla="*/ 5381424 h 6858000"/>
            <a:gd name="connsiteX2357" fmla="*/ 2234445 w 12192000"/>
            <a:gd name="connsiteY2357" fmla="*/ 5346605 h 6858000"/>
            <a:gd name="connsiteX2358" fmla="*/ 2269264 w 12192000"/>
            <a:gd name="connsiteY2358" fmla="*/ 5381424 h 6858000"/>
            <a:gd name="connsiteX2359" fmla="*/ 2234445 w 12192000"/>
            <a:gd name="connsiteY2359" fmla="*/ 5416243 h 6858000"/>
            <a:gd name="connsiteX2360" fmla="*/ 2319337 w 12192000"/>
            <a:gd name="connsiteY2360" fmla="*/ 5416243 h 6858000"/>
            <a:gd name="connsiteX2361" fmla="*/ 2284518 w 12192000"/>
            <a:gd name="connsiteY2361" fmla="*/ 5381424 h 6858000"/>
            <a:gd name="connsiteX2362" fmla="*/ 2319337 w 12192000"/>
            <a:gd name="connsiteY2362" fmla="*/ 5346605 h 6858000"/>
            <a:gd name="connsiteX2363" fmla="*/ 2354156 w 12192000"/>
            <a:gd name="connsiteY2363" fmla="*/ 5381424 h 6858000"/>
            <a:gd name="connsiteX2364" fmla="*/ 2319337 w 12192000"/>
            <a:gd name="connsiteY2364" fmla="*/ 5416243 h 6858000"/>
            <a:gd name="connsiteX2365" fmla="*/ 2404230 w 12192000"/>
            <a:gd name="connsiteY2365" fmla="*/ 5416243 h 6858000"/>
            <a:gd name="connsiteX2366" fmla="*/ 2369411 w 12192000"/>
            <a:gd name="connsiteY2366" fmla="*/ 5381424 h 6858000"/>
            <a:gd name="connsiteX2367" fmla="*/ 2404230 w 12192000"/>
            <a:gd name="connsiteY2367" fmla="*/ 5346605 h 6858000"/>
            <a:gd name="connsiteX2368" fmla="*/ 2439048 w 12192000"/>
            <a:gd name="connsiteY2368" fmla="*/ 5381424 h 6858000"/>
            <a:gd name="connsiteX2369" fmla="*/ 2404230 w 12192000"/>
            <a:gd name="connsiteY2369" fmla="*/ 5416243 h 6858000"/>
            <a:gd name="connsiteX2370" fmla="*/ 2489122 w 12192000"/>
            <a:gd name="connsiteY2370" fmla="*/ 5416243 h 6858000"/>
            <a:gd name="connsiteX2371" fmla="*/ 2454303 w 12192000"/>
            <a:gd name="connsiteY2371" fmla="*/ 5381424 h 6858000"/>
            <a:gd name="connsiteX2372" fmla="*/ 2489122 w 12192000"/>
            <a:gd name="connsiteY2372" fmla="*/ 5346605 h 6858000"/>
            <a:gd name="connsiteX2373" fmla="*/ 2523941 w 12192000"/>
            <a:gd name="connsiteY2373" fmla="*/ 5381424 h 6858000"/>
            <a:gd name="connsiteX2374" fmla="*/ 2489122 w 12192000"/>
            <a:gd name="connsiteY2374" fmla="*/ 5416243 h 6858000"/>
            <a:gd name="connsiteX2375" fmla="*/ 2658907 w 12192000"/>
            <a:gd name="connsiteY2375" fmla="*/ 5416243 h 6858000"/>
            <a:gd name="connsiteX2376" fmla="*/ 2624088 w 12192000"/>
            <a:gd name="connsiteY2376" fmla="*/ 5381424 h 6858000"/>
            <a:gd name="connsiteX2377" fmla="*/ 2658907 w 12192000"/>
            <a:gd name="connsiteY2377" fmla="*/ 5346605 h 6858000"/>
            <a:gd name="connsiteX2378" fmla="*/ 2693726 w 12192000"/>
            <a:gd name="connsiteY2378" fmla="*/ 5381424 h 6858000"/>
            <a:gd name="connsiteX2379" fmla="*/ 2658907 w 12192000"/>
            <a:gd name="connsiteY2379" fmla="*/ 5416243 h 6858000"/>
            <a:gd name="connsiteX2380" fmla="*/ 2743800 w 12192000"/>
            <a:gd name="connsiteY2380" fmla="*/ 5416243 h 6858000"/>
            <a:gd name="connsiteX2381" fmla="*/ 2708981 w 12192000"/>
            <a:gd name="connsiteY2381" fmla="*/ 5381424 h 6858000"/>
            <a:gd name="connsiteX2382" fmla="*/ 2743800 w 12192000"/>
            <a:gd name="connsiteY2382" fmla="*/ 5346605 h 6858000"/>
            <a:gd name="connsiteX2383" fmla="*/ 2778618 w 12192000"/>
            <a:gd name="connsiteY2383" fmla="*/ 5381424 h 6858000"/>
            <a:gd name="connsiteX2384" fmla="*/ 2743800 w 12192000"/>
            <a:gd name="connsiteY2384" fmla="*/ 5416243 h 6858000"/>
            <a:gd name="connsiteX2385" fmla="*/ 2828692 w 12192000"/>
            <a:gd name="connsiteY2385" fmla="*/ 5416243 h 6858000"/>
            <a:gd name="connsiteX2386" fmla="*/ 2793873 w 12192000"/>
            <a:gd name="connsiteY2386" fmla="*/ 5381424 h 6858000"/>
            <a:gd name="connsiteX2387" fmla="*/ 2828692 w 12192000"/>
            <a:gd name="connsiteY2387" fmla="*/ 5346605 h 6858000"/>
            <a:gd name="connsiteX2388" fmla="*/ 2863511 w 12192000"/>
            <a:gd name="connsiteY2388" fmla="*/ 5381424 h 6858000"/>
            <a:gd name="connsiteX2389" fmla="*/ 2828692 w 12192000"/>
            <a:gd name="connsiteY2389" fmla="*/ 5416243 h 6858000"/>
            <a:gd name="connsiteX2390" fmla="*/ 2998477 w 12192000"/>
            <a:gd name="connsiteY2390" fmla="*/ 5416243 h 6858000"/>
            <a:gd name="connsiteX2391" fmla="*/ 2963658 w 12192000"/>
            <a:gd name="connsiteY2391" fmla="*/ 5381424 h 6858000"/>
            <a:gd name="connsiteX2392" fmla="*/ 2998477 w 12192000"/>
            <a:gd name="connsiteY2392" fmla="*/ 5346605 h 6858000"/>
            <a:gd name="connsiteX2393" fmla="*/ 3033296 w 12192000"/>
            <a:gd name="connsiteY2393" fmla="*/ 5381424 h 6858000"/>
            <a:gd name="connsiteX2394" fmla="*/ 2998477 w 12192000"/>
            <a:gd name="connsiteY2394" fmla="*/ 5416243 h 6858000"/>
            <a:gd name="connsiteX2395" fmla="*/ 3083370 w 12192000"/>
            <a:gd name="connsiteY2395" fmla="*/ 5416243 h 6858000"/>
            <a:gd name="connsiteX2396" fmla="*/ 3048551 w 12192000"/>
            <a:gd name="connsiteY2396" fmla="*/ 5381424 h 6858000"/>
            <a:gd name="connsiteX2397" fmla="*/ 3083370 w 12192000"/>
            <a:gd name="connsiteY2397" fmla="*/ 5346605 h 6858000"/>
            <a:gd name="connsiteX2398" fmla="*/ 3118188 w 12192000"/>
            <a:gd name="connsiteY2398" fmla="*/ 5381424 h 6858000"/>
            <a:gd name="connsiteX2399" fmla="*/ 3083370 w 12192000"/>
            <a:gd name="connsiteY2399" fmla="*/ 5416243 h 6858000"/>
            <a:gd name="connsiteX2400" fmla="*/ 3338047 w 12192000"/>
            <a:gd name="connsiteY2400" fmla="*/ 5416243 h 6858000"/>
            <a:gd name="connsiteX2401" fmla="*/ 3303228 w 12192000"/>
            <a:gd name="connsiteY2401" fmla="*/ 5381424 h 6858000"/>
            <a:gd name="connsiteX2402" fmla="*/ 3338047 w 12192000"/>
            <a:gd name="connsiteY2402" fmla="*/ 5346605 h 6858000"/>
            <a:gd name="connsiteX2403" fmla="*/ 3372866 w 12192000"/>
            <a:gd name="connsiteY2403" fmla="*/ 5381424 h 6858000"/>
            <a:gd name="connsiteX2404" fmla="*/ 3338047 w 12192000"/>
            <a:gd name="connsiteY2404" fmla="*/ 5416243 h 6858000"/>
            <a:gd name="connsiteX2405" fmla="*/ 3762510 w 12192000"/>
            <a:gd name="connsiteY2405" fmla="*/ 5416243 h 6858000"/>
            <a:gd name="connsiteX2406" fmla="*/ 3727691 w 12192000"/>
            <a:gd name="connsiteY2406" fmla="*/ 5381424 h 6858000"/>
            <a:gd name="connsiteX2407" fmla="*/ 3762510 w 12192000"/>
            <a:gd name="connsiteY2407" fmla="*/ 5346605 h 6858000"/>
            <a:gd name="connsiteX2408" fmla="*/ 3797328 w 12192000"/>
            <a:gd name="connsiteY2408" fmla="*/ 5381424 h 6858000"/>
            <a:gd name="connsiteX2409" fmla="*/ 3762510 w 12192000"/>
            <a:gd name="connsiteY2409" fmla="*/ 5416243 h 6858000"/>
            <a:gd name="connsiteX2410" fmla="*/ 3932301 w 12192000"/>
            <a:gd name="connsiteY2410" fmla="*/ 5416243 h 6858000"/>
            <a:gd name="connsiteX2411" fmla="*/ 3897482 w 12192000"/>
            <a:gd name="connsiteY2411" fmla="*/ 5381424 h 6858000"/>
            <a:gd name="connsiteX2412" fmla="*/ 3932301 w 12192000"/>
            <a:gd name="connsiteY2412" fmla="*/ 5346605 h 6858000"/>
            <a:gd name="connsiteX2413" fmla="*/ 3967120 w 12192000"/>
            <a:gd name="connsiteY2413" fmla="*/ 5381424 h 6858000"/>
            <a:gd name="connsiteX2414" fmla="*/ 3932301 w 12192000"/>
            <a:gd name="connsiteY2414" fmla="*/ 5416243 h 6858000"/>
            <a:gd name="connsiteX2415" fmla="*/ 4017193 w 12192000"/>
            <a:gd name="connsiteY2415" fmla="*/ 5416243 h 6858000"/>
            <a:gd name="connsiteX2416" fmla="*/ 3982375 w 12192000"/>
            <a:gd name="connsiteY2416" fmla="*/ 5381424 h 6858000"/>
            <a:gd name="connsiteX2417" fmla="*/ 4017193 w 12192000"/>
            <a:gd name="connsiteY2417" fmla="*/ 5346605 h 6858000"/>
            <a:gd name="connsiteX2418" fmla="*/ 4052012 w 12192000"/>
            <a:gd name="connsiteY2418" fmla="*/ 5381424 h 6858000"/>
            <a:gd name="connsiteX2419" fmla="*/ 4017193 w 12192000"/>
            <a:gd name="connsiteY2419" fmla="*/ 5416243 h 6858000"/>
            <a:gd name="connsiteX2420" fmla="*/ 4526548 w 12192000"/>
            <a:gd name="connsiteY2420" fmla="*/ 5416243 h 6858000"/>
            <a:gd name="connsiteX2421" fmla="*/ 4491729 w 12192000"/>
            <a:gd name="connsiteY2421" fmla="*/ 5381424 h 6858000"/>
            <a:gd name="connsiteX2422" fmla="*/ 4526548 w 12192000"/>
            <a:gd name="connsiteY2422" fmla="*/ 5346605 h 6858000"/>
            <a:gd name="connsiteX2423" fmla="*/ 4561367 w 12192000"/>
            <a:gd name="connsiteY2423" fmla="*/ 5381424 h 6858000"/>
            <a:gd name="connsiteX2424" fmla="*/ 4526548 w 12192000"/>
            <a:gd name="connsiteY2424" fmla="*/ 5416243 h 6858000"/>
            <a:gd name="connsiteX2425" fmla="*/ 4611441 w 12192000"/>
            <a:gd name="connsiteY2425" fmla="*/ 5416243 h 6858000"/>
            <a:gd name="connsiteX2426" fmla="*/ 4576622 w 12192000"/>
            <a:gd name="connsiteY2426" fmla="*/ 5381424 h 6858000"/>
            <a:gd name="connsiteX2427" fmla="*/ 4611441 w 12192000"/>
            <a:gd name="connsiteY2427" fmla="*/ 5346605 h 6858000"/>
            <a:gd name="connsiteX2428" fmla="*/ 4646260 w 12192000"/>
            <a:gd name="connsiteY2428" fmla="*/ 5381424 h 6858000"/>
            <a:gd name="connsiteX2429" fmla="*/ 4611441 w 12192000"/>
            <a:gd name="connsiteY2429" fmla="*/ 5416243 h 6858000"/>
            <a:gd name="connsiteX2430" fmla="*/ 4696333 w 12192000"/>
            <a:gd name="connsiteY2430" fmla="*/ 5416243 h 6858000"/>
            <a:gd name="connsiteX2431" fmla="*/ 4661515 w 12192000"/>
            <a:gd name="connsiteY2431" fmla="*/ 5381424 h 6858000"/>
            <a:gd name="connsiteX2432" fmla="*/ 4696333 w 12192000"/>
            <a:gd name="connsiteY2432" fmla="*/ 5346605 h 6858000"/>
            <a:gd name="connsiteX2433" fmla="*/ 4731152 w 12192000"/>
            <a:gd name="connsiteY2433" fmla="*/ 5381424 h 6858000"/>
            <a:gd name="connsiteX2434" fmla="*/ 4696333 w 12192000"/>
            <a:gd name="connsiteY2434" fmla="*/ 5416243 h 6858000"/>
            <a:gd name="connsiteX2435" fmla="*/ 4781226 w 12192000"/>
            <a:gd name="connsiteY2435" fmla="*/ 5416243 h 6858000"/>
            <a:gd name="connsiteX2436" fmla="*/ 4746407 w 12192000"/>
            <a:gd name="connsiteY2436" fmla="*/ 5381424 h 6858000"/>
            <a:gd name="connsiteX2437" fmla="*/ 4781226 w 12192000"/>
            <a:gd name="connsiteY2437" fmla="*/ 5346605 h 6858000"/>
            <a:gd name="connsiteX2438" fmla="*/ 4816044 w 12192000"/>
            <a:gd name="connsiteY2438" fmla="*/ 5381424 h 6858000"/>
            <a:gd name="connsiteX2439" fmla="*/ 4781226 w 12192000"/>
            <a:gd name="connsiteY2439" fmla="*/ 5416243 h 6858000"/>
            <a:gd name="connsiteX2440" fmla="*/ 4866118 w 12192000"/>
            <a:gd name="connsiteY2440" fmla="*/ 5416243 h 6858000"/>
            <a:gd name="connsiteX2441" fmla="*/ 4831299 w 12192000"/>
            <a:gd name="connsiteY2441" fmla="*/ 5381424 h 6858000"/>
            <a:gd name="connsiteX2442" fmla="*/ 4866118 w 12192000"/>
            <a:gd name="connsiteY2442" fmla="*/ 5346605 h 6858000"/>
            <a:gd name="connsiteX2443" fmla="*/ 4900937 w 12192000"/>
            <a:gd name="connsiteY2443" fmla="*/ 5381424 h 6858000"/>
            <a:gd name="connsiteX2444" fmla="*/ 4866118 w 12192000"/>
            <a:gd name="connsiteY2444" fmla="*/ 5416243 h 6858000"/>
            <a:gd name="connsiteX2445" fmla="*/ 4951011 w 12192000"/>
            <a:gd name="connsiteY2445" fmla="*/ 5416243 h 6858000"/>
            <a:gd name="connsiteX2446" fmla="*/ 4916192 w 12192000"/>
            <a:gd name="connsiteY2446" fmla="*/ 5381424 h 6858000"/>
            <a:gd name="connsiteX2447" fmla="*/ 4951011 w 12192000"/>
            <a:gd name="connsiteY2447" fmla="*/ 5346605 h 6858000"/>
            <a:gd name="connsiteX2448" fmla="*/ 4985830 w 12192000"/>
            <a:gd name="connsiteY2448" fmla="*/ 5381424 h 6858000"/>
            <a:gd name="connsiteX2449" fmla="*/ 4951011 w 12192000"/>
            <a:gd name="connsiteY2449" fmla="*/ 5416243 h 6858000"/>
            <a:gd name="connsiteX2450" fmla="*/ 5035903 w 12192000"/>
            <a:gd name="connsiteY2450" fmla="*/ 5416243 h 6858000"/>
            <a:gd name="connsiteX2451" fmla="*/ 5001085 w 12192000"/>
            <a:gd name="connsiteY2451" fmla="*/ 5381424 h 6858000"/>
            <a:gd name="connsiteX2452" fmla="*/ 5035903 w 12192000"/>
            <a:gd name="connsiteY2452" fmla="*/ 5346605 h 6858000"/>
            <a:gd name="connsiteX2453" fmla="*/ 5070722 w 12192000"/>
            <a:gd name="connsiteY2453" fmla="*/ 5381424 h 6858000"/>
            <a:gd name="connsiteX2454" fmla="*/ 5035903 w 12192000"/>
            <a:gd name="connsiteY2454" fmla="*/ 5416243 h 6858000"/>
            <a:gd name="connsiteX2455" fmla="*/ 5120796 w 12192000"/>
            <a:gd name="connsiteY2455" fmla="*/ 5416243 h 6858000"/>
            <a:gd name="connsiteX2456" fmla="*/ 5085977 w 12192000"/>
            <a:gd name="connsiteY2456" fmla="*/ 5381424 h 6858000"/>
            <a:gd name="connsiteX2457" fmla="*/ 5120796 w 12192000"/>
            <a:gd name="connsiteY2457" fmla="*/ 5346605 h 6858000"/>
            <a:gd name="connsiteX2458" fmla="*/ 5155614 w 12192000"/>
            <a:gd name="connsiteY2458" fmla="*/ 5381424 h 6858000"/>
            <a:gd name="connsiteX2459" fmla="*/ 5120796 w 12192000"/>
            <a:gd name="connsiteY2459" fmla="*/ 5416243 h 6858000"/>
            <a:gd name="connsiteX2460" fmla="*/ 7073349 w 12192000"/>
            <a:gd name="connsiteY2460" fmla="*/ 5416243 h 6858000"/>
            <a:gd name="connsiteX2461" fmla="*/ 7038524 w 12192000"/>
            <a:gd name="connsiteY2461" fmla="*/ 5381424 h 6858000"/>
            <a:gd name="connsiteX2462" fmla="*/ 7073349 w 12192000"/>
            <a:gd name="connsiteY2462" fmla="*/ 5346605 h 6858000"/>
            <a:gd name="connsiteX2463" fmla="*/ 7108161 w 12192000"/>
            <a:gd name="connsiteY2463" fmla="*/ 5381424 h 6858000"/>
            <a:gd name="connsiteX2464" fmla="*/ 7073349 w 12192000"/>
            <a:gd name="connsiteY2464" fmla="*/ 5416243 h 6858000"/>
            <a:gd name="connsiteX2465" fmla="*/ 7412919 w 12192000"/>
            <a:gd name="connsiteY2465" fmla="*/ 5416243 h 6858000"/>
            <a:gd name="connsiteX2466" fmla="*/ 7378094 w 12192000"/>
            <a:gd name="connsiteY2466" fmla="*/ 5381424 h 6858000"/>
            <a:gd name="connsiteX2467" fmla="*/ 7412919 w 12192000"/>
            <a:gd name="connsiteY2467" fmla="*/ 5346605 h 6858000"/>
            <a:gd name="connsiteX2468" fmla="*/ 7447731 w 12192000"/>
            <a:gd name="connsiteY2468" fmla="*/ 5381424 h 6858000"/>
            <a:gd name="connsiteX2469" fmla="*/ 7412919 w 12192000"/>
            <a:gd name="connsiteY2469" fmla="*/ 5416243 h 6858000"/>
            <a:gd name="connsiteX2470" fmla="*/ 7497811 w 12192000"/>
            <a:gd name="connsiteY2470" fmla="*/ 5416243 h 6858000"/>
            <a:gd name="connsiteX2471" fmla="*/ 7462986 w 12192000"/>
            <a:gd name="connsiteY2471" fmla="*/ 5381424 h 6858000"/>
            <a:gd name="connsiteX2472" fmla="*/ 7497811 w 12192000"/>
            <a:gd name="connsiteY2472" fmla="*/ 5346605 h 6858000"/>
            <a:gd name="connsiteX2473" fmla="*/ 7532623 w 12192000"/>
            <a:gd name="connsiteY2473" fmla="*/ 5381424 h 6858000"/>
            <a:gd name="connsiteX2474" fmla="*/ 7497811 w 12192000"/>
            <a:gd name="connsiteY2474" fmla="*/ 5416243 h 6858000"/>
            <a:gd name="connsiteX2475" fmla="*/ 7667597 w 12192000"/>
            <a:gd name="connsiteY2475" fmla="*/ 5416243 h 6858000"/>
            <a:gd name="connsiteX2476" fmla="*/ 7632771 w 12192000"/>
            <a:gd name="connsiteY2476" fmla="*/ 5381424 h 6858000"/>
            <a:gd name="connsiteX2477" fmla="*/ 7667597 w 12192000"/>
            <a:gd name="connsiteY2477" fmla="*/ 5346605 h 6858000"/>
            <a:gd name="connsiteX2478" fmla="*/ 7702409 w 12192000"/>
            <a:gd name="connsiteY2478" fmla="*/ 5381424 h 6858000"/>
            <a:gd name="connsiteX2479" fmla="*/ 7667597 w 12192000"/>
            <a:gd name="connsiteY2479" fmla="*/ 5416243 h 6858000"/>
            <a:gd name="connsiteX2480" fmla="*/ 7752489 w 12192000"/>
            <a:gd name="connsiteY2480" fmla="*/ 5416243 h 6858000"/>
            <a:gd name="connsiteX2481" fmla="*/ 7717664 w 12192000"/>
            <a:gd name="connsiteY2481" fmla="*/ 5381424 h 6858000"/>
            <a:gd name="connsiteX2482" fmla="*/ 7752489 w 12192000"/>
            <a:gd name="connsiteY2482" fmla="*/ 5346605 h 6858000"/>
            <a:gd name="connsiteX2483" fmla="*/ 7787301 w 12192000"/>
            <a:gd name="connsiteY2483" fmla="*/ 5381424 h 6858000"/>
            <a:gd name="connsiteX2484" fmla="*/ 7752489 w 12192000"/>
            <a:gd name="connsiteY2484" fmla="*/ 5416243 h 6858000"/>
            <a:gd name="connsiteX2485" fmla="*/ 7922273 w 12192000"/>
            <a:gd name="connsiteY2485" fmla="*/ 5416243 h 6858000"/>
            <a:gd name="connsiteX2486" fmla="*/ 7887448 w 12192000"/>
            <a:gd name="connsiteY2486" fmla="*/ 5381424 h 6858000"/>
            <a:gd name="connsiteX2487" fmla="*/ 7922273 w 12192000"/>
            <a:gd name="connsiteY2487" fmla="*/ 5346605 h 6858000"/>
            <a:gd name="connsiteX2488" fmla="*/ 7957086 w 12192000"/>
            <a:gd name="connsiteY2488" fmla="*/ 5381424 h 6858000"/>
            <a:gd name="connsiteX2489" fmla="*/ 7922273 w 12192000"/>
            <a:gd name="connsiteY2489" fmla="*/ 5416243 h 6858000"/>
            <a:gd name="connsiteX2490" fmla="*/ 8007167 w 12192000"/>
            <a:gd name="connsiteY2490" fmla="*/ 5416243 h 6858000"/>
            <a:gd name="connsiteX2491" fmla="*/ 7972341 w 12192000"/>
            <a:gd name="connsiteY2491" fmla="*/ 5381424 h 6858000"/>
            <a:gd name="connsiteX2492" fmla="*/ 8007167 w 12192000"/>
            <a:gd name="connsiteY2492" fmla="*/ 5346605 h 6858000"/>
            <a:gd name="connsiteX2493" fmla="*/ 8041979 w 12192000"/>
            <a:gd name="connsiteY2493" fmla="*/ 5381424 h 6858000"/>
            <a:gd name="connsiteX2494" fmla="*/ 8007167 w 12192000"/>
            <a:gd name="connsiteY2494" fmla="*/ 5416243 h 6858000"/>
            <a:gd name="connsiteX2495" fmla="*/ 8092059 w 12192000"/>
            <a:gd name="connsiteY2495" fmla="*/ 5416243 h 6858000"/>
            <a:gd name="connsiteX2496" fmla="*/ 8057234 w 12192000"/>
            <a:gd name="connsiteY2496" fmla="*/ 5381424 h 6858000"/>
            <a:gd name="connsiteX2497" fmla="*/ 8092059 w 12192000"/>
            <a:gd name="connsiteY2497" fmla="*/ 5346605 h 6858000"/>
            <a:gd name="connsiteX2498" fmla="*/ 8126871 w 12192000"/>
            <a:gd name="connsiteY2498" fmla="*/ 5381424 h 6858000"/>
            <a:gd name="connsiteX2499" fmla="*/ 8092059 w 12192000"/>
            <a:gd name="connsiteY2499" fmla="*/ 5416243 h 6858000"/>
            <a:gd name="connsiteX2500" fmla="*/ 8176951 w 12192000"/>
            <a:gd name="connsiteY2500" fmla="*/ 5416243 h 6858000"/>
            <a:gd name="connsiteX2501" fmla="*/ 8142126 w 12192000"/>
            <a:gd name="connsiteY2501" fmla="*/ 5381424 h 6858000"/>
            <a:gd name="connsiteX2502" fmla="*/ 8176951 w 12192000"/>
            <a:gd name="connsiteY2502" fmla="*/ 5346605 h 6858000"/>
            <a:gd name="connsiteX2503" fmla="*/ 8211763 w 12192000"/>
            <a:gd name="connsiteY2503" fmla="*/ 5381424 h 6858000"/>
            <a:gd name="connsiteX2504" fmla="*/ 8176951 w 12192000"/>
            <a:gd name="connsiteY2504" fmla="*/ 5416243 h 6858000"/>
            <a:gd name="connsiteX2505" fmla="*/ 8261843 w 12192000"/>
            <a:gd name="connsiteY2505" fmla="*/ 5416243 h 6858000"/>
            <a:gd name="connsiteX2506" fmla="*/ 8227018 w 12192000"/>
            <a:gd name="connsiteY2506" fmla="*/ 5381424 h 6858000"/>
            <a:gd name="connsiteX2507" fmla="*/ 8261843 w 12192000"/>
            <a:gd name="connsiteY2507" fmla="*/ 5346605 h 6858000"/>
            <a:gd name="connsiteX2508" fmla="*/ 8296656 w 12192000"/>
            <a:gd name="connsiteY2508" fmla="*/ 5381424 h 6858000"/>
            <a:gd name="connsiteX2509" fmla="*/ 8261843 w 12192000"/>
            <a:gd name="connsiteY2509" fmla="*/ 5416243 h 6858000"/>
            <a:gd name="connsiteX2510" fmla="*/ 8346737 w 12192000"/>
            <a:gd name="connsiteY2510" fmla="*/ 5416243 h 6858000"/>
            <a:gd name="connsiteX2511" fmla="*/ 8311911 w 12192000"/>
            <a:gd name="connsiteY2511" fmla="*/ 5381424 h 6858000"/>
            <a:gd name="connsiteX2512" fmla="*/ 8346737 w 12192000"/>
            <a:gd name="connsiteY2512" fmla="*/ 5346605 h 6858000"/>
            <a:gd name="connsiteX2513" fmla="*/ 8381549 w 12192000"/>
            <a:gd name="connsiteY2513" fmla="*/ 5381424 h 6858000"/>
            <a:gd name="connsiteX2514" fmla="*/ 8346737 w 12192000"/>
            <a:gd name="connsiteY2514" fmla="*/ 5416243 h 6858000"/>
            <a:gd name="connsiteX2515" fmla="*/ 8431629 w 12192000"/>
            <a:gd name="connsiteY2515" fmla="*/ 5416243 h 6858000"/>
            <a:gd name="connsiteX2516" fmla="*/ 8396804 w 12192000"/>
            <a:gd name="connsiteY2516" fmla="*/ 5381424 h 6858000"/>
            <a:gd name="connsiteX2517" fmla="*/ 8431629 w 12192000"/>
            <a:gd name="connsiteY2517" fmla="*/ 5346605 h 6858000"/>
            <a:gd name="connsiteX2518" fmla="*/ 8466441 w 12192000"/>
            <a:gd name="connsiteY2518" fmla="*/ 5381424 h 6858000"/>
            <a:gd name="connsiteX2519" fmla="*/ 8431629 w 12192000"/>
            <a:gd name="connsiteY2519" fmla="*/ 5416243 h 6858000"/>
            <a:gd name="connsiteX2520" fmla="*/ 8516521 w 12192000"/>
            <a:gd name="connsiteY2520" fmla="*/ 5416243 h 6858000"/>
            <a:gd name="connsiteX2521" fmla="*/ 8481696 w 12192000"/>
            <a:gd name="connsiteY2521" fmla="*/ 5381424 h 6858000"/>
            <a:gd name="connsiteX2522" fmla="*/ 8516521 w 12192000"/>
            <a:gd name="connsiteY2522" fmla="*/ 5346605 h 6858000"/>
            <a:gd name="connsiteX2523" fmla="*/ 8551333 w 12192000"/>
            <a:gd name="connsiteY2523" fmla="*/ 5381424 h 6858000"/>
            <a:gd name="connsiteX2524" fmla="*/ 8516521 w 12192000"/>
            <a:gd name="connsiteY2524" fmla="*/ 5416243 h 6858000"/>
            <a:gd name="connsiteX2525" fmla="*/ 8601413 w 12192000"/>
            <a:gd name="connsiteY2525" fmla="*/ 5416243 h 6858000"/>
            <a:gd name="connsiteX2526" fmla="*/ 8566588 w 12192000"/>
            <a:gd name="connsiteY2526" fmla="*/ 5381424 h 6858000"/>
            <a:gd name="connsiteX2527" fmla="*/ 8601413 w 12192000"/>
            <a:gd name="connsiteY2527" fmla="*/ 5346605 h 6858000"/>
            <a:gd name="connsiteX2528" fmla="*/ 8636226 w 12192000"/>
            <a:gd name="connsiteY2528" fmla="*/ 5381424 h 6858000"/>
            <a:gd name="connsiteX2529" fmla="*/ 8601413 w 12192000"/>
            <a:gd name="connsiteY2529" fmla="*/ 5416243 h 6858000"/>
            <a:gd name="connsiteX2530" fmla="*/ 8686306 w 12192000"/>
            <a:gd name="connsiteY2530" fmla="*/ 5416243 h 6858000"/>
            <a:gd name="connsiteX2531" fmla="*/ 8651480 w 12192000"/>
            <a:gd name="connsiteY2531" fmla="*/ 5381424 h 6858000"/>
            <a:gd name="connsiteX2532" fmla="*/ 8686306 w 12192000"/>
            <a:gd name="connsiteY2532" fmla="*/ 5346605 h 6858000"/>
            <a:gd name="connsiteX2533" fmla="*/ 8721118 w 12192000"/>
            <a:gd name="connsiteY2533" fmla="*/ 5381424 h 6858000"/>
            <a:gd name="connsiteX2534" fmla="*/ 8686306 w 12192000"/>
            <a:gd name="connsiteY2534" fmla="*/ 5416243 h 6858000"/>
            <a:gd name="connsiteX2535" fmla="*/ 8771199 w 12192000"/>
            <a:gd name="connsiteY2535" fmla="*/ 5416243 h 6858000"/>
            <a:gd name="connsiteX2536" fmla="*/ 8736374 w 12192000"/>
            <a:gd name="connsiteY2536" fmla="*/ 5381424 h 6858000"/>
            <a:gd name="connsiteX2537" fmla="*/ 8771199 w 12192000"/>
            <a:gd name="connsiteY2537" fmla="*/ 5346605 h 6858000"/>
            <a:gd name="connsiteX2538" fmla="*/ 8806011 w 12192000"/>
            <a:gd name="connsiteY2538" fmla="*/ 5381424 h 6858000"/>
            <a:gd name="connsiteX2539" fmla="*/ 8771199 w 12192000"/>
            <a:gd name="connsiteY2539" fmla="*/ 5416243 h 6858000"/>
            <a:gd name="connsiteX2540" fmla="*/ 8856091 w 12192000"/>
            <a:gd name="connsiteY2540" fmla="*/ 5416243 h 6858000"/>
            <a:gd name="connsiteX2541" fmla="*/ 8821266 w 12192000"/>
            <a:gd name="connsiteY2541" fmla="*/ 5381424 h 6858000"/>
            <a:gd name="connsiteX2542" fmla="*/ 8856091 w 12192000"/>
            <a:gd name="connsiteY2542" fmla="*/ 5346605 h 6858000"/>
            <a:gd name="connsiteX2543" fmla="*/ 8890903 w 12192000"/>
            <a:gd name="connsiteY2543" fmla="*/ 5381424 h 6858000"/>
            <a:gd name="connsiteX2544" fmla="*/ 8856091 w 12192000"/>
            <a:gd name="connsiteY2544" fmla="*/ 5416243 h 6858000"/>
            <a:gd name="connsiteX2545" fmla="*/ 8940983 w 12192000"/>
            <a:gd name="connsiteY2545" fmla="*/ 5416243 h 6858000"/>
            <a:gd name="connsiteX2546" fmla="*/ 8906158 w 12192000"/>
            <a:gd name="connsiteY2546" fmla="*/ 5381424 h 6858000"/>
            <a:gd name="connsiteX2547" fmla="*/ 8940983 w 12192000"/>
            <a:gd name="connsiteY2547" fmla="*/ 5346605 h 6858000"/>
            <a:gd name="connsiteX2548" fmla="*/ 8975796 w 12192000"/>
            <a:gd name="connsiteY2548" fmla="*/ 5381424 h 6858000"/>
            <a:gd name="connsiteX2549" fmla="*/ 8940983 w 12192000"/>
            <a:gd name="connsiteY2549" fmla="*/ 5416243 h 6858000"/>
            <a:gd name="connsiteX2550" fmla="*/ 9025876 w 12192000"/>
            <a:gd name="connsiteY2550" fmla="*/ 5416243 h 6858000"/>
            <a:gd name="connsiteX2551" fmla="*/ 8991050 w 12192000"/>
            <a:gd name="connsiteY2551" fmla="*/ 5381424 h 6858000"/>
            <a:gd name="connsiteX2552" fmla="*/ 9025876 w 12192000"/>
            <a:gd name="connsiteY2552" fmla="*/ 5346605 h 6858000"/>
            <a:gd name="connsiteX2553" fmla="*/ 9060688 w 12192000"/>
            <a:gd name="connsiteY2553" fmla="*/ 5381424 h 6858000"/>
            <a:gd name="connsiteX2554" fmla="*/ 9025876 w 12192000"/>
            <a:gd name="connsiteY2554" fmla="*/ 5416243 h 6858000"/>
            <a:gd name="connsiteX2555" fmla="*/ 9110769 w 12192000"/>
            <a:gd name="connsiteY2555" fmla="*/ 5416243 h 6858000"/>
            <a:gd name="connsiteX2556" fmla="*/ 9075944 w 12192000"/>
            <a:gd name="connsiteY2556" fmla="*/ 5381424 h 6858000"/>
            <a:gd name="connsiteX2557" fmla="*/ 9110769 w 12192000"/>
            <a:gd name="connsiteY2557" fmla="*/ 5346605 h 6858000"/>
            <a:gd name="connsiteX2558" fmla="*/ 9145581 w 12192000"/>
            <a:gd name="connsiteY2558" fmla="*/ 5381424 h 6858000"/>
            <a:gd name="connsiteX2559" fmla="*/ 9110769 w 12192000"/>
            <a:gd name="connsiteY2559" fmla="*/ 5416243 h 6858000"/>
            <a:gd name="connsiteX2560" fmla="*/ 9195661 w 12192000"/>
            <a:gd name="connsiteY2560" fmla="*/ 5416243 h 6858000"/>
            <a:gd name="connsiteX2561" fmla="*/ 9160836 w 12192000"/>
            <a:gd name="connsiteY2561" fmla="*/ 5381424 h 6858000"/>
            <a:gd name="connsiteX2562" fmla="*/ 9195661 w 12192000"/>
            <a:gd name="connsiteY2562" fmla="*/ 5346605 h 6858000"/>
            <a:gd name="connsiteX2563" fmla="*/ 9230473 w 12192000"/>
            <a:gd name="connsiteY2563" fmla="*/ 5381424 h 6858000"/>
            <a:gd name="connsiteX2564" fmla="*/ 9195661 w 12192000"/>
            <a:gd name="connsiteY2564" fmla="*/ 5416243 h 6858000"/>
            <a:gd name="connsiteX2565" fmla="*/ 9280553 w 12192000"/>
            <a:gd name="connsiteY2565" fmla="*/ 5416243 h 6858000"/>
            <a:gd name="connsiteX2566" fmla="*/ 9245728 w 12192000"/>
            <a:gd name="connsiteY2566" fmla="*/ 5381424 h 6858000"/>
            <a:gd name="connsiteX2567" fmla="*/ 9280553 w 12192000"/>
            <a:gd name="connsiteY2567" fmla="*/ 5346605 h 6858000"/>
            <a:gd name="connsiteX2568" fmla="*/ 9315366 w 12192000"/>
            <a:gd name="connsiteY2568" fmla="*/ 5381424 h 6858000"/>
            <a:gd name="connsiteX2569" fmla="*/ 9280553 w 12192000"/>
            <a:gd name="connsiteY2569" fmla="*/ 5416243 h 6858000"/>
            <a:gd name="connsiteX2570" fmla="*/ 9365446 w 12192000"/>
            <a:gd name="connsiteY2570" fmla="*/ 5416243 h 6858000"/>
            <a:gd name="connsiteX2571" fmla="*/ 9330620 w 12192000"/>
            <a:gd name="connsiteY2571" fmla="*/ 5381424 h 6858000"/>
            <a:gd name="connsiteX2572" fmla="*/ 9365446 w 12192000"/>
            <a:gd name="connsiteY2572" fmla="*/ 5346605 h 6858000"/>
            <a:gd name="connsiteX2573" fmla="*/ 9400258 w 12192000"/>
            <a:gd name="connsiteY2573" fmla="*/ 5381424 h 6858000"/>
            <a:gd name="connsiteX2574" fmla="*/ 9365446 w 12192000"/>
            <a:gd name="connsiteY2574" fmla="*/ 5416243 h 6858000"/>
            <a:gd name="connsiteX2575" fmla="*/ 9450339 w 12192000"/>
            <a:gd name="connsiteY2575" fmla="*/ 5416243 h 6858000"/>
            <a:gd name="connsiteX2576" fmla="*/ 9415514 w 12192000"/>
            <a:gd name="connsiteY2576" fmla="*/ 5381424 h 6858000"/>
            <a:gd name="connsiteX2577" fmla="*/ 9450339 w 12192000"/>
            <a:gd name="connsiteY2577" fmla="*/ 5346605 h 6858000"/>
            <a:gd name="connsiteX2578" fmla="*/ 9485151 w 12192000"/>
            <a:gd name="connsiteY2578" fmla="*/ 5381424 h 6858000"/>
            <a:gd name="connsiteX2579" fmla="*/ 9450339 w 12192000"/>
            <a:gd name="connsiteY2579" fmla="*/ 5416243 h 6858000"/>
            <a:gd name="connsiteX2580" fmla="*/ 9535231 w 12192000"/>
            <a:gd name="connsiteY2580" fmla="*/ 5416243 h 6858000"/>
            <a:gd name="connsiteX2581" fmla="*/ 9500406 w 12192000"/>
            <a:gd name="connsiteY2581" fmla="*/ 5381424 h 6858000"/>
            <a:gd name="connsiteX2582" fmla="*/ 9535231 w 12192000"/>
            <a:gd name="connsiteY2582" fmla="*/ 5346605 h 6858000"/>
            <a:gd name="connsiteX2583" fmla="*/ 9570043 w 12192000"/>
            <a:gd name="connsiteY2583" fmla="*/ 5381424 h 6858000"/>
            <a:gd name="connsiteX2584" fmla="*/ 9535231 w 12192000"/>
            <a:gd name="connsiteY2584" fmla="*/ 5416243 h 6858000"/>
            <a:gd name="connsiteX2585" fmla="*/ 9620123 w 12192000"/>
            <a:gd name="connsiteY2585" fmla="*/ 5416243 h 6858000"/>
            <a:gd name="connsiteX2586" fmla="*/ 9585298 w 12192000"/>
            <a:gd name="connsiteY2586" fmla="*/ 5381424 h 6858000"/>
            <a:gd name="connsiteX2587" fmla="*/ 9620123 w 12192000"/>
            <a:gd name="connsiteY2587" fmla="*/ 5346605 h 6858000"/>
            <a:gd name="connsiteX2588" fmla="*/ 9654936 w 12192000"/>
            <a:gd name="connsiteY2588" fmla="*/ 5381424 h 6858000"/>
            <a:gd name="connsiteX2589" fmla="*/ 9620123 w 12192000"/>
            <a:gd name="connsiteY2589" fmla="*/ 5416243 h 6858000"/>
            <a:gd name="connsiteX2590" fmla="*/ 9705016 w 12192000"/>
            <a:gd name="connsiteY2590" fmla="*/ 5416243 h 6858000"/>
            <a:gd name="connsiteX2591" fmla="*/ 9670190 w 12192000"/>
            <a:gd name="connsiteY2591" fmla="*/ 5381424 h 6858000"/>
            <a:gd name="connsiteX2592" fmla="*/ 9705016 w 12192000"/>
            <a:gd name="connsiteY2592" fmla="*/ 5346605 h 6858000"/>
            <a:gd name="connsiteX2593" fmla="*/ 9739828 w 12192000"/>
            <a:gd name="connsiteY2593" fmla="*/ 5381424 h 6858000"/>
            <a:gd name="connsiteX2594" fmla="*/ 9705016 w 12192000"/>
            <a:gd name="connsiteY2594" fmla="*/ 5416243 h 6858000"/>
            <a:gd name="connsiteX2595" fmla="*/ 9789909 w 12192000"/>
            <a:gd name="connsiteY2595" fmla="*/ 5416243 h 6858000"/>
            <a:gd name="connsiteX2596" fmla="*/ 9755084 w 12192000"/>
            <a:gd name="connsiteY2596" fmla="*/ 5381424 h 6858000"/>
            <a:gd name="connsiteX2597" fmla="*/ 9789909 w 12192000"/>
            <a:gd name="connsiteY2597" fmla="*/ 5346605 h 6858000"/>
            <a:gd name="connsiteX2598" fmla="*/ 9824721 w 12192000"/>
            <a:gd name="connsiteY2598" fmla="*/ 5381424 h 6858000"/>
            <a:gd name="connsiteX2599" fmla="*/ 9789909 w 12192000"/>
            <a:gd name="connsiteY2599" fmla="*/ 5416243 h 6858000"/>
            <a:gd name="connsiteX2600" fmla="*/ 9874801 w 12192000"/>
            <a:gd name="connsiteY2600" fmla="*/ 5416243 h 6858000"/>
            <a:gd name="connsiteX2601" fmla="*/ 9839976 w 12192000"/>
            <a:gd name="connsiteY2601" fmla="*/ 5381424 h 6858000"/>
            <a:gd name="connsiteX2602" fmla="*/ 9874801 w 12192000"/>
            <a:gd name="connsiteY2602" fmla="*/ 5346605 h 6858000"/>
            <a:gd name="connsiteX2603" fmla="*/ 9909613 w 12192000"/>
            <a:gd name="connsiteY2603" fmla="*/ 5381424 h 6858000"/>
            <a:gd name="connsiteX2604" fmla="*/ 9874801 w 12192000"/>
            <a:gd name="connsiteY2604" fmla="*/ 5416243 h 6858000"/>
            <a:gd name="connsiteX2605" fmla="*/ 9959693 w 12192000"/>
            <a:gd name="connsiteY2605" fmla="*/ 5416243 h 6858000"/>
            <a:gd name="connsiteX2606" fmla="*/ 9924868 w 12192000"/>
            <a:gd name="connsiteY2606" fmla="*/ 5381424 h 6858000"/>
            <a:gd name="connsiteX2607" fmla="*/ 9959693 w 12192000"/>
            <a:gd name="connsiteY2607" fmla="*/ 5346605 h 6858000"/>
            <a:gd name="connsiteX2608" fmla="*/ 9994506 w 12192000"/>
            <a:gd name="connsiteY2608" fmla="*/ 5381424 h 6858000"/>
            <a:gd name="connsiteX2609" fmla="*/ 9959693 w 12192000"/>
            <a:gd name="connsiteY2609" fmla="*/ 5416243 h 6858000"/>
            <a:gd name="connsiteX2610" fmla="*/ 10044586 w 12192000"/>
            <a:gd name="connsiteY2610" fmla="*/ 5416243 h 6858000"/>
            <a:gd name="connsiteX2611" fmla="*/ 10009760 w 12192000"/>
            <a:gd name="connsiteY2611" fmla="*/ 5381424 h 6858000"/>
            <a:gd name="connsiteX2612" fmla="*/ 10044586 w 12192000"/>
            <a:gd name="connsiteY2612" fmla="*/ 5346605 h 6858000"/>
            <a:gd name="connsiteX2613" fmla="*/ 10079398 w 12192000"/>
            <a:gd name="connsiteY2613" fmla="*/ 5381424 h 6858000"/>
            <a:gd name="connsiteX2614" fmla="*/ 10044586 w 12192000"/>
            <a:gd name="connsiteY2614" fmla="*/ 5416243 h 6858000"/>
            <a:gd name="connsiteX2615" fmla="*/ 10129478 w 12192000"/>
            <a:gd name="connsiteY2615" fmla="*/ 5416243 h 6858000"/>
            <a:gd name="connsiteX2616" fmla="*/ 10094653 w 12192000"/>
            <a:gd name="connsiteY2616" fmla="*/ 5381424 h 6858000"/>
            <a:gd name="connsiteX2617" fmla="*/ 10129478 w 12192000"/>
            <a:gd name="connsiteY2617" fmla="*/ 5346605 h 6858000"/>
            <a:gd name="connsiteX2618" fmla="*/ 10164290 w 12192000"/>
            <a:gd name="connsiteY2618" fmla="*/ 5381424 h 6858000"/>
            <a:gd name="connsiteX2619" fmla="*/ 10129478 w 12192000"/>
            <a:gd name="connsiteY2619" fmla="*/ 5416243 h 6858000"/>
            <a:gd name="connsiteX2620" fmla="*/ 10214371 w 12192000"/>
            <a:gd name="connsiteY2620" fmla="*/ 5416243 h 6858000"/>
            <a:gd name="connsiteX2621" fmla="*/ 10179546 w 12192000"/>
            <a:gd name="connsiteY2621" fmla="*/ 5381424 h 6858000"/>
            <a:gd name="connsiteX2622" fmla="*/ 10214371 w 12192000"/>
            <a:gd name="connsiteY2622" fmla="*/ 5346605 h 6858000"/>
            <a:gd name="connsiteX2623" fmla="*/ 10249183 w 12192000"/>
            <a:gd name="connsiteY2623" fmla="*/ 5381424 h 6858000"/>
            <a:gd name="connsiteX2624" fmla="*/ 10214371 w 12192000"/>
            <a:gd name="connsiteY2624" fmla="*/ 5416243 h 6858000"/>
            <a:gd name="connsiteX2625" fmla="*/ 10299263 w 12192000"/>
            <a:gd name="connsiteY2625" fmla="*/ 5416243 h 6858000"/>
            <a:gd name="connsiteX2626" fmla="*/ 10264438 w 12192000"/>
            <a:gd name="connsiteY2626" fmla="*/ 5381424 h 6858000"/>
            <a:gd name="connsiteX2627" fmla="*/ 10299263 w 12192000"/>
            <a:gd name="connsiteY2627" fmla="*/ 5346605 h 6858000"/>
            <a:gd name="connsiteX2628" fmla="*/ 10334076 w 12192000"/>
            <a:gd name="connsiteY2628" fmla="*/ 5381424 h 6858000"/>
            <a:gd name="connsiteX2629" fmla="*/ 10299263 w 12192000"/>
            <a:gd name="connsiteY2629" fmla="*/ 5416243 h 6858000"/>
            <a:gd name="connsiteX2630" fmla="*/ 10384156 w 12192000"/>
            <a:gd name="connsiteY2630" fmla="*/ 5416243 h 6858000"/>
            <a:gd name="connsiteX2631" fmla="*/ 10349330 w 12192000"/>
            <a:gd name="connsiteY2631" fmla="*/ 5381424 h 6858000"/>
            <a:gd name="connsiteX2632" fmla="*/ 10384156 w 12192000"/>
            <a:gd name="connsiteY2632" fmla="*/ 5346605 h 6858000"/>
            <a:gd name="connsiteX2633" fmla="*/ 10418968 w 12192000"/>
            <a:gd name="connsiteY2633" fmla="*/ 5381424 h 6858000"/>
            <a:gd name="connsiteX2634" fmla="*/ 10384156 w 12192000"/>
            <a:gd name="connsiteY2634" fmla="*/ 5416243 h 6858000"/>
            <a:gd name="connsiteX2635" fmla="*/ 1385527 w 12192000"/>
            <a:gd name="connsiteY2635" fmla="*/ 5331383 h 6858000"/>
            <a:gd name="connsiteX2636" fmla="*/ 1350708 w 12192000"/>
            <a:gd name="connsiteY2636" fmla="*/ 5296564 h 6858000"/>
            <a:gd name="connsiteX2637" fmla="*/ 1385527 w 12192000"/>
            <a:gd name="connsiteY2637" fmla="*/ 5261745 h 6858000"/>
            <a:gd name="connsiteX2638" fmla="*/ 1420345 w 12192000"/>
            <a:gd name="connsiteY2638" fmla="*/ 5296564 h 6858000"/>
            <a:gd name="connsiteX2639" fmla="*/ 1385527 w 12192000"/>
            <a:gd name="connsiteY2639" fmla="*/ 5331383 h 6858000"/>
            <a:gd name="connsiteX2640" fmla="*/ 1470419 w 12192000"/>
            <a:gd name="connsiteY2640" fmla="*/ 5331383 h 6858000"/>
            <a:gd name="connsiteX2641" fmla="*/ 1435600 w 12192000"/>
            <a:gd name="connsiteY2641" fmla="*/ 5296564 h 6858000"/>
            <a:gd name="connsiteX2642" fmla="*/ 1470419 w 12192000"/>
            <a:gd name="connsiteY2642" fmla="*/ 5261745 h 6858000"/>
            <a:gd name="connsiteX2643" fmla="*/ 1505238 w 12192000"/>
            <a:gd name="connsiteY2643" fmla="*/ 5296564 h 6858000"/>
            <a:gd name="connsiteX2644" fmla="*/ 1470419 w 12192000"/>
            <a:gd name="connsiteY2644" fmla="*/ 5331383 h 6858000"/>
            <a:gd name="connsiteX2645" fmla="*/ 1555311 w 12192000"/>
            <a:gd name="connsiteY2645" fmla="*/ 5331383 h 6858000"/>
            <a:gd name="connsiteX2646" fmla="*/ 1520492 w 12192000"/>
            <a:gd name="connsiteY2646" fmla="*/ 5296564 h 6858000"/>
            <a:gd name="connsiteX2647" fmla="*/ 1555311 w 12192000"/>
            <a:gd name="connsiteY2647" fmla="*/ 5261745 h 6858000"/>
            <a:gd name="connsiteX2648" fmla="*/ 1590130 w 12192000"/>
            <a:gd name="connsiteY2648" fmla="*/ 5296564 h 6858000"/>
            <a:gd name="connsiteX2649" fmla="*/ 1555311 w 12192000"/>
            <a:gd name="connsiteY2649" fmla="*/ 5331383 h 6858000"/>
            <a:gd name="connsiteX2650" fmla="*/ 1640203 w 12192000"/>
            <a:gd name="connsiteY2650" fmla="*/ 5331383 h 6858000"/>
            <a:gd name="connsiteX2651" fmla="*/ 1605385 w 12192000"/>
            <a:gd name="connsiteY2651" fmla="*/ 5296564 h 6858000"/>
            <a:gd name="connsiteX2652" fmla="*/ 1640203 w 12192000"/>
            <a:gd name="connsiteY2652" fmla="*/ 5261745 h 6858000"/>
            <a:gd name="connsiteX2653" fmla="*/ 1675022 w 12192000"/>
            <a:gd name="connsiteY2653" fmla="*/ 5296564 h 6858000"/>
            <a:gd name="connsiteX2654" fmla="*/ 1640203 w 12192000"/>
            <a:gd name="connsiteY2654" fmla="*/ 5331383 h 6858000"/>
            <a:gd name="connsiteX2655" fmla="*/ 1725097 w 12192000"/>
            <a:gd name="connsiteY2655" fmla="*/ 5331383 h 6858000"/>
            <a:gd name="connsiteX2656" fmla="*/ 1690278 w 12192000"/>
            <a:gd name="connsiteY2656" fmla="*/ 5296564 h 6858000"/>
            <a:gd name="connsiteX2657" fmla="*/ 1725097 w 12192000"/>
            <a:gd name="connsiteY2657" fmla="*/ 5261745 h 6858000"/>
            <a:gd name="connsiteX2658" fmla="*/ 1759915 w 12192000"/>
            <a:gd name="connsiteY2658" fmla="*/ 5296564 h 6858000"/>
            <a:gd name="connsiteX2659" fmla="*/ 1725097 w 12192000"/>
            <a:gd name="connsiteY2659" fmla="*/ 5331383 h 6858000"/>
            <a:gd name="connsiteX2660" fmla="*/ 1809989 w 12192000"/>
            <a:gd name="connsiteY2660" fmla="*/ 5331383 h 6858000"/>
            <a:gd name="connsiteX2661" fmla="*/ 1775170 w 12192000"/>
            <a:gd name="connsiteY2661" fmla="*/ 5296564 h 6858000"/>
            <a:gd name="connsiteX2662" fmla="*/ 1809989 w 12192000"/>
            <a:gd name="connsiteY2662" fmla="*/ 5261745 h 6858000"/>
            <a:gd name="connsiteX2663" fmla="*/ 1844808 w 12192000"/>
            <a:gd name="connsiteY2663" fmla="*/ 5296564 h 6858000"/>
            <a:gd name="connsiteX2664" fmla="*/ 1809989 w 12192000"/>
            <a:gd name="connsiteY2664" fmla="*/ 5331383 h 6858000"/>
            <a:gd name="connsiteX2665" fmla="*/ 1894881 w 12192000"/>
            <a:gd name="connsiteY2665" fmla="*/ 5331383 h 6858000"/>
            <a:gd name="connsiteX2666" fmla="*/ 1860062 w 12192000"/>
            <a:gd name="connsiteY2666" fmla="*/ 5296564 h 6858000"/>
            <a:gd name="connsiteX2667" fmla="*/ 1894881 w 12192000"/>
            <a:gd name="connsiteY2667" fmla="*/ 5261745 h 6858000"/>
            <a:gd name="connsiteX2668" fmla="*/ 1929700 w 12192000"/>
            <a:gd name="connsiteY2668" fmla="*/ 5296564 h 6858000"/>
            <a:gd name="connsiteX2669" fmla="*/ 1894881 w 12192000"/>
            <a:gd name="connsiteY2669" fmla="*/ 5331383 h 6858000"/>
            <a:gd name="connsiteX2670" fmla="*/ 1979773 w 12192000"/>
            <a:gd name="connsiteY2670" fmla="*/ 5331383 h 6858000"/>
            <a:gd name="connsiteX2671" fmla="*/ 1944955 w 12192000"/>
            <a:gd name="connsiteY2671" fmla="*/ 5296564 h 6858000"/>
            <a:gd name="connsiteX2672" fmla="*/ 1979773 w 12192000"/>
            <a:gd name="connsiteY2672" fmla="*/ 5261745 h 6858000"/>
            <a:gd name="connsiteX2673" fmla="*/ 2014592 w 12192000"/>
            <a:gd name="connsiteY2673" fmla="*/ 5296564 h 6858000"/>
            <a:gd name="connsiteX2674" fmla="*/ 1979773 w 12192000"/>
            <a:gd name="connsiteY2674" fmla="*/ 5331383 h 6858000"/>
            <a:gd name="connsiteX2675" fmla="*/ 2064667 w 12192000"/>
            <a:gd name="connsiteY2675" fmla="*/ 5331383 h 6858000"/>
            <a:gd name="connsiteX2676" fmla="*/ 2029848 w 12192000"/>
            <a:gd name="connsiteY2676" fmla="*/ 5296564 h 6858000"/>
            <a:gd name="connsiteX2677" fmla="*/ 2064667 w 12192000"/>
            <a:gd name="connsiteY2677" fmla="*/ 5261745 h 6858000"/>
            <a:gd name="connsiteX2678" fmla="*/ 2099485 w 12192000"/>
            <a:gd name="connsiteY2678" fmla="*/ 5296564 h 6858000"/>
            <a:gd name="connsiteX2679" fmla="*/ 2064667 w 12192000"/>
            <a:gd name="connsiteY2679" fmla="*/ 5331383 h 6858000"/>
            <a:gd name="connsiteX2680" fmla="*/ 2149559 w 12192000"/>
            <a:gd name="connsiteY2680" fmla="*/ 5331383 h 6858000"/>
            <a:gd name="connsiteX2681" fmla="*/ 2114740 w 12192000"/>
            <a:gd name="connsiteY2681" fmla="*/ 5296564 h 6858000"/>
            <a:gd name="connsiteX2682" fmla="*/ 2149559 w 12192000"/>
            <a:gd name="connsiteY2682" fmla="*/ 5261745 h 6858000"/>
            <a:gd name="connsiteX2683" fmla="*/ 2184378 w 12192000"/>
            <a:gd name="connsiteY2683" fmla="*/ 5296564 h 6858000"/>
            <a:gd name="connsiteX2684" fmla="*/ 2149559 w 12192000"/>
            <a:gd name="connsiteY2684" fmla="*/ 5331383 h 6858000"/>
            <a:gd name="connsiteX2685" fmla="*/ 2234445 w 12192000"/>
            <a:gd name="connsiteY2685" fmla="*/ 5331383 h 6858000"/>
            <a:gd name="connsiteX2686" fmla="*/ 2199626 w 12192000"/>
            <a:gd name="connsiteY2686" fmla="*/ 5296564 h 6858000"/>
            <a:gd name="connsiteX2687" fmla="*/ 2234445 w 12192000"/>
            <a:gd name="connsiteY2687" fmla="*/ 5261745 h 6858000"/>
            <a:gd name="connsiteX2688" fmla="*/ 2269264 w 12192000"/>
            <a:gd name="connsiteY2688" fmla="*/ 5296564 h 6858000"/>
            <a:gd name="connsiteX2689" fmla="*/ 2234445 w 12192000"/>
            <a:gd name="connsiteY2689" fmla="*/ 5331383 h 6858000"/>
            <a:gd name="connsiteX2690" fmla="*/ 2319337 w 12192000"/>
            <a:gd name="connsiteY2690" fmla="*/ 5331383 h 6858000"/>
            <a:gd name="connsiteX2691" fmla="*/ 2284518 w 12192000"/>
            <a:gd name="connsiteY2691" fmla="*/ 5296564 h 6858000"/>
            <a:gd name="connsiteX2692" fmla="*/ 2319337 w 12192000"/>
            <a:gd name="connsiteY2692" fmla="*/ 5261745 h 6858000"/>
            <a:gd name="connsiteX2693" fmla="*/ 2354156 w 12192000"/>
            <a:gd name="connsiteY2693" fmla="*/ 5296564 h 6858000"/>
            <a:gd name="connsiteX2694" fmla="*/ 2319337 w 12192000"/>
            <a:gd name="connsiteY2694" fmla="*/ 5331383 h 6858000"/>
            <a:gd name="connsiteX2695" fmla="*/ 2404230 w 12192000"/>
            <a:gd name="connsiteY2695" fmla="*/ 5331383 h 6858000"/>
            <a:gd name="connsiteX2696" fmla="*/ 2369411 w 12192000"/>
            <a:gd name="connsiteY2696" fmla="*/ 5296564 h 6858000"/>
            <a:gd name="connsiteX2697" fmla="*/ 2404230 w 12192000"/>
            <a:gd name="connsiteY2697" fmla="*/ 5261745 h 6858000"/>
            <a:gd name="connsiteX2698" fmla="*/ 2439048 w 12192000"/>
            <a:gd name="connsiteY2698" fmla="*/ 5296564 h 6858000"/>
            <a:gd name="connsiteX2699" fmla="*/ 2404230 w 12192000"/>
            <a:gd name="connsiteY2699" fmla="*/ 5331383 h 6858000"/>
            <a:gd name="connsiteX2700" fmla="*/ 2489122 w 12192000"/>
            <a:gd name="connsiteY2700" fmla="*/ 5331383 h 6858000"/>
            <a:gd name="connsiteX2701" fmla="*/ 2454303 w 12192000"/>
            <a:gd name="connsiteY2701" fmla="*/ 5296564 h 6858000"/>
            <a:gd name="connsiteX2702" fmla="*/ 2489122 w 12192000"/>
            <a:gd name="connsiteY2702" fmla="*/ 5261745 h 6858000"/>
            <a:gd name="connsiteX2703" fmla="*/ 2523941 w 12192000"/>
            <a:gd name="connsiteY2703" fmla="*/ 5296564 h 6858000"/>
            <a:gd name="connsiteX2704" fmla="*/ 2489122 w 12192000"/>
            <a:gd name="connsiteY2704" fmla="*/ 5331383 h 6858000"/>
            <a:gd name="connsiteX2705" fmla="*/ 2574015 w 12192000"/>
            <a:gd name="connsiteY2705" fmla="*/ 5331383 h 6858000"/>
            <a:gd name="connsiteX2706" fmla="*/ 2539196 w 12192000"/>
            <a:gd name="connsiteY2706" fmla="*/ 5296564 h 6858000"/>
            <a:gd name="connsiteX2707" fmla="*/ 2574015 w 12192000"/>
            <a:gd name="connsiteY2707" fmla="*/ 5261745 h 6858000"/>
            <a:gd name="connsiteX2708" fmla="*/ 2608834 w 12192000"/>
            <a:gd name="connsiteY2708" fmla="*/ 5296564 h 6858000"/>
            <a:gd name="connsiteX2709" fmla="*/ 2574015 w 12192000"/>
            <a:gd name="connsiteY2709" fmla="*/ 5331383 h 6858000"/>
            <a:gd name="connsiteX2710" fmla="*/ 2828692 w 12192000"/>
            <a:gd name="connsiteY2710" fmla="*/ 5331383 h 6858000"/>
            <a:gd name="connsiteX2711" fmla="*/ 2793873 w 12192000"/>
            <a:gd name="connsiteY2711" fmla="*/ 5296564 h 6858000"/>
            <a:gd name="connsiteX2712" fmla="*/ 2828692 w 12192000"/>
            <a:gd name="connsiteY2712" fmla="*/ 5261745 h 6858000"/>
            <a:gd name="connsiteX2713" fmla="*/ 2863511 w 12192000"/>
            <a:gd name="connsiteY2713" fmla="*/ 5296564 h 6858000"/>
            <a:gd name="connsiteX2714" fmla="*/ 2828692 w 12192000"/>
            <a:gd name="connsiteY2714" fmla="*/ 5331383 h 6858000"/>
            <a:gd name="connsiteX2715" fmla="*/ 2913584 w 12192000"/>
            <a:gd name="connsiteY2715" fmla="*/ 5331383 h 6858000"/>
            <a:gd name="connsiteX2716" fmla="*/ 2878765 w 12192000"/>
            <a:gd name="connsiteY2716" fmla="*/ 5296564 h 6858000"/>
            <a:gd name="connsiteX2717" fmla="*/ 2913584 w 12192000"/>
            <a:gd name="connsiteY2717" fmla="*/ 5261745 h 6858000"/>
            <a:gd name="connsiteX2718" fmla="*/ 2948403 w 12192000"/>
            <a:gd name="connsiteY2718" fmla="*/ 5296564 h 6858000"/>
            <a:gd name="connsiteX2719" fmla="*/ 2913584 w 12192000"/>
            <a:gd name="connsiteY2719" fmla="*/ 5331383 h 6858000"/>
            <a:gd name="connsiteX2720" fmla="*/ 2998477 w 12192000"/>
            <a:gd name="connsiteY2720" fmla="*/ 5331383 h 6858000"/>
            <a:gd name="connsiteX2721" fmla="*/ 2963658 w 12192000"/>
            <a:gd name="connsiteY2721" fmla="*/ 5296564 h 6858000"/>
            <a:gd name="connsiteX2722" fmla="*/ 2998477 w 12192000"/>
            <a:gd name="connsiteY2722" fmla="*/ 5261745 h 6858000"/>
            <a:gd name="connsiteX2723" fmla="*/ 3033296 w 12192000"/>
            <a:gd name="connsiteY2723" fmla="*/ 5296564 h 6858000"/>
            <a:gd name="connsiteX2724" fmla="*/ 2998477 w 12192000"/>
            <a:gd name="connsiteY2724" fmla="*/ 5331383 h 6858000"/>
            <a:gd name="connsiteX2725" fmla="*/ 3083370 w 12192000"/>
            <a:gd name="connsiteY2725" fmla="*/ 5331383 h 6858000"/>
            <a:gd name="connsiteX2726" fmla="*/ 3048551 w 12192000"/>
            <a:gd name="connsiteY2726" fmla="*/ 5296564 h 6858000"/>
            <a:gd name="connsiteX2727" fmla="*/ 3083370 w 12192000"/>
            <a:gd name="connsiteY2727" fmla="*/ 5261745 h 6858000"/>
            <a:gd name="connsiteX2728" fmla="*/ 3118188 w 12192000"/>
            <a:gd name="connsiteY2728" fmla="*/ 5296564 h 6858000"/>
            <a:gd name="connsiteX2729" fmla="*/ 3083370 w 12192000"/>
            <a:gd name="connsiteY2729" fmla="*/ 5331383 h 6858000"/>
            <a:gd name="connsiteX2730" fmla="*/ 3168262 w 12192000"/>
            <a:gd name="connsiteY2730" fmla="*/ 5331383 h 6858000"/>
            <a:gd name="connsiteX2731" fmla="*/ 3133443 w 12192000"/>
            <a:gd name="connsiteY2731" fmla="*/ 5296564 h 6858000"/>
            <a:gd name="connsiteX2732" fmla="*/ 3168262 w 12192000"/>
            <a:gd name="connsiteY2732" fmla="*/ 5261745 h 6858000"/>
            <a:gd name="connsiteX2733" fmla="*/ 3203081 w 12192000"/>
            <a:gd name="connsiteY2733" fmla="*/ 5296564 h 6858000"/>
            <a:gd name="connsiteX2734" fmla="*/ 3168262 w 12192000"/>
            <a:gd name="connsiteY2734" fmla="*/ 5331383 h 6858000"/>
            <a:gd name="connsiteX2735" fmla="*/ 3253154 w 12192000"/>
            <a:gd name="connsiteY2735" fmla="*/ 5331383 h 6858000"/>
            <a:gd name="connsiteX2736" fmla="*/ 3218335 w 12192000"/>
            <a:gd name="connsiteY2736" fmla="*/ 5296564 h 6858000"/>
            <a:gd name="connsiteX2737" fmla="*/ 3253154 w 12192000"/>
            <a:gd name="connsiteY2737" fmla="*/ 5261745 h 6858000"/>
            <a:gd name="connsiteX2738" fmla="*/ 3287973 w 12192000"/>
            <a:gd name="connsiteY2738" fmla="*/ 5296564 h 6858000"/>
            <a:gd name="connsiteX2739" fmla="*/ 3253154 w 12192000"/>
            <a:gd name="connsiteY2739" fmla="*/ 5331383 h 6858000"/>
            <a:gd name="connsiteX2740" fmla="*/ 3338047 w 12192000"/>
            <a:gd name="connsiteY2740" fmla="*/ 5331383 h 6858000"/>
            <a:gd name="connsiteX2741" fmla="*/ 3303228 w 12192000"/>
            <a:gd name="connsiteY2741" fmla="*/ 5296564 h 6858000"/>
            <a:gd name="connsiteX2742" fmla="*/ 3338047 w 12192000"/>
            <a:gd name="connsiteY2742" fmla="*/ 5261745 h 6858000"/>
            <a:gd name="connsiteX2743" fmla="*/ 3372866 w 12192000"/>
            <a:gd name="connsiteY2743" fmla="*/ 5296564 h 6858000"/>
            <a:gd name="connsiteX2744" fmla="*/ 3338047 w 12192000"/>
            <a:gd name="connsiteY2744" fmla="*/ 5331383 h 6858000"/>
            <a:gd name="connsiteX2745" fmla="*/ 3422940 w 12192000"/>
            <a:gd name="connsiteY2745" fmla="*/ 5331383 h 6858000"/>
            <a:gd name="connsiteX2746" fmla="*/ 3388121 w 12192000"/>
            <a:gd name="connsiteY2746" fmla="*/ 5296564 h 6858000"/>
            <a:gd name="connsiteX2747" fmla="*/ 3422940 w 12192000"/>
            <a:gd name="connsiteY2747" fmla="*/ 5261745 h 6858000"/>
            <a:gd name="connsiteX2748" fmla="*/ 3457758 w 12192000"/>
            <a:gd name="connsiteY2748" fmla="*/ 5296564 h 6858000"/>
            <a:gd name="connsiteX2749" fmla="*/ 3422940 w 12192000"/>
            <a:gd name="connsiteY2749" fmla="*/ 5331383 h 6858000"/>
            <a:gd name="connsiteX2750" fmla="*/ 3507832 w 12192000"/>
            <a:gd name="connsiteY2750" fmla="*/ 5331383 h 6858000"/>
            <a:gd name="connsiteX2751" fmla="*/ 3473013 w 12192000"/>
            <a:gd name="connsiteY2751" fmla="*/ 5296564 h 6858000"/>
            <a:gd name="connsiteX2752" fmla="*/ 3507832 w 12192000"/>
            <a:gd name="connsiteY2752" fmla="*/ 5261745 h 6858000"/>
            <a:gd name="connsiteX2753" fmla="*/ 3542651 w 12192000"/>
            <a:gd name="connsiteY2753" fmla="*/ 5296564 h 6858000"/>
            <a:gd name="connsiteX2754" fmla="*/ 3507832 w 12192000"/>
            <a:gd name="connsiteY2754" fmla="*/ 5331383 h 6858000"/>
            <a:gd name="connsiteX2755" fmla="*/ 3677617 w 12192000"/>
            <a:gd name="connsiteY2755" fmla="*/ 5331383 h 6858000"/>
            <a:gd name="connsiteX2756" fmla="*/ 3642798 w 12192000"/>
            <a:gd name="connsiteY2756" fmla="*/ 5296564 h 6858000"/>
            <a:gd name="connsiteX2757" fmla="*/ 3677617 w 12192000"/>
            <a:gd name="connsiteY2757" fmla="*/ 5261745 h 6858000"/>
            <a:gd name="connsiteX2758" fmla="*/ 3712436 w 12192000"/>
            <a:gd name="connsiteY2758" fmla="*/ 5296564 h 6858000"/>
            <a:gd name="connsiteX2759" fmla="*/ 3677617 w 12192000"/>
            <a:gd name="connsiteY2759" fmla="*/ 5331383 h 6858000"/>
            <a:gd name="connsiteX2760" fmla="*/ 4017193 w 12192000"/>
            <a:gd name="connsiteY2760" fmla="*/ 5331383 h 6858000"/>
            <a:gd name="connsiteX2761" fmla="*/ 3982375 w 12192000"/>
            <a:gd name="connsiteY2761" fmla="*/ 5296564 h 6858000"/>
            <a:gd name="connsiteX2762" fmla="*/ 4017193 w 12192000"/>
            <a:gd name="connsiteY2762" fmla="*/ 5261745 h 6858000"/>
            <a:gd name="connsiteX2763" fmla="*/ 4052012 w 12192000"/>
            <a:gd name="connsiteY2763" fmla="*/ 5296564 h 6858000"/>
            <a:gd name="connsiteX2764" fmla="*/ 4017193 w 12192000"/>
            <a:gd name="connsiteY2764" fmla="*/ 5331383 h 6858000"/>
            <a:gd name="connsiteX2765" fmla="*/ 4102086 w 12192000"/>
            <a:gd name="connsiteY2765" fmla="*/ 5331383 h 6858000"/>
            <a:gd name="connsiteX2766" fmla="*/ 4067267 w 12192000"/>
            <a:gd name="connsiteY2766" fmla="*/ 5296564 h 6858000"/>
            <a:gd name="connsiteX2767" fmla="*/ 4102086 w 12192000"/>
            <a:gd name="connsiteY2767" fmla="*/ 5261745 h 6858000"/>
            <a:gd name="connsiteX2768" fmla="*/ 4136904 w 12192000"/>
            <a:gd name="connsiteY2768" fmla="*/ 5296564 h 6858000"/>
            <a:gd name="connsiteX2769" fmla="*/ 4102086 w 12192000"/>
            <a:gd name="connsiteY2769" fmla="*/ 5331383 h 6858000"/>
            <a:gd name="connsiteX2770" fmla="*/ 4441656 w 12192000"/>
            <a:gd name="connsiteY2770" fmla="*/ 5331383 h 6858000"/>
            <a:gd name="connsiteX2771" fmla="*/ 4406837 w 12192000"/>
            <a:gd name="connsiteY2771" fmla="*/ 5296564 h 6858000"/>
            <a:gd name="connsiteX2772" fmla="*/ 4441656 w 12192000"/>
            <a:gd name="connsiteY2772" fmla="*/ 5261745 h 6858000"/>
            <a:gd name="connsiteX2773" fmla="*/ 4476474 w 12192000"/>
            <a:gd name="connsiteY2773" fmla="*/ 5296564 h 6858000"/>
            <a:gd name="connsiteX2774" fmla="*/ 4441656 w 12192000"/>
            <a:gd name="connsiteY2774" fmla="*/ 5331383 h 6858000"/>
            <a:gd name="connsiteX2775" fmla="*/ 4526548 w 12192000"/>
            <a:gd name="connsiteY2775" fmla="*/ 5331383 h 6858000"/>
            <a:gd name="connsiteX2776" fmla="*/ 4491729 w 12192000"/>
            <a:gd name="connsiteY2776" fmla="*/ 5296564 h 6858000"/>
            <a:gd name="connsiteX2777" fmla="*/ 4526548 w 12192000"/>
            <a:gd name="connsiteY2777" fmla="*/ 5261745 h 6858000"/>
            <a:gd name="connsiteX2778" fmla="*/ 4561367 w 12192000"/>
            <a:gd name="connsiteY2778" fmla="*/ 5296564 h 6858000"/>
            <a:gd name="connsiteX2779" fmla="*/ 4526548 w 12192000"/>
            <a:gd name="connsiteY2779" fmla="*/ 5331383 h 6858000"/>
            <a:gd name="connsiteX2780" fmla="*/ 4611441 w 12192000"/>
            <a:gd name="connsiteY2780" fmla="*/ 5331383 h 6858000"/>
            <a:gd name="connsiteX2781" fmla="*/ 4576622 w 12192000"/>
            <a:gd name="connsiteY2781" fmla="*/ 5296564 h 6858000"/>
            <a:gd name="connsiteX2782" fmla="*/ 4611441 w 12192000"/>
            <a:gd name="connsiteY2782" fmla="*/ 5261745 h 6858000"/>
            <a:gd name="connsiteX2783" fmla="*/ 4646260 w 12192000"/>
            <a:gd name="connsiteY2783" fmla="*/ 5296564 h 6858000"/>
            <a:gd name="connsiteX2784" fmla="*/ 4611441 w 12192000"/>
            <a:gd name="connsiteY2784" fmla="*/ 5331383 h 6858000"/>
            <a:gd name="connsiteX2785" fmla="*/ 4696333 w 12192000"/>
            <a:gd name="connsiteY2785" fmla="*/ 5331383 h 6858000"/>
            <a:gd name="connsiteX2786" fmla="*/ 4661515 w 12192000"/>
            <a:gd name="connsiteY2786" fmla="*/ 5296564 h 6858000"/>
            <a:gd name="connsiteX2787" fmla="*/ 4696333 w 12192000"/>
            <a:gd name="connsiteY2787" fmla="*/ 5261745 h 6858000"/>
            <a:gd name="connsiteX2788" fmla="*/ 4731152 w 12192000"/>
            <a:gd name="connsiteY2788" fmla="*/ 5296564 h 6858000"/>
            <a:gd name="connsiteX2789" fmla="*/ 4696333 w 12192000"/>
            <a:gd name="connsiteY2789" fmla="*/ 5331383 h 6858000"/>
            <a:gd name="connsiteX2790" fmla="*/ 4781226 w 12192000"/>
            <a:gd name="connsiteY2790" fmla="*/ 5331383 h 6858000"/>
            <a:gd name="connsiteX2791" fmla="*/ 4746407 w 12192000"/>
            <a:gd name="connsiteY2791" fmla="*/ 5296564 h 6858000"/>
            <a:gd name="connsiteX2792" fmla="*/ 4781226 w 12192000"/>
            <a:gd name="connsiteY2792" fmla="*/ 5261745 h 6858000"/>
            <a:gd name="connsiteX2793" fmla="*/ 4816044 w 12192000"/>
            <a:gd name="connsiteY2793" fmla="*/ 5296564 h 6858000"/>
            <a:gd name="connsiteX2794" fmla="*/ 4781226 w 12192000"/>
            <a:gd name="connsiteY2794" fmla="*/ 5331383 h 6858000"/>
            <a:gd name="connsiteX2795" fmla="*/ 4866118 w 12192000"/>
            <a:gd name="connsiteY2795" fmla="*/ 5331383 h 6858000"/>
            <a:gd name="connsiteX2796" fmla="*/ 4831299 w 12192000"/>
            <a:gd name="connsiteY2796" fmla="*/ 5296564 h 6858000"/>
            <a:gd name="connsiteX2797" fmla="*/ 4866118 w 12192000"/>
            <a:gd name="connsiteY2797" fmla="*/ 5261745 h 6858000"/>
            <a:gd name="connsiteX2798" fmla="*/ 4900937 w 12192000"/>
            <a:gd name="connsiteY2798" fmla="*/ 5296564 h 6858000"/>
            <a:gd name="connsiteX2799" fmla="*/ 4866118 w 12192000"/>
            <a:gd name="connsiteY2799" fmla="*/ 5331383 h 6858000"/>
            <a:gd name="connsiteX2800" fmla="*/ 4951011 w 12192000"/>
            <a:gd name="connsiteY2800" fmla="*/ 5331383 h 6858000"/>
            <a:gd name="connsiteX2801" fmla="*/ 4916192 w 12192000"/>
            <a:gd name="connsiteY2801" fmla="*/ 5296564 h 6858000"/>
            <a:gd name="connsiteX2802" fmla="*/ 4951011 w 12192000"/>
            <a:gd name="connsiteY2802" fmla="*/ 5261745 h 6858000"/>
            <a:gd name="connsiteX2803" fmla="*/ 4985830 w 12192000"/>
            <a:gd name="connsiteY2803" fmla="*/ 5296564 h 6858000"/>
            <a:gd name="connsiteX2804" fmla="*/ 4951011 w 12192000"/>
            <a:gd name="connsiteY2804" fmla="*/ 5331383 h 6858000"/>
            <a:gd name="connsiteX2805" fmla="*/ 5035903 w 12192000"/>
            <a:gd name="connsiteY2805" fmla="*/ 5331383 h 6858000"/>
            <a:gd name="connsiteX2806" fmla="*/ 5001085 w 12192000"/>
            <a:gd name="connsiteY2806" fmla="*/ 5296564 h 6858000"/>
            <a:gd name="connsiteX2807" fmla="*/ 5035903 w 12192000"/>
            <a:gd name="connsiteY2807" fmla="*/ 5261745 h 6858000"/>
            <a:gd name="connsiteX2808" fmla="*/ 5070722 w 12192000"/>
            <a:gd name="connsiteY2808" fmla="*/ 5296564 h 6858000"/>
            <a:gd name="connsiteX2809" fmla="*/ 5035903 w 12192000"/>
            <a:gd name="connsiteY2809" fmla="*/ 5331383 h 6858000"/>
            <a:gd name="connsiteX2810" fmla="*/ 5205688 w 12192000"/>
            <a:gd name="connsiteY2810" fmla="*/ 5331383 h 6858000"/>
            <a:gd name="connsiteX2811" fmla="*/ 5170869 w 12192000"/>
            <a:gd name="connsiteY2811" fmla="*/ 5296564 h 6858000"/>
            <a:gd name="connsiteX2812" fmla="*/ 5205688 w 12192000"/>
            <a:gd name="connsiteY2812" fmla="*/ 5261745 h 6858000"/>
            <a:gd name="connsiteX2813" fmla="*/ 5240507 w 12192000"/>
            <a:gd name="connsiteY2813" fmla="*/ 5296564 h 6858000"/>
            <a:gd name="connsiteX2814" fmla="*/ 5205688 w 12192000"/>
            <a:gd name="connsiteY2814" fmla="*/ 5331383 h 6858000"/>
            <a:gd name="connsiteX2815" fmla="*/ 7158241 w 12192000"/>
            <a:gd name="connsiteY2815" fmla="*/ 5331383 h 6858000"/>
            <a:gd name="connsiteX2816" fmla="*/ 7123416 w 12192000"/>
            <a:gd name="connsiteY2816" fmla="*/ 5296564 h 6858000"/>
            <a:gd name="connsiteX2817" fmla="*/ 7158241 w 12192000"/>
            <a:gd name="connsiteY2817" fmla="*/ 5261745 h 6858000"/>
            <a:gd name="connsiteX2818" fmla="*/ 7193053 w 12192000"/>
            <a:gd name="connsiteY2818" fmla="*/ 5296564 h 6858000"/>
            <a:gd name="connsiteX2819" fmla="*/ 7158241 w 12192000"/>
            <a:gd name="connsiteY2819" fmla="*/ 5331383 h 6858000"/>
            <a:gd name="connsiteX2820" fmla="*/ 7497811 w 12192000"/>
            <a:gd name="connsiteY2820" fmla="*/ 5331383 h 6858000"/>
            <a:gd name="connsiteX2821" fmla="*/ 7462986 w 12192000"/>
            <a:gd name="connsiteY2821" fmla="*/ 5296564 h 6858000"/>
            <a:gd name="connsiteX2822" fmla="*/ 7497811 w 12192000"/>
            <a:gd name="connsiteY2822" fmla="*/ 5261745 h 6858000"/>
            <a:gd name="connsiteX2823" fmla="*/ 7532623 w 12192000"/>
            <a:gd name="connsiteY2823" fmla="*/ 5296564 h 6858000"/>
            <a:gd name="connsiteX2824" fmla="*/ 7497811 w 12192000"/>
            <a:gd name="connsiteY2824" fmla="*/ 5331383 h 6858000"/>
            <a:gd name="connsiteX2825" fmla="*/ 7752489 w 12192000"/>
            <a:gd name="connsiteY2825" fmla="*/ 5331383 h 6858000"/>
            <a:gd name="connsiteX2826" fmla="*/ 7717664 w 12192000"/>
            <a:gd name="connsiteY2826" fmla="*/ 5296564 h 6858000"/>
            <a:gd name="connsiteX2827" fmla="*/ 7752489 w 12192000"/>
            <a:gd name="connsiteY2827" fmla="*/ 5261745 h 6858000"/>
            <a:gd name="connsiteX2828" fmla="*/ 7787301 w 12192000"/>
            <a:gd name="connsiteY2828" fmla="*/ 5296564 h 6858000"/>
            <a:gd name="connsiteX2829" fmla="*/ 7752489 w 12192000"/>
            <a:gd name="connsiteY2829" fmla="*/ 5331383 h 6858000"/>
            <a:gd name="connsiteX2830" fmla="*/ 7837381 w 12192000"/>
            <a:gd name="connsiteY2830" fmla="*/ 5331383 h 6858000"/>
            <a:gd name="connsiteX2831" fmla="*/ 7802556 w 12192000"/>
            <a:gd name="connsiteY2831" fmla="*/ 5296564 h 6858000"/>
            <a:gd name="connsiteX2832" fmla="*/ 7837381 w 12192000"/>
            <a:gd name="connsiteY2832" fmla="*/ 5261745 h 6858000"/>
            <a:gd name="connsiteX2833" fmla="*/ 7872193 w 12192000"/>
            <a:gd name="connsiteY2833" fmla="*/ 5296564 h 6858000"/>
            <a:gd name="connsiteX2834" fmla="*/ 7837381 w 12192000"/>
            <a:gd name="connsiteY2834" fmla="*/ 5331383 h 6858000"/>
            <a:gd name="connsiteX2835" fmla="*/ 7922273 w 12192000"/>
            <a:gd name="connsiteY2835" fmla="*/ 5331383 h 6858000"/>
            <a:gd name="connsiteX2836" fmla="*/ 7887448 w 12192000"/>
            <a:gd name="connsiteY2836" fmla="*/ 5296564 h 6858000"/>
            <a:gd name="connsiteX2837" fmla="*/ 7922273 w 12192000"/>
            <a:gd name="connsiteY2837" fmla="*/ 5261745 h 6858000"/>
            <a:gd name="connsiteX2838" fmla="*/ 7957086 w 12192000"/>
            <a:gd name="connsiteY2838" fmla="*/ 5296564 h 6858000"/>
            <a:gd name="connsiteX2839" fmla="*/ 7922273 w 12192000"/>
            <a:gd name="connsiteY2839" fmla="*/ 5331383 h 6858000"/>
            <a:gd name="connsiteX2840" fmla="*/ 8007167 w 12192000"/>
            <a:gd name="connsiteY2840" fmla="*/ 5331383 h 6858000"/>
            <a:gd name="connsiteX2841" fmla="*/ 7972341 w 12192000"/>
            <a:gd name="connsiteY2841" fmla="*/ 5296564 h 6858000"/>
            <a:gd name="connsiteX2842" fmla="*/ 8007167 w 12192000"/>
            <a:gd name="connsiteY2842" fmla="*/ 5261745 h 6858000"/>
            <a:gd name="connsiteX2843" fmla="*/ 8041979 w 12192000"/>
            <a:gd name="connsiteY2843" fmla="*/ 5296564 h 6858000"/>
            <a:gd name="connsiteX2844" fmla="*/ 8007167 w 12192000"/>
            <a:gd name="connsiteY2844" fmla="*/ 5331383 h 6858000"/>
            <a:gd name="connsiteX2845" fmla="*/ 8092059 w 12192000"/>
            <a:gd name="connsiteY2845" fmla="*/ 5331383 h 6858000"/>
            <a:gd name="connsiteX2846" fmla="*/ 8057234 w 12192000"/>
            <a:gd name="connsiteY2846" fmla="*/ 5296564 h 6858000"/>
            <a:gd name="connsiteX2847" fmla="*/ 8092059 w 12192000"/>
            <a:gd name="connsiteY2847" fmla="*/ 5261745 h 6858000"/>
            <a:gd name="connsiteX2848" fmla="*/ 8126871 w 12192000"/>
            <a:gd name="connsiteY2848" fmla="*/ 5296564 h 6858000"/>
            <a:gd name="connsiteX2849" fmla="*/ 8092059 w 12192000"/>
            <a:gd name="connsiteY2849" fmla="*/ 5331383 h 6858000"/>
            <a:gd name="connsiteX2850" fmla="*/ 8176951 w 12192000"/>
            <a:gd name="connsiteY2850" fmla="*/ 5331383 h 6858000"/>
            <a:gd name="connsiteX2851" fmla="*/ 8142126 w 12192000"/>
            <a:gd name="connsiteY2851" fmla="*/ 5296564 h 6858000"/>
            <a:gd name="connsiteX2852" fmla="*/ 8176951 w 12192000"/>
            <a:gd name="connsiteY2852" fmla="*/ 5261745 h 6858000"/>
            <a:gd name="connsiteX2853" fmla="*/ 8211763 w 12192000"/>
            <a:gd name="connsiteY2853" fmla="*/ 5296564 h 6858000"/>
            <a:gd name="connsiteX2854" fmla="*/ 8176951 w 12192000"/>
            <a:gd name="connsiteY2854" fmla="*/ 5331383 h 6858000"/>
            <a:gd name="connsiteX2855" fmla="*/ 8261843 w 12192000"/>
            <a:gd name="connsiteY2855" fmla="*/ 5331383 h 6858000"/>
            <a:gd name="connsiteX2856" fmla="*/ 8227018 w 12192000"/>
            <a:gd name="connsiteY2856" fmla="*/ 5296564 h 6858000"/>
            <a:gd name="connsiteX2857" fmla="*/ 8261843 w 12192000"/>
            <a:gd name="connsiteY2857" fmla="*/ 5261745 h 6858000"/>
            <a:gd name="connsiteX2858" fmla="*/ 8296656 w 12192000"/>
            <a:gd name="connsiteY2858" fmla="*/ 5296564 h 6858000"/>
            <a:gd name="connsiteX2859" fmla="*/ 8261843 w 12192000"/>
            <a:gd name="connsiteY2859" fmla="*/ 5331383 h 6858000"/>
            <a:gd name="connsiteX2860" fmla="*/ 8346737 w 12192000"/>
            <a:gd name="connsiteY2860" fmla="*/ 5331383 h 6858000"/>
            <a:gd name="connsiteX2861" fmla="*/ 8311911 w 12192000"/>
            <a:gd name="connsiteY2861" fmla="*/ 5296564 h 6858000"/>
            <a:gd name="connsiteX2862" fmla="*/ 8346737 w 12192000"/>
            <a:gd name="connsiteY2862" fmla="*/ 5261745 h 6858000"/>
            <a:gd name="connsiteX2863" fmla="*/ 8381549 w 12192000"/>
            <a:gd name="connsiteY2863" fmla="*/ 5296564 h 6858000"/>
            <a:gd name="connsiteX2864" fmla="*/ 8346737 w 12192000"/>
            <a:gd name="connsiteY2864" fmla="*/ 5331383 h 6858000"/>
            <a:gd name="connsiteX2865" fmla="*/ 8431629 w 12192000"/>
            <a:gd name="connsiteY2865" fmla="*/ 5331383 h 6858000"/>
            <a:gd name="connsiteX2866" fmla="*/ 8396804 w 12192000"/>
            <a:gd name="connsiteY2866" fmla="*/ 5296564 h 6858000"/>
            <a:gd name="connsiteX2867" fmla="*/ 8431629 w 12192000"/>
            <a:gd name="connsiteY2867" fmla="*/ 5261745 h 6858000"/>
            <a:gd name="connsiteX2868" fmla="*/ 8466441 w 12192000"/>
            <a:gd name="connsiteY2868" fmla="*/ 5296564 h 6858000"/>
            <a:gd name="connsiteX2869" fmla="*/ 8431629 w 12192000"/>
            <a:gd name="connsiteY2869" fmla="*/ 5331383 h 6858000"/>
            <a:gd name="connsiteX2870" fmla="*/ 8516521 w 12192000"/>
            <a:gd name="connsiteY2870" fmla="*/ 5331383 h 6858000"/>
            <a:gd name="connsiteX2871" fmla="*/ 8481696 w 12192000"/>
            <a:gd name="connsiteY2871" fmla="*/ 5296564 h 6858000"/>
            <a:gd name="connsiteX2872" fmla="*/ 8516521 w 12192000"/>
            <a:gd name="connsiteY2872" fmla="*/ 5261745 h 6858000"/>
            <a:gd name="connsiteX2873" fmla="*/ 8551333 w 12192000"/>
            <a:gd name="connsiteY2873" fmla="*/ 5296564 h 6858000"/>
            <a:gd name="connsiteX2874" fmla="*/ 8516521 w 12192000"/>
            <a:gd name="connsiteY2874" fmla="*/ 5331383 h 6858000"/>
            <a:gd name="connsiteX2875" fmla="*/ 8601413 w 12192000"/>
            <a:gd name="connsiteY2875" fmla="*/ 5331383 h 6858000"/>
            <a:gd name="connsiteX2876" fmla="*/ 8566588 w 12192000"/>
            <a:gd name="connsiteY2876" fmla="*/ 5296564 h 6858000"/>
            <a:gd name="connsiteX2877" fmla="*/ 8601413 w 12192000"/>
            <a:gd name="connsiteY2877" fmla="*/ 5261745 h 6858000"/>
            <a:gd name="connsiteX2878" fmla="*/ 8636226 w 12192000"/>
            <a:gd name="connsiteY2878" fmla="*/ 5296564 h 6858000"/>
            <a:gd name="connsiteX2879" fmla="*/ 8601413 w 12192000"/>
            <a:gd name="connsiteY2879" fmla="*/ 5331383 h 6858000"/>
            <a:gd name="connsiteX2880" fmla="*/ 8686306 w 12192000"/>
            <a:gd name="connsiteY2880" fmla="*/ 5331383 h 6858000"/>
            <a:gd name="connsiteX2881" fmla="*/ 8651480 w 12192000"/>
            <a:gd name="connsiteY2881" fmla="*/ 5296564 h 6858000"/>
            <a:gd name="connsiteX2882" fmla="*/ 8686306 w 12192000"/>
            <a:gd name="connsiteY2882" fmla="*/ 5261745 h 6858000"/>
            <a:gd name="connsiteX2883" fmla="*/ 8721118 w 12192000"/>
            <a:gd name="connsiteY2883" fmla="*/ 5296564 h 6858000"/>
            <a:gd name="connsiteX2884" fmla="*/ 8686306 w 12192000"/>
            <a:gd name="connsiteY2884" fmla="*/ 5331383 h 6858000"/>
            <a:gd name="connsiteX2885" fmla="*/ 8771199 w 12192000"/>
            <a:gd name="connsiteY2885" fmla="*/ 5331383 h 6858000"/>
            <a:gd name="connsiteX2886" fmla="*/ 8736374 w 12192000"/>
            <a:gd name="connsiteY2886" fmla="*/ 5296564 h 6858000"/>
            <a:gd name="connsiteX2887" fmla="*/ 8771199 w 12192000"/>
            <a:gd name="connsiteY2887" fmla="*/ 5261745 h 6858000"/>
            <a:gd name="connsiteX2888" fmla="*/ 8806011 w 12192000"/>
            <a:gd name="connsiteY2888" fmla="*/ 5296564 h 6858000"/>
            <a:gd name="connsiteX2889" fmla="*/ 8771199 w 12192000"/>
            <a:gd name="connsiteY2889" fmla="*/ 5331383 h 6858000"/>
            <a:gd name="connsiteX2890" fmla="*/ 8856091 w 12192000"/>
            <a:gd name="connsiteY2890" fmla="*/ 5331383 h 6858000"/>
            <a:gd name="connsiteX2891" fmla="*/ 8821266 w 12192000"/>
            <a:gd name="connsiteY2891" fmla="*/ 5296564 h 6858000"/>
            <a:gd name="connsiteX2892" fmla="*/ 8856091 w 12192000"/>
            <a:gd name="connsiteY2892" fmla="*/ 5261745 h 6858000"/>
            <a:gd name="connsiteX2893" fmla="*/ 8890903 w 12192000"/>
            <a:gd name="connsiteY2893" fmla="*/ 5296564 h 6858000"/>
            <a:gd name="connsiteX2894" fmla="*/ 8856091 w 12192000"/>
            <a:gd name="connsiteY2894" fmla="*/ 5331383 h 6858000"/>
            <a:gd name="connsiteX2895" fmla="*/ 8940983 w 12192000"/>
            <a:gd name="connsiteY2895" fmla="*/ 5331383 h 6858000"/>
            <a:gd name="connsiteX2896" fmla="*/ 8906158 w 12192000"/>
            <a:gd name="connsiteY2896" fmla="*/ 5296564 h 6858000"/>
            <a:gd name="connsiteX2897" fmla="*/ 8940983 w 12192000"/>
            <a:gd name="connsiteY2897" fmla="*/ 5261745 h 6858000"/>
            <a:gd name="connsiteX2898" fmla="*/ 8975796 w 12192000"/>
            <a:gd name="connsiteY2898" fmla="*/ 5296564 h 6858000"/>
            <a:gd name="connsiteX2899" fmla="*/ 8940983 w 12192000"/>
            <a:gd name="connsiteY2899" fmla="*/ 5331383 h 6858000"/>
            <a:gd name="connsiteX2900" fmla="*/ 9025876 w 12192000"/>
            <a:gd name="connsiteY2900" fmla="*/ 5331383 h 6858000"/>
            <a:gd name="connsiteX2901" fmla="*/ 8991050 w 12192000"/>
            <a:gd name="connsiteY2901" fmla="*/ 5296564 h 6858000"/>
            <a:gd name="connsiteX2902" fmla="*/ 9025876 w 12192000"/>
            <a:gd name="connsiteY2902" fmla="*/ 5261745 h 6858000"/>
            <a:gd name="connsiteX2903" fmla="*/ 9060688 w 12192000"/>
            <a:gd name="connsiteY2903" fmla="*/ 5296564 h 6858000"/>
            <a:gd name="connsiteX2904" fmla="*/ 9025876 w 12192000"/>
            <a:gd name="connsiteY2904" fmla="*/ 5331383 h 6858000"/>
            <a:gd name="connsiteX2905" fmla="*/ 9110769 w 12192000"/>
            <a:gd name="connsiteY2905" fmla="*/ 5331383 h 6858000"/>
            <a:gd name="connsiteX2906" fmla="*/ 9075944 w 12192000"/>
            <a:gd name="connsiteY2906" fmla="*/ 5296564 h 6858000"/>
            <a:gd name="connsiteX2907" fmla="*/ 9110769 w 12192000"/>
            <a:gd name="connsiteY2907" fmla="*/ 5261745 h 6858000"/>
            <a:gd name="connsiteX2908" fmla="*/ 9145581 w 12192000"/>
            <a:gd name="connsiteY2908" fmla="*/ 5296564 h 6858000"/>
            <a:gd name="connsiteX2909" fmla="*/ 9110769 w 12192000"/>
            <a:gd name="connsiteY2909" fmla="*/ 5331383 h 6858000"/>
            <a:gd name="connsiteX2910" fmla="*/ 9195661 w 12192000"/>
            <a:gd name="connsiteY2910" fmla="*/ 5331383 h 6858000"/>
            <a:gd name="connsiteX2911" fmla="*/ 9160836 w 12192000"/>
            <a:gd name="connsiteY2911" fmla="*/ 5296564 h 6858000"/>
            <a:gd name="connsiteX2912" fmla="*/ 9195661 w 12192000"/>
            <a:gd name="connsiteY2912" fmla="*/ 5261745 h 6858000"/>
            <a:gd name="connsiteX2913" fmla="*/ 9230473 w 12192000"/>
            <a:gd name="connsiteY2913" fmla="*/ 5296564 h 6858000"/>
            <a:gd name="connsiteX2914" fmla="*/ 9195661 w 12192000"/>
            <a:gd name="connsiteY2914" fmla="*/ 5331383 h 6858000"/>
            <a:gd name="connsiteX2915" fmla="*/ 9280553 w 12192000"/>
            <a:gd name="connsiteY2915" fmla="*/ 5331383 h 6858000"/>
            <a:gd name="connsiteX2916" fmla="*/ 9245728 w 12192000"/>
            <a:gd name="connsiteY2916" fmla="*/ 5296564 h 6858000"/>
            <a:gd name="connsiteX2917" fmla="*/ 9280553 w 12192000"/>
            <a:gd name="connsiteY2917" fmla="*/ 5261745 h 6858000"/>
            <a:gd name="connsiteX2918" fmla="*/ 9315366 w 12192000"/>
            <a:gd name="connsiteY2918" fmla="*/ 5296564 h 6858000"/>
            <a:gd name="connsiteX2919" fmla="*/ 9280553 w 12192000"/>
            <a:gd name="connsiteY2919" fmla="*/ 5331383 h 6858000"/>
            <a:gd name="connsiteX2920" fmla="*/ 9365446 w 12192000"/>
            <a:gd name="connsiteY2920" fmla="*/ 5331383 h 6858000"/>
            <a:gd name="connsiteX2921" fmla="*/ 9330620 w 12192000"/>
            <a:gd name="connsiteY2921" fmla="*/ 5296564 h 6858000"/>
            <a:gd name="connsiteX2922" fmla="*/ 9365446 w 12192000"/>
            <a:gd name="connsiteY2922" fmla="*/ 5261745 h 6858000"/>
            <a:gd name="connsiteX2923" fmla="*/ 9400258 w 12192000"/>
            <a:gd name="connsiteY2923" fmla="*/ 5296564 h 6858000"/>
            <a:gd name="connsiteX2924" fmla="*/ 9365446 w 12192000"/>
            <a:gd name="connsiteY2924" fmla="*/ 5331383 h 6858000"/>
            <a:gd name="connsiteX2925" fmla="*/ 9450339 w 12192000"/>
            <a:gd name="connsiteY2925" fmla="*/ 5331383 h 6858000"/>
            <a:gd name="connsiteX2926" fmla="*/ 9415514 w 12192000"/>
            <a:gd name="connsiteY2926" fmla="*/ 5296564 h 6858000"/>
            <a:gd name="connsiteX2927" fmla="*/ 9450339 w 12192000"/>
            <a:gd name="connsiteY2927" fmla="*/ 5261745 h 6858000"/>
            <a:gd name="connsiteX2928" fmla="*/ 9485151 w 12192000"/>
            <a:gd name="connsiteY2928" fmla="*/ 5296564 h 6858000"/>
            <a:gd name="connsiteX2929" fmla="*/ 9450339 w 12192000"/>
            <a:gd name="connsiteY2929" fmla="*/ 5331383 h 6858000"/>
            <a:gd name="connsiteX2930" fmla="*/ 9535231 w 12192000"/>
            <a:gd name="connsiteY2930" fmla="*/ 5331383 h 6858000"/>
            <a:gd name="connsiteX2931" fmla="*/ 9500406 w 12192000"/>
            <a:gd name="connsiteY2931" fmla="*/ 5296564 h 6858000"/>
            <a:gd name="connsiteX2932" fmla="*/ 9535231 w 12192000"/>
            <a:gd name="connsiteY2932" fmla="*/ 5261745 h 6858000"/>
            <a:gd name="connsiteX2933" fmla="*/ 9570043 w 12192000"/>
            <a:gd name="connsiteY2933" fmla="*/ 5296564 h 6858000"/>
            <a:gd name="connsiteX2934" fmla="*/ 9535231 w 12192000"/>
            <a:gd name="connsiteY2934" fmla="*/ 5331383 h 6858000"/>
            <a:gd name="connsiteX2935" fmla="*/ 9620123 w 12192000"/>
            <a:gd name="connsiteY2935" fmla="*/ 5331383 h 6858000"/>
            <a:gd name="connsiteX2936" fmla="*/ 9585298 w 12192000"/>
            <a:gd name="connsiteY2936" fmla="*/ 5296564 h 6858000"/>
            <a:gd name="connsiteX2937" fmla="*/ 9620123 w 12192000"/>
            <a:gd name="connsiteY2937" fmla="*/ 5261745 h 6858000"/>
            <a:gd name="connsiteX2938" fmla="*/ 9654936 w 12192000"/>
            <a:gd name="connsiteY2938" fmla="*/ 5296564 h 6858000"/>
            <a:gd name="connsiteX2939" fmla="*/ 9620123 w 12192000"/>
            <a:gd name="connsiteY2939" fmla="*/ 5331383 h 6858000"/>
            <a:gd name="connsiteX2940" fmla="*/ 9705016 w 12192000"/>
            <a:gd name="connsiteY2940" fmla="*/ 5331383 h 6858000"/>
            <a:gd name="connsiteX2941" fmla="*/ 9670190 w 12192000"/>
            <a:gd name="connsiteY2941" fmla="*/ 5296564 h 6858000"/>
            <a:gd name="connsiteX2942" fmla="*/ 9705016 w 12192000"/>
            <a:gd name="connsiteY2942" fmla="*/ 5261745 h 6858000"/>
            <a:gd name="connsiteX2943" fmla="*/ 9739828 w 12192000"/>
            <a:gd name="connsiteY2943" fmla="*/ 5296564 h 6858000"/>
            <a:gd name="connsiteX2944" fmla="*/ 9705016 w 12192000"/>
            <a:gd name="connsiteY2944" fmla="*/ 5331383 h 6858000"/>
            <a:gd name="connsiteX2945" fmla="*/ 9789909 w 12192000"/>
            <a:gd name="connsiteY2945" fmla="*/ 5331383 h 6858000"/>
            <a:gd name="connsiteX2946" fmla="*/ 9755084 w 12192000"/>
            <a:gd name="connsiteY2946" fmla="*/ 5296564 h 6858000"/>
            <a:gd name="connsiteX2947" fmla="*/ 9789909 w 12192000"/>
            <a:gd name="connsiteY2947" fmla="*/ 5261745 h 6858000"/>
            <a:gd name="connsiteX2948" fmla="*/ 9824721 w 12192000"/>
            <a:gd name="connsiteY2948" fmla="*/ 5296564 h 6858000"/>
            <a:gd name="connsiteX2949" fmla="*/ 9789909 w 12192000"/>
            <a:gd name="connsiteY2949" fmla="*/ 5331383 h 6858000"/>
            <a:gd name="connsiteX2950" fmla="*/ 9874801 w 12192000"/>
            <a:gd name="connsiteY2950" fmla="*/ 5331383 h 6858000"/>
            <a:gd name="connsiteX2951" fmla="*/ 9839976 w 12192000"/>
            <a:gd name="connsiteY2951" fmla="*/ 5296564 h 6858000"/>
            <a:gd name="connsiteX2952" fmla="*/ 9874801 w 12192000"/>
            <a:gd name="connsiteY2952" fmla="*/ 5261745 h 6858000"/>
            <a:gd name="connsiteX2953" fmla="*/ 9909613 w 12192000"/>
            <a:gd name="connsiteY2953" fmla="*/ 5296564 h 6858000"/>
            <a:gd name="connsiteX2954" fmla="*/ 9874801 w 12192000"/>
            <a:gd name="connsiteY2954" fmla="*/ 5331383 h 6858000"/>
            <a:gd name="connsiteX2955" fmla="*/ 9959693 w 12192000"/>
            <a:gd name="connsiteY2955" fmla="*/ 5331383 h 6858000"/>
            <a:gd name="connsiteX2956" fmla="*/ 9924868 w 12192000"/>
            <a:gd name="connsiteY2956" fmla="*/ 5296564 h 6858000"/>
            <a:gd name="connsiteX2957" fmla="*/ 9959693 w 12192000"/>
            <a:gd name="connsiteY2957" fmla="*/ 5261745 h 6858000"/>
            <a:gd name="connsiteX2958" fmla="*/ 9994506 w 12192000"/>
            <a:gd name="connsiteY2958" fmla="*/ 5296564 h 6858000"/>
            <a:gd name="connsiteX2959" fmla="*/ 9959693 w 12192000"/>
            <a:gd name="connsiteY2959" fmla="*/ 5331383 h 6858000"/>
            <a:gd name="connsiteX2960" fmla="*/ 10044586 w 12192000"/>
            <a:gd name="connsiteY2960" fmla="*/ 5331383 h 6858000"/>
            <a:gd name="connsiteX2961" fmla="*/ 10009760 w 12192000"/>
            <a:gd name="connsiteY2961" fmla="*/ 5296564 h 6858000"/>
            <a:gd name="connsiteX2962" fmla="*/ 10044586 w 12192000"/>
            <a:gd name="connsiteY2962" fmla="*/ 5261745 h 6858000"/>
            <a:gd name="connsiteX2963" fmla="*/ 10079398 w 12192000"/>
            <a:gd name="connsiteY2963" fmla="*/ 5296564 h 6858000"/>
            <a:gd name="connsiteX2964" fmla="*/ 10044586 w 12192000"/>
            <a:gd name="connsiteY2964" fmla="*/ 5331383 h 6858000"/>
            <a:gd name="connsiteX2965" fmla="*/ 10129478 w 12192000"/>
            <a:gd name="connsiteY2965" fmla="*/ 5331383 h 6858000"/>
            <a:gd name="connsiteX2966" fmla="*/ 10094653 w 12192000"/>
            <a:gd name="connsiteY2966" fmla="*/ 5296564 h 6858000"/>
            <a:gd name="connsiteX2967" fmla="*/ 10129478 w 12192000"/>
            <a:gd name="connsiteY2967" fmla="*/ 5261745 h 6858000"/>
            <a:gd name="connsiteX2968" fmla="*/ 10164290 w 12192000"/>
            <a:gd name="connsiteY2968" fmla="*/ 5296564 h 6858000"/>
            <a:gd name="connsiteX2969" fmla="*/ 10129478 w 12192000"/>
            <a:gd name="connsiteY2969" fmla="*/ 5331383 h 6858000"/>
            <a:gd name="connsiteX2970" fmla="*/ 10299263 w 12192000"/>
            <a:gd name="connsiteY2970" fmla="*/ 5331383 h 6858000"/>
            <a:gd name="connsiteX2971" fmla="*/ 10264438 w 12192000"/>
            <a:gd name="connsiteY2971" fmla="*/ 5296564 h 6858000"/>
            <a:gd name="connsiteX2972" fmla="*/ 10299263 w 12192000"/>
            <a:gd name="connsiteY2972" fmla="*/ 5261745 h 6858000"/>
            <a:gd name="connsiteX2973" fmla="*/ 10334076 w 12192000"/>
            <a:gd name="connsiteY2973" fmla="*/ 5296564 h 6858000"/>
            <a:gd name="connsiteX2974" fmla="*/ 10299263 w 12192000"/>
            <a:gd name="connsiteY2974" fmla="*/ 5331383 h 6858000"/>
            <a:gd name="connsiteX2975" fmla="*/ 10384156 w 12192000"/>
            <a:gd name="connsiteY2975" fmla="*/ 5331383 h 6858000"/>
            <a:gd name="connsiteX2976" fmla="*/ 10349330 w 12192000"/>
            <a:gd name="connsiteY2976" fmla="*/ 5296564 h 6858000"/>
            <a:gd name="connsiteX2977" fmla="*/ 10384156 w 12192000"/>
            <a:gd name="connsiteY2977" fmla="*/ 5261745 h 6858000"/>
            <a:gd name="connsiteX2978" fmla="*/ 10418968 w 12192000"/>
            <a:gd name="connsiteY2978" fmla="*/ 5296564 h 6858000"/>
            <a:gd name="connsiteX2979" fmla="*/ 10384156 w 12192000"/>
            <a:gd name="connsiteY2979" fmla="*/ 5331383 h 6858000"/>
            <a:gd name="connsiteX2980" fmla="*/ 1300627 w 12192000"/>
            <a:gd name="connsiteY2980" fmla="*/ 5246522 h 6858000"/>
            <a:gd name="connsiteX2981" fmla="*/ 1265808 w 12192000"/>
            <a:gd name="connsiteY2981" fmla="*/ 5211703 h 6858000"/>
            <a:gd name="connsiteX2982" fmla="*/ 1300627 w 12192000"/>
            <a:gd name="connsiteY2982" fmla="*/ 5176885 h 6858000"/>
            <a:gd name="connsiteX2983" fmla="*/ 1335446 w 12192000"/>
            <a:gd name="connsiteY2983" fmla="*/ 5211703 h 6858000"/>
            <a:gd name="connsiteX2984" fmla="*/ 1300627 w 12192000"/>
            <a:gd name="connsiteY2984" fmla="*/ 5246522 h 6858000"/>
            <a:gd name="connsiteX2985" fmla="*/ 1385527 w 12192000"/>
            <a:gd name="connsiteY2985" fmla="*/ 5246522 h 6858000"/>
            <a:gd name="connsiteX2986" fmla="*/ 1350708 w 12192000"/>
            <a:gd name="connsiteY2986" fmla="*/ 5211703 h 6858000"/>
            <a:gd name="connsiteX2987" fmla="*/ 1385527 w 12192000"/>
            <a:gd name="connsiteY2987" fmla="*/ 5176885 h 6858000"/>
            <a:gd name="connsiteX2988" fmla="*/ 1420345 w 12192000"/>
            <a:gd name="connsiteY2988" fmla="*/ 5211703 h 6858000"/>
            <a:gd name="connsiteX2989" fmla="*/ 1385527 w 12192000"/>
            <a:gd name="connsiteY2989" fmla="*/ 5246522 h 6858000"/>
            <a:gd name="connsiteX2990" fmla="*/ 1470419 w 12192000"/>
            <a:gd name="connsiteY2990" fmla="*/ 5246522 h 6858000"/>
            <a:gd name="connsiteX2991" fmla="*/ 1435600 w 12192000"/>
            <a:gd name="connsiteY2991" fmla="*/ 5211703 h 6858000"/>
            <a:gd name="connsiteX2992" fmla="*/ 1470419 w 12192000"/>
            <a:gd name="connsiteY2992" fmla="*/ 5176885 h 6858000"/>
            <a:gd name="connsiteX2993" fmla="*/ 1505238 w 12192000"/>
            <a:gd name="connsiteY2993" fmla="*/ 5211703 h 6858000"/>
            <a:gd name="connsiteX2994" fmla="*/ 1470419 w 12192000"/>
            <a:gd name="connsiteY2994" fmla="*/ 5246522 h 6858000"/>
            <a:gd name="connsiteX2995" fmla="*/ 1555311 w 12192000"/>
            <a:gd name="connsiteY2995" fmla="*/ 5246522 h 6858000"/>
            <a:gd name="connsiteX2996" fmla="*/ 1520492 w 12192000"/>
            <a:gd name="connsiteY2996" fmla="*/ 5211703 h 6858000"/>
            <a:gd name="connsiteX2997" fmla="*/ 1555311 w 12192000"/>
            <a:gd name="connsiteY2997" fmla="*/ 5176885 h 6858000"/>
            <a:gd name="connsiteX2998" fmla="*/ 1590130 w 12192000"/>
            <a:gd name="connsiteY2998" fmla="*/ 5211703 h 6858000"/>
            <a:gd name="connsiteX2999" fmla="*/ 1555311 w 12192000"/>
            <a:gd name="connsiteY2999" fmla="*/ 5246522 h 6858000"/>
            <a:gd name="connsiteX3000" fmla="*/ 1640203 w 12192000"/>
            <a:gd name="connsiteY3000" fmla="*/ 5246522 h 6858000"/>
            <a:gd name="connsiteX3001" fmla="*/ 1605385 w 12192000"/>
            <a:gd name="connsiteY3001" fmla="*/ 5211703 h 6858000"/>
            <a:gd name="connsiteX3002" fmla="*/ 1640203 w 12192000"/>
            <a:gd name="connsiteY3002" fmla="*/ 5176885 h 6858000"/>
            <a:gd name="connsiteX3003" fmla="*/ 1675022 w 12192000"/>
            <a:gd name="connsiteY3003" fmla="*/ 5211703 h 6858000"/>
            <a:gd name="connsiteX3004" fmla="*/ 1640203 w 12192000"/>
            <a:gd name="connsiteY3004" fmla="*/ 5246522 h 6858000"/>
            <a:gd name="connsiteX3005" fmla="*/ 1725097 w 12192000"/>
            <a:gd name="connsiteY3005" fmla="*/ 5246522 h 6858000"/>
            <a:gd name="connsiteX3006" fmla="*/ 1690278 w 12192000"/>
            <a:gd name="connsiteY3006" fmla="*/ 5211703 h 6858000"/>
            <a:gd name="connsiteX3007" fmla="*/ 1725097 w 12192000"/>
            <a:gd name="connsiteY3007" fmla="*/ 5176885 h 6858000"/>
            <a:gd name="connsiteX3008" fmla="*/ 1759915 w 12192000"/>
            <a:gd name="connsiteY3008" fmla="*/ 5211703 h 6858000"/>
            <a:gd name="connsiteX3009" fmla="*/ 1725097 w 12192000"/>
            <a:gd name="connsiteY3009" fmla="*/ 5246522 h 6858000"/>
            <a:gd name="connsiteX3010" fmla="*/ 1809989 w 12192000"/>
            <a:gd name="connsiteY3010" fmla="*/ 5246522 h 6858000"/>
            <a:gd name="connsiteX3011" fmla="*/ 1775170 w 12192000"/>
            <a:gd name="connsiteY3011" fmla="*/ 5211703 h 6858000"/>
            <a:gd name="connsiteX3012" fmla="*/ 1809989 w 12192000"/>
            <a:gd name="connsiteY3012" fmla="*/ 5176885 h 6858000"/>
            <a:gd name="connsiteX3013" fmla="*/ 1844808 w 12192000"/>
            <a:gd name="connsiteY3013" fmla="*/ 5211703 h 6858000"/>
            <a:gd name="connsiteX3014" fmla="*/ 1809989 w 12192000"/>
            <a:gd name="connsiteY3014" fmla="*/ 5246522 h 6858000"/>
            <a:gd name="connsiteX3015" fmla="*/ 1894881 w 12192000"/>
            <a:gd name="connsiteY3015" fmla="*/ 5246522 h 6858000"/>
            <a:gd name="connsiteX3016" fmla="*/ 1860062 w 12192000"/>
            <a:gd name="connsiteY3016" fmla="*/ 5211703 h 6858000"/>
            <a:gd name="connsiteX3017" fmla="*/ 1894881 w 12192000"/>
            <a:gd name="connsiteY3017" fmla="*/ 5176885 h 6858000"/>
            <a:gd name="connsiteX3018" fmla="*/ 1929700 w 12192000"/>
            <a:gd name="connsiteY3018" fmla="*/ 5211703 h 6858000"/>
            <a:gd name="connsiteX3019" fmla="*/ 1894881 w 12192000"/>
            <a:gd name="connsiteY3019" fmla="*/ 5246522 h 6858000"/>
            <a:gd name="connsiteX3020" fmla="*/ 1979773 w 12192000"/>
            <a:gd name="connsiteY3020" fmla="*/ 5246522 h 6858000"/>
            <a:gd name="connsiteX3021" fmla="*/ 1944955 w 12192000"/>
            <a:gd name="connsiteY3021" fmla="*/ 5211703 h 6858000"/>
            <a:gd name="connsiteX3022" fmla="*/ 1979773 w 12192000"/>
            <a:gd name="connsiteY3022" fmla="*/ 5176885 h 6858000"/>
            <a:gd name="connsiteX3023" fmla="*/ 2014592 w 12192000"/>
            <a:gd name="connsiteY3023" fmla="*/ 5211703 h 6858000"/>
            <a:gd name="connsiteX3024" fmla="*/ 1979773 w 12192000"/>
            <a:gd name="connsiteY3024" fmla="*/ 5246522 h 6858000"/>
            <a:gd name="connsiteX3025" fmla="*/ 2064667 w 12192000"/>
            <a:gd name="connsiteY3025" fmla="*/ 5246522 h 6858000"/>
            <a:gd name="connsiteX3026" fmla="*/ 2029848 w 12192000"/>
            <a:gd name="connsiteY3026" fmla="*/ 5211703 h 6858000"/>
            <a:gd name="connsiteX3027" fmla="*/ 2064667 w 12192000"/>
            <a:gd name="connsiteY3027" fmla="*/ 5176885 h 6858000"/>
            <a:gd name="connsiteX3028" fmla="*/ 2099485 w 12192000"/>
            <a:gd name="connsiteY3028" fmla="*/ 5211703 h 6858000"/>
            <a:gd name="connsiteX3029" fmla="*/ 2064667 w 12192000"/>
            <a:gd name="connsiteY3029" fmla="*/ 5246522 h 6858000"/>
            <a:gd name="connsiteX3030" fmla="*/ 2149559 w 12192000"/>
            <a:gd name="connsiteY3030" fmla="*/ 5246522 h 6858000"/>
            <a:gd name="connsiteX3031" fmla="*/ 2114740 w 12192000"/>
            <a:gd name="connsiteY3031" fmla="*/ 5211703 h 6858000"/>
            <a:gd name="connsiteX3032" fmla="*/ 2149559 w 12192000"/>
            <a:gd name="connsiteY3032" fmla="*/ 5176885 h 6858000"/>
            <a:gd name="connsiteX3033" fmla="*/ 2184378 w 12192000"/>
            <a:gd name="connsiteY3033" fmla="*/ 5211703 h 6858000"/>
            <a:gd name="connsiteX3034" fmla="*/ 2149559 w 12192000"/>
            <a:gd name="connsiteY3034" fmla="*/ 5246522 h 6858000"/>
            <a:gd name="connsiteX3035" fmla="*/ 2234445 w 12192000"/>
            <a:gd name="connsiteY3035" fmla="*/ 5246522 h 6858000"/>
            <a:gd name="connsiteX3036" fmla="*/ 2199626 w 12192000"/>
            <a:gd name="connsiteY3036" fmla="*/ 5211703 h 6858000"/>
            <a:gd name="connsiteX3037" fmla="*/ 2234445 w 12192000"/>
            <a:gd name="connsiteY3037" fmla="*/ 5176885 h 6858000"/>
            <a:gd name="connsiteX3038" fmla="*/ 2269264 w 12192000"/>
            <a:gd name="connsiteY3038" fmla="*/ 5211703 h 6858000"/>
            <a:gd name="connsiteX3039" fmla="*/ 2234445 w 12192000"/>
            <a:gd name="connsiteY3039" fmla="*/ 5246522 h 6858000"/>
            <a:gd name="connsiteX3040" fmla="*/ 2319337 w 12192000"/>
            <a:gd name="connsiteY3040" fmla="*/ 5246522 h 6858000"/>
            <a:gd name="connsiteX3041" fmla="*/ 2284518 w 12192000"/>
            <a:gd name="connsiteY3041" fmla="*/ 5211703 h 6858000"/>
            <a:gd name="connsiteX3042" fmla="*/ 2319337 w 12192000"/>
            <a:gd name="connsiteY3042" fmla="*/ 5176885 h 6858000"/>
            <a:gd name="connsiteX3043" fmla="*/ 2354156 w 12192000"/>
            <a:gd name="connsiteY3043" fmla="*/ 5211703 h 6858000"/>
            <a:gd name="connsiteX3044" fmla="*/ 2319337 w 12192000"/>
            <a:gd name="connsiteY3044" fmla="*/ 5246522 h 6858000"/>
            <a:gd name="connsiteX3045" fmla="*/ 2404230 w 12192000"/>
            <a:gd name="connsiteY3045" fmla="*/ 5246522 h 6858000"/>
            <a:gd name="connsiteX3046" fmla="*/ 2369411 w 12192000"/>
            <a:gd name="connsiteY3046" fmla="*/ 5211703 h 6858000"/>
            <a:gd name="connsiteX3047" fmla="*/ 2404230 w 12192000"/>
            <a:gd name="connsiteY3047" fmla="*/ 5176885 h 6858000"/>
            <a:gd name="connsiteX3048" fmla="*/ 2439048 w 12192000"/>
            <a:gd name="connsiteY3048" fmla="*/ 5211703 h 6858000"/>
            <a:gd name="connsiteX3049" fmla="*/ 2404230 w 12192000"/>
            <a:gd name="connsiteY3049" fmla="*/ 5246522 h 6858000"/>
            <a:gd name="connsiteX3050" fmla="*/ 2489122 w 12192000"/>
            <a:gd name="connsiteY3050" fmla="*/ 5246522 h 6858000"/>
            <a:gd name="connsiteX3051" fmla="*/ 2454303 w 12192000"/>
            <a:gd name="connsiteY3051" fmla="*/ 5211703 h 6858000"/>
            <a:gd name="connsiteX3052" fmla="*/ 2489122 w 12192000"/>
            <a:gd name="connsiteY3052" fmla="*/ 5176885 h 6858000"/>
            <a:gd name="connsiteX3053" fmla="*/ 2523941 w 12192000"/>
            <a:gd name="connsiteY3053" fmla="*/ 5211703 h 6858000"/>
            <a:gd name="connsiteX3054" fmla="*/ 2489122 w 12192000"/>
            <a:gd name="connsiteY3054" fmla="*/ 5246522 h 6858000"/>
            <a:gd name="connsiteX3055" fmla="*/ 2574015 w 12192000"/>
            <a:gd name="connsiteY3055" fmla="*/ 5246522 h 6858000"/>
            <a:gd name="connsiteX3056" fmla="*/ 2539196 w 12192000"/>
            <a:gd name="connsiteY3056" fmla="*/ 5211703 h 6858000"/>
            <a:gd name="connsiteX3057" fmla="*/ 2574015 w 12192000"/>
            <a:gd name="connsiteY3057" fmla="*/ 5176885 h 6858000"/>
            <a:gd name="connsiteX3058" fmla="*/ 2608834 w 12192000"/>
            <a:gd name="connsiteY3058" fmla="*/ 5211703 h 6858000"/>
            <a:gd name="connsiteX3059" fmla="*/ 2574015 w 12192000"/>
            <a:gd name="connsiteY3059" fmla="*/ 5246522 h 6858000"/>
            <a:gd name="connsiteX3060" fmla="*/ 2658907 w 12192000"/>
            <a:gd name="connsiteY3060" fmla="*/ 5246522 h 6858000"/>
            <a:gd name="connsiteX3061" fmla="*/ 2624088 w 12192000"/>
            <a:gd name="connsiteY3061" fmla="*/ 5211703 h 6858000"/>
            <a:gd name="connsiteX3062" fmla="*/ 2658907 w 12192000"/>
            <a:gd name="connsiteY3062" fmla="*/ 5176885 h 6858000"/>
            <a:gd name="connsiteX3063" fmla="*/ 2693726 w 12192000"/>
            <a:gd name="connsiteY3063" fmla="*/ 5211703 h 6858000"/>
            <a:gd name="connsiteX3064" fmla="*/ 2658907 w 12192000"/>
            <a:gd name="connsiteY3064" fmla="*/ 5246522 h 6858000"/>
            <a:gd name="connsiteX3065" fmla="*/ 2743800 w 12192000"/>
            <a:gd name="connsiteY3065" fmla="*/ 5246522 h 6858000"/>
            <a:gd name="connsiteX3066" fmla="*/ 2708981 w 12192000"/>
            <a:gd name="connsiteY3066" fmla="*/ 5211703 h 6858000"/>
            <a:gd name="connsiteX3067" fmla="*/ 2743800 w 12192000"/>
            <a:gd name="connsiteY3067" fmla="*/ 5176885 h 6858000"/>
            <a:gd name="connsiteX3068" fmla="*/ 2778618 w 12192000"/>
            <a:gd name="connsiteY3068" fmla="*/ 5211703 h 6858000"/>
            <a:gd name="connsiteX3069" fmla="*/ 2743800 w 12192000"/>
            <a:gd name="connsiteY3069" fmla="*/ 5246522 h 6858000"/>
            <a:gd name="connsiteX3070" fmla="*/ 2828692 w 12192000"/>
            <a:gd name="connsiteY3070" fmla="*/ 5246522 h 6858000"/>
            <a:gd name="connsiteX3071" fmla="*/ 2793873 w 12192000"/>
            <a:gd name="connsiteY3071" fmla="*/ 5211703 h 6858000"/>
            <a:gd name="connsiteX3072" fmla="*/ 2828692 w 12192000"/>
            <a:gd name="connsiteY3072" fmla="*/ 5176885 h 6858000"/>
            <a:gd name="connsiteX3073" fmla="*/ 2863511 w 12192000"/>
            <a:gd name="connsiteY3073" fmla="*/ 5211703 h 6858000"/>
            <a:gd name="connsiteX3074" fmla="*/ 2828692 w 12192000"/>
            <a:gd name="connsiteY3074" fmla="*/ 5246522 h 6858000"/>
            <a:gd name="connsiteX3075" fmla="*/ 2913584 w 12192000"/>
            <a:gd name="connsiteY3075" fmla="*/ 5246522 h 6858000"/>
            <a:gd name="connsiteX3076" fmla="*/ 2878765 w 12192000"/>
            <a:gd name="connsiteY3076" fmla="*/ 5211703 h 6858000"/>
            <a:gd name="connsiteX3077" fmla="*/ 2913584 w 12192000"/>
            <a:gd name="connsiteY3077" fmla="*/ 5176885 h 6858000"/>
            <a:gd name="connsiteX3078" fmla="*/ 2948403 w 12192000"/>
            <a:gd name="connsiteY3078" fmla="*/ 5211703 h 6858000"/>
            <a:gd name="connsiteX3079" fmla="*/ 2913584 w 12192000"/>
            <a:gd name="connsiteY3079" fmla="*/ 5246522 h 6858000"/>
            <a:gd name="connsiteX3080" fmla="*/ 2998477 w 12192000"/>
            <a:gd name="connsiteY3080" fmla="*/ 5246522 h 6858000"/>
            <a:gd name="connsiteX3081" fmla="*/ 2963658 w 12192000"/>
            <a:gd name="connsiteY3081" fmla="*/ 5211703 h 6858000"/>
            <a:gd name="connsiteX3082" fmla="*/ 2998477 w 12192000"/>
            <a:gd name="connsiteY3082" fmla="*/ 5176885 h 6858000"/>
            <a:gd name="connsiteX3083" fmla="*/ 3033296 w 12192000"/>
            <a:gd name="connsiteY3083" fmla="*/ 5211703 h 6858000"/>
            <a:gd name="connsiteX3084" fmla="*/ 2998477 w 12192000"/>
            <a:gd name="connsiteY3084" fmla="*/ 5246522 h 6858000"/>
            <a:gd name="connsiteX3085" fmla="*/ 3083370 w 12192000"/>
            <a:gd name="connsiteY3085" fmla="*/ 5246522 h 6858000"/>
            <a:gd name="connsiteX3086" fmla="*/ 3048551 w 12192000"/>
            <a:gd name="connsiteY3086" fmla="*/ 5211703 h 6858000"/>
            <a:gd name="connsiteX3087" fmla="*/ 3083370 w 12192000"/>
            <a:gd name="connsiteY3087" fmla="*/ 5176885 h 6858000"/>
            <a:gd name="connsiteX3088" fmla="*/ 3118188 w 12192000"/>
            <a:gd name="connsiteY3088" fmla="*/ 5211703 h 6858000"/>
            <a:gd name="connsiteX3089" fmla="*/ 3083370 w 12192000"/>
            <a:gd name="connsiteY3089" fmla="*/ 5246522 h 6858000"/>
            <a:gd name="connsiteX3090" fmla="*/ 3168262 w 12192000"/>
            <a:gd name="connsiteY3090" fmla="*/ 5246522 h 6858000"/>
            <a:gd name="connsiteX3091" fmla="*/ 3133443 w 12192000"/>
            <a:gd name="connsiteY3091" fmla="*/ 5211703 h 6858000"/>
            <a:gd name="connsiteX3092" fmla="*/ 3168262 w 12192000"/>
            <a:gd name="connsiteY3092" fmla="*/ 5176885 h 6858000"/>
            <a:gd name="connsiteX3093" fmla="*/ 3203081 w 12192000"/>
            <a:gd name="connsiteY3093" fmla="*/ 5211703 h 6858000"/>
            <a:gd name="connsiteX3094" fmla="*/ 3168262 w 12192000"/>
            <a:gd name="connsiteY3094" fmla="*/ 5246522 h 6858000"/>
            <a:gd name="connsiteX3095" fmla="*/ 3253154 w 12192000"/>
            <a:gd name="connsiteY3095" fmla="*/ 5246522 h 6858000"/>
            <a:gd name="connsiteX3096" fmla="*/ 3218335 w 12192000"/>
            <a:gd name="connsiteY3096" fmla="*/ 5211703 h 6858000"/>
            <a:gd name="connsiteX3097" fmla="*/ 3253154 w 12192000"/>
            <a:gd name="connsiteY3097" fmla="*/ 5176885 h 6858000"/>
            <a:gd name="connsiteX3098" fmla="*/ 3287973 w 12192000"/>
            <a:gd name="connsiteY3098" fmla="*/ 5211703 h 6858000"/>
            <a:gd name="connsiteX3099" fmla="*/ 3253154 w 12192000"/>
            <a:gd name="connsiteY3099" fmla="*/ 5246522 h 6858000"/>
            <a:gd name="connsiteX3100" fmla="*/ 3338047 w 12192000"/>
            <a:gd name="connsiteY3100" fmla="*/ 5246522 h 6858000"/>
            <a:gd name="connsiteX3101" fmla="*/ 3303228 w 12192000"/>
            <a:gd name="connsiteY3101" fmla="*/ 5211703 h 6858000"/>
            <a:gd name="connsiteX3102" fmla="*/ 3338047 w 12192000"/>
            <a:gd name="connsiteY3102" fmla="*/ 5176885 h 6858000"/>
            <a:gd name="connsiteX3103" fmla="*/ 3372866 w 12192000"/>
            <a:gd name="connsiteY3103" fmla="*/ 5211703 h 6858000"/>
            <a:gd name="connsiteX3104" fmla="*/ 3338047 w 12192000"/>
            <a:gd name="connsiteY3104" fmla="*/ 5246522 h 6858000"/>
            <a:gd name="connsiteX3105" fmla="*/ 3422940 w 12192000"/>
            <a:gd name="connsiteY3105" fmla="*/ 5246522 h 6858000"/>
            <a:gd name="connsiteX3106" fmla="*/ 3388121 w 12192000"/>
            <a:gd name="connsiteY3106" fmla="*/ 5211703 h 6858000"/>
            <a:gd name="connsiteX3107" fmla="*/ 3422940 w 12192000"/>
            <a:gd name="connsiteY3107" fmla="*/ 5176885 h 6858000"/>
            <a:gd name="connsiteX3108" fmla="*/ 3457758 w 12192000"/>
            <a:gd name="connsiteY3108" fmla="*/ 5211703 h 6858000"/>
            <a:gd name="connsiteX3109" fmla="*/ 3422940 w 12192000"/>
            <a:gd name="connsiteY3109" fmla="*/ 5246522 h 6858000"/>
            <a:gd name="connsiteX3110" fmla="*/ 3507832 w 12192000"/>
            <a:gd name="connsiteY3110" fmla="*/ 5246522 h 6858000"/>
            <a:gd name="connsiteX3111" fmla="*/ 3473013 w 12192000"/>
            <a:gd name="connsiteY3111" fmla="*/ 5211703 h 6858000"/>
            <a:gd name="connsiteX3112" fmla="*/ 3507832 w 12192000"/>
            <a:gd name="connsiteY3112" fmla="*/ 5176885 h 6858000"/>
            <a:gd name="connsiteX3113" fmla="*/ 3542651 w 12192000"/>
            <a:gd name="connsiteY3113" fmla="*/ 5211703 h 6858000"/>
            <a:gd name="connsiteX3114" fmla="*/ 3507832 w 12192000"/>
            <a:gd name="connsiteY3114" fmla="*/ 5246522 h 6858000"/>
            <a:gd name="connsiteX3115" fmla="*/ 3592724 w 12192000"/>
            <a:gd name="connsiteY3115" fmla="*/ 5246522 h 6858000"/>
            <a:gd name="connsiteX3116" fmla="*/ 3557905 w 12192000"/>
            <a:gd name="connsiteY3116" fmla="*/ 5211703 h 6858000"/>
            <a:gd name="connsiteX3117" fmla="*/ 3592724 w 12192000"/>
            <a:gd name="connsiteY3117" fmla="*/ 5176885 h 6858000"/>
            <a:gd name="connsiteX3118" fmla="*/ 3627543 w 12192000"/>
            <a:gd name="connsiteY3118" fmla="*/ 5211703 h 6858000"/>
            <a:gd name="connsiteX3119" fmla="*/ 3592724 w 12192000"/>
            <a:gd name="connsiteY3119" fmla="*/ 5246522 h 6858000"/>
            <a:gd name="connsiteX3120" fmla="*/ 3677617 w 12192000"/>
            <a:gd name="connsiteY3120" fmla="*/ 5246522 h 6858000"/>
            <a:gd name="connsiteX3121" fmla="*/ 3642798 w 12192000"/>
            <a:gd name="connsiteY3121" fmla="*/ 5211703 h 6858000"/>
            <a:gd name="connsiteX3122" fmla="*/ 3677617 w 12192000"/>
            <a:gd name="connsiteY3122" fmla="*/ 5176885 h 6858000"/>
            <a:gd name="connsiteX3123" fmla="*/ 3712436 w 12192000"/>
            <a:gd name="connsiteY3123" fmla="*/ 5211703 h 6858000"/>
            <a:gd name="connsiteX3124" fmla="*/ 3677617 w 12192000"/>
            <a:gd name="connsiteY3124" fmla="*/ 5246522 h 6858000"/>
            <a:gd name="connsiteX3125" fmla="*/ 3847402 w 12192000"/>
            <a:gd name="connsiteY3125" fmla="*/ 5246522 h 6858000"/>
            <a:gd name="connsiteX3126" fmla="*/ 3812583 w 12192000"/>
            <a:gd name="connsiteY3126" fmla="*/ 5211703 h 6858000"/>
            <a:gd name="connsiteX3127" fmla="*/ 3847402 w 12192000"/>
            <a:gd name="connsiteY3127" fmla="*/ 5176885 h 6858000"/>
            <a:gd name="connsiteX3128" fmla="*/ 3882221 w 12192000"/>
            <a:gd name="connsiteY3128" fmla="*/ 5211703 h 6858000"/>
            <a:gd name="connsiteX3129" fmla="*/ 3847402 w 12192000"/>
            <a:gd name="connsiteY3129" fmla="*/ 5246522 h 6858000"/>
            <a:gd name="connsiteX3130" fmla="*/ 4017193 w 12192000"/>
            <a:gd name="connsiteY3130" fmla="*/ 5246522 h 6858000"/>
            <a:gd name="connsiteX3131" fmla="*/ 3982375 w 12192000"/>
            <a:gd name="connsiteY3131" fmla="*/ 5211703 h 6858000"/>
            <a:gd name="connsiteX3132" fmla="*/ 4017193 w 12192000"/>
            <a:gd name="connsiteY3132" fmla="*/ 5176885 h 6858000"/>
            <a:gd name="connsiteX3133" fmla="*/ 4052012 w 12192000"/>
            <a:gd name="connsiteY3133" fmla="*/ 5211703 h 6858000"/>
            <a:gd name="connsiteX3134" fmla="*/ 4017193 w 12192000"/>
            <a:gd name="connsiteY3134" fmla="*/ 5246522 h 6858000"/>
            <a:gd name="connsiteX3135" fmla="*/ 4611441 w 12192000"/>
            <a:gd name="connsiteY3135" fmla="*/ 5246522 h 6858000"/>
            <a:gd name="connsiteX3136" fmla="*/ 4576622 w 12192000"/>
            <a:gd name="connsiteY3136" fmla="*/ 5211703 h 6858000"/>
            <a:gd name="connsiteX3137" fmla="*/ 4611441 w 12192000"/>
            <a:gd name="connsiteY3137" fmla="*/ 5176885 h 6858000"/>
            <a:gd name="connsiteX3138" fmla="*/ 4646260 w 12192000"/>
            <a:gd name="connsiteY3138" fmla="*/ 5211703 h 6858000"/>
            <a:gd name="connsiteX3139" fmla="*/ 4611441 w 12192000"/>
            <a:gd name="connsiteY3139" fmla="*/ 5246522 h 6858000"/>
            <a:gd name="connsiteX3140" fmla="*/ 4696333 w 12192000"/>
            <a:gd name="connsiteY3140" fmla="*/ 5246522 h 6858000"/>
            <a:gd name="connsiteX3141" fmla="*/ 4661515 w 12192000"/>
            <a:gd name="connsiteY3141" fmla="*/ 5211703 h 6858000"/>
            <a:gd name="connsiteX3142" fmla="*/ 4696333 w 12192000"/>
            <a:gd name="connsiteY3142" fmla="*/ 5176885 h 6858000"/>
            <a:gd name="connsiteX3143" fmla="*/ 4731152 w 12192000"/>
            <a:gd name="connsiteY3143" fmla="*/ 5211703 h 6858000"/>
            <a:gd name="connsiteX3144" fmla="*/ 4696333 w 12192000"/>
            <a:gd name="connsiteY3144" fmla="*/ 5246522 h 6858000"/>
            <a:gd name="connsiteX3145" fmla="*/ 4781226 w 12192000"/>
            <a:gd name="connsiteY3145" fmla="*/ 5246522 h 6858000"/>
            <a:gd name="connsiteX3146" fmla="*/ 4746407 w 12192000"/>
            <a:gd name="connsiteY3146" fmla="*/ 5211703 h 6858000"/>
            <a:gd name="connsiteX3147" fmla="*/ 4781226 w 12192000"/>
            <a:gd name="connsiteY3147" fmla="*/ 5176885 h 6858000"/>
            <a:gd name="connsiteX3148" fmla="*/ 4816044 w 12192000"/>
            <a:gd name="connsiteY3148" fmla="*/ 5211703 h 6858000"/>
            <a:gd name="connsiteX3149" fmla="*/ 4781226 w 12192000"/>
            <a:gd name="connsiteY3149" fmla="*/ 5246522 h 6858000"/>
            <a:gd name="connsiteX3150" fmla="*/ 4866118 w 12192000"/>
            <a:gd name="connsiteY3150" fmla="*/ 5246522 h 6858000"/>
            <a:gd name="connsiteX3151" fmla="*/ 4831299 w 12192000"/>
            <a:gd name="connsiteY3151" fmla="*/ 5211703 h 6858000"/>
            <a:gd name="connsiteX3152" fmla="*/ 4866118 w 12192000"/>
            <a:gd name="connsiteY3152" fmla="*/ 5176885 h 6858000"/>
            <a:gd name="connsiteX3153" fmla="*/ 4900937 w 12192000"/>
            <a:gd name="connsiteY3153" fmla="*/ 5211703 h 6858000"/>
            <a:gd name="connsiteX3154" fmla="*/ 4866118 w 12192000"/>
            <a:gd name="connsiteY3154" fmla="*/ 5246522 h 6858000"/>
            <a:gd name="connsiteX3155" fmla="*/ 4951011 w 12192000"/>
            <a:gd name="connsiteY3155" fmla="*/ 5246522 h 6858000"/>
            <a:gd name="connsiteX3156" fmla="*/ 4916192 w 12192000"/>
            <a:gd name="connsiteY3156" fmla="*/ 5211703 h 6858000"/>
            <a:gd name="connsiteX3157" fmla="*/ 4951011 w 12192000"/>
            <a:gd name="connsiteY3157" fmla="*/ 5176885 h 6858000"/>
            <a:gd name="connsiteX3158" fmla="*/ 4985830 w 12192000"/>
            <a:gd name="connsiteY3158" fmla="*/ 5211703 h 6858000"/>
            <a:gd name="connsiteX3159" fmla="*/ 4951011 w 12192000"/>
            <a:gd name="connsiteY3159" fmla="*/ 5246522 h 6858000"/>
            <a:gd name="connsiteX3160" fmla="*/ 5035903 w 12192000"/>
            <a:gd name="connsiteY3160" fmla="*/ 5246522 h 6858000"/>
            <a:gd name="connsiteX3161" fmla="*/ 5001085 w 12192000"/>
            <a:gd name="connsiteY3161" fmla="*/ 5211703 h 6858000"/>
            <a:gd name="connsiteX3162" fmla="*/ 5035903 w 12192000"/>
            <a:gd name="connsiteY3162" fmla="*/ 5176885 h 6858000"/>
            <a:gd name="connsiteX3163" fmla="*/ 5070722 w 12192000"/>
            <a:gd name="connsiteY3163" fmla="*/ 5211703 h 6858000"/>
            <a:gd name="connsiteX3164" fmla="*/ 5035903 w 12192000"/>
            <a:gd name="connsiteY3164" fmla="*/ 5246522 h 6858000"/>
            <a:gd name="connsiteX3165" fmla="*/ 5120796 w 12192000"/>
            <a:gd name="connsiteY3165" fmla="*/ 5246522 h 6858000"/>
            <a:gd name="connsiteX3166" fmla="*/ 5085977 w 12192000"/>
            <a:gd name="connsiteY3166" fmla="*/ 5211703 h 6858000"/>
            <a:gd name="connsiteX3167" fmla="*/ 5120796 w 12192000"/>
            <a:gd name="connsiteY3167" fmla="*/ 5176885 h 6858000"/>
            <a:gd name="connsiteX3168" fmla="*/ 5155614 w 12192000"/>
            <a:gd name="connsiteY3168" fmla="*/ 5211703 h 6858000"/>
            <a:gd name="connsiteX3169" fmla="*/ 5120796 w 12192000"/>
            <a:gd name="connsiteY3169" fmla="*/ 5246522 h 6858000"/>
            <a:gd name="connsiteX3170" fmla="*/ 6394183 w 12192000"/>
            <a:gd name="connsiteY3170" fmla="*/ 5246522 h 6858000"/>
            <a:gd name="connsiteX3171" fmla="*/ 6359357 w 12192000"/>
            <a:gd name="connsiteY3171" fmla="*/ 5211703 h 6858000"/>
            <a:gd name="connsiteX3172" fmla="*/ 6394183 w 12192000"/>
            <a:gd name="connsiteY3172" fmla="*/ 5176885 h 6858000"/>
            <a:gd name="connsiteX3173" fmla="*/ 6428995 w 12192000"/>
            <a:gd name="connsiteY3173" fmla="*/ 5211703 h 6858000"/>
            <a:gd name="connsiteX3174" fmla="*/ 6394183 w 12192000"/>
            <a:gd name="connsiteY3174" fmla="*/ 5246522 h 6858000"/>
            <a:gd name="connsiteX3175" fmla="*/ 6479075 w 12192000"/>
            <a:gd name="connsiteY3175" fmla="*/ 5246522 h 6858000"/>
            <a:gd name="connsiteX3176" fmla="*/ 6444250 w 12192000"/>
            <a:gd name="connsiteY3176" fmla="*/ 5211703 h 6858000"/>
            <a:gd name="connsiteX3177" fmla="*/ 6479075 w 12192000"/>
            <a:gd name="connsiteY3177" fmla="*/ 5176885 h 6858000"/>
            <a:gd name="connsiteX3178" fmla="*/ 6513887 w 12192000"/>
            <a:gd name="connsiteY3178" fmla="*/ 5211703 h 6858000"/>
            <a:gd name="connsiteX3179" fmla="*/ 6479075 w 12192000"/>
            <a:gd name="connsiteY3179" fmla="*/ 5246522 h 6858000"/>
            <a:gd name="connsiteX3180" fmla="*/ 6988431 w 12192000"/>
            <a:gd name="connsiteY3180" fmla="*/ 5246522 h 6858000"/>
            <a:gd name="connsiteX3181" fmla="*/ 6953605 w 12192000"/>
            <a:gd name="connsiteY3181" fmla="*/ 5211703 h 6858000"/>
            <a:gd name="connsiteX3182" fmla="*/ 6988431 w 12192000"/>
            <a:gd name="connsiteY3182" fmla="*/ 5176885 h 6858000"/>
            <a:gd name="connsiteX3183" fmla="*/ 7023243 w 12192000"/>
            <a:gd name="connsiteY3183" fmla="*/ 5211703 h 6858000"/>
            <a:gd name="connsiteX3184" fmla="*/ 6988431 w 12192000"/>
            <a:gd name="connsiteY3184" fmla="*/ 5246522 h 6858000"/>
            <a:gd name="connsiteX3185" fmla="*/ 7328027 w 12192000"/>
            <a:gd name="connsiteY3185" fmla="*/ 5246522 h 6858000"/>
            <a:gd name="connsiteX3186" fmla="*/ 7293201 w 12192000"/>
            <a:gd name="connsiteY3186" fmla="*/ 5211703 h 6858000"/>
            <a:gd name="connsiteX3187" fmla="*/ 7328027 w 12192000"/>
            <a:gd name="connsiteY3187" fmla="*/ 5176885 h 6858000"/>
            <a:gd name="connsiteX3188" fmla="*/ 7362839 w 12192000"/>
            <a:gd name="connsiteY3188" fmla="*/ 5211703 h 6858000"/>
            <a:gd name="connsiteX3189" fmla="*/ 7328027 w 12192000"/>
            <a:gd name="connsiteY3189" fmla="*/ 5246522 h 6858000"/>
            <a:gd name="connsiteX3190" fmla="*/ 7412919 w 12192000"/>
            <a:gd name="connsiteY3190" fmla="*/ 5246522 h 6858000"/>
            <a:gd name="connsiteX3191" fmla="*/ 7378094 w 12192000"/>
            <a:gd name="connsiteY3191" fmla="*/ 5211703 h 6858000"/>
            <a:gd name="connsiteX3192" fmla="*/ 7412919 w 12192000"/>
            <a:gd name="connsiteY3192" fmla="*/ 5176885 h 6858000"/>
            <a:gd name="connsiteX3193" fmla="*/ 7447731 w 12192000"/>
            <a:gd name="connsiteY3193" fmla="*/ 5211703 h 6858000"/>
            <a:gd name="connsiteX3194" fmla="*/ 7412919 w 12192000"/>
            <a:gd name="connsiteY3194" fmla="*/ 5246522 h 6858000"/>
            <a:gd name="connsiteX3195" fmla="*/ 7582703 w 12192000"/>
            <a:gd name="connsiteY3195" fmla="*/ 5246522 h 6858000"/>
            <a:gd name="connsiteX3196" fmla="*/ 7547878 w 12192000"/>
            <a:gd name="connsiteY3196" fmla="*/ 5211703 h 6858000"/>
            <a:gd name="connsiteX3197" fmla="*/ 7582703 w 12192000"/>
            <a:gd name="connsiteY3197" fmla="*/ 5176885 h 6858000"/>
            <a:gd name="connsiteX3198" fmla="*/ 7617516 w 12192000"/>
            <a:gd name="connsiteY3198" fmla="*/ 5211703 h 6858000"/>
            <a:gd name="connsiteX3199" fmla="*/ 7582703 w 12192000"/>
            <a:gd name="connsiteY3199" fmla="*/ 5246522 h 6858000"/>
            <a:gd name="connsiteX3200" fmla="*/ 7667597 w 12192000"/>
            <a:gd name="connsiteY3200" fmla="*/ 5246522 h 6858000"/>
            <a:gd name="connsiteX3201" fmla="*/ 7632771 w 12192000"/>
            <a:gd name="connsiteY3201" fmla="*/ 5211703 h 6858000"/>
            <a:gd name="connsiteX3202" fmla="*/ 7667597 w 12192000"/>
            <a:gd name="connsiteY3202" fmla="*/ 5176885 h 6858000"/>
            <a:gd name="connsiteX3203" fmla="*/ 7702409 w 12192000"/>
            <a:gd name="connsiteY3203" fmla="*/ 5211703 h 6858000"/>
            <a:gd name="connsiteX3204" fmla="*/ 7667597 w 12192000"/>
            <a:gd name="connsiteY3204" fmla="*/ 5246522 h 6858000"/>
            <a:gd name="connsiteX3205" fmla="*/ 7837381 w 12192000"/>
            <a:gd name="connsiteY3205" fmla="*/ 5246522 h 6858000"/>
            <a:gd name="connsiteX3206" fmla="*/ 7802556 w 12192000"/>
            <a:gd name="connsiteY3206" fmla="*/ 5211703 h 6858000"/>
            <a:gd name="connsiteX3207" fmla="*/ 7837381 w 12192000"/>
            <a:gd name="connsiteY3207" fmla="*/ 5176885 h 6858000"/>
            <a:gd name="connsiteX3208" fmla="*/ 7872193 w 12192000"/>
            <a:gd name="connsiteY3208" fmla="*/ 5211703 h 6858000"/>
            <a:gd name="connsiteX3209" fmla="*/ 7837381 w 12192000"/>
            <a:gd name="connsiteY3209" fmla="*/ 5246522 h 6858000"/>
            <a:gd name="connsiteX3210" fmla="*/ 7922273 w 12192000"/>
            <a:gd name="connsiteY3210" fmla="*/ 5246522 h 6858000"/>
            <a:gd name="connsiteX3211" fmla="*/ 7887448 w 12192000"/>
            <a:gd name="connsiteY3211" fmla="*/ 5211703 h 6858000"/>
            <a:gd name="connsiteX3212" fmla="*/ 7922273 w 12192000"/>
            <a:gd name="connsiteY3212" fmla="*/ 5176885 h 6858000"/>
            <a:gd name="connsiteX3213" fmla="*/ 7957086 w 12192000"/>
            <a:gd name="connsiteY3213" fmla="*/ 5211703 h 6858000"/>
            <a:gd name="connsiteX3214" fmla="*/ 7922273 w 12192000"/>
            <a:gd name="connsiteY3214" fmla="*/ 5246522 h 6858000"/>
            <a:gd name="connsiteX3215" fmla="*/ 8007167 w 12192000"/>
            <a:gd name="connsiteY3215" fmla="*/ 5246522 h 6858000"/>
            <a:gd name="connsiteX3216" fmla="*/ 7972341 w 12192000"/>
            <a:gd name="connsiteY3216" fmla="*/ 5211703 h 6858000"/>
            <a:gd name="connsiteX3217" fmla="*/ 8007167 w 12192000"/>
            <a:gd name="connsiteY3217" fmla="*/ 5176885 h 6858000"/>
            <a:gd name="connsiteX3218" fmla="*/ 8041979 w 12192000"/>
            <a:gd name="connsiteY3218" fmla="*/ 5211703 h 6858000"/>
            <a:gd name="connsiteX3219" fmla="*/ 8007167 w 12192000"/>
            <a:gd name="connsiteY3219" fmla="*/ 5246522 h 6858000"/>
            <a:gd name="connsiteX3220" fmla="*/ 8092059 w 12192000"/>
            <a:gd name="connsiteY3220" fmla="*/ 5246522 h 6858000"/>
            <a:gd name="connsiteX3221" fmla="*/ 8057234 w 12192000"/>
            <a:gd name="connsiteY3221" fmla="*/ 5211703 h 6858000"/>
            <a:gd name="connsiteX3222" fmla="*/ 8092059 w 12192000"/>
            <a:gd name="connsiteY3222" fmla="*/ 5176885 h 6858000"/>
            <a:gd name="connsiteX3223" fmla="*/ 8126871 w 12192000"/>
            <a:gd name="connsiteY3223" fmla="*/ 5211703 h 6858000"/>
            <a:gd name="connsiteX3224" fmla="*/ 8092059 w 12192000"/>
            <a:gd name="connsiteY3224" fmla="*/ 5246522 h 6858000"/>
            <a:gd name="connsiteX3225" fmla="*/ 8176951 w 12192000"/>
            <a:gd name="connsiteY3225" fmla="*/ 5246522 h 6858000"/>
            <a:gd name="connsiteX3226" fmla="*/ 8142126 w 12192000"/>
            <a:gd name="connsiteY3226" fmla="*/ 5211703 h 6858000"/>
            <a:gd name="connsiteX3227" fmla="*/ 8176951 w 12192000"/>
            <a:gd name="connsiteY3227" fmla="*/ 5176885 h 6858000"/>
            <a:gd name="connsiteX3228" fmla="*/ 8211763 w 12192000"/>
            <a:gd name="connsiteY3228" fmla="*/ 5211703 h 6858000"/>
            <a:gd name="connsiteX3229" fmla="*/ 8176951 w 12192000"/>
            <a:gd name="connsiteY3229" fmla="*/ 5246522 h 6858000"/>
            <a:gd name="connsiteX3230" fmla="*/ 8261843 w 12192000"/>
            <a:gd name="connsiteY3230" fmla="*/ 5246522 h 6858000"/>
            <a:gd name="connsiteX3231" fmla="*/ 8227018 w 12192000"/>
            <a:gd name="connsiteY3231" fmla="*/ 5211703 h 6858000"/>
            <a:gd name="connsiteX3232" fmla="*/ 8261843 w 12192000"/>
            <a:gd name="connsiteY3232" fmla="*/ 5176885 h 6858000"/>
            <a:gd name="connsiteX3233" fmla="*/ 8296656 w 12192000"/>
            <a:gd name="connsiteY3233" fmla="*/ 5211703 h 6858000"/>
            <a:gd name="connsiteX3234" fmla="*/ 8261843 w 12192000"/>
            <a:gd name="connsiteY3234" fmla="*/ 5246522 h 6858000"/>
            <a:gd name="connsiteX3235" fmla="*/ 8346737 w 12192000"/>
            <a:gd name="connsiteY3235" fmla="*/ 5246522 h 6858000"/>
            <a:gd name="connsiteX3236" fmla="*/ 8311911 w 12192000"/>
            <a:gd name="connsiteY3236" fmla="*/ 5211703 h 6858000"/>
            <a:gd name="connsiteX3237" fmla="*/ 8346737 w 12192000"/>
            <a:gd name="connsiteY3237" fmla="*/ 5176885 h 6858000"/>
            <a:gd name="connsiteX3238" fmla="*/ 8381549 w 12192000"/>
            <a:gd name="connsiteY3238" fmla="*/ 5211703 h 6858000"/>
            <a:gd name="connsiteX3239" fmla="*/ 8346737 w 12192000"/>
            <a:gd name="connsiteY3239" fmla="*/ 5246522 h 6858000"/>
            <a:gd name="connsiteX3240" fmla="*/ 8431629 w 12192000"/>
            <a:gd name="connsiteY3240" fmla="*/ 5246522 h 6858000"/>
            <a:gd name="connsiteX3241" fmla="*/ 8396804 w 12192000"/>
            <a:gd name="connsiteY3241" fmla="*/ 5211703 h 6858000"/>
            <a:gd name="connsiteX3242" fmla="*/ 8431629 w 12192000"/>
            <a:gd name="connsiteY3242" fmla="*/ 5176885 h 6858000"/>
            <a:gd name="connsiteX3243" fmla="*/ 8466441 w 12192000"/>
            <a:gd name="connsiteY3243" fmla="*/ 5211703 h 6858000"/>
            <a:gd name="connsiteX3244" fmla="*/ 8431629 w 12192000"/>
            <a:gd name="connsiteY3244" fmla="*/ 5246522 h 6858000"/>
            <a:gd name="connsiteX3245" fmla="*/ 8516521 w 12192000"/>
            <a:gd name="connsiteY3245" fmla="*/ 5246522 h 6858000"/>
            <a:gd name="connsiteX3246" fmla="*/ 8481696 w 12192000"/>
            <a:gd name="connsiteY3246" fmla="*/ 5211703 h 6858000"/>
            <a:gd name="connsiteX3247" fmla="*/ 8516521 w 12192000"/>
            <a:gd name="connsiteY3247" fmla="*/ 5176885 h 6858000"/>
            <a:gd name="connsiteX3248" fmla="*/ 8551333 w 12192000"/>
            <a:gd name="connsiteY3248" fmla="*/ 5211703 h 6858000"/>
            <a:gd name="connsiteX3249" fmla="*/ 8516521 w 12192000"/>
            <a:gd name="connsiteY3249" fmla="*/ 5246522 h 6858000"/>
            <a:gd name="connsiteX3250" fmla="*/ 8601413 w 12192000"/>
            <a:gd name="connsiteY3250" fmla="*/ 5246522 h 6858000"/>
            <a:gd name="connsiteX3251" fmla="*/ 8566588 w 12192000"/>
            <a:gd name="connsiteY3251" fmla="*/ 5211703 h 6858000"/>
            <a:gd name="connsiteX3252" fmla="*/ 8601413 w 12192000"/>
            <a:gd name="connsiteY3252" fmla="*/ 5176885 h 6858000"/>
            <a:gd name="connsiteX3253" fmla="*/ 8636226 w 12192000"/>
            <a:gd name="connsiteY3253" fmla="*/ 5211703 h 6858000"/>
            <a:gd name="connsiteX3254" fmla="*/ 8601413 w 12192000"/>
            <a:gd name="connsiteY3254" fmla="*/ 5246522 h 6858000"/>
            <a:gd name="connsiteX3255" fmla="*/ 8686306 w 12192000"/>
            <a:gd name="connsiteY3255" fmla="*/ 5246522 h 6858000"/>
            <a:gd name="connsiteX3256" fmla="*/ 8651480 w 12192000"/>
            <a:gd name="connsiteY3256" fmla="*/ 5211703 h 6858000"/>
            <a:gd name="connsiteX3257" fmla="*/ 8686306 w 12192000"/>
            <a:gd name="connsiteY3257" fmla="*/ 5176885 h 6858000"/>
            <a:gd name="connsiteX3258" fmla="*/ 8721118 w 12192000"/>
            <a:gd name="connsiteY3258" fmla="*/ 5211703 h 6858000"/>
            <a:gd name="connsiteX3259" fmla="*/ 8686306 w 12192000"/>
            <a:gd name="connsiteY3259" fmla="*/ 5246522 h 6858000"/>
            <a:gd name="connsiteX3260" fmla="*/ 8771199 w 12192000"/>
            <a:gd name="connsiteY3260" fmla="*/ 5246522 h 6858000"/>
            <a:gd name="connsiteX3261" fmla="*/ 8736374 w 12192000"/>
            <a:gd name="connsiteY3261" fmla="*/ 5211703 h 6858000"/>
            <a:gd name="connsiteX3262" fmla="*/ 8771199 w 12192000"/>
            <a:gd name="connsiteY3262" fmla="*/ 5176885 h 6858000"/>
            <a:gd name="connsiteX3263" fmla="*/ 8806011 w 12192000"/>
            <a:gd name="connsiteY3263" fmla="*/ 5211703 h 6858000"/>
            <a:gd name="connsiteX3264" fmla="*/ 8771199 w 12192000"/>
            <a:gd name="connsiteY3264" fmla="*/ 5246522 h 6858000"/>
            <a:gd name="connsiteX3265" fmla="*/ 8856091 w 12192000"/>
            <a:gd name="connsiteY3265" fmla="*/ 5246522 h 6858000"/>
            <a:gd name="connsiteX3266" fmla="*/ 8821266 w 12192000"/>
            <a:gd name="connsiteY3266" fmla="*/ 5211703 h 6858000"/>
            <a:gd name="connsiteX3267" fmla="*/ 8856091 w 12192000"/>
            <a:gd name="connsiteY3267" fmla="*/ 5176885 h 6858000"/>
            <a:gd name="connsiteX3268" fmla="*/ 8890903 w 12192000"/>
            <a:gd name="connsiteY3268" fmla="*/ 5211703 h 6858000"/>
            <a:gd name="connsiteX3269" fmla="*/ 8856091 w 12192000"/>
            <a:gd name="connsiteY3269" fmla="*/ 5246522 h 6858000"/>
            <a:gd name="connsiteX3270" fmla="*/ 8940983 w 12192000"/>
            <a:gd name="connsiteY3270" fmla="*/ 5246522 h 6858000"/>
            <a:gd name="connsiteX3271" fmla="*/ 8906158 w 12192000"/>
            <a:gd name="connsiteY3271" fmla="*/ 5211703 h 6858000"/>
            <a:gd name="connsiteX3272" fmla="*/ 8940983 w 12192000"/>
            <a:gd name="connsiteY3272" fmla="*/ 5176885 h 6858000"/>
            <a:gd name="connsiteX3273" fmla="*/ 8975796 w 12192000"/>
            <a:gd name="connsiteY3273" fmla="*/ 5211703 h 6858000"/>
            <a:gd name="connsiteX3274" fmla="*/ 8940983 w 12192000"/>
            <a:gd name="connsiteY3274" fmla="*/ 5246522 h 6858000"/>
            <a:gd name="connsiteX3275" fmla="*/ 9025876 w 12192000"/>
            <a:gd name="connsiteY3275" fmla="*/ 5246522 h 6858000"/>
            <a:gd name="connsiteX3276" fmla="*/ 8991050 w 12192000"/>
            <a:gd name="connsiteY3276" fmla="*/ 5211703 h 6858000"/>
            <a:gd name="connsiteX3277" fmla="*/ 9025876 w 12192000"/>
            <a:gd name="connsiteY3277" fmla="*/ 5176885 h 6858000"/>
            <a:gd name="connsiteX3278" fmla="*/ 9060688 w 12192000"/>
            <a:gd name="connsiteY3278" fmla="*/ 5211703 h 6858000"/>
            <a:gd name="connsiteX3279" fmla="*/ 9025876 w 12192000"/>
            <a:gd name="connsiteY3279" fmla="*/ 5246522 h 6858000"/>
            <a:gd name="connsiteX3280" fmla="*/ 9110769 w 12192000"/>
            <a:gd name="connsiteY3280" fmla="*/ 5246522 h 6858000"/>
            <a:gd name="connsiteX3281" fmla="*/ 9075944 w 12192000"/>
            <a:gd name="connsiteY3281" fmla="*/ 5211703 h 6858000"/>
            <a:gd name="connsiteX3282" fmla="*/ 9110769 w 12192000"/>
            <a:gd name="connsiteY3282" fmla="*/ 5176885 h 6858000"/>
            <a:gd name="connsiteX3283" fmla="*/ 9145581 w 12192000"/>
            <a:gd name="connsiteY3283" fmla="*/ 5211703 h 6858000"/>
            <a:gd name="connsiteX3284" fmla="*/ 9110769 w 12192000"/>
            <a:gd name="connsiteY3284" fmla="*/ 5246522 h 6858000"/>
            <a:gd name="connsiteX3285" fmla="*/ 9195661 w 12192000"/>
            <a:gd name="connsiteY3285" fmla="*/ 5246522 h 6858000"/>
            <a:gd name="connsiteX3286" fmla="*/ 9160836 w 12192000"/>
            <a:gd name="connsiteY3286" fmla="*/ 5211703 h 6858000"/>
            <a:gd name="connsiteX3287" fmla="*/ 9195661 w 12192000"/>
            <a:gd name="connsiteY3287" fmla="*/ 5176885 h 6858000"/>
            <a:gd name="connsiteX3288" fmla="*/ 9230473 w 12192000"/>
            <a:gd name="connsiteY3288" fmla="*/ 5211703 h 6858000"/>
            <a:gd name="connsiteX3289" fmla="*/ 9195661 w 12192000"/>
            <a:gd name="connsiteY3289" fmla="*/ 5246522 h 6858000"/>
            <a:gd name="connsiteX3290" fmla="*/ 9280553 w 12192000"/>
            <a:gd name="connsiteY3290" fmla="*/ 5246522 h 6858000"/>
            <a:gd name="connsiteX3291" fmla="*/ 9245728 w 12192000"/>
            <a:gd name="connsiteY3291" fmla="*/ 5211703 h 6858000"/>
            <a:gd name="connsiteX3292" fmla="*/ 9280553 w 12192000"/>
            <a:gd name="connsiteY3292" fmla="*/ 5176885 h 6858000"/>
            <a:gd name="connsiteX3293" fmla="*/ 9315366 w 12192000"/>
            <a:gd name="connsiteY3293" fmla="*/ 5211703 h 6858000"/>
            <a:gd name="connsiteX3294" fmla="*/ 9280553 w 12192000"/>
            <a:gd name="connsiteY3294" fmla="*/ 5246522 h 6858000"/>
            <a:gd name="connsiteX3295" fmla="*/ 9365446 w 12192000"/>
            <a:gd name="connsiteY3295" fmla="*/ 5246522 h 6858000"/>
            <a:gd name="connsiteX3296" fmla="*/ 9330620 w 12192000"/>
            <a:gd name="connsiteY3296" fmla="*/ 5211703 h 6858000"/>
            <a:gd name="connsiteX3297" fmla="*/ 9365446 w 12192000"/>
            <a:gd name="connsiteY3297" fmla="*/ 5176885 h 6858000"/>
            <a:gd name="connsiteX3298" fmla="*/ 9400258 w 12192000"/>
            <a:gd name="connsiteY3298" fmla="*/ 5211703 h 6858000"/>
            <a:gd name="connsiteX3299" fmla="*/ 9365446 w 12192000"/>
            <a:gd name="connsiteY3299" fmla="*/ 5246522 h 6858000"/>
            <a:gd name="connsiteX3300" fmla="*/ 9450339 w 12192000"/>
            <a:gd name="connsiteY3300" fmla="*/ 5246522 h 6858000"/>
            <a:gd name="connsiteX3301" fmla="*/ 9415514 w 12192000"/>
            <a:gd name="connsiteY3301" fmla="*/ 5211703 h 6858000"/>
            <a:gd name="connsiteX3302" fmla="*/ 9450339 w 12192000"/>
            <a:gd name="connsiteY3302" fmla="*/ 5176885 h 6858000"/>
            <a:gd name="connsiteX3303" fmla="*/ 9485151 w 12192000"/>
            <a:gd name="connsiteY3303" fmla="*/ 5211703 h 6858000"/>
            <a:gd name="connsiteX3304" fmla="*/ 9450339 w 12192000"/>
            <a:gd name="connsiteY3304" fmla="*/ 5246522 h 6858000"/>
            <a:gd name="connsiteX3305" fmla="*/ 9535231 w 12192000"/>
            <a:gd name="connsiteY3305" fmla="*/ 5246522 h 6858000"/>
            <a:gd name="connsiteX3306" fmla="*/ 9500406 w 12192000"/>
            <a:gd name="connsiteY3306" fmla="*/ 5211703 h 6858000"/>
            <a:gd name="connsiteX3307" fmla="*/ 9535231 w 12192000"/>
            <a:gd name="connsiteY3307" fmla="*/ 5176885 h 6858000"/>
            <a:gd name="connsiteX3308" fmla="*/ 9570043 w 12192000"/>
            <a:gd name="connsiteY3308" fmla="*/ 5211703 h 6858000"/>
            <a:gd name="connsiteX3309" fmla="*/ 9535231 w 12192000"/>
            <a:gd name="connsiteY3309" fmla="*/ 5246522 h 6858000"/>
            <a:gd name="connsiteX3310" fmla="*/ 9620123 w 12192000"/>
            <a:gd name="connsiteY3310" fmla="*/ 5246522 h 6858000"/>
            <a:gd name="connsiteX3311" fmla="*/ 9585298 w 12192000"/>
            <a:gd name="connsiteY3311" fmla="*/ 5211703 h 6858000"/>
            <a:gd name="connsiteX3312" fmla="*/ 9620123 w 12192000"/>
            <a:gd name="connsiteY3312" fmla="*/ 5176885 h 6858000"/>
            <a:gd name="connsiteX3313" fmla="*/ 9654936 w 12192000"/>
            <a:gd name="connsiteY3313" fmla="*/ 5211703 h 6858000"/>
            <a:gd name="connsiteX3314" fmla="*/ 9620123 w 12192000"/>
            <a:gd name="connsiteY3314" fmla="*/ 5246522 h 6858000"/>
            <a:gd name="connsiteX3315" fmla="*/ 9705016 w 12192000"/>
            <a:gd name="connsiteY3315" fmla="*/ 5246522 h 6858000"/>
            <a:gd name="connsiteX3316" fmla="*/ 9670190 w 12192000"/>
            <a:gd name="connsiteY3316" fmla="*/ 5211703 h 6858000"/>
            <a:gd name="connsiteX3317" fmla="*/ 9705016 w 12192000"/>
            <a:gd name="connsiteY3317" fmla="*/ 5176885 h 6858000"/>
            <a:gd name="connsiteX3318" fmla="*/ 9739828 w 12192000"/>
            <a:gd name="connsiteY3318" fmla="*/ 5211703 h 6858000"/>
            <a:gd name="connsiteX3319" fmla="*/ 9705016 w 12192000"/>
            <a:gd name="connsiteY3319" fmla="*/ 5246522 h 6858000"/>
            <a:gd name="connsiteX3320" fmla="*/ 9789909 w 12192000"/>
            <a:gd name="connsiteY3320" fmla="*/ 5246522 h 6858000"/>
            <a:gd name="connsiteX3321" fmla="*/ 9755084 w 12192000"/>
            <a:gd name="connsiteY3321" fmla="*/ 5211703 h 6858000"/>
            <a:gd name="connsiteX3322" fmla="*/ 9789909 w 12192000"/>
            <a:gd name="connsiteY3322" fmla="*/ 5176885 h 6858000"/>
            <a:gd name="connsiteX3323" fmla="*/ 9824721 w 12192000"/>
            <a:gd name="connsiteY3323" fmla="*/ 5211703 h 6858000"/>
            <a:gd name="connsiteX3324" fmla="*/ 9789909 w 12192000"/>
            <a:gd name="connsiteY3324" fmla="*/ 5246522 h 6858000"/>
            <a:gd name="connsiteX3325" fmla="*/ 9874801 w 12192000"/>
            <a:gd name="connsiteY3325" fmla="*/ 5246522 h 6858000"/>
            <a:gd name="connsiteX3326" fmla="*/ 9839976 w 12192000"/>
            <a:gd name="connsiteY3326" fmla="*/ 5211703 h 6858000"/>
            <a:gd name="connsiteX3327" fmla="*/ 9874801 w 12192000"/>
            <a:gd name="connsiteY3327" fmla="*/ 5176885 h 6858000"/>
            <a:gd name="connsiteX3328" fmla="*/ 9909613 w 12192000"/>
            <a:gd name="connsiteY3328" fmla="*/ 5211703 h 6858000"/>
            <a:gd name="connsiteX3329" fmla="*/ 9874801 w 12192000"/>
            <a:gd name="connsiteY3329" fmla="*/ 5246522 h 6858000"/>
            <a:gd name="connsiteX3330" fmla="*/ 9959693 w 12192000"/>
            <a:gd name="connsiteY3330" fmla="*/ 5246522 h 6858000"/>
            <a:gd name="connsiteX3331" fmla="*/ 9924868 w 12192000"/>
            <a:gd name="connsiteY3331" fmla="*/ 5211703 h 6858000"/>
            <a:gd name="connsiteX3332" fmla="*/ 9959693 w 12192000"/>
            <a:gd name="connsiteY3332" fmla="*/ 5176885 h 6858000"/>
            <a:gd name="connsiteX3333" fmla="*/ 9994506 w 12192000"/>
            <a:gd name="connsiteY3333" fmla="*/ 5211703 h 6858000"/>
            <a:gd name="connsiteX3334" fmla="*/ 9959693 w 12192000"/>
            <a:gd name="connsiteY3334" fmla="*/ 5246522 h 6858000"/>
            <a:gd name="connsiteX3335" fmla="*/ 10214371 w 12192000"/>
            <a:gd name="connsiteY3335" fmla="*/ 5246522 h 6858000"/>
            <a:gd name="connsiteX3336" fmla="*/ 10179546 w 12192000"/>
            <a:gd name="connsiteY3336" fmla="*/ 5211703 h 6858000"/>
            <a:gd name="connsiteX3337" fmla="*/ 10214371 w 12192000"/>
            <a:gd name="connsiteY3337" fmla="*/ 5176885 h 6858000"/>
            <a:gd name="connsiteX3338" fmla="*/ 10249183 w 12192000"/>
            <a:gd name="connsiteY3338" fmla="*/ 5211703 h 6858000"/>
            <a:gd name="connsiteX3339" fmla="*/ 10214371 w 12192000"/>
            <a:gd name="connsiteY3339" fmla="*/ 5246522 h 6858000"/>
            <a:gd name="connsiteX3340" fmla="*/ 1385527 w 12192000"/>
            <a:gd name="connsiteY3340" fmla="*/ 5161662 h 6858000"/>
            <a:gd name="connsiteX3341" fmla="*/ 1350708 w 12192000"/>
            <a:gd name="connsiteY3341" fmla="*/ 5126844 h 6858000"/>
            <a:gd name="connsiteX3342" fmla="*/ 1385527 w 12192000"/>
            <a:gd name="connsiteY3342" fmla="*/ 5092025 h 6858000"/>
            <a:gd name="connsiteX3343" fmla="*/ 1420345 w 12192000"/>
            <a:gd name="connsiteY3343" fmla="*/ 5126844 h 6858000"/>
            <a:gd name="connsiteX3344" fmla="*/ 1385527 w 12192000"/>
            <a:gd name="connsiteY3344" fmla="*/ 5161662 h 6858000"/>
            <a:gd name="connsiteX3345" fmla="*/ 1470419 w 12192000"/>
            <a:gd name="connsiteY3345" fmla="*/ 5161662 h 6858000"/>
            <a:gd name="connsiteX3346" fmla="*/ 1435600 w 12192000"/>
            <a:gd name="connsiteY3346" fmla="*/ 5126844 h 6858000"/>
            <a:gd name="connsiteX3347" fmla="*/ 1470419 w 12192000"/>
            <a:gd name="connsiteY3347" fmla="*/ 5092025 h 6858000"/>
            <a:gd name="connsiteX3348" fmla="*/ 1505238 w 12192000"/>
            <a:gd name="connsiteY3348" fmla="*/ 5126844 h 6858000"/>
            <a:gd name="connsiteX3349" fmla="*/ 1470419 w 12192000"/>
            <a:gd name="connsiteY3349" fmla="*/ 5161662 h 6858000"/>
            <a:gd name="connsiteX3350" fmla="*/ 1555311 w 12192000"/>
            <a:gd name="connsiteY3350" fmla="*/ 5161662 h 6858000"/>
            <a:gd name="connsiteX3351" fmla="*/ 1520492 w 12192000"/>
            <a:gd name="connsiteY3351" fmla="*/ 5126844 h 6858000"/>
            <a:gd name="connsiteX3352" fmla="*/ 1555311 w 12192000"/>
            <a:gd name="connsiteY3352" fmla="*/ 5092025 h 6858000"/>
            <a:gd name="connsiteX3353" fmla="*/ 1590130 w 12192000"/>
            <a:gd name="connsiteY3353" fmla="*/ 5126844 h 6858000"/>
            <a:gd name="connsiteX3354" fmla="*/ 1555311 w 12192000"/>
            <a:gd name="connsiteY3354" fmla="*/ 5161662 h 6858000"/>
            <a:gd name="connsiteX3355" fmla="*/ 1640203 w 12192000"/>
            <a:gd name="connsiteY3355" fmla="*/ 5161662 h 6858000"/>
            <a:gd name="connsiteX3356" fmla="*/ 1605385 w 12192000"/>
            <a:gd name="connsiteY3356" fmla="*/ 5126844 h 6858000"/>
            <a:gd name="connsiteX3357" fmla="*/ 1640203 w 12192000"/>
            <a:gd name="connsiteY3357" fmla="*/ 5092025 h 6858000"/>
            <a:gd name="connsiteX3358" fmla="*/ 1675022 w 12192000"/>
            <a:gd name="connsiteY3358" fmla="*/ 5126844 h 6858000"/>
            <a:gd name="connsiteX3359" fmla="*/ 1640203 w 12192000"/>
            <a:gd name="connsiteY3359" fmla="*/ 5161662 h 6858000"/>
            <a:gd name="connsiteX3360" fmla="*/ 1725097 w 12192000"/>
            <a:gd name="connsiteY3360" fmla="*/ 5161662 h 6858000"/>
            <a:gd name="connsiteX3361" fmla="*/ 1690278 w 12192000"/>
            <a:gd name="connsiteY3361" fmla="*/ 5126844 h 6858000"/>
            <a:gd name="connsiteX3362" fmla="*/ 1725097 w 12192000"/>
            <a:gd name="connsiteY3362" fmla="*/ 5092025 h 6858000"/>
            <a:gd name="connsiteX3363" fmla="*/ 1759915 w 12192000"/>
            <a:gd name="connsiteY3363" fmla="*/ 5126844 h 6858000"/>
            <a:gd name="connsiteX3364" fmla="*/ 1725097 w 12192000"/>
            <a:gd name="connsiteY3364" fmla="*/ 5161662 h 6858000"/>
            <a:gd name="connsiteX3365" fmla="*/ 1894881 w 12192000"/>
            <a:gd name="connsiteY3365" fmla="*/ 5161662 h 6858000"/>
            <a:gd name="connsiteX3366" fmla="*/ 1860062 w 12192000"/>
            <a:gd name="connsiteY3366" fmla="*/ 5126844 h 6858000"/>
            <a:gd name="connsiteX3367" fmla="*/ 1894881 w 12192000"/>
            <a:gd name="connsiteY3367" fmla="*/ 5092025 h 6858000"/>
            <a:gd name="connsiteX3368" fmla="*/ 1929700 w 12192000"/>
            <a:gd name="connsiteY3368" fmla="*/ 5126844 h 6858000"/>
            <a:gd name="connsiteX3369" fmla="*/ 1894881 w 12192000"/>
            <a:gd name="connsiteY3369" fmla="*/ 5161662 h 6858000"/>
            <a:gd name="connsiteX3370" fmla="*/ 1979773 w 12192000"/>
            <a:gd name="connsiteY3370" fmla="*/ 5161662 h 6858000"/>
            <a:gd name="connsiteX3371" fmla="*/ 1944955 w 12192000"/>
            <a:gd name="connsiteY3371" fmla="*/ 5126844 h 6858000"/>
            <a:gd name="connsiteX3372" fmla="*/ 1979773 w 12192000"/>
            <a:gd name="connsiteY3372" fmla="*/ 5092025 h 6858000"/>
            <a:gd name="connsiteX3373" fmla="*/ 2014592 w 12192000"/>
            <a:gd name="connsiteY3373" fmla="*/ 5126844 h 6858000"/>
            <a:gd name="connsiteX3374" fmla="*/ 1979773 w 12192000"/>
            <a:gd name="connsiteY3374" fmla="*/ 5161662 h 6858000"/>
            <a:gd name="connsiteX3375" fmla="*/ 2064667 w 12192000"/>
            <a:gd name="connsiteY3375" fmla="*/ 5161662 h 6858000"/>
            <a:gd name="connsiteX3376" fmla="*/ 2029848 w 12192000"/>
            <a:gd name="connsiteY3376" fmla="*/ 5126844 h 6858000"/>
            <a:gd name="connsiteX3377" fmla="*/ 2064667 w 12192000"/>
            <a:gd name="connsiteY3377" fmla="*/ 5092025 h 6858000"/>
            <a:gd name="connsiteX3378" fmla="*/ 2099485 w 12192000"/>
            <a:gd name="connsiteY3378" fmla="*/ 5126844 h 6858000"/>
            <a:gd name="connsiteX3379" fmla="*/ 2064667 w 12192000"/>
            <a:gd name="connsiteY3379" fmla="*/ 5161662 h 6858000"/>
            <a:gd name="connsiteX3380" fmla="*/ 2149559 w 12192000"/>
            <a:gd name="connsiteY3380" fmla="*/ 5161662 h 6858000"/>
            <a:gd name="connsiteX3381" fmla="*/ 2114740 w 12192000"/>
            <a:gd name="connsiteY3381" fmla="*/ 5126844 h 6858000"/>
            <a:gd name="connsiteX3382" fmla="*/ 2149559 w 12192000"/>
            <a:gd name="connsiteY3382" fmla="*/ 5092025 h 6858000"/>
            <a:gd name="connsiteX3383" fmla="*/ 2184378 w 12192000"/>
            <a:gd name="connsiteY3383" fmla="*/ 5126844 h 6858000"/>
            <a:gd name="connsiteX3384" fmla="*/ 2149559 w 12192000"/>
            <a:gd name="connsiteY3384" fmla="*/ 5161662 h 6858000"/>
            <a:gd name="connsiteX3385" fmla="*/ 2234445 w 12192000"/>
            <a:gd name="connsiteY3385" fmla="*/ 5161662 h 6858000"/>
            <a:gd name="connsiteX3386" fmla="*/ 2199626 w 12192000"/>
            <a:gd name="connsiteY3386" fmla="*/ 5126844 h 6858000"/>
            <a:gd name="connsiteX3387" fmla="*/ 2234445 w 12192000"/>
            <a:gd name="connsiteY3387" fmla="*/ 5092025 h 6858000"/>
            <a:gd name="connsiteX3388" fmla="*/ 2269264 w 12192000"/>
            <a:gd name="connsiteY3388" fmla="*/ 5126844 h 6858000"/>
            <a:gd name="connsiteX3389" fmla="*/ 2234445 w 12192000"/>
            <a:gd name="connsiteY3389" fmla="*/ 5161662 h 6858000"/>
            <a:gd name="connsiteX3390" fmla="*/ 2319337 w 12192000"/>
            <a:gd name="connsiteY3390" fmla="*/ 5161662 h 6858000"/>
            <a:gd name="connsiteX3391" fmla="*/ 2284518 w 12192000"/>
            <a:gd name="connsiteY3391" fmla="*/ 5126844 h 6858000"/>
            <a:gd name="connsiteX3392" fmla="*/ 2319337 w 12192000"/>
            <a:gd name="connsiteY3392" fmla="*/ 5092025 h 6858000"/>
            <a:gd name="connsiteX3393" fmla="*/ 2354156 w 12192000"/>
            <a:gd name="connsiteY3393" fmla="*/ 5126844 h 6858000"/>
            <a:gd name="connsiteX3394" fmla="*/ 2319337 w 12192000"/>
            <a:gd name="connsiteY3394" fmla="*/ 5161662 h 6858000"/>
            <a:gd name="connsiteX3395" fmla="*/ 2404230 w 12192000"/>
            <a:gd name="connsiteY3395" fmla="*/ 5161662 h 6858000"/>
            <a:gd name="connsiteX3396" fmla="*/ 2369411 w 12192000"/>
            <a:gd name="connsiteY3396" fmla="*/ 5126844 h 6858000"/>
            <a:gd name="connsiteX3397" fmla="*/ 2404230 w 12192000"/>
            <a:gd name="connsiteY3397" fmla="*/ 5092025 h 6858000"/>
            <a:gd name="connsiteX3398" fmla="*/ 2439048 w 12192000"/>
            <a:gd name="connsiteY3398" fmla="*/ 5126844 h 6858000"/>
            <a:gd name="connsiteX3399" fmla="*/ 2404230 w 12192000"/>
            <a:gd name="connsiteY3399" fmla="*/ 5161662 h 6858000"/>
            <a:gd name="connsiteX3400" fmla="*/ 2489122 w 12192000"/>
            <a:gd name="connsiteY3400" fmla="*/ 5161662 h 6858000"/>
            <a:gd name="connsiteX3401" fmla="*/ 2454303 w 12192000"/>
            <a:gd name="connsiteY3401" fmla="*/ 5126844 h 6858000"/>
            <a:gd name="connsiteX3402" fmla="*/ 2489122 w 12192000"/>
            <a:gd name="connsiteY3402" fmla="*/ 5092025 h 6858000"/>
            <a:gd name="connsiteX3403" fmla="*/ 2523941 w 12192000"/>
            <a:gd name="connsiteY3403" fmla="*/ 5126844 h 6858000"/>
            <a:gd name="connsiteX3404" fmla="*/ 2489122 w 12192000"/>
            <a:gd name="connsiteY3404" fmla="*/ 5161662 h 6858000"/>
            <a:gd name="connsiteX3405" fmla="*/ 2574015 w 12192000"/>
            <a:gd name="connsiteY3405" fmla="*/ 5161662 h 6858000"/>
            <a:gd name="connsiteX3406" fmla="*/ 2539196 w 12192000"/>
            <a:gd name="connsiteY3406" fmla="*/ 5126844 h 6858000"/>
            <a:gd name="connsiteX3407" fmla="*/ 2574015 w 12192000"/>
            <a:gd name="connsiteY3407" fmla="*/ 5092025 h 6858000"/>
            <a:gd name="connsiteX3408" fmla="*/ 2608834 w 12192000"/>
            <a:gd name="connsiteY3408" fmla="*/ 5126844 h 6858000"/>
            <a:gd name="connsiteX3409" fmla="*/ 2574015 w 12192000"/>
            <a:gd name="connsiteY3409" fmla="*/ 5161662 h 6858000"/>
            <a:gd name="connsiteX3410" fmla="*/ 2743800 w 12192000"/>
            <a:gd name="connsiteY3410" fmla="*/ 5161662 h 6858000"/>
            <a:gd name="connsiteX3411" fmla="*/ 2708981 w 12192000"/>
            <a:gd name="connsiteY3411" fmla="*/ 5126844 h 6858000"/>
            <a:gd name="connsiteX3412" fmla="*/ 2743800 w 12192000"/>
            <a:gd name="connsiteY3412" fmla="*/ 5092025 h 6858000"/>
            <a:gd name="connsiteX3413" fmla="*/ 2778618 w 12192000"/>
            <a:gd name="connsiteY3413" fmla="*/ 5126844 h 6858000"/>
            <a:gd name="connsiteX3414" fmla="*/ 2743800 w 12192000"/>
            <a:gd name="connsiteY3414" fmla="*/ 5161662 h 6858000"/>
            <a:gd name="connsiteX3415" fmla="*/ 2828692 w 12192000"/>
            <a:gd name="connsiteY3415" fmla="*/ 5161662 h 6858000"/>
            <a:gd name="connsiteX3416" fmla="*/ 2793873 w 12192000"/>
            <a:gd name="connsiteY3416" fmla="*/ 5126844 h 6858000"/>
            <a:gd name="connsiteX3417" fmla="*/ 2828692 w 12192000"/>
            <a:gd name="connsiteY3417" fmla="*/ 5092025 h 6858000"/>
            <a:gd name="connsiteX3418" fmla="*/ 2863511 w 12192000"/>
            <a:gd name="connsiteY3418" fmla="*/ 5126844 h 6858000"/>
            <a:gd name="connsiteX3419" fmla="*/ 2828692 w 12192000"/>
            <a:gd name="connsiteY3419" fmla="*/ 5161662 h 6858000"/>
            <a:gd name="connsiteX3420" fmla="*/ 2998477 w 12192000"/>
            <a:gd name="connsiteY3420" fmla="*/ 5161662 h 6858000"/>
            <a:gd name="connsiteX3421" fmla="*/ 2963658 w 12192000"/>
            <a:gd name="connsiteY3421" fmla="*/ 5126844 h 6858000"/>
            <a:gd name="connsiteX3422" fmla="*/ 2998477 w 12192000"/>
            <a:gd name="connsiteY3422" fmla="*/ 5092025 h 6858000"/>
            <a:gd name="connsiteX3423" fmla="*/ 3033296 w 12192000"/>
            <a:gd name="connsiteY3423" fmla="*/ 5126844 h 6858000"/>
            <a:gd name="connsiteX3424" fmla="*/ 2998477 w 12192000"/>
            <a:gd name="connsiteY3424" fmla="*/ 5161662 h 6858000"/>
            <a:gd name="connsiteX3425" fmla="*/ 3083370 w 12192000"/>
            <a:gd name="connsiteY3425" fmla="*/ 5161662 h 6858000"/>
            <a:gd name="connsiteX3426" fmla="*/ 3048551 w 12192000"/>
            <a:gd name="connsiteY3426" fmla="*/ 5126844 h 6858000"/>
            <a:gd name="connsiteX3427" fmla="*/ 3083370 w 12192000"/>
            <a:gd name="connsiteY3427" fmla="*/ 5092025 h 6858000"/>
            <a:gd name="connsiteX3428" fmla="*/ 3118188 w 12192000"/>
            <a:gd name="connsiteY3428" fmla="*/ 5126844 h 6858000"/>
            <a:gd name="connsiteX3429" fmla="*/ 3083370 w 12192000"/>
            <a:gd name="connsiteY3429" fmla="*/ 5161662 h 6858000"/>
            <a:gd name="connsiteX3430" fmla="*/ 3168262 w 12192000"/>
            <a:gd name="connsiteY3430" fmla="*/ 5161662 h 6858000"/>
            <a:gd name="connsiteX3431" fmla="*/ 3133443 w 12192000"/>
            <a:gd name="connsiteY3431" fmla="*/ 5126844 h 6858000"/>
            <a:gd name="connsiteX3432" fmla="*/ 3168262 w 12192000"/>
            <a:gd name="connsiteY3432" fmla="*/ 5092025 h 6858000"/>
            <a:gd name="connsiteX3433" fmla="*/ 3203081 w 12192000"/>
            <a:gd name="connsiteY3433" fmla="*/ 5126844 h 6858000"/>
            <a:gd name="connsiteX3434" fmla="*/ 3168262 w 12192000"/>
            <a:gd name="connsiteY3434" fmla="*/ 5161662 h 6858000"/>
            <a:gd name="connsiteX3435" fmla="*/ 3338047 w 12192000"/>
            <a:gd name="connsiteY3435" fmla="*/ 5161662 h 6858000"/>
            <a:gd name="connsiteX3436" fmla="*/ 3303228 w 12192000"/>
            <a:gd name="connsiteY3436" fmla="*/ 5126844 h 6858000"/>
            <a:gd name="connsiteX3437" fmla="*/ 3338047 w 12192000"/>
            <a:gd name="connsiteY3437" fmla="*/ 5092025 h 6858000"/>
            <a:gd name="connsiteX3438" fmla="*/ 3372866 w 12192000"/>
            <a:gd name="connsiteY3438" fmla="*/ 5126844 h 6858000"/>
            <a:gd name="connsiteX3439" fmla="*/ 3338047 w 12192000"/>
            <a:gd name="connsiteY3439" fmla="*/ 5161662 h 6858000"/>
            <a:gd name="connsiteX3440" fmla="*/ 3422940 w 12192000"/>
            <a:gd name="connsiteY3440" fmla="*/ 5161662 h 6858000"/>
            <a:gd name="connsiteX3441" fmla="*/ 3388121 w 12192000"/>
            <a:gd name="connsiteY3441" fmla="*/ 5126844 h 6858000"/>
            <a:gd name="connsiteX3442" fmla="*/ 3422940 w 12192000"/>
            <a:gd name="connsiteY3442" fmla="*/ 5092025 h 6858000"/>
            <a:gd name="connsiteX3443" fmla="*/ 3457758 w 12192000"/>
            <a:gd name="connsiteY3443" fmla="*/ 5126844 h 6858000"/>
            <a:gd name="connsiteX3444" fmla="*/ 3422940 w 12192000"/>
            <a:gd name="connsiteY3444" fmla="*/ 5161662 h 6858000"/>
            <a:gd name="connsiteX3445" fmla="*/ 3932301 w 12192000"/>
            <a:gd name="connsiteY3445" fmla="*/ 5161662 h 6858000"/>
            <a:gd name="connsiteX3446" fmla="*/ 3897482 w 12192000"/>
            <a:gd name="connsiteY3446" fmla="*/ 5126844 h 6858000"/>
            <a:gd name="connsiteX3447" fmla="*/ 3932301 w 12192000"/>
            <a:gd name="connsiteY3447" fmla="*/ 5092025 h 6858000"/>
            <a:gd name="connsiteX3448" fmla="*/ 3967120 w 12192000"/>
            <a:gd name="connsiteY3448" fmla="*/ 5126844 h 6858000"/>
            <a:gd name="connsiteX3449" fmla="*/ 3932301 w 12192000"/>
            <a:gd name="connsiteY3449" fmla="*/ 5161662 h 6858000"/>
            <a:gd name="connsiteX3450" fmla="*/ 4017193 w 12192000"/>
            <a:gd name="connsiteY3450" fmla="*/ 5161662 h 6858000"/>
            <a:gd name="connsiteX3451" fmla="*/ 3982375 w 12192000"/>
            <a:gd name="connsiteY3451" fmla="*/ 5126844 h 6858000"/>
            <a:gd name="connsiteX3452" fmla="*/ 4017193 w 12192000"/>
            <a:gd name="connsiteY3452" fmla="*/ 5092025 h 6858000"/>
            <a:gd name="connsiteX3453" fmla="*/ 4052012 w 12192000"/>
            <a:gd name="connsiteY3453" fmla="*/ 5126844 h 6858000"/>
            <a:gd name="connsiteX3454" fmla="*/ 4017193 w 12192000"/>
            <a:gd name="connsiteY3454" fmla="*/ 5161662 h 6858000"/>
            <a:gd name="connsiteX3455" fmla="*/ 4102086 w 12192000"/>
            <a:gd name="connsiteY3455" fmla="*/ 5161662 h 6858000"/>
            <a:gd name="connsiteX3456" fmla="*/ 4067267 w 12192000"/>
            <a:gd name="connsiteY3456" fmla="*/ 5126844 h 6858000"/>
            <a:gd name="connsiteX3457" fmla="*/ 4102086 w 12192000"/>
            <a:gd name="connsiteY3457" fmla="*/ 5092025 h 6858000"/>
            <a:gd name="connsiteX3458" fmla="*/ 4136904 w 12192000"/>
            <a:gd name="connsiteY3458" fmla="*/ 5126844 h 6858000"/>
            <a:gd name="connsiteX3459" fmla="*/ 4102086 w 12192000"/>
            <a:gd name="connsiteY3459" fmla="*/ 5161662 h 6858000"/>
            <a:gd name="connsiteX3460" fmla="*/ 4526548 w 12192000"/>
            <a:gd name="connsiteY3460" fmla="*/ 5161662 h 6858000"/>
            <a:gd name="connsiteX3461" fmla="*/ 4491729 w 12192000"/>
            <a:gd name="connsiteY3461" fmla="*/ 5126844 h 6858000"/>
            <a:gd name="connsiteX3462" fmla="*/ 4526548 w 12192000"/>
            <a:gd name="connsiteY3462" fmla="*/ 5092025 h 6858000"/>
            <a:gd name="connsiteX3463" fmla="*/ 4561367 w 12192000"/>
            <a:gd name="connsiteY3463" fmla="*/ 5126844 h 6858000"/>
            <a:gd name="connsiteX3464" fmla="*/ 4526548 w 12192000"/>
            <a:gd name="connsiteY3464" fmla="*/ 5161662 h 6858000"/>
            <a:gd name="connsiteX3465" fmla="*/ 4611441 w 12192000"/>
            <a:gd name="connsiteY3465" fmla="*/ 5161662 h 6858000"/>
            <a:gd name="connsiteX3466" fmla="*/ 4576622 w 12192000"/>
            <a:gd name="connsiteY3466" fmla="*/ 5126844 h 6858000"/>
            <a:gd name="connsiteX3467" fmla="*/ 4611441 w 12192000"/>
            <a:gd name="connsiteY3467" fmla="*/ 5092025 h 6858000"/>
            <a:gd name="connsiteX3468" fmla="*/ 4646260 w 12192000"/>
            <a:gd name="connsiteY3468" fmla="*/ 5126844 h 6858000"/>
            <a:gd name="connsiteX3469" fmla="*/ 4611441 w 12192000"/>
            <a:gd name="connsiteY3469" fmla="*/ 5161662 h 6858000"/>
            <a:gd name="connsiteX3470" fmla="*/ 4696333 w 12192000"/>
            <a:gd name="connsiteY3470" fmla="*/ 5161662 h 6858000"/>
            <a:gd name="connsiteX3471" fmla="*/ 4661515 w 12192000"/>
            <a:gd name="connsiteY3471" fmla="*/ 5126844 h 6858000"/>
            <a:gd name="connsiteX3472" fmla="*/ 4696333 w 12192000"/>
            <a:gd name="connsiteY3472" fmla="*/ 5092025 h 6858000"/>
            <a:gd name="connsiteX3473" fmla="*/ 4731152 w 12192000"/>
            <a:gd name="connsiteY3473" fmla="*/ 5126844 h 6858000"/>
            <a:gd name="connsiteX3474" fmla="*/ 4696333 w 12192000"/>
            <a:gd name="connsiteY3474" fmla="*/ 5161662 h 6858000"/>
            <a:gd name="connsiteX3475" fmla="*/ 4781226 w 12192000"/>
            <a:gd name="connsiteY3475" fmla="*/ 5161662 h 6858000"/>
            <a:gd name="connsiteX3476" fmla="*/ 4746407 w 12192000"/>
            <a:gd name="connsiteY3476" fmla="*/ 5126844 h 6858000"/>
            <a:gd name="connsiteX3477" fmla="*/ 4781226 w 12192000"/>
            <a:gd name="connsiteY3477" fmla="*/ 5092025 h 6858000"/>
            <a:gd name="connsiteX3478" fmla="*/ 4816044 w 12192000"/>
            <a:gd name="connsiteY3478" fmla="*/ 5126844 h 6858000"/>
            <a:gd name="connsiteX3479" fmla="*/ 4781226 w 12192000"/>
            <a:gd name="connsiteY3479" fmla="*/ 5161662 h 6858000"/>
            <a:gd name="connsiteX3480" fmla="*/ 4866118 w 12192000"/>
            <a:gd name="connsiteY3480" fmla="*/ 5161662 h 6858000"/>
            <a:gd name="connsiteX3481" fmla="*/ 4831299 w 12192000"/>
            <a:gd name="connsiteY3481" fmla="*/ 5126844 h 6858000"/>
            <a:gd name="connsiteX3482" fmla="*/ 4866118 w 12192000"/>
            <a:gd name="connsiteY3482" fmla="*/ 5092025 h 6858000"/>
            <a:gd name="connsiteX3483" fmla="*/ 4900937 w 12192000"/>
            <a:gd name="connsiteY3483" fmla="*/ 5126844 h 6858000"/>
            <a:gd name="connsiteX3484" fmla="*/ 4866118 w 12192000"/>
            <a:gd name="connsiteY3484" fmla="*/ 5161662 h 6858000"/>
            <a:gd name="connsiteX3485" fmla="*/ 4951011 w 12192000"/>
            <a:gd name="connsiteY3485" fmla="*/ 5161662 h 6858000"/>
            <a:gd name="connsiteX3486" fmla="*/ 4916192 w 12192000"/>
            <a:gd name="connsiteY3486" fmla="*/ 5126844 h 6858000"/>
            <a:gd name="connsiteX3487" fmla="*/ 4951011 w 12192000"/>
            <a:gd name="connsiteY3487" fmla="*/ 5092025 h 6858000"/>
            <a:gd name="connsiteX3488" fmla="*/ 4985830 w 12192000"/>
            <a:gd name="connsiteY3488" fmla="*/ 5126844 h 6858000"/>
            <a:gd name="connsiteX3489" fmla="*/ 4951011 w 12192000"/>
            <a:gd name="connsiteY3489" fmla="*/ 5161662 h 6858000"/>
            <a:gd name="connsiteX3490" fmla="*/ 6309291 w 12192000"/>
            <a:gd name="connsiteY3490" fmla="*/ 5161662 h 6858000"/>
            <a:gd name="connsiteX3491" fmla="*/ 6274465 w 12192000"/>
            <a:gd name="connsiteY3491" fmla="*/ 5126844 h 6858000"/>
            <a:gd name="connsiteX3492" fmla="*/ 6309291 w 12192000"/>
            <a:gd name="connsiteY3492" fmla="*/ 5092025 h 6858000"/>
            <a:gd name="connsiteX3493" fmla="*/ 6344103 w 12192000"/>
            <a:gd name="connsiteY3493" fmla="*/ 5126844 h 6858000"/>
            <a:gd name="connsiteX3494" fmla="*/ 6309291 w 12192000"/>
            <a:gd name="connsiteY3494" fmla="*/ 5161662 h 6858000"/>
            <a:gd name="connsiteX3495" fmla="*/ 6394183 w 12192000"/>
            <a:gd name="connsiteY3495" fmla="*/ 5161662 h 6858000"/>
            <a:gd name="connsiteX3496" fmla="*/ 6359357 w 12192000"/>
            <a:gd name="connsiteY3496" fmla="*/ 5126844 h 6858000"/>
            <a:gd name="connsiteX3497" fmla="*/ 6394183 w 12192000"/>
            <a:gd name="connsiteY3497" fmla="*/ 5092025 h 6858000"/>
            <a:gd name="connsiteX3498" fmla="*/ 6428995 w 12192000"/>
            <a:gd name="connsiteY3498" fmla="*/ 5126844 h 6858000"/>
            <a:gd name="connsiteX3499" fmla="*/ 6394183 w 12192000"/>
            <a:gd name="connsiteY3499" fmla="*/ 5161662 h 6858000"/>
            <a:gd name="connsiteX3500" fmla="*/ 6479075 w 12192000"/>
            <a:gd name="connsiteY3500" fmla="*/ 5161662 h 6858000"/>
            <a:gd name="connsiteX3501" fmla="*/ 6444250 w 12192000"/>
            <a:gd name="connsiteY3501" fmla="*/ 5126844 h 6858000"/>
            <a:gd name="connsiteX3502" fmla="*/ 6479075 w 12192000"/>
            <a:gd name="connsiteY3502" fmla="*/ 5092025 h 6858000"/>
            <a:gd name="connsiteX3503" fmla="*/ 6513887 w 12192000"/>
            <a:gd name="connsiteY3503" fmla="*/ 5126844 h 6858000"/>
            <a:gd name="connsiteX3504" fmla="*/ 6479075 w 12192000"/>
            <a:gd name="connsiteY3504" fmla="*/ 5161662 h 6858000"/>
            <a:gd name="connsiteX3505" fmla="*/ 6563968 w 12192000"/>
            <a:gd name="connsiteY3505" fmla="*/ 5161662 h 6858000"/>
            <a:gd name="connsiteX3506" fmla="*/ 6529143 w 12192000"/>
            <a:gd name="connsiteY3506" fmla="*/ 5126844 h 6858000"/>
            <a:gd name="connsiteX3507" fmla="*/ 6563968 w 12192000"/>
            <a:gd name="connsiteY3507" fmla="*/ 5092025 h 6858000"/>
            <a:gd name="connsiteX3508" fmla="*/ 6598781 w 12192000"/>
            <a:gd name="connsiteY3508" fmla="*/ 5126844 h 6858000"/>
            <a:gd name="connsiteX3509" fmla="*/ 6563968 w 12192000"/>
            <a:gd name="connsiteY3509" fmla="*/ 5161662 h 6858000"/>
            <a:gd name="connsiteX3510" fmla="*/ 6648861 w 12192000"/>
            <a:gd name="connsiteY3510" fmla="*/ 5161662 h 6858000"/>
            <a:gd name="connsiteX3511" fmla="*/ 6614035 w 12192000"/>
            <a:gd name="connsiteY3511" fmla="*/ 5126844 h 6858000"/>
            <a:gd name="connsiteX3512" fmla="*/ 6648861 w 12192000"/>
            <a:gd name="connsiteY3512" fmla="*/ 5092025 h 6858000"/>
            <a:gd name="connsiteX3513" fmla="*/ 6683673 w 12192000"/>
            <a:gd name="connsiteY3513" fmla="*/ 5126844 h 6858000"/>
            <a:gd name="connsiteX3514" fmla="*/ 6648861 w 12192000"/>
            <a:gd name="connsiteY3514" fmla="*/ 5161662 h 6858000"/>
            <a:gd name="connsiteX3515" fmla="*/ 6903537 w 12192000"/>
            <a:gd name="connsiteY3515" fmla="*/ 5161662 h 6858000"/>
            <a:gd name="connsiteX3516" fmla="*/ 6868712 w 12192000"/>
            <a:gd name="connsiteY3516" fmla="*/ 5126844 h 6858000"/>
            <a:gd name="connsiteX3517" fmla="*/ 6903537 w 12192000"/>
            <a:gd name="connsiteY3517" fmla="*/ 5092025 h 6858000"/>
            <a:gd name="connsiteX3518" fmla="*/ 6938350 w 12192000"/>
            <a:gd name="connsiteY3518" fmla="*/ 5126844 h 6858000"/>
            <a:gd name="connsiteX3519" fmla="*/ 6903537 w 12192000"/>
            <a:gd name="connsiteY3519" fmla="*/ 5161662 h 6858000"/>
            <a:gd name="connsiteX3520" fmla="*/ 7073349 w 12192000"/>
            <a:gd name="connsiteY3520" fmla="*/ 5161662 h 6858000"/>
            <a:gd name="connsiteX3521" fmla="*/ 7038524 w 12192000"/>
            <a:gd name="connsiteY3521" fmla="*/ 5126844 h 6858000"/>
            <a:gd name="connsiteX3522" fmla="*/ 7073349 w 12192000"/>
            <a:gd name="connsiteY3522" fmla="*/ 5092025 h 6858000"/>
            <a:gd name="connsiteX3523" fmla="*/ 7108161 w 12192000"/>
            <a:gd name="connsiteY3523" fmla="*/ 5126844 h 6858000"/>
            <a:gd name="connsiteX3524" fmla="*/ 7073349 w 12192000"/>
            <a:gd name="connsiteY3524" fmla="*/ 5161662 h 6858000"/>
            <a:gd name="connsiteX3525" fmla="*/ 7158241 w 12192000"/>
            <a:gd name="connsiteY3525" fmla="*/ 5161662 h 6858000"/>
            <a:gd name="connsiteX3526" fmla="*/ 7123416 w 12192000"/>
            <a:gd name="connsiteY3526" fmla="*/ 5126844 h 6858000"/>
            <a:gd name="connsiteX3527" fmla="*/ 7158241 w 12192000"/>
            <a:gd name="connsiteY3527" fmla="*/ 5092025 h 6858000"/>
            <a:gd name="connsiteX3528" fmla="*/ 7193053 w 12192000"/>
            <a:gd name="connsiteY3528" fmla="*/ 5126844 h 6858000"/>
            <a:gd name="connsiteX3529" fmla="*/ 7158241 w 12192000"/>
            <a:gd name="connsiteY3529" fmla="*/ 5161662 h 6858000"/>
            <a:gd name="connsiteX3530" fmla="*/ 7243134 w 12192000"/>
            <a:gd name="connsiteY3530" fmla="*/ 5161662 h 6858000"/>
            <a:gd name="connsiteX3531" fmla="*/ 7208309 w 12192000"/>
            <a:gd name="connsiteY3531" fmla="*/ 5126844 h 6858000"/>
            <a:gd name="connsiteX3532" fmla="*/ 7243134 w 12192000"/>
            <a:gd name="connsiteY3532" fmla="*/ 5092025 h 6858000"/>
            <a:gd name="connsiteX3533" fmla="*/ 7277947 w 12192000"/>
            <a:gd name="connsiteY3533" fmla="*/ 5126844 h 6858000"/>
            <a:gd name="connsiteX3534" fmla="*/ 7243134 w 12192000"/>
            <a:gd name="connsiteY3534" fmla="*/ 5161662 h 6858000"/>
            <a:gd name="connsiteX3535" fmla="*/ 7328027 w 12192000"/>
            <a:gd name="connsiteY3535" fmla="*/ 5161662 h 6858000"/>
            <a:gd name="connsiteX3536" fmla="*/ 7293201 w 12192000"/>
            <a:gd name="connsiteY3536" fmla="*/ 5126844 h 6858000"/>
            <a:gd name="connsiteX3537" fmla="*/ 7328027 w 12192000"/>
            <a:gd name="connsiteY3537" fmla="*/ 5092025 h 6858000"/>
            <a:gd name="connsiteX3538" fmla="*/ 7362839 w 12192000"/>
            <a:gd name="connsiteY3538" fmla="*/ 5126844 h 6858000"/>
            <a:gd name="connsiteX3539" fmla="*/ 7328027 w 12192000"/>
            <a:gd name="connsiteY3539" fmla="*/ 5161662 h 6858000"/>
            <a:gd name="connsiteX3540" fmla="*/ 7412919 w 12192000"/>
            <a:gd name="connsiteY3540" fmla="*/ 5161662 h 6858000"/>
            <a:gd name="connsiteX3541" fmla="*/ 7378094 w 12192000"/>
            <a:gd name="connsiteY3541" fmla="*/ 5126844 h 6858000"/>
            <a:gd name="connsiteX3542" fmla="*/ 7412919 w 12192000"/>
            <a:gd name="connsiteY3542" fmla="*/ 5092025 h 6858000"/>
            <a:gd name="connsiteX3543" fmla="*/ 7447731 w 12192000"/>
            <a:gd name="connsiteY3543" fmla="*/ 5126844 h 6858000"/>
            <a:gd name="connsiteX3544" fmla="*/ 7412919 w 12192000"/>
            <a:gd name="connsiteY3544" fmla="*/ 5161662 h 6858000"/>
            <a:gd name="connsiteX3545" fmla="*/ 7497811 w 12192000"/>
            <a:gd name="connsiteY3545" fmla="*/ 5161662 h 6858000"/>
            <a:gd name="connsiteX3546" fmla="*/ 7462986 w 12192000"/>
            <a:gd name="connsiteY3546" fmla="*/ 5126844 h 6858000"/>
            <a:gd name="connsiteX3547" fmla="*/ 7497811 w 12192000"/>
            <a:gd name="connsiteY3547" fmla="*/ 5092025 h 6858000"/>
            <a:gd name="connsiteX3548" fmla="*/ 7532623 w 12192000"/>
            <a:gd name="connsiteY3548" fmla="*/ 5126844 h 6858000"/>
            <a:gd name="connsiteX3549" fmla="*/ 7497811 w 12192000"/>
            <a:gd name="connsiteY3549" fmla="*/ 5161662 h 6858000"/>
            <a:gd name="connsiteX3550" fmla="*/ 7667597 w 12192000"/>
            <a:gd name="connsiteY3550" fmla="*/ 5161662 h 6858000"/>
            <a:gd name="connsiteX3551" fmla="*/ 7632771 w 12192000"/>
            <a:gd name="connsiteY3551" fmla="*/ 5126844 h 6858000"/>
            <a:gd name="connsiteX3552" fmla="*/ 7667597 w 12192000"/>
            <a:gd name="connsiteY3552" fmla="*/ 5092025 h 6858000"/>
            <a:gd name="connsiteX3553" fmla="*/ 7702409 w 12192000"/>
            <a:gd name="connsiteY3553" fmla="*/ 5126844 h 6858000"/>
            <a:gd name="connsiteX3554" fmla="*/ 7667597 w 12192000"/>
            <a:gd name="connsiteY3554" fmla="*/ 5161662 h 6858000"/>
            <a:gd name="connsiteX3555" fmla="*/ 7752489 w 12192000"/>
            <a:gd name="connsiteY3555" fmla="*/ 5161662 h 6858000"/>
            <a:gd name="connsiteX3556" fmla="*/ 7717664 w 12192000"/>
            <a:gd name="connsiteY3556" fmla="*/ 5126844 h 6858000"/>
            <a:gd name="connsiteX3557" fmla="*/ 7752489 w 12192000"/>
            <a:gd name="connsiteY3557" fmla="*/ 5092025 h 6858000"/>
            <a:gd name="connsiteX3558" fmla="*/ 7787301 w 12192000"/>
            <a:gd name="connsiteY3558" fmla="*/ 5126844 h 6858000"/>
            <a:gd name="connsiteX3559" fmla="*/ 7752489 w 12192000"/>
            <a:gd name="connsiteY3559" fmla="*/ 5161662 h 6858000"/>
            <a:gd name="connsiteX3560" fmla="*/ 7837381 w 12192000"/>
            <a:gd name="connsiteY3560" fmla="*/ 5161662 h 6858000"/>
            <a:gd name="connsiteX3561" fmla="*/ 7802556 w 12192000"/>
            <a:gd name="connsiteY3561" fmla="*/ 5126844 h 6858000"/>
            <a:gd name="connsiteX3562" fmla="*/ 7837381 w 12192000"/>
            <a:gd name="connsiteY3562" fmla="*/ 5092025 h 6858000"/>
            <a:gd name="connsiteX3563" fmla="*/ 7872193 w 12192000"/>
            <a:gd name="connsiteY3563" fmla="*/ 5126844 h 6858000"/>
            <a:gd name="connsiteX3564" fmla="*/ 7837381 w 12192000"/>
            <a:gd name="connsiteY3564" fmla="*/ 5161662 h 6858000"/>
            <a:gd name="connsiteX3565" fmla="*/ 7922273 w 12192000"/>
            <a:gd name="connsiteY3565" fmla="*/ 5161662 h 6858000"/>
            <a:gd name="connsiteX3566" fmla="*/ 7887448 w 12192000"/>
            <a:gd name="connsiteY3566" fmla="*/ 5126844 h 6858000"/>
            <a:gd name="connsiteX3567" fmla="*/ 7922273 w 12192000"/>
            <a:gd name="connsiteY3567" fmla="*/ 5092025 h 6858000"/>
            <a:gd name="connsiteX3568" fmla="*/ 7957086 w 12192000"/>
            <a:gd name="connsiteY3568" fmla="*/ 5126844 h 6858000"/>
            <a:gd name="connsiteX3569" fmla="*/ 7922273 w 12192000"/>
            <a:gd name="connsiteY3569" fmla="*/ 5161662 h 6858000"/>
            <a:gd name="connsiteX3570" fmla="*/ 8007167 w 12192000"/>
            <a:gd name="connsiteY3570" fmla="*/ 5161662 h 6858000"/>
            <a:gd name="connsiteX3571" fmla="*/ 7972341 w 12192000"/>
            <a:gd name="connsiteY3571" fmla="*/ 5126844 h 6858000"/>
            <a:gd name="connsiteX3572" fmla="*/ 8007167 w 12192000"/>
            <a:gd name="connsiteY3572" fmla="*/ 5092025 h 6858000"/>
            <a:gd name="connsiteX3573" fmla="*/ 8041979 w 12192000"/>
            <a:gd name="connsiteY3573" fmla="*/ 5126844 h 6858000"/>
            <a:gd name="connsiteX3574" fmla="*/ 8007167 w 12192000"/>
            <a:gd name="connsiteY3574" fmla="*/ 5161662 h 6858000"/>
            <a:gd name="connsiteX3575" fmla="*/ 8092059 w 12192000"/>
            <a:gd name="connsiteY3575" fmla="*/ 5161662 h 6858000"/>
            <a:gd name="connsiteX3576" fmla="*/ 8057234 w 12192000"/>
            <a:gd name="connsiteY3576" fmla="*/ 5126844 h 6858000"/>
            <a:gd name="connsiteX3577" fmla="*/ 8092059 w 12192000"/>
            <a:gd name="connsiteY3577" fmla="*/ 5092025 h 6858000"/>
            <a:gd name="connsiteX3578" fmla="*/ 8126871 w 12192000"/>
            <a:gd name="connsiteY3578" fmla="*/ 5126844 h 6858000"/>
            <a:gd name="connsiteX3579" fmla="*/ 8092059 w 12192000"/>
            <a:gd name="connsiteY3579" fmla="*/ 5161662 h 6858000"/>
            <a:gd name="connsiteX3580" fmla="*/ 8176951 w 12192000"/>
            <a:gd name="connsiteY3580" fmla="*/ 5161662 h 6858000"/>
            <a:gd name="connsiteX3581" fmla="*/ 8142126 w 12192000"/>
            <a:gd name="connsiteY3581" fmla="*/ 5126844 h 6858000"/>
            <a:gd name="connsiteX3582" fmla="*/ 8176951 w 12192000"/>
            <a:gd name="connsiteY3582" fmla="*/ 5092025 h 6858000"/>
            <a:gd name="connsiteX3583" fmla="*/ 8211763 w 12192000"/>
            <a:gd name="connsiteY3583" fmla="*/ 5126844 h 6858000"/>
            <a:gd name="connsiteX3584" fmla="*/ 8176951 w 12192000"/>
            <a:gd name="connsiteY3584" fmla="*/ 5161662 h 6858000"/>
            <a:gd name="connsiteX3585" fmla="*/ 8261843 w 12192000"/>
            <a:gd name="connsiteY3585" fmla="*/ 5161662 h 6858000"/>
            <a:gd name="connsiteX3586" fmla="*/ 8227018 w 12192000"/>
            <a:gd name="connsiteY3586" fmla="*/ 5126844 h 6858000"/>
            <a:gd name="connsiteX3587" fmla="*/ 8261843 w 12192000"/>
            <a:gd name="connsiteY3587" fmla="*/ 5092025 h 6858000"/>
            <a:gd name="connsiteX3588" fmla="*/ 8296656 w 12192000"/>
            <a:gd name="connsiteY3588" fmla="*/ 5126844 h 6858000"/>
            <a:gd name="connsiteX3589" fmla="*/ 8261843 w 12192000"/>
            <a:gd name="connsiteY3589" fmla="*/ 5161662 h 6858000"/>
            <a:gd name="connsiteX3590" fmla="*/ 8346737 w 12192000"/>
            <a:gd name="connsiteY3590" fmla="*/ 5161662 h 6858000"/>
            <a:gd name="connsiteX3591" fmla="*/ 8311911 w 12192000"/>
            <a:gd name="connsiteY3591" fmla="*/ 5126844 h 6858000"/>
            <a:gd name="connsiteX3592" fmla="*/ 8346737 w 12192000"/>
            <a:gd name="connsiteY3592" fmla="*/ 5092025 h 6858000"/>
            <a:gd name="connsiteX3593" fmla="*/ 8381549 w 12192000"/>
            <a:gd name="connsiteY3593" fmla="*/ 5126844 h 6858000"/>
            <a:gd name="connsiteX3594" fmla="*/ 8346737 w 12192000"/>
            <a:gd name="connsiteY3594" fmla="*/ 5161662 h 6858000"/>
            <a:gd name="connsiteX3595" fmla="*/ 8431629 w 12192000"/>
            <a:gd name="connsiteY3595" fmla="*/ 5161662 h 6858000"/>
            <a:gd name="connsiteX3596" fmla="*/ 8396804 w 12192000"/>
            <a:gd name="connsiteY3596" fmla="*/ 5126844 h 6858000"/>
            <a:gd name="connsiteX3597" fmla="*/ 8431629 w 12192000"/>
            <a:gd name="connsiteY3597" fmla="*/ 5092025 h 6858000"/>
            <a:gd name="connsiteX3598" fmla="*/ 8466441 w 12192000"/>
            <a:gd name="connsiteY3598" fmla="*/ 5126844 h 6858000"/>
            <a:gd name="connsiteX3599" fmla="*/ 8431629 w 12192000"/>
            <a:gd name="connsiteY3599" fmla="*/ 5161662 h 6858000"/>
            <a:gd name="connsiteX3600" fmla="*/ 8516521 w 12192000"/>
            <a:gd name="connsiteY3600" fmla="*/ 5161662 h 6858000"/>
            <a:gd name="connsiteX3601" fmla="*/ 8481696 w 12192000"/>
            <a:gd name="connsiteY3601" fmla="*/ 5126844 h 6858000"/>
            <a:gd name="connsiteX3602" fmla="*/ 8516521 w 12192000"/>
            <a:gd name="connsiteY3602" fmla="*/ 5092025 h 6858000"/>
            <a:gd name="connsiteX3603" fmla="*/ 8551333 w 12192000"/>
            <a:gd name="connsiteY3603" fmla="*/ 5126844 h 6858000"/>
            <a:gd name="connsiteX3604" fmla="*/ 8516521 w 12192000"/>
            <a:gd name="connsiteY3604" fmla="*/ 5161662 h 6858000"/>
            <a:gd name="connsiteX3605" fmla="*/ 8601413 w 12192000"/>
            <a:gd name="connsiteY3605" fmla="*/ 5161662 h 6858000"/>
            <a:gd name="connsiteX3606" fmla="*/ 8566588 w 12192000"/>
            <a:gd name="connsiteY3606" fmla="*/ 5126844 h 6858000"/>
            <a:gd name="connsiteX3607" fmla="*/ 8601413 w 12192000"/>
            <a:gd name="connsiteY3607" fmla="*/ 5092025 h 6858000"/>
            <a:gd name="connsiteX3608" fmla="*/ 8636226 w 12192000"/>
            <a:gd name="connsiteY3608" fmla="*/ 5126844 h 6858000"/>
            <a:gd name="connsiteX3609" fmla="*/ 8601413 w 12192000"/>
            <a:gd name="connsiteY3609" fmla="*/ 5161662 h 6858000"/>
            <a:gd name="connsiteX3610" fmla="*/ 8686306 w 12192000"/>
            <a:gd name="connsiteY3610" fmla="*/ 5161662 h 6858000"/>
            <a:gd name="connsiteX3611" fmla="*/ 8651480 w 12192000"/>
            <a:gd name="connsiteY3611" fmla="*/ 5126844 h 6858000"/>
            <a:gd name="connsiteX3612" fmla="*/ 8686306 w 12192000"/>
            <a:gd name="connsiteY3612" fmla="*/ 5092025 h 6858000"/>
            <a:gd name="connsiteX3613" fmla="*/ 8721118 w 12192000"/>
            <a:gd name="connsiteY3613" fmla="*/ 5126844 h 6858000"/>
            <a:gd name="connsiteX3614" fmla="*/ 8686306 w 12192000"/>
            <a:gd name="connsiteY3614" fmla="*/ 5161662 h 6858000"/>
            <a:gd name="connsiteX3615" fmla="*/ 8771199 w 12192000"/>
            <a:gd name="connsiteY3615" fmla="*/ 5161662 h 6858000"/>
            <a:gd name="connsiteX3616" fmla="*/ 8736374 w 12192000"/>
            <a:gd name="connsiteY3616" fmla="*/ 5126844 h 6858000"/>
            <a:gd name="connsiteX3617" fmla="*/ 8771199 w 12192000"/>
            <a:gd name="connsiteY3617" fmla="*/ 5092025 h 6858000"/>
            <a:gd name="connsiteX3618" fmla="*/ 8806011 w 12192000"/>
            <a:gd name="connsiteY3618" fmla="*/ 5126844 h 6858000"/>
            <a:gd name="connsiteX3619" fmla="*/ 8771199 w 12192000"/>
            <a:gd name="connsiteY3619" fmla="*/ 5161662 h 6858000"/>
            <a:gd name="connsiteX3620" fmla="*/ 8856091 w 12192000"/>
            <a:gd name="connsiteY3620" fmla="*/ 5161662 h 6858000"/>
            <a:gd name="connsiteX3621" fmla="*/ 8821266 w 12192000"/>
            <a:gd name="connsiteY3621" fmla="*/ 5126844 h 6858000"/>
            <a:gd name="connsiteX3622" fmla="*/ 8856091 w 12192000"/>
            <a:gd name="connsiteY3622" fmla="*/ 5092025 h 6858000"/>
            <a:gd name="connsiteX3623" fmla="*/ 8890903 w 12192000"/>
            <a:gd name="connsiteY3623" fmla="*/ 5126844 h 6858000"/>
            <a:gd name="connsiteX3624" fmla="*/ 8856091 w 12192000"/>
            <a:gd name="connsiteY3624" fmla="*/ 5161662 h 6858000"/>
            <a:gd name="connsiteX3625" fmla="*/ 8940983 w 12192000"/>
            <a:gd name="connsiteY3625" fmla="*/ 5161662 h 6858000"/>
            <a:gd name="connsiteX3626" fmla="*/ 8906158 w 12192000"/>
            <a:gd name="connsiteY3626" fmla="*/ 5126844 h 6858000"/>
            <a:gd name="connsiteX3627" fmla="*/ 8940983 w 12192000"/>
            <a:gd name="connsiteY3627" fmla="*/ 5092025 h 6858000"/>
            <a:gd name="connsiteX3628" fmla="*/ 8975796 w 12192000"/>
            <a:gd name="connsiteY3628" fmla="*/ 5126844 h 6858000"/>
            <a:gd name="connsiteX3629" fmla="*/ 8940983 w 12192000"/>
            <a:gd name="connsiteY3629" fmla="*/ 5161662 h 6858000"/>
            <a:gd name="connsiteX3630" fmla="*/ 9025876 w 12192000"/>
            <a:gd name="connsiteY3630" fmla="*/ 5161662 h 6858000"/>
            <a:gd name="connsiteX3631" fmla="*/ 8991050 w 12192000"/>
            <a:gd name="connsiteY3631" fmla="*/ 5126844 h 6858000"/>
            <a:gd name="connsiteX3632" fmla="*/ 9025876 w 12192000"/>
            <a:gd name="connsiteY3632" fmla="*/ 5092025 h 6858000"/>
            <a:gd name="connsiteX3633" fmla="*/ 9060688 w 12192000"/>
            <a:gd name="connsiteY3633" fmla="*/ 5126844 h 6858000"/>
            <a:gd name="connsiteX3634" fmla="*/ 9025876 w 12192000"/>
            <a:gd name="connsiteY3634" fmla="*/ 5161662 h 6858000"/>
            <a:gd name="connsiteX3635" fmla="*/ 9110769 w 12192000"/>
            <a:gd name="connsiteY3635" fmla="*/ 5161662 h 6858000"/>
            <a:gd name="connsiteX3636" fmla="*/ 9075944 w 12192000"/>
            <a:gd name="connsiteY3636" fmla="*/ 5126844 h 6858000"/>
            <a:gd name="connsiteX3637" fmla="*/ 9110769 w 12192000"/>
            <a:gd name="connsiteY3637" fmla="*/ 5092025 h 6858000"/>
            <a:gd name="connsiteX3638" fmla="*/ 9145581 w 12192000"/>
            <a:gd name="connsiteY3638" fmla="*/ 5126844 h 6858000"/>
            <a:gd name="connsiteX3639" fmla="*/ 9110769 w 12192000"/>
            <a:gd name="connsiteY3639" fmla="*/ 5161662 h 6858000"/>
            <a:gd name="connsiteX3640" fmla="*/ 9195661 w 12192000"/>
            <a:gd name="connsiteY3640" fmla="*/ 5161662 h 6858000"/>
            <a:gd name="connsiteX3641" fmla="*/ 9160836 w 12192000"/>
            <a:gd name="connsiteY3641" fmla="*/ 5126844 h 6858000"/>
            <a:gd name="connsiteX3642" fmla="*/ 9195661 w 12192000"/>
            <a:gd name="connsiteY3642" fmla="*/ 5092025 h 6858000"/>
            <a:gd name="connsiteX3643" fmla="*/ 9230473 w 12192000"/>
            <a:gd name="connsiteY3643" fmla="*/ 5126844 h 6858000"/>
            <a:gd name="connsiteX3644" fmla="*/ 9195661 w 12192000"/>
            <a:gd name="connsiteY3644" fmla="*/ 5161662 h 6858000"/>
            <a:gd name="connsiteX3645" fmla="*/ 9280553 w 12192000"/>
            <a:gd name="connsiteY3645" fmla="*/ 5161662 h 6858000"/>
            <a:gd name="connsiteX3646" fmla="*/ 9245728 w 12192000"/>
            <a:gd name="connsiteY3646" fmla="*/ 5126844 h 6858000"/>
            <a:gd name="connsiteX3647" fmla="*/ 9280553 w 12192000"/>
            <a:gd name="connsiteY3647" fmla="*/ 5092025 h 6858000"/>
            <a:gd name="connsiteX3648" fmla="*/ 9315366 w 12192000"/>
            <a:gd name="connsiteY3648" fmla="*/ 5126844 h 6858000"/>
            <a:gd name="connsiteX3649" fmla="*/ 9280553 w 12192000"/>
            <a:gd name="connsiteY3649" fmla="*/ 5161662 h 6858000"/>
            <a:gd name="connsiteX3650" fmla="*/ 9365446 w 12192000"/>
            <a:gd name="connsiteY3650" fmla="*/ 5161662 h 6858000"/>
            <a:gd name="connsiteX3651" fmla="*/ 9330620 w 12192000"/>
            <a:gd name="connsiteY3651" fmla="*/ 5126844 h 6858000"/>
            <a:gd name="connsiteX3652" fmla="*/ 9365446 w 12192000"/>
            <a:gd name="connsiteY3652" fmla="*/ 5092025 h 6858000"/>
            <a:gd name="connsiteX3653" fmla="*/ 9400258 w 12192000"/>
            <a:gd name="connsiteY3653" fmla="*/ 5126844 h 6858000"/>
            <a:gd name="connsiteX3654" fmla="*/ 9365446 w 12192000"/>
            <a:gd name="connsiteY3654" fmla="*/ 5161662 h 6858000"/>
            <a:gd name="connsiteX3655" fmla="*/ 9450339 w 12192000"/>
            <a:gd name="connsiteY3655" fmla="*/ 5161662 h 6858000"/>
            <a:gd name="connsiteX3656" fmla="*/ 9415514 w 12192000"/>
            <a:gd name="connsiteY3656" fmla="*/ 5126844 h 6858000"/>
            <a:gd name="connsiteX3657" fmla="*/ 9450339 w 12192000"/>
            <a:gd name="connsiteY3657" fmla="*/ 5092025 h 6858000"/>
            <a:gd name="connsiteX3658" fmla="*/ 9485151 w 12192000"/>
            <a:gd name="connsiteY3658" fmla="*/ 5126844 h 6858000"/>
            <a:gd name="connsiteX3659" fmla="*/ 9450339 w 12192000"/>
            <a:gd name="connsiteY3659" fmla="*/ 5161662 h 6858000"/>
            <a:gd name="connsiteX3660" fmla="*/ 9535231 w 12192000"/>
            <a:gd name="connsiteY3660" fmla="*/ 5161662 h 6858000"/>
            <a:gd name="connsiteX3661" fmla="*/ 9500406 w 12192000"/>
            <a:gd name="connsiteY3661" fmla="*/ 5126844 h 6858000"/>
            <a:gd name="connsiteX3662" fmla="*/ 9535231 w 12192000"/>
            <a:gd name="connsiteY3662" fmla="*/ 5092025 h 6858000"/>
            <a:gd name="connsiteX3663" fmla="*/ 9570043 w 12192000"/>
            <a:gd name="connsiteY3663" fmla="*/ 5126844 h 6858000"/>
            <a:gd name="connsiteX3664" fmla="*/ 9535231 w 12192000"/>
            <a:gd name="connsiteY3664" fmla="*/ 5161662 h 6858000"/>
            <a:gd name="connsiteX3665" fmla="*/ 9620123 w 12192000"/>
            <a:gd name="connsiteY3665" fmla="*/ 5161662 h 6858000"/>
            <a:gd name="connsiteX3666" fmla="*/ 9585298 w 12192000"/>
            <a:gd name="connsiteY3666" fmla="*/ 5126844 h 6858000"/>
            <a:gd name="connsiteX3667" fmla="*/ 9620123 w 12192000"/>
            <a:gd name="connsiteY3667" fmla="*/ 5092025 h 6858000"/>
            <a:gd name="connsiteX3668" fmla="*/ 9654936 w 12192000"/>
            <a:gd name="connsiteY3668" fmla="*/ 5126844 h 6858000"/>
            <a:gd name="connsiteX3669" fmla="*/ 9620123 w 12192000"/>
            <a:gd name="connsiteY3669" fmla="*/ 5161662 h 6858000"/>
            <a:gd name="connsiteX3670" fmla="*/ 9705016 w 12192000"/>
            <a:gd name="connsiteY3670" fmla="*/ 5161662 h 6858000"/>
            <a:gd name="connsiteX3671" fmla="*/ 9670190 w 12192000"/>
            <a:gd name="connsiteY3671" fmla="*/ 5126844 h 6858000"/>
            <a:gd name="connsiteX3672" fmla="*/ 9705016 w 12192000"/>
            <a:gd name="connsiteY3672" fmla="*/ 5092025 h 6858000"/>
            <a:gd name="connsiteX3673" fmla="*/ 9739828 w 12192000"/>
            <a:gd name="connsiteY3673" fmla="*/ 5126844 h 6858000"/>
            <a:gd name="connsiteX3674" fmla="*/ 9705016 w 12192000"/>
            <a:gd name="connsiteY3674" fmla="*/ 5161662 h 6858000"/>
            <a:gd name="connsiteX3675" fmla="*/ 9789909 w 12192000"/>
            <a:gd name="connsiteY3675" fmla="*/ 5161662 h 6858000"/>
            <a:gd name="connsiteX3676" fmla="*/ 9755084 w 12192000"/>
            <a:gd name="connsiteY3676" fmla="*/ 5126844 h 6858000"/>
            <a:gd name="connsiteX3677" fmla="*/ 9789909 w 12192000"/>
            <a:gd name="connsiteY3677" fmla="*/ 5092025 h 6858000"/>
            <a:gd name="connsiteX3678" fmla="*/ 9824721 w 12192000"/>
            <a:gd name="connsiteY3678" fmla="*/ 5126844 h 6858000"/>
            <a:gd name="connsiteX3679" fmla="*/ 9789909 w 12192000"/>
            <a:gd name="connsiteY3679" fmla="*/ 5161662 h 6858000"/>
            <a:gd name="connsiteX3680" fmla="*/ 9874801 w 12192000"/>
            <a:gd name="connsiteY3680" fmla="*/ 5161662 h 6858000"/>
            <a:gd name="connsiteX3681" fmla="*/ 9839976 w 12192000"/>
            <a:gd name="connsiteY3681" fmla="*/ 5126844 h 6858000"/>
            <a:gd name="connsiteX3682" fmla="*/ 9874801 w 12192000"/>
            <a:gd name="connsiteY3682" fmla="*/ 5092025 h 6858000"/>
            <a:gd name="connsiteX3683" fmla="*/ 9909613 w 12192000"/>
            <a:gd name="connsiteY3683" fmla="*/ 5126844 h 6858000"/>
            <a:gd name="connsiteX3684" fmla="*/ 9874801 w 12192000"/>
            <a:gd name="connsiteY3684" fmla="*/ 5161662 h 6858000"/>
            <a:gd name="connsiteX3685" fmla="*/ 9959693 w 12192000"/>
            <a:gd name="connsiteY3685" fmla="*/ 5161662 h 6858000"/>
            <a:gd name="connsiteX3686" fmla="*/ 9924868 w 12192000"/>
            <a:gd name="connsiteY3686" fmla="*/ 5126844 h 6858000"/>
            <a:gd name="connsiteX3687" fmla="*/ 9959693 w 12192000"/>
            <a:gd name="connsiteY3687" fmla="*/ 5092025 h 6858000"/>
            <a:gd name="connsiteX3688" fmla="*/ 9994506 w 12192000"/>
            <a:gd name="connsiteY3688" fmla="*/ 5126844 h 6858000"/>
            <a:gd name="connsiteX3689" fmla="*/ 9959693 w 12192000"/>
            <a:gd name="connsiteY3689" fmla="*/ 5161662 h 6858000"/>
            <a:gd name="connsiteX3690" fmla="*/ 10214371 w 12192000"/>
            <a:gd name="connsiteY3690" fmla="*/ 5161662 h 6858000"/>
            <a:gd name="connsiteX3691" fmla="*/ 10179546 w 12192000"/>
            <a:gd name="connsiteY3691" fmla="*/ 5126844 h 6858000"/>
            <a:gd name="connsiteX3692" fmla="*/ 10214371 w 12192000"/>
            <a:gd name="connsiteY3692" fmla="*/ 5092025 h 6858000"/>
            <a:gd name="connsiteX3693" fmla="*/ 10249183 w 12192000"/>
            <a:gd name="connsiteY3693" fmla="*/ 5126844 h 6858000"/>
            <a:gd name="connsiteX3694" fmla="*/ 10214371 w 12192000"/>
            <a:gd name="connsiteY3694" fmla="*/ 5161662 h 6858000"/>
            <a:gd name="connsiteX3695" fmla="*/ 1470419 w 12192000"/>
            <a:gd name="connsiteY3695" fmla="*/ 5076803 h 6858000"/>
            <a:gd name="connsiteX3696" fmla="*/ 1435600 w 12192000"/>
            <a:gd name="connsiteY3696" fmla="*/ 5041984 h 6858000"/>
            <a:gd name="connsiteX3697" fmla="*/ 1470419 w 12192000"/>
            <a:gd name="connsiteY3697" fmla="*/ 5007165 h 6858000"/>
            <a:gd name="connsiteX3698" fmla="*/ 1505238 w 12192000"/>
            <a:gd name="connsiteY3698" fmla="*/ 5041984 h 6858000"/>
            <a:gd name="connsiteX3699" fmla="*/ 1470419 w 12192000"/>
            <a:gd name="connsiteY3699" fmla="*/ 5076803 h 6858000"/>
            <a:gd name="connsiteX3700" fmla="*/ 1979773 w 12192000"/>
            <a:gd name="connsiteY3700" fmla="*/ 5076803 h 6858000"/>
            <a:gd name="connsiteX3701" fmla="*/ 1944955 w 12192000"/>
            <a:gd name="connsiteY3701" fmla="*/ 5041984 h 6858000"/>
            <a:gd name="connsiteX3702" fmla="*/ 1979773 w 12192000"/>
            <a:gd name="connsiteY3702" fmla="*/ 5007165 h 6858000"/>
            <a:gd name="connsiteX3703" fmla="*/ 2014592 w 12192000"/>
            <a:gd name="connsiteY3703" fmla="*/ 5041984 h 6858000"/>
            <a:gd name="connsiteX3704" fmla="*/ 1979773 w 12192000"/>
            <a:gd name="connsiteY3704" fmla="*/ 5076803 h 6858000"/>
            <a:gd name="connsiteX3705" fmla="*/ 2064667 w 12192000"/>
            <a:gd name="connsiteY3705" fmla="*/ 5076803 h 6858000"/>
            <a:gd name="connsiteX3706" fmla="*/ 2029848 w 12192000"/>
            <a:gd name="connsiteY3706" fmla="*/ 5041984 h 6858000"/>
            <a:gd name="connsiteX3707" fmla="*/ 2064667 w 12192000"/>
            <a:gd name="connsiteY3707" fmla="*/ 5007165 h 6858000"/>
            <a:gd name="connsiteX3708" fmla="*/ 2099485 w 12192000"/>
            <a:gd name="connsiteY3708" fmla="*/ 5041984 h 6858000"/>
            <a:gd name="connsiteX3709" fmla="*/ 2064667 w 12192000"/>
            <a:gd name="connsiteY3709" fmla="*/ 5076803 h 6858000"/>
            <a:gd name="connsiteX3710" fmla="*/ 2149559 w 12192000"/>
            <a:gd name="connsiteY3710" fmla="*/ 5076803 h 6858000"/>
            <a:gd name="connsiteX3711" fmla="*/ 2114740 w 12192000"/>
            <a:gd name="connsiteY3711" fmla="*/ 5041984 h 6858000"/>
            <a:gd name="connsiteX3712" fmla="*/ 2149559 w 12192000"/>
            <a:gd name="connsiteY3712" fmla="*/ 5007165 h 6858000"/>
            <a:gd name="connsiteX3713" fmla="*/ 2184378 w 12192000"/>
            <a:gd name="connsiteY3713" fmla="*/ 5041984 h 6858000"/>
            <a:gd name="connsiteX3714" fmla="*/ 2149559 w 12192000"/>
            <a:gd name="connsiteY3714" fmla="*/ 5076803 h 6858000"/>
            <a:gd name="connsiteX3715" fmla="*/ 2234445 w 12192000"/>
            <a:gd name="connsiteY3715" fmla="*/ 5076803 h 6858000"/>
            <a:gd name="connsiteX3716" fmla="*/ 2199626 w 12192000"/>
            <a:gd name="connsiteY3716" fmla="*/ 5041984 h 6858000"/>
            <a:gd name="connsiteX3717" fmla="*/ 2234445 w 12192000"/>
            <a:gd name="connsiteY3717" fmla="*/ 5007165 h 6858000"/>
            <a:gd name="connsiteX3718" fmla="*/ 2269264 w 12192000"/>
            <a:gd name="connsiteY3718" fmla="*/ 5041984 h 6858000"/>
            <a:gd name="connsiteX3719" fmla="*/ 2234445 w 12192000"/>
            <a:gd name="connsiteY3719" fmla="*/ 5076803 h 6858000"/>
            <a:gd name="connsiteX3720" fmla="*/ 2319337 w 12192000"/>
            <a:gd name="connsiteY3720" fmla="*/ 5076803 h 6858000"/>
            <a:gd name="connsiteX3721" fmla="*/ 2284518 w 12192000"/>
            <a:gd name="connsiteY3721" fmla="*/ 5041984 h 6858000"/>
            <a:gd name="connsiteX3722" fmla="*/ 2319337 w 12192000"/>
            <a:gd name="connsiteY3722" fmla="*/ 5007165 h 6858000"/>
            <a:gd name="connsiteX3723" fmla="*/ 2354156 w 12192000"/>
            <a:gd name="connsiteY3723" fmla="*/ 5041984 h 6858000"/>
            <a:gd name="connsiteX3724" fmla="*/ 2319337 w 12192000"/>
            <a:gd name="connsiteY3724" fmla="*/ 5076803 h 6858000"/>
            <a:gd name="connsiteX3725" fmla="*/ 2404230 w 12192000"/>
            <a:gd name="connsiteY3725" fmla="*/ 5076803 h 6858000"/>
            <a:gd name="connsiteX3726" fmla="*/ 2369411 w 12192000"/>
            <a:gd name="connsiteY3726" fmla="*/ 5041984 h 6858000"/>
            <a:gd name="connsiteX3727" fmla="*/ 2404230 w 12192000"/>
            <a:gd name="connsiteY3727" fmla="*/ 5007165 h 6858000"/>
            <a:gd name="connsiteX3728" fmla="*/ 2439048 w 12192000"/>
            <a:gd name="connsiteY3728" fmla="*/ 5041984 h 6858000"/>
            <a:gd name="connsiteX3729" fmla="*/ 2404230 w 12192000"/>
            <a:gd name="connsiteY3729" fmla="*/ 5076803 h 6858000"/>
            <a:gd name="connsiteX3730" fmla="*/ 2489122 w 12192000"/>
            <a:gd name="connsiteY3730" fmla="*/ 5076803 h 6858000"/>
            <a:gd name="connsiteX3731" fmla="*/ 2454303 w 12192000"/>
            <a:gd name="connsiteY3731" fmla="*/ 5041984 h 6858000"/>
            <a:gd name="connsiteX3732" fmla="*/ 2489122 w 12192000"/>
            <a:gd name="connsiteY3732" fmla="*/ 5007165 h 6858000"/>
            <a:gd name="connsiteX3733" fmla="*/ 2523941 w 12192000"/>
            <a:gd name="connsiteY3733" fmla="*/ 5041984 h 6858000"/>
            <a:gd name="connsiteX3734" fmla="*/ 2489122 w 12192000"/>
            <a:gd name="connsiteY3734" fmla="*/ 5076803 h 6858000"/>
            <a:gd name="connsiteX3735" fmla="*/ 2574015 w 12192000"/>
            <a:gd name="connsiteY3735" fmla="*/ 5076803 h 6858000"/>
            <a:gd name="connsiteX3736" fmla="*/ 2539196 w 12192000"/>
            <a:gd name="connsiteY3736" fmla="*/ 5041984 h 6858000"/>
            <a:gd name="connsiteX3737" fmla="*/ 2574015 w 12192000"/>
            <a:gd name="connsiteY3737" fmla="*/ 5007165 h 6858000"/>
            <a:gd name="connsiteX3738" fmla="*/ 2608834 w 12192000"/>
            <a:gd name="connsiteY3738" fmla="*/ 5041984 h 6858000"/>
            <a:gd name="connsiteX3739" fmla="*/ 2574015 w 12192000"/>
            <a:gd name="connsiteY3739" fmla="*/ 5076803 h 6858000"/>
            <a:gd name="connsiteX3740" fmla="*/ 2658907 w 12192000"/>
            <a:gd name="connsiteY3740" fmla="*/ 5076803 h 6858000"/>
            <a:gd name="connsiteX3741" fmla="*/ 2624088 w 12192000"/>
            <a:gd name="connsiteY3741" fmla="*/ 5041984 h 6858000"/>
            <a:gd name="connsiteX3742" fmla="*/ 2658907 w 12192000"/>
            <a:gd name="connsiteY3742" fmla="*/ 5007165 h 6858000"/>
            <a:gd name="connsiteX3743" fmla="*/ 2693726 w 12192000"/>
            <a:gd name="connsiteY3743" fmla="*/ 5041984 h 6858000"/>
            <a:gd name="connsiteX3744" fmla="*/ 2658907 w 12192000"/>
            <a:gd name="connsiteY3744" fmla="*/ 5076803 h 6858000"/>
            <a:gd name="connsiteX3745" fmla="*/ 2913584 w 12192000"/>
            <a:gd name="connsiteY3745" fmla="*/ 5076803 h 6858000"/>
            <a:gd name="connsiteX3746" fmla="*/ 2878765 w 12192000"/>
            <a:gd name="connsiteY3746" fmla="*/ 5041984 h 6858000"/>
            <a:gd name="connsiteX3747" fmla="*/ 2913584 w 12192000"/>
            <a:gd name="connsiteY3747" fmla="*/ 5007165 h 6858000"/>
            <a:gd name="connsiteX3748" fmla="*/ 2948403 w 12192000"/>
            <a:gd name="connsiteY3748" fmla="*/ 5041984 h 6858000"/>
            <a:gd name="connsiteX3749" fmla="*/ 2913584 w 12192000"/>
            <a:gd name="connsiteY3749" fmla="*/ 5076803 h 6858000"/>
            <a:gd name="connsiteX3750" fmla="*/ 2998477 w 12192000"/>
            <a:gd name="connsiteY3750" fmla="*/ 5076803 h 6858000"/>
            <a:gd name="connsiteX3751" fmla="*/ 2963658 w 12192000"/>
            <a:gd name="connsiteY3751" fmla="*/ 5041984 h 6858000"/>
            <a:gd name="connsiteX3752" fmla="*/ 2998477 w 12192000"/>
            <a:gd name="connsiteY3752" fmla="*/ 5007165 h 6858000"/>
            <a:gd name="connsiteX3753" fmla="*/ 3033296 w 12192000"/>
            <a:gd name="connsiteY3753" fmla="*/ 5041984 h 6858000"/>
            <a:gd name="connsiteX3754" fmla="*/ 2998477 w 12192000"/>
            <a:gd name="connsiteY3754" fmla="*/ 5076803 h 6858000"/>
            <a:gd name="connsiteX3755" fmla="*/ 3083370 w 12192000"/>
            <a:gd name="connsiteY3755" fmla="*/ 5076803 h 6858000"/>
            <a:gd name="connsiteX3756" fmla="*/ 3048551 w 12192000"/>
            <a:gd name="connsiteY3756" fmla="*/ 5041984 h 6858000"/>
            <a:gd name="connsiteX3757" fmla="*/ 3083370 w 12192000"/>
            <a:gd name="connsiteY3757" fmla="*/ 5007165 h 6858000"/>
            <a:gd name="connsiteX3758" fmla="*/ 3118188 w 12192000"/>
            <a:gd name="connsiteY3758" fmla="*/ 5041984 h 6858000"/>
            <a:gd name="connsiteX3759" fmla="*/ 3083370 w 12192000"/>
            <a:gd name="connsiteY3759" fmla="*/ 5076803 h 6858000"/>
            <a:gd name="connsiteX3760" fmla="*/ 3253154 w 12192000"/>
            <a:gd name="connsiteY3760" fmla="*/ 5076803 h 6858000"/>
            <a:gd name="connsiteX3761" fmla="*/ 3218335 w 12192000"/>
            <a:gd name="connsiteY3761" fmla="*/ 5041984 h 6858000"/>
            <a:gd name="connsiteX3762" fmla="*/ 3253154 w 12192000"/>
            <a:gd name="connsiteY3762" fmla="*/ 5007165 h 6858000"/>
            <a:gd name="connsiteX3763" fmla="*/ 3287973 w 12192000"/>
            <a:gd name="connsiteY3763" fmla="*/ 5041984 h 6858000"/>
            <a:gd name="connsiteX3764" fmla="*/ 3253154 w 12192000"/>
            <a:gd name="connsiteY3764" fmla="*/ 5076803 h 6858000"/>
            <a:gd name="connsiteX3765" fmla="*/ 3338047 w 12192000"/>
            <a:gd name="connsiteY3765" fmla="*/ 5076803 h 6858000"/>
            <a:gd name="connsiteX3766" fmla="*/ 3303228 w 12192000"/>
            <a:gd name="connsiteY3766" fmla="*/ 5041984 h 6858000"/>
            <a:gd name="connsiteX3767" fmla="*/ 3338047 w 12192000"/>
            <a:gd name="connsiteY3767" fmla="*/ 5007165 h 6858000"/>
            <a:gd name="connsiteX3768" fmla="*/ 3372866 w 12192000"/>
            <a:gd name="connsiteY3768" fmla="*/ 5041984 h 6858000"/>
            <a:gd name="connsiteX3769" fmla="*/ 3338047 w 12192000"/>
            <a:gd name="connsiteY3769" fmla="*/ 5076803 h 6858000"/>
            <a:gd name="connsiteX3770" fmla="*/ 3507832 w 12192000"/>
            <a:gd name="connsiteY3770" fmla="*/ 5076803 h 6858000"/>
            <a:gd name="connsiteX3771" fmla="*/ 3473013 w 12192000"/>
            <a:gd name="connsiteY3771" fmla="*/ 5041984 h 6858000"/>
            <a:gd name="connsiteX3772" fmla="*/ 3507832 w 12192000"/>
            <a:gd name="connsiteY3772" fmla="*/ 5007165 h 6858000"/>
            <a:gd name="connsiteX3773" fmla="*/ 3542651 w 12192000"/>
            <a:gd name="connsiteY3773" fmla="*/ 5041984 h 6858000"/>
            <a:gd name="connsiteX3774" fmla="*/ 3507832 w 12192000"/>
            <a:gd name="connsiteY3774" fmla="*/ 5076803 h 6858000"/>
            <a:gd name="connsiteX3775" fmla="*/ 3592724 w 12192000"/>
            <a:gd name="connsiteY3775" fmla="*/ 5076803 h 6858000"/>
            <a:gd name="connsiteX3776" fmla="*/ 3557905 w 12192000"/>
            <a:gd name="connsiteY3776" fmla="*/ 5041984 h 6858000"/>
            <a:gd name="connsiteX3777" fmla="*/ 3592724 w 12192000"/>
            <a:gd name="connsiteY3777" fmla="*/ 5007165 h 6858000"/>
            <a:gd name="connsiteX3778" fmla="*/ 3627543 w 12192000"/>
            <a:gd name="connsiteY3778" fmla="*/ 5041984 h 6858000"/>
            <a:gd name="connsiteX3779" fmla="*/ 3592724 w 12192000"/>
            <a:gd name="connsiteY3779" fmla="*/ 5076803 h 6858000"/>
            <a:gd name="connsiteX3780" fmla="*/ 3762510 w 12192000"/>
            <a:gd name="connsiteY3780" fmla="*/ 5076803 h 6858000"/>
            <a:gd name="connsiteX3781" fmla="*/ 3727691 w 12192000"/>
            <a:gd name="connsiteY3781" fmla="*/ 5041984 h 6858000"/>
            <a:gd name="connsiteX3782" fmla="*/ 3762510 w 12192000"/>
            <a:gd name="connsiteY3782" fmla="*/ 5007165 h 6858000"/>
            <a:gd name="connsiteX3783" fmla="*/ 3797328 w 12192000"/>
            <a:gd name="connsiteY3783" fmla="*/ 5041984 h 6858000"/>
            <a:gd name="connsiteX3784" fmla="*/ 3762510 w 12192000"/>
            <a:gd name="connsiteY3784" fmla="*/ 5076803 h 6858000"/>
            <a:gd name="connsiteX3785" fmla="*/ 3847402 w 12192000"/>
            <a:gd name="connsiteY3785" fmla="*/ 5076803 h 6858000"/>
            <a:gd name="connsiteX3786" fmla="*/ 3812583 w 12192000"/>
            <a:gd name="connsiteY3786" fmla="*/ 5041984 h 6858000"/>
            <a:gd name="connsiteX3787" fmla="*/ 3847402 w 12192000"/>
            <a:gd name="connsiteY3787" fmla="*/ 5007165 h 6858000"/>
            <a:gd name="connsiteX3788" fmla="*/ 3882221 w 12192000"/>
            <a:gd name="connsiteY3788" fmla="*/ 5041984 h 6858000"/>
            <a:gd name="connsiteX3789" fmla="*/ 3847402 w 12192000"/>
            <a:gd name="connsiteY3789" fmla="*/ 5076803 h 6858000"/>
            <a:gd name="connsiteX3790" fmla="*/ 3932301 w 12192000"/>
            <a:gd name="connsiteY3790" fmla="*/ 5076803 h 6858000"/>
            <a:gd name="connsiteX3791" fmla="*/ 3897482 w 12192000"/>
            <a:gd name="connsiteY3791" fmla="*/ 5041984 h 6858000"/>
            <a:gd name="connsiteX3792" fmla="*/ 3932301 w 12192000"/>
            <a:gd name="connsiteY3792" fmla="*/ 5007165 h 6858000"/>
            <a:gd name="connsiteX3793" fmla="*/ 3967120 w 12192000"/>
            <a:gd name="connsiteY3793" fmla="*/ 5041984 h 6858000"/>
            <a:gd name="connsiteX3794" fmla="*/ 3932301 w 12192000"/>
            <a:gd name="connsiteY3794" fmla="*/ 5076803 h 6858000"/>
            <a:gd name="connsiteX3795" fmla="*/ 4017193 w 12192000"/>
            <a:gd name="connsiteY3795" fmla="*/ 5076803 h 6858000"/>
            <a:gd name="connsiteX3796" fmla="*/ 3982375 w 12192000"/>
            <a:gd name="connsiteY3796" fmla="*/ 5041984 h 6858000"/>
            <a:gd name="connsiteX3797" fmla="*/ 4017193 w 12192000"/>
            <a:gd name="connsiteY3797" fmla="*/ 5007165 h 6858000"/>
            <a:gd name="connsiteX3798" fmla="*/ 4052012 w 12192000"/>
            <a:gd name="connsiteY3798" fmla="*/ 5041984 h 6858000"/>
            <a:gd name="connsiteX3799" fmla="*/ 4017193 w 12192000"/>
            <a:gd name="connsiteY3799" fmla="*/ 5076803 h 6858000"/>
            <a:gd name="connsiteX3800" fmla="*/ 4186978 w 12192000"/>
            <a:gd name="connsiteY3800" fmla="*/ 5076803 h 6858000"/>
            <a:gd name="connsiteX3801" fmla="*/ 4152159 w 12192000"/>
            <a:gd name="connsiteY3801" fmla="*/ 5041984 h 6858000"/>
            <a:gd name="connsiteX3802" fmla="*/ 4186978 w 12192000"/>
            <a:gd name="connsiteY3802" fmla="*/ 5007165 h 6858000"/>
            <a:gd name="connsiteX3803" fmla="*/ 4221797 w 12192000"/>
            <a:gd name="connsiteY3803" fmla="*/ 5041984 h 6858000"/>
            <a:gd name="connsiteX3804" fmla="*/ 4186978 w 12192000"/>
            <a:gd name="connsiteY3804" fmla="*/ 5076803 h 6858000"/>
            <a:gd name="connsiteX3805" fmla="*/ 4441656 w 12192000"/>
            <a:gd name="connsiteY3805" fmla="*/ 5076803 h 6858000"/>
            <a:gd name="connsiteX3806" fmla="*/ 4406837 w 12192000"/>
            <a:gd name="connsiteY3806" fmla="*/ 5041984 h 6858000"/>
            <a:gd name="connsiteX3807" fmla="*/ 4441656 w 12192000"/>
            <a:gd name="connsiteY3807" fmla="*/ 5007165 h 6858000"/>
            <a:gd name="connsiteX3808" fmla="*/ 4476474 w 12192000"/>
            <a:gd name="connsiteY3808" fmla="*/ 5041984 h 6858000"/>
            <a:gd name="connsiteX3809" fmla="*/ 4441656 w 12192000"/>
            <a:gd name="connsiteY3809" fmla="*/ 5076803 h 6858000"/>
            <a:gd name="connsiteX3810" fmla="*/ 4526548 w 12192000"/>
            <a:gd name="connsiteY3810" fmla="*/ 5076803 h 6858000"/>
            <a:gd name="connsiteX3811" fmla="*/ 4491729 w 12192000"/>
            <a:gd name="connsiteY3811" fmla="*/ 5041984 h 6858000"/>
            <a:gd name="connsiteX3812" fmla="*/ 4526548 w 12192000"/>
            <a:gd name="connsiteY3812" fmla="*/ 5007165 h 6858000"/>
            <a:gd name="connsiteX3813" fmla="*/ 4561367 w 12192000"/>
            <a:gd name="connsiteY3813" fmla="*/ 5041984 h 6858000"/>
            <a:gd name="connsiteX3814" fmla="*/ 4526548 w 12192000"/>
            <a:gd name="connsiteY3814" fmla="*/ 5076803 h 6858000"/>
            <a:gd name="connsiteX3815" fmla="*/ 4611441 w 12192000"/>
            <a:gd name="connsiteY3815" fmla="*/ 5076803 h 6858000"/>
            <a:gd name="connsiteX3816" fmla="*/ 4576622 w 12192000"/>
            <a:gd name="connsiteY3816" fmla="*/ 5041984 h 6858000"/>
            <a:gd name="connsiteX3817" fmla="*/ 4611441 w 12192000"/>
            <a:gd name="connsiteY3817" fmla="*/ 5007165 h 6858000"/>
            <a:gd name="connsiteX3818" fmla="*/ 4646260 w 12192000"/>
            <a:gd name="connsiteY3818" fmla="*/ 5041984 h 6858000"/>
            <a:gd name="connsiteX3819" fmla="*/ 4611441 w 12192000"/>
            <a:gd name="connsiteY3819" fmla="*/ 5076803 h 6858000"/>
            <a:gd name="connsiteX3820" fmla="*/ 4696333 w 12192000"/>
            <a:gd name="connsiteY3820" fmla="*/ 5076803 h 6858000"/>
            <a:gd name="connsiteX3821" fmla="*/ 4661515 w 12192000"/>
            <a:gd name="connsiteY3821" fmla="*/ 5041984 h 6858000"/>
            <a:gd name="connsiteX3822" fmla="*/ 4696333 w 12192000"/>
            <a:gd name="connsiteY3822" fmla="*/ 5007165 h 6858000"/>
            <a:gd name="connsiteX3823" fmla="*/ 4731152 w 12192000"/>
            <a:gd name="connsiteY3823" fmla="*/ 5041984 h 6858000"/>
            <a:gd name="connsiteX3824" fmla="*/ 4696333 w 12192000"/>
            <a:gd name="connsiteY3824" fmla="*/ 5076803 h 6858000"/>
            <a:gd name="connsiteX3825" fmla="*/ 4781226 w 12192000"/>
            <a:gd name="connsiteY3825" fmla="*/ 5076803 h 6858000"/>
            <a:gd name="connsiteX3826" fmla="*/ 4746407 w 12192000"/>
            <a:gd name="connsiteY3826" fmla="*/ 5041984 h 6858000"/>
            <a:gd name="connsiteX3827" fmla="*/ 4781226 w 12192000"/>
            <a:gd name="connsiteY3827" fmla="*/ 5007165 h 6858000"/>
            <a:gd name="connsiteX3828" fmla="*/ 4816044 w 12192000"/>
            <a:gd name="connsiteY3828" fmla="*/ 5041984 h 6858000"/>
            <a:gd name="connsiteX3829" fmla="*/ 4781226 w 12192000"/>
            <a:gd name="connsiteY3829" fmla="*/ 5076803 h 6858000"/>
            <a:gd name="connsiteX3830" fmla="*/ 4866118 w 12192000"/>
            <a:gd name="connsiteY3830" fmla="*/ 5076803 h 6858000"/>
            <a:gd name="connsiteX3831" fmla="*/ 4831299 w 12192000"/>
            <a:gd name="connsiteY3831" fmla="*/ 5041984 h 6858000"/>
            <a:gd name="connsiteX3832" fmla="*/ 4866118 w 12192000"/>
            <a:gd name="connsiteY3832" fmla="*/ 5007165 h 6858000"/>
            <a:gd name="connsiteX3833" fmla="*/ 4900937 w 12192000"/>
            <a:gd name="connsiteY3833" fmla="*/ 5041984 h 6858000"/>
            <a:gd name="connsiteX3834" fmla="*/ 4866118 w 12192000"/>
            <a:gd name="connsiteY3834" fmla="*/ 5076803 h 6858000"/>
            <a:gd name="connsiteX3835" fmla="*/ 6224398 w 12192000"/>
            <a:gd name="connsiteY3835" fmla="*/ 5076803 h 6858000"/>
            <a:gd name="connsiteX3836" fmla="*/ 6189573 w 12192000"/>
            <a:gd name="connsiteY3836" fmla="*/ 5041984 h 6858000"/>
            <a:gd name="connsiteX3837" fmla="*/ 6224398 w 12192000"/>
            <a:gd name="connsiteY3837" fmla="*/ 5007165 h 6858000"/>
            <a:gd name="connsiteX3838" fmla="*/ 6259211 w 12192000"/>
            <a:gd name="connsiteY3838" fmla="*/ 5041984 h 6858000"/>
            <a:gd name="connsiteX3839" fmla="*/ 6224398 w 12192000"/>
            <a:gd name="connsiteY3839" fmla="*/ 5076803 h 6858000"/>
            <a:gd name="connsiteX3840" fmla="*/ 6309291 w 12192000"/>
            <a:gd name="connsiteY3840" fmla="*/ 5076803 h 6858000"/>
            <a:gd name="connsiteX3841" fmla="*/ 6274465 w 12192000"/>
            <a:gd name="connsiteY3841" fmla="*/ 5041984 h 6858000"/>
            <a:gd name="connsiteX3842" fmla="*/ 6309291 w 12192000"/>
            <a:gd name="connsiteY3842" fmla="*/ 5007165 h 6858000"/>
            <a:gd name="connsiteX3843" fmla="*/ 6344103 w 12192000"/>
            <a:gd name="connsiteY3843" fmla="*/ 5041984 h 6858000"/>
            <a:gd name="connsiteX3844" fmla="*/ 6309291 w 12192000"/>
            <a:gd name="connsiteY3844" fmla="*/ 5076803 h 6858000"/>
            <a:gd name="connsiteX3845" fmla="*/ 6394183 w 12192000"/>
            <a:gd name="connsiteY3845" fmla="*/ 5076803 h 6858000"/>
            <a:gd name="connsiteX3846" fmla="*/ 6359357 w 12192000"/>
            <a:gd name="connsiteY3846" fmla="*/ 5041984 h 6858000"/>
            <a:gd name="connsiteX3847" fmla="*/ 6394183 w 12192000"/>
            <a:gd name="connsiteY3847" fmla="*/ 5007165 h 6858000"/>
            <a:gd name="connsiteX3848" fmla="*/ 6428995 w 12192000"/>
            <a:gd name="connsiteY3848" fmla="*/ 5041984 h 6858000"/>
            <a:gd name="connsiteX3849" fmla="*/ 6394183 w 12192000"/>
            <a:gd name="connsiteY3849" fmla="*/ 5076803 h 6858000"/>
            <a:gd name="connsiteX3850" fmla="*/ 6479075 w 12192000"/>
            <a:gd name="connsiteY3850" fmla="*/ 5076803 h 6858000"/>
            <a:gd name="connsiteX3851" fmla="*/ 6444250 w 12192000"/>
            <a:gd name="connsiteY3851" fmla="*/ 5041984 h 6858000"/>
            <a:gd name="connsiteX3852" fmla="*/ 6479075 w 12192000"/>
            <a:gd name="connsiteY3852" fmla="*/ 5007165 h 6858000"/>
            <a:gd name="connsiteX3853" fmla="*/ 6513887 w 12192000"/>
            <a:gd name="connsiteY3853" fmla="*/ 5041984 h 6858000"/>
            <a:gd name="connsiteX3854" fmla="*/ 6479075 w 12192000"/>
            <a:gd name="connsiteY3854" fmla="*/ 5076803 h 6858000"/>
            <a:gd name="connsiteX3855" fmla="*/ 6563968 w 12192000"/>
            <a:gd name="connsiteY3855" fmla="*/ 5076803 h 6858000"/>
            <a:gd name="connsiteX3856" fmla="*/ 6529143 w 12192000"/>
            <a:gd name="connsiteY3856" fmla="*/ 5041984 h 6858000"/>
            <a:gd name="connsiteX3857" fmla="*/ 6563968 w 12192000"/>
            <a:gd name="connsiteY3857" fmla="*/ 5007165 h 6858000"/>
            <a:gd name="connsiteX3858" fmla="*/ 6598781 w 12192000"/>
            <a:gd name="connsiteY3858" fmla="*/ 5041984 h 6858000"/>
            <a:gd name="connsiteX3859" fmla="*/ 6563968 w 12192000"/>
            <a:gd name="connsiteY3859" fmla="*/ 5076803 h 6858000"/>
            <a:gd name="connsiteX3860" fmla="*/ 6648861 w 12192000"/>
            <a:gd name="connsiteY3860" fmla="*/ 5076803 h 6858000"/>
            <a:gd name="connsiteX3861" fmla="*/ 6614035 w 12192000"/>
            <a:gd name="connsiteY3861" fmla="*/ 5041984 h 6858000"/>
            <a:gd name="connsiteX3862" fmla="*/ 6648861 w 12192000"/>
            <a:gd name="connsiteY3862" fmla="*/ 5007165 h 6858000"/>
            <a:gd name="connsiteX3863" fmla="*/ 6683673 w 12192000"/>
            <a:gd name="connsiteY3863" fmla="*/ 5041984 h 6858000"/>
            <a:gd name="connsiteX3864" fmla="*/ 6648861 w 12192000"/>
            <a:gd name="connsiteY3864" fmla="*/ 5076803 h 6858000"/>
            <a:gd name="connsiteX3865" fmla="*/ 6733753 w 12192000"/>
            <a:gd name="connsiteY3865" fmla="*/ 5076803 h 6858000"/>
            <a:gd name="connsiteX3866" fmla="*/ 6698927 w 12192000"/>
            <a:gd name="connsiteY3866" fmla="*/ 5041984 h 6858000"/>
            <a:gd name="connsiteX3867" fmla="*/ 6733753 w 12192000"/>
            <a:gd name="connsiteY3867" fmla="*/ 5007165 h 6858000"/>
            <a:gd name="connsiteX3868" fmla="*/ 6768565 w 12192000"/>
            <a:gd name="connsiteY3868" fmla="*/ 5041984 h 6858000"/>
            <a:gd name="connsiteX3869" fmla="*/ 6733753 w 12192000"/>
            <a:gd name="connsiteY3869" fmla="*/ 5076803 h 6858000"/>
            <a:gd name="connsiteX3870" fmla="*/ 6988431 w 12192000"/>
            <a:gd name="connsiteY3870" fmla="*/ 5076803 h 6858000"/>
            <a:gd name="connsiteX3871" fmla="*/ 6953605 w 12192000"/>
            <a:gd name="connsiteY3871" fmla="*/ 5041984 h 6858000"/>
            <a:gd name="connsiteX3872" fmla="*/ 6988431 w 12192000"/>
            <a:gd name="connsiteY3872" fmla="*/ 5007165 h 6858000"/>
            <a:gd name="connsiteX3873" fmla="*/ 7023243 w 12192000"/>
            <a:gd name="connsiteY3873" fmla="*/ 5041984 h 6858000"/>
            <a:gd name="connsiteX3874" fmla="*/ 6988431 w 12192000"/>
            <a:gd name="connsiteY3874" fmla="*/ 5076803 h 6858000"/>
            <a:gd name="connsiteX3875" fmla="*/ 7073349 w 12192000"/>
            <a:gd name="connsiteY3875" fmla="*/ 5076803 h 6858000"/>
            <a:gd name="connsiteX3876" fmla="*/ 7038524 w 12192000"/>
            <a:gd name="connsiteY3876" fmla="*/ 5041984 h 6858000"/>
            <a:gd name="connsiteX3877" fmla="*/ 7073349 w 12192000"/>
            <a:gd name="connsiteY3877" fmla="*/ 5007165 h 6858000"/>
            <a:gd name="connsiteX3878" fmla="*/ 7108161 w 12192000"/>
            <a:gd name="connsiteY3878" fmla="*/ 5041984 h 6858000"/>
            <a:gd name="connsiteX3879" fmla="*/ 7073349 w 12192000"/>
            <a:gd name="connsiteY3879" fmla="*/ 5076803 h 6858000"/>
            <a:gd name="connsiteX3880" fmla="*/ 7158241 w 12192000"/>
            <a:gd name="connsiteY3880" fmla="*/ 5076803 h 6858000"/>
            <a:gd name="connsiteX3881" fmla="*/ 7123416 w 12192000"/>
            <a:gd name="connsiteY3881" fmla="*/ 5041984 h 6858000"/>
            <a:gd name="connsiteX3882" fmla="*/ 7158241 w 12192000"/>
            <a:gd name="connsiteY3882" fmla="*/ 5007165 h 6858000"/>
            <a:gd name="connsiteX3883" fmla="*/ 7193053 w 12192000"/>
            <a:gd name="connsiteY3883" fmla="*/ 5041984 h 6858000"/>
            <a:gd name="connsiteX3884" fmla="*/ 7158241 w 12192000"/>
            <a:gd name="connsiteY3884" fmla="*/ 5076803 h 6858000"/>
            <a:gd name="connsiteX3885" fmla="*/ 7243134 w 12192000"/>
            <a:gd name="connsiteY3885" fmla="*/ 5076803 h 6858000"/>
            <a:gd name="connsiteX3886" fmla="*/ 7208309 w 12192000"/>
            <a:gd name="connsiteY3886" fmla="*/ 5041984 h 6858000"/>
            <a:gd name="connsiteX3887" fmla="*/ 7243134 w 12192000"/>
            <a:gd name="connsiteY3887" fmla="*/ 5007165 h 6858000"/>
            <a:gd name="connsiteX3888" fmla="*/ 7277947 w 12192000"/>
            <a:gd name="connsiteY3888" fmla="*/ 5041984 h 6858000"/>
            <a:gd name="connsiteX3889" fmla="*/ 7243134 w 12192000"/>
            <a:gd name="connsiteY3889" fmla="*/ 5076803 h 6858000"/>
            <a:gd name="connsiteX3890" fmla="*/ 7328027 w 12192000"/>
            <a:gd name="connsiteY3890" fmla="*/ 5076803 h 6858000"/>
            <a:gd name="connsiteX3891" fmla="*/ 7293201 w 12192000"/>
            <a:gd name="connsiteY3891" fmla="*/ 5041984 h 6858000"/>
            <a:gd name="connsiteX3892" fmla="*/ 7328027 w 12192000"/>
            <a:gd name="connsiteY3892" fmla="*/ 5007165 h 6858000"/>
            <a:gd name="connsiteX3893" fmla="*/ 7362839 w 12192000"/>
            <a:gd name="connsiteY3893" fmla="*/ 5041984 h 6858000"/>
            <a:gd name="connsiteX3894" fmla="*/ 7328027 w 12192000"/>
            <a:gd name="connsiteY3894" fmla="*/ 5076803 h 6858000"/>
            <a:gd name="connsiteX3895" fmla="*/ 7412919 w 12192000"/>
            <a:gd name="connsiteY3895" fmla="*/ 5076803 h 6858000"/>
            <a:gd name="connsiteX3896" fmla="*/ 7378094 w 12192000"/>
            <a:gd name="connsiteY3896" fmla="*/ 5041984 h 6858000"/>
            <a:gd name="connsiteX3897" fmla="*/ 7412919 w 12192000"/>
            <a:gd name="connsiteY3897" fmla="*/ 5007165 h 6858000"/>
            <a:gd name="connsiteX3898" fmla="*/ 7447731 w 12192000"/>
            <a:gd name="connsiteY3898" fmla="*/ 5041984 h 6858000"/>
            <a:gd name="connsiteX3899" fmla="*/ 7412919 w 12192000"/>
            <a:gd name="connsiteY3899" fmla="*/ 5076803 h 6858000"/>
            <a:gd name="connsiteX3900" fmla="*/ 7497811 w 12192000"/>
            <a:gd name="connsiteY3900" fmla="*/ 5076803 h 6858000"/>
            <a:gd name="connsiteX3901" fmla="*/ 7462986 w 12192000"/>
            <a:gd name="connsiteY3901" fmla="*/ 5041984 h 6858000"/>
            <a:gd name="connsiteX3902" fmla="*/ 7497811 w 12192000"/>
            <a:gd name="connsiteY3902" fmla="*/ 5007165 h 6858000"/>
            <a:gd name="connsiteX3903" fmla="*/ 7532623 w 12192000"/>
            <a:gd name="connsiteY3903" fmla="*/ 5041984 h 6858000"/>
            <a:gd name="connsiteX3904" fmla="*/ 7497811 w 12192000"/>
            <a:gd name="connsiteY3904" fmla="*/ 5076803 h 6858000"/>
            <a:gd name="connsiteX3905" fmla="*/ 7582703 w 12192000"/>
            <a:gd name="connsiteY3905" fmla="*/ 5076803 h 6858000"/>
            <a:gd name="connsiteX3906" fmla="*/ 7547878 w 12192000"/>
            <a:gd name="connsiteY3906" fmla="*/ 5041984 h 6858000"/>
            <a:gd name="connsiteX3907" fmla="*/ 7582703 w 12192000"/>
            <a:gd name="connsiteY3907" fmla="*/ 5007165 h 6858000"/>
            <a:gd name="connsiteX3908" fmla="*/ 7617516 w 12192000"/>
            <a:gd name="connsiteY3908" fmla="*/ 5041984 h 6858000"/>
            <a:gd name="connsiteX3909" fmla="*/ 7582703 w 12192000"/>
            <a:gd name="connsiteY3909" fmla="*/ 5076803 h 6858000"/>
            <a:gd name="connsiteX3910" fmla="*/ 7667597 w 12192000"/>
            <a:gd name="connsiteY3910" fmla="*/ 5076803 h 6858000"/>
            <a:gd name="connsiteX3911" fmla="*/ 7632771 w 12192000"/>
            <a:gd name="connsiteY3911" fmla="*/ 5041984 h 6858000"/>
            <a:gd name="connsiteX3912" fmla="*/ 7667597 w 12192000"/>
            <a:gd name="connsiteY3912" fmla="*/ 5007165 h 6858000"/>
            <a:gd name="connsiteX3913" fmla="*/ 7702409 w 12192000"/>
            <a:gd name="connsiteY3913" fmla="*/ 5041984 h 6858000"/>
            <a:gd name="connsiteX3914" fmla="*/ 7667597 w 12192000"/>
            <a:gd name="connsiteY3914" fmla="*/ 5076803 h 6858000"/>
            <a:gd name="connsiteX3915" fmla="*/ 7752489 w 12192000"/>
            <a:gd name="connsiteY3915" fmla="*/ 5076803 h 6858000"/>
            <a:gd name="connsiteX3916" fmla="*/ 7717664 w 12192000"/>
            <a:gd name="connsiteY3916" fmla="*/ 5041984 h 6858000"/>
            <a:gd name="connsiteX3917" fmla="*/ 7752489 w 12192000"/>
            <a:gd name="connsiteY3917" fmla="*/ 5007165 h 6858000"/>
            <a:gd name="connsiteX3918" fmla="*/ 7787301 w 12192000"/>
            <a:gd name="connsiteY3918" fmla="*/ 5041984 h 6858000"/>
            <a:gd name="connsiteX3919" fmla="*/ 7752489 w 12192000"/>
            <a:gd name="connsiteY3919" fmla="*/ 5076803 h 6858000"/>
            <a:gd name="connsiteX3920" fmla="*/ 7837381 w 12192000"/>
            <a:gd name="connsiteY3920" fmla="*/ 5076803 h 6858000"/>
            <a:gd name="connsiteX3921" fmla="*/ 7802556 w 12192000"/>
            <a:gd name="connsiteY3921" fmla="*/ 5041984 h 6858000"/>
            <a:gd name="connsiteX3922" fmla="*/ 7837381 w 12192000"/>
            <a:gd name="connsiteY3922" fmla="*/ 5007165 h 6858000"/>
            <a:gd name="connsiteX3923" fmla="*/ 7872193 w 12192000"/>
            <a:gd name="connsiteY3923" fmla="*/ 5041984 h 6858000"/>
            <a:gd name="connsiteX3924" fmla="*/ 7837381 w 12192000"/>
            <a:gd name="connsiteY3924" fmla="*/ 5076803 h 6858000"/>
            <a:gd name="connsiteX3925" fmla="*/ 7922273 w 12192000"/>
            <a:gd name="connsiteY3925" fmla="*/ 5076803 h 6858000"/>
            <a:gd name="connsiteX3926" fmla="*/ 7887448 w 12192000"/>
            <a:gd name="connsiteY3926" fmla="*/ 5041984 h 6858000"/>
            <a:gd name="connsiteX3927" fmla="*/ 7922273 w 12192000"/>
            <a:gd name="connsiteY3927" fmla="*/ 5007165 h 6858000"/>
            <a:gd name="connsiteX3928" fmla="*/ 7957086 w 12192000"/>
            <a:gd name="connsiteY3928" fmla="*/ 5041984 h 6858000"/>
            <a:gd name="connsiteX3929" fmla="*/ 7922273 w 12192000"/>
            <a:gd name="connsiteY3929" fmla="*/ 5076803 h 6858000"/>
            <a:gd name="connsiteX3930" fmla="*/ 8007167 w 12192000"/>
            <a:gd name="connsiteY3930" fmla="*/ 5076803 h 6858000"/>
            <a:gd name="connsiteX3931" fmla="*/ 7972341 w 12192000"/>
            <a:gd name="connsiteY3931" fmla="*/ 5041984 h 6858000"/>
            <a:gd name="connsiteX3932" fmla="*/ 8007167 w 12192000"/>
            <a:gd name="connsiteY3932" fmla="*/ 5007165 h 6858000"/>
            <a:gd name="connsiteX3933" fmla="*/ 8041979 w 12192000"/>
            <a:gd name="connsiteY3933" fmla="*/ 5041984 h 6858000"/>
            <a:gd name="connsiteX3934" fmla="*/ 8007167 w 12192000"/>
            <a:gd name="connsiteY3934" fmla="*/ 5076803 h 6858000"/>
            <a:gd name="connsiteX3935" fmla="*/ 8092059 w 12192000"/>
            <a:gd name="connsiteY3935" fmla="*/ 5076803 h 6858000"/>
            <a:gd name="connsiteX3936" fmla="*/ 8057234 w 12192000"/>
            <a:gd name="connsiteY3936" fmla="*/ 5041984 h 6858000"/>
            <a:gd name="connsiteX3937" fmla="*/ 8092059 w 12192000"/>
            <a:gd name="connsiteY3937" fmla="*/ 5007165 h 6858000"/>
            <a:gd name="connsiteX3938" fmla="*/ 8126871 w 12192000"/>
            <a:gd name="connsiteY3938" fmla="*/ 5041984 h 6858000"/>
            <a:gd name="connsiteX3939" fmla="*/ 8092059 w 12192000"/>
            <a:gd name="connsiteY3939" fmla="*/ 5076803 h 6858000"/>
            <a:gd name="connsiteX3940" fmla="*/ 8176951 w 12192000"/>
            <a:gd name="connsiteY3940" fmla="*/ 5076803 h 6858000"/>
            <a:gd name="connsiteX3941" fmla="*/ 8142126 w 12192000"/>
            <a:gd name="connsiteY3941" fmla="*/ 5041984 h 6858000"/>
            <a:gd name="connsiteX3942" fmla="*/ 8176951 w 12192000"/>
            <a:gd name="connsiteY3942" fmla="*/ 5007165 h 6858000"/>
            <a:gd name="connsiteX3943" fmla="*/ 8211763 w 12192000"/>
            <a:gd name="connsiteY3943" fmla="*/ 5041984 h 6858000"/>
            <a:gd name="connsiteX3944" fmla="*/ 8176951 w 12192000"/>
            <a:gd name="connsiteY3944" fmla="*/ 5076803 h 6858000"/>
            <a:gd name="connsiteX3945" fmla="*/ 8261843 w 12192000"/>
            <a:gd name="connsiteY3945" fmla="*/ 5076803 h 6858000"/>
            <a:gd name="connsiteX3946" fmla="*/ 8227018 w 12192000"/>
            <a:gd name="connsiteY3946" fmla="*/ 5041984 h 6858000"/>
            <a:gd name="connsiteX3947" fmla="*/ 8261843 w 12192000"/>
            <a:gd name="connsiteY3947" fmla="*/ 5007165 h 6858000"/>
            <a:gd name="connsiteX3948" fmla="*/ 8296656 w 12192000"/>
            <a:gd name="connsiteY3948" fmla="*/ 5041984 h 6858000"/>
            <a:gd name="connsiteX3949" fmla="*/ 8261843 w 12192000"/>
            <a:gd name="connsiteY3949" fmla="*/ 5076803 h 6858000"/>
            <a:gd name="connsiteX3950" fmla="*/ 8346737 w 12192000"/>
            <a:gd name="connsiteY3950" fmla="*/ 5076803 h 6858000"/>
            <a:gd name="connsiteX3951" fmla="*/ 8311911 w 12192000"/>
            <a:gd name="connsiteY3951" fmla="*/ 5041984 h 6858000"/>
            <a:gd name="connsiteX3952" fmla="*/ 8346737 w 12192000"/>
            <a:gd name="connsiteY3952" fmla="*/ 5007165 h 6858000"/>
            <a:gd name="connsiteX3953" fmla="*/ 8381549 w 12192000"/>
            <a:gd name="connsiteY3953" fmla="*/ 5041984 h 6858000"/>
            <a:gd name="connsiteX3954" fmla="*/ 8346737 w 12192000"/>
            <a:gd name="connsiteY3954" fmla="*/ 5076803 h 6858000"/>
            <a:gd name="connsiteX3955" fmla="*/ 8431629 w 12192000"/>
            <a:gd name="connsiteY3955" fmla="*/ 5076803 h 6858000"/>
            <a:gd name="connsiteX3956" fmla="*/ 8396804 w 12192000"/>
            <a:gd name="connsiteY3956" fmla="*/ 5041984 h 6858000"/>
            <a:gd name="connsiteX3957" fmla="*/ 8431629 w 12192000"/>
            <a:gd name="connsiteY3957" fmla="*/ 5007165 h 6858000"/>
            <a:gd name="connsiteX3958" fmla="*/ 8466441 w 12192000"/>
            <a:gd name="connsiteY3958" fmla="*/ 5041984 h 6858000"/>
            <a:gd name="connsiteX3959" fmla="*/ 8431629 w 12192000"/>
            <a:gd name="connsiteY3959" fmla="*/ 5076803 h 6858000"/>
            <a:gd name="connsiteX3960" fmla="*/ 8516521 w 12192000"/>
            <a:gd name="connsiteY3960" fmla="*/ 5076803 h 6858000"/>
            <a:gd name="connsiteX3961" fmla="*/ 8481696 w 12192000"/>
            <a:gd name="connsiteY3961" fmla="*/ 5041984 h 6858000"/>
            <a:gd name="connsiteX3962" fmla="*/ 8516521 w 12192000"/>
            <a:gd name="connsiteY3962" fmla="*/ 5007165 h 6858000"/>
            <a:gd name="connsiteX3963" fmla="*/ 8551333 w 12192000"/>
            <a:gd name="connsiteY3963" fmla="*/ 5041984 h 6858000"/>
            <a:gd name="connsiteX3964" fmla="*/ 8516521 w 12192000"/>
            <a:gd name="connsiteY3964" fmla="*/ 5076803 h 6858000"/>
            <a:gd name="connsiteX3965" fmla="*/ 8601413 w 12192000"/>
            <a:gd name="connsiteY3965" fmla="*/ 5076803 h 6858000"/>
            <a:gd name="connsiteX3966" fmla="*/ 8566588 w 12192000"/>
            <a:gd name="connsiteY3966" fmla="*/ 5041984 h 6858000"/>
            <a:gd name="connsiteX3967" fmla="*/ 8601413 w 12192000"/>
            <a:gd name="connsiteY3967" fmla="*/ 5007165 h 6858000"/>
            <a:gd name="connsiteX3968" fmla="*/ 8636226 w 12192000"/>
            <a:gd name="connsiteY3968" fmla="*/ 5041984 h 6858000"/>
            <a:gd name="connsiteX3969" fmla="*/ 8601413 w 12192000"/>
            <a:gd name="connsiteY3969" fmla="*/ 5076803 h 6858000"/>
            <a:gd name="connsiteX3970" fmla="*/ 8686306 w 12192000"/>
            <a:gd name="connsiteY3970" fmla="*/ 5076803 h 6858000"/>
            <a:gd name="connsiteX3971" fmla="*/ 8651480 w 12192000"/>
            <a:gd name="connsiteY3971" fmla="*/ 5041984 h 6858000"/>
            <a:gd name="connsiteX3972" fmla="*/ 8686306 w 12192000"/>
            <a:gd name="connsiteY3972" fmla="*/ 5007165 h 6858000"/>
            <a:gd name="connsiteX3973" fmla="*/ 8721118 w 12192000"/>
            <a:gd name="connsiteY3973" fmla="*/ 5041984 h 6858000"/>
            <a:gd name="connsiteX3974" fmla="*/ 8686306 w 12192000"/>
            <a:gd name="connsiteY3974" fmla="*/ 5076803 h 6858000"/>
            <a:gd name="connsiteX3975" fmla="*/ 8771199 w 12192000"/>
            <a:gd name="connsiteY3975" fmla="*/ 5076803 h 6858000"/>
            <a:gd name="connsiteX3976" fmla="*/ 8736374 w 12192000"/>
            <a:gd name="connsiteY3976" fmla="*/ 5041984 h 6858000"/>
            <a:gd name="connsiteX3977" fmla="*/ 8771199 w 12192000"/>
            <a:gd name="connsiteY3977" fmla="*/ 5007165 h 6858000"/>
            <a:gd name="connsiteX3978" fmla="*/ 8806011 w 12192000"/>
            <a:gd name="connsiteY3978" fmla="*/ 5041984 h 6858000"/>
            <a:gd name="connsiteX3979" fmla="*/ 8771199 w 12192000"/>
            <a:gd name="connsiteY3979" fmla="*/ 5076803 h 6858000"/>
            <a:gd name="connsiteX3980" fmla="*/ 8856091 w 12192000"/>
            <a:gd name="connsiteY3980" fmla="*/ 5076803 h 6858000"/>
            <a:gd name="connsiteX3981" fmla="*/ 8821266 w 12192000"/>
            <a:gd name="connsiteY3981" fmla="*/ 5041984 h 6858000"/>
            <a:gd name="connsiteX3982" fmla="*/ 8856091 w 12192000"/>
            <a:gd name="connsiteY3982" fmla="*/ 5007165 h 6858000"/>
            <a:gd name="connsiteX3983" fmla="*/ 8890903 w 12192000"/>
            <a:gd name="connsiteY3983" fmla="*/ 5041984 h 6858000"/>
            <a:gd name="connsiteX3984" fmla="*/ 8856091 w 12192000"/>
            <a:gd name="connsiteY3984" fmla="*/ 5076803 h 6858000"/>
            <a:gd name="connsiteX3985" fmla="*/ 8940983 w 12192000"/>
            <a:gd name="connsiteY3985" fmla="*/ 5076803 h 6858000"/>
            <a:gd name="connsiteX3986" fmla="*/ 8906158 w 12192000"/>
            <a:gd name="connsiteY3986" fmla="*/ 5041984 h 6858000"/>
            <a:gd name="connsiteX3987" fmla="*/ 8940983 w 12192000"/>
            <a:gd name="connsiteY3987" fmla="*/ 5007165 h 6858000"/>
            <a:gd name="connsiteX3988" fmla="*/ 8975796 w 12192000"/>
            <a:gd name="connsiteY3988" fmla="*/ 5041984 h 6858000"/>
            <a:gd name="connsiteX3989" fmla="*/ 8940983 w 12192000"/>
            <a:gd name="connsiteY3989" fmla="*/ 5076803 h 6858000"/>
            <a:gd name="connsiteX3990" fmla="*/ 9025876 w 12192000"/>
            <a:gd name="connsiteY3990" fmla="*/ 5076803 h 6858000"/>
            <a:gd name="connsiteX3991" fmla="*/ 8991050 w 12192000"/>
            <a:gd name="connsiteY3991" fmla="*/ 5041984 h 6858000"/>
            <a:gd name="connsiteX3992" fmla="*/ 9025876 w 12192000"/>
            <a:gd name="connsiteY3992" fmla="*/ 5007165 h 6858000"/>
            <a:gd name="connsiteX3993" fmla="*/ 9060688 w 12192000"/>
            <a:gd name="connsiteY3993" fmla="*/ 5041984 h 6858000"/>
            <a:gd name="connsiteX3994" fmla="*/ 9025876 w 12192000"/>
            <a:gd name="connsiteY3994" fmla="*/ 5076803 h 6858000"/>
            <a:gd name="connsiteX3995" fmla="*/ 9110769 w 12192000"/>
            <a:gd name="connsiteY3995" fmla="*/ 5076803 h 6858000"/>
            <a:gd name="connsiteX3996" fmla="*/ 9075944 w 12192000"/>
            <a:gd name="connsiteY3996" fmla="*/ 5041984 h 6858000"/>
            <a:gd name="connsiteX3997" fmla="*/ 9110769 w 12192000"/>
            <a:gd name="connsiteY3997" fmla="*/ 5007165 h 6858000"/>
            <a:gd name="connsiteX3998" fmla="*/ 9145581 w 12192000"/>
            <a:gd name="connsiteY3998" fmla="*/ 5041984 h 6858000"/>
            <a:gd name="connsiteX3999" fmla="*/ 9110769 w 12192000"/>
            <a:gd name="connsiteY3999" fmla="*/ 5076803 h 6858000"/>
            <a:gd name="connsiteX4000" fmla="*/ 9195661 w 12192000"/>
            <a:gd name="connsiteY4000" fmla="*/ 5076803 h 6858000"/>
            <a:gd name="connsiteX4001" fmla="*/ 9160836 w 12192000"/>
            <a:gd name="connsiteY4001" fmla="*/ 5041984 h 6858000"/>
            <a:gd name="connsiteX4002" fmla="*/ 9195661 w 12192000"/>
            <a:gd name="connsiteY4002" fmla="*/ 5007165 h 6858000"/>
            <a:gd name="connsiteX4003" fmla="*/ 9230473 w 12192000"/>
            <a:gd name="connsiteY4003" fmla="*/ 5041984 h 6858000"/>
            <a:gd name="connsiteX4004" fmla="*/ 9195661 w 12192000"/>
            <a:gd name="connsiteY4004" fmla="*/ 5076803 h 6858000"/>
            <a:gd name="connsiteX4005" fmla="*/ 9280553 w 12192000"/>
            <a:gd name="connsiteY4005" fmla="*/ 5076803 h 6858000"/>
            <a:gd name="connsiteX4006" fmla="*/ 9245728 w 12192000"/>
            <a:gd name="connsiteY4006" fmla="*/ 5041984 h 6858000"/>
            <a:gd name="connsiteX4007" fmla="*/ 9280553 w 12192000"/>
            <a:gd name="connsiteY4007" fmla="*/ 5007165 h 6858000"/>
            <a:gd name="connsiteX4008" fmla="*/ 9315366 w 12192000"/>
            <a:gd name="connsiteY4008" fmla="*/ 5041984 h 6858000"/>
            <a:gd name="connsiteX4009" fmla="*/ 9280553 w 12192000"/>
            <a:gd name="connsiteY4009" fmla="*/ 5076803 h 6858000"/>
            <a:gd name="connsiteX4010" fmla="*/ 9365446 w 12192000"/>
            <a:gd name="connsiteY4010" fmla="*/ 5076803 h 6858000"/>
            <a:gd name="connsiteX4011" fmla="*/ 9330620 w 12192000"/>
            <a:gd name="connsiteY4011" fmla="*/ 5041984 h 6858000"/>
            <a:gd name="connsiteX4012" fmla="*/ 9365446 w 12192000"/>
            <a:gd name="connsiteY4012" fmla="*/ 5007165 h 6858000"/>
            <a:gd name="connsiteX4013" fmla="*/ 9400258 w 12192000"/>
            <a:gd name="connsiteY4013" fmla="*/ 5041984 h 6858000"/>
            <a:gd name="connsiteX4014" fmla="*/ 9365446 w 12192000"/>
            <a:gd name="connsiteY4014" fmla="*/ 5076803 h 6858000"/>
            <a:gd name="connsiteX4015" fmla="*/ 9450339 w 12192000"/>
            <a:gd name="connsiteY4015" fmla="*/ 5076803 h 6858000"/>
            <a:gd name="connsiteX4016" fmla="*/ 9415514 w 12192000"/>
            <a:gd name="connsiteY4016" fmla="*/ 5041984 h 6858000"/>
            <a:gd name="connsiteX4017" fmla="*/ 9450339 w 12192000"/>
            <a:gd name="connsiteY4017" fmla="*/ 5007165 h 6858000"/>
            <a:gd name="connsiteX4018" fmla="*/ 9485151 w 12192000"/>
            <a:gd name="connsiteY4018" fmla="*/ 5041984 h 6858000"/>
            <a:gd name="connsiteX4019" fmla="*/ 9450339 w 12192000"/>
            <a:gd name="connsiteY4019" fmla="*/ 5076803 h 6858000"/>
            <a:gd name="connsiteX4020" fmla="*/ 9535231 w 12192000"/>
            <a:gd name="connsiteY4020" fmla="*/ 5076803 h 6858000"/>
            <a:gd name="connsiteX4021" fmla="*/ 9500406 w 12192000"/>
            <a:gd name="connsiteY4021" fmla="*/ 5041984 h 6858000"/>
            <a:gd name="connsiteX4022" fmla="*/ 9535231 w 12192000"/>
            <a:gd name="connsiteY4022" fmla="*/ 5007165 h 6858000"/>
            <a:gd name="connsiteX4023" fmla="*/ 9570043 w 12192000"/>
            <a:gd name="connsiteY4023" fmla="*/ 5041984 h 6858000"/>
            <a:gd name="connsiteX4024" fmla="*/ 9535231 w 12192000"/>
            <a:gd name="connsiteY4024" fmla="*/ 5076803 h 6858000"/>
            <a:gd name="connsiteX4025" fmla="*/ 9620123 w 12192000"/>
            <a:gd name="connsiteY4025" fmla="*/ 5076803 h 6858000"/>
            <a:gd name="connsiteX4026" fmla="*/ 9585298 w 12192000"/>
            <a:gd name="connsiteY4026" fmla="*/ 5041984 h 6858000"/>
            <a:gd name="connsiteX4027" fmla="*/ 9620123 w 12192000"/>
            <a:gd name="connsiteY4027" fmla="*/ 5007165 h 6858000"/>
            <a:gd name="connsiteX4028" fmla="*/ 9654936 w 12192000"/>
            <a:gd name="connsiteY4028" fmla="*/ 5041984 h 6858000"/>
            <a:gd name="connsiteX4029" fmla="*/ 9620123 w 12192000"/>
            <a:gd name="connsiteY4029" fmla="*/ 5076803 h 6858000"/>
            <a:gd name="connsiteX4030" fmla="*/ 9705016 w 12192000"/>
            <a:gd name="connsiteY4030" fmla="*/ 5076803 h 6858000"/>
            <a:gd name="connsiteX4031" fmla="*/ 9670190 w 12192000"/>
            <a:gd name="connsiteY4031" fmla="*/ 5041984 h 6858000"/>
            <a:gd name="connsiteX4032" fmla="*/ 9705016 w 12192000"/>
            <a:gd name="connsiteY4032" fmla="*/ 5007165 h 6858000"/>
            <a:gd name="connsiteX4033" fmla="*/ 9739828 w 12192000"/>
            <a:gd name="connsiteY4033" fmla="*/ 5041984 h 6858000"/>
            <a:gd name="connsiteX4034" fmla="*/ 9705016 w 12192000"/>
            <a:gd name="connsiteY4034" fmla="*/ 5076803 h 6858000"/>
            <a:gd name="connsiteX4035" fmla="*/ 10214371 w 12192000"/>
            <a:gd name="connsiteY4035" fmla="*/ 5076803 h 6858000"/>
            <a:gd name="connsiteX4036" fmla="*/ 10179546 w 12192000"/>
            <a:gd name="connsiteY4036" fmla="*/ 5041984 h 6858000"/>
            <a:gd name="connsiteX4037" fmla="*/ 10214371 w 12192000"/>
            <a:gd name="connsiteY4037" fmla="*/ 5007165 h 6858000"/>
            <a:gd name="connsiteX4038" fmla="*/ 10249183 w 12192000"/>
            <a:gd name="connsiteY4038" fmla="*/ 5041984 h 6858000"/>
            <a:gd name="connsiteX4039" fmla="*/ 10214371 w 12192000"/>
            <a:gd name="connsiteY4039" fmla="*/ 5076803 h 6858000"/>
            <a:gd name="connsiteX4040" fmla="*/ 10299263 w 12192000"/>
            <a:gd name="connsiteY4040" fmla="*/ 5076803 h 6858000"/>
            <a:gd name="connsiteX4041" fmla="*/ 10264438 w 12192000"/>
            <a:gd name="connsiteY4041" fmla="*/ 5041984 h 6858000"/>
            <a:gd name="connsiteX4042" fmla="*/ 10299263 w 12192000"/>
            <a:gd name="connsiteY4042" fmla="*/ 5007165 h 6858000"/>
            <a:gd name="connsiteX4043" fmla="*/ 10334076 w 12192000"/>
            <a:gd name="connsiteY4043" fmla="*/ 5041984 h 6858000"/>
            <a:gd name="connsiteX4044" fmla="*/ 10299263 w 12192000"/>
            <a:gd name="connsiteY4044" fmla="*/ 5076803 h 6858000"/>
            <a:gd name="connsiteX4045" fmla="*/ 1300627 w 12192000"/>
            <a:gd name="connsiteY4045" fmla="*/ 4991943 h 6858000"/>
            <a:gd name="connsiteX4046" fmla="*/ 1265808 w 12192000"/>
            <a:gd name="connsiteY4046" fmla="*/ 4957124 h 6858000"/>
            <a:gd name="connsiteX4047" fmla="*/ 1300627 w 12192000"/>
            <a:gd name="connsiteY4047" fmla="*/ 4922305 h 6858000"/>
            <a:gd name="connsiteX4048" fmla="*/ 1335446 w 12192000"/>
            <a:gd name="connsiteY4048" fmla="*/ 4957124 h 6858000"/>
            <a:gd name="connsiteX4049" fmla="*/ 1300627 w 12192000"/>
            <a:gd name="connsiteY4049" fmla="*/ 4991943 h 6858000"/>
            <a:gd name="connsiteX4050" fmla="*/ 1385527 w 12192000"/>
            <a:gd name="connsiteY4050" fmla="*/ 4991943 h 6858000"/>
            <a:gd name="connsiteX4051" fmla="*/ 1350708 w 12192000"/>
            <a:gd name="connsiteY4051" fmla="*/ 4957124 h 6858000"/>
            <a:gd name="connsiteX4052" fmla="*/ 1385527 w 12192000"/>
            <a:gd name="connsiteY4052" fmla="*/ 4922305 h 6858000"/>
            <a:gd name="connsiteX4053" fmla="*/ 1420345 w 12192000"/>
            <a:gd name="connsiteY4053" fmla="*/ 4957124 h 6858000"/>
            <a:gd name="connsiteX4054" fmla="*/ 1385527 w 12192000"/>
            <a:gd name="connsiteY4054" fmla="*/ 4991943 h 6858000"/>
            <a:gd name="connsiteX4055" fmla="*/ 2064667 w 12192000"/>
            <a:gd name="connsiteY4055" fmla="*/ 4991943 h 6858000"/>
            <a:gd name="connsiteX4056" fmla="*/ 2029848 w 12192000"/>
            <a:gd name="connsiteY4056" fmla="*/ 4957124 h 6858000"/>
            <a:gd name="connsiteX4057" fmla="*/ 2064667 w 12192000"/>
            <a:gd name="connsiteY4057" fmla="*/ 4922305 h 6858000"/>
            <a:gd name="connsiteX4058" fmla="*/ 2099485 w 12192000"/>
            <a:gd name="connsiteY4058" fmla="*/ 4957124 h 6858000"/>
            <a:gd name="connsiteX4059" fmla="*/ 2064667 w 12192000"/>
            <a:gd name="connsiteY4059" fmla="*/ 4991943 h 6858000"/>
            <a:gd name="connsiteX4060" fmla="*/ 2149559 w 12192000"/>
            <a:gd name="connsiteY4060" fmla="*/ 4991943 h 6858000"/>
            <a:gd name="connsiteX4061" fmla="*/ 2114740 w 12192000"/>
            <a:gd name="connsiteY4061" fmla="*/ 4957124 h 6858000"/>
            <a:gd name="connsiteX4062" fmla="*/ 2149559 w 12192000"/>
            <a:gd name="connsiteY4062" fmla="*/ 4922305 h 6858000"/>
            <a:gd name="connsiteX4063" fmla="*/ 2184378 w 12192000"/>
            <a:gd name="connsiteY4063" fmla="*/ 4957124 h 6858000"/>
            <a:gd name="connsiteX4064" fmla="*/ 2149559 w 12192000"/>
            <a:gd name="connsiteY4064" fmla="*/ 4991943 h 6858000"/>
            <a:gd name="connsiteX4065" fmla="*/ 2234445 w 12192000"/>
            <a:gd name="connsiteY4065" fmla="*/ 4991943 h 6858000"/>
            <a:gd name="connsiteX4066" fmla="*/ 2199626 w 12192000"/>
            <a:gd name="connsiteY4066" fmla="*/ 4957124 h 6858000"/>
            <a:gd name="connsiteX4067" fmla="*/ 2234445 w 12192000"/>
            <a:gd name="connsiteY4067" fmla="*/ 4922305 h 6858000"/>
            <a:gd name="connsiteX4068" fmla="*/ 2269264 w 12192000"/>
            <a:gd name="connsiteY4068" fmla="*/ 4957124 h 6858000"/>
            <a:gd name="connsiteX4069" fmla="*/ 2234445 w 12192000"/>
            <a:gd name="connsiteY4069" fmla="*/ 4991943 h 6858000"/>
            <a:gd name="connsiteX4070" fmla="*/ 2319337 w 12192000"/>
            <a:gd name="connsiteY4070" fmla="*/ 4991943 h 6858000"/>
            <a:gd name="connsiteX4071" fmla="*/ 2284518 w 12192000"/>
            <a:gd name="connsiteY4071" fmla="*/ 4957124 h 6858000"/>
            <a:gd name="connsiteX4072" fmla="*/ 2319337 w 12192000"/>
            <a:gd name="connsiteY4072" fmla="*/ 4922305 h 6858000"/>
            <a:gd name="connsiteX4073" fmla="*/ 2354156 w 12192000"/>
            <a:gd name="connsiteY4073" fmla="*/ 4957124 h 6858000"/>
            <a:gd name="connsiteX4074" fmla="*/ 2319337 w 12192000"/>
            <a:gd name="connsiteY4074" fmla="*/ 4991943 h 6858000"/>
            <a:gd name="connsiteX4075" fmla="*/ 2404230 w 12192000"/>
            <a:gd name="connsiteY4075" fmla="*/ 4991943 h 6858000"/>
            <a:gd name="connsiteX4076" fmla="*/ 2369411 w 12192000"/>
            <a:gd name="connsiteY4076" fmla="*/ 4957124 h 6858000"/>
            <a:gd name="connsiteX4077" fmla="*/ 2404230 w 12192000"/>
            <a:gd name="connsiteY4077" fmla="*/ 4922305 h 6858000"/>
            <a:gd name="connsiteX4078" fmla="*/ 2439048 w 12192000"/>
            <a:gd name="connsiteY4078" fmla="*/ 4957124 h 6858000"/>
            <a:gd name="connsiteX4079" fmla="*/ 2404230 w 12192000"/>
            <a:gd name="connsiteY4079" fmla="*/ 4991943 h 6858000"/>
            <a:gd name="connsiteX4080" fmla="*/ 2489122 w 12192000"/>
            <a:gd name="connsiteY4080" fmla="*/ 4991943 h 6858000"/>
            <a:gd name="connsiteX4081" fmla="*/ 2454303 w 12192000"/>
            <a:gd name="connsiteY4081" fmla="*/ 4957124 h 6858000"/>
            <a:gd name="connsiteX4082" fmla="*/ 2489122 w 12192000"/>
            <a:gd name="connsiteY4082" fmla="*/ 4922305 h 6858000"/>
            <a:gd name="connsiteX4083" fmla="*/ 2523941 w 12192000"/>
            <a:gd name="connsiteY4083" fmla="*/ 4957124 h 6858000"/>
            <a:gd name="connsiteX4084" fmla="*/ 2489122 w 12192000"/>
            <a:gd name="connsiteY4084" fmla="*/ 4991943 h 6858000"/>
            <a:gd name="connsiteX4085" fmla="*/ 2574015 w 12192000"/>
            <a:gd name="connsiteY4085" fmla="*/ 4991943 h 6858000"/>
            <a:gd name="connsiteX4086" fmla="*/ 2539196 w 12192000"/>
            <a:gd name="connsiteY4086" fmla="*/ 4957124 h 6858000"/>
            <a:gd name="connsiteX4087" fmla="*/ 2574015 w 12192000"/>
            <a:gd name="connsiteY4087" fmla="*/ 4922305 h 6858000"/>
            <a:gd name="connsiteX4088" fmla="*/ 2608834 w 12192000"/>
            <a:gd name="connsiteY4088" fmla="*/ 4957124 h 6858000"/>
            <a:gd name="connsiteX4089" fmla="*/ 2574015 w 12192000"/>
            <a:gd name="connsiteY4089" fmla="*/ 4991943 h 6858000"/>
            <a:gd name="connsiteX4090" fmla="*/ 2743800 w 12192000"/>
            <a:gd name="connsiteY4090" fmla="*/ 4991943 h 6858000"/>
            <a:gd name="connsiteX4091" fmla="*/ 2708981 w 12192000"/>
            <a:gd name="connsiteY4091" fmla="*/ 4957124 h 6858000"/>
            <a:gd name="connsiteX4092" fmla="*/ 2743800 w 12192000"/>
            <a:gd name="connsiteY4092" fmla="*/ 4922305 h 6858000"/>
            <a:gd name="connsiteX4093" fmla="*/ 2778618 w 12192000"/>
            <a:gd name="connsiteY4093" fmla="*/ 4957124 h 6858000"/>
            <a:gd name="connsiteX4094" fmla="*/ 2743800 w 12192000"/>
            <a:gd name="connsiteY4094" fmla="*/ 4991943 h 6858000"/>
            <a:gd name="connsiteX4095" fmla="*/ 2828692 w 12192000"/>
            <a:gd name="connsiteY4095" fmla="*/ 4991943 h 6858000"/>
            <a:gd name="connsiteX4096" fmla="*/ 2793873 w 12192000"/>
            <a:gd name="connsiteY4096" fmla="*/ 4957124 h 6858000"/>
            <a:gd name="connsiteX4097" fmla="*/ 2828692 w 12192000"/>
            <a:gd name="connsiteY4097" fmla="*/ 4922305 h 6858000"/>
            <a:gd name="connsiteX4098" fmla="*/ 2863511 w 12192000"/>
            <a:gd name="connsiteY4098" fmla="*/ 4957124 h 6858000"/>
            <a:gd name="connsiteX4099" fmla="*/ 2828692 w 12192000"/>
            <a:gd name="connsiteY4099" fmla="*/ 4991943 h 6858000"/>
            <a:gd name="connsiteX4100" fmla="*/ 2913584 w 12192000"/>
            <a:gd name="connsiteY4100" fmla="*/ 4991943 h 6858000"/>
            <a:gd name="connsiteX4101" fmla="*/ 2878765 w 12192000"/>
            <a:gd name="connsiteY4101" fmla="*/ 4957124 h 6858000"/>
            <a:gd name="connsiteX4102" fmla="*/ 2913584 w 12192000"/>
            <a:gd name="connsiteY4102" fmla="*/ 4922305 h 6858000"/>
            <a:gd name="connsiteX4103" fmla="*/ 2948403 w 12192000"/>
            <a:gd name="connsiteY4103" fmla="*/ 4957124 h 6858000"/>
            <a:gd name="connsiteX4104" fmla="*/ 2913584 w 12192000"/>
            <a:gd name="connsiteY4104" fmla="*/ 4991943 h 6858000"/>
            <a:gd name="connsiteX4105" fmla="*/ 2998477 w 12192000"/>
            <a:gd name="connsiteY4105" fmla="*/ 4991943 h 6858000"/>
            <a:gd name="connsiteX4106" fmla="*/ 2963658 w 12192000"/>
            <a:gd name="connsiteY4106" fmla="*/ 4957124 h 6858000"/>
            <a:gd name="connsiteX4107" fmla="*/ 2998477 w 12192000"/>
            <a:gd name="connsiteY4107" fmla="*/ 4922305 h 6858000"/>
            <a:gd name="connsiteX4108" fmla="*/ 3033296 w 12192000"/>
            <a:gd name="connsiteY4108" fmla="*/ 4957124 h 6858000"/>
            <a:gd name="connsiteX4109" fmla="*/ 2998477 w 12192000"/>
            <a:gd name="connsiteY4109" fmla="*/ 4991943 h 6858000"/>
            <a:gd name="connsiteX4110" fmla="*/ 3083370 w 12192000"/>
            <a:gd name="connsiteY4110" fmla="*/ 4991943 h 6858000"/>
            <a:gd name="connsiteX4111" fmla="*/ 3048551 w 12192000"/>
            <a:gd name="connsiteY4111" fmla="*/ 4957124 h 6858000"/>
            <a:gd name="connsiteX4112" fmla="*/ 3083370 w 12192000"/>
            <a:gd name="connsiteY4112" fmla="*/ 4922305 h 6858000"/>
            <a:gd name="connsiteX4113" fmla="*/ 3118188 w 12192000"/>
            <a:gd name="connsiteY4113" fmla="*/ 4957124 h 6858000"/>
            <a:gd name="connsiteX4114" fmla="*/ 3083370 w 12192000"/>
            <a:gd name="connsiteY4114" fmla="*/ 4991943 h 6858000"/>
            <a:gd name="connsiteX4115" fmla="*/ 3168262 w 12192000"/>
            <a:gd name="connsiteY4115" fmla="*/ 4991943 h 6858000"/>
            <a:gd name="connsiteX4116" fmla="*/ 3133443 w 12192000"/>
            <a:gd name="connsiteY4116" fmla="*/ 4957124 h 6858000"/>
            <a:gd name="connsiteX4117" fmla="*/ 3168262 w 12192000"/>
            <a:gd name="connsiteY4117" fmla="*/ 4922305 h 6858000"/>
            <a:gd name="connsiteX4118" fmla="*/ 3203081 w 12192000"/>
            <a:gd name="connsiteY4118" fmla="*/ 4957124 h 6858000"/>
            <a:gd name="connsiteX4119" fmla="*/ 3168262 w 12192000"/>
            <a:gd name="connsiteY4119" fmla="*/ 4991943 h 6858000"/>
            <a:gd name="connsiteX4120" fmla="*/ 3253154 w 12192000"/>
            <a:gd name="connsiteY4120" fmla="*/ 4991943 h 6858000"/>
            <a:gd name="connsiteX4121" fmla="*/ 3218335 w 12192000"/>
            <a:gd name="connsiteY4121" fmla="*/ 4957124 h 6858000"/>
            <a:gd name="connsiteX4122" fmla="*/ 3253154 w 12192000"/>
            <a:gd name="connsiteY4122" fmla="*/ 4922305 h 6858000"/>
            <a:gd name="connsiteX4123" fmla="*/ 3287973 w 12192000"/>
            <a:gd name="connsiteY4123" fmla="*/ 4957124 h 6858000"/>
            <a:gd name="connsiteX4124" fmla="*/ 3253154 w 12192000"/>
            <a:gd name="connsiteY4124" fmla="*/ 4991943 h 6858000"/>
            <a:gd name="connsiteX4125" fmla="*/ 3592724 w 12192000"/>
            <a:gd name="connsiteY4125" fmla="*/ 4991943 h 6858000"/>
            <a:gd name="connsiteX4126" fmla="*/ 3557905 w 12192000"/>
            <a:gd name="connsiteY4126" fmla="*/ 4957124 h 6858000"/>
            <a:gd name="connsiteX4127" fmla="*/ 3592724 w 12192000"/>
            <a:gd name="connsiteY4127" fmla="*/ 4922305 h 6858000"/>
            <a:gd name="connsiteX4128" fmla="*/ 3627543 w 12192000"/>
            <a:gd name="connsiteY4128" fmla="*/ 4957124 h 6858000"/>
            <a:gd name="connsiteX4129" fmla="*/ 3592724 w 12192000"/>
            <a:gd name="connsiteY4129" fmla="*/ 4991943 h 6858000"/>
            <a:gd name="connsiteX4130" fmla="*/ 3932301 w 12192000"/>
            <a:gd name="connsiteY4130" fmla="*/ 4991943 h 6858000"/>
            <a:gd name="connsiteX4131" fmla="*/ 3897482 w 12192000"/>
            <a:gd name="connsiteY4131" fmla="*/ 4957124 h 6858000"/>
            <a:gd name="connsiteX4132" fmla="*/ 3932301 w 12192000"/>
            <a:gd name="connsiteY4132" fmla="*/ 4922305 h 6858000"/>
            <a:gd name="connsiteX4133" fmla="*/ 3967120 w 12192000"/>
            <a:gd name="connsiteY4133" fmla="*/ 4957124 h 6858000"/>
            <a:gd name="connsiteX4134" fmla="*/ 3932301 w 12192000"/>
            <a:gd name="connsiteY4134" fmla="*/ 4991943 h 6858000"/>
            <a:gd name="connsiteX4135" fmla="*/ 4017193 w 12192000"/>
            <a:gd name="connsiteY4135" fmla="*/ 4991943 h 6858000"/>
            <a:gd name="connsiteX4136" fmla="*/ 3982375 w 12192000"/>
            <a:gd name="connsiteY4136" fmla="*/ 4957124 h 6858000"/>
            <a:gd name="connsiteX4137" fmla="*/ 4017193 w 12192000"/>
            <a:gd name="connsiteY4137" fmla="*/ 4922305 h 6858000"/>
            <a:gd name="connsiteX4138" fmla="*/ 4052012 w 12192000"/>
            <a:gd name="connsiteY4138" fmla="*/ 4957124 h 6858000"/>
            <a:gd name="connsiteX4139" fmla="*/ 4017193 w 12192000"/>
            <a:gd name="connsiteY4139" fmla="*/ 4991943 h 6858000"/>
            <a:gd name="connsiteX4140" fmla="*/ 4526548 w 12192000"/>
            <a:gd name="connsiteY4140" fmla="*/ 4991943 h 6858000"/>
            <a:gd name="connsiteX4141" fmla="*/ 4491729 w 12192000"/>
            <a:gd name="connsiteY4141" fmla="*/ 4957124 h 6858000"/>
            <a:gd name="connsiteX4142" fmla="*/ 4526548 w 12192000"/>
            <a:gd name="connsiteY4142" fmla="*/ 4922305 h 6858000"/>
            <a:gd name="connsiteX4143" fmla="*/ 4561367 w 12192000"/>
            <a:gd name="connsiteY4143" fmla="*/ 4957124 h 6858000"/>
            <a:gd name="connsiteX4144" fmla="*/ 4526548 w 12192000"/>
            <a:gd name="connsiteY4144" fmla="*/ 4991943 h 6858000"/>
            <a:gd name="connsiteX4145" fmla="*/ 4611441 w 12192000"/>
            <a:gd name="connsiteY4145" fmla="*/ 4991943 h 6858000"/>
            <a:gd name="connsiteX4146" fmla="*/ 4576622 w 12192000"/>
            <a:gd name="connsiteY4146" fmla="*/ 4957124 h 6858000"/>
            <a:gd name="connsiteX4147" fmla="*/ 4611441 w 12192000"/>
            <a:gd name="connsiteY4147" fmla="*/ 4922305 h 6858000"/>
            <a:gd name="connsiteX4148" fmla="*/ 4646260 w 12192000"/>
            <a:gd name="connsiteY4148" fmla="*/ 4957124 h 6858000"/>
            <a:gd name="connsiteX4149" fmla="*/ 4611441 w 12192000"/>
            <a:gd name="connsiteY4149" fmla="*/ 4991943 h 6858000"/>
            <a:gd name="connsiteX4150" fmla="*/ 4696333 w 12192000"/>
            <a:gd name="connsiteY4150" fmla="*/ 4991943 h 6858000"/>
            <a:gd name="connsiteX4151" fmla="*/ 4661515 w 12192000"/>
            <a:gd name="connsiteY4151" fmla="*/ 4957124 h 6858000"/>
            <a:gd name="connsiteX4152" fmla="*/ 4696333 w 12192000"/>
            <a:gd name="connsiteY4152" fmla="*/ 4922305 h 6858000"/>
            <a:gd name="connsiteX4153" fmla="*/ 4731152 w 12192000"/>
            <a:gd name="connsiteY4153" fmla="*/ 4957124 h 6858000"/>
            <a:gd name="connsiteX4154" fmla="*/ 4696333 w 12192000"/>
            <a:gd name="connsiteY4154" fmla="*/ 4991943 h 6858000"/>
            <a:gd name="connsiteX4155" fmla="*/ 5205688 w 12192000"/>
            <a:gd name="connsiteY4155" fmla="*/ 4991943 h 6858000"/>
            <a:gd name="connsiteX4156" fmla="*/ 5170869 w 12192000"/>
            <a:gd name="connsiteY4156" fmla="*/ 4957124 h 6858000"/>
            <a:gd name="connsiteX4157" fmla="*/ 5205688 w 12192000"/>
            <a:gd name="connsiteY4157" fmla="*/ 4922305 h 6858000"/>
            <a:gd name="connsiteX4158" fmla="*/ 5240507 w 12192000"/>
            <a:gd name="connsiteY4158" fmla="*/ 4957124 h 6858000"/>
            <a:gd name="connsiteX4159" fmla="*/ 5205688 w 12192000"/>
            <a:gd name="connsiteY4159" fmla="*/ 4991943 h 6858000"/>
            <a:gd name="connsiteX4160" fmla="*/ 5375473 w 12192000"/>
            <a:gd name="connsiteY4160" fmla="*/ 4991943 h 6858000"/>
            <a:gd name="connsiteX4161" fmla="*/ 5340655 w 12192000"/>
            <a:gd name="connsiteY4161" fmla="*/ 4957124 h 6858000"/>
            <a:gd name="connsiteX4162" fmla="*/ 5375473 w 12192000"/>
            <a:gd name="connsiteY4162" fmla="*/ 4922305 h 6858000"/>
            <a:gd name="connsiteX4163" fmla="*/ 5410292 w 12192000"/>
            <a:gd name="connsiteY4163" fmla="*/ 4957124 h 6858000"/>
            <a:gd name="connsiteX4164" fmla="*/ 5375473 w 12192000"/>
            <a:gd name="connsiteY4164" fmla="*/ 4991943 h 6858000"/>
            <a:gd name="connsiteX4165" fmla="*/ 6139505 w 12192000"/>
            <a:gd name="connsiteY4165" fmla="*/ 4991943 h 6858000"/>
            <a:gd name="connsiteX4166" fmla="*/ 6104680 w 12192000"/>
            <a:gd name="connsiteY4166" fmla="*/ 4957124 h 6858000"/>
            <a:gd name="connsiteX4167" fmla="*/ 6139505 w 12192000"/>
            <a:gd name="connsiteY4167" fmla="*/ 4922305 h 6858000"/>
            <a:gd name="connsiteX4168" fmla="*/ 6174317 w 12192000"/>
            <a:gd name="connsiteY4168" fmla="*/ 4957124 h 6858000"/>
            <a:gd name="connsiteX4169" fmla="*/ 6139505 w 12192000"/>
            <a:gd name="connsiteY4169" fmla="*/ 4991943 h 6858000"/>
            <a:gd name="connsiteX4170" fmla="*/ 6224398 w 12192000"/>
            <a:gd name="connsiteY4170" fmla="*/ 4991943 h 6858000"/>
            <a:gd name="connsiteX4171" fmla="*/ 6189573 w 12192000"/>
            <a:gd name="connsiteY4171" fmla="*/ 4957124 h 6858000"/>
            <a:gd name="connsiteX4172" fmla="*/ 6224398 w 12192000"/>
            <a:gd name="connsiteY4172" fmla="*/ 4922305 h 6858000"/>
            <a:gd name="connsiteX4173" fmla="*/ 6259211 w 12192000"/>
            <a:gd name="connsiteY4173" fmla="*/ 4957124 h 6858000"/>
            <a:gd name="connsiteX4174" fmla="*/ 6224398 w 12192000"/>
            <a:gd name="connsiteY4174" fmla="*/ 4991943 h 6858000"/>
            <a:gd name="connsiteX4175" fmla="*/ 6309291 w 12192000"/>
            <a:gd name="connsiteY4175" fmla="*/ 4991943 h 6858000"/>
            <a:gd name="connsiteX4176" fmla="*/ 6274465 w 12192000"/>
            <a:gd name="connsiteY4176" fmla="*/ 4957124 h 6858000"/>
            <a:gd name="connsiteX4177" fmla="*/ 6309291 w 12192000"/>
            <a:gd name="connsiteY4177" fmla="*/ 4922305 h 6858000"/>
            <a:gd name="connsiteX4178" fmla="*/ 6344103 w 12192000"/>
            <a:gd name="connsiteY4178" fmla="*/ 4957124 h 6858000"/>
            <a:gd name="connsiteX4179" fmla="*/ 6309291 w 12192000"/>
            <a:gd name="connsiteY4179" fmla="*/ 4991943 h 6858000"/>
            <a:gd name="connsiteX4180" fmla="*/ 6479075 w 12192000"/>
            <a:gd name="connsiteY4180" fmla="*/ 4991943 h 6858000"/>
            <a:gd name="connsiteX4181" fmla="*/ 6444250 w 12192000"/>
            <a:gd name="connsiteY4181" fmla="*/ 4957124 h 6858000"/>
            <a:gd name="connsiteX4182" fmla="*/ 6479075 w 12192000"/>
            <a:gd name="connsiteY4182" fmla="*/ 4922305 h 6858000"/>
            <a:gd name="connsiteX4183" fmla="*/ 6513887 w 12192000"/>
            <a:gd name="connsiteY4183" fmla="*/ 4957124 h 6858000"/>
            <a:gd name="connsiteX4184" fmla="*/ 6479075 w 12192000"/>
            <a:gd name="connsiteY4184" fmla="*/ 4991943 h 6858000"/>
            <a:gd name="connsiteX4185" fmla="*/ 6563968 w 12192000"/>
            <a:gd name="connsiteY4185" fmla="*/ 4991943 h 6858000"/>
            <a:gd name="connsiteX4186" fmla="*/ 6529143 w 12192000"/>
            <a:gd name="connsiteY4186" fmla="*/ 4957124 h 6858000"/>
            <a:gd name="connsiteX4187" fmla="*/ 6563968 w 12192000"/>
            <a:gd name="connsiteY4187" fmla="*/ 4922305 h 6858000"/>
            <a:gd name="connsiteX4188" fmla="*/ 6598781 w 12192000"/>
            <a:gd name="connsiteY4188" fmla="*/ 4957124 h 6858000"/>
            <a:gd name="connsiteX4189" fmla="*/ 6563968 w 12192000"/>
            <a:gd name="connsiteY4189" fmla="*/ 4991943 h 6858000"/>
            <a:gd name="connsiteX4190" fmla="*/ 6903537 w 12192000"/>
            <a:gd name="connsiteY4190" fmla="*/ 4991943 h 6858000"/>
            <a:gd name="connsiteX4191" fmla="*/ 6868712 w 12192000"/>
            <a:gd name="connsiteY4191" fmla="*/ 4957124 h 6858000"/>
            <a:gd name="connsiteX4192" fmla="*/ 6903537 w 12192000"/>
            <a:gd name="connsiteY4192" fmla="*/ 4922305 h 6858000"/>
            <a:gd name="connsiteX4193" fmla="*/ 6938350 w 12192000"/>
            <a:gd name="connsiteY4193" fmla="*/ 4957124 h 6858000"/>
            <a:gd name="connsiteX4194" fmla="*/ 6903537 w 12192000"/>
            <a:gd name="connsiteY4194" fmla="*/ 4991943 h 6858000"/>
            <a:gd name="connsiteX4195" fmla="*/ 6988431 w 12192000"/>
            <a:gd name="connsiteY4195" fmla="*/ 4991943 h 6858000"/>
            <a:gd name="connsiteX4196" fmla="*/ 6953605 w 12192000"/>
            <a:gd name="connsiteY4196" fmla="*/ 4957124 h 6858000"/>
            <a:gd name="connsiteX4197" fmla="*/ 6988431 w 12192000"/>
            <a:gd name="connsiteY4197" fmla="*/ 4922305 h 6858000"/>
            <a:gd name="connsiteX4198" fmla="*/ 7023243 w 12192000"/>
            <a:gd name="connsiteY4198" fmla="*/ 4957124 h 6858000"/>
            <a:gd name="connsiteX4199" fmla="*/ 6988431 w 12192000"/>
            <a:gd name="connsiteY4199" fmla="*/ 4991943 h 6858000"/>
            <a:gd name="connsiteX4200" fmla="*/ 7073349 w 12192000"/>
            <a:gd name="connsiteY4200" fmla="*/ 4991943 h 6858000"/>
            <a:gd name="connsiteX4201" fmla="*/ 7038524 w 12192000"/>
            <a:gd name="connsiteY4201" fmla="*/ 4957124 h 6858000"/>
            <a:gd name="connsiteX4202" fmla="*/ 7073349 w 12192000"/>
            <a:gd name="connsiteY4202" fmla="*/ 4922305 h 6858000"/>
            <a:gd name="connsiteX4203" fmla="*/ 7108161 w 12192000"/>
            <a:gd name="connsiteY4203" fmla="*/ 4957124 h 6858000"/>
            <a:gd name="connsiteX4204" fmla="*/ 7073349 w 12192000"/>
            <a:gd name="connsiteY4204" fmla="*/ 4991943 h 6858000"/>
            <a:gd name="connsiteX4205" fmla="*/ 7158241 w 12192000"/>
            <a:gd name="connsiteY4205" fmla="*/ 4991943 h 6858000"/>
            <a:gd name="connsiteX4206" fmla="*/ 7123416 w 12192000"/>
            <a:gd name="connsiteY4206" fmla="*/ 4957124 h 6858000"/>
            <a:gd name="connsiteX4207" fmla="*/ 7158241 w 12192000"/>
            <a:gd name="connsiteY4207" fmla="*/ 4922305 h 6858000"/>
            <a:gd name="connsiteX4208" fmla="*/ 7193053 w 12192000"/>
            <a:gd name="connsiteY4208" fmla="*/ 4957124 h 6858000"/>
            <a:gd name="connsiteX4209" fmla="*/ 7158241 w 12192000"/>
            <a:gd name="connsiteY4209" fmla="*/ 4991943 h 6858000"/>
            <a:gd name="connsiteX4210" fmla="*/ 7243134 w 12192000"/>
            <a:gd name="connsiteY4210" fmla="*/ 4991943 h 6858000"/>
            <a:gd name="connsiteX4211" fmla="*/ 7208309 w 12192000"/>
            <a:gd name="connsiteY4211" fmla="*/ 4957124 h 6858000"/>
            <a:gd name="connsiteX4212" fmla="*/ 7243134 w 12192000"/>
            <a:gd name="connsiteY4212" fmla="*/ 4922305 h 6858000"/>
            <a:gd name="connsiteX4213" fmla="*/ 7277947 w 12192000"/>
            <a:gd name="connsiteY4213" fmla="*/ 4957124 h 6858000"/>
            <a:gd name="connsiteX4214" fmla="*/ 7243134 w 12192000"/>
            <a:gd name="connsiteY4214" fmla="*/ 4991943 h 6858000"/>
            <a:gd name="connsiteX4215" fmla="*/ 7328027 w 12192000"/>
            <a:gd name="connsiteY4215" fmla="*/ 4991943 h 6858000"/>
            <a:gd name="connsiteX4216" fmla="*/ 7293201 w 12192000"/>
            <a:gd name="connsiteY4216" fmla="*/ 4957124 h 6858000"/>
            <a:gd name="connsiteX4217" fmla="*/ 7328027 w 12192000"/>
            <a:gd name="connsiteY4217" fmla="*/ 4922305 h 6858000"/>
            <a:gd name="connsiteX4218" fmla="*/ 7362839 w 12192000"/>
            <a:gd name="connsiteY4218" fmla="*/ 4957124 h 6858000"/>
            <a:gd name="connsiteX4219" fmla="*/ 7328027 w 12192000"/>
            <a:gd name="connsiteY4219" fmla="*/ 4991943 h 6858000"/>
            <a:gd name="connsiteX4220" fmla="*/ 7412919 w 12192000"/>
            <a:gd name="connsiteY4220" fmla="*/ 4991943 h 6858000"/>
            <a:gd name="connsiteX4221" fmla="*/ 7378094 w 12192000"/>
            <a:gd name="connsiteY4221" fmla="*/ 4957124 h 6858000"/>
            <a:gd name="connsiteX4222" fmla="*/ 7412919 w 12192000"/>
            <a:gd name="connsiteY4222" fmla="*/ 4922305 h 6858000"/>
            <a:gd name="connsiteX4223" fmla="*/ 7447731 w 12192000"/>
            <a:gd name="connsiteY4223" fmla="*/ 4957124 h 6858000"/>
            <a:gd name="connsiteX4224" fmla="*/ 7412919 w 12192000"/>
            <a:gd name="connsiteY4224" fmla="*/ 4991943 h 6858000"/>
            <a:gd name="connsiteX4225" fmla="*/ 7497811 w 12192000"/>
            <a:gd name="connsiteY4225" fmla="*/ 4991943 h 6858000"/>
            <a:gd name="connsiteX4226" fmla="*/ 7462986 w 12192000"/>
            <a:gd name="connsiteY4226" fmla="*/ 4957124 h 6858000"/>
            <a:gd name="connsiteX4227" fmla="*/ 7497811 w 12192000"/>
            <a:gd name="connsiteY4227" fmla="*/ 4922305 h 6858000"/>
            <a:gd name="connsiteX4228" fmla="*/ 7532623 w 12192000"/>
            <a:gd name="connsiteY4228" fmla="*/ 4957124 h 6858000"/>
            <a:gd name="connsiteX4229" fmla="*/ 7497811 w 12192000"/>
            <a:gd name="connsiteY4229" fmla="*/ 4991943 h 6858000"/>
            <a:gd name="connsiteX4230" fmla="*/ 7582703 w 12192000"/>
            <a:gd name="connsiteY4230" fmla="*/ 4991943 h 6858000"/>
            <a:gd name="connsiteX4231" fmla="*/ 7547878 w 12192000"/>
            <a:gd name="connsiteY4231" fmla="*/ 4957124 h 6858000"/>
            <a:gd name="connsiteX4232" fmla="*/ 7582703 w 12192000"/>
            <a:gd name="connsiteY4232" fmla="*/ 4922305 h 6858000"/>
            <a:gd name="connsiteX4233" fmla="*/ 7617516 w 12192000"/>
            <a:gd name="connsiteY4233" fmla="*/ 4957124 h 6858000"/>
            <a:gd name="connsiteX4234" fmla="*/ 7582703 w 12192000"/>
            <a:gd name="connsiteY4234" fmla="*/ 4991943 h 6858000"/>
            <a:gd name="connsiteX4235" fmla="*/ 7667597 w 12192000"/>
            <a:gd name="connsiteY4235" fmla="*/ 4991943 h 6858000"/>
            <a:gd name="connsiteX4236" fmla="*/ 7632771 w 12192000"/>
            <a:gd name="connsiteY4236" fmla="*/ 4957124 h 6858000"/>
            <a:gd name="connsiteX4237" fmla="*/ 7667597 w 12192000"/>
            <a:gd name="connsiteY4237" fmla="*/ 4922305 h 6858000"/>
            <a:gd name="connsiteX4238" fmla="*/ 7702409 w 12192000"/>
            <a:gd name="connsiteY4238" fmla="*/ 4957124 h 6858000"/>
            <a:gd name="connsiteX4239" fmla="*/ 7667597 w 12192000"/>
            <a:gd name="connsiteY4239" fmla="*/ 4991943 h 6858000"/>
            <a:gd name="connsiteX4240" fmla="*/ 7752489 w 12192000"/>
            <a:gd name="connsiteY4240" fmla="*/ 4991943 h 6858000"/>
            <a:gd name="connsiteX4241" fmla="*/ 7717664 w 12192000"/>
            <a:gd name="connsiteY4241" fmla="*/ 4957124 h 6858000"/>
            <a:gd name="connsiteX4242" fmla="*/ 7752489 w 12192000"/>
            <a:gd name="connsiteY4242" fmla="*/ 4922305 h 6858000"/>
            <a:gd name="connsiteX4243" fmla="*/ 7787301 w 12192000"/>
            <a:gd name="connsiteY4243" fmla="*/ 4957124 h 6858000"/>
            <a:gd name="connsiteX4244" fmla="*/ 7752489 w 12192000"/>
            <a:gd name="connsiteY4244" fmla="*/ 4991943 h 6858000"/>
            <a:gd name="connsiteX4245" fmla="*/ 7837381 w 12192000"/>
            <a:gd name="connsiteY4245" fmla="*/ 4991943 h 6858000"/>
            <a:gd name="connsiteX4246" fmla="*/ 7802556 w 12192000"/>
            <a:gd name="connsiteY4246" fmla="*/ 4957124 h 6858000"/>
            <a:gd name="connsiteX4247" fmla="*/ 7837381 w 12192000"/>
            <a:gd name="connsiteY4247" fmla="*/ 4922305 h 6858000"/>
            <a:gd name="connsiteX4248" fmla="*/ 7872193 w 12192000"/>
            <a:gd name="connsiteY4248" fmla="*/ 4957124 h 6858000"/>
            <a:gd name="connsiteX4249" fmla="*/ 7837381 w 12192000"/>
            <a:gd name="connsiteY4249" fmla="*/ 4991943 h 6858000"/>
            <a:gd name="connsiteX4250" fmla="*/ 7922273 w 12192000"/>
            <a:gd name="connsiteY4250" fmla="*/ 4991943 h 6858000"/>
            <a:gd name="connsiteX4251" fmla="*/ 7887448 w 12192000"/>
            <a:gd name="connsiteY4251" fmla="*/ 4957124 h 6858000"/>
            <a:gd name="connsiteX4252" fmla="*/ 7922273 w 12192000"/>
            <a:gd name="connsiteY4252" fmla="*/ 4922305 h 6858000"/>
            <a:gd name="connsiteX4253" fmla="*/ 7957086 w 12192000"/>
            <a:gd name="connsiteY4253" fmla="*/ 4957124 h 6858000"/>
            <a:gd name="connsiteX4254" fmla="*/ 7922273 w 12192000"/>
            <a:gd name="connsiteY4254" fmla="*/ 4991943 h 6858000"/>
            <a:gd name="connsiteX4255" fmla="*/ 8007167 w 12192000"/>
            <a:gd name="connsiteY4255" fmla="*/ 4991943 h 6858000"/>
            <a:gd name="connsiteX4256" fmla="*/ 7972341 w 12192000"/>
            <a:gd name="connsiteY4256" fmla="*/ 4957124 h 6858000"/>
            <a:gd name="connsiteX4257" fmla="*/ 8007167 w 12192000"/>
            <a:gd name="connsiteY4257" fmla="*/ 4922305 h 6858000"/>
            <a:gd name="connsiteX4258" fmla="*/ 8041979 w 12192000"/>
            <a:gd name="connsiteY4258" fmla="*/ 4957124 h 6858000"/>
            <a:gd name="connsiteX4259" fmla="*/ 8007167 w 12192000"/>
            <a:gd name="connsiteY4259" fmla="*/ 4991943 h 6858000"/>
            <a:gd name="connsiteX4260" fmla="*/ 8092059 w 12192000"/>
            <a:gd name="connsiteY4260" fmla="*/ 4991943 h 6858000"/>
            <a:gd name="connsiteX4261" fmla="*/ 8057234 w 12192000"/>
            <a:gd name="connsiteY4261" fmla="*/ 4957124 h 6858000"/>
            <a:gd name="connsiteX4262" fmla="*/ 8092059 w 12192000"/>
            <a:gd name="connsiteY4262" fmla="*/ 4922305 h 6858000"/>
            <a:gd name="connsiteX4263" fmla="*/ 8126871 w 12192000"/>
            <a:gd name="connsiteY4263" fmla="*/ 4957124 h 6858000"/>
            <a:gd name="connsiteX4264" fmla="*/ 8092059 w 12192000"/>
            <a:gd name="connsiteY4264" fmla="*/ 4991943 h 6858000"/>
            <a:gd name="connsiteX4265" fmla="*/ 8176951 w 12192000"/>
            <a:gd name="connsiteY4265" fmla="*/ 4991943 h 6858000"/>
            <a:gd name="connsiteX4266" fmla="*/ 8142126 w 12192000"/>
            <a:gd name="connsiteY4266" fmla="*/ 4957124 h 6858000"/>
            <a:gd name="connsiteX4267" fmla="*/ 8176951 w 12192000"/>
            <a:gd name="connsiteY4267" fmla="*/ 4922305 h 6858000"/>
            <a:gd name="connsiteX4268" fmla="*/ 8211763 w 12192000"/>
            <a:gd name="connsiteY4268" fmla="*/ 4957124 h 6858000"/>
            <a:gd name="connsiteX4269" fmla="*/ 8176951 w 12192000"/>
            <a:gd name="connsiteY4269" fmla="*/ 4991943 h 6858000"/>
            <a:gd name="connsiteX4270" fmla="*/ 8261843 w 12192000"/>
            <a:gd name="connsiteY4270" fmla="*/ 4991943 h 6858000"/>
            <a:gd name="connsiteX4271" fmla="*/ 8227018 w 12192000"/>
            <a:gd name="connsiteY4271" fmla="*/ 4957124 h 6858000"/>
            <a:gd name="connsiteX4272" fmla="*/ 8261843 w 12192000"/>
            <a:gd name="connsiteY4272" fmla="*/ 4922305 h 6858000"/>
            <a:gd name="connsiteX4273" fmla="*/ 8296656 w 12192000"/>
            <a:gd name="connsiteY4273" fmla="*/ 4957124 h 6858000"/>
            <a:gd name="connsiteX4274" fmla="*/ 8261843 w 12192000"/>
            <a:gd name="connsiteY4274" fmla="*/ 4991943 h 6858000"/>
            <a:gd name="connsiteX4275" fmla="*/ 8346737 w 12192000"/>
            <a:gd name="connsiteY4275" fmla="*/ 4991943 h 6858000"/>
            <a:gd name="connsiteX4276" fmla="*/ 8311911 w 12192000"/>
            <a:gd name="connsiteY4276" fmla="*/ 4957124 h 6858000"/>
            <a:gd name="connsiteX4277" fmla="*/ 8346737 w 12192000"/>
            <a:gd name="connsiteY4277" fmla="*/ 4922305 h 6858000"/>
            <a:gd name="connsiteX4278" fmla="*/ 8381549 w 12192000"/>
            <a:gd name="connsiteY4278" fmla="*/ 4957124 h 6858000"/>
            <a:gd name="connsiteX4279" fmla="*/ 8346737 w 12192000"/>
            <a:gd name="connsiteY4279" fmla="*/ 4991943 h 6858000"/>
            <a:gd name="connsiteX4280" fmla="*/ 8431629 w 12192000"/>
            <a:gd name="connsiteY4280" fmla="*/ 4991943 h 6858000"/>
            <a:gd name="connsiteX4281" fmla="*/ 8396804 w 12192000"/>
            <a:gd name="connsiteY4281" fmla="*/ 4957124 h 6858000"/>
            <a:gd name="connsiteX4282" fmla="*/ 8431629 w 12192000"/>
            <a:gd name="connsiteY4282" fmla="*/ 4922305 h 6858000"/>
            <a:gd name="connsiteX4283" fmla="*/ 8466441 w 12192000"/>
            <a:gd name="connsiteY4283" fmla="*/ 4957124 h 6858000"/>
            <a:gd name="connsiteX4284" fmla="*/ 8431629 w 12192000"/>
            <a:gd name="connsiteY4284" fmla="*/ 4991943 h 6858000"/>
            <a:gd name="connsiteX4285" fmla="*/ 8516521 w 12192000"/>
            <a:gd name="connsiteY4285" fmla="*/ 4991943 h 6858000"/>
            <a:gd name="connsiteX4286" fmla="*/ 8481696 w 12192000"/>
            <a:gd name="connsiteY4286" fmla="*/ 4957124 h 6858000"/>
            <a:gd name="connsiteX4287" fmla="*/ 8516521 w 12192000"/>
            <a:gd name="connsiteY4287" fmla="*/ 4922305 h 6858000"/>
            <a:gd name="connsiteX4288" fmla="*/ 8551333 w 12192000"/>
            <a:gd name="connsiteY4288" fmla="*/ 4957124 h 6858000"/>
            <a:gd name="connsiteX4289" fmla="*/ 8516521 w 12192000"/>
            <a:gd name="connsiteY4289" fmla="*/ 4991943 h 6858000"/>
            <a:gd name="connsiteX4290" fmla="*/ 8601413 w 12192000"/>
            <a:gd name="connsiteY4290" fmla="*/ 4991943 h 6858000"/>
            <a:gd name="connsiteX4291" fmla="*/ 8566588 w 12192000"/>
            <a:gd name="connsiteY4291" fmla="*/ 4957124 h 6858000"/>
            <a:gd name="connsiteX4292" fmla="*/ 8601413 w 12192000"/>
            <a:gd name="connsiteY4292" fmla="*/ 4922305 h 6858000"/>
            <a:gd name="connsiteX4293" fmla="*/ 8636226 w 12192000"/>
            <a:gd name="connsiteY4293" fmla="*/ 4957124 h 6858000"/>
            <a:gd name="connsiteX4294" fmla="*/ 8601413 w 12192000"/>
            <a:gd name="connsiteY4294" fmla="*/ 4991943 h 6858000"/>
            <a:gd name="connsiteX4295" fmla="*/ 8686306 w 12192000"/>
            <a:gd name="connsiteY4295" fmla="*/ 4991943 h 6858000"/>
            <a:gd name="connsiteX4296" fmla="*/ 8651480 w 12192000"/>
            <a:gd name="connsiteY4296" fmla="*/ 4957124 h 6858000"/>
            <a:gd name="connsiteX4297" fmla="*/ 8686306 w 12192000"/>
            <a:gd name="connsiteY4297" fmla="*/ 4922305 h 6858000"/>
            <a:gd name="connsiteX4298" fmla="*/ 8721118 w 12192000"/>
            <a:gd name="connsiteY4298" fmla="*/ 4957124 h 6858000"/>
            <a:gd name="connsiteX4299" fmla="*/ 8686306 w 12192000"/>
            <a:gd name="connsiteY4299" fmla="*/ 4991943 h 6858000"/>
            <a:gd name="connsiteX4300" fmla="*/ 8771199 w 12192000"/>
            <a:gd name="connsiteY4300" fmla="*/ 4991943 h 6858000"/>
            <a:gd name="connsiteX4301" fmla="*/ 8736374 w 12192000"/>
            <a:gd name="connsiteY4301" fmla="*/ 4957124 h 6858000"/>
            <a:gd name="connsiteX4302" fmla="*/ 8771199 w 12192000"/>
            <a:gd name="connsiteY4302" fmla="*/ 4922305 h 6858000"/>
            <a:gd name="connsiteX4303" fmla="*/ 8806011 w 12192000"/>
            <a:gd name="connsiteY4303" fmla="*/ 4957124 h 6858000"/>
            <a:gd name="connsiteX4304" fmla="*/ 8771199 w 12192000"/>
            <a:gd name="connsiteY4304" fmla="*/ 4991943 h 6858000"/>
            <a:gd name="connsiteX4305" fmla="*/ 8856091 w 12192000"/>
            <a:gd name="connsiteY4305" fmla="*/ 4991943 h 6858000"/>
            <a:gd name="connsiteX4306" fmla="*/ 8821266 w 12192000"/>
            <a:gd name="connsiteY4306" fmla="*/ 4957124 h 6858000"/>
            <a:gd name="connsiteX4307" fmla="*/ 8856091 w 12192000"/>
            <a:gd name="connsiteY4307" fmla="*/ 4922305 h 6858000"/>
            <a:gd name="connsiteX4308" fmla="*/ 8890903 w 12192000"/>
            <a:gd name="connsiteY4308" fmla="*/ 4957124 h 6858000"/>
            <a:gd name="connsiteX4309" fmla="*/ 8856091 w 12192000"/>
            <a:gd name="connsiteY4309" fmla="*/ 4991943 h 6858000"/>
            <a:gd name="connsiteX4310" fmla="*/ 8940983 w 12192000"/>
            <a:gd name="connsiteY4310" fmla="*/ 4991943 h 6858000"/>
            <a:gd name="connsiteX4311" fmla="*/ 8906158 w 12192000"/>
            <a:gd name="connsiteY4311" fmla="*/ 4957124 h 6858000"/>
            <a:gd name="connsiteX4312" fmla="*/ 8940983 w 12192000"/>
            <a:gd name="connsiteY4312" fmla="*/ 4922305 h 6858000"/>
            <a:gd name="connsiteX4313" fmla="*/ 8975796 w 12192000"/>
            <a:gd name="connsiteY4313" fmla="*/ 4957124 h 6858000"/>
            <a:gd name="connsiteX4314" fmla="*/ 8940983 w 12192000"/>
            <a:gd name="connsiteY4314" fmla="*/ 4991943 h 6858000"/>
            <a:gd name="connsiteX4315" fmla="*/ 9025876 w 12192000"/>
            <a:gd name="connsiteY4315" fmla="*/ 4991943 h 6858000"/>
            <a:gd name="connsiteX4316" fmla="*/ 8991050 w 12192000"/>
            <a:gd name="connsiteY4316" fmla="*/ 4957124 h 6858000"/>
            <a:gd name="connsiteX4317" fmla="*/ 9025876 w 12192000"/>
            <a:gd name="connsiteY4317" fmla="*/ 4922305 h 6858000"/>
            <a:gd name="connsiteX4318" fmla="*/ 9060688 w 12192000"/>
            <a:gd name="connsiteY4318" fmla="*/ 4957124 h 6858000"/>
            <a:gd name="connsiteX4319" fmla="*/ 9025876 w 12192000"/>
            <a:gd name="connsiteY4319" fmla="*/ 4991943 h 6858000"/>
            <a:gd name="connsiteX4320" fmla="*/ 9110769 w 12192000"/>
            <a:gd name="connsiteY4320" fmla="*/ 4991943 h 6858000"/>
            <a:gd name="connsiteX4321" fmla="*/ 9075944 w 12192000"/>
            <a:gd name="connsiteY4321" fmla="*/ 4957124 h 6858000"/>
            <a:gd name="connsiteX4322" fmla="*/ 9110769 w 12192000"/>
            <a:gd name="connsiteY4322" fmla="*/ 4922305 h 6858000"/>
            <a:gd name="connsiteX4323" fmla="*/ 9145581 w 12192000"/>
            <a:gd name="connsiteY4323" fmla="*/ 4957124 h 6858000"/>
            <a:gd name="connsiteX4324" fmla="*/ 9110769 w 12192000"/>
            <a:gd name="connsiteY4324" fmla="*/ 4991943 h 6858000"/>
            <a:gd name="connsiteX4325" fmla="*/ 9195661 w 12192000"/>
            <a:gd name="connsiteY4325" fmla="*/ 4991943 h 6858000"/>
            <a:gd name="connsiteX4326" fmla="*/ 9160836 w 12192000"/>
            <a:gd name="connsiteY4326" fmla="*/ 4957124 h 6858000"/>
            <a:gd name="connsiteX4327" fmla="*/ 9195661 w 12192000"/>
            <a:gd name="connsiteY4327" fmla="*/ 4922305 h 6858000"/>
            <a:gd name="connsiteX4328" fmla="*/ 9230473 w 12192000"/>
            <a:gd name="connsiteY4328" fmla="*/ 4957124 h 6858000"/>
            <a:gd name="connsiteX4329" fmla="*/ 9195661 w 12192000"/>
            <a:gd name="connsiteY4329" fmla="*/ 4991943 h 6858000"/>
            <a:gd name="connsiteX4330" fmla="*/ 9280553 w 12192000"/>
            <a:gd name="connsiteY4330" fmla="*/ 4991943 h 6858000"/>
            <a:gd name="connsiteX4331" fmla="*/ 9245728 w 12192000"/>
            <a:gd name="connsiteY4331" fmla="*/ 4957124 h 6858000"/>
            <a:gd name="connsiteX4332" fmla="*/ 9280553 w 12192000"/>
            <a:gd name="connsiteY4332" fmla="*/ 4922305 h 6858000"/>
            <a:gd name="connsiteX4333" fmla="*/ 9315366 w 12192000"/>
            <a:gd name="connsiteY4333" fmla="*/ 4957124 h 6858000"/>
            <a:gd name="connsiteX4334" fmla="*/ 9280553 w 12192000"/>
            <a:gd name="connsiteY4334" fmla="*/ 4991943 h 6858000"/>
            <a:gd name="connsiteX4335" fmla="*/ 9365446 w 12192000"/>
            <a:gd name="connsiteY4335" fmla="*/ 4991943 h 6858000"/>
            <a:gd name="connsiteX4336" fmla="*/ 9330620 w 12192000"/>
            <a:gd name="connsiteY4336" fmla="*/ 4957124 h 6858000"/>
            <a:gd name="connsiteX4337" fmla="*/ 9365446 w 12192000"/>
            <a:gd name="connsiteY4337" fmla="*/ 4922305 h 6858000"/>
            <a:gd name="connsiteX4338" fmla="*/ 9400258 w 12192000"/>
            <a:gd name="connsiteY4338" fmla="*/ 4957124 h 6858000"/>
            <a:gd name="connsiteX4339" fmla="*/ 9365446 w 12192000"/>
            <a:gd name="connsiteY4339" fmla="*/ 4991943 h 6858000"/>
            <a:gd name="connsiteX4340" fmla="*/ 9450339 w 12192000"/>
            <a:gd name="connsiteY4340" fmla="*/ 4991943 h 6858000"/>
            <a:gd name="connsiteX4341" fmla="*/ 9415514 w 12192000"/>
            <a:gd name="connsiteY4341" fmla="*/ 4957124 h 6858000"/>
            <a:gd name="connsiteX4342" fmla="*/ 9450339 w 12192000"/>
            <a:gd name="connsiteY4342" fmla="*/ 4922305 h 6858000"/>
            <a:gd name="connsiteX4343" fmla="*/ 9485151 w 12192000"/>
            <a:gd name="connsiteY4343" fmla="*/ 4957124 h 6858000"/>
            <a:gd name="connsiteX4344" fmla="*/ 9450339 w 12192000"/>
            <a:gd name="connsiteY4344" fmla="*/ 4991943 h 6858000"/>
            <a:gd name="connsiteX4345" fmla="*/ 9535231 w 12192000"/>
            <a:gd name="connsiteY4345" fmla="*/ 4991943 h 6858000"/>
            <a:gd name="connsiteX4346" fmla="*/ 9500406 w 12192000"/>
            <a:gd name="connsiteY4346" fmla="*/ 4957124 h 6858000"/>
            <a:gd name="connsiteX4347" fmla="*/ 9535231 w 12192000"/>
            <a:gd name="connsiteY4347" fmla="*/ 4922305 h 6858000"/>
            <a:gd name="connsiteX4348" fmla="*/ 9570043 w 12192000"/>
            <a:gd name="connsiteY4348" fmla="*/ 4957124 h 6858000"/>
            <a:gd name="connsiteX4349" fmla="*/ 9535231 w 12192000"/>
            <a:gd name="connsiteY4349" fmla="*/ 4991943 h 6858000"/>
            <a:gd name="connsiteX4350" fmla="*/ 9620123 w 12192000"/>
            <a:gd name="connsiteY4350" fmla="*/ 4991943 h 6858000"/>
            <a:gd name="connsiteX4351" fmla="*/ 9585298 w 12192000"/>
            <a:gd name="connsiteY4351" fmla="*/ 4957124 h 6858000"/>
            <a:gd name="connsiteX4352" fmla="*/ 9620123 w 12192000"/>
            <a:gd name="connsiteY4352" fmla="*/ 4922305 h 6858000"/>
            <a:gd name="connsiteX4353" fmla="*/ 9654936 w 12192000"/>
            <a:gd name="connsiteY4353" fmla="*/ 4957124 h 6858000"/>
            <a:gd name="connsiteX4354" fmla="*/ 9620123 w 12192000"/>
            <a:gd name="connsiteY4354" fmla="*/ 4991943 h 6858000"/>
            <a:gd name="connsiteX4355" fmla="*/ 10214371 w 12192000"/>
            <a:gd name="connsiteY4355" fmla="*/ 4991943 h 6858000"/>
            <a:gd name="connsiteX4356" fmla="*/ 10179546 w 12192000"/>
            <a:gd name="connsiteY4356" fmla="*/ 4957124 h 6858000"/>
            <a:gd name="connsiteX4357" fmla="*/ 10214371 w 12192000"/>
            <a:gd name="connsiteY4357" fmla="*/ 4922305 h 6858000"/>
            <a:gd name="connsiteX4358" fmla="*/ 10249183 w 12192000"/>
            <a:gd name="connsiteY4358" fmla="*/ 4957124 h 6858000"/>
            <a:gd name="connsiteX4359" fmla="*/ 10214371 w 12192000"/>
            <a:gd name="connsiteY4359" fmla="*/ 4991943 h 6858000"/>
            <a:gd name="connsiteX4360" fmla="*/ 10299263 w 12192000"/>
            <a:gd name="connsiteY4360" fmla="*/ 4991943 h 6858000"/>
            <a:gd name="connsiteX4361" fmla="*/ 10264438 w 12192000"/>
            <a:gd name="connsiteY4361" fmla="*/ 4957124 h 6858000"/>
            <a:gd name="connsiteX4362" fmla="*/ 10299263 w 12192000"/>
            <a:gd name="connsiteY4362" fmla="*/ 4922305 h 6858000"/>
            <a:gd name="connsiteX4363" fmla="*/ 10334076 w 12192000"/>
            <a:gd name="connsiteY4363" fmla="*/ 4957124 h 6858000"/>
            <a:gd name="connsiteX4364" fmla="*/ 10299263 w 12192000"/>
            <a:gd name="connsiteY4364" fmla="*/ 4991943 h 6858000"/>
            <a:gd name="connsiteX4365" fmla="*/ 1130846 w 12192000"/>
            <a:gd name="connsiteY4365" fmla="*/ 4907083 h 6858000"/>
            <a:gd name="connsiteX4366" fmla="*/ 1096027 w 12192000"/>
            <a:gd name="connsiteY4366" fmla="*/ 4872264 h 6858000"/>
            <a:gd name="connsiteX4367" fmla="*/ 1130846 w 12192000"/>
            <a:gd name="connsiteY4367" fmla="*/ 4837446 h 6858000"/>
            <a:gd name="connsiteX4368" fmla="*/ 1165665 w 12192000"/>
            <a:gd name="connsiteY4368" fmla="*/ 4872264 h 6858000"/>
            <a:gd name="connsiteX4369" fmla="*/ 1130846 w 12192000"/>
            <a:gd name="connsiteY4369" fmla="*/ 4907083 h 6858000"/>
            <a:gd name="connsiteX4370" fmla="*/ 1215735 w 12192000"/>
            <a:gd name="connsiteY4370" fmla="*/ 4907083 h 6858000"/>
            <a:gd name="connsiteX4371" fmla="*/ 1180916 w 12192000"/>
            <a:gd name="connsiteY4371" fmla="*/ 4872264 h 6858000"/>
            <a:gd name="connsiteX4372" fmla="*/ 1215735 w 12192000"/>
            <a:gd name="connsiteY4372" fmla="*/ 4837446 h 6858000"/>
            <a:gd name="connsiteX4373" fmla="*/ 1250554 w 12192000"/>
            <a:gd name="connsiteY4373" fmla="*/ 4872264 h 6858000"/>
            <a:gd name="connsiteX4374" fmla="*/ 1215735 w 12192000"/>
            <a:gd name="connsiteY4374" fmla="*/ 4907083 h 6858000"/>
            <a:gd name="connsiteX4375" fmla="*/ 2064667 w 12192000"/>
            <a:gd name="connsiteY4375" fmla="*/ 4907083 h 6858000"/>
            <a:gd name="connsiteX4376" fmla="*/ 2029848 w 12192000"/>
            <a:gd name="connsiteY4376" fmla="*/ 4872264 h 6858000"/>
            <a:gd name="connsiteX4377" fmla="*/ 2064667 w 12192000"/>
            <a:gd name="connsiteY4377" fmla="*/ 4837446 h 6858000"/>
            <a:gd name="connsiteX4378" fmla="*/ 2099485 w 12192000"/>
            <a:gd name="connsiteY4378" fmla="*/ 4872264 h 6858000"/>
            <a:gd name="connsiteX4379" fmla="*/ 2064667 w 12192000"/>
            <a:gd name="connsiteY4379" fmla="*/ 4907083 h 6858000"/>
            <a:gd name="connsiteX4380" fmla="*/ 2149559 w 12192000"/>
            <a:gd name="connsiteY4380" fmla="*/ 4907083 h 6858000"/>
            <a:gd name="connsiteX4381" fmla="*/ 2114740 w 12192000"/>
            <a:gd name="connsiteY4381" fmla="*/ 4872264 h 6858000"/>
            <a:gd name="connsiteX4382" fmla="*/ 2149559 w 12192000"/>
            <a:gd name="connsiteY4382" fmla="*/ 4837446 h 6858000"/>
            <a:gd name="connsiteX4383" fmla="*/ 2184378 w 12192000"/>
            <a:gd name="connsiteY4383" fmla="*/ 4872264 h 6858000"/>
            <a:gd name="connsiteX4384" fmla="*/ 2149559 w 12192000"/>
            <a:gd name="connsiteY4384" fmla="*/ 4907083 h 6858000"/>
            <a:gd name="connsiteX4385" fmla="*/ 2234445 w 12192000"/>
            <a:gd name="connsiteY4385" fmla="*/ 4907083 h 6858000"/>
            <a:gd name="connsiteX4386" fmla="*/ 2199626 w 12192000"/>
            <a:gd name="connsiteY4386" fmla="*/ 4872264 h 6858000"/>
            <a:gd name="connsiteX4387" fmla="*/ 2234445 w 12192000"/>
            <a:gd name="connsiteY4387" fmla="*/ 4837446 h 6858000"/>
            <a:gd name="connsiteX4388" fmla="*/ 2269264 w 12192000"/>
            <a:gd name="connsiteY4388" fmla="*/ 4872264 h 6858000"/>
            <a:gd name="connsiteX4389" fmla="*/ 2234445 w 12192000"/>
            <a:gd name="connsiteY4389" fmla="*/ 4907083 h 6858000"/>
            <a:gd name="connsiteX4390" fmla="*/ 2319337 w 12192000"/>
            <a:gd name="connsiteY4390" fmla="*/ 4907083 h 6858000"/>
            <a:gd name="connsiteX4391" fmla="*/ 2284518 w 12192000"/>
            <a:gd name="connsiteY4391" fmla="*/ 4872264 h 6858000"/>
            <a:gd name="connsiteX4392" fmla="*/ 2319337 w 12192000"/>
            <a:gd name="connsiteY4392" fmla="*/ 4837446 h 6858000"/>
            <a:gd name="connsiteX4393" fmla="*/ 2354156 w 12192000"/>
            <a:gd name="connsiteY4393" fmla="*/ 4872264 h 6858000"/>
            <a:gd name="connsiteX4394" fmla="*/ 2319337 w 12192000"/>
            <a:gd name="connsiteY4394" fmla="*/ 4907083 h 6858000"/>
            <a:gd name="connsiteX4395" fmla="*/ 2404230 w 12192000"/>
            <a:gd name="connsiteY4395" fmla="*/ 4907083 h 6858000"/>
            <a:gd name="connsiteX4396" fmla="*/ 2369411 w 12192000"/>
            <a:gd name="connsiteY4396" fmla="*/ 4872264 h 6858000"/>
            <a:gd name="connsiteX4397" fmla="*/ 2404230 w 12192000"/>
            <a:gd name="connsiteY4397" fmla="*/ 4837446 h 6858000"/>
            <a:gd name="connsiteX4398" fmla="*/ 2439048 w 12192000"/>
            <a:gd name="connsiteY4398" fmla="*/ 4872264 h 6858000"/>
            <a:gd name="connsiteX4399" fmla="*/ 2404230 w 12192000"/>
            <a:gd name="connsiteY4399" fmla="*/ 4907083 h 6858000"/>
            <a:gd name="connsiteX4400" fmla="*/ 2489122 w 12192000"/>
            <a:gd name="connsiteY4400" fmla="*/ 4907083 h 6858000"/>
            <a:gd name="connsiteX4401" fmla="*/ 2454303 w 12192000"/>
            <a:gd name="connsiteY4401" fmla="*/ 4872264 h 6858000"/>
            <a:gd name="connsiteX4402" fmla="*/ 2489122 w 12192000"/>
            <a:gd name="connsiteY4402" fmla="*/ 4837446 h 6858000"/>
            <a:gd name="connsiteX4403" fmla="*/ 2523941 w 12192000"/>
            <a:gd name="connsiteY4403" fmla="*/ 4872264 h 6858000"/>
            <a:gd name="connsiteX4404" fmla="*/ 2489122 w 12192000"/>
            <a:gd name="connsiteY4404" fmla="*/ 4907083 h 6858000"/>
            <a:gd name="connsiteX4405" fmla="*/ 2574015 w 12192000"/>
            <a:gd name="connsiteY4405" fmla="*/ 4907083 h 6858000"/>
            <a:gd name="connsiteX4406" fmla="*/ 2539196 w 12192000"/>
            <a:gd name="connsiteY4406" fmla="*/ 4872264 h 6858000"/>
            <a:gd name="connsiteX4407" fmla="*/ 2574015 w 12192000"/>
            <a:gd name="connsiteY4407" fmla="*/ 4837446 h 6858000"/>
            <a:gd name="connsiteX4408" fmla="*/ 2608834 w 12192000"/>
            <a:gd name="connsiteY4408" fmla="*/ 4872264 h 6858000"/>
            <a:gd name="connsiteX4409" fmla="*/ 2574015 w 12192000"/>
            <a:gd name="connsiteY4409" fmla="*/ 4907083 h 6858000"/>
            <a:gd name="connsiteX4410" fmla="*/ 2658907 w 12192000"/>
            <a:gd name="connsiteY4410" fmla="*/ 4907083 h 6858000"/>
            <a:gd name="connsiteX4411" fmla="*/ 2624088 w 12192000"/>
            <a:gd name="connsiteY4411" fmla="*/ 4872264 h 6858000"/>
            <a:gd name="connsiteX4412" fmla="*/ 2658907 w 12192000"/>
            <a:gd name="connsiteY4412" fmla="*/ 4837446 h 6858000"/>
            <a:gd name="connsiteX4413" fmla="*/ 2693726 w 12192000"/>
            <a:gd name="connsiteY4413" fmla="*/ 4872264 h 6858000"/>
            <a:gd name="connsiteX4414" fmla="*/ 2658907 w 12192000"/>
            <a:gd name="connsiteY4414" fmla="*/ 4907083 h 6858000"/>
            <a:gd name="connsiteX4415" fmla="*/ 2743800 w 12192000"/>
            <a:gd name="connsiteY4415" fmla="*/ 4907083 h 6858000"/>
            <a:gd name="connsiteX4416" fmla="*/ 2708981 w 12192000"/>
            <a:gd name="connsiteY4416" fmla="*/ 4872264 h 6858000"/>
            <a:gd name="connsiteX4417" fmla="*/ 2743800 w 12192000"/>
            <a:gd name="connsiteY4417" fmla="*/ 4837446 h 6858000"/>
            <a:gd name="connsiteX4418" fmla="*/ 2778618 w 12192000"/>
            <a:gd name="connsiteY4418" fmla="*/ 4872264 h 6858000"/>
            <a:gd name="connsiteX4419" fmla="*/ 2743800 w 12192000"/>
            <a:gd name="connsiteY4419" fmla="*/ 4907083 h 6858000"/>
            <a:gd name="connsiteX4420" fmla="*/ 2828692 w 12192000"/>
            <a:gd name="connsiteY4420" fmla="*/ 4907083 h 6858000"/>
            <a:gd name="connsiteX4421" fmla="*/ 2793873 w 12192000"/>
            <a:gd name="connsiteY4421" fmla="*/ 4872264 h 6858000"/>
            <a:gd name="connsiteX4422" fmla="*/ 2828692 w 12192000"/>
            <a:gd name="connsiteY4422" fmla="*/ 4837446 h 6858000"/>
            <a:gd name="connsiteX4423" fmla="*/ 2863511 w 12192000"/>
            <a:gd name="connsiteY4423" fmla="*/ 4872264 h 6858000"/>
            <a:gd name="connsiteX4424" fmla="*/ 2828692 w 12192000"/>
            <a:gd name="connsiteY4424" fmla="*/ 4907083 h 6858000"/>
            <a:gd name="connsiteX4425" fmla="*/ 2913584 w 12192000"/>
            <a:gd name="connsiteY4425" fmla="*/ 4907083 h 6858000"/>
            <a:gd name="connsiteX4426" fmla="*/ 2878765 w 12192000"/>
            <a:gd name="connsiteY4426" fmla="*/ 4872264 h 6858000"/>
            <a:gd name="connsiteX4427" fmla="*/ 2913584 w 12192000"/>
            <a:gd name="connsiteY4427" fmla="*/ 4837446 h 6858000"/>
            <a:gd name="connsiteX4428" fmla="*/ 2948403 w 12192000"/>
            <a:gd name="connsiteY4428" fmla="*/ 4872264 h 6858000"/>
            <a:gd name="connsiteX4429" fmla="*/ 2913584 w 12192000"/>
            <a:gd name="connsiteY4429" fmla="*/ 4907083 h 6858000"/>
            <a:gd name="connsiteX4430" fmla="*/ 2998477 w 12192000"/>
            <a:gd name="connsiteY4430" fmla="*/ 4907083 h 6858000"/>
            <a:gd name="connsiteX4431" fmla="*/ 2963658 w 12192000"/>
            <a:gd name="connsiteY4431" fmla="*/ 4872264 h 6858000"/>
            <a:gd name="connsiteX4432" fmla="*/ 2998477 w 12192000"/>
            <a:gd name="connsiteY4432" fmla="*/ 4837446 h 6858000"/>
            <a:gd name="connsiteX4433" fmla="*/ 3033296 w 12192000"/>
            <a:gd name="connsiteY4433" fmla="*/ 4872264 h 6858000"/>
            <a:gd name="connsiteX4434" fmla="*/ 2998477 w 12192000"/>
            <a:gd name="connsiteY4434" fmla="*/ 4907083 h 6858000"/>
            <a:gd name="connsiteX4435" fmla="*/ 3168262 w 12192000"/>
            <a:gd name="connsiteY4435" fmla="*/ 4907083 h 6858000"/>
            <a:gd name="connsiteX4436" fmla="*/ 3133443 w 12192000"/>
            <a:gd name="connsiteY4436" fmla="*/ 4872264 h 6858000"/>
            <a:gd name="connsiteX4437" fmla="*/ 3168262 w 12192000"/>
            <a:gd name="connsiteY4437" fmla="*/ 4837446 h 6858000"/>
            <a:gd name="connsiteX4438" fmla="*/ 3203081 w 12192000"/>
            <a:gd name="connsiteY4438" fmla="*/ 4872264 h 6858000"/>
            <a:gd name="connsiteX4439" fmla="*/ 3168262 w 12192000"/>
            <a:gd name="connsiteY4439" fmla="*/ 4907083 h 6858000"/>
            <a:gd name="connsiteX4440" fmla="*/ 3762510 w 12192000"/>
            <a:gd name="connsiteY4440" fmla="*/ 4907083 h 6858000"/>
            <a:gd name="connsiteX4441" fmla="*/ 3727691 w 12192000"/>
            <a:gd name="connsiteY4441" fmla="*/ 4872264 h 6858000"/>
            <a:gd name="connsiteX4442" fmla="*/ 3762510 w 12192000"/>
            <a:gd name="connsiteY4442" fmla="*/ 4837446 h 6858000"/>
            <a:gd name="connsiteX4443" fmla="*/ 3797328 w 12192000"/>
            <a:gd name="connsiteY4443" fmla="*/ 4872264 h 6858000"/>
            <a:gd name="connsiteX4444" fmla="*/ 3762510 w 12192000"/>
            <a:gd name="connsiteY4444" fmla="*/ 4907083 h 6858000"/>
            <a:gd name="connsiteX4445" fmla="*/ 4017193 w 12192000"/>
            <a:gd name="connsiteY4445" fmla="*/ 4907083 h 6858000"/>
            <a:gd name="connsiteX4446" fmla="*/ 3982375 w 12192000"/>
            <a:gd name="connsiteY4446" fmla="*/ 4872264 h 6858000"/>
            <a:gd name="connsiteX4447" fmla="*/ 4017193 w 12192000"/>
            <a:gd name="connsiteY4447" fmla="*/ 4837446 h 6858000"/>
            <a:gd name="connsiteX4448" fmla="*/ 4052012 w 12192000"/>
            <a:gd name="connsiteY4448" fmla="*/ 4872264 h 6858000"/>
            <a:gd name="connsiteX4449" fmla="*/ 4017193 w 12192000"/>
            <a:gd name="connsiteY4449" fmla="*/ 4907083 h 6858000"/>
            <a:gd name="connsiteX4450" fmla="*/ 4526548 w 12192000"/>
            <a:gd name="connsiteY4450" fmla="*/ 4907083 h 6858000"/>
            <a:gd name="connsiteX4451" fmla="*/ 4491729 w 12192000"/>
            <a:gd name="connsiteY4451" fmla="*/ 4872264 h 6858000"/>
            <a:gd name="connsiteX4452" fmla="*/ 4526548 w 12192000"/>
            <a:gd name="connsiteY4452" fmla="*/ 4837446 h 6858000"/>
            <a:gd name="connsiteX4453" fmla="*/ 4561367 w 12192000"/>
            <a:gd name="connsiteY4453" fmla="*/ 4872264 h 6858000"/>
            <a:gd name="connsiteX4454" fmla="*/ 4526548 w 12192000"/>
            <a:gd name="connsiteY4454" fmla="*/ 4907083 h 6858000"/>
            <a:gd name="connsiteX4455" fmla="*/ 4611441 w 12192000"/>
            <a:gd name="connsiteY4455" fmla="*/ 4907083 h 6858000"/>
            <a:gd name="connsiteX4456" fmla="*/ 4576622 w 12192000"/>
            <a:gd name="connsiteY4456" fmla="*/ 4872264 h 6858000"/>
            <a:gd name="connsiteX4457" fmla="*/ 4611441 w 12192000"/>
            <a:gd name="connsiteY4457" fmla="*/ 4837446 h 6858000"/>
            <a:gd name="connsiteX4458" fmla="*/ 4646260 w 12192000"/>
            <a:gd name="connsiteY4458" fmla="*/ 4872264 h 6858000"/>
            <a:gd name="connsiteX4459" fmla="*/ 4611441 w 12192000"/>
            <a:gd name="connsiteY4459" fmla="*/ 4907083 h 6858000"/>
            <a:gd name="connsiteX4460" fmla="*/ 5290581 w 12192000"/>
            <a:gd name="connsiteY4460" fmla="*/ 4907083 h 6858000"/>
            <a:gd name="connsiteX4461" fmla="*/ 5255762 w 12192000"/>
            <a:gd name="connsiteY4461" fmla="*/ 4872264 h 6858000"/>
            <a:gd name="connsiteX4462" fmla="*/ 5290581 w 12192000"/>
            <a:gd name="connsiteY4462" fmla="*/ 4837446 h 6858000"/>
            <a:gd name="connsiteX4463" fmla="*/ 5325400 w 12192000"/>
            <a:gd name="connsiteY4463" fmla="*/ 4872264 h 6858000"/>
            <a:gd name="connsiteX4464" fmla="*/ 5290581 w 12192000"/>
            <a:gd name="connsiteY4464" fmla="*/ 4907083 h 6858000"/>
            <a:gd name="connsiteX4465" fmla="*/ 6139505 w 12192000"/>
            <a:gd name="connsiteY4465" fmla="*/ 4907083 h 6858000"/>
            <a:gd name="connsiteX4466" fmla="*/ 6104680 w 12192000"/>
            <a:gd name="connsiteY4466" fmla="*/ 4872264 h 6858000"/>
            <a:gd name="connsiteX4467" fmla="*/ 6139505 w 12192000"/>
            <a:gd name="connsiteY4467" fmla="*/ 4837446 h 6858000"/>
            <a:gd name="connsiteX4468" fmla="*/ 6174317 w 12192000"/>
            <a:gd name="connsiteY4468" fmla="*/ 4872264 h 6858000"/>
            <a:gd name="connsiteX4469" fmla="*/ 6139505 w 12192000"/>
            <a:gd name="connsiteY4469" fmla="*/ 4907083 h 6858000"/>
            <a:gd name="connsiteX4470" fmla="*/ 6224398 w 12192000"/>
            <a:gd name="connsiteY4470" fmla="*/ 4907083 h 6858000"/>
            <a:gd name="connsiteX4471" fmla="*/ 6189573 w 12192000"/>
            <a:gd name="connsiteY4471" fmla="*/ 4872264 h 6858000"/>
            <a:gd name="connsiteX4472" fmla="*/ 6224398 w 12192000"/>
            <a:gd name="connsiteY4472" fmla="*/ 4837446 h 6858000"/>
            <a:gd name="connsiteX4473" fmla="*/ 6259211 w 12192000"/>
            <a:gd name="connsiteY4473" fmla="*/ 4872264 h 6858000"/>
            <a:gd name="connsiteX4474" fmla="*/ 6224398 w 12192000"/>
            <a:gd name="connsiteY4474" fmla="*/ 4907083 h 6858000"/>
            <a:gd name="connsiteX4475" fmla="*/ 6479075 w 12192000"/>
            <a:gd name="connsiteY4475" fmla="*/ 4907083 h 6858000"/>
            <a:gd name="connsiteX4476" fmla="*/ 6444250 w 12192000"/>
            <a:gd name="connsiteY4476" fmla="*/ 4872264 h 6858000"/>
            <a:gd name="connsiteX4477" fmla="*/ 6479075 w 12192000"/>
            <a:gd name="connsiteY4477" fmla="*/ 4837446 h 6858000"/>
            <a:gd name="connsiteX4478" fmla="*/ 6513887 w 12192000"/>
            <a:gd name="connsiteY4478" fmla="*/ 4872264 h 6858000"/>
            <a:gd name="connsiteX4479" fmla="*/ 6479075 w 12192000"/>
            <a:gd name="connsiteY4479" fmla="*/ 4907083 h 6858000"/>
            <a:gd name="connsiteX4480" fmla="*/ 6563968 w 12192000"/>
            <a:gd name="connsiteY4480" fmla="*/ 4907083 h 6858000"/>
            <a:gd name="connsiteX4481" fmla="*/ 6529143 w 12192000"/>
            <a:gd name="connsiteY4481" fmla="*/ 4872264 h 6858000"/>
            <a:gd name="connsiteX4482" fmla="*/ 6563968 w 12192000"/>
            <a:gd name="connsiteY4482" fmla="*/ 4837446 h 6858000"/>
            <a:gd name="connsiteX4483" fmla="*/ 6598781 w 12192000"/>
            <a:gd name="connsiteY4483" fmla="*/ 4872264 h 6858000"/>
            <a:gd name="connsiteX4484" fmla="*/ 6563968 w 12192000"/>
            <a:gd name="connsiteY4484" fmla="*/ 4907083 h 6858000"/>
            <a:gd name="connsiteX4485" fmla="*/ 6648861 w 12192000"/>
            <a:gd name="connsiteY4485" fmla="*/ 4907083 h 6858000"/>
            <a:gd name="connsiteX4486" fmla="*/ 6614035 w 12192000"/>
            <a:gd name="connsiteY4486" fmla="*/ 4872264 h 6858000"/>
            <a:gd name="connsiteX4487" fmla="*/ 6648861 w 12192000"/>
            <a:gd name="connsiteY4487" fmla="*/ 4837446 h 6858000"/>
            <a:gd name="connsiteX4488" fmla="*/ 6683673 w 12192000"/>
            <a:gd name="connsiteY4488" fmla="*/ 4872264 h 6858000"/>
            <a:gd name="connsiteX4489" fmla="*/ 6648861 w 12192000"/>
            <a:gd name="connsiteY4489" fmla="*/ 4907083 h 6858000"/>
            <a:gd name="connsiteX4490" fmla="*/ 6818645 w 12192000"/>
            <a:gd name="connsiteY4490" fmla="*/ 4907083 h 6858000"/>
            <a:gd name="connsiteX4491" fmla="*/ 6783820 w 12192000"/>
            <a:gd name="connsiteY4491" fmla="*/ 4872264 h 6858000"/>
            <a:gd name="connsiteX4492" fmla="*/ 6818645 w 12192000"/>
            <a:gd name="connsiteY4492" fmla="*/ 4837446 h 6858000"/>
            <a:gd name="connsiteX4493" fmla="*/ 6853457 w 12192000"/>
            <a:gd name="connsiteY4493" fmla="*/ 4872264 h 6858000"/>
            <a:gd name="connsiteX4494" fmla="*/ 6818645 w 12192000"/>
            <a:gd name="connsiteY4494" fmla="*/ 4907083 h 6858000"/>
            <a:gd name="connsiteX4495" fmla="*/ 6903537 w 12192000"/>
            <a:gd name="connsiteY4495" fmla="*/ 4907083 h 6858000"/>
            <a:gd name="connsiteX4496" fmla="*/ 6868712 w 12192000"/>
            <a:gd name="connsiteY4496" fmla="*/ 4872264 h 6858000"/>
            <a:gd name="connsiteX4497" fmla="*/ 6903537 w 12192000"/>
            <a:gd name="connsiteY4497" fmla="*/ 4837446 h 6858000"/>
            <a:gd name="connsiteX4498" fmla="*/ 6938350 w 12192000"/>
            <a:gd name="connsiteY4498" fmla="*/ 4872264 h 6858000"/>
            <a:gd name="connsiteX4499" fmla="*/ 6903537 w 12192000"/>
            <a:gd name="connsiteY4499" fmla="*/ 4907083 h 6858000"/>
            <a:gd name="connsiteX4500" fmla="*/ 6988431 w 12192000"/>
            <a:gd name="connsiteY4500" fmla="*/ 4907083 h 6858000"/>
            <a:gd name="connsiteX4501" fmla="*/ 6953605 w 12192000"/>
            <a:gd name="connsiteY4501" fmla="*/ 4872264 h 6858000"/>
            <a:gd name="connsiteX4502" fmla="*/ 6988431 w 12192000"/>
            <a:gd name="connsiteY4502" fmla="*/ 4837446 h 6858000"/>
            <a:gd name="connsiteX4503" fmla="*/ 7023243 w 12192000"/>
            <a:gd name="connsiteY4503" fmla="*/ 4872264 h 6858000"/>
            <a:gd name="connsiteX4504" fmla="*/ 6988431 w 12192000"/>
            <a:gd name="connsiteY4504" fmla="*/ 4907083 h 6858000"/>
            <a:gd name="connsiteX4505" fmla="*/ 7073349 w 12192000"/>
            <a:gd name="connsiteY4505" fmla="*/ 4907083 h 6858000"/>
            <a:gd name="connsiteX4506" fmla="*/ 7038524 w 12192000"/>
            <a:gd name="connsiteY4506" fmla="*/ 4872264 h 6858000"/>
            <a:gd name="connsiteX4507" fmla="*/ 7073349 w 12192000"/>
            <a:gd name="connsiteY4507" fmla="*/ 4837446 h 6858000"/>
            <a:gd name="connsiteX4508" fmla="*/ 7108161 w 12192000"/>
            <a:gd name="connsiteY4508" fmla="*/ 4872264 h 6858000"/>
            <a:gd name="connsiteX4509" fmla="*/ 7073349 w 12192000"/>
            <a:gd name="connsiteY4509" fmla="*/ 4907083 h 6858000"/>
            <a:gd name="connsiteX4510" fmla="*/ 7158241 w 12192000"/>
            <a:gd name="connsiteY4510" fmla="*/ 4907083 h 6858000"/>
            <a:gd name="connsiteX4511" fmla="*/ 7123416 w 12192000"/>
            <a:gd name="connsiteY4511" fmla="*/ 4872264 h 6858000"/>
            <a:gd name="connsiteX4512" fmla="*/ 7158241 w 12192000"/>
            <a:gd name="connsiteY4512" fmla="*/ 4837446 h 6858000"/>
            <a:gd name="connsiteX4513" fmla="*/ 7193053 w 12192000"/>
            <a:gd name="connsiteY4513" fmla="*/ 4872264 h 6858000"/>
            <a:gd name="connsiteX4514" fmla="*/ 7158241 w 12192000"/>
            <a:gd name="connsiteY4514" fmla="*/ 4907083 h 6858000"/>
            <a:gd name="connsiteX4515" fmla="*/ 7243134 w 12192000"/>
            <a:gd name="connsiteY4515" fmla="*/ 4907083 h 6858000"/>
            <a:gd name="connsiteX4516" fmla="*/ 7208309 w 12192000"/>
            <a:gd name="connsiteY4516" fmla="*/ 4872264 h 6858000"/>
            <a:gd name="connsiteX4517" fmla="*/ 7243134 w 12192000"/>
            <a:gd name="connsiteY4517" fmla="*/ 4837446 h 6858000"/>
            <a:gd name="connsiteX4518" fmla="*/ 7277947 w 12192000"/>
            <a:gd name="connsiteY4518" fmla="*/ 4872264 h 6858000"/>
            <a:gd name="connsiteX4519" fmla="*/ 7243134 w 12192000"/>
            <a:gd name="connsiteY4519" fmla="*/ 4907083 h 6858000"/>
            <a:gd name="connsiteX4520" fmla="*/ 7328027 w 12192000"/>
            <a:gd name="connsiteY4520" fmla="*/ 4907083 h 6858000"/>
            <a:gd name="connsiteX4521" fmla="*/ 7293201 w 12192000"/>
            <a:gd name="connsiteY4521" fmla="*/ 4872264 h 6858000"/>
            <a:gd name="connsiteX4522" fmla="*/ 7328027 w 12192000"/>
            <a:gd name="connsiteY4522" fmla="*/ 4837446 h 6858000"/>
            <a:gd name="connsiteX4523" fmla="*/ 7362839 w 12192000"/>
            <a:gd name="connsiteY4523" fmla="*/ 4872264 h 6858000"/>
            <a:gd name="connsiteX4524" fmla="*/ 7328027 w 12192000"/>
            <a:gd name="connsiteY4524" fmla="*/ 4907083 h 6858000"/>
            <a:gd name="connsiteX4525" fmla="*/ 7412919 w 12192000"/>
            <a:gd name="connsiteY4525" fmla="*/ 4907083 h 6858000"/>
            <a:gd name="connsiteX4526" fmla="*/ 7378094 w 12192000"/>
            <a:gd name="connsiteY4526" fmla="*/ 4872264 h 6858000"/>
            <a:gd name="connsiteX4527" fmla="*/ 7412919 w 12192000"/>
            <a:gd name="connsiteY4527" fmla="*/ 4837446 h 6858000"/>
            <a:gd name="connsiteX4528" fmla="*/ 7447731 w 12192000"/>
            <a:gd name="connsiteY4528" fmla="*/ 4872264 h 6858000"/>
            <a:gd name="connsiteX4529" fmla="*/ 7412919 w 12192000"/>
            <a:gd name="connsiteY4529" fmla="*/ 4907083 h 6858000"/>
            <a:gd name="connsiteX4530" fmla="*/ 7497811 w 12192000"/>
            <a:gd name="connsiteY4530" fmla="*/ 4907083 h 6858000"/>
            <a:gd name="connsiteX4531" fmla="*/ 7462986 w 12192000"/>
            <a:gd name="connsiteY4531" fmla="*/ 4872264 h 6858000"/>
            <a:gd name="connsiteX4532" fmla="*/ 7497811 w 12192000"/>
            <a:gd name="connsiteY4532" fmla="*/ 4837446 h 6858000"/>
            <a:gd name="connsiteX4533" fmla="*/ 7532623 w 12192000"/>
            <a:gd name="connsiteY4533" fmla="*/ 4872264 h 6858000"/>
            <a:gd name="connsiteX4534" fmla="*/ 7497811 w 12192000"/>
            <a:gd name="connsiteY4534" fmla="*/ 4907083 h 6858000"/>
            <a:gd name="connsiteX4535" fmla="*/ 7582703 w 12192000"/>
            <a:gd name="connsiteY4535" fmla="*/ 4907083 h 6858000"/>
            <a:gd name="connsiteX4536" fmla="*/ 7547878 w 12192000"/>
            <a:gd name="connsiteY4536" fmla="*/ 4872264 h 6858000"/>
            <a:gd name="connsiteX4537" fmla="*/ 7582703 w 12192000"/>
            <a:gd name="connsiteY4537" fmla="*/ 4837446 h 6858000"/>
            <a:gd name="connsiteX4538" fmla="*/ 7617516 w 12192000"/>
            <a:gd name="connsiteY4538" fmla="*/ 4872264 h 6858000"/>
            <a:gd name="connsiteX4539" fmla="*/ 7582703 w 12192000"/>
            <a:gd name="connsiteY4539" fmla="*/ 4907083 h 6858000"/>
            <a:gd name="connsiteX4540" fmla="*/ 7667597 w 12192000"/>
            <a:gd name="connsiteY4540" fmla="*/ 4907083 h 6858000"/>
            <a:gd name="connsiteX4541" fmla="*/ 7632771 w 12192000"/>
            <a:gd name="connsiteY4541" fmla="*/ 4872264 h 6858000"/>
            <a:gd name="connsiteX4542" fmla="*/ 7667597 w 12192000"/>
            <a:gd name="connsiteY4542" fmla="*/ 4837446 h 6858000"/>
            <a:gd name="connsiteX4543" fmla="*/ 7702409 w 12192000"/>
            <a:gd name="connsiteY4543" fmla="*/ 4872264 h 6858000"/>
            <a:gd name="connsiteX4544" fmla="*/ 7667597 w 12192000"/>
            <a:gd name="connsiteY4544" fmla="*/ 4907083 h 6858000"/>
            <a:gd name="connsiteX4545" fmla="*/ 7752489 w 12192000"/>
            <a:gd name="connsiteY4545" fmla="*/ 4907083 h 6858000"/>
            <a:gd name="connsiteX4546" fmla="*/ 7717664 w 12192000"/>
            <a:gd name="connsiteY4546" fmla="*/ 4872264 h 6858000"/>
            <a:gd name="connsiteX4547" fmla="*/ 7752489 w 12192000"/>
            <a:gd name="connsiteY4547" fmla="*/ 4837446 h 6858000"/>
            <a:gd name="connsiteX4548" fmla="*/ 7787301 w 12192000"/>
            <a:gd name="connsiteY4548" fmla="*/ 4872264 h 6858000"/>
            <a:gd name="connsiteX4549" fmla="*/ 7752489 w 12192000"/>
            <a:gd name="connsiteY4549" fmla="*/ 4907083 h 6858000"/>
            <a:gd name="connsiteX4550" fmla="*/ 7837381 w 12192000"/>
            <a:gd name="connsiteY4550" fmla="*/ 4907083 h 6858000"/>
            <a:gd name="connsiteX4551" fmla="*/ 7802556 w 12192000"/>
            <a:gd name="connsiteY4551" fmla="*/ 4872264 h 6858000"/>
            <a:gd name="connsiteX4552" fmla="*/ 7837381 w 12192000"/>
            <a:gd name="connsiteY4552" fmla="*/ 4837446 h 6858000"/>
            <a:gd name="connsiteX4553" fmla="*/ 7872193 w 12192000"/>
            <a:gd name="connsiteY4553" fmla="*/ 4872264 h 6858000"/>
            <a:gd name="connsiteX4554" fmla="*/ 7837381 w 12192000"/>
            <a:gd name="connsiteY4554" fmla="*/ 4907083 h 6858000"/>
            <a:gd name="connsiteX4555" fmla="*/ 7922273 w 12192000"/>
            <a:gd name="connsiteY4555" fmla="*/ 4907083 h 6858000"/>
            <a:gd name="connsiteX4556" fmla="*/ 7887448 w 12192000"/>
            <a:gd name="connsiteY4556" fmla="*/ 4872264 h 6858000"/>
            <a:gd name="connsiteX4557" fmla="*/ 7922273 w 12192000"/>
            <a:gd name="connsiteY4557" fmla="*/ 4837446 h 6858000"/>
            <a:gd name="connsiteX4558" fmla="*/ 7957086 w 12192000"/>
            <a:gd name="connsiteY4558" fmla="*/ 4872264 h 6858000"/>
            <a:gd name="connsiteX4559" fmla="*/ 7922273 w 12192000"/>
            <a:gd name="connsiteY4559" fmla="*/ 4907083 h 6858000"/>
            <a:gd name="connsiteX4560" fmla="*/ 8007167 w 12192000"/>
            <a:gd name="connsiteY4560" fmla="*/ 4907083 h 6858000"/>
            <a:gd name="connsiteX4561" fmla="*/ 7972341 w 12192000"/>
            <a:gd name="connsiteY4561" fmla="*/ 4872264 h 6858000"/>
            <a:gd name="connsiteX4562" fmla="*/ 8007167 w 12192000"/>
            <a:gd name="connsiteY4562" fmla="*/ 4837446 h 6858000"/>
            <a:gd name="connsiteX4563" fmla="*/ 8041979 w 12192000"/>
            <a:gd name="connsiteY4563" fmla="*/ 4872264 h 6858000"/>
            <a:gd name="connsiteX4564" fmla="*/ 8007167 w 12192000"/>
            <a:gd name="connsiteY4564" fmla="*/ 4907083 h 6858000"/>
            <a:gd name="connsiteX4565" fmla="*/ 8092059 w 12192000"/>
            <a:gd name="connsiteY4565" fmla="*/ 4907083 h 6858000"/>
            <a:gd name="connsiteX4566" fmla="*/ 8057234 w 12192000"/>
            <a:gd name="connsiteY4566" fmla="*/ 4872264 h 6858000"/>
            <a:gd name="connsiteX4567" fmla="*/ 8092059 w 12192000"/>
            <a:gd name="connsiteY4567" fmla="*/ 4837446 h 6858000"/>
            <a:gd name="connsiteX4568" fmla="*/ 8126871 w 12192000"/>
            <a:gd name="connsiteY4568" fmla="*/ 4872264 h 6858000"/>
            <a:gd name="connsiteX4569" fmla="*/ 8092059 w 12192000"/>
            <a:gd name="connsiteY4569" fmla="*/ 4907083 h 6858000"/>
            <a:gd name="connsiteX4570" fmla="*/ 8176951 w 12192000"/>
            <a:gd name="connsiteY4570" fmla="*/ 4907083 h 6858000"/>
            <a:gd name="connsiteX4571" fmla="*/ 8142126 w 12192000"/>
            <a:gd name="connsiteY4571" fmla="*/ 4872264 h 6858000"/>
            <a:gd name="connsiteX4572" fmla="*/ 8176951 w 12192000"/>
            <a:gd name="connsiteY4572" fmla="*/ 4837446 h 6858000"/>
            <a:gd name="connsiteX4573" fmla="*/ 8211763 w 12192000"/>
            <a:gd name="connsiteY4573" fmla="*/ 4872264 h 6858000"/>
            <a:gd name="connsiteX4574" fmla="*/ 8176951 w 12192000"/>
            <a:gd name="connsiteY4574" fmla="*/ 4907083 h 6858000"/>
            <a:gd name="connsiteX4575" fmla="*/ 8261843 w 12192000"/>
            <a:gd name="connsiteY4575" fmla="*/ 4907083 h 6858000"/>
            <a:gd name="connsiteX4576" fmla="*/ 8227018 w 12192000"/>
            <a:gd name="connsiteY4576" fmla="*/ 4872264 h 6858000"/>
            <a:gd name="connsiteX4577" fmla="*/ 8261843 w 12192000"/>
            <a:gd name="connsiteY4577" fmla="*/ 4837446 h 6858000"/>
            <a:gd name="connsiteX4578" fmla="*/ 8296656 w 12192000"/>
            <a:gd name="connsiteY4578" fmla="*/ 4872264 h 6858000"/>
            <a:gd name="connsiteX4579" fmla="*/ 8261843 w 12192000"/>
            <a:gd name="connsiteY4579" fmla="*/ 4907083 h 6858000"/>
            <a:gd name="connsiteX4580" fmla="*/ 8346737 w 12192000"/>
            <a:gd name="connsiteY4580" fmla="*/ 4907083 h 6858000"/>
            <a:gd name="connsiteX4581" fmla="*/ 8311911 w 12192000"/>
            <a:gd name="connsiteY4581" fmla="*/ 4872264 h 6858000"/>
            <a:gd name="connsiteX4582" fmla="*/ 8346737 w 12192000"/>
            <a:gd name="connsiteY4582" fmla="*/ 4837446 h 6858000"/>
            <a:gd name="connsiteX4583" fmla="*/ 8381549 w 12192000"/>
            <a:gd name="connsiteY4583" fmla="*/ 4872264 h 6858000"/>
            <a:gd name="connsiteX4584" fmla="*/ 8346737 w 12192000"/>
            <a:gd name="connsiteY4584" fmla="*/ 4907083 h 6858000"/>
            <a:gd name="connsiteX4585" fmla="*/ 8431629 w 12192000"/>
            <a:gd name="connsiteY4585" fmla="*/ 4907083 h 6858000"/>
            <a:gd name="connsiteX4586" fmla="*/ 8396804 w 12192000"/>
            <a:gd name="connsiteY4586" fmla="*/ 4872264 h 6858000"/>
            <a:gd name="connsiteX4587" fmla="*/ 8431629 w 12192000"/>
            <a:gd name="connsiteY4587" fmla="*/ 4837446 h 6858000"/>
            <a:gd name="connsiteX4588" fmla="*/ 8466441 w 12192000"/>
            <a:gd name="connsiteY4588" fmla="*/ 4872264 h 6858000"/>
            <a:gd name="connsiteX4589" fmla="*/ 8431629 w 12192000"/>
            <a:gd name="connsiteY4589" fmla="*/ 4907083 h 6858000"/>
            <a:gd name="connsiteX4590" fmla="*/ 8516521 w 12192000"/>
            <a:gd name="connsiteY4590" fmla="*/ 4907083 h 6858000"/>
            <a:gd name="connsiteX4591" fmla="*/ 8481696 w 12192000"/>
            <a:gd name="connsiteY4591" fmla="*/ 4872264 h 6858000"/>
            <a:gd name="connsiteX4592" fmla="*/ 8516521 w 12192000"/>
            <a:gd name="connsiteY4592" fmla="*/ 4837446 h 6858000"/>
            <a:gd name="connsiteX4593" fmla="*/ 8551333 w 12192000"/>
            <a:gd name="connsiteY4593" fmla="*/ 4872264 h 6858000"/>
            <a:gd name="connsiteX4594" fmla="*/ 8516521 w 12192000"/>
            <a:gd name="connsiteY4594" fmla="*/ 4907083 h 6858000"/>
            <a:gd name="connsiteX4595" fmla="*/ 8601413 w 12192000"/>
            <a:gd name="connsiteY4595" fmla="*/ 4907083 h 6858000"/>
            <a:gd name="connsiteX4596" fmla="*/ 8566588 w 12192000"/>
            <a:gd name="connsiteY4596" fmla="*/ 4872264 h 6858000"/>
            <a:gd name="connsiteX4597" fmla="*/ 8601413 w 12192000"/>
            <a:gd name="connsiteY4597" fmla="*/ 4837446 h 6858000"/>
            <a:gd name="connsiteX4598" fmla="*/ 8636226 w 12192000"/>
            <a:gd name="connsiteY4598" fmla="*/ 4872264 h 6858000"/>
            <a:gd name="connsiteX4599" fmla="*/ 8601413 w 12192000"/>
            <a:gd name="connsiteY4599" fmla="*/ 4907083 h 6858000"/>
            <a:gd name="connsiteX4600" fmla="*/ 8686306 w 12192000"/>
            <a:gd name="connsiteY4600" fmla="*/ 4907083 h 6858000"/>
            <a:gd name="connsiteX4601" fmla="*/ 8651480 w 12192000"/>
            <a:gd name="connsiteY4601" fmla="*/ 4872264 h 6858000"/>
            <a:gd name="connsiteX4602" fmla="*/ 8686306 w 12192000"/>
            <a:gd name="connsiteY4602" fmla="*/ 4837446 h 6858000"/>
            <a:gd name="connsiteX4603" fmla="*/ 8721118 w 12192000"/>
            <a:gd name="connsiteY4603" fmla="*/ 4872264 h 6858000"/>
            <a:gd name="connsiteX4604" fmla="*/ 8686306 w 12192000"/>
            <a:gd name="connsiteY4604" fmla="*/ 4907083 h 6858000"/>
            <a:gd name="connsiteX4605" fmla="*/ 8771199 w 12192000"/>
            <a:gd name="connsiteY4605" fmla="*/ 4907083 h 6858000"/>
            <a:gd name="connsiteX4606" fmla="*/ 8736374 w 12192000"/>
            <a:gd name="connsiteY4606" fmla="*/ 4872264 h 6858000"/>
            <a:gd name="connsiteX4607" fmla="*/ 8771199 w 12192000"/>
            <a:gd name="connsiteY4607" fmla="*/ 4837446 h 6858000"/>
            <a:gd name="connsiteX4608" fmla="*/ 8806011 w 12192000"/>
            <a:gd name="connsiteY4608" fmla="*/ 4872264 h 6858000"/>
            <a:gd name="connsiteX4609" fmla="*/ 8771199 w 12192000"/>
            <a:gd name="connsiteY4609" fmla="*/ 4907083 h 6858000"/>
            <a:gd name="connsiteX4610" fmla="*/ 8856091 w 12192000"/>
            <a:gd name="connsiteY4610" fmla="*/ 4907083 h 6858000"/>
            <a:gd name="connsiteX4611" fmla="*/ 8821266 w 12192000"/>
            <a:gd name="connsiteY4611" fmla="*/ 4872264 h 6858000"/>
            <a:gd name="connsiteX4612" fmla="*/ 8856091 w 12192000"/>
            <a:gd name="connsiteY4612" fmla="*/ 4837446 h 6858000"/>
            <a:gd name="connsiteX4613" fmla="*/ 8890903 w 12192000"/>
            <a:gd name="connsiteY4613" fmla="*/ 4872264 h 6858000"/>
            <a:gd name="connsiteX4614" fmla="*/ 8856091 w 12192000"/>
            <a:gd name="connsiteY4614" fmla="*/ 4907083 h 6858000"/>
            <a:gd name="connsiteX4615" fmla="*/ 8940983 w 12192000"/>
            <a:gd name="connsiteY4615" fmla="*/ 4907083 h 6858000"/>
            <a:gd name="connsiteX4616" fmla="*/ 8906158 w 12192000"/>
            <a:gd name="connsiteY4616" fmla="*/ 4872264 h 6858000"/>
            <a:gd name="connsiteX4617" fmla="*/ 8940983 w 12192000"/>
            <a:gd name="connsiteY4617" fmla="*/ 4837446 h 6858000"/>
            <a:gd name="connsiteX4618" fmla="*/ 8975796 w 12192000"/>
            <a:gd name="connsiteY4618" fmla="*/ 4872264 h 6858000"/>
            <a:gd name="connsiteX4619" fmla="*/ 8940983 w 12192000"/>
            <a:gd name="connsiteY4619" fmla="*/ 4907083 h 6858000"/>
            <a:gd name="connsiteX4620" fmla="*/ 9025876 w 12192000"/>
            <a:gd name="connsiteY4620" fmla="*/ 4907083 h 6858000"/>
            <a:gd name="connsiteX4621" fmla="*/ 8991050 w 12192000"/>
            <a:gd name="connsiteY4621" fmla="*/ 4872264 h 6858000"/>
            <a:gd name="connsiteX4622" fmla="*/ 9025876 w 12192000"/>
            <a:gd name="connsiteY4622" fmla="*/ 4837446 h 6858000"/>
            <a:gd name="connsiteX4623" fmla="*/ 9060688 w 12192000"/>
            <a:gd name="connsiteY4623" fmla="*/ 4872264 h 6858000"/>
            <a:gd name="connsiteX4624" fmla="*/ 9025876 w 12192000"/>
            <a:gd name="connsiteY4624" fmla="*/ 4907083 h 6858000"/>
            <a:gd name="connsiteX4625" fmla="*/ 9110769 w 12192000"/>
            <a:gd name="connsiteY4625" fmla="*/ 4907083 h 6858000"/>
            <a:gd name="connsiteX4626" fmla="*/ 9075944 w 12192000"/>
            <a:gd name="connsiteY4626" fmla="*/ 4872264 h 6858000"/>
            <a:gd name="connsiteX4627" fmla="*/ 9110769 w 12192000"/>
            <a:gd name="connsiteY4627" fmla="*/ 4837446 h 6858000"/>
            <a:gd name="connsiteX4628" fmla="*/ 9145581 w 12192000"/>
            <a:gd name="connsiteY4628" fmla="*/ 4872264 h 6858000"/>
            <a:gd name="connsiteX4629" fmla="*/ 9110769 w 12192000"/>
            <a:gd name="connsiteY4629" fmla="*/ 4907083 h 6858000"/>
            <a:gd name="connsiteX4630" fmla="*/ 9195661 w 12192000"/>
            <a:gd name="connsiteY4630" fmla="*/ 4907083 h 6858000"/>
            <a:gd name="connsiteX4631" fmla="*/ 9160836 w 12192000"/>
            <a:gd name="connsiteY4631" fmla="*/ 4872264 h 6858000"/>
            <a:gd name="connsiteX4632" fmla="*/ 9195661 w 12192000"/>
            <a:gd name="connsiteY4632" fmla="*/ 4837446 h 6858000"/>
            <a:gd name="connsiteX4633" fmla="*/ 9230473 w 12192000"/>
            <a:gd name="connsiteY4633" fmla="*/ 4872264 h 6858000"/>
            <a:gd name="connsiteX4634" fmla="*/ 9195661 w 12192000"/>
            <a:gd name="connsiteY4634" fmla="*/ 4907083 h 6858000"/>
            <a:gd name="connsiteX4635" fmla="*/ 9280553 w 12192000"/>
            <a:gd name="connsiteY4635" fmla="*/ 4907083 h 6858000"/>
            <a:gd name="connsiteX4636" fmla="*/ 9245728 w 12192000"/>
            <a:gd name="connsiteY4636" fmla="*/ 4872264 h 6858000"/>
            <a:gd name="connsiteX4637" fmla="*/ 9280553 w 12192000"/>
            <a:gd name="connsiteY4637" fmla="*/ 4837446 h 6858000"/>
            <a:gd name="connsiteX4638" fmla="*/ 9315366 w 12192000"/>
            <a:gd name="connsiteY4638" fmla="*/ 4872264 h 6858000"/>
            <a:gd name="connsiteX4639" fmla="*/ 9280553 w 12192000"/>
            <a:gd name="connsiteY4639" fmla="*/ 4907083 h 6858000"/>
            <a:gd name="connsiteX4640" fmla="*/ 9365446 w 12192000"/>
            <a:gd name="connsiteY4640" fmla="*/ 4907083 h 6858000"/>
            <a:gd name="connsiteX4641" fmla="*/ 9330620 w 12192000"/>
            <a:gd name="connsiteY4641" fmla="*/ 4872264 h 6858000"/>
            <a:gd name="connsiteX4642" fmla="*/ 9365446 w 12192000"/>
            <a:gd name="connsiteY4642" fmla="*/ 4837446 h 6858000"/>
            <a:gd name="connsiteX4643" fmla="*/ 9400258 w 12192000"/>
            <a:gd name="connsiteY4643" fmla="*/ 4872264 h 6858000"/>
            <a:gd name="connsiteX4644" fmla="*/ 9365446 w 12192000"/>
            <a:gd name="connsiteY4644" fmla="*/ 4907083 h 6858000"/>
            <a:gd name="connsiteX4645" fmla="*/ 9450339 w 12192000"/>
            <a:gd name="connsiteY4645" fmla="*/ 4907083 h 6858000"/>
            <a:gd name="connsiteX4646" fmla="*/ 9415514 w 12192000"/>
            <a:gd name="connsiteY4646" fmla="*/ 4872264 h 6858000"/>
            <a:gd name="connsiteX4647" fmla="*/ 9450339 w 12192000"/>
            <a:gd name="connsiteY4647" fmla="*/ 4837446 h 6858000"/>
            <a:gd name="connsiteX4648" fmla="*/ 9485151 w 12192000"/>
            <a:gd name="connsiteY4648" fmla="*/ 4872264 h 6858000"/>
            <a:gd name="connsiteX4649" fmla="*/ 9450339 w 12192000"/>
            <a:gd name="connsiteY4649" fmla="*/ 4907083 h 6858000"/>
            <a:gd name="connsiteX4650" fmla="*/ 9535231 w 12192000"/>
            <a:gd name="connsiteY4650" fmla="*/ 4907083 h 6858000"/>
            <a:gd name="connsiteX4651" fmla="*/ 9500406 w 12192000"/>
            <a:gd name="connsiteY4651" fmla="*/ 4872264 h 6858000"/>
            <a:gd name="connsiteX4652" fmla="*/ 9535231 w 12192000"/>
            <a:gd name="connsiteY4652" fmla="*/ 4837446 h 6858000"/>
            <a:gd name="connsiteX4653" fmla="*/ 9570043 w 12192000"/>
            <a:gd name="connsiteY4653" fmla="*/ 4872264 h 6858000"/>
            <a:gd name="connsiteX4654" fmla="*/ 9535231 w 12192000"/>
            <a:gd name="connsiteY4654" fmla="*/ 4907083 h 6858000"/>
            <a:gd name="connsiteX4655" fmla="*/ 9620123 w 12192000"/>
            <a:gd name="connsiteY4655" fmla="*/ 4907083 h 6858000"/>
            <a:gd name="connsiteX4656" fmla="*/ 9585298 w 12192000"/>
            <a:gd name="connsiteY4656" fmla="*/ 4872264 h 6858000"/>
            <a:gd name="connsiteX4657" fmla="*/ 9620123 w 12192000"/>
            <a:gd name="connsiteY4657" fmla="*/ 4837446 h 6858000"/>
            <a:gd name="connsiteX4658" fmla="*/ 9654936 w 12192000"/>
            <a:gd name="connsiteY4658" fmla="*/ 4872264 h 6858000"/>
            <a:gd name="connsiteX4659" fmla="*/ 9620123 w 12192000"/>
            <a:gd name="connsiteY4659" fmla="*/ 4907083 h 6858000"/>
            <a:gd name="connsiteX4660" fmla="*/ 10214371 w 12192000"/>
            <a:gd name="connsiteY4660" fmla="*/ 4907083 h 6858000"/>
            <a:gd name="connsiteX4661" fmla="*/ 10179546 w 12192000"/>
            <a:gd name="connsiteY4661" fmla="*/ 4872264 h 6858000"/>
            <a:gd name="connsiteX4662" fmla="*/ 10214371 w 12192000"/>
            <a:gd name="connsiteY4662" fmla="*/ 4837446 h 6858000"/>
            <a:gd name="connsiteX4663" fmla="*/ 10249183 w 12192000"/>
            <a:gd name="connsiteY4663" fmla="*/ 4872264 h 6858000"/>
            <a:gd name="connsiteX4664" fmla="*/ 10214371 w 12192000"/>
            <a:gd name="connsiteY4664" fmla="*/ 4907083 h 6858000"/>
            <a:gd name="connsiteX4665" fmla="*/ 10299263 w 12192000"/>
            <a:gd name="connsiteY4665" fmla="*/ 4907083 h 6858000"/>
            <a:gd name="connsiteX4666" fmla="*/ 10264438 w 12192000"/>
            <a:gd name="connsiteY4666" fmla="*/ 4872264 h 6858000"/>
            <a:gd name="connsiteX4667" fmla="*/ 10299263 w 12192000"/>
            <a:gd name="connsiteY4667" fmla="*/ 4837446 h 6858000"/>
            <a:gd name="connsiteX4668" fmla="*/ 10334076 w 12192000"/>
            <a:gd name="connsiteY4668" fmla="*/ 4872264 h 6858000"/>
            <a:gd name="connsiteX4669" fmla="*/ 10299263 w 12192000"/>
            <a:gd name="connsiteY4669" fmla="*/ 4907083 h 6858000"/>
            <a:gd name="connsiteX4670" fmla="*/ 10384156 w 12192000"/>
            <a:gd name="connsiteY4670" fmla="*/ 4907083 h 6858000"/>
            <a:gd name="connsiteX4671" fmla="*/ 10349330 w 12192000"/>
            <a:gd name="connsiteY4671" fmla="*/ 4872264 h 6858000"/>
            <a:gd name="connsiteX4672" fmla="*/ 10384156 w 12192000"/>
            <a:gd name="connsiteY4672" fmla="*/ 4837446 h 6858000"/>
            <a:gd name="connsiteX4673" fmla="*/ 10418968 w 12192000"/>
            <a:gd name="connsiteY4673" fmla="*/ 4872264 h 6858000"/>
            <a:gd name="connsiteX4674" fmla="*/ 10384156 w 12192000"/>
            <a:gd name="connsiteY4674" fmla="*/ 4907083 h 6858000"/>
            <a:gd name="connsiteX4675" fmla="*/ 10553941 w 12192000"/>
            <a:gd name="connsiteY4675" fmla="*/ 4907083 h 6858000"/>
            <a:gd name="connsiteX4676" fmla="*/ 10519116 w 12192000"/>
            <a:gd name="connsiteY4676" fmla="*/ 4872264 h 6858000"/>
            <a:gd name="connsiteX4677" fmla="*/ 10553941 w 12192000"/>
            <a:gd name="connsiteY4677" fmla="*/ 4837446 h 6858000"/>
            <a:gd name="connsiteX4678" fmla="*/ 10588753 w 12192000"/>
            <a:gd name="connsiteY4678" fmla="*/ 4872264 h 6858000"/>
            <a:gd name="connsiteX4679" fmla="*/ 10553941 w 12192000"/>
            <a:gd name="connsiteY4679" fmla="*/ 4907083 h 6858000"/>
            <a:gd name="connsiteX4680" fmla="*/ 791276 w 12192000"/>
            <a:gd name="connsiteY4680" fmla="*/ 4822222 h 6858000"/>
            <a:gd name="connsiteX4681" fmla="*/ 756457 w 12192000"/>
            <a:gd name="connsiteY4681" fmla="*/ 4787404 h 6858000"/>
            <a:gd name="connsiteX4682" fmla="*/ 791276 w 12192000"/>
            <a:gd name="connsiteY4682" fmla="*/ 4752585 h 6858000"/>
            <a:gd name="connsiteX4683" fmla="*/ 826095 w 12192000"/>
            <a:gd name="connsiteY4683" fmla="*/ 4787404 h 6858000"/>
            <a:gd name="connsiteX4684" fmla="*/ 791276 w 12192000"/>
            <a:gd name="connsiteY4684" fmla="*/ 4822222 h 6858000"/>
            <a:gd name="connsiteX4685" fmla="*/ 876168 w 12192000"/>
            <a:gd name="connsiteY4685" fmla="*/ 4822222 h 6858000"/>
            <a:gd name="connsiteX4686" fmla="*/ 841349 w 12192000"/>
            <a:gd name="connsiteY4686" fmla="*/ 4787404 h 6858000"/>
            <a:gd name="connsiteX4687" fmla="*/ 876168 w 12192000"/>
            <a:gd name="connsiteY4687" fmla="*/ 4752585 h 6858000"/>
            <a:gd name="connsiteX4688" fmla="*/ 910987 w 12192000"/>
            <a:gd name="connsiteY4688" fmla="*/ 4787404 h 6858000"/>
            <a:gd name="connsiteX4689" fmla="*/ 876168 w 12192000"/>
            <a:gd name="connsiteY4689" fmla="*/ 4822222 h 6858000"/>
            <a:gd name="connsiteX4690" fmla="*/ 961060 w 12192000"/>
            <a:gd name="connsiteY4690" fmla="*/ 4822222 h 6858000"/>
            <a:gd name="connsiteX4691" fmla="*/ 926241 w 12192000"/>
            <a:gd name="connsiteY4691" fmla="*/ 4787404 h 6858000"/>
            <a:gd name="connsiteX4692" fmla="*/ 961060 w 12192000"/>
            <a:gd name="connsiteY4692" fmla="*/ 4752585 h 6858000"/>
            <a:gd name="connsiteX4693" fmla="*/ 995879 w 12192000"/>
            <a:gd name="connsiteY4693" fmla="*/ 4787404 h 6858000"/>
            <a:gd name="connsiteX4694" fmla="*/ 961060 w 12192000"/>
            <a:gd name="connsiteY4694" fmla="*/ 4822222 h 6858000"/>
            <a:gd name="connsiteX4695" fmla="*/ 1045954 w 12192000"/>
            <a:gd name="connsiteY4695" fmla="*/ 4822222 h 6858000"/>
            <a:gd name="connsiteX4696" fmla="*/ 1011135 w 12192000"/>
            <a:gd name="connsiteY4696" fmla="*/ 4787404 h 6858000"/>
            <a:gd name="connsiteX4697" fmla="*/ 1045954 w 12192000"/>
            <a:gd name="connsiteY4697" fmla="*/ 4752585 h 6858000"/>
            <a:gd name="connsiteX4698" fmla="*/ 1080772 w 12192000"/>
            <a:gd name="connsiteY4698" fmla="*/ 4787404 h 6858000"/>
            <a:gd name="connsiteX4699" fmla="*/ 1045954 w 12192000"/>
            <a:gd name="connsiteY4699" fmla="*/ 4822222 h 6858000"/>
            <a:gd name="connsiteX4700" fmla="*/ 2064667 w 12192000"/>
            <a:gd name="connsiteY4700" fmla="*/ 4822222 h 6858000"/>
            <a:gd name="connsiteX4701" fmla="*/ 2029848 w 12192000"/>
            <a:gd name="connsiteY4701" fmla="*/ 4787404 h 6858000"/>
            <a:gd name="connsiteX4702" fmla="*/ 2064667 w 12192000"/>
            <a:gd name="connsiteY4702" fmla="*/ 4752585 h 6858000"/>
            <a:gd name="connsiteX4703" fmla="*/ 2099485 w 12192000"/>
            <a:gd name="connsiteY4703" fmla="*/ 4787404 h 6858000"/>
            <a:gd name="connsiteX4704" fmla="*/ 2064667 w 12192000"/>
            <a:gd name="connsiteY4704" fmla="*/ 4822222 h 6858000"/>
            <a:gd name="connsiteX4705" fmla="*/ 2149559 w 12192000"/>
            <a:gd name="connsiteY4705" fmla="*/ 4822222 h 6858000"/>
            <a:gd name="connsiteX4706" fmla="*/ 2114740 w 12192000"/>
            <a:gd name="connsiteY4706" fmla="*/ 4787404 h 6858000"/>
            <a:gd name="connsiteX4707" fmla="*/ 2149559 w 12192000"/>
            <a:gd name="connsiteY4707" fmla="*/ 4752585 h 6858000"/>
            <a:gd name="connsiteX4708" fmla="*/ 2184378 w 12192000"/>
            <a:gd name="connsiteY4708" fmla="*/ 4787404 h 6858000"/>
            <a:gd name="connsiteX4709" fmla="*/ 2149559 w 12192000"/>
            <a:gd name="connsiteY4709" fmla="*/ 4822222 h 6858000"/>
            <a:gd name="connsiteX4710" fmla="*/ 2234445 w 12192000"/>
            <a:gd name="connsiteY4710" fmla="*/ 4822222 h 6858000"/>
            <a:gd name="connsiteX4711" fmla="*/ 2199626 w 12192000"/>
            <a:gd name="connsiteY4711" fmla="*/ 4787404 h 6858000"/>
            <a:gd name="connsiteX4712" fmla="*/ 2234445 w 12192000"/>
            <a:gd name="connsiteY4712" fmla="*/ 4752585 h 6858000"/>
            <a:gd name="connsiteX4713" fmla="*/ 2269264 w 12192000"/>
            <a:gd name="connsiteY4713" fmla="*/ 4787404 h 6858000"/>
            <a:gd name="connsiteX4714" fmla="*/ 2234445 w 12192000"/>
            <a:gd name="connsiteY4714" fmla="*/ 4822222 h 6858000"/>
            <a:gd name="connsiteX4715" fmla="*/ 2319337 w 12192000"/>
            <a:gd name="connsiteY4715" fmla="*/ 4822222 h 6858000"/>
            <a:gd name="connsiteX4716" fmla="*/ 2284518 w 12192000"/>
            <a:gd name="connsiteY4716" fmla="*/ 4787404 h 6858000"/>
            <a:gd name="connsiteX4717" fmla="*/ 2319337 w 12192000"/>
            <a:gd name="connsiteY4717" fmla="*/ 4752585 h 6858000"/>
            <a:gd name="connsiteX4718" fmla="*/ 2354156 w 12192000"/>
            <a:gd name="connsiteY4718" fmla="*/ 4787404 h 6858000"/>
            <a:gd name="connsiteX4719" fmla="*/ 2319337 w 12192000"/>
            <a:gd name="connsiteY4719" fmla="*/ 4822222 h 6858000"/>
            <a:gd name="connsiteX4720" fmla="*/ 2404230 w 12192000"/>
            <a:gd name="connsiteY4720" fmla="*/ 4822222 h 6858000"/>
            <a:gd name="connsiteX4721" fmla="*/ 2369411 w 12192000"/>
            <a:gd name="connsiteY4721" fmla="*/ 4787404 h 6858000"/>
            <a:gd name="connsiteX4722" fmla="*/ 2404230 w 12192000"/>
            <a:gd name="connsiteY4722" fmla="*/ 4752585 h 6858000"/>
            <a:gd name="connsiteX4723" fmla="*/ 2439048 w 12192000"/>
            <a:gd name="connsiteY4723" fmla="*/ 4787404 h 6858000"/>
            <a:gd name="connsiteX4724" fmla="*/ 2404230 w 12192000"/>
            <a:gd name="connsiteY4724" fmla="*/ 4822222 h 6858000"/>
            <a:gd name="connsiteX4725" fmla="*/ 2489122 w 12192000"/>
            <a:gd name="connsiteY4725" fmla="*/ 4822222 h 6858000"/>
            <a:gd name="connsiteX4726" fmla="*/ 2454303 w 12192000"/>
            <a:gd name="connsiteY4726" fmla="*/ 4787404 h 6858000"/>
            <a:gd name="connsiteX4727" fmla="*/ 2489122 w 12192000"/>
            <a:gd name="connsiteY4727" fmla="*/ 4752585 h 6858000"/>
            <a:gd name="connsiteX4728" fmla="*/ 2523941 w 12192000"/>
            <a:gd name="connsiteY4728" fmla="*/ 4787404 h 6858000"/>
            <a:gd name="connsiteX4729" fmla="*/ 2489122 w 12192000"/>
            <a:gd name="connsiteY4729" fmla="*/ 4822222 h 6858000"/>
            <a:gd name="connsiteX4730" fmla="*/ 2574015 w 12192000"/>
            <a:gd name="connsiteY4730" fmla="*/ 4822222 h 6858000"/>
            <a:gd name="connsiteX4731" fmla="*/ 2539196 w 12192000"/>
            <a:gd name="connsiteY4731" fmla="*/ 4787404 h 6858000"/>
            <a:gd name="connsiteX4732" fmla="*/ 2574015 w 12192000"/>
            <a:gd name="connsiteY4732" fmla="*/ 4752585 h 6858000"/>
            <a:gd name="connsiteX4733" fmla="*/ 2608834 w 12192000"/>
            <a:gd name="connsiteY4733" fmla="*/ 4787404 h 6858000"/>
            <a:gd name="connsiteX4734" fmla="*/ 2574015 w 12192000"/>
            <a:gd name="connsiteY4734" fmla="*/ 4822222 h 6858000"/>
            <a:gd name="connsiteX4735" fmla="*/ 2658907 w 12192000"/>
            <a:gd name="connsiteY4735" fmla="*/ 4822222 h 6858000"/>
            <a:gd name="connsiteX4736" fmla="*/ 2624088 w 12192000"/>
            <a:gd name="connsiteY4736" fmla="*/ 4787404 h 6858000"/>
            <a:gd name="connsiteX4737" fmla="*/ 2658907 w 12192000"/>
            <a:gd name="connsiteY4737" fmla="*/ 4752585 h 6858000"/>
            <a:gd name="connsiteX4738" fmla="*/ 2693726 w 12192000"/>
            <a:gd name="connsiteY4738" fmla="*/ 4787404 h 6858000"/>
            <a:gd name="connsiteX4739" fmla="*/ 2658907 w 12192000"/>
            <a:gd name="connsiteY4739" fmla="*/ 4822222 h 6858000"/>
            <a:gd name="connsiteX4740" fmla="*/ 2743800 w 12192000"/>
            <a:gd name="connsiteY4740" fmla="*/ 4822222 h 6858000"/>
            <a:gd name="connsiteX4741" fmla="*/ 2708981 w 12192000"/>
            <a:gd name="connsiteY4741" fmla="*/ 4787404 h 6858000"/>
            <a:gd name="connsiteX4742" fmla="*/ 2743800 w 12192000"/>
            <a:gd name="connsiteY4742" fmla="*/ 4752585 h 6858000"/>
            <a:gd name="connsiteX4743" fmla="*/ 2778618 w 12192000"/>
            <a:gd name="connsiteY4743" fmla="*/ 4787404 h 6858000"/>
            <a:gd name="connsiteX4744" fmla="*/ 2743800 w 12192000"/>
            <a:gd name="connsiteY4744" fmla="*/ 4822222 h 6858000"/>
            <a:gd name="connsiteX4745" fmla="*/ 2828692 w 12192000"/>
            <a:gd name="connsiteY4745" fmla="*/ 4822222 h 6858000"/>
            <a:gd name="connsiteX4746" fmla="*/ 2793873 w 12192000"/>
            <a:gd name="connsiteY4746" fmla="*/ 4787404 h 6858000"/>
            <a:gd name="connsiteX4747" fmla="*/ 2828692 w 12192000"/>
            <a:gd name="connsiteY4747" fmla="*/ 4752585 h 6858000"/>
            <a:gd name="connsiteX4748" fmla="*/ 2863511 w 12192000"/>
            <a:gd name="connsiteY4748" fmla="*/ 4787404 h 6858000"/>
            <a:gd name="connsiteX4749" fmla="*/ 2828692 w 12192000"/>
            <a:gd name="connsiteY4749" fmla="*/ 4822222 h 6858000"/>
            <a:gd name="connsiteX4750" fmla="*/ 2998477 w 12192000"/>
            <a:gd name="connsiteY4750" fmla="*/ 4822222 h 6858000"/>
            <a:gd name="connsiteX4751" fmla="*/ 2963658 w 12192000"/>
            <a:gd name="connsiteY4751" fmla="*/ 4787404 h 6858000"/>
            <a:gd name="connsiteX4752" fmla="*/ 2998477 w 12192000"/>
            <a:gd name="connsiteY4752" fmla="*/ 4752585 h 6858000"/>
            <a:gd name="connsiteX4753" fmla="*/ 3033296 w 12192000"/>
            <a:gd name="connsiteY4753" fmla="*/ 4787404 h 6858000"/>
            <a:gd name="connsiteX4754" fmla="*/ 2998477 w 12192000"/>
            <a:gd name="connsiteY4754" fmla="*/ 4822222 h 6858000"/>
            <a:gd name="connsiteX4755" fmla="*/ 3083370 w 12192000"/>
            <a:gd name="connsiteY4755" fmla="*/ 4822222 h 6858000"/>
            <a:gd name="connsiteX4756" fmla="*/ 3048551 w 12192000"/>
            <a:gd name="connsiteY4756" fmla="*/ 4787404 h 6858000"/>
            <a:gd name="connsiteX4757" fmla="*/ 3083370 w 12192000"/>
            <a:gd name="connsiteY4757" fmla="*/ 4752585 h 6858000"/>
            <a:gd name="connsiteX4758" fmla="*/ 3118188 w 12192000"/>
            <a:gd name="connsiteY4758" fmla="*/ 4787404 h 6858000"/>
            <a:gd name="connsiteX4759" fmla="*/ 3083370 w 12192000"/>
            <a:gd name="connsiteY4759" fmla="*/ 4822222 h 6858000"/>
            <a:gd name="connsiteX4760" fmla="*/ 3168262 w 12192000"/>
            <a:gd name="connsiteY4760" fmla="*/ 4822222 h 6858000"/>
            <a:gd name="connsiteX4761" fmla="*/ 3133443 w 12192000"/>
            <a:gd name="connsiteY4761" fmla="*/ 4787404 h 6858000"/>
            <a:gd name="connsiteX4762" fmla="*/ 3168262 w 12192000"/>
            <a:gd name="connsiteY4762" fmla="*/ 4752585 h 6858000"/>
            <a:gd name="connsiteX4763" fmla="*/ 3203081 w 12192000"/>
            <a:gd name="connsiteY4763" fmla="*/ 4787404 h 6858000"/>
            <a:gd name="connsiteX4764" fmla="*/ 3168262 w 12192000"/>
            <a:gd name="connsiteY4764" fmla="*/ 4822222 h 6858000"/>
            <a:gd name="connsiteX4765" fmla="*/ 3762510 w 12192000"/>
            <a:gd name="connsiteY4765" fmla="*/ 4822222 h 6858000"/>
            <a:gd name="connsiteX4766" fmla="*/ 3727691 w 12192000"/>
            <a:gd name="connsiteY4766" fmla="*/ 4787404 h 6858000"/>
            <a:gd name="connsiteX4767" fmla="*/ 3762510 w 12192000"/>
            <a:gd name="connsiteY4767" fmla="*/ 4752585 h 6858000"/>
            <a:gd name="connsiteX4768" fmla="*/ 3797328 w 12192000"/>
            <a:gd name="connsiteY4768" fmla="*/ 4787404 h 6858000"/>
            <a:gd name="connsiteX4769" fmla="*/ 3762510 w 12192000"/>
            <a:gd name="connsiteY4769" fmla="*/ 4822222 h 6858000"/>
            <a:gd name="connsiteX4770" fmla="*/ 3847402 w 12192000"/>
            <a:gd name="connsiteY4770" fmla="*/ 4822222 h 6858000"/>
            <a:gd name="connsiteX4771" fmla="*/ 3812583 w 12192000"/>
            <a:gd name="connsiteY4771" fmla="*/ 4787404 h 6858000"/>
            <a:gd name="connsiteX4772" fmla="*/ 3847402 w 12192000"/>
            <a:gd name="connsiteY4772" fmla="*/ 4752585 h 6858000"/>
            <a:gd name="connsiteX4773" fmla="*/ 3882221 w 12192000"/>
            <a:gd name="connsiteY4773" fmla="*/ 4787404 h 6858000"/>
            <a:gd name="connsiteX4774" fmla="*/ 3847402 w 12192000"/>
            <a:gd name="connsiteY4774" fmla="*/ 4822222 h 6858000"/>
            <a:gd name="connsiteX4775" fmla="*/ 4526548 w 12192000"/>
            <a:gd name="connsiteY4775" fmla="*/ 4822222 h 6858000"/>
            <a:gd name="connsiteX4776" fmla="*/ 4491729 w 12192000"/>
            <a:gd name="connsiteY4776" fmla="*/ 4787404 h 6858000"/>
            <a:gd name="connsiteX4777" fmla="*/ 4526548 w 12192000"/>
            <a:gd name="connsiteY4777" fmla="*/ 4752585 h 6858000"/>
            <a:gd name="connsiteX4778" fmla="*/ 4561367 w 12192000"/>
            <a:gd name="connsiteY4778" fmla="*/ 4787404 h 6858000"/>
            <a:gd name="connsiteX4779" fmla="*/ 4526548 w 12192000"/>
            <a:gd name="connsiteY4779" fmla="*/ 4822222 h 6858000"/>
            <a:gd name="connsiteX4780" fmla="*/ 4611441 w 12192000"/>
            <a:gd name="connsiteY4780" fmla="*/ 4822222 h 6858000"/>
            <a:gd name="connsiteX4781" fmla="*/ 4576622 w 12192000"/>
            <a:gd name="connsiteY4781" fmla="*/ 4787404 h 6858000"/>
            <a:gd name="connsiteX4782" fmla="*/ 4611441 w 12192000"/>
            <a:gd name="connsiteY4782" fmla="*/ 4752585 h 6858000"/>
            <a:gd name="connsiteX4783" fmla="*/ 4646260 w 12192000"/>
            <a:gd name="connsiteY4783" fmla="*/ 4787404 h 6858000"/>
            <a:gd name="connsiteX4784" fmla="*/ 4611441 w 12192000"/>
            <a:gd name="connsiteY4784" fmla="*/ 4822222 h 6858000"/>
            <a:gd name="connsiteX4785" fmla="*/ 6054613 w 12192000"/>
            <a:gd name="connsiteY4785" fmla="*/ 4822222 h 6858000"/>
            <a:gd name="connsiteX4786" fmla="*/ 6019787 w 12192000"/>
            <a:gd name="connsiteY4786" fmla="*/ 4787404 h 6858000"/>
            <a:gd name="connsiteX4787" fmla="*/ 6054613 w 12192000"/>
            <a:gd name="connsiteY4787" fmla="*/ 4752585 h 6858000"/>
            <a:gd name="connsiteX4788" fmla="*/ 6089425 w 12192000"/>
            <a:gd name="connsiteY4788" fmla="*/ 4787404 h 6858000"/>
            <a:gd name="connsiteX4789" fmla="*/ 6054613 w 12192000"/>
            <a:gd name="connsiteY4789" fmla="*/ 4822222 h 6858000"/>
            <a:gd name="connsiteX4790" fmla="*/ 6139505 w 12192000"/>
            <a:gd name="connsiteY4790" fmla="*/ 4822222 h 6858000"/>
            <a:gd name="connsiteX4791" fmla="*/ 6104680 w 12192000"/>
            <a:gd name="connsiteY4791" fmla="*/ 4787404 h 6858000"/>
            <a:gd name="connsiteX4792" fmla="*/ 6139505 w 12192000"/>
            <a:gd name="connsiteY4792" fmla="*/ 4752585 h 6858000"/>
            <a:gd name="connsiteX4793" fmla="*/ 6174317 w 12192000"/>
            <a:gd name="connsiteY4793" fmla="*/ 4787404 h 6858000"/>
            <a:gd name="connsiteX4794" fmla="*/ 6139505 w 12192000"/>
            <a:gd name="connsiteY4794" fmla="*/ 4822222 h 6858000"/>
            <a:gd name="connsiteX4795" fmla="*/ 6224398 w 12192000"/>
            <a:gd name="connsiteY4795" fmla="*/ 4822222 h 6858000"/>
            <a:gd name="connsiteX4796" fmla="*/ 6189573 w 12192000"/>
            <a:gd name="connsiteY4796" fmla="*/ 4787404 h 6858000"/>
            <a:gd name="connsiteX4797" fmla="*/ 6224398 w 12192000"/>
            <a:gd name="connsiteY4797" fmla="*/ 4752585 h 6858000"/>
            <a:gd name="connsiteX4798" fmla="*/ 6259211 w 12192000"/>
            <a:gd name="connsiteY4798" fmla="*/ 4787404 h 6858000"/>
            <a:gd name="connsiteX4799" fmla="*/ 6224398 w 12192000"/>
            <a:gd name="connsiteY4799" fmla="*/ 4822222 h 6858000"/>
            <a:gd name="connsiteX4800" fmla="*/ 6394183 w 12192000"/>
            <a:gd name="connsiteY4800" fmla="*/ 4822222 h 6858000"/>
            <a:gd name="connsiteX4801" fmla="*/ 6359357 w 12192000"/>
            <a:gd name="connsiteY4801" fmla="*/ 4787404 h 6858000"/>
            <a:gd name="connsiteX4802" fmla="*/ 6394183 w 12192000"/>
            <a:gd name="connsiteY4802" fmla="*/ 4752585 h 6858000"/>
            <a:gd name="connsiteX4803" fmla="*/ 6428995 w 12192000"/>
            <a:gd name="connsiteY4803" fmla="*/ 4787404 h 6858000"/>
            <a:gd name="connsiteX4804" fmla="*/ 6394183 w 12192000"/>
            <a:gd name="connsiteY4804" fmla="*/ 4822222 h 6858000"/>
            <a:gd name="connsiteX4805" fmla="*/ 6648861 w 12192000"/>
            <a:gd name="connsiteY4805" fmla="*/ 4822222 h 6858000"/>
            <a:gd name="connsiteX4806" fmla="*/ 6614035 w 12192000"/>
            <a:gd name="connsiteY4806" fmla="*/ 4787404 h 6858000"/>
            <a:gd name="connsiteX4807" fmla="*/ 6648861 w 12192000"/>
            <a:gd name="connsiteY4807" fmla="*/ 4752585 h 6858000"/>
            <a:gd name="connsiteX4808" fmla="*/ 6683673 w 12192000"/>
            <a:gd name="connsiteY4808" fmla="*/ 4787404 h 6858000"/>
            <a:gd name="connsiteX4809" fmla="*/ 6648861 w 12192000"/>
            <a:gd name="connsiteY4809" fmla="*/ 4822222 h 6858000"/>
            <a:gd name="connsiteX4810" fmla="*/ 6818645 w 12192000"/>
            <a:gd name="connsiteY4810" fmla="*/ 4822222 h 6858000"/>
            <a:gd name="connsiteX4811" fmla="*/ 6783820 w 12192000"/>
            <a:gd name="connsiteY4811" fmla="*/ 4787404 h 6858000"/>
            <a:gd name="connsiteX4812" fmla="*/ 6818645 w 12192000"/>
            <a:gd name="connsiteY4812" fmla="*/ 4752585 h 6858000"/>
            <a:gd name="connsiteX4813" fmla="*/ 6853457 w 12192000"/>
            <a:gd name="connsiteY4813" fmla="*/ 4787404 h 6858000"/>
            <a:gd name="connsiteX4814" fmla="*/ 6818645 w 12192000"/>
            <a:gd name="connsiteY4814" fmla="*/ 4822222 h 6858000"/>
            <a:gd name="connsiteX4815" fmla="*/ 6903537 w 12192000"/>
            <a:gd name="connsiteY4815" fmla="*/ 4822222 h 6858000"/>
            <a:gd name="connsiteX4816" fmla="*/ 6868712 w 12192000"/>
            <a:gd name="connsiteY4816" fmla="*/ 4787404 h 6858000"/>
            <a:gd name="connsiteX4817" fmla="*/ 6903537 w 12192000"/>
            <a:gd name="connsiteY4817" fmla="*/ 4752585 h 6858000"/>
            <a:gd name="connsiteX4818" fmla="*/ 6938350 w 12192000"/>
            <a:gd name="connsiteY4818" fmla="*/ 4787404 h 6858000"/>
            <a:gd name="connsiteX4819" fmla="*/ 6903537 w 12192000"/>
            <a:gd name="connsiteY4819" fmla="*/ 4822222 h 6858000"/>
            <a:gd name="connsiteX4820" fmla="*/ 6988431 w 12192000"/>
            <a:gd name="connsiteY4820" fmla="*/ 4822222 h 6858000"/>
            <a:gd name="connsiteX4821" fmla="*/ 6953605 w 12192000"/>
            <a:gd name="connsiteY4821" fmla="*/ 4787404 h 6858000"/>
            <a:gd name="connsiteX4822" fmla="*/ 6988431 w 12192000"/>
            <a:gd name="connsiteY4822" fmla="*/ 4752585 h 6858000"/>
            <a:gd name="connsiteX4823" fmla="*/ 7023243 w 12192000"/>
            <a:gd name="connsiteY4823" fmla="*/ 4787404 h 6858000"/>
            <a:gd name="connsiteX4824" fmla="*/ 6988431 w 12192000"/>
            <a:gd name="connsiteY4824" fmla="*/ 4822222 h 6858000"/>
            <a:gd name="connsiteX4825" fmla="*/ 7073349 w 12192000"/>
            <a:gd name="connsiteY4825" fmla="*/ 4822222 h 6858000"/>
            <a:gd name="connsiteX4826" fmla="*/ 7038524 w 12192000"/>
            <a:gd name="connsiteY4826" fmla="*/ 4787404 h 6858000"/>
            <a:gd name="connsiteX4827" fmla="*/ 7073349 w 12192000"/>
            <a:gd name="connsiteY4827" fmla="*/ 4752585 h 6858000"/>
            <a:gd name="connsiteX4828" fmla="*/ 7108161 w 12192000"/>
            <a:gd name="connsiteY4828" fmla="*/ 4787404 h 6858000"/>
            <a:gd name="connsiteX4829" fmla="*/ 7073349 w 12192000"/>
            <a:gd name="connsiteY4829" fmla="*/ 4822222 h 6858000"/>
            <a:gd name="connsiteX4830" fmla="*/ 7158241 w 12192000"/>
            <a:gd name="connsiteY4830" fmla="*/ 4822222 h 6858000"/>
            <a:gd name="connsiteX4831" fmla="*/ 7123416 w 12192000"/>
            <a:gd name="connsiteY4831" fmla="*/ 4787404 h 6858000"/>
            <a:gd name="connsiteX4832" fmla="*/ 7158241 w 12192000"/>
            <a:gd name="connsiteY4832" fmla="*/ 4752585 h 6858000"/>
            <a:gd name="connsiteX4833" fmla="*/ 7193053 w 12192000"/>
            <a:gd name="connsiteY4833" fmla="*/ 4787404 h 6858000"/>
            <a:gd name="connsiteX4834" fmla="*/ 7158241 w 12192000"/>
            <a:gd name="connsiteY4834" fmla="*/ 4822222 h 6858000"/>
            <a:gd name="connsiteX4835" fmla="*/ 7243134 w 12192000"/>
            <a:gd name="connsiteY4835" fmla="*/ 4822222 h 6858000"/>
            <a:gd name="connsiteX4836" fmla="*/ 7208309 w 12192000"/>
            <a:gd name="connsiteY4836" fmla="*/ 4787404 h 6858000"/>
            <a:gd name="connsiteX4837" fmla="*/ 7243134 w 12192000"/>
            <a:gd name="connsiteY4837" fmla="*/ 4752585 h 6858000"/>
            <a:gd name="connsiteX4838" fmla="*/ 7277947 w 12192000"/>
            <a:gd name="connsiteY4838" fmla="*/ 4787404 h 6858000"/>
            <a:gd name="connsiteX4839" fmla="*/ 7243134 w 12192000"/>
            <a:gd name="connsiteY4839" fmla="*/ 4822222 h 6858000"/>
            <a:gd name="connsiteX4840" fmla="*/ 7328027 w 12192000"/>
            <a:gd name="connsiteY4840" fmla="*/ 4822222 h 6858000"/>
            <a:gd name="connsiteX4841" fmla="*/ 7293201 w 12192000"/>
            <a:gd name="connsiteY4841" fmla="*/ 4787404 h 6858000"/>
            <a:gd name="connsiteX4842" fmla="*/ 7328027 w 12192000"/>
            <a:gd name="connsiteY4842" fmla="*/ 4752585 h 6858000"/>
            <a:gd name="connsiteX4843" fmla="*/ 7362839 w 12192000"/>
            <a:gd name="connsiteY4843" fmla="*/ 4787404 h 6858000"/>
            <a:gd name="connsiteX4844" fmla="*/ 7328027 w 12192000"/>
            <a:gd name="connsiteY4844" fmla="*/ 4822222 h 6858000"/>
            <a:gd name="connsiteX4845" fmla="*/ 7412919 w 12192000"/>
            <a:gd name="connsiteY4845" fmla="*/ 4822222 h 6858000"/>
            <a:gd name="connsiteX4846" fmla="*/ 7378094 w 12192000"/>
            <a:gd name="connsiteY4846" fmla="*/ 4787404 h 6858000"/>
            <a:gd name="connsiteX4847" fmla="*/ 7412919 w 12192000"/>
            <a:gd name="connsiteY4847" fmla="*/ 4752585 h 6858000"/>
            <a:gd name="connsiteX4848" fmla="*/ 7447731 w 12192000"/>
            <a:gd name="connsiteY4848" fmla="*/ 4787404 h 6858000"/>
            <a:gd name="connsiteX4849" fmla="*/ 7412919 w 12192000"/>
            <a:gd name="connsiteY4849" fmla="*/ 4822222 h 6858000"/>
            <a:gd name="connsiteX4850" fmla="*/ 7497811 w 12192000"/>
            <a:gd name="connsiteY4850" fmla="*/ 4822222 h 6858000"/>
            <a:gd name="connsiteX4851" fmla="*/ 7462986 w 12192000"/>
            <a:gd name="connsiteY4851" fmla="*/ 4787404 h 6858000"/>
            <a:gd name="connsiteX4852" fmla="*/ 7497811 w 12192000"/>
            <a:gd name="connsiteY4852" fmla="*/ 4752585 h 6858000"/>
            <a:gd name="connsiteX4853" fmla="*/ 7532623 w 12192000"/>
            <a:gd name="connsiteY4853" fmla="*/ 4787404 h 6858000"/>
            <a:gd name="connsiteX4854" fmla="*/ 7497811 w 12192000"/>
            <a:gd name="connsiteY4854" fmla="*/ 4822222 h 6858000"/>
            <a:gd name="connsiteX4855" fmla="*/ 7582703 w 12192000"/>
            <a:gd name="connsiteY4855" fmla="*/ 4822222 h 6858000"/>
            <a:gd name="connsiteX4856" fmla="*/ 7547878 w 12192000"/>
            <a:gd name="connsiteY4856" fmla="*/ 4787404 h 6858000"/>
            <a:gd name="connsiteX4857" fmla="*/ 7582703 w 12192000"/>
            <a:gd name="connsiteY4857" fmla="*/ 4752585 h 6858000"/>
            <a:gd name="connsiteX4858" fmla="*/ 7617516 w 12192000"/>
            <a:gd name="connsiteY4858" fmla="*/ 4787404 h 6858000"/>
            <a:gd name="connsiteX4859" fmla="*/ 7582703 w 12192000"/>
            <a:gd name="connsiteY4859" fmla="*/ 4822222 h 6858000"/>
            <a:gd name="connsiteX4860" fmla="*/ 7667597 w 12192000"/>
            <a:gd name="connsiteY4860" fmla="*/ 4822222 h 6858000"/>
            <a:gd name="connsiteX4861" fmla="*/ 7632771 w 12192000"/>
            <a:gd name="connsiteY4861" fmla="*/ 4787404 h 6858000"/>
            <a:gd name="connsiteX4862" fmla="*/ 7667597 w 12192000"/>
            <a:gd name="connsiteY4862" fmla="*/ 4752585 h 6858000"/>
            <a:gd name="connsiteX4863" fmla="*/ 7702409 w 12192000"/>
            <a:gd name="connsiteY4863" fmla="*/ 4787404 h 6858000"/>
            <a:gd name="connsiteX4864" fmla="*/ 7667597 w 12192000"/>
            <a:gd name="connsiteY4864" fmla="*/ 4822222 h 6858000"/>
            <a:gd name="connsiteX4865" fmla="*/ 7752489 w 12192000"/>
            <a:gd name="connsiteY4865" fmla="*/ 4822222 h 6858000"/>
            <a:gd name="connsiteX4866" fmla="*/ 7717664 w 12192000"/>
            <a:gd name="connsiteY4866" fmla="*/ 4787404 h 6858000"/>
            <a:gd name="connsiteX4867" fmla="*/ 7752489 w 12192000"/>
            <a:gd name="connsiteY4867" fmla="*/ 4752585 h 6858000"/>
            <a:gd name="connsiteX4868" fmla="*/ 7787301 w 12192000"/>
            <a:gd name="connsiteY4868" fmla="*/ 4787404 h 6858000"/>
            <a:gd name="connsiteX4869" fmla="*/ 7752489 w 12192000"/>
            <a:gd name="connsiteY4869" fmla="*/ 4822222 h 6858000"/>
            <a:gd name="connsiteX4870" fmla="*/ 7837381 w 12192000"/>
            <a:gd name="connsiteY4870" fmla="*/ 4822222 h 6858000"/>
            <a:gd name="connsiteX4871" fmla="*/ 7802556 w 12192000"/>
            <a:gd name="connsiteY4871" fmla="*/ 4787404 h 6858000"/>
            <a:gd name="connsiteX4872" fmla="*/ 7837381 w 12192000"/>
            <a:gd name="connsiteY4872" fmla="*/ 4752585 h 6858000"/>
            <a:gd name="connsiteX4873" fmla="*/ 7872193 w 12192000"/>
            <a:gd name="connsiteY4873" fmla="*/ 4787404 h 6858000"/>
            <a:gd name="connsiteX4874" fmla="*/ 7837381 w 12192000"/>
            <a:gd name="connsiteY4874" fmla="*/ 4822222 h 6858000"/>
            <a:gd name="connsiteX4875" fmla="*/ 7922273 w 12192000"/>
            <a:gd name="connsiteY4875" fmla="*/ 4822222 h 6858000"/>
            <a:gd name="connsiteX4876" fmla="*/ 7887448 w 12192000"/>
            <a:gd name="connsiteY4876" fmla="*/ 4787404 h 6858000"/>
            <a:gd name="connsiteX4877" fmla="*/ 7922273 w 12192000"/>
            <a:gd name="connsiteY4877" fmla="*/ 4752585 h 6858000"/>
            <a:gd name="connsiteX4878" fmla="*/ 7957086 w 12192000"/>
            <a:gd name="connsiteY4878" fmla="*/ 4787404 h 6858000"/>
            <a:gd name="connsiteX4879" fmla="*/ 7922273 w 12192000"/>
            <a:gd name="connsiteY4879" fmla="*/ 4822222 h 6858000"/>
            <a:gd name="connsiteX4880" fmla="*/ 8007167 w 12192000"/>
            <a:gd name="connsiteY4880" fmla="*/ 4822222 h 6858000"/>
            <a:gd name="connsiteX4881" fmla="*/ 7972341 w 12192000"/>
            <a:gd name="connsiteY4881" fmla="*/ 4787404 h 6858000"/>
            <a:gd name="connsiteX4882" fmla="*/ 8007167 w 12192000"/>
            <a:gd name="connsiteY4882" fmla="*/ 4752585 h 6858000"/>
            <a:gd name="connsiteX4883" fmla="*/ 8041979 w 12192000"/>
            <a:gd name="connsiteY4883" fmla="*/ 4787404 h 6858000"/>
            <a:gd name="connsiteX4884" fmla="*/ 8007167 w 12192000"/>
            <a:gd name="connsiteY4884" fmla="*/ 4822222 h 6858000"/>
            <a:gd name="connsiteX4885" fmla="*/ 8092059 w 12192000"/>
            <a:gd name="connsiteY4885" fmla="*/ 4822222 h 6858000"/>
            <a:gd name="connsiteX4886" fmla="*/ 8057234 w 12192000"/>
            <a:gd name="connsiteY4886" fmla="*/ 4787404 h 6858000"/>
            <a:gd name="connsiteX4887" fmla="*/ 8092059 w 12192000"/>
            <a:gd name="connsiteY4887" fmla="*/ 4752585 h 6858000"/>
            <a:gd name="connsiteX4888" fmla="*/ 8126871 w 12192000"/>
            <a:gd name="connsiteY4888" fmla="*/ 4787404 h 6858000"/>
            <a:gd name="connsiteX4889" fmla="*/ 8092059 w 12192000"/>
            <a:gd name="connsiteY4889" fmla="*/ 4822222 h 6858000"/>
            <a:gd name="connsiteX4890" fmla="*/ 8176951 w 12192000"/>
            <a:gd name="connsiteY4890" fmla="*/ 4822222 h 6858000"/>
            <a:gd name="connsiteX4891" fmla="*/ 8142126 w 12192000"/>
            <a:gd name="connsiteY4891" fmla="*/ 4787404 h 6858000"/>
            <a:gd name="connsiteX4892" fmla="*/ 8176951 w 12192000"/>
            <a:gd name="connsiteY4892" fmla="*/ 4752585 h 6858000"/>
            <a:gd name="connsiteX4893" fmla="*/ 8211763 w 12192000"/>
            <a:gd name="connsiteY4893" fmla="*/ 4787404 h 6858000"/>
            <a:gd name="connsiteX4894" fmla="*/ 8176951 w 12192000"/>
            <a:gd name="connsiteY4894" fmla="*/ 4822222 h 6858000"/>
            <a:gd name="connsiteX4895" fmla="*/ 8261843 w 12192000"/>
            <a:gd name="connsiteY4895" fmla="*/ 4822222 h 6858000"/>
            <a:gd name="connsiteX4896" fmla="*/ 8227018 w 12192000"/>
            <a:gd name="connsiteY4896" fmla="*/ 4787404 h 6858000"/>
            <a:gd name="connsiteX4897" fmla="*/ 8261843 w 12192000"/>
            <a:gd name="connsiteY4897" fmla="*/ 4752585 h 6858000"/>
            <a:gd name="connsiteX4898" fmla="*/ 8296656 w 12192000"/>
            <a:gd name="connsiteY4898" fmla="*/ 4787404 h 6858000"/>
            <a:gd name="connsiteX4899" fmla="*/ 8261843 w 12192000"/>
            <a:gd name="connsiteY4899" fmla="*/ 4822222 h 6858000"/>
            <a:gd name="connsiteX4900" fmla="*/ 8346737 w 12192000"/>
            <a:gd name="connsiteY4900" fmla="*/ 4822222 h 6858000"/>
            <a:gd name="connsiteX4901" fmla="*/ 8311911 w 12192000"/>
            <a:gd name="connsiteY4901" fmla="*/ 4787404 h 6858000"/>
            <a:gd name="connsiteX4902" fmla="*/ 8346737 w 12192000"/>
            <a:gd name="connsiteY4902" fmla="*/ 4752585 h 6858000"/>
            <a:gd name="connsiteX4903" fmla="*/ 8381549 w 12192000"/>
            <a:gd name="connsiteY4903" fmla="*/ 4787404 h 6858000"/>
            <a:gd name="connsiteX4904" fmla="*/ 8346737 w 12192000"/>
            <a:gd name="connsiteY4904" fmla="*/ 4822222 h 6858000"/>
            <a:gd name="connsiteX4905" fmla="*/ 8431629 w 12192000"/>
            <a:gd name="connsiteY4905" fmla="*/ 4822222 h 6858000"/>
            <a:gd name="connsiteX4906" fmla="*/ 8396804 w 12192000"/>
            <a:gd name="connsiteY4906" fmla="*/ 4787404 h 6858000"/>
            <a:gd name="connsiteX4907" fmla="*/ 8431629 w 12192000"/>
            <a:gd name="connsiteY4907" fmla="*/ 4752585 h 6858000"/>
            <a:gd name="connsiteX4908" fmla="*/ 8466441 w 12192000"/>
            <a:gd name="connsiteY4908" fmla="*/ 4787404 h 6858000"/>
            <a:gd name="connsiteX4909" fmla="*/ 8431629 w 12192000"/>
            <a:gd name="connsiteY4909" fmla="*/ 4822222 h 6858000"/>
            <a:gd name="connsiteX4910" fmla="*/ 8516521 w 12192000"/>
            <a:gd name="connsiteY4910" fmla="*/ 4822222 h 6858000"/>
            <a:gd name="connsiteX4911" fmla="*/ 8481696 w 12192000"/>
            <a:gd name="connsiteY4911" fmla="*/ 4787404 h 6858000"/>
            <a:gd name="connsiteX4912" fmla="*/ 8516521 w 12192000"/>
            <a:gd name="connsiteY4912" fmla="*/ 4752585 h 6858000"/>
            <a:gd name="connsiteX4913" fmla="*/ 8551333 w 12192000"/>
            <a:gd name="connsiteY4913" fmla="*/ 4787404 h 6858000"/>
            <a:gd name="connsiteX4914" fmla="*/ 8516521 w 12192000"/>
            <a:gd name="connsiteY4914" fmla="*/ 4822222 h 6858000"/>
            <a:gd name="connsiteX4915" fmla="*/ 8601413 w 12192000"/>
            <a:gd name="connsiteY4915" fmla="*/ 4822222 h 6858000"/>
            <a:gd name="connsiteX4916" fmla="*/ 8566588 w 12192000"/>
            <a:gd name="connsiteY4916" fmla="*/ 4787404 h 6858000"/>
            <a:gd name="connsiteX4917" fmla="*/ 8601413 w 12192000"/>
            <a:gd name="connsiteY4917" fmla="*/ 4752585 h 6858000"/>
            <a:gd name="connsiteX4918" fmla="*/ 8636226 w 12192000"/>
            <a:gd name="connsiteY4918" fmla="*/ 4787404 h 6858000"/>
            <a:gd name="connsiteX4919" fmla="*/ 8601413 w 12192000"/>
            <a:gd name="connsiteY4919" fmla="*/ 4822222 h 6858000"/>
            <a:gd name="connsiteX4920" fmla="*/ 8686306 w 12192000"/>
            <a:gd name="connsiteY4920" fmla="*/ 4822222 h 6858000"/>
            <a:gd name="connsiteX4921" fmla="*/ 8651480 w 12192000"/>
            <a:gd name="connsiteY4921" fmla="*/ 4787404 h 6858000"/>
            <a:gd name="connsiteX4922" fmla="*/ 8686306 w 12192000"/>
            <a:gd name="connsiteY4922" fmla="*/ 4752585 h 6858000"/>
            <a:gd name="connsiteX4923" fmla="*/ 8721118 w 12192000"/>
            <a:gd name="connsiteY4923" fmla="*/ 4787404 h 6858000"/>
            <a:gd name="connsiteX4924" fmla="*/ 8686306 w 12192000"/>
            <a:gd name="connsiteY4924" fmla="*/ 4822222 h 6858000"/>
            <a:gd name="connsiteX4925" fmla="*/ 8771199 w 12192000"/>
            <a:gd name="connsiteY4925" fmla="*/ 4822222 h 6858000"/>
            <a:gd name="connsiteX4926" fmla="*/ 8736374 w 12192000"/>
            <a:gd name="connsiteY4926" fmla="*/ 4787404 h 6858000"/>
            <a:gd name="connsiteX4927" fmla="*/ 8771199 w 12192000"/>
            <a:gd name="connsiteY4927" fmla="*/ 4752585 h 6858000"/>
            <a:gd name="connsiteX4928" fmla="*/ 8806011 w 12192000"/>
            <a:gd name="connsiteY4928" fmla="*/ 4787404 h 6858000"/>
            <a:gd name="connsiteX4929" fmla="*/ 8771199 w 12192000"/>
            <a:gd name="connsiteY4929" fmla="*/ 4822222 h 6858000"/>
            <a:gd name="connsiteX4930" fmla="*/ 8856091 w 12192000"/>
            <a:gd name="connsiteY4930" fmla="*/ 4822222 h 6858000"/>
            <a:gd name="connsiteX4931" fmla="*/ 8821266 w 12192000"/>
            <a:gd name="connsiteY4931" fmla="*/ 4787404 h 6858000"/>
            <a:gd name="connsiteX4932" fmla="*/ 8856091 w 12192000"/>
            <a:gd name="connsiteY4932" fmla="*/ 4752585 h 6858000"/>
            <a:gd name="connsiteX4933" fmla="*/ 8890903 w 12192000"/>
            <a:gd name="connsiteY4933" fmla="*/ 4787404 h 6858000"/>
            <a:gd name="connsiteX4934" fmla="*/ 8856091 w 12192000"/>
            <a:gd name="connsiteY4934" fmla="*/ 4822222 h 6858000"/>
            <a:gd name="connsiteX4935" fmla="*/ 8940983 w 12192000"/>
            <a:gd name="connsiteY4935" fmla="*/ 4822222 h 6858000"/>
            <a:gd name="connsiteX4936" fmla="*/ 8906158 w 12192000"/>
            <a:gd name="connsiteY4936" fmla="*/ 4787404 h 6858000"/>
            <a:gd name="connsiteX4937" fmla="*/ 8940983 w 12192000"/>
            <a:gd name="connsiteY4937" fmla="*/ 4752585 h 6858000"/>
            <a:gd name="connsiteX4938" fmla="*/ 8975796 w 12192000"/>
            <a:gd name="connsiteY4938" fmla="*/ 4787404 h 6858000"/>
            <a:gd name="connsiteX4939" fmla="*/ 8940983 w 12192000"/>
            <a:gd name="connsiteY4939" fmla="*/ 4822222 h 6858000"/>
            <a:gd name="connsiteX4940" fmla="*/ 9025876 w 12192000"/>
            <a:gd name="connsiteY4940" fmla="*/ 4822222 h 6858000"/>
            <a:gd name="connsiteX4941" fmla="*/ 8991050 w 12192000"/>
            <a:gd name="connsiteY4941" fmla="*/ 4787404 h 6858000"/>
            <a:gd name="connsiteX4942" fmla="*/ 9025876 w 12192000"/>
            <a:gd name="connsiteY4942" fmla="*/ 4752585 h 6858000"/>
            <a:gd name="connsiteX4943" fmla="*/ 9060688 w 12192000"/>
            <a:gd name="connsiteY4943" fmla="*/ 4787404 h 6858000"/>
            <a:gd name="connsiteX4944" fmla="*/ 9025876 w 12192000"/>
            <a:gd name="connsiteY4944" fmla="*/ 4822222 h 6858000"/>
            <a:gd name="connsiteX4945" fmla="*/ 9110769 w 12192000"/>
            <a:gd name="connsiteY4945" fmla="*/ 4822222 h 6858000"/>
            <a:gd name="connsiteX4946" fmla="*/ 9075944 w 12192000"/>
            <a:gd name="connsiteY4946" fmla="*/ 4787404 h 6858000"/>
            <a:gd name="connsiteX4947" fmla="*/ 9110769 w 12192000"/>
            <a:gd name="connsiteY4947" fmla="*/ 4752585 h 6858000"/>
            <a:gd name="connsiteX4948" fmla="*/ 9145581 w 12192000"/>
            <a:gd name="connsiteY4948" fmla="*/ 4787404 h 6858000"/>
            <a:gd name="connsiteX4949" fmla="*/ 9110769 w 12192000"/>
            <a:gd name="connsiteY4949" fmla="*/ 4822222 h 6858000"/>
            <a:gd name="connsiteX4950" fmla="*/ 9195661 w 12192000"/>
            <a:gd name="connsiteY4950" fmla="*/ 4822222 h 6858000"/>
            <a:gd name="connsiteX4951" fmla="*/ 9160836 w 12192000"/>
            <a:gd name="connsiteY4951" fmla="*/ 4787404 h 6858000"/>
            <a:gd name="connsiteX4952" fmla="*/ 9195661 w 12192000"/>
            <a:gd name="connsiteY4952" fmla="*/ 4752585 h 6858000"/>
            <a:gd name="connsiteX4953" fmla="*/ 9230473 w 12192000"/>
            <a:gd name="connsiteY4953" fmla="*/ 4787404 h 6858000"/>
            <a:gd name="connsiteX4954" fmla="*/ 9195661 w 12192000"/>
            <a:gd name="connsiteY4954" fmla="*/ 4822222 h 6858000"/>
            <a:gd name="connsiteX4955" fmla="*/ 9280553 w 12192000"/>
            <a:gd name="connsiteY4955" fmla="*/ 4822222 h 6858000"/>
            <a:gd name="connsiteX4956" fmla="*/ 9245728 w 12192000"/>
            <a:gd name="connsiteY4956" fmla="*/ 4787404 h 6858000"/>
            <a:gd name="connsiteX4957" fmla="*/ 9280553 w 12192000"/>
            <a:gd name="connsiteY4957" fmla="*/ 4752585 h 6858000"/>
            <a:gd name="connsiteX4958" fmla="*/ 9315366 w 12192000"/>
            <a:gd name="connsiteY4958" fmla="*/ 4787404 h 6858000"/>
            <a:gd name="connsiteX4959" fmla="*/ 9280553 w 12192000"/>
            <a:gd name="connsiteY4959" fmla="*/ 4822222 h 6858000"/>
            <a:gd name="connsiteX4960" fmla="*/ 9365446 w 12192000"/>
            <a:gd name="connsiteY4960" fmla="*/ 4822222 h 6858000"/>
            <a:gd name="connsiteX4961" fmla="*/ 9330620 w 12192000"/>
            <a:gd name="connsiteY4961" fmla="*/ 4787404 h 6858000"/>
            <a:gd name="connsiteX4962" fmla="*/ 9365446 w 12192000"/>
            <a:gd name="connsiteY4962" fmla="*/ 4752585 h 6858000"/>
            <a:gd name="connsiteX4963" fmla="*/ 9400258 w 12192000"/>
            <a:gd name="connsiteY4963" fmla="*/ 4787404 h 6858000"/>
            <a:gd name="connsiteX4964" fmla="*/ 9365446 w 12192000"/>
            <a:gd name="connsiteY4964" fmla="*/ 4822222 h 6858000"/>
            <a:gd name="connsiteX4965" fmla="*/ 9450339 w 12192000"/>
            <a:gd name="connsiteY4965" fmla="*/ 4822222 h 6858000"/>
            <a:gd name="connsiteX4966" fmla="*/ 9415514 w 12192000"/>
            <a:gd name="connsiteY4966" fmla="*/ 4787404 h 6858000"/>
            <a:gd name="connsiteX4967" fmla="*/ 9450339 w 12192000"/>
            <a:gd name="connsiteY4967" fmla="*/ 4752585 h 6858000"/>
            <a:gd name="connsiteX4968" fmla="*/ 9485151 w 12192000"/>
            <a:gd name="connsiteY4968" fmla="*/ 4787404 h 6858000"/>
            <a:gd name="connsiteX4969" fmla="*/ 9450339 w 12192000"/>
            <a:gd name="connsiteY4969" fmla="*/ 4822222 h 6858000"/>
            <a:gd name="connsiteX4970" fmla="*/ 9535231 w 12192000"/>
            <a:gd name="connsiteY4970" fmla="*/ 4822222 h 6858000"/>
            <a:gd name="connsiteX4971" fmla="*/ 9500406 w 12192000"/>
            <a:gd name="connsiteY4971" fmla="*/ 4787404 h 6858000"/>
            <a:gd name="connsiteX4972" fmla="*/ 9535231 w 12192000"/>
            <a:gd name="connsiteY4972" fmla="*/ 4752585 h 6858000"/>
            <a:gd name="connsiteX4973" fmla="*/ 9570043 w 12192000"/>
            <a:gd name="connsiteY4973" fmla="*/ 4787404 h 6858000"/>
            <a:gd name="connsiteX4974" fmla="*/ 9535231 w 12192000"/>
            <a:gd name="connsiteY4974" fmla="*/ 4822222 h 6858000"/>
            <a:gd name="connsiteX4975" fmla="*/ 9620123 w 12192000"/>
            <a:gd name="connsiteY4975" fmla="*/ 4822222 h 6858000"/>
            <a:gd name="connsiteX4976" fmla="*/ 9585298 w 12192000"/>
            <a:gd name="connsiteY4976" fmla="*/ 4787404 h 6858000"/>
            <a:gd name="connsiteX4977" fmla="*/ 9620123 w 12192000"/>
            <a:gd name="connsiteY4977" fmla="*/ 4752585 h 6858000"/>
            <a:gd name="connsiteX4978" fmla="*/ 9654936 w 12192000"/>
            <a:gd name="connsiteY4978" fmla="*/ 4787404 h 6858000"/>
            <a:gd name="connsiteX4979" fmla="*/ 9620123 w 12192000"/>
            <a:gd name="connsiteY4979" fmla="*/ 4822222 h 6858000"/>
            <a:gd name="connsiteX4980" fmla="*/ 10299263 w 12192000"/>
            <a:gd name="connsiteY4980" fmla="*/ 4822222 h 6858000"/>
            <a:gd name="connsiteX4981" fmla="*/ 10264438 w 12192000"/>
            <a:gd name="connsiteY4981" fmla="*/ 4787404 h 6858000"/>
            <a:gd name="connsiteX4982" fmla="*/ 10299263 w 12192000"/>
            <a:gd name="connsiteY4982" fmla="*/ 4752585 h 6858000"/>
            <a:gd name="connsiteX4983" fmla="*/ 10334076 w 12192000"/>
            <a:gd name="connsiteY4983" fmla="*/ 4787404 h 6858000"/>
            <a:gd name="connsiteX4984" fmla="*/ 10299263 w 12192000"/>
            <a:gd name="connsiteY4984" fmla="*/ 4822222 h 6858000"/>
            <a:gd name="connsiteX4985" fmla="*/ 2149559 w 12192000"/>
            <a:gd name="connsiteY4985" fmla="*/ 4737363 h 6858000"/>
            <a:gd name="connsiteX4986" fmla="*/ 2114740 w 12192000"/>
            <a:gd name="connsiteY4986" fmla="*/ 4702544 h 6858000"/>
            <a:gd name="connsiteX4987" fmla="*/ 2149559 w 12192000"/>
            <a:gd name="connsiteY4987" fmla="*/ 4667725 h 6858000"/>
            <a:gd name="connsiteX4988" fmla="*/ 2184378 w 12192000"/>
            <a:gd name="connsiteY4988" fmla="*/ 4702544 h 6858000"/>
            <a:gd name="connsiteX4989" fmla="*/ 2149559 w 12192000"/>
            <a:gd name="connsiteY4989" fmla="*/ 4737363 h 6858000"/>
            <a:gd name="connsiteX4990" fmla="*/ 2234445 w 12192000"/>
            <a:gd name="connsiteY4990" fmla="*/ 4737363 h 6858000"/>
            <a:gd name="connsiteX4991" fmla="*/ 2199626 w 12192000"/>
            <a:gd name="connsiteY4991" fmla="*/ 4702544 h 6858000"/>
            <a:gd name="connsiteX4992" fmla="*/ 2234445 w 12192000"/>
            <a:gd name="connsiteY4992" fmla="*/ 4667725 h 6858000"/>
            <a:gd name="connsiteX4993" fmla="*/ 2269264 w 12192000"/>
            <a:gd name="connsiteY4993" fmla="*/ 4702544 h 6858000"/>
            <a:gd name="connsiteX4994" fmla="*/ 2234445 w 12192000"/>
            <a:gd name="connsiteY4994" fmla="*/ 4737363 h 6858000"/>
            <a:gd name="connsiteX4995" fmla="*/ 2319337 w 12192000"/>
            <a:gd name="connsiteY4995" fmla="*/ 4737363 h 6858000"/>
            <a:gd name="connsiteX4996" fmla="*/ 2284518 w 12192000"/>
            <a:gd name="connsiteY4996" fmla="*/ 4702544 h 6858000"/>
            <a:gd name="connsiteX4997" fmla="*/ 2319337 w 12192000"/>
            <a:gd name="connsiteY4997" fmla="*/ 4667725 h 6858000"/>
            <a:gd name="connsiteX4998" fmla="*/ 2354156 w 12192000"/>
            <a:gd name="connsiteY4998" fmla="*/ 4702544 h 6858000"/>
            <a:gd name="connsiteX4999" fmla="*/ 2319337 w 12192000"/>
            <a:gd name="connsiteY4999" fmla="*/ 4737363 h 6858000"/>
            <a:gd name="connsiteX5000" fmla="*/ 2404230 w 12192000"/>
            <a:gd name="connsiteY5000" fmla="*/ 4737363 h 6858000"/>
            <a:gd name="connsiteX5001" fmla="*/ 2369411 w 12192000"/>
            <a:gd name="connsiteY5001" fmla="*/ 4702544 h 6858000"/>
            <a:gd name="connsiteX5002" fmla="*/ 2404230 w 12192000"/>
            <a:gd name="connsiteY5002" fmla="*/ 4667725 h 6858000"/>
            <a:gd name="connsiteX5003" fmla="*/ 2439048 w 12192000"/>
            <a:gd name="connsiteY5003" fmla="*/ 4702544 h 6858000"/>
            <a:gd name="connsiteX5004" fmla="*/ 2404230 w 12192000"/>
            <a:gd name="connsiteY5004" fmla="*/ 4737363 h 6858000"/>
            <a:gd name="connsiteX5005" fmla="*/ 2489122 w 12192000"/>
            <a:gd name="connsiteY5005" fmla="*/ 4737363 h 6858000"/>
            <a:gd name="connsiteX5006" fmla="*/ 2454303 w 12192000"/>
            <a:gd name="connsiteY5006" fmla="*/ 4702544 h 6858000"/>
            <a:gd name="connsiteX5007" fmla="*/ 2489122 w 12192000"/>
            <a:gd name="connsiteY5007" fmla="*/ 4667725 h 6858000"/>
            <a:gd name="connsiteX5008" fmla="*/ 2523941 w 12192000"/>
            <a:gd name="connsiteY5008" fmla="*/ 4702544 h 6858000"/>
            <a:gd name="connsiteX5009" fmla="*/ 2489122 w 12192000"/>
            <a:gd name="connsiteY5009" fmla="*/ 4737363 h 6858000"/>
            <a:gd name="connsiteX5010" fmla="*/ 2574015 w 12192000"/>
            <a:gd name="connsiteY5010" fmla="*/ 4737363 h 6858000"/>
            <a:gd name="connsiteX5011" fmla="*/ 2539196 w 12192000"/>
            <a:gd name="connsiteY5011" fmla="*/ 4702544 h 6858000"/>
            <a:gd name="connsiteX5012" fmla="*/ 2574015 w 12192000"/>
            <a:gd name="connsiteY5012" fmla="*/ 4667725 h 6858000"/>
            <a:gd name="connsiteX5013" fmla="*/ 2608834 w 12192000"/>
            <a:gd name="connsiteY5013" fmla="*/ 4702544 h 6858000"/>
            <a:gd name="connsiteX5014" fmla="*/ 2574015 w 12192000"/>
            <a:gd name="connsiteY5014" fmla="*/ 4737363 h 6858000"/>
            <a:gd name="connsiteX5015" fmla="*/ 2658907 w 12192000"/>
            <a:gd name="connsiteY5015" fmla="*/ 4737363 h 6858000"/>
            <a:gd name="connsiteX5016" fmla="*/ 2624088 w 12192000"/>
            <a:gd name="connsiteY5016" fmla="*/ 4702544 h 6858000"/>
            <a:gd name="connsiteX5017" fmla="*/ 2658907 w 12192000"/>
            <a:gd name="connsiteY5017" fmla="*/ 4667725 h 6858000"/>
            <a:gd name="connsiteX5018" fmla="*/ 2693726 w 12192000"/>
            <a:gd name="connsiteY5018" fmla="*/ 4702544 h 6858000"/>
            <a:gd name="connsiteX5019" fmla="*/ 2658907 w 12192000"/>
            <a:gd name="connsiteY5019" fmla="*/ 4737363 h 6858000"/>
            <a:gd name="connsiteX5020" fmla="*/ 2743800 w 12192000"/>
            <a:gd name="connsiteY5020" fmla="*/ 4737363 h 6858000"/>
            <a:gd name="connsiteX5021" fmla="*/ 2708981 w 12192000"/>
            <a:gd name="connsiteY5021" fmla="*/ 4702544 h 6858000"/>
            <a:gd name="connsiteX5022" fmla="*/ 2743800 w 12192000"/>
            <a:gd name="connsiteY5022" fmla="*/ 4667725 h 6858000"/>
            <a:gd name="connsiteX5023" fmla="*/ 2778618 w 12192000"/>
            <a:gd name="connsiteY5023" fmla="*/ 4702544 h 6858000"/>
            <a:gd name="connsiteX5024" fmla="*/ 2743800 w 12192000"/>
            <a:gd name="connsiteY5024" fmla="*/ 4737363 h 6858000"/>
            <a:gd name="connsiteX5025" fmla="*/ 2828692 w 12192000"/>
            <a:gd name="connsiteY5025" fmla="*/ 4737363 h 6858000"/>
            <a:gd name="connsiteX5026" fmla="*/ 2793873 w 12192000"/>
            <a:gd name="connsiteY5026" fmla="*/ 4702544 h 6858000"/>
            <a:gd name="connsiteX5027" fmla="*/ 2828692 w 12192000"/>
            <a:gd name="connsiteY5027" fmla="*/ 4667725 h 6858000"/>
            <a:gd name="connsiteX5028" fmla="*/ 2863511 w 12192000"/>
            <a:gd name="connsiteY5028" fmla="*/ 4702544 h 6858000"/>
            <a:gd name="connsiteX5029" fmla="*/ 2828692 w 12192000"/>
            <a:gd name="connsiteY5029" fmla="*/ 4737363 h 6858000"/>
            <a:gd name="connsiteX5030" fmla="*/ 2913584 w 12192000"/>
            <a:gd name="connsiteY5030" fmla="*/ 4737363 h 6858000"/>
            <a:gd name="connsiteX5031" fmla="*/ 2878765 w 12192000"/>
            <a:gd name="connsiteY5031" fmla="*/ 4702544 h 6858000"/>
            <a:gd name="connsiteX5032" fmla="*/ 2913584 w 12192000"/>
            <a:gd name="connsiteY5032" fmla="*/ 4667725 h 6858000"/>
            <a:gd name="connsiteX5033" fmla="*/ 2948403 w 12192000"/>
            <a:gd name="connsiteY5033" fmla="*/ 4702544 h 6858000"/>
            <a:gd name="connsiteX5034" fmla="*/ 2913584 w 12192000"/>
            <a:gd name="connsiteY5034" fmla="*/ 4737363 h 6858000"/>
            <a:gd name="connsiteX5035" fmla="*/ 2998477 w 12192000"/>
            <a:gd name="connsiteY5035" fmla="*/ 4737363 h 6858000"/>
            <a:gd name="connsiteX5036" fmla="*/ 2963658 w 12192000"/>
            <a:gd name="connsiteY5036" fmla="*/ 4702544 h 6858000"/>
            <a:gd name="connsiteX5037" fmla="*/ 2998477 w 12192000"/>
            <a:gd name="connsiteY5037" fmla="*/ 4667725 h 6858000"/>
            <a:gd name="connsiteX5038" fmla="*/ 3033296 w 12192000"/>
            <a:gd name="connsiteY5038" fmla="*/ 4702544 h 6858000"/>
            <a:gd name="connsiteX5039" fmla="*/ 2998477 w 12192000"/>
            <a:gd name="connsiteY5039" fmla="*/ 4737363 h 6858000"/>
            <a:gd name="connsiteX5040" fmla="*/ 3168262 w 12192000"/>
            <a:gd name="connsiteY5040" fmla="*/ 4737363 h 6858000"/>
            <a:gd name="connsiteX5041" fmla="*/ 3133443 w 12192000"/>
            <a:gd name="connsiteY5041" fmla="*/ 4702544 h 6858000"/>
            <a:gd name="connsiteX5042" fmla="*/ 3168262 w 12192000"/>
            <a:gd name="connsiteY5042" fmla="*/ 4667725 h 6858000"/>
            <a:gd name="connsiteX5043" fmla="*/ 3203081 w 12192000"/>
            <a:gd name="connsiteY5043" fmla="*/ 4702544 h 6858000"/>
            <a:gd name="connsiteX5044" fmla="*/ 3168262 w 12192000"/>
            <a:gd name="connsiteY5044" fmla="*/ 4737363 h 6858000"/>
            <a:gd name="connsiteX5045" fmla="*/ 3677617 w 12192000"/>
            <a:gd name="connsiteY5045" fmla="*/ 4737363 h 6858000"/>
            <a:gd name="connsiteX5046" fmla="*/ 3642798 w 12192000"/>
            <a:gd name="connsiteY5046" fmla="*/ 4702544 h 6858000"/>
            <a:gd name="connsiteX5047" fmla="*/ 3677617 w 12192000"/>
            <a:gd name="connsiteY5047" fmla="*/ 4667725 h 6858000"/>
            <a:gd name="connsiteX5048" fmla="*/ 3712436 w 12192000"/>
            <a:gd name="connsiteY5048" fmla="*/ 4702544 h 6858000"/>
            <a:gd name="connsiteX5049" fmla="*/ 3677617 w 12192000"/>
            <a:gd name="connsiteY5049" fmla="*/ 4737363 h 6858000"/>
            <a:gd name="connsiteX5050" fmla="*/ 3762510 w 12192000"/>
            <a:gd name="connsiteY5050" fmla="*/ 4737363 h 6858000"/>
            <a:gd name="connsiteX5051" fmla="*/ 3727691 w 12192000"/>
            <a:gd name="connsiteY5051" fmla="*/ 4702544 h 6858000"/>
            <a:gd name="connsiteX5052" fmla="*/ 3762510 w 12192000"/>
            <a:gd name="connsiteY5052" fmla="*/ 4667725 h 6858000"/>
            <a:gd name="connsiteX5053" fmla="*/ 3797328 w 12192000"/>
            <a:gd name="connsiteY5053" fmla="*/ 4702544 h 6858000"/>
            <a:gd name="connsiteX5054" fmla="*/ 3762510 w 12192000"/>
            <a:gd name="connsiteY5054" fmla="*/ 4737363 h 6858000"/>
            <a:gd name="connsiteX5055" fmla="*/ 3847402 w 12192000"/>
            <a:gd name="connsiteY5055" fmla="*/ 4737363 h 6858000"/>
            <a:gd name="connsiteX5056" fmla="*/ 3812583 w 12192000"/>
            <a:gd name="connsiteY5056" fmla="*/ 4702544 h 6858000"/>
            <a:gd name="connsiteX5057" fmla="*/ 3847402 w 12192000"/>
            <a:gd name="connsiteY5057" fmla="*/ 4667725 h 6858000"/>
            <a:gd name="connsiteX5058" fmla="*/ 3882221 w 12192000"/>
            <a:gd name="connsiteY5058" fmla="*/ 4702544 h 6858000"/>
            <a:gd name="connsiteX5059" fmla="*/ 3847402 w 12192000"/>
            <a:gd name="connsiteY5059" fmla="*/ 4737363 h 6858000"/>
            <a:gd name="connsiteX5060" fmla="*/ 4017193 w 12192000"/>
            <a:gd name="connsiteY5060" fmla="*/ 4737363 h 6858000"/>
            <a:gd name="connsiteX5061" fmla="*/ 3982375 w 12192000"/>
            <a:gd name="connsiteY5061" fmla="*/ 4702544 h 6858000"/>
            <a:gd name="connsiteX5062" fmla="*/ 4017193 w 12192000"/>
            <a:gd name="connsiteY5062" fmla="*/ 4667725 h 6858000"/>
            <a:gd name="connsiteX5063" fmla="*/ 4052012 w 12192000"/>
            <a:gd name="connsiteY5063" fmla="*/ 4702544 h 6858000"/>
            <a:gd name="connsiteX5064" fmla="*/ 4017193 w 12192000"/>
            <a:gd name="connsiteY5064" fmla="*/ 4737363 h 6858000"/>
            <a:gd name="connsiteX5065" fmla="*/ 5969721 w 12192000"/>
            <a:gd name="connsiteY5065" fmla="*/ 4737363 h 6858000"/>
            <a:gd name="connsiteX5066" fmla="*/ 5934895 w 12192000"/>
            <a:gd name="connsiteY5066" fmla="*/ 4702544 h 6858000"/>
            <a:gd name="connsiteX5067" fmla="*/ 5969721 w 12192000"/>
            <a:gd name="connsiteY5067" fmla="*/ 4667725 h 6858000"/>
            <a:gd name="connsiteX5068" fmla="*/ 6004533 w 12192000"/>
            <a:gd name="connsiteY5068" fmla="*/ 4702544 h 6858000"/>
            <a:gd name="connsiteX5069" fmla="*/ 5969721 w 12192000"/>
            <a:gd name="connsiteY5069" fmla="*/ 4737363 h 6858000"/>
            <a:gd name="connsiteX5070" fmla="*/ 6054613 w 12192000"/>
            <a:gd name="connsiteY5070" fmla="*/ 4737363 h 6858000"/>
            <a:gd name="connsiteX5071" fmla="*/ 6019787 w 12192000"/>
            <a:gd name="connsiteY5071" fmla="*/ 4702544 h 6858000"/>
            <a:gd name="connsiteX5072" fmla="*/ 6054613 w 12192000"/>
            <a:gd name="connsiteY5072" fmla="*/ 4667725 h 6858000"/>
            <a:gd name="connsiteX5073" fmla="*/ 6089425 w 12192000"/>
            <a:gd name="connsiteY5073" fmla="*/ 4702544 h 6858000"/>
            <a:gd name="connsiteX5074" fmla="*/ 6054613 w 12192000"/>
            <a:gd name="connsiteY5074" fmla="*/ 4737363 h 6858000"/>
            <a:gd name="connsiteX5075" fmla="*/ 6139505 w 12192000"/>
            <a:gd name="connsiteY5075" fmla="*/ 4737363 h 6858000"/>
            <a:gd name="connsiteX5076" fmla="*/ 6104680 w 12192000"/>
            <a:gd name="connsiteY5076" fmla="*/ 4702544 h 6858000"/>
            <a:gd name="connsiteX5077" fmla="*/ 6139505 w 12192000"/>
            <a:gd name="connsiteY5077" fmla="*/ 4667725 h 6858000"/>
            <a:gd name="connsiteX5078" fmla="*/ 6174317 w 12192000"/>
            <a:gd name="connsiteY5078" fmla="*/ 4702544 h 6858000"/>
            <a:gd name="connsiteX5079" fmla="*/ 6139505 w 12192000"/>
            <a:gd name="connsiteY5079" fmla="*/ 4737363 h 6858000"/>
            <a:gd name="connsiteX5080" fmla="*/ 6394183 w 12192000"/>
            <a:gd name="connsiteY5080" fmla="*/ 4737363 h 6858000"/>
            <a:gd name="connsiteX5081" fmla="*/ 6359357 w 12192000"/>
            <a:gd name="connsiteY5081" fmla="*/ 4702544 h 6858000"/>
            <a:gd name="connsiteX5082" fmla="*/ 6394183 w 12192000"/>
            <a:gd name="connsiteY5082" fmla="*/ 4667725 h 6858000"/>
            <a:gd name="connsiteX5083" fmla="*/ 6428995 w 12192000"/>
            <a:gd name="connsiteY5083" fmla="*/ 4702544 h 6858000"/>
            <a:gd name="connsiteX5084" fmla="*/ 6394183 w 12192000"/>
            <a:gd name="connsiteY5084" fmla="*/ 4737363 h 6858000"/>
            <a:gd name="connsiteX5085" fmla="*/ 6479075 w 12192000"/>
            <a:gd name="connsiteY5085" fmla="*/ 4737363 h 6858000"/>
            <a:gd name="connsiteX5086" fmla="*/ 6444250 w 12192000"/>
            <a:gd name="connsiteY5086" fmla="*/ 4702544 h 6858000"/>
            <a:gd name="connsiteX5087" fmla="*/ 6479075 w 12192000"/>
            <a:gd name="connsiteY5087" fmla="*/ 4667725 h 6858000"/>
            <a:gd name="connsiteX5088" fmla="*/ 6513887 w 12192000"/>
            <a:gd name="connsiteY5088" fmla="*/ 4702544 h 6858000"/>
            <a:gd name="connsiteX5089" fmla="*/ 6479075 w 12192000"/>
            <a:gd name="connsiteY5089" fmla="*/ 4737363 h 6858000"/>
            <a:gd name="connsiteX5090" fmla="*/ 6563968 w 12192000"/>
            <a:gd name="connsiteY5090" fmla="*/ 4737363 h 6858000"/>
            <a:gd name="connsiteX5091" fmla="*/ 6529143 w 12192000"/>
            <a:gd name="connsiteY5091" fmla="*/ 4702544 h 6858000"/>
            <a:gd name="connsiteX5092" fmla="*/ 6563968 w 12192000"/>
            <a:gd name="connsiteY5092" fmla="*/ 4667725 h 6858000"/>
            <a:gd name="connsiteX5093" fmla="*/ 6598781 w 12192000"/>
            <a:gd name="connsiteY5093" fmla="*/ 4702544 h 6858000"/>
            <a:gd name="connsiteX5094" fmla="*/ 6563968 w 12192000"/>
            <a:gd name="connsiteY5094" fmla="*/ 4737363 h 6858000"/>
            <a:gd name="connsiteX5095" fmla="*/ 6733753 w 12192000"/>
            <a:gd name="connsiteY5095" fmla="*/ 4737363 h 6858000"/>
            <a:gd name="connsiteX5096" fmla="*/ 6698927 w 12192000"/>
            <a:gd name="connsiteY5096" fmla="*/ 4702544 h 6858000"/>
            <a:gd name="connsiteX5097" fmla="*/ 6733753 w 12192000"/>
            <a:gd name="connsiteY5097" fmla="*/ 4667725 h 6858000"/>
            <a:gd name="connsiteX5098" fmla="*/ 6768565 w 12192000"/>
            <a:gd name="connsiteY5098" fmla="*/ 4702544 h 6858000"/>
            <a:gd name="connsiteX5099" fmla="*/ 6733753 w 12192000"/>
            <a:gd name="connsiteY5099" fmla="*/ 4737363 h 6858000"/>
            <a:gd name="connsiteX5100" fmla="*/ 6818645 w 12192000"/>
            <a:gd name="connsiteY5100" fmla="*/ 4737363 h 6858000"/>
            <a:gd name="connsiteX5101" fmla="*/ 6783820 w 12192000"/>
            <a:gd name="connsiteY5101" fmla="*/ 4702544 h 6858000"/>
            <a:gd name="connsiteX5102" fmla="*/ 6818645 w 12192000"/>
            <a:gd name="connsiteY5102" fmla="*/ 4667725 h 6858000"/>
            <a:gd name="connsiteX5103" fmla="*/ 6853457 w 12192000"/>
            <a:gd name="connsiteY5103" fmla="*/ 4702544 h 6858000"/>
            <a:gd name="connsiteX5104" fmla="*/ 6818645 w 12192000"/>
            <a:gd name="connsiteY5104" fmla="*/ 4737363 h 6858000"/>
            <a:gd name="connsiteX5105" fmla="*/ 6903537 w 12192000"/>
            <a:gd name="connsiteY5105" fmla="*/ 4737363 h 6858000"/>
            <a:gd name="connsiteX5106" fmla="*/ 6868712 w 12192000"/>
            <a:gd name="connsiteY5106" fmla="*/ 4702544 h 6858000"/>
            <a:gd name="connsiteX5107" fmla="*/ 6903537 w 12192000"/>
            <a:gd name="connsiteY5107" fmla="*/ 4667725 h 6858000"/>
            <a:gd name="connsiteX5108" fmla="*/ 6938350 w 12192000"/>
            <a:gd name="connsiteY5108" fmla="*/ 4702544 h 6858000"/>
            <a:gd name="connsiteX5109" fmla="*/ 6903537 w 12192000"/>
            <a:gd name="connsiteY5109" fmla="*/ 4737363 h 6858000"/>
            <a:gd name="connsiteX5110" fmla="*/ 6988431 w 12192000"/>
            <a:gd name="connsiteY5110" fmla="*/ 4737363 h 6858000"/>
            <a:gd name="connsiteX5111" fmla="*/ 6953605 w 12192000"/>
            <a:gd name="connsiteY5111" fmla="*/ 4702544 h 6858000"/>
            <a:gd name="connsiteX5112" fmla="*/ 6988431 w 12192000"/>
            <a:gd name="connsiteY5112" fmla="*/ 4667725 h 6858000"/>
            <a:gd name="connsiteX5113" fmla="*/ 7023243 w 12192000"/>
            <a:gd name="connsiteY5113" fmla="*/ 4702544 h 6858000"/>
            <a:gd name="connsiteX5114" fmla="*/ 6988431 w 12192000"/>
            <a:gd name="connsiteY5114" fmla="*/ 4737363 h 6858000"/>
            <a:gd name="connsiteX5115" fmla="*/ 7073349 w 12192000"/>
            <a:gd name="connsiteY5115" fmla="*/ 4737363 h 6858000"/>
            <a:gd name="connsiteX5116" fmla="*/ 7038524 w 12192000"/>
            <a:gd name="connsiteY5116" fmla="*/ 4702544 h 6858000"/>
            <a:gd name="connsiteX5117" fmla="*/ 7073349 w 12192000"/>
            <a:gd name="connsiteY5117" fmla="*/ 4667725 h 6858000"/>
            <a:gd name="connsiteX5118" fmla="*/ 7108161 w 12192000"/>
            <a:gd name="connsiteY5118" fmla="*/ 4702544 h 6858000"/>
            <a:gd name="connsiteX5119" fmla="*/ 7073349 w 12192000"/>
            <a:gd name="connsiteY5119" fmla="*/ 4737363 h 6858000"/>
            <a:gd name="connsiteX5120" fmla="*/ 7158241 w 12192000"/>
            <a:gd name="connsiteY5120" fmla="*/ 4737363 h 6858000"/>
            <a:gd name="connsiteX5121" fmla="*/ 7123416 w 12192000"/>
            <a:gd name="connsiteY5121" fmla="*/ 4702544 h 6858000"/>
            <a:gd name="connsiteX5122" fmla="*/ 7158241 w 12192000"/>
            <a:gd name="connsiteY5122" fmla="*/ 4667725 h 6858000"/>
            <a:gd name="connsiteX5123" fmla="*/ 7193053 w 12192000"/>
            <a:gd name="connsiteY5123" fmla="*/ 4702544 h 6858000"/>
            <a:gd name="connsiteX5124" fmla="*/ 7158241 w 12192000"/>
            <a:gd name="connsiteY5124" fmla="*/ 4737363 h 6858000"/>
            <a:gd name="connsiteX5125" fmla="*/ 7243134 w 12192000"/>
            <a:gd name="connsiteY5125" fmla="*/ 4737363 h 6858000"/>
            <a:gd name="connsiteX5126" fmla="*/ 7208309 w 12192000"/>
            <a:gd name="connsiteY5126" fmla="*/ 4702544 h 6858000"/>
            <a:gd name="connsiteX5127" fmla="*/ 7243134 w 12192000"/>
            <a:gd name="connsiteY5127" fmla="*/ 4667725 h 6858000"/>
            <a:gd name="connsiteX5128" fmla="*/ 7277947 w 12192000"/>
            <a:gd name="connsiteY5128" fmla="*/ 4702544 h 6858000"/>
            <a:gd name="connsiteX5129" fmla="*/ 7243134 w 12192000"/>
            <a:gd name="connsiteY5129" fmla="*/ 4737363 h 6858000"/>
            <a:gd name="connsiteX5130" fmla="*/ 7328027 w 12192000"/>
            <a:gd name="connsiteY5130" fmla="*/ 4737363 h 6858000"/>
            <a:gd name="connsiteX5131" fmla="*/ 7293201 w 12192000"/>
            <a:gd name="connsiteY5131" fmla="*/ 4702544 h 6858000"/>
            <a:gd name="connsiteX5132" fmla="*/ 7328027 w 12192000"/>
            <a:gd name="connsiteY5132" fmla="*/ 4667725 h 6858000"/>
            <a:gd name="connsiteX5133" fmla="*/ 7362839 w 12192000"/>
            <a:gd name="connsiteY5133" fmla="*/ 4702544 h 6858000"/>
            <a:gd name="connsiteX5134" fmla="*/ 7328027 w 12192000"/>
            <a:gd name="connsiteY5134" fmla="*/ 4737363 h 6858000"/>
            <a:gd name="connsiteX5135" fmla="*/ 7412919 w 12192000"/>
            <a:gd name="connsiteY5135" fmla="*/ 4737363 h 6858000"/>
            <a:gd name="connsiteX5136" fmla="*/ 7378094 w 12192000"/>
            <a:gd name="connsiteY5136" fmla="*/ 4702544 h 6858000"/>
            <a:gd name="connsiteX5137" fmla="*/ 7412919 w 12192000"/>
            <a:gd name="connsiteY5137" fmla="*/ 4667725 h 6858000"/>
            <a:gd name="connsiteX5138" fmla="*/ 7447731 w 12192000"/>
            <a:gd name="connsiteY5138" fmla="*/ 4702544 h 6858000"/>
            <a:gd name="connsiteX5139" fmla="*/ 7412919 w 12192000"/>
            <a:gd name="connsiteY5139" fmla="*/ 4737363 h 6858000"/>
            <a:gd name="connsiteX5140" fmla="*/ 7497811 w 12192000"/>
            <a:gd name="connsiteY5140" fmla="*/ 4737363 h 6858000"/>
            <a:gd name="connsiteX5141" fmla="*/ 7462986 w 12192000"/>
            <a:gd name="connsiteY5141" fmla="*/ 4702544 h 6858000"/>
            <a:gd name="connsiteX5142" fmla="*/ 7497811 w 12192000"/>
            <a:gd name="connsiteY5142" fmla="*/ 4667725 h 6858000"/>
            <a:gd name="connsiteX5143" fmla="*/ 7532623 w 12192000"/>
            <a:gd name="connsiteY5143" fmla="*/ 4702544 h 6858000"/>
            <a:gd name="connsiteX5144" fmla="*/ 7497811 w 12192000"/>
            <a:gd name="connsiteY5144" fmla="*/ 4737363 h 6858000"/>
            <a:gd name="connsiteX5145" fmla="*/ 7582703 w 12192000"/>
            <a:gd name="connsiteY5145" fmla="*/ 4737363 h 6858000"/>
            <a:gd name="connsiteX5146" fmla="*/ 7547878 w 12192000"/>
            <a:gd name="connsiteY5146" fmla="*/ 4702544 h 6858000"/>
            <a:gd name="connsiteX5147" fmla="*/ 7582703 w 12192000"/>
            <a:gd name="connsiteY5147" fmla="*/ 4667725 h 6858000"/>
            <a:gd name="connsiteX5148" fmla="*/ 7617516 w 12192000"/>
            <a:gd name="connsiteY5148" fmla="*/ 4702544 h 6858000"/>
            <a:gd name="connsiteX5149" fmla="*/ 7582703 w 12192000"/>
            <a:gd name="connsiteY5149" fmla="*/ 4737363 h 6858000"/>
            <a:gd name="connsiteX5150" fmla="*/ 7667597 w 12192000"/>
            <a:gd name="connsiteY5150" fmla="*/ 4737363 h 6858000"/>
            <a:gd name="connsiteX5151" fmla="*/ 7632771 w 12192000"/>
            <a:gd name="connsiteY5151" fmla="*/ 4702544 h 6858000"/>
            <a:gd name="connsiteX5152" fmla="*/ 7667597 w 12192000"/>
            <a:gd name="connsiteY5152" fmla="*/ 4667725 h 6858000"/>
            <a:gd name="connsiteX5153" fmla="*/ 7702409 w 12192000"/>
            <a:gd name="connsiteY5153" fmla="*/ 4702544 h 6858000"/>
            <a:gd name="connsiteX5154" fmla="*/ 7667597 w 12192000"/>
            <a:gd name="connsiteY5154" fmla="*/ 4737363 h 6858000"/>
            <a:gd name="connsiteX5155" fmla="*/ 7752489 w 12192000"/>
            <a:gd name="connsiteY5155" fmla="*/ 4737363 h 6858000"/>
            <a:gd name="connsiteX5156" fmla="*/ 7717664 w 12192000"/>
            <a:gd name="connsiteY5156" fmla="*/ 4702544 h 6858000"/>
            <a:gd name="connsiteX5157" fmla="*/ 7752489 w 12192000"/>
            <a:gd name="connsiteY5157" fmla="*/ 4667725 h 6858000"/>
            <a:gd name="connsiteX5158" fmla="*/ 7787301 w 12192000"/>
            <a:gd name="connsiteY5158" fmla="*/ 4702544 h 6858000"/>
            <a:gd name="connsiteX5159" fmla="*/ 7752489 w 12192000"/>
            <a:gd name="connsiteY5159" fmla="*/ 4737363 h 6858000"/>
            <a:gd name="connsiteX5160" fmla="*/ 7837381 w 12192000"/>
            <a:gd name="connsiteY5160" fmla="*/ 4737363 h 6858000"/>
            <a:gd name="connsiteX5161" fmla="*/ 7802556 w 12192000"/>
            <a:gd name="connsiteY5161" fmla="*/ 4702544 h 6858000"/>
            <a:gd name="connsiteX5162" fmla="*/ 7837381 w 12192000"/>
            <a:gd name="connsiteY5162" fmla="*/ 4667725 h 6858000"/>
            <a:gd name="connsiteX5163" fmla="*/ 7872193 w 12192000"/>
            <a:gd name="connsiteY5163" fmla="*/ 4702544 h 6858000"/>
            <a:gd name="connsiteX5164" fmla="*/ 7837381 w 12192000"/>
            <a:gd name="connsiteY5164" fmla="*/ 4737363 h 6858000"/>
            <a:gd name="connsiteX5165" fmla="*/ 7922273 w 12192000"/>
            <a:gd name="connsiteY5165" fmla="*/ 4737363 h 6858000"/>
            <a:gd name="connsiteX5166" fmla="*/ 7887448 w 12192000"/>
            <a:gd name="connsiteY5166" fmla="*/ 4702544 h 6858000"/>
            <a:gd name="connsiteX5167" fmla="*/ 7922273 w 12192000"/>
            <a:gd name="connsiteY5167" fmla="*/ 4667725 h 6858000"/>
            <a:gd name="connsiteX5168" fmla="*/ 7957086 w 12192000"/>
            <a:gd name="connsiteY5168" fmla="*/ 4702544 h 6858000"/>
            <a:gd name="connsiteX5169" fmla="*/ 7922273 w 12192000"/>
            <a:gd name="connsiteY5169" fmla="*/ 4737363 h 6858000"/>
            <a:gd name="connsiteX5170" fmla="*/ 8007167 w 12192000"/>
            <a:gd name="connsiteY5170" fmla="*/ 4737363 h 6858000"/>
            <a:gd name="connsiteX5171" fmla="*/ 7972341 w 12192000"/>
            <a:gd name="connsiteY5171" fmla="*/ 4702544 h 6858000"/>
            <a:gd name="connsiteX5172" fmla="*/ 8007167 w 12192000"/>
            <a:gd name="connsiteY5172" fmla="*/ 4667725 h 6858000"/>
            <a:gd name="connsiteX5173" fmla="*/ 8041979 w 12192000"/>
            <a:gd name="connsiteY5173" fmla="*/ 4702544 h 6858000"/>
            <a:gd name="connsiteX5174" fmla="*/ 8007167 w 12192000"/>
            <a:gd name="connsiteY5174" fmla="*/ 4737363 h 6858000"/>
            <a:gd name="connsiteX5175" fmla="*/ 8092059 w 12192000"/>
            <a:gd name="connsiteY5175" fmla="*/ 4737363 h 6858000"/>
            <a:gd name="connsiteX5176" fmla="*/ 8057234 w 12192000"/>
            <a:gd name="connsiteY5176" fmla="*/ 4702544 h 6858000"/>
            <a:gd name="connsiteX5177" fmla="*/ 8092059 w 12192000"/>
            <a:gd name="connsiteY5177" fmla="*/ 4667725 h 6858000"/>
            <a:gd name="connsiteX5178" fmla="*/ 8126871 w 12192000"/>
            <a:gd name="connsiteY5178" fmla="*/ 4702544 h 6858000"/>
            <a:gd name="connsiteX5179" fmla="*/ 8092059 w 12192000"/>
            <a:gd name="connsiteY5179" fmla="*/ 4737363 h 6858000"/>
            <a:gd name="connsiteX5180" fmla="*/ 8176951 w 12192000"/>
            <a:gd name="connsiteY5180" fmla="*/ 4737363 h 6858000"/>
            <a:gd name="connsiteX5181" fmla="*/ 8142126 w 12192000"/>
            <a:gd name="connsiteY5181" fmla="*/ 4702544 h 6858000"/>
            <a:gd name="connsiteX5182" fmla="*/ 8176951 w 12192000"/>
            <a:gd name="connsiteY5182" fmla="*/ 4667725 h 6858000"/>
            <a:gd name="connsiteX5183" fmla="*/ 8211763 w 12192000"/>
            <a:gd name="connsiteY5183" fmla="*/ 4702544 h 6858000"/>
            <a:gd name="connsiteX5184" fmla="*/ 8176951 w 12192000"/>
            <a:gd name="connsiteY5184" fmla="*/ 4737363 h 6858000"/>
            <a:gd name="connsiteX5185" fmla="*/ 8261843 w 12192000"/>
            <a:gd name="connsiteY5185" fmla="*/ 4737363 h 6858000"/>
            <a:gd name="connsiteX5186" fmla="*/ 8227018 w 12192000"/>
            <a:gd name="connsiteY5186" fmla="*/ 4702544 h 6858000"/>
            <a:gd name="connsiteX5187" fmla="*/ 8261843 w 12192000"/>
            <a:gd name="connsiteY5187" fmla="*/ 4667725 h 6858000"/>
            <a:gd name="connsiteX5188" fmla="*/ 8296656 w 12192000"/>
            <a:gd name="connsiteY5188" fmla="*/ 4702544 h 6858000"/>
            <a:gd name="connsiteX5189" fmla="*/ 8261843 w 12192000"/>
            <a:gd name="connsiteY5189" fmla="*/ 4737363 h 6858000"/>
            <a:gd name="connsiteX5190" fmla="*/ 8346737 w 12192000"/>
            <a:gd name="connsiteY5190" fmla="*/ 4737363 h 6858000"/>
            <a:gd name="connsiteX5191" fmla="*/ 8311911 w 12192000"/>
            <a:gd name="connsiteY5191" fmla="*/ 4702544 h 6858000"/>
            <a:gd name="connsiteX5192" fmla="*/ 8346737 w 12192000"/>
            <a:gd name="connsiteY5192" fmla="*/ 4667725 h 6858000"/>
            <a:gd name="connsiteX5193" fmla="*/ 8381549 w 12192000"/>
            <a:gd name="connsiteY5193" fmla="*/ 4702544 h 6858000"/>
            <a:gd name="connsiteX5194" fmla="*/ 8346737 w 12192000"/>
            <a:gd name="connsiteY5194" fmla="*/ 4737363 h 6858000"/>
            <a:gd name="connsiteX5195" fmla="*/ 8431629 w 12192000"/>
            <a:gd name="connsiteY5195" fmla="*/ 4737363 h 6858000"/>
            <a:gd name="connsiteX5196" fmla="*/ 8396804 w 12192000"/>
            <a:gd name="connsiteY5196" fmla="*/ 4702544 h 6858000"/>
            <a:gd name="connsiteX5197" fmla="*/ 8431629 w 12192000"/>
            <a:gd name="connsiteY5197" fmla="*/ 4667725 h 6858000"/>
            <a:gd name="connsiteX5198" fmla="*/ 8466441 w 12192000"/>
            <a:gd name="connsiteY5198" fmla="*/ 4702544 h 6858000"/>
            <a:gd name="connsiteX5199" fmla="*/ 8431629 w 12192000"/>
            <a:gd name="connsiteY5199" fmla="*/ 4737363 h 6858000"/>
            <a:gd name="connsiteX5200" fmla="*/ 8516521 w 12192000"/>
            <a:gd name="connsiteY5200" fmla="*/ 4737363 h 6858000"/>
            <a:gd name="connsiteX5201" fmla="*/ 8481696 w 12192000"/>
            <a:gd name="connsiteY5201" fmla="*/ 4702544 h 6858000"/>
            <a:gd name="connsiteX5202" fmla="*/ 8516521 w 12192000"/>
            <a:gd name="connsiteY5202" fmla="*/ 4667725 h 6858000"/>
            <a:gd name="connsiteX5203" fmla="*/ 8551333 w 12192000"/>
            <a:gd name="connsiteY5203" fmla="*/ 4702544 h 6858000"/>
            <a:gd name="connsiteX5204" fmla="*/ 8516521 w 12192000"/>
            <a:gd name="connsiteY5204" fmla="*/ 4737363 h 6858000"/>
            <a:gd name="connsiteX5205" fmla="*/ 8601413 w 12192000"/>
            <a:gd name="connsiteY5205" fmla="*/ 4737363 h 6858000"/>
            <a:gd name="connsiteX5206" fmla="*/ 8566588 w 12192000"/>
            <a:gd name="connsiteY5206" fmla="*/ 4702544 h 6858000"/>
            <a:gd name="connsiteX5207" fmla="*/ 8601413 w 12192000"/>
            <a:gd name="connsiteY5207" fmla="*/ 4667725 h 6858000"/>
            <a:gd name="connsiteX5208" fmla="*/ 8636226 w 12192000"/>
            <a:gd name="connsiteY5208" fmla="*/ 4702544 h 6858000"/>
            <a:gd name="connsiteX5209" fmla="*/ 8601413 w 12192000"/>
            <a:gd name="connsiteY5209" fmla="*/ 4737363 h 6858000"/>
            <a:gd name="connsiteX5210" fmla="*/ 8686306 w 12192000"/>
            <a:gd name="connsiteY5210" fmla="*/ 4737363 h 6858000"/>
            <a:gd name="connsiteX5211" fmla="*/ 8651480 w 12192000"/>
            <a:gd name="connsiteY5211" fmla="*/ 4702544 h 6858000"/>
            <a:gd name="connsiteX5212" fmla="*/ 8686306 w 12192000"/>
            <a:gd name="connsiteY5212" fmla="*/ 4667725 h 6858000"/>
            <a:gd name="connsiteX5213" fmla="*/ 8721118 w 12192000"/>
            <a:gd name="connsiteY5213" fmla="*/ 4702544 h 6858000"/>
            <a:gd name="connsiteX5214" fmla="*/ 8686306 w 12192000"/>
            <a:gd name="connsiteY5214" fmla="*/ 4737363 h 6858000"/>
            <a:gd name="connsiteX5215" fmla="*/ 8771199 w 12192000"/>
            <a:gd name="connsiteY5215" fmla="*/ 4737363 h 6858000"/>
            <a:gd name="connsiteX5216" fmla="*/ 8736374 w 12192000"/>
            <a:gd name="connsiteY5216" fmla="*/ 4702544 h 6858000"/>
            <a:gd name="connsiteX5217" fmla="*/ 8771199 w 12192000"/>
            <a:gd name="connsiteY5217" fmla="*/ 4667725 h 6858000"/>
            <a:gd name="connsiteX5218" fmla="*/ 8806011 w 12192000"/>
            <a:gd name="connsiteY5218" fmla="*/ 4702544 h 6858000"/>
            <a:gd name="connsiteX5219" fmla="*/ 8771199 w 12192000"/>
            <a:gd name="connsiteY5219" fmla="*/ 4737363 h 6858000"/>
            <a:gd name="connsiteX5220" fmla="*/ 8856091 w 12192000"/>
            <a:gd name="connsiteY5220" fmla="*/ 4737363 h 6858000"/>
            <a:gd name="connsiteX5221" fmla="*/ 8821266 w 12192000"/>
            <a:gd name="connsiteY5221" fmla="*/ 4702544 h 6858000"/>
            <a:gd name="connsiteX5222" fmla="*/ 8856091 w 12192000"/>
            <a:gd name="connsiteY5222" fmla="*/ 4667725 h 6858000"/>
            <a:gd name="connsiteX5223" fmla="*/ 8890903 w 12192000"/>
            <a:gd name="connsiteY5223" fmla="*/ 4702544 h 6858000"/>
            <a:gd name="connsiteX5224" fmla="*/ 8856091 w 12192000"/>
            <a:gd name="connsiteY5224" fmla="*/ 4737363 h 6858000"/>
            <a:gd name="connsiteX5225" fmla="*/ 8940983 w 12192000"/>
            <a:gd name="connsiteY5225" fmla="*/ 4737363 h 6858000"/>
            <a:gd name="connsiteX5226" fmla="*/ 8906158 w 12192000"/>
            <a:gd name="connsiteY5226" fmla="*/ 4702544 h 6858000"/>
            <a:gd name="connsiteX5227" fmla="*/ 8940983 w 12192000"/>
            <a:gd name="connsiteY5227" fmla="*/ 4667725 h 6858000"/>
            <a:gd name="connsiteX5228" fmla="*/ 8975796 w 12192000"/>
            <a:gd name="connsiteY5228" fmla="*/ 4702544 h 6858000"/>
            <a:gd name="connsiteX5229" fmla="*/ 8940983 w 12192000"/>
            <a:gd name="connsiteY5229" fmla="*/ 4737363 h 6858000"/>
            <a:gd name="connsiteX5230" fmla="*/ 9025876 w 12192000"/>
            <a:gd name="connsiteY5230" fmla="*/ 4737363 h 6858000"/>
            <a:gd name="connsiteX5231" fmla="*/ 8991050 w 12192000"/>
            <a:gd name="connsiteY5231" fmla="*/ 4702544 h 6858000"/>
            <a:gd name="connsiteX5232" fmla="*/ 9025876 w 12192000"/>
            <a:gd name="connsiteY5232" fmla="*/ 4667725 h 6858000"/>
            <a:gd name="connsiteX5233" fmla="*/ 9060688 w 12192000"/>
            <a:gd name="connsiteY5233" fmla="*/ 4702544 h 6858000"/>
            <a:gd name="connsiteX5234" fmla="*/ 9025876 w 12192000"/>
            <a:gd name="connsiteY5234" fmla="*/ 4737363 h 6858000"/>
            <a:gd name="connsiteX5235" fmla="*/ 9110769 w 12192000"/>
            <a:gd name="connsiteY5235" fmla="*/ 4737363 h 6858000"/>
            <a:gd name="connsiteX5236" fmla="*/ 9075944 w 12192000"/>
            <a:gd name="connsiteY5236" fmla="*/ 4702544 h 6858000"/>
            <a:gd name="connsiteX5237" fmla="*/ 9110769 w 12192000"/>
            <a:gd name="connsiteY5237" fmla="*/ 4667725 h 6858000"/>
            <a:gd name="connsiteX5238" fmla="*/ 9145581 w 12192000"/>
            <a:gd name="connsiteY5238" fmla="*/ 4702544 h 6858000"/>
            <a:gd name="connsiteX5239" fmla="*/ 9110769 w 12192000"/>
            <a:gd name="connsiteY5239" fmla="*/ 4737363 h 6858000"/>
            <a:gd name="connsiteX5240" fmla="*/ 9195661 w 12192000"/>
            <a:gd name="connsiteY5240" fmla="*/ 4737363 h 6858000"/>
            <a:gd name="connsiteX5241" fmla="*/ 9160836 w 12192000"/>
            <a:gd name="connsiteY5241" fmla="*/ 4702544 h 6858000"/>
            <a:gd name="connsiteX5242" fmla="*/ 9195661 w 12192000"/>
            <a:gd name="connsiteY5242" fmla="*/ 4667725 h 6858000"/>
            <a:gd name="connsiteX5243" fmla="*/ 9230473 w 12192000"/>
            <a:gd name="connsiteY5243" fmla="*/ 4702544 h 6858000"/>
            <a:gd name="connsiteX5244" fmla="*/ 9195661 w 12192000"/>
            <a:gd name="connsiteY5244" fmla="*/ 4737363 h 6858000"/>
            <a:gd name="connsiteX5245" fmla="*/ 9280553 w 12192000"/>
            <a:gd name="connsiteY5245" fmla="*/ 4737363 h 6858000"/>
            <a:gd name="connsiteX5246" fmla="*/ 9245728 w 12192000"/>
            <a:gd name="connsiteY5246" fmla="*/ 4702544 h 6858000"/>
            <a:gd name="connsiteX5247" fmla="*/ 9280553 w 12192000"/>
            <a:gd name="connsiteY5247" fmla="*/ 4667725 h 6858000"/>
            <a:gd name="connsiteX5248" fmla="*/ 9315366 w 12192000"/>
            <a:gd name="connsiteY5248" fmla="*/ 4702544 h 6858000"/>
            <a:gd name="connsiteX5249" fmla="*/ 9280553 w 12192000"/>
            <a:gd name="connsiteY5249" fmla="*/ 4737363 h 6858000"/>
            <a:gd name="connsiteX5250" fmla="*/ 9365446 w 12192000"/>
            <a:gd name="connsiteY5250" fmla="*/ 4737363 h 6858000"/>
            <a:gd name="connsiteX5251" fmla="*/ 9330620 w 12192000"/>
            <a:gd name="connsiteY5251" fmla="*/ 4702544 h 6858000"/>
            <a:gd name="connsiteX5252" fmla="*/ 9365446 w 12192000"/>
            <a:gd name="connsiteY5252" fmla="*/ 4667725 h 6858000"/>
            <a:gd name="connsiteX5253" fmla="*/ 9400258 w 12192000"/>
            <a:gd name="connsiteY5253" fmla="*/ 4702544 h 6858000"/>
            <a:gd name="connsiteX5254" fmla="*/ 9365446 w 12192000"/>
            <a:gd name="connsiteY5254" fmla="*/ 4737363 h 6858000"/>
            <a:gd name="connsiteX5255" fmla="*/ 9450339 w 12192000"/>
            <a:gd name="connsiteY5255" fmla="*/ 4737363 h 6858000"/>
            <a:gd name="connsiteX5256" fmla="*/ 9415514 w 12192000"/>
            <a:gd name="connsiteY5256" fmla="*/ 4702544 h 6858000"/>
            <a:gd name="connsiteX5257" fmla="*/ 9450339 w 12192000"/>
            <a:gd name="connsiteY5257" fmla="*/ 4667725 h 6858000"/>
            <a:gd name="connsiteX5258" fmla="*/ 9485151 w 12192000"/>
            <a:gd name="connsiteY5258" fmla="*/ 4702544 h 6858000"/>
            <a:gd name="connsiteX5259" fmla="*/ 9450339 w 12192000"/>
            <a:gd name="connsiteY5259" fmla="*/ 4737363 h 6858000"/>
            <a:gd name="connsiteX5260" fmla="*/ 9535231 w 12192000"/>
            <a:gd name="connsiteY5260" fmla="*/ 4737363 h 6858000"/>
            <a:gd name="connsiteX5261" fmla="*/ 9500406 w 12192000"/>
            <a:gd name="connsiteY5261" fmla="*/ 4702544 h 6858000"/>
            <a:gd name="connsiteX5262" fmla="*/ 9535231 w 12192000"/>
            <a:gd name="connsiteY5262" fmla="*/ 4667725 h 6858000"/>
            <a:gd name="connsiteX5263" fmla="*/ 9570043 w 12192000"/>
            <a:gd name="connsiteY5263" fmla="*/ 4702544 h 6858000"/>
            <a:gd name="connsiteX5264" fmla="*/ 9535231 w 12192000"/>
            <a:gd name="connsiteY5264" fmla="*/ 4737363 h 6858000"/>
            <a:gd name="connsiteX5265" fmla="*/ 9620123 w 12192000"/>
            <a:gd name="connsiteY5265" fmla="*/ 4737363 h 6858000"/>
            <a:gd name="connsiteX5266" fmla="*/ 9585298 w 12192000"/>
            <a:gd name="connsiteY5266" fmla="*/ 4702544 h 6858000"/>
            <a:gd name="connsiteX5267" fmla="*/ 9620123 w 12192000"/>
            <a:gd name="connsiteY5267" fmla="*/ 4667725 h 6858000"/>
            <a:gd name="connsiteX5268" fmla="*/ 9654936 w 12192000"/>
            <a:gd name="connsiteY5268" fmla="*/ 4702544 h 6858000"/>
            <a:gd name="connsiteX5269" fmla="*/ 9620123 w 12192000"/>
            <a:gd name="connsiteY5269" fmla="*/ 4737363 h 6858000"/>
            <a:gd name="connsiteX5270" fmla="*/ 10299263 w 12192000"/>
            <a:gd name="connsiteY5270" fmla="*/ 4737363 h 6858000"/>
            <a:gd name="connsiteX5271" fmla="*/ 10264438 w 12192000"/>
            <a:gd name="connsiteY5271" fmla="*/ 4702544 h 6858000"/>
            <a:gd name="connsiteX5272" fmla="*/ 10299263 w 12192000"/>
            <a:gd name="connsiteY5272" fmla="*/ 4667725 h 6858000"/>
            <a:gd name="connsiteX5273" fmla="*/ 10334076 w 12192000"/>
            <a:gd name="connsiteY5273" fmla="*/ 4702544 h 6858000"/>
            <a:gd name="connsiteX5274" fmla="*/ 10299263 w 12192000"/>
            <a:gd name="connsiteY5274" fmla="*/ 4737363 h 6858000"/>
            <a:gd name="connsiteX5275" fmla="*/ 2149559 w 12192000"/>
            <a:gd name="connsiteY5275" fmla="*/ 4652503 h 6858000"/>
            <a:gd name="connsiteX5276" fmla="*/ 2114740 w 12192000"/>
            <a:gd name="connsiteY5276" fmla="*/ 4617684 h 6858000"/>
            <a:gd name="connsiteX5277" fmla="*/ 2149559 w 12192000"/>
            <a:gd name="connsiteY5277" fmla="*/ 4582865 h 6858000"/>
            <a:gd name="connsiteX5278" fmla="*/ 2184378 w 12192000"/>
            <a:gd name="connsiteY5278" fmla="*/ 4617684 h 6858000"/>
            <a:gd name="connsiteX5279" fmla="*/ 2149559 w 12192000"/>
            <a:gd name="connsiteY5279" fmla="*/ 4652503 h 6858000"/>
            <a:gd name="connsiteX5280" fmla="*/ 2234445 w 12192000"/>
            <a:gd name="connsiteY5280" fmla="*/ 4652503 h 6858000"/>
            <a:gd name="connsiteX5281" fmla="*/ 2199626 w 12192000"/>
            <a:gd name="connsiteY5281" fmla="*/ 4617684 h 6858000"/>
            <a:gd name="connsiteX5282" fmla="*/ 2234445 w 12192000"/>
            <a:gd name="connsiteY5282" fmla="*/ 4582865 h 6858000"/>
            <a:gd name="connsiteX5283" fmla="*/ 2269264 w 12192000"/>
            <a:gd name="connsiteY5283" fmla="*/ 4617684 h 6858000"/>
            <a:gd name="connsiteX5284" fmla="*/ 2234445 w 12192000"/>
            <a:gd name="connsiteY5284" fmla="*/ 4652503 h 6858000"/>
            <a:gd name="connsiteX5285" fmla="*/ 2319337 w 12192000"/>
            <a:gd name="connsiteY5285" fmla="*/ 4652503 h 6858000"/>
            <a:gd name="connsiteX5286" fmla="*/ 2284518 w 12192000"/>
            <a:gd name="connsiteY5286" fmla="*/ 4617684 h 6858000"/>
            <a:gd name="connsiteX5287" fmla="*/ 2319337 w 12192000"/>
            <a:gd name="connsiteY5287" fmla="*/ 4582865 h 6858000"/>
            <a:gd name="connsiteX5288" fmla="*/ 2354156 w 12192000"/>
            <a:gd name="connsiteY5288" fmla="*/ 4617684 h 6858000"/>
            <a:gd name="connsiteX5289" fmla="*/ 2319337 w 12192000"/>
            <a:gd name="connsiteY5289" fmla="*/ 4652503 h 6858000"/>
            <a:gd name="connsiteX5290" fmla="*/ 2404230 w 12192000"/>
            <a:gd name="connsiteY5290" fmla="*/ 4652503 h 6858000"/>
            <a:gd name="connsiteX5291" fmla="*/ 2369411 w 12192000"/>
            <a:gd name="connsiteY5291" fmla="*/ 4617684 h 6858000"/>
            <a:gd name="connsiteX5292" fmla="*/ 2404230 w 12192000"/>
            <a:gd name="connsiteY5292" fmla="*/ 4582865 h 6858000"/>
            <a:gd name="connsiteX5293" fmla="*/ 2439048 w 12192000"/>
            <a:gd name="connsiteY5293" fmla="*/ 4617684 h 6858000"/>
            <a:gd name="connsiteX5294" fmla="*/ 2404230 w 12192000"/>
            <a:gd name="connsiteY5294" fmla="*/ 4652503 h 6858000"/>
            <a:gd name="connsiteX5295" fmla="*/ 2489122 w 12192000"/>
            <a:gd name="connsiteY5295" fmla="*/ 4652503 h 6858000"/>
            <a:gd name="connsiteX5296" fmla="*/ 2454303 w 12192000"/>
            <a:gd name="connsiteY5296" fmla="*/ 4617684 h 6858000"/>
            <a:gd name="connsiteX5297" fmla="*/ 2489122 w 12192000"/>
            <a:gd name="connsiteY5297" fmla="*/ 4582865 h 6858000"/>
            <a:gd name="connsiteX5298" fmla="*/ 2523941 w 12192000"/>
            <a:gd name="connsiteY5298" fmla="*/ 4617684 h 6858000"/>
            <a:gd name="connsiteX5299" fmla="*/ 2489122 w 12192000"/>
            <a:gd name="connsiteY5299" fmla="*/ 4652503 h 6858000"/>
            <a:gd name="connsiteX5300" fmla="*/ 2574015 w 12192000"/>
            <a:gd name="connsiteY5300" fmla="*/ 4652503 h 6858000"/>
            <a:gd name="connsiteX5301" fmla="*/ 2539196 w 12192000"/>
            <a:gd name="connsiteY5301" fmla="*/ 4617684 h 6858000"/>
            <a:gd name="connsiteX5302" fmla="*/ 2574015 w 12192000"/>
            <a:gd name="connsiteY5302" fmla="*/ 4582865 h 6858000"/>
            <a:gd name="connsiteX5303" fmla="*/ 2608834 w 12192000"/>
            <a:gd name="connsiteY5303" fmla="*/ 4617684 h 6858000"/>
            <a:gd name="connsiteX5304" fmla="*/ 2574015 w 12192000"/>
            <a:gd name="connsiteY5304" fmla="*/ 4652503 h 6858000"/>
            <a:gd name="connsiteX5305" fmla="*/ 2658907 w 12192000"/>
            <a:gd name="connsiteY5305" fmla="*/ 4652503 h 6858000"/>
            <a:gd name="connsiteX5306" fmla="*/ 2624088 w 12192000"/>
            <a:gd name="connsiteY5306" fmla="*/ 4617684 h 6858000"/>
            <a:gd name="connsiteX5307" fmla="*/ 2658907 w 12192000"/>
            <a:gd name="connsiteY5307" fmla="*/ 4582865 h 6858000"/>
            <a:gd name="connsiteX5308" fmla="*/ 2693726 w 12192000"/>
            <a:gd name="connsiteY5308" fmla="*/ 4617684 h 6858000"/>
            <a:gd name="connsiteX5309" fmla="*/ 2658907 w 12192000"/>
            <a:gd name="connsiteY5309" fmla="*/ 4652503 h 6858000"/>
            <a:gd name="connsiteX5310" fmla="*/ 2743800 w 12192000"/>
            <a:gd name="connsiteY5310" fmla="*/ 4652503 h 6858000"/>
            <a:gd name="connsiteX5311" fmla="*/ 2708981 w 12192000"/>
            <a:gd name="connsiteY5311" fmla="*/ 4617684 h 6858000"/>
            <a:gd name="connsiteX5312" fmla="*/ 2743800 w 12192000"/>
            <a:gd name="connsiteY5312" fmla="*/ 4582865 h 6858000"/>
            <a:gd name="connsiteX5313" fmla="*/ 2778618 w 12192000"/>
            <a:gd name="connsiteY5313" fmla="*/ 4617684 h 6858000"/>
            <a:gd name="connsiteX5314" fmla="*/ 2743800 w 12192000"/>
            <a:gd name="connsiteY5314" fmla="*/ 4652503 h 6858000"/>
            <a:gd name="connsiteX5315" fmla="*/ 2828692 w 12192000"/>
            <a:gd name="connsiteY5315" fmla="*/ 4652503 h 6858000"/>
            <a:gd name="connsiteX5316" fmla="*/ 2793873 w 12192000"/>
            <a:gd name="connsiteY5316" fmla="*/ 4617684 h 6858000"/>
            <a:gd name="connsiteX5317" fmla="*/ 2828692 w 12192000"/>
            <a:gd name="connsiteY5317" fmla="*/ 4582865 h 6858000"/>
            <a:gd name="connsiteX5318" fmla="*/ 2863511 w 12192000"/>
            <a:gd name="connsiteY5318" fmla="*/ 4617684 h 6858000"/>
            <a:gd name="connsiteX5319" fmla="*/ 2828692 w 12192000"/>
            <a:gd name="connsiteY5319" fmla="*/ 4652503 h 6858000"/>
            <a:gd name="connsiteX5320" fmla="*/ 2913584 w 12192000"/>
            <a:gd name="connsiteY5320" fmla="*/ 4652503 h 6858000"/>
            <a:gd name="connsiteX5321" fmla="*/ 2878765 w 12192000"/>
            <a:gd name="connsiteY5321" fmla="*/ 4617684 h 6858000"/>
            <a:gd name="connsiteX5322" fmla="*/ 2913584 w 12192000"/>
            <a:gd name="connsiteY5322" fmla="*/ 4582865 h 6858000"/>
            <a:gd name="connsiteX5323" fmla="*/ 2948403 w 12192000"/>
            <a:gd name="connsiteY5323" fmla="*/ 4617684 h 6858000"/>
            <a:gd name="connsiteX5324" fmla="*/ 2913584 w 12192000"/>
            <a:gd name="connsiteY5324" fmla="*/ 4652503 h 6858000"/>
            <a:gd name="connsiteX5325" fmla="*/ 2998477 w 12192000"/>
            <a:gd name="connsiteY5325" fmla="*/ 4652503 h 6858000"/>
            <a:gd name="connsiteX5326" fmla="*/ 2963658 w 12192000"/>
            <a:gd name="connsiteY5326" fmla="*/ 4617684 h 6858000"/>
            <a:gd name="connsiteX5327" fmla="*/ 2998477 w 12192000"/>
            <a:gd name="connsiteY5327" fmla="*/ 4582865 h 6858000"/>
            <a:gd name="connsiteX5328" fmla="*/ 3033296 w 12192000"/>
            <a:gd name="connsiteY5328" fmla="*/ 4617684 h 6858000"/>
            <a:gd name="connsiteX5329" fmla="*/ 2998477 w 12192000"/>
            <a:gd name="connsiteY5329" fmla="*/ 4652503 h 6858000"/>
            <a:gd name="connsiteX5330" fmla="*/ 3083370 w 12192000"/>
            <a:gd name="connsiteY5330" fmla="*/ 4652503 h 6858000"/>
            <a:gd name="connsiteX5331" fmla="*/ 3048551 w 12192000"/>
            <a:gd name="connsiteY5331" fmla="*/ 4617684 h 6858000"/>
            <a:gd name="connsiteX5332" fmla="*/ 3083370 w 12192000"/>
            <a:gd name="connsiteY5332" fmla="*/ 4582865 h 6858000"/>
            <a:gd name="connsiteX5333" fmla="*/ 3118188 w 12192000"/>
            <a:gd name="connsiteY5333" fmla="*/ 4617684 h 6858000"/>
            <a:gd name="connsiteX5334" fmla="*/ 3083370 w 12192000"/>
            <a:gd name="connsiteY5334" fmla="*/ 4652503 h 6858000"/>
            <a:gd name="connsiteX5335" fmla="*/ 3168262 w 12192000"/>
            <a:gd name="connsiteY5335" fmla="*/ 4652503 h 6858000"/>
            <a:gd name="connsiteX5336" fmla="*/ 3133443 w 12192000"/>
            <a:gd name="connsiteY5336" fmla="*/ 4617684 h 6858000"/>
            <a:gd name="connsiteX5337" fmla="*/ 3168262 w 12192000"/>
            <a:gd name="connsiteY5337" fmla="*/ 4582865 h 6858000"/>
            <a:gd name="connsiteX5338" fmla="*/ 3203081 w 12192000"/>
            <a:gd name="connsiteY5338" fmla="*/ 4617684 h 6858000"/>
            <a:gd name="connsiteX5339" fmla="*/ 3168262 w 12192000"/>
            <a:gd name="connsiteY5339" fmla="*/ 4652503 h 6858000"/>
            <a:gd name="connsiteX5340" fmla="*/ 3253154 w 12192000"/>
            <a:gd name="connsiteY5340" fmla="*/ 4652503 h 6858000"/>
            <a:gd name="connsiteX5341" fmla="*/ 3218335 w 12192000"/>
            <a:gd name="connsiteY5341" fmla="*/ 4617684 h 6858000"/>
            <a:gd name="connsiteX5342" fmla="*/ 3253154 w 12192000"/>
            <a:gd name="connsiteY5342" fmla="*/ 4582865 h 6858000"/>
            <a:gd name="connsiteX5343" fmla="*/ 3287973 w 12192000"/>
            <a:gd name="connsiteY5343" fmla="*/ 4617684 h 6858000"/>
            <a:gd name="connsiteX5344" fmla="*/ 3253154 w 12192000"/>
            <a:gd name="connsiteY5344" fmla="*/ 4652503 h 6858000"/>
            <a:gd name="connsiteX5345" fmla="*/ 3677617 w 12192000"/>
            <a:gd name="connsiteY5345" fmla="*/ 4652503 h 6858000"/>
            <a:gd name="connsiteX5346" fmla="*/ 3642798 w 12192000"/>
            <a:gd name="connsiteY5346" fmla="*/ 4617684 h 6858000"/>
            <a:gd name="connsiteX5347" fmla="*/ 3677617 w 12192000"/>
            <a:gd name="connsiteY5347" fmla="*/ 4582865 h 6858000"/>
            <a:gd name="connsiteX5348" fmla="*/ 3712436 w 12192000"/>
            <a:gd name="connsiteY5348" fmla="*/ 4617684 h 6858000"/>
            <a:gd name="connsiteX5349" fmla="*/ 3677617 w 12192000"/>
            <a:gd name="connsiteY5349" fmla="*/ 4652503 h 6858000"/>
            <a:gd name="connsiteX5350" fmla="*/ 3762510 w 12192000"/>
            <a:gd name="connsiteY5350" fmla="*/ 4652503 h 6858000"/>
            <a:gd name="connsiteX5351" fmla="*/ 3727691 w 12192000"/>
            <a:gd name="connsiteY5351" fmla="*/ 4617684 h 6858000"/>
            <a:gd name="connsiteX5352" fmla="*/ 3762510 w 12192000"/>
            <a:gd name="connsiteY5352" fmla="*/ 4582865 h 6858000"/>
            <a:gd name="connsiteX5353" fmla="*/ 3797328 w 12192000"/>
            <a:gd name="connsiteY5353" fmla="*/ 4617684 h 6858000"/>
            <a:gd name="connsiteX5354" fmla="*/ 3762510 w 12192000"/>
            <a:gd name="connsiteY5354" fmla="*/ 4652503 h 6858000"/>
            <a:gd name="connsiteX5355" fmla="*/ 3847402 w 12192000"/>
            <a:gd name="connsiteY5355" fmla="*/ 4652503 h 6858000"/>
            <a:gd name="connsiteX5356" fmla="*/ 3812583 w 12192000"/>
            <a:gd name="connsiteY5356" fmla="*/ 4617684 h 6858000"/>
            <a:gd name="connsiteX5357" fmla="*/ 3847402 w 12192000"/>
            <a:gd name="connsiteY5357" fmla="*/ 4582865 h 6858000"/>
            <a:gd name="connsiteX5358" fmla="*/ 3882221 w 12192000"/>
            <a:gd name="connsiteY5358" fmla="*/ 4617684 h 6858000"/>
            <a:gd name="connsiteX5359" fmla="*/ 3847402 w 12192000"/>
            <a:gd name="connsiteY5359" fmla="*/ 4652503 h 6858000"/>
            <a:gd name="connsiteX5360" fmla="*/ 3932301 w 12192000"/>
            <a:gd name="connsiteY5360" fmla="*/ 4652503 h 6858000"/>
            <a:gd name="connsiteX5361" fmla="*/ 3897482 w 12192000"/>
            <a:gd name="connsiteY5361" fmla="*/ 4617684 h 6858000"/>
            <a:gd name="connsiteX5362" fmla="*/ 3932301 w 12192000"/>
            <a:gd name="connsiteY5362" fmla="*/ 4582865 h 6858000"/>
            <a:gd name="connsiteX5363" fmla="*/ 3967120 w 12192000"/>
            <a:gd name="connsiteY5363" fmla="*/ 4617684 h 6858000"/>
            <a:gd name="connsiteX5364" fmla="*/ 3932301 w 12192000"/>
            <a:gd name="connsiteY5364" fmla="*/ 4652503 h 6858000"/>
            <a:gd name="connsiteX5365" fmla="*/ 4017193 w 12192000"/>
            <a:gd name="connsiteY5365" fmla="*/ 4652503 h 6858000"/>
            <a:gd name="connsiteX5366" fmla="*/ 3982375 w 12192000"/>
            <a:gd name="connsiteY5366" fmla="*/ 4617684 h 6858000"/>
            <a:gd name="connsiteX5367" fmla="*/ 4017193 w 12192000"/>
            <a:gd name="connsiteY5367" fmla="*/ 4582865 h 6858000"/>
            <a:gd name="connsiteX5368" fmla="*/ 4052012 w 12192000"/>
            <a:gd name="connsiteY5368" fmla="*/ 4617684 h 6858000"/>
            <a:gd name="connsiteX5369" fmla="*/ 4017193 w 12192000"/>
            <a:gd name="connsiteY5369" fmla="*/ 4652503 h 6858000"/>
            <a:gd name="connsiteX5370" fmla="*/ 5969721 w 12192000"/>
            <a:gd name="connsiteY5370" fmla="*/ 4652503 h 6858000"/>
            <a:gd name="connsiteX5371" fmla="*/ 5934895 w 12192000"/>
            <a:gd name="connsiteY5371" fmla="*/ 4617684 h 6858000"/>
            <a:gd name="connsiteX5372" fmla="*/ 5969721 w 12192000"/>
            <a:gd name="connsiteY5372" fmla="*/ 4582865 h 6858000"/>
            <a:gd name="connsiteX5373" fmla="*/ 6004533 w 12192000"/>
            <a:gd name="connsiteY5373" fmla="*/ 4617684 h 6858000"/>
            <a:gd name="connsiteX5374" fmla="*/ 5969721 w 12192000"/>
            <a:gd name="connsiteY5374" fmla="*/ 4652503 h 6858000"/>
            <a:gd name="connsiteX5375" fmla="*/ 6139505 w 12192000"/>
            <a:gd name="connsiteY5375" fmla="*/ 4652503 h 6858000"/>
            <a:gd name="connsiteX5376" fmla="*/ 6104680 w 12192000"/>
            <a:gd name="connsiteY5376" fmla="*/ 4617684 h 6858000"/>
            <a:gd name="connsiteX5377" fmla="*/ 6139505 w 12192000"/>
            <a:gd name="connsiteY5377" fmla="*/ 4582865 h 6858000"/>
            <a:gd name="connsiteX5378" fmla="*/ 6174317 w 12192000"/>
            <a:gd name="connsiteY5378" fmla="*/ 4617684 h 6858000"/>
            <a:gd name="connsiteX5379" fmla="*/ 6139505 w 12192000"/>
            <a:gd name="connsiteY5379" fmla="*/ 4652503 h 6858000"/>
            <a:gd name="connsiteX5380" fmla="*/ 6224398 w 12192000"/>
            <a:gd name="connsiteY5380" fmla="*/ 4652503 h 6858000"/>
            <a:gd name="connsiteX5381" fmla="*/ 6189573 w 12192000"/>
            <a:gd name="connsiteY5381" fmla="*/ 4617684 h 6858000"/>
            <a:gd name="connsiteX5382" fmla="*/ 6224398 w 12192000"/>
            <a:gd name="connsiteY5382" fmla="*/ 4582865 h 6858000"/>
            <a:gd name="connsiteX5383" fmla="*/ 6259211 w 12192000"/>
            <a:gd name="connsiteY5383" fmla="*/ 4617684 h 6858000"/>
            <a:gd name="connsiteX5384" fmla="*/ 6224398 w 12192000"/>
            <a:gd name="connsiteY5384" fmla="*/ 4652503 h 6858000"/>
            <a:gd name="connsiteX5385" fmla="*/ 6479075 w 12192000"/>
            <a:gd name="connsiteY5385" fmla="*/ 4652503 h 6858000"/>
            <a:gd name="connsiteX5386" fmla="*/ 6444250 w 12192000"/>
            <a:gd name="connsiteY5386" fmla="*/ 4617684 h 6858000"/>
            <a:gd name="connsiteX5387" fmla="*/ 6479075 w 12192000"/>
            <a:gd name="connsiteY5387" fmla="*/ 4582865 h 6858000"/>
            <a:gd name="connsiteX5388" fmla="*/ 6513887 w 12192000"/>
            <a:gd name="connsiteY5388" fmla="*/ 4617684 h 6858000"/>
            <a:gd name="connsiteX5389" fmla="*/ 6479075 w 12192000"/>
            <a:gd name="connsiteY5389" fmla="*/ 4652503 h 6858000"/>
            <a:gd name="connsiteX5390" fmla="*/ 6563968 w 12192000"/>
            <a:gd name="connsiteY5390" fmla="*/ 4652503 h 6858000"/>
            <a:gd name="connsiteX5391" fmla="*/ 6529143 w 12192000"/>
            <a:gd name="connsiteY5391" fmla="*/ 4617684 h 6858000"/>
            <a:gd name="connsiteX5392" fmla="*/ 6563968 w 12192000"/>
            <a:gd name="connsiteY5392" fmla="*/ 4582865 h 6858000"/>
            <a:gd name="connsiteX5393" fmla="*/ 6598781 w 12192000"/>
            <a:gd name="connsiteY5393" fmla="*/ 4617684 h 6858000"/>
            <a:gd name="connsiteX5394" fmla="*/ 6563968 w 12192000"/>
            <a:gd name="connsiteY5394" fmla="*/ 4652503 h 6858000"/>
            <a:gd name="connsiteX5395" fmla="*/ 6648861 w 12192000"/>
            <a:gd name="connsiteY5395" fmla="*/ 4652503 h 6858000"/>
            <a:gd name="connsiteX5396" fmla="*/ 6614035 w 12192000"/>
            <a:gd name="connsiteY5396" fmla="*/ 4617684 h 6858000"/>
            <a:gd name="connsiteX5397" fmla="*/ 6648861 w 12192000"/>
            <a:gd name="connsiteY5397" fmla="*/ 4582865 h 6858000"/>
            <a:gd name="connsiteX5398" fmla="*/ 6683673 w 12192000"/>
            <a:gd name="connsiteY5398" fmla="*/ 4617684 h 6858000"/>
            <a:gd name="connsiteX5399" fmla="*/ 6648861 w 12192000"/>
            <a:gd name="connsiteY5399" fmla="*/ 4652503 h 6858000"/>
            <a:gd name="connsiteX5400" fmla="*/ 6733753 w 12192000"/>
            <a:gd name="connsiteY5400" fmla="*/ 4652503 h 6858000"/>
            <a:gd name="connsiteX5401" fmla="*/ 6698927 w 12192000"/>
            <a:gd name="connsiteY5401" fmla="*/ 4617684 h 6858000"/>
            <a:gd name="connsiteX5402" fmla="*/ 6733753 w 12192000"/>
            <a:gd name="connsiteY5402" fmla="*/ 4582865 h 6858000"/>
            <a:gd name="connsiteX5403" fmla="*/ 6768565 w 12192000"/>
            <a:gd name="connsiteY5403" fmla="*/ 4617684 h 6858000"/>
            <a:gd name="connsiteX5404" fmla="*/ 6733753 w 12192000"/>
            <a:gd name="connsiteY5404" fmla="*/ 4652503 h 6858000"/>
            <a:gd name="connsiteX5405" fmla="*/ 6903537 w 12192000"/>
            <a:gd name="connsiteY5405" fmla="*/ 4652503 h 6858000"/>
            <a:gd name="connsiteX5406" fmla="*/ 6868712 w 12192000"/>
            <a:gd name="connsiteY5406" fmla="*/ 4617684 h 6858000"/>
            <a:gd name="connsiteX5407" fmla="*/ 6903537 w 12192000"/>
            <a:gd name="connsiteY5407" fmla="*/ 4582865 h 6858000"/>
            <a:gd name="connsiteX5408" fmla="*/ 6938350 w 12192000"/>
            <a:gd name="connsiteY5408" fmla="*/ 4617684 h 6858000"/>
            <a:gd name="connsiteX5409" fmla="*/ 6903537 w 12192000"/>
            <a:gd name="connsiteY5409" fmla="*/ 4652503 h 6858000"/>
            <a:gd name="connsiteX5410" fmla="*/ 6988431 w 12192000"/>
            <a:gd name="connsiteY5410" fmla="*/ 4652503 h 6858000"/>
            <a:gd name="connsiteX5411" fmla="*/ 6953605 w 12192000"/>
            <a:gd name="connsiteY5411" fmla="*/ 4617684 h 6858000"/>
            <a:gd name="connsiteX5412" fmla="*/ 6988431 w 12192000"/>
            <a:gd name="connsiteY5412" fmla="*/ 4582865 h 6858000"/>
            <a:gd name="connsiteX5413" fmla="*/ 7023243 w 12192000"/>
            <a:gd name="connsiteY5413" fmla="*/ 4617684 h 6858000"/>
            <a:gd name="connsiteX5414" fmla="*/ 6988431 w 12192000"/>
            <a:gd name="connsiteY5414" fmla="*/ 4652503 h 6858000"/>
            <a:gd name="connsiteX5415" fmla="*/ 7073349 w 12192000"/>
            <a:gd name="connsiteY5415" fmla="*/ 4652503 h 6858000"/>
            <a:gd name="connsiteX5416" fmla="*/ 7038524 w 12192000"/>
            <a:gd name="connsiteY5416" fmla="*/ 4617684 h 6858000"/>
            <a:gd name="connsiteX5417" fmla="*/ 7073349 w 12192000"/>
            <a:gd name="connsiteY5417" fmla="*/ 4582865 h 6858000"/>
            <a:gd name="connsiteX5418" fmla="*/ 7108161 w 12192000"/>
            <a:gd name="connsiteY5418" fmla="*/ 4617684 h 6858000"/>
            <a:gd name="connsiteX5419" fmla="*/ 7073349 w 12192000"/>
            <a:gd name="connsiteY5419" fmla="*/ 4652503 h 6858000"/>
            <a:gd name="connsiteX5420" fmla="*/ 7158241 w 12192000"/>
            <a:gd name="connsiteY5420" fmla="*/ 4652503 h 6858000"/>
            <a:gd name="connsiteX5421" fmla="*/ 7123416 w 12192000"/>
            <a:gd name="connsiteY5421" fmla="*/ 4617684 h 6858000"/>
            <a:gd name="connsiteX5422" fmla="*/ 7158241 w 12192000"/>
            <a:gd name="connsiteY5422" fmla="*/ 4582865 h 6858000"/>
            <a:gd name="connsiteX5423" fmla="*/ 7193053 w 12192000"/>
            <a:gd name="connsiteY5423" fmla="*/ 4617684 h 6858000"/>
            <a:gd name="connsiteX5424" fmla="*/ 7158241 w 12192000"/>
            <a:gd name="connsiteY5424" fmla="*/ 4652503 h 6858000"/>
            <a:gd name="connsiteX5425" fmla="*/ 7243134 w 12192000"/>
            <a:gd name="connsiteY5425" fmla="*/ 4652503 h 6858000"/>
            <a:gd name="connsiteX5426" fmla="*/ 7208309 w 12192000"/>
            <a:gd name="connsiteY5426" fmla="*/ 4617684 h 6858000"/>
            <a:gd name="connsiteX5427" fmla="*/ 7243134 w 12192000"/>
            <a:gd name="connsiteY5427" fmla="*/ 4582865 h 6858000"/>
            <a:gd name="connsiteX5428" fmla="*/ 7277947 w 12192000"/>
            <a:gd name="connsiteY5428" fmla="*/ 4617684 h 6858000"/>
            <a:gd name="connsiteX5429" fmla="*/ 7243134 w 12192000"/>
            <a:gd name="connsiteY5429" fmla="*/ 4652503 h 6858000"/>
            <a:gd name="connsiteX5430" fmla="*/ 7328027 w 12192000"/>
            <a:gd name="connsiteY5430" fmla="*/ 4652503 h 6858000"/>
            <a:gd name="connsiteX5431" fmla="*/ 7293201 w 12192000"/>
            <a:gd name="connsiteY5431" fmla="*/ 4617684 h 6858000"/>
            <a:gd name="connsiteX5432" fmla="*/ 7328027 w 12192000"/>
            <a:gd name="connsiteY5432" fmla="*/ 4582865 h 6858000"/>
            <a:gd name="connsiteX5433" fmla="*/ 7362839 w 12192000"/>
            <a:gd name="connsiteY5433" fmla="*/ 4617684 h 6858000"/>
            <a:gd name="connsiteX5434" fmla="*/ 7328027 w 12192000"/>
            <a:gd name="connsiteY5434" fmla="*/ 4652503 h 6858000"/>
            <a:gd name="connsiteX5435" fmla="*/ 7412919 w 12192000"/>
            <a:gd name="connsiteY5435" fmla="*/ 4652503 h 6858000"/>
            <a:gd name="connsiteX5436" fmla="*/ 7378094 w 12192000"/>
            <a:gd name="connsiteY5436" fmla="*/ 4617684 h 6858000"/>
            <a:gd name="connsiteX5437" fmla="*/ 7412919 w 12192000"/>
            <a:gd name="connsiteY5437" fmla="*/ 4582865 h 6858000"/>
            <a:gd name="connsiteX5438" fmla="*/ 7447731 w 12192000"/>
            <a:gd name="connsiteY5438" fmla="*/ 4617684 h 6858000"/>
            <a:gd name="connsiteX5439" fmla="*/ 7412919 w 12192000"/>
            <a:gd name="connsiteY5439" fmla="*/ 4652503 h 6858000"/>
            <a:gd name="connsiteX5440" fmla="*/ 7497811 w 12192000"/>
            <a:gd name="connsiteY5440" fmla="*/ 4652503 h 6858000"/>
            <a:gd name="connsiteX5441" fmla="*/ 7462986 w 12192000"/>
            <a:gd name="connsiteY5441" fmla="*/ 4617684 h 6858000"/>
            <a:gd name="connsiteX5442" fmla="*/ 7497811 w 12192000"/>
            <a:gd name="connsiteY5442" fmla="*/ 4582865 h 6858000"/>
            <a:gd name="connsiteX5443" fmla="*/ 7532623 w 12192000"/>
            <a:gd name="connsiteY5443" fmla="*/ 4617684 h 6858000"/>
            <a:gd name="connsiteX5444" fmla="*/ 7497811 w 12192000"/>
            <a:gd name="connsiteY5444" fmla="*/ 4652503 h 6858000"/>
            <a:gd name="connsiteX5445" fmla="*/ 7582703 w 12192000"/>
            <a:gd name="connsiteY5445" fmla="*/ 4652503 h 6858000"/>
            <a:gd name="connsiteX5446" fmla="*/ 7547878 w 12192000"/>
            <a:gd name="connsiteY5446" fmla="*/ 4617684 h 6858000"/>
            <a:gd name="connsiteX5447" fmla="*/ 7582703 w 12192000"/>
            <a:gd name="connsiteY5447" fmla="*/ 4582865 h 6858000"/>
            <a:gd name="connsiteX5448" fmla="*/ 7617516 w 12192000"/>
            <a:gd name="connsiteY5448" fmla="*/ 4617684 h 6858000"/>
            <a:gd name="connsiteX5449" fmla="*/ 7582703 w 12192000"/>
            <a:gd name="connsiteY5449" fmla="*/ 4652503 h 6858000"/>
            <a:gd name="connsiteX5450" fmla="*/ 7667597 w 12192000"/>
            <a:gd name="connsiteY5450" fmla="*/ 4652503 h 6858000"/>
            <a:gd name="connsiteX5451" fmla="*/ 7632771 w 12192000"/>
            <a:gd name="connsiteY5451" fmla="*/ 4617684 h 6858000"/>
            <a:gd name="connsiteX5452" fmla="*/ 7667597 w 12192000"/>
            <a:gd name="connsiteY5452" fmla="*/ 4582865 h 6858000"/>
            <a:gd name="connsiteX5453" fmla="*/ 7702409 w 12192000"/>
            <a:gd name="connsiteY5453" fmla="*/ 4617684 h 6858000"/>
            <a:gd name="connsiteX5454" fmla="*/ 7667597 w 12192000"/>
            <a:gd name="connsiteY5454" fmla="*/ 4652503 h 6858000"/>
            <a:gd name="connsiteX5455" fmla="*/ 7752489 w 12192000"/>
            <a:gd name="connsiteY5455" fmla="*/ 4652503 h 6858000"/>
            <a:gd name="connsiteX5456" fmla="*/ 7717664 w 12192000"/>
            <a:gd name="connsiteY5456" fmla="*/ 4617684 h 6858000"/>
            <a:gd name="connsiteX5457" fmla="*/ 7752489 w 12192000"/>
            <a:gd name="connsiteY5457" fmla="*/ 4582865 h 6858000"/>
            <a:gd name="connsiteX5458" fmla="*/ 7787301 w 12192000"/>
            <a:gd name="connsiteY5458" fmla="*/ 4617684 h 6858000"/>
            <a:gd name="connsiteX5459" fmla="*/ 7752489 w 12192000"/>
            <a:gd name="connsiteY5459" fmla="*/ 4652503 h 6858000"/>
            <a:gd name="connsiteX5460" fmla="*/ 7837381 w 12192000"/>
            <a:gd name="connsiteY5460" fmla="*/ 4652503 h 6858000"/>
            <a:gd name="connsiteX5461" fmla="*/ 7802556 w 12192000"/>
            <a:gd name="connsiteY5461" fmla="*/ 4617684 h 6858000"/>
            <a:gd name="connsiteX5462" fmla="*/ 7837381 w 12192000"/>
            <a:gd name="connsiteY5462" fmla="*/ 4582865 h 6858000"/>
            <a:gd name="connsiteX5463" fmla="*/ 7872193 w 12192000"/>
            <a:gd name="connsiteY5463" fmla="*/ 4617684 h 6858000"/>
            <a:gd name="connsiteX5464" fmla="*/ 7837381 w 12192000"/>
            <a:gd name="connsiteY5464" fmla="*/ 4652503 h 6858000"/>
            <a:gd name="connsiteX5465" fmla="*/ 7922273 w 12192000"/>
            <a:gd name="connsiteY5465" fmla="*/ 4652503 h 6858000"/>
            <a:gd name="connsiteX5466" fmla="*/ 7887448 w 12192000"/>
            <a:gd name="connsiteY5466" fmla="*/ 4617684 h 6858000"/>
            <a:gd name="connsiteX5467" fmla="*/ 7922273 w 12192000"/>
            <a:gd name="connsiteY5467" fmla="*/ 4582865 h 6858000"/>
            <a:gd name="connsiteX5468" fmla="*/ 7957086 w 12192000"/>
            <a:gd name="connsiteY5468" fmla="*/ 4617684 h 6858000"/>
            <a:gd name="connsiteX5469" fmla="*/ 7922273 w 12192000"/>
            <a:gd name="connsiteY5469" fmla="*/ 4652503 h 6858000"/>
            <a:gd name="connsiteX5470" fmla="*/ 8007167 w 12192000"/>
            <a:gd name="connsiteY5470" fmla="*/ 4652503 h 6858000"/>
            <a:gd name="connsiteX5471" fmla="*/ 7972341 w 12192000"/>
            <a:gd name="connsiteY5471" fmla="*/ 4617684 h 6858000"/>
            <a:gd name="connsiteX5472" fmla="*/ 8007167 w 12192000"/>
            <a:gd name="connsiteY5472" fmla="*/ 4582865 h 6858000"/>
            <a:gd name="connsiteX5473" fmla="*/ 8041979 w 12192000"/>
            <a:gd name="connsiteY5473" fmla="*/ 4617684 h 6858000"/>
            <a:gd name="connsiteX5474" fmla="*/ 8007167 w 12192000"/>
            <a:gd name="connsiteY5474" fmla="*/ 4652503 h 6858000"/>
            <a:gd name="connsiteX5475" fmla="*/ 8092059 w 12192000"/>
            <a:gd name="connsiteY5475" fmla="*/ 4652503 h 6858000"/>
            <a:gd name="connsiteX5476" fmla="*/ 8057234 w 12192000"/>
            <a:gd name="connsiteY5476" fmla="*/ 4617684 h 6858000"/>
            <a:gd name="connsiteX5477" fmla="*/ 8092059 w 12192000"/>
            <a:gd name="connsiteY5477" fmla="*/ 4582865 h 6858000"/>
            <a:gd name="connsiteX5478" fmla="*/ 8126871 w 12192000"/>
            <a:gd name="connsiteY5478" fmla="*/ 4617684 h 6858000"/>
            <a:gd name="connsiteX5479" fmla="*/ 8092059 w 12192000"/>
            <a:gd name="connsiteY5479" fmla="*/ 4652503 h 6858000"/>
            <a:gd name="connsiteX5480" fmla="*/ 8176951 w 12192000"/>
            <a:gd name="connsiteY5480" fmla="*/ 4652503 h 6858000"/>
            <a:gd name="connsiteX5481" fmla="*/ 8142126 w 12192000"/>
            <a:gd name="connsiteY5481" fmla="*/ 4617684 h 6858000"/>
            <a:gd name="connsiteX5482" fmla="*/ 8176951 w 12192000"/>
            <a:gd name="connsiteY5482" fmla="*/ 4582865 h 6858000"/>
            <a:gd name="connsiteX5483" fmla="*/ 8211763 w 12192000"/>
            <a:gd name="connsiteY5483" fmla="*/ 4617684 h 6858000"/>
            <a:gd name="connsiteX5484" fmla="*/ 8176951 w 12192000"/>
            <a:gd name="connsiteY5484" fmla="*/ 4652503 h 6858000"/>
            <a:gd name="connsiteX5485" fmla="*/ 8261843 w 12192000"/>
            <a:gd name="connsiteY5485" fmla="*/ 4652503 h 6858000"/>
            <a:gd name="connsiteX5486" fmla="*/ 8227018 w 12192000"/>
            <a:gd name="connsiteY5486" fmla="*/ 4617684 h 6858000"/>
            <a:gd name="connsiteX5487" fmla="*/ 8261843 w 12192000"/>
            <a:gd name="connsiteY5487" fmla="*/ 4582865 h 6858000"/>
            <a:gd name="connsiteX5488" fmla="*/ 8296656 w 12192000"/>
            <a:gd name="connsiteY5488" fmla="*/ 4617684 h 6858000"/>
            <a:gd name="connsiteX5489" fmla="*/ 8261843 w 12192000"/>
            <a:gd name="connsiteY5489" fmla="*/ 4652503 h 6858000"/>
            <a:gd name="connsiteX5490" fmla="*/ 8346737 w 12192000"/>
            <a:gd name="connsiteY5490" fmla="*/ 4652503 h 6858000"/>
            <a:gd name="connsiteX5491" fmla="*/ 8311911 w 12192000"/>
            <a:gd name="connsiteY5491" fmla="*/ 4617684 h 6858000"/>
            <a:gd name="connsiteX5492" fmla="*/ 8346737 w 12192000"/>
            <a:gd name="connsiteY5492" fmla="*/ 4582865 h 6858000"/>
            <a:gd name="connsiteX5493" fmla="*/ 8381549 w 12192000"/>
            <a:gd name="connsiteY5493" fmla="*/ 4617684 h 6858000"/>
            <a:gd name="connsiteX5494" fmla="*/ 8346737 w 12192000"/>
            <a:gd name="connsiteY5494" fmla="*/ 4652503 h 6858000"/>
            <a:gd name="connsiteX5495" fmla="*/ 8431629 w 12192000"/>
            <a:gd name="connsiteY5495" fmla="*/ 4652503 h 6858000"/>
            <a:gd name="connsiteX5496" fmla="*/ 8396804 w 12192000"/>
            <a:gd name="connsiteY5496" fmla="*/ 4617684 h 6858000"/>
            <a:gd name="connsiteX5497" fmla="*/ 8431629 w 12192000"/>
            <a:gd name="connsiteY5497" fmla="*/ 4582865 h 6858000"/>
            <a:gd name="connsiteX5498" fmla="*/ 8466441 w 12192000"/>
            <a:gd name="connsiteY5498" fmla="*/ 4617684 h 6858000"/>
            <a:gd name="connsiteX5499" fmla="*/ 8431629 w 12192000"/>
            <a:gd name="connsiteY5499" fmla="*/ 4652503 h 6858000"/>
            <a:gd name="connsiteX5500" fmla="*/ 8516521 w 12192000"/>
            <a:gd name="connsiteY5500" fmla="*/ 4652503 h 6858000"/>
            <a:gd name="connsiteX5501" fmla="*/ 8481696 w 12192000"/>
            <a:gd name="connsiteY5501" fmla="*/ 4617684 h 6858000"/>
            <a:gd name="connsiteX5502" fmla="*/ 8516521 w 12192000"/>
            <a:gd name="connsiteY5502" fmla="*/ 4582865 h 6858000"/>
            <a:gd name="connsiteX5503" fmla="*/ 8551333 w 12192000"/>
            <a:gd name="connsiteY5503" fmla="*/ 4617684 h 6858000"/>
            <a:gd name="connsiteX5504" fmla="*/ 8516521 w 12192000"/>
            <a:gd name="connsiteY5504" fmla="*/ 4652503 h 6858000"/>
            <a:gd name="connsiteX5505" fmla="*/ 8601413 w 12192000"/>
            <a:gd name="connsiteY5505" fmla="*/ 4652503 h 6858000"/>
            <a:gd name="connsiteX5506" fmla="*/ 8566588 w 12192000"/>
            <a:gd name="connsiteY5506" fmla="*/ 4617684 h 6858000"/>
            <a:gd name="connsiteX5507" fmla="*/ 8601413 w 12192000"/>
            <a:gd name="connsiteY5507" fmla="*/ 4582865 h 6858000"/>
            <a:gd name="connsiteX5508" fmla="*/ 8636226 w 12192000"/>
            <a:gd name="connsiteY5508" fmla="*/ 4617684 h 6858000"/>
            <a:gd name="connsiteX5509" fmla="*/ 8601413 w 12192000"/>
            <a:gd name="connsiteY5509" fmla="*/ 4652503 h 6858000"/>
            <a:gd name="connsiteX5510" fmla="*/ 8771199 w 12192000"/>
            <a:gd name="connsiteY5510" fmla="*/ 4652503 h 6858000"/>
            <a:gd name="connsiteX5511" fmla="*/ 8736374 w 12192000"/>
            <a:gd name="connsiteY5511" fmla="*/ 4617684 h 6858000"/>
            <a:gd name="connsiteX5512" fmla="*/ 8771199 w 12192000"/>
            <a:gd name="connsiteY5512" fmla="*/ 4582865 h 6858000"/>
            <a:gd name="connsiteX5513" fmla="*/ 8806011 w 12192000"/>
            <a:gd name="connsiteY5513" fmla="*/ 4617684 h 6858000"/>
            <a:gd name="connsiteX5514" fmla="*/ 8771199 w 12192000"/>
            <a:gd name="connsiteY5514" fmla="*/ 4652503 h 6858000"/>
            <a:gd name="connsiteX5515" fmla="*/ 8856091 w 12192000"/>
            <a:gd name="connsiteY5515" fmla="*/ 4652503 h 6858000"/>
            <a:gd name="connsiteX5516" fmla="*/ 8821266 w 12192000"/>
            <a:gd name="connsiteY5516" fmla="*/ 4617684 h 6858000"/>
            <a:gd name="connsiteX5517" fmla="*/ 8856091 w 12192000"/>
            <a:gd name="connsiteY5517" fmla="*/ 4582865 h 6858000"/>
            <a:gd name="connsiteX5518" fmla="*/ 8890903 w 12192000"/>
            <a:gd name="connsiteY5518" fmla="*/ 4617684 h 6858000"/>
            <a:gd name="connsiteX5519" fmla="*/ 8856091 w 12192000"/>
            <a:gd name="connsiteY5519" fmla="*/ 4652503 h 6858000"/>
            <a:gd name="connsiteX5520" fmla="*/ 8940983 w 12192000"/>
            <a:gd name="connsiteY5520" fmla="*/ 4652503 h 6858000"/>
            <a:gd name="connsiteX5521" fmla="*/ 8906158 w 12192000"/>
            <a:gd name="connsiteY5521" fmla="*/ 4617684 h 6858000"/>
            <a:gd name="connsiteX5522" fmla="*/ 8940983 w 12192000"/>
            <a:gd name="connsiteY5522" fmla="*/ 4582865 h 6858000"/>
            <a:gd name="connsiteX5523" fmla="*/ 8975796 w 12192000"/>
            <a:gd name="connsiteY5523" fmla="*/ 4617684 h 6858000"/>
            <a:gd name="connsiteX5524" fmla="*/ 8940983 w 12192000"/>
            <a:gd name="connsiteY5524" fmla="*/ 4652503 h 6858000"/>
            <a:gd name="connsiteX5525" fmla="*/ 9025876 w 12192000"/>
            <a:gd name="connsiteY5525" fmla="*/ 4652503 h 6858000"/>
            <a:gd name="connsiteX5526" fmla="*/ 8991050 w 12192000"/>
            <a:gd name="connsiteY5526" fmla="*/ 4617684 h 6858000"/>
            <a:gd name="connsiteX5527" fmla="*/ 9025876 w 12192000"/>
            <a:gd name="connsiteY5527" fmla="*/ 4582865 h 6858000"/>
            <a:gd name="connsiteX5528" fmla="*/ 9060688 w 12192000"/>
            <a:gd name="connsiteY5528" fmla="*/ 4617684 h 6858000"/>
            <a:gd name="connsiteX5529" fmla="*/ 9025876 w 12192000"/>
            <a:gd name="connsiteY5529" fmla="*/ 4652503 h 6858000"/>
            <a:gd name="connsiteX5530" fmla="*/ 9110769 w 12192000"/>
            <a:gd name="connsiteY5530" fmla="*/ 4652503 h 6858000"/>
            <a:gd name="connsiteX5531" fmla="*/ 9075944 w 12192000"/>
            <a:gd name="connsiteY5531" fmla="*/ 4617684 h 6858000"/>
            <a:gd name="connsiteX5532" fmla="*/ 9110769 w 12192000"/>
            <a:gd name="connsiteY5532" fmla="*/ 4582865 h 6858000"/>
            <a:gd name="connsiteX5533" fmla="*/ 9145581 w 12192000"/>
            <a:gd name="connsiteY5533" fmla="*/ 4617684 h 6858000"/>
            <a:gd name="connsiteX5534" fmla="*/ 9110769 w 12192000"/>
            <a:gd name="connsiteY5534" fmla="*/ 4652503 h 6858000"/>
            <a:gd name="connsiteX5535" fmla="*/ 9195661 w 12192000"/>
            <a:gd name="connsiteY5535" fmla="*/ 4652503 h 6858000"/>
            <a:gd name="connsiteX5536" fmla="*/ 9160836 w 12192000"/>
            <a:gd name="connsiteY5536" fmla="*/ 4617684 h 6858000"/>
            <a:gd name="connsiteX5537" fmla="*/ 9195661 w 12192000"/>
            <a:gd name="connsiteY5537" fmla="*/ 4582865 h 6858000"/>
            <a:gd name="connsiteX5538" fmla="*/ 9230473 w 12192000"/>
            <a:gd name="connsiteY5538" fmla="*/ 4617684 h 6858000"/>
            <a:gd name="connsiteX5539" fmla="*/ 9195661 w 12192000"/>
            <a:gd name="connsiteY5539" fmla="*/ 4652503 h 6858000"/>
            <a:gd name="connsiteX5540" fmla="*/ 9280553 w 12192000"/>
            <a:gd name="connsiteY5540" fmla="*/ 4652503 h 6858000"/>
            <a:gd name="connsiteX5541" fmla="*/ 9245728 w 12192000"/>
            <a:gd name="connsiteY5541" fmla="*/ 4617684 h 6858000"/>
            <a:gd name="connsiteX5542" fmla="*/ 9280553 w 12192000"/>
            <a:gd name="connsiteY5542" fmla="*/ 4582865 h 6858000"/>
            <a:gd name="connsiteX5543" fmla="*/ 9315366 w 12192000"/>
            <a:gd name="connsiteY5543" fmla="*/ 4617684 h 6858000"/>
            <a:gd name="connsiteX5544" fmla="*/ 9280553 w 12192000"/>
            <a:gd name="connsiteY5544" fmla="*/ 4652503 h 6858000"/>
            <a:gd name="connsiteX5545" fmla="*/ 9365446 w 12192000"/>
            <a:gd name="connsiteY5545" fmla="*/ 4652503 h 6858000"/>
            <a:gd name="connsiteX5546" fmla="*/ 9330620 w 12192000"/>
            <a:gd name="connsiteY5546" fmla="*/ 4617684 h 6858000"/>
            <a:gd name="connsiteX5547" fmla="*/ 9365446 w 12192000"/>
            <a:gd name="connsiteY5547" fmla="*/ 4582865 h 6858000"/>
            <a:gd name="connsiteX5548" fmla="*/ 9400258 w 12192000"/>
            <a:gd name="connsiteY5548" fmla="*/ 4617684 h 6858000"/>
            <a:gd name="connsiteX5549" fmla="*/ 9365446 w 12192000"/>
            <a:gd name="connsiteY5549" fmla="*/ 4652503 h 6858000"/>
            <a:gd name="connsiteX5550" fmla="*/ 9450339 w 12192000"/>
            <a:gd name="connsiteY5550" fmla="*/ 4652503 h 6858000"/>
            <a:gd name="connsiteX5551" fmla="*/ 9415514 w 12192000"/>
            <a:gd name="connsiteY5551" fmla="*/ 4617684 h 6858000"/>
            <a:gd name="connsiteX5552" fmla="*/ 9450339 w 12192000"/>
            <a:gd name="connsiteY5552" fmla="*/ 4582865 h 6858000"/>
            <a:gd name="connsiteX5553" fmla="*/ 9485151 w 12192000"/>
            <a:gd name="connsiteY5553" fmla="*/ 4617684 h 6858000"/>
            <a:gd name="connsiteX5554" fmla="*/ 9450339 w 12192000"/>
            <a:gd name="connsiteY5554" fmla="*/ 4652503 h 6858000"/>
            <a:gd name="connsiteX5555" fmla="*/ 9535231 w 12192000"/>
            <a:gd name="connsiteY5555" fmla="*/ 4652503 h 6858000"/>
            <a:gd name="connsiteX5556" fmla="*/ 9500406 w 12192000"/>
            <a:gd name="connsiteY5556" fmla="*/ 4617684 h 6858000"/>
            <a:gd name="connsiteX5557" fmla="*/ 9535231 w 12192000"/>
            <a:gd name="connsiteY5557" fmla="*/ 4582865 h 6858000"/>
            <a:gd name="connsiteX5558" fmla="*/ 9570043 w 12192000"/>
            <a:gd name="connsiteY5558" fmla="*/ 4617684 h 6858000"/>
            <a:gd name="connsiteX5559" fmla="*/ 9535231 w 12192000"/>
            <a:gd name="connsiteY5559" fmla="*/ 4652503 h 6858000"/>
            <a:gd name="connsiteX5560" fmla="*/ 9620123 w 12192000"/>
            <a:gd name="connsiteY5560" fmla="*/ 4652503 h 6858000"/>
            <a:gd name="connsiteX5561" fmla="*/ 9585298 w 12192000"/>
            <a:gd name="connsiteY5561" fmla="*/ 4617684 h 6858000"/>
            <a:gd name="connsiteX5562" fmla="*/ 9620123 w 12192000"/>
            <a:gd name="connsiteY5562" fmla="*/ 4582865 h 6858000"/>
            <a:gd name="connsiteX5563" fmla="*/ 9654936 w 12192000"/>
            <a:gd name="connsiteY5563" fmla="*/ 4617684 h 6858000"/>
            <a:gd name="connsiteX5564" fmla="*/ 9620123 w 12192000"/>
            <a:gd name="connsiteY5564" fmla="*/ 4652503 h 6858000"/>
            <a:gd name="connsiteX5565" fmla="*/ 9705016 w 12192000"/>
            <a:gd name="connsiteY5565" fmla="*/ 4652503 h 6858000"/>
            <a:gd name="connsiteX5566" fmla="*/ 9670190 w 12192000"/>
            <a:gd name="connsiteY5566" fmla="*/ 4617684 h 6858000"/>
            <a:gd name="connsiteX5567" fmla="*/ 9705016 w 12192000"/>
            <a:gd name="connsiteY5567" fmla="*/ 4582865 h 6858000"/>
            <a:gd name="connsiteX5568" fmla="*/ 9739828 w 12192000"/>
            <a:gd name="connsiteY5568" fmla="*/ 4617684 h 6858000"/>
            <a:gd name="connsiteX5569" fmla="*/ 9705016 w 12192000"/>
            <a:gd name="connsiteY5569" fmla="*/ 4652503 h 6858000"/>
            <a:gd name="connsiteX5570" fmla="*/ 9789909 w 12192000"/>
            <a:gd name="connsiteY5570" fmla="*/ 4652503 h 6858000"/>
            <a:gd name="connsiteX5571" fmla="*/ 9755084 w 12192000"/>
            <a:gd name="connsiteY5571" fmla="*/ 4617684 h 6858000"/>
            <a:gd name="connsiteX5572" fmla="*/ 9789909 w 12192000"/>
            <a:gd name="connsiteY5572" fmla="*/ 4582865 h 6858000"/>
            <a:gd name="connsiteX5573" fmla="*/ 9824721 w 12192000"/>
            <a:gd name="connsiteY5573" fmla="*/ 4617684 h 6858000"/>
            <a:gd name="connsiteX5574" fmla="*/ 9789909 w 12192000"/>
            <a:gd name="connsiteY5574" fmla="*/ 4652503 h 6858000"/>
            <a:gd name="connsiteX5575" fmla="*/ 9874801 w 12192000"/>
            <a:gd name="connsiteY5575" fmla="*/ 4652503 h 6858000"/>
            <a:gd name="connsiteX5576" fmla="*/ 9839976 w 12192000"/>
            <a:gd name="connsiteY5576" fmla="*/ 4617684 h 6858000"/>
            <a:gd name="connsiteX5577" fmla="*/ 9874801 w 12192000"/>
            <a:gd name="connsiteY5577" fmla="*/ 4582865 h 6858000"/>
            <a:gd name="connsiteX5578" fmla="*/ 9909613 w 12192000"/>
            <a:gd name="connsiteY5578" fmla="*/ 4617684 h 6858000"/>
            <a:gd name="connsiteX5579" fmla="*/ 9874801 w 12192000"/>
            <a:gd name="connsiteY5579" fmla="*/ 4652503 h 6858000"/>
            <a:gd name="connsiteX5580" fmla="*/ 10299263 w 12192000"/>
            <a:gd name="connsiteY5580" fmla="*/ 4652503 h 6858000"/>
            <a:gd name="connsiteX5581" fmla="*/ 10264438 w 12192000"/>
            <a:gd name="connsiteY5581" fmla="*/ 4617684 h 6858000"/>
            <a:gd name="connsiteX5582" fmla="*/ 10299263 w 12192000"/>
            <a:gd name="connsiteY5582" fmla="*/ 4582865 h 6858000"/>
            <a:gd name="connsiteX5583" fmla="*/ 10334076 w 12192000"/>
            <a:gd name="connsiteY5583" fmla="*/ 4617684 h 6858000"/>
            <a:gd name="connsiteX5584" fmla="*/ 10299263 w 12192000"/>
            <a:gd name="connsiteY5584" fmla="*/ 4652503 h 6858000"/>
            <a:gd name="connsiteX5585" fmla="*/ 2149559 w 12192000"/>
            <a:gd name="connsiteY5585" fmla="*/ 4567643 h 6858000"/>
            <a:gd name="connsiteX5586" fmla="*/ 2114740 w 12192000"/>
            <a:gd name="connsiteY5586" fmla="*/ 4532824 h 6858000"/>
            <a:gd name="connsiteX5587" fmla="*/ 2149559 w 12192000"/>
            <a:gd name="connsiteY5587" fmla="*/ 4498006 h 6858000"/>
            <a:gd name="connsiteX5588" fmla="*/ 2184378 w 12192000"/>
            <a:gd name="connsiteY5588" fmla="*/ 4532824 h 6858000"/>
            <a:gd name="connsiteX5589" fmla="*/ 2149559 w 12192000"/>
            <a:gd name="connsiteY5589" fmla="*/ 4567643 h 6858000"/>
            <a:gd name="connsiteX5590" fmla="*/ 2234445 w 12192000"/>
            <a:gd name="connsiteY5590" fmla="*/ 4567643 h 6858000"/>
            <a:gd name="connsiteX5591" fmla="*/ 2199626 w 12192000"/>
            <a:gd name="connsiteY5591" fmla="*/ 4532824 h 6858000"/>
            <a:gd name="connsiteX5592" fmla="*/ 2234445 w 12192000"/>
            <a:gd name="connsiteY5592" fmla="*/ 4498006 h 6858000"/>
            <a:gd name="connsiteX5593" fmla="*/ 2269264 w 12192000"/>
            <a:gd name="connsiteY5593" fmla="*/ 4532824 h 6858000"/>
            <a:gd name="connsiteX5594" fmla="*/ 2234445 w 12192000"/>
            <a:gd name="connsiteY5594" fmla="*/ 4567643 h 6858000"/>
            <a:gd name="connsiteX5595" fmla="*/ 2319337 w 12192000"/>
            <a:gd name="connsiteY5595" fmla="*/ 4567643 h 6858000"/>
            <a:gd name="connsiteX5596" fmla="*/ 2284518 w 12192000"/>
            <a:gd name="connsiteY5596" fmla="*/ 4532824 h 6858000"/>
            <a:gd name="connsiteX5597" fmla="*/ 2319337 w 12192000"/>
            <a:gd name="connsiteY5597" fmla="*/ 4498006 h 6858000"/>
            <a:gd name="connsiteX5598" fmla="*/ 2354156 w 12192000"/>
            <a:gd name="connsiteY5598" fmla="*/ 4532824 h 6858000"/>
            <a:gd name="connsiteX5599" fmla="*/ 2319337 w 12192000"/>
            <a:gd name="connsiteY5599" fmla="*/ 4567643 h 6858000"/>
            <a:gd name="connsiteX5600" fmla="*/ 2404230 w 12192000"/>
            <a:gd name="connsiteY5600" fmla="*/ 4567643 h 6858000"/>
            <a:gd name="connsiteX5601" fmla="*/ 2369411 w 12192000"/>
            <a:gd name="connsiteY5601" fmla="*/ 4532824 h 6858000"/>
            <a:gd name="connsiteX5602" fmla="*/ 2404230 w 12192000"/>
            <a:gd name="connsiteY5602" fmla="*/ 4498006 h 6858000"/>
            <a:gd name="connsiteX5603" fmla="*/ 2439048 w 12192000"/>
            <a:gd name="connsiteY5603" fmla="*/ 4532824 h 6858000"/>
            <a:gd name="connsiteX5604" fmla="*/ 2404230 w 12192000"/>
            <a:gd name="connsiteY5604" fmla="*/ 4567643 h 6858000"/>
            <a:gd name="connsiteX5605" fmla="*/ 2489122 w 12192000"/>
            <a:gd name="connsiteY5605" fmla="*/ 4567643 h 6858000"/>
            <a:gd name="connsiteX5606" fmla="*/ 2454303 w 12192000"/>
            <a:gd name="connsiteY5606" fmla="*/ 4532824 h 6858000"/>
            <a:gd name="connsiteX5607" fmla="*/ 2489122 w 12192000"/>
            <a:gd name="connsiteY5607" fmla="*/ 4498006 h 6858000"/>
            <a:gd name="connsiteX5608" fmla="*/ 2523941 w 12192000"/>
            <a:gd name="connsiteY5608" fmla="*/ 4532824 h 6858000"/>
            <a:gd name="connsiteX5609" fmla="*/ 2489122 w 12192000"/>
            <a:gd name="connsiteY5609" fmla="*/ 4567643 h 6858000"/>
            <a:gd name="connsiteX5610" fmla="*/ 2574015 w 12192000"/>
            <a:gd name="connsiteY5610" fmla="*/ 4567643 h 6858000"/>
            <a:gd name="connsiteX5611" fmla="*/ 2539196 w 12192000"/>
            <a:gd name="connsiteY5611" fmla="*/ 4532824 h 6858000"/>
            <a:gd name="connsiteX5612" fmla="*/ 2574015 w 12192000"/>
            <a:gd name="connsiteY5612" fmla="*/ 4498006 h 6858000"/>
            <a:gd name="connsiteX5613" fmla="*/ 2608834 w 12192000"/>
            <a:gd name="connsiteY5613" fmla="*/ 4532824 h 6858000"/>
            <a:gd name="connsiteX5614" fmla="*/ 2574015 w 12192000"/>
            <a:gd name="connsiteY5614" fmla="*/ 4567643 h 6858000"/>
            <a:gd name="connsiteX5615" fmla="*/ 2658907 w 12192000"/>
            <a:gd name="connsiteY5615" fmla="*/ 4567643 h 6858000"/>
            <a:gd name="connsiteX5616" fmla="*/ 2624088 w 12192000"/>
            <a:gd name="connsiteY5616" fmla="*/ 4532824 h 6858000"/>
            <a:gd name="connsiteX5617" fmla="*/ 2658907 w 12192000"/>
            <a:gd name="connsiteY5617" fmla="*/ 4498006 h 6858000"/>
            <a:gd name="connsiteX5618" fmla="*/ 2693726 w 12192000"/>
            <a:gd name="connsiteY5618" fmla="*/ 4532824 h 6858000"/>
            <a:gd name="connsiteX5619" fmla="*/ 2658907 w 12192000"/>
            <a:gd name="connsiteY5619" fmla="*/ 4567643 h 6858000"/>
            <a:gd name="connsiteX5620" fmla="*/ 2743800 w 12192000"/>
            <a:gd name="connsiteY5620" fmla="*/ 4567643 h 6858000"/>
            <a:gd name="connsiteX5621" fmla="*/ 2708981 w 12192000"/>
            <a:gd name="connsiteY5621" fmla="*/ 4532824 h 6858000"/>
            <a:gd name="connsiteX5622" fmla="*/ 2743800 w 12192000"/>
            <a:gd name="connsiteY5622" fmla="*/ 4498006 h 6858000"/>
            <a:gd name="connsiteX5623" fmla="*/ 2778618 w 12192000"/>
            <a:gd name="connsiteY5623" fmla="*/ 4532824 h 6858000"/>
            <a:gd name="connsiteX5624" fmla="*/ 2743800 w 12192000"/>
            <a:gd name="connsiteY5624" fmla="*/ 4567643 h 6858000"/>
            <a:gd name="connsiteX5625" fmla="*/ 2828692 w 12192000"/>
            <a:gd name="connsiteY5625" fmla="*/ 4567643 h 6858000"/>
            <a:gd name="connsiteX5626" fmla="*/ 2793873 w 12192000"/>
            <a:gd name="connsiteY5626" fmla="*/ 4532824 h 6858000"/>
            <a:gd name="connsiteX5627" fmla="*/ 2828692 w 12192000"/>
            <a:gd name="connsiteY5627" fmla="*/ 4498006 h 6858000"/>
            <a:gd name="connsiteX5628" fmla="*/ 2863511 w 12192000"/>
            <a:gd name="connsiteY5628" fmla="*/ 4532824 h 6858000"/>
            <a:gd name="connsiteX5629" fmla="*/ 2828692 w 12192000"/>
            <a:gd name="connsiteY5629" fmla="*/ 4567643 h 6858000"/>
            <a:gd name="connsiteX5630" fmla="*/ 2913584 w 12192000"/>
            <a:gd name="connsiteY5630" fmla="*/ 4567643 h 6858000"/>
            <a:gd name="connsiteX5631" fmla="*/ 2878765 w 12192000"/>
            <a:gd name="connsiteY5631" fmla="*/ 4532824 h 6858000"/>
            <a:gd name="connsiteX5632" fmla="*/ 2913584 w 12192000"/>
            <a:gd name="connsiteY5632" fmla="*/ 4498006 h 6858000"/>
            <a:gd name="connsiteX5633" fmla="*/ 2948403 w 12192000"/>
            <a:gd name="connsiteY5633" fmla="*/ 4532824 h 6858000"/>
            <a:gd name="connsiteX5634" fmla="*/ 2913584 w 12192000"/>
            <a:gd name="connsiteY5634" fmla="*/ 4567643 h 6858000"/>
            <a:gd name="connsiteX5635" fmla="*/ 3083370 w 12192000"/>
            <a:gd name="connsiteY5635" fmla="*/ 4567643 h 6858000"/>
            <a:gd name="connsiteX5636" fmla="*/ 3048551 w 12192000"/>
            <a:gd name="connsiteY5636" fmla="*/ 4532824 h 6858000"/>
            <a:gd name="connsiteX5637" fmla="*/ 3083370 w 12192000"/>
            <a:gd name="connsiteY5637" fmla="*/ 4498006 h 6858000"/>
            <a:gd name="connsiteX5638" fmla="*/ 3118188 w 12192000"/>
            <a:gd name="connsiteY5638" fmla="*/ 4532824 h 6858000"/>
            <a:gd name="connsiteX5639" fmla="*/ 3083370 w 12192000"/>
            <a:gd name="connsiteY5639" fmla="*/ 4567643 h 6858000"/>
            <a:gd name="connsiteX5640" fmla="*/ 3253154 w 12192000"/>
            <a:gd name="connsiteY5640" fmla="*/ 4567643 h 6858000"/>
            <a:gd name="connsiteX5641" fmla="*/ 3218335 w 12192000"/>
            <a:gd name="connsiteY5641" fmla="*/ 4532824 h 6858000"/>
            <a:gd name="connsiteX5642" fmla="*/ 3253154 w 12192000"/>
            <a:gd name="connsiteY5642" fmla="*/ 4498006 h 6858000"/>
            <a:gd name="connsiteX5643" fmla="*/ 3287973 w 12192000"/>
            <a:gd name="connsiteY5643" fmla="*/ 4532824 h 6858000"/>
            <a:gd name="connsiteX5644" fmla="*/ 3253154 w 12192000"/>
            <a:gd name="connsiteY5644" fmla="*/ 4567643 h 6858000"/>
            <a:gd name="connsiteX5645" fmla="*/ 3338047 w 12192000"/>
            <a:gd name="connsiteY5645" fmla="*/ 4567643 h 6858000"/>
            <a:gd name="connsiteX5646" fmla="*/ 3303228 w 12192000"/>
            <a:gd name="connsiteY5646" fmla="*/ 4532824 h 6858000"/>
            <a:gd name="connsiteX5647" fmla="*/ 3338047 w 12192000"/>
            <a:gd name="connsiteY5647" fmla="*/ 4498006 h 6858000"/>
            <a:gd name="connsiteX5648" fmla="*/ 3372866 w 12192000"/>
            <a:gd name="connsiteY5648" fmla="*/ 4532824 h 6858000"/>
            <a:gd name="connsiteX5649" fmla="*/ 3338047 w 12192000"/>
            <a:gd name="connsiteY5649" fmla="*/ 4567643 h 6858000"/>
            <a:gd name="connsiteX5650" fmla="*/ 3422940 w 12192000"/>
            <a:gd name="connsiteY5650" fmla="*/ 4567643 h 6858000"/>
            <a:gd name="connsiteX5651" fmla="*/ 3388121 w 12192000"/>
            <a:gd name="connsiteY5651" fmla="*/ 4532824 h 6858000"/>
            <a:gd name="connsiteX5652" fmla="*/ 3422940 w 12192000"/>
            <a:gd name="connsiteY5652" fmla="*/ 4498006 h 6858000"/>
            <a:gd name="connsiteX5653" fmla="*/ 3457758 w 12192000"/>
            <a:gd name="connsiteY5653" fmla="*/ 4532824 h 6858000"/>
            <a:gd name="connsiteX5654" fmla="*/ 3422940 w 12192000"/>
            <a:gd name="connsiteY5654" fmla="*/ 4567643 h 6858000"/>
            <a:gd name="connsiteX5655" fmla="*/ 3677617 w 12192000"/>
            <a:gd name="connsiteY5655" fmla="*/ 4567643 h 6858000"/>
            <a:gd name="connsiteX5656" fmla="*/ 3642798 w 12192000"/>
            <a:gd name="connsiteY5656" fmla="*/ 4532824 h 6858000"/>
            <a:gd name="connsiteX5657" fmla="*/ 3677617 w 12192000"/>
            <a:gd name="connsiteY5657" fmla="*/ 4498006 h 6858000"/>
            <a:gd name="connsiteX5658" fmla="*/ 3712436 w 12192000"/>
            <a:gd name="connsiteY5658" fmla="*/ 4532824 h 6858000"/>
            <a:gd name="connsiteX5659" fmla="*/ 3677617 w 12192000"/>
            <a:gd name="connsiteY5659" fmla="*/ 4567643 h 6858000"/>
            <a:gd name="connsiteX5660" fmla="*/ 3762510 w 12192000"/>
            <a:gd name="connsiteY5660" fmla="*/ 4567643 h 6858000"/>
            <a:gd name="connsiteX5661" fmla="*/ 3727691 w 12192000"/>
            <a:gd name="connsiteY5661" fmla="*/ 4532824 h 6858000"/>
            <a:gd name="connsiteX5662" fmla="*/ 3762510 w 12192000"/>
            <a:gd name="connsiteY5662" fmla="*/ 4498006 h 6858000"/>
            <a:gd name="connsiteX5663" fmla="*/ 3797328 w 12192000"/>
            <a:gd name="connsiteY5663" fmla="*/ 4532824 h 6858000"/>
            <a:gd name="connsiteX5664" fmla="*/ 3762510 w 12192000"/>
            <a:gd name="connsiteY5664" fmla="*/ 4567643 h 6858000"/>
            <a:gd name="connsiteX5665" fmla="*/ 3847402 w 12192000"/>
            <a:gd name="connsiteY5665" fmla="*/ 4567643 h 6858000"/>
            <a:gd name="connsiteX5666" fmla="*/ 3812583 w 12192000"/>
            <a:gd name="connsiteY5666" fmla="*/ 4532824 h 6858000"/>
            <a:gd name="connsiteX5667" fmla="*/ 3847402 w 12192000"/>
            <a:gd name="connsiteY5667" fmla="*/ 4498006 h 6858000"/>
            <a:gd name="connsiteX5668" fmla="*/ 3882221 w 12192000"/>
            <a:gd name="connsiteY5668" fmla="*/ 4532824 h 6858000"/>
            <a:gd name="connsiteX5669" fmla="*/ 3847402 w 12192000"/>
            <a:gd name="connsiteY5669" fmla="*/ 4567643 h 6858000"/>
            <a:gd name="connsiteX5670" fmla="*/ 3932301 w 12192000"/>
            <a:gd name="connsiteY5670" fmla="*/ 4567643 h 6858000"/>
            <a:gd name="connsiteX5671" fmla="*/ 3897482 w 12192000"/>
            <a:gd name="connsiteY5671" fmla="*/ 4532824 h 6858000"/>
            <a:gd name="connsiteX5672" fmla="*/ 3932301 w 12192000"/>
            <a:gd name="connsiteY5672" fmla="*/ 4498006 h 6858000"/>
            <a:gd name="connsiteX5673" fmla="*/ 3967120 w 12192000"/>
            <a:gd name="connsiteY5673" fmla="*/ 4532824 h 6858000"/>
            <a:gd name="connsiteX5674" fmla="*/ 3932301 w 12192000"/>
            <a:gd name="connsiteY5674" fmla="*/ 4567643 h 6858000"/>
            <a:gd name="connsiteX5675" fmla="*/ 4017193 w 12192000"/>
            <a:gd name="connsiteY5675" fmla="*/ 4567643 h 6858000"/>
            <a:gd name="connsiteX5676" fmla="*/ 3982375 w 12192000"/>
            <a:gd name="connsiteY5676" fmla="*/ 4532824 h 6858000"/>
            <a:gd name="connsiteX5677" fmla="*/ 4017193 w 12192000"/>
            <a:gd name="connsiteY5677" fmla="*/ 4498006 h 6858000"/>
            <a:gd name="connsiteX5678" fmla="*/ 4052012 w 12192000"/>
            <a:gd name="connsiteY5678" fmla="*/ 4532824 h 6858000"/>
            <a:gd name="connsiteX5679" fmla="*/ 4017193 w 12192000"/>
            <a:gd name="connsiteY5679" fmla="*/ 4567643 h 6858000"/>
            <a:gd name="connsiteX5680" fmla="*/ 5630150 w 12192000"/>
            <a:gd name="connsiteY5680" fmla="*/ 4567643 h 6858000"/>
            <a:gd name="connsiteX5681" fmla="*/ 5595331 w 12192000"/>
            <a:gd name="connsiteY5681" fmla="*/ 4532824 h 6858000"/>
            <a:gd name="connsiteX5682" fmla="*/ 5630150 w 12192000"/>
            <a:gd name="connsiteY5682" fmla="*/ 4498006 h 6858000"/>
            <a:gd name="connsiteX5683" fmla="*/ 5664969 w 12192000"/>
            <a:gd name="connsiteY5683" fmla="*/ 4532824 h 6858000"/>
            <a:gd name="connsiteX5684" fmla="*/ 5630150 w 12192000"/>
            <a:gd name="connsiteY5684" fmla="*/ 4567643 h 6858000"/>
            <a:gd name="connsiteX5685" fmla="*/ 6139505 w 12192000"/>
            <a:gd name="connsiteY5685" fmla="*/ 4567643 h 6858000"/>
            <a:gd name="connsiteX5686" fmla="*/ 6104680 w 12192000"/>
            <a:gd name="connsiteY5686" fmla="*/ 4532824 h 6858000"/>
            <a:gd name="connsiteX5687" fmla="*/ 6139505 w 12192000"/>
            <a:gd name="connsiteY5687" fmla="*/ 4498006 h 6858000"/>
            <a:gd name="connsiteX5688" fmla="*/ 6174317 w 12192000"/>
            <a:gd name="connsiteY5688" fmla="*/ 4532824 h 6858000"/>
            <a:gd name="connsiteX5689" fmla="*/ 6139505 w 12192000"/>
            <a:gd name="connsiteY5689" fmla="*/ 4567643 h 6858000"/>
            <a:gd name="connsiteX5690" fmla="*/ 6394183 w 12192000"/>
            <a:gd name="connsiteY5690" fmla="*/ 4567643 h 6858000"/>
            <a:gd name="connsiteX5691" fmla="*/ 6359357 w 12192000"/>
            <a:gd name="connsiteY5691" fmla="*/ 4532824 h 6858000"/>
            <a:gd name="connsiteX5692" fmla="*/ 6394183 w 12192000"/>
            <a:gd name="connsiteY5692" fmla="*/ 4498006 h 6858000"/>
            <a:gd name="connsiteX5693" fmla="*/ 6428995 w 12192000"/>
            <a:gd name="connsiteY5693" fmla="*/ 4532824 h 6858000"/>
            <a:gd name="connsiteX5694" fmla="*/ 6394183 w 12192000"/>
            <a:gd name="connsiteY5694" fmla="*/ 4567643 h 6858000"/>
            <a:gd name="connsiteX5695" fmla="*/ 6479075 w 12192000"/>
            <a:gd name="connsiteY5695" fmla="*/ 4567643 h 6858000"/>
            <a:gd name="connsiteX5696" fmla="*/ 6444250 w 12192000"/>
            <a:gd name="connsiteY5696" fmla="*/ 4532824 h 6858000"/>
            <a:gd name="connsiteX5697" fmla="*/ 6479075 w 12192000"/>
            <a:gd name="connsiteY5697" fmla="*/ 4498006 h 6858000"/>
            <a:gd name="connsiteX5698" fmla="*/ 6513887 w 12192000"/>
            <a:gd name="connsiteY5698" fmla="*/ 4532824 h 6858000"/>
            <a:gd name="connsiteX5699" fmla="*/ 6479075 w 12192000"/>
            <a:gd name="connsiteY5699" fmla="*/ 4567643 h 6858000"/>
            <a:gd name="connsiteX5700" fmla="*/ 6563968 w 12192000"/>
            <a:gd name="connsiteY5700" fmla="*/ 4567643 h 6858000"/>
            <a:gd name="connsiteX5701" fmla="*/ 6529143 w 12192000"/>
            <a:gd name="connsiteY5701" fmla="*/ 4532824 h 6858000"/>
            <a:gd name="connsiteX5702" fmla="*/ 6563968 w 12192000"/>
            <a:gd name="connsiteY5702" fmla="*/ 4498006 h 6858000"/>
            <a:gd name="connsiteX5703" fmla="*/ 6598781 w 12192000"/>
            <a:gd name="connsiteY5703" fmla="*/ 4532824 h 6858000"/>
            <a:gd name="connsiteX5704" fmla="*/ 6563968 w 12192000"/>
            <a:gd name="connsiteY5704" fmla="*/ 4567643 h 6858000"/>
            <a:gd name="connsiteX5705" fmla="*/ 6648861 w 12192000"/>
            <a:gd name="connsiteY5705" fmla="*/ 4567643 h 6858000"/>
            <a:gd name="connsiteX5706" fmla="*/ 6614035 w 12192000"/>
            <a:gd name="connsiteY5706" fmla="*/ 4532824 h 6858000"/>
            <a:gd name="connsiteX5707" fmla="*/ 6648861 w 12192000"/>
            <a:gd name="connsiteY5707" fmla="*/ 4498006 h 6858000"/>
            <a:gd name="connsiteX5708" fmla="*/ 6683673 w 12192000"/>
            <a:gd name="connsiteY5708" fmla="*/ 4532824 h 6858000"/>
            <a:gd name="connsiteX5709" fmla="*/ 6648861 w 12192000"/>
            <a:gd name="connsiteY5709" fmla="*/ 4567643 h 6858000"/>
            <a:gd name="connsiteX5710" fmla="*/ 6733753 w 12192000"/>
            <a:gd name="connsiteY5710" fmla="*/ 4567643 h 6858000"/>
            <a:gd name="connsiteX5711" fmla="*/ 6698927 w 12192000"/>
            <a:gd name="connsiteY5711" fmla="*/ 4532824 h 6858000"/>
            <a:gd name="connsiteX5712" fmla="*/ 6733753 w 12192000"/>
            <a:gd name="connsiteY5712" fmla="*/ 4498006 h 6858000"/>
            <a:gd name="connsiteX5713" fmla="*/ 6768565 w 12192000"/>
            <a:gd name="connsiteY5713" fmla="*/ 4532824 h 6858000"/>
            <a:gd name="connsiteX5714" fmla="*/ 6733753 w 12192000"/>
            <a:gd name="connsiteY5714" fmla="*/ 4567643 h 6858000"/>
            <a:gd name="connsiteX5715" fmla="*/ 6818645 w 12192000"/>
            <a:gd name="connsiteY5715" fmla="*/ 4567643 h 6858000"/>
            <a:gd name="connsiteX5716" fmla="*/ 6783820 w 12192000"/>
            <a:gd name="connsiteY5716" fmla="*/ 4532824 h 6858000"/>
            <a:gd name="connsiteX5717" fmla="*/ 6818645 w 12192000"/>
            <a:gd name="connsiteY5717" fmla="*/ 4498006 h 6858000"/>
            <a:gd name="connsiteX5718" fmla="*/ 6853457 w 12192000"/>
            <a:gd name="connsiteY5718" fmla="*/ 4532824 h 6858000"/>
            <a:gd name="connsiteX5719" fmla="*/ 6818645 w 12192000"/>
            <a:gd name="connsiteY5719" fmla="*/ 4567643 h 6858000"/>
            <a:gd name="connsiteX5720" fmla="*/ 6903537 w 12192000"/>
            <a:gd name="connsiteY5720" fmla="*/ 4567643 h 6858000"/>
            <a:gd name="connsiteX5721" fmla="*/ 6868712 w 12192000"/>
            <a:gd name="connsiteY5721" fmla="*/ 4532824 h 6858000"/>
            <a:gd name="connsiteX5722" fmla="*/ 6903537 w 12192000"/>
            <a:gd name="connsiteY5722" fmla="*/ 4498006 h 6858000"/>
            <a:gd name="connsiteX5723" fmla="*/ 6938350 w 12192000"/>
            <a:gd name="connsiteY5723" fmla="*/ 4532824 h 6858000"/>
            <a:gd name="connsiteX5724" fmla="*/ 6903537 w 12192000"/>
            <a:gd name="connsiteY5724" fmla="*/ 4567643 h 6858000"/>
            <a:gd name="connsiteX5725" fmla="*/ 6988431 w 12192000"/>
            <a:gd name="connsiteY5725" fmla="*/ 4567643 h 6858000"/>
            <a:gd name="connsiteX5726" fmla="*/ 6953605 w 12192000"/>
            <a:gd name="connsiteY5726" fmla="*/ 4532824 h 6858000"/>
            <a:gd name="connsiteX5727" fmla="*/ 6988431 w 12192000"/>
            <a:gd name="connsiteY5727" fmla="*/ 4498006 h 6858000"/>
            <a:gd name="connsiteX5728" fmla="*/ 7023243 w 12192000"/>
            <a:gd name="connsiteY5728" fmla="*/ 4532824 h 6858000"/>
            <a:gd name="connsiteX5729" fmla="*/ 6988431 w 12192000"/>
            <a:gd name="connsiteY5729" fmla="*/ 4567643 h 6858000"/>
            <a:gd name="connsiteX5730" fmla="*/ 7073349 w 12192000"/>
            <a:gd name="connsiteY5730" fmla="*/ 4567643 h 6858000"/>
            <a:gd name="connsiteX5731" fmla="*/ 7038524 w 12192000"/>
            <a:gd name="connsiteY5731" fmla="*/ 4532824 h 6858000"/>
            <a:gd name="connsiteX5732" fmla="*/ 7073349 w 12192000"/>
            <a:gd name="connsiteY5732" fmla="*/ 4498006 h 6858000"/>
            <a:gd name="connsiteX5733" fmla="*/ 7108161 w 12192000"/>
            <a:gd name="connsiteY5733" fmla="*/ 4532824 h 6858000"/>
            <a:gd name="connsiteX5734" fmla="*/ 7073349 w 12192000"/>
            <a:gd name="connsiteY5734" fmla="*/ 4567643 h 6858000"/>
            <a:gd name="connsiteX5735" fmla="*/ 7158241 w 12192000"/>
            <a:gd name="connsiteY5735" fmla="*/ 4567643 h 6858000"/>
            <a:gd name="connsiteX5736" fmla="*/ 7123416 w 12192000"/>
            <a:gd name="connsiteY5736" fmla="*/ 4532824 h 6858000"/>
            <a:gd name="connsiteX5737" fmla="*/ 7158241 w 12192000"/>
            <a:gd name="connsiteY5737" fmla="*/ 4498006 h 6858000"/>
            <a:gd name="connsiteX5738" fmla="*/ 7193053 w 12192000"/>
            <a:gd name="connsiteY5738" fmla="*/ 4532824 h 6858000"/>
            <a:gd name="connsiteX5739" fmla="*/ 7158241 w 12192000"/>
            <a:gd name="connsiteY5739" fmla="*/ 4567643 h 6858000"/>
            <a:gd name="connsiteX5740" fmla="*/ 7243134 w 12192000"/>
            <a:gd name="connsiteY5740" fmla="*/ 4567643 h 6858000"/>
            <a:gd name="connsiteX5741" fmla="*/ 7208309 w 12192000"/>
            <a:gd name="connsiteY5741" fmla="*/ 4532824 h 6858000"/>
            <a:gd name="connsiteX5742" fmla="*/ 7243134 w 12192000"/>
            <a:gd name="connsiteY5742" fmla="*/ 4498006 h 6858000"/>
            <a:gd name="connsiteX5743" fmla="*/ 7277947 w 12192000"/>
            <a:gd name="connsiteY5743" fmla="*/ 4532824 h 6858000"/>
            <a:gd name="connsiteX5744" fmla="*/ 7243134 w 12192000"/>
            <a:gd name="connsiteY5744" fmla="*/ 4567643 h 6858000"/>
            <a:gd name="connsiteX5745" fmla="*/ 7328027 w 12192000"/>
            <a:gd name="connsiteY5745" fmla="*/ 4567643 h 6858000"/>
            <a:gd name="connsiteX5746" fmla="*/ 7293201 w 12192000"/>
            <a:gd name="connsiteY5746" fmla="*/ 4532824 h 6858000"/>
            <a:gd name="connsiteX5747" fmla="*/ 7328027 w 12192000"/>
            <a:gd name="connsiteY5747" fmla="*/ 4498006 h 6858000"/>
            <a:gd name="connsiteX5748" fmla="*/ 7362839 w 12192000"/>
            <a:gd name="connsiteY5748" fmla="*/ 4532824 h 6858000"/>
            <a:gd name="connsiteX5749" fmla="*/ 7328027 w 12192000"/>
            <a:gd name="connsiteY5749" fmla="*/ 4567643 h 6858000"/>
            <a:gd name="connsiteX5750" fmla="*/ 7412919 w 12192000"/>
            <a:gd name="connsiteY5750" fmla="*/ 4567643 h 6858000"/>
            <a:gd name="connsiteX5751" fmla="*/ 7378094 w 12192000"/>
            <a:gd name="connsiteY5751" fmla="*/ 4532824 h 6858000"/>
            <a:gd name="connsiteX5752" fmla="*/ 7412919 w 12192000"/>
            <a:gd name="connsiteY5752" fmla="*/ 4498006 h 6858000"/>
            <a:gd name="connsiteX5753" fmla="*/ 7447731 w 12192000"/>
            <a:gd name="connsiteY5753" fmla="*/ 4532824 h 6858000"/>
            <a:gd name="connsiteX5754" fmla="*/ 7412919 w 12192000"/>
            <a:gd name="connsiteY5754" fmla="*/ 4567643 h 6858000"/>
            <a:gd name="connsiteX5755" fmla="*/ 7497811 w 12192000"/>
            <a:gd name="connsiteY5755" fmla="*/ 4567643 h 6858000"/>
            <a:gd name="connsiteX5756" fmla="*/ 7462986 w 12192000"/>
            <a:gd name="connsiteY5756" fmla="*/ 4532824 h 6858000"/>
            <a:gd name="connsiteX5757" fmla="*/ 7497811 w 12192000"/>
            <a:gd name="connsiteY5757" fmla="*/ 4498006 h 6858000"/>
            <a:gd name="connsiteX5758" fmla="*/ 7532623 w 12192000"/>
            <a:gd name="connsiteY5758" fmla="*/ 4532824 h 6858000"/>
            <a:gd name="connsiteX5759" fmla="*/ 7497811 w 12192000"/>
            <a:gd name="connsiteY5759" fmla="*/ 4567643 h 6858000"/>
            <a:gd name="connsiteX5760" fmla="*/ 7582703 w 12192000"/>
            <a:gd name="connsiteY5760" fmla="*/ 4567643 h 6858000"/>
            <a:gd name="connsiteX5761" fmla="*/ 7547878 w 12192000"/>
            <a:gd name="connsiteY5761" fmla="*/ 4532824 h 6858000"/>
            <a:gd name="connsiteX5762" fmla="*/ 7582703 w 12192000"/>
            <a:gd name="connsiteY5762" fmla="*/ 4498006 h 6858000"/>
            <a:gd name="connsiteX5763" fmla="*/ 7617516 w 12192000"/>
            <a:gd name="connsiteY5763" fmla="*/ 4532824 h 6858000"/>
            <a:gd name="connsiteX5764" fmla="*/ 7582703 w 12192000"/>
            <a:gd name="connsiteY5764" fmla="*/ 4567643 h 6858000"/>
            <a:gd name="connsiteX5765" fmla="*/ 7667597 w 12192000"/>
            <a:gd name="connsiteY5765" fmla="*/ 4567643 h 6858000"/>
            <a:gd name="connsiteX5766" fmla="*/ 7632771 w 12192000"/>
            <a:gd name="connsiteY5766" fmla="*/ 4532824 h 6858000"/>
            <a:gd name="connsiteX5767" fmla="*/ 7667597 w 12192000"/>
            <a:gd name="connsiteY5767" fmla="*/ 4498006 h 6858000"/>
            <a:gd name="connsiteX5768" fmla="*/ 7702409 w 12192000"/>
            <a:gd name="connsiteY5768" fmla="*/ 4532824 h 6858000"/>
            <a:gd name="connsiteX5769" fmla="*/ 7667597 w 12192000"/>
            <a:gd name="connsiteY5769" fmla="*/ 4567643 h 6858000"/>
            <a:gd name="connsiteX5770" fmla="*/ 7752489 w 12192000"/>
            <a:gd name="connsiteY5770" fmla="*/ 4567643 h 6858000"/>
            <a:gd name="connsiteX5771" fmla="*/ 7717664 w 12192000"/>
            <a:gd name="connsiteY5771" fmla="*/ 4532824 h 6858000"/>
            <a:gd name="connsiteX5772" fmla="*/ 7752489 w 12192000"/>
            <a:gd name="connsiteY5772" fmla="*/ 4498006 h 6858000"/>
            <a:gd name="connsiteX5773" fmla="*/ 7787301 w 12192000"/>
            <a:gd name="connsiteY5773" fmla="*/ 4532824 h 6858000"/>
            <a:gd name="connsiteX5774" fmla="*/ 7752489 w 12192000"/>
            <a:gd name="connsiteY5774" fmla="*/ 4567643 h 6858000"/>
            <a:gd name="connsiteX5775" fmla="*/ 7837381 w 12192000"/>
            <a:gd name="connsiteY5775" fmla="*/ 4567643 h 6858000"/>
            <a:gd name="connsiteX5776" fmla="*/ 7802556 w 12192000"/>
            <a:gd name="connsiteY5776" fmla="*/ 4532824 h 6858000"/>
            <a:gd name="connsiteX5777" fmla="*/ 7837381 w 12192000"/>
            <a:gd name="connsiteY5777" fmla="*/ 4498006 h 6858000"/>
            <a:gd name="connsiteX5778" fmla="*/ 7872193 w 12192000"/>
            <a:gd name="connsiteY5778" fmla="*/ 4532824 h 6858000"/>
            <a:gd name="connsiteX5779" fmla="*/ 7837381 w 12192000"/>
            <a:gd name="connsiteY5779" fmla="*/ 4567643 h 6858000"/>
            <a:gd name="connsiteX5780" fmla="*/ 7922273 w 12192000"/>
            <a:gd name="connsiteY5780" fmla="*/ 4567643 h 6858000"/>
            <a:gd name="connsiteX5781" fmla="*/ 7887448 w 12192000"/>
            <a:gd name="connsiteY5781" fmla="*/ 4532824 h 6858000"/>
            <a:gd name="connsiteX5782" fmla="*/ 7922273 w 12192000"/>
            <a:gd name="connsiteY5782" fmla="*/ 4498006 h 6858000"/>
            <a:gd name="connsiteX5783" fmla="*/ 7957086 w 12192000"/>
            <a:gd name="connsiteY5783" fmla="*/ 4532824 h 6858000"/>
            <a:gd name="connsiteX5784" fmla="*/ 7922273 w 12192000"/>
            <a:gd name="connsiteY5784" fmla="*/ 4567643 h 6858000"/>
            <a:gd name="connsiteX5785" fmla="*/ 8007167 w 12192000"/>
            <a:gd name="connsiteY5785" fmla="*/ 4567643 h 6858000"/>
            <a:gd name="connsiteX5786" fmla="*/ 7972341 w 12192000"/>
            <a:gd name="connsiteY5786" fmla="*/ 4532824 h 6858000"/>
            <a:gd name="connsiteX5787" fmla="*/ 8007167 w 12192000"/>
            <a:gd name="connsiteY5787" fmla="*/ 4498006 h 6858000"/>
            <a:gd name="connsiteX5788" fmla="*/ 8041979 w 12192000"/>
            <a:gd name="connsiteY5788" fmla="*/ 4532824 h 6858000"/>
            <a:gd name="connsiteX5789" fmla="*/ 8007167 w 12192000"/>
            <a:gd name="connsiteY5789" fmla="*/ 4567643 h 6858000"/>
            <a:gd name="connsiteX5790" fmla="*/ 8092059 w 12192000"/>
            <a:gd name="connsiteY5790" fmla="*/ 4567643 h 6858000"/>
            <a:gd name="connsiteX5791" fmla="*/ 8057234 w 12192000"/>
            <a:gd name="connsiteY5791" fmla="*/ 4532824 h 6858000"/>
            <a:gd name="connsiteX5792" fmla="*/ 8092059 w 12192000"/>
            <a:gd name="connsiteY5792" fmla="*/ 4498006 h 6858000"/>
            <a:gd name="connsiteX5793" fmla="*/ 8126871 w 12192000"/>
            <a:gd name="connsiteY5793" fmla="*/ 4532824 h 6858000"/>
            <a:gd name="connsiteX5794" fmla="*/ 8092059 w 12192000"/>
            <a:gd name="connsiteY5794" fmla="*/ 4567643 h 6858000"/>
            <a:gd name="connsiteX5795" fmla="*/ 8176951 w 12192000"/>
            <a:gd name="connsiteY5795" fmla="*/ 4567643 h 6858000"/>
            <a:gd name="connsiteX5796" fmla="*/ 8142126 w 12192000"/>
            <a:gd name="connsiteY5796" fmla="*/ 4532824 h 6858000"/>
            <a:gd name="connsiteX5797" fmla="*/ 8176951 w 12192000"/>
            <a:gd name="connsiteY5797" fmla="*/ 4498006 h 6858000"/>
            <a:gd name="connsiteX5798" fmla="*/ 8211763 w 12192000"/>
            <a:gd name="connsiteY5798" fmla="*/ 4532824 h 6858000"/>
            <a:gd name="connsiteX5799" fmla="*/ 8176951 w 12192000"/>
            <a:gd name="connsiteY5799" fmla="*/ 4567643 h 6858000"/>
            <a:gd name="connsiteX5800" fmla="*/ 8261843 w 12192000"/>
            <a:gd name="connsiteY5800" fmla="*/ 4567643 h 6858000"/>
            <a:gd name="connsiteX5801" fmla="*/ 8227018 w 12192000"/>
            <a:gd name="connsiteY5801" fmla="*/ 4532824 h 6858000"/>
            <a:gd name="connsiteX5802" fmla="*/ 8261843 w 12192000"/>
            <a:gd name="connsiteY5802" fmla="*/ 4498006 h 6858000"/>
            <a:gd name="connsiteX5803" fmla="*/ 8296656 w 12192000"/>
            <a:gd name="connsiteY5803" fmla="*/ 4532824 h 6858000"/>
            <a:gd name="connsiteX5804" fmla="*/ 8261843 w 12192000"/>
            <a:gd name="connsiteY5804" fmla="*/ 4567643 h 6858000"/>
            <a:gd name="connsiteX5805" fmla="*/ 8346737 w 12192000"/>
            <a:gd name="connsiteY5805" fmla="*/ 4567643 h 6858000"/>
            <a:gd name="connsiteX5806" fmla="*/ 8311911 w 12192000"/>
            <a:gd name="connsiteY5806" fmla="*/ 4532824 h 6858000"/>
            <a:gd name="connsiteX5807" fmla="*/ 8346737 w 12192000"/>
            <a:gd name="connsiteY5807" fmla="*/ 4498006 h 6858000"/>
            <a:gd name="connsiteX5808" fmla="*/ 8381549 w 12192000"/>
            <a:gd name="connsiteY5808" fmla="*/ 4532824 h 6858000"/>
            <a:gd name="connsiteX5809" fmla="*/ 8346737 w 12192000"/>
            <a:gd name="connsiteY5809" fmla="*/ 4567643 h 6858000"/>
            <a:gd name="connsiteX5810" fmla="*/ 8431629 w 12192000"/>
            <a:gd name="connsiteY5810" fmla="*/ 4567643 h 6858000"/>
            <a:gd name="connsiteX5811" fmla="*/ 8396804 w 12192000"/>
            <a:gd name="connsiteY5811" fmla="*/ 4532824 h 6858000"/>
            <a:gd name="connsiteX5812" fmla="*/ 8431629 w 12192000"/>
            <a:gd name="connsiteY5812" fmla="*/ 4498006 h 6858000"/>
            <a:gd name="connsiteX5813" fmla="*/ 8466441 w 12192000"/>
            <a:gd name="connsiteY5813" fmla="*/ 4532824 h 6858000"/>
            <a:gd name="connsiteX5814" fmla="*/ 8431629 w 12192000"/>
            <a:gd name="connsiteY5814" fmla="*/ 4567643 h 6858000"/>
            <a:gd name="connsiteX5815" fmla="*/ 8516521 w 12192000"/>
            <a:gd name="connsiteY5815" fmla="*/ 4567643 h 6858000"/>
            <a:gd name="connsiteX5816" fmla="*/ 8481696 w 12192000"/>
            <a:gd name="connsiteY5816" fmla="*/ 4532824 h 6858000"/>
            <a:gd name="connsiteX5817" fmla="*/ 8516521 w 12192000"/>
            <a:gd name="connsiteY5817" fmla="*/ 4498006 h 6858000"/>
            <a:gd name="connsiteX5818" fmla="*/ 8551333 w 12192000"/>
            <a:gd name="connsiteY5818" fmla="*/ 4532824 h 6858000"/>
            <a:gd name="connsiteX5819" fmla="*/ 8516521 w 12192000"/>
            <a:gd name="connsiteY5819" fmla="*/ 4567643 h 6858000"/>
            <a:gd name="connsiteX5820" fmla="*/ 8601413 w 12192000"/>
            <a:gd name="connsiteY5820" fmla="*/ 4567643 h 6858000"/>
            <a:gd name="connsiteX5821" fmla="*/ 8566588 w 12192000"/>
            <a:gd name="connsiteY5821" fmla="*/ 4532824 h 6858000"/>
            <a:gd name="connsiteX5822" fmla="*/ 8601413 w 12192000"/>
            <a:gd name="connsiteY5822" fmla="*/ 4498006 h 6858000"/>
            <a:gd name="connsiteX5823" fmla="*/ 8636226 w 12192000"/>
            <a:gd name="connsiteY5823" fmla="*/ 4532824 h 6858000"/>
            <a:gd name="connsiteX5824" fmla="*/ 8601413 w 12192000"/>
            <a:gd name="connsiteY5824" fmla="*/ 4567643 h 6858000"/>
            <a:gd name="connsiteX5825" fmla="*/ 8686306 w 12192000"/>
            <a:gd name="connsiteY5825" fmla="*/ 4567643 h 6858000"/>
            <a:gd name="connsiteX5826" fmla="*/ 8651480 w 12192000"/>
            <a:gd name="connsiteY5826" fmla="*/ 4532824 h 6858000"/>
            <a:gd name="connsiteX5827" fmla="*/ 8686306 w 12192000"/>
            <a:gd name="connsiteY5827" fmla="*/ 4498006 h 6858000"/>
            <a:gd name="connsiteX5828" fmla="*/ 8721118 w 12192000"/>
            <a:gd name="connsiteY5828" fmla="*/ 4532824 h 6858000"/>
            <a:gd name="connsiteX5829" fmla="*/ 8686306 w 12192000"/>
            <a:gd name="connsiteY5829" fmla="*/ 4567643 h 6858000"/>
            <a:gd name="connsiteX5830" fmla="*/ 8771199 w 12192000"/>
            <a:gd name="connsiteY5830" fmla="*/ 4567643 h 6858000"/>
            <a:gd name="connsiteX5831" fmla="*/ 8736374 w 12192000"/>
            <a:gd name="connsiteY5831" fmla="*/ 4532824 h 6858000"/>
            <a:gd name="connsiteX5832" fmla="*/ 8771199 w 12192000"/>
            <a:gd name="connsiteY5832" fmla="*/ 4498006 h 6858000"/>
            <a:gd name="connsiteX5833" fmla="*/ 8806011 w 12192000"/>
            <a:gd name="connsiteY5833" fmla="*/ 4532824 h 6858000"/>
            <a:gd name="connsiteX5834" fmla="*/ 8771199 w 12192000"/>
            <a:gd name="connsiteY5834" fmla="*/ 4567643 h 6858000"/>
            <a:gd name="connsiteX5835" fmla="*/ 8940983 w 12192000"/>
            <a:gd name="connsiteY5835" fmla="*/ 4567643 h 6858000"/>
            <a:gd name="connsiteX5836" fmla="*/ 8906158 w 12192000"/>
            <a:gd name="connsiteY5836" fmla="*/ 4532824 h 6858000"/>
            <a:gd name="connsiteX5837" fmla="*/ 8940983 w 12192000"/>
            <a:gd name="connsiteY5837" fmla="*/ 4498006 h 6858000"/>
            <a:gd name="connsiteX5838" fmla="*/ 8975796 w 12192000"/>
            <a:gd name="connsiteY5838" fmla="*/ 4532824 h 6858000"/>
            <a:gd name="connsiteX5839" fmla="*/ 8940983 w 12192000"/>
            <a:gd name="connsiteY5839" fmla="*/ 4567643 h 6858000"/>
            <a:gd name="connsiteX5840" fmla="*/ 9025876 w 12192000"/>
            <a:gd name="connsiteY5840" fmla="*/ 4567643 h 6858000"/>
            <a:gd name="connsiteX5841" fmla="*/ 8991050 w 12192000"/>
            <a:gd name="connsiteY5841" fmla="*/ 4532824 h 6858000"/>
            <a:gd name="connsiteX5842" fmla="*/ 9025876 w 12192000"/>
            <a:gd name="connsiteY5842" fmla="*/ 4498006 h 6858000"/>
            <a:gd name="connsiteX5843" fmla="*/ 9060688 w 12192000"/>
            <a:gd name="connsiteY5843" fmla="*/ 4532824 h 6858000"/>
            <a:gd name="connsiteX5844" fmla="*/ 9025876 w 12192000"/>
            <a:gd name="connsiteY5844" fmla="*/ 4567643 h 6858000"/>
            <a:gd name="connsiteX5845" fmla="*/ 9110769 w 12192000"/>
            <a:gd name="connsiteY5845" fmla="*/ 4567643 h 6858000"/>
            <a:gd name="connsiteX5846" fmla="*/ 9075944 w 12192000"/>
            <a:gd name="connsiteY5846" fmla="*/ 4532824 h 6858000"/>
            <a:gd name="connsiteX5847" fmla="*/ 9110769 w 12192000"/>
            <a:gd name="connsiteY5847" fmla="*/ 4498006 h 6858000"/>
            <a:gd name="connsiteX5848" fmla="*/ 9145581 w 12192000"/>
            <a:gd name="connsiteY5848" fmla="*/ 4532824 h 6858000"/>
            <a:gd name="connsiteX5849" fmla="*/ 9110769 w 12192000"/>
            <a:gd name="connsiteY5849" fmla="*/ 4567643 h 6858000"/>
            <a:gd name="connsiteX5850" fmla="*/ 9195661 w 12192000"/>
            <a:gd name="connsiteY5850" fmla="*/ 4567643 h 6858000"/>
            <a:gd name="connsiteX5851" fmla="*/ 9160836 w 12192000"/>
            <a:gd name="connsiteY5851" fmla="*/ 4532824 h 6858000"/>
            <a:gd name="connsiteX5852" fmla="*/ 9195661 w 12192000"/>
            <a:gd name="connsiteY5852" fmla="*/ 4498006 h 6858000"/>
            <a:gd name="connsiteX5853" fmla="*/ 9230473 w 12192000"/>
            <a:gd name="connsiteY5853" fmla="*/ 4532824 h 6858000"/>
            <a:gd name="connsiteX5854" fmla="*/ 9195661 w 12192000"/>
            <a:gd name="connsiteY5854" fmla="*/ 4567643 h 6858000"/>
            <a:gd name="connsiteX5855" fmla="*/ 9280553 w 12192000"/>
            <a:gd name="connsiteY5855" fmla="*/ 4567643 h 6858000"/>
            <a:gd name="connsiteX5856" fmla="*/ 9245728 w 12192000"/>
            <a:gd name="connsiteY5856" fmla="*/ 4532824 h 6858000"/>
            <a:gd name="connsiteX5857" fmla="*/ 9280553 w 12192000"/>
            <a:gd name="connsiteY5857" fmla="*/ 4498006 h 6858000"/>
            <a:gd name="connsiteX5858" fmla="*/ 9315366 w 12192000"/>
            <a:gd name="connsiteY5858" fmla="*/ 4532824 h 6858000"/>
            <a:gd name="connsiteX5859" fmla="*/ 9280553 w 12192000"/>
            <a:gd name="connsiteY5859" fmla="*/ 4567643 h 6858000"/>
            <a:gd name="connsiteX5860" fmla="*/ 9365446 w 12192000"/>
            <a:gd name="connsiteY5860" fmla="*/ 4567643 h 6858000"/>
            <a:gd name="connsiteX5861" fmla="*/ 9330620 w 12192000"/>
            <a:gd name="connsiteY5861" fmla="*/ 4532824 h 6858000"/>
            <a:gd name="connsiteX5862" fmla="*/ 9365446 w 12192000"/>
            <a:gd name="connsiteY5862" fmla="*/ 4498006 h 6858000"/>
            <a:gd name="connsiteX5863" fmla="*/ 9400258 w 12192000"/>
            <a:gd name="connsiteY5863" fmla="*/ 4532824 h 6858000"/>
            <a:gd name="connsiteX5864" fmla="*/ 9365446 w 12192000"/>
            <a:gd name="connsiteY5864" fmla="*/ 4567643 h 6858000"/>
            <a:gd name="connsiteX5865" fmla="*/ 9450339 w 12192000"/>
            <a:gd name="connsiteY5865" fmla="*/ 4567643 h 6858000"/>
            <a:gd name="connsiteX5866" fmla="*/ 9415514 w 12192000"/>
            <a:gd name="connsiteY5866" fmla="*/ 4532824 h 6858000"/>
            <a:gd name="connsiteX5867" fmla="*/ 9450339 w 12192000"/>
            <a:gd name="connsiteY5867" fmla="*/ 4498006 h 6858000"/>
            <a:gd name="connsiteX5868" fmla="*/ 9485151 w 12192000"/>
            <a:gd name="connsiteY5868" fmla="*/ 4532824 h 6858000"/>
            <a:gd name="connsiteX5869" fmla="*/ 9450339 w 12192000"/>
            <a:gd name="connsiteY5869" fmla="*/ 4567643 h 6858000"/>
            <a:gd name="connsiteX5870" fmla="*/ 9535231 w 12192000"/>
            <a:gd name="connsiteY5870" fmla="*/ 4567643 h 6858000"/>
            <a:gd name="connsiteX5871" fmla="*/ 9500406 w 12192000"/>
            <a:gd name="connsiteY5871" fmla="*/ 4532824 h 6858000"/>
            <a:gd name="connsiteX5872" fmla="*/ 9535231 w 12192000"/>
            <a:gd name="connsiteY5872" fmla="*/ 4498006 h 6858000"/>
            <a:gd name="connsiteX5873" fmla="*/ 9570043 w 12192000"/>
            <a:gd name="connsiteY5873" fmla="*/ 4532824 h 6858000"/>
            <a:gd name="connsiteX5874" fmla="*/ 9535231 w 12192000"/>
            <a:gd name="connsiteY5874" fmla="*/ 4567643 h 6858000"/>
            <a:gd name="connsiteX5875" fmla="*/ 9620123 w 12192000"/>
            <a:gd name="connsiteY5875" fmla="*/ 4567643 h 6858000"/>
            <a:gd name="connsiteX5876" fmla="*/ 9585298 w 12192000"/>
            <a:gd name="connsiteY5876" fmla="*/ 4532824 h 6858000"/>
            <a:gd name="connsiteX5877" fmla="*/ 9620123 w 12192000"/>
            <a:gd name="connsiteY5877" fmla="*/ 4498006 h 6858000"/>
            <a:gd name="connsiteX5878" fmla="*/ 9654936 w 12192000"/>
            <a:gd name="connsiteY5878" fmla="*/ 4532824 h 6858000"/>
            <a:gd name="connsiteX5879" fmla="*/ 9620123 w 12192000"/>
            <a:gd name="connsiteY5879" fmla="*/ 4567643 h 6858000"/>
            <a:gd name="connsiteX5880" fmla="*/ 9705016 w 12192000"/>
            <a:gd name="connsiteY5880" fmla="*/ 4567643 h 6858000"/>
            <a:gd name="connsiteX5881" fmla="*/ 9670190 w 12192000"/>
            <a:gd name="connsiteY5881" fmla="*/ 4532824 h 6858000"/>
            <a:gd name="connsiteX5882" fmla="*/ 9705016 w 12192000"/>
            <a:gd name="connsiteY5882" fmla="*/ 4498006 h 6858000"/>
            <a:gd name="connsiteX5883" fmla="*/ 9739828 w 12192000"/>
            <a:gd name="connsiteY5883" fmla="*/ 4532824 h 6858000"/>
            <a:gd name="connsiteX5884" fmla="*/ 9705016 w 12192000"/>
            <a:gd name="connsiteY5884" fmla="*/ 4567643 h 6858000"/>
            <a:gd name="connsiteX5885" fmla="*/ 9789909 w 12192000"/>
            <a:gd name="connsiteY5885" fmla="*/ 4567643 h 6858000"/>
            <a:gd name="connsiteX5886" fmla="*/ 9755084 w 12192000"/>
            <a:gd name="connsiteY5886" fmla="*/ 4532824 h 6858000"/>
            <a:gd name="connsiteX5887" fmla="*/ 9789909 w 12192000"/>
            <a:gd name="connsiteY5887" fmla="*/ 4498006 h 6858000"/>
            <a:gd name="connsiteX5888" fmla="*/ 9824721 w 12192000"/>
            <a:gd name="connsiteY5888" fmla="*/ 4532824 h 6858000"/>
            <a:gd name="connsiteX5889" fmla="*/ 9789909 w 12192000"/>
            <a:gd name="connsiteY5889" fmla="*/ 4567643 h 6858000"/>
            <a:gd name="connsiteX5890" fmla="*/ 9959693 w 12192000"/>
            <a:gd name="connsiteY5890" fmla="*/ 4567643 h 6858000"/>
            <a:gd name="connsiteX5891" fmla="*/ 9924868 w 12192000"/>
            <a:gd name="connsiteY5891" fmla="*/ 4532824 h 6858000"/>
            <a:gd name="connsiteX5892" fmla="*/ 9959693 w 12192000"/>
            <a:gd name="connsiteY5892" fmla="*/ 4498006 h 6858000"/>
            <a:gd name="connsiteX5893" fmla="*/ 9994506 w 12192000"/>
            <a:gd name="connsiteY5893" fmla="*/ 4532824 h 6858000"/>
            <a:gd name="connsiteX5894" fmla="*/ 9959693 w 12192000"/>
            <a:gd name="connsiteY5894" fmla="*/ 4567643 h 6858000"/>
            <a:gd name="connsiteX5895" fmla="*/ 2234445 w 12192000"/>
            <a:gd name="connsiteY5895" fmla="*/ 4482782 h 6858000"/>
            <a:gd name="connsiteX5896" fmla="*/ 2199626 w 12192000"/>
            <a:gd name="connsiteY5896" fmla="*/ 4447964 h 6858000"/>
            <a:gd name="connsiteX5897" fmla="*/ 2234445 w 12192000"/>
            <a:gd name="connsiteY5897" fmla="*/ 4413145 h 6858000"/>
            <a:gd name="connsiteX5898" fmla="*/ 2269264 w 12192000"/>
            <a:gd name="connsiteY5898" fmla="*/ 4447964 h 6858000"/>
            <a:gd name="connsiteX5899" fmla="*/ 2234445 w 12192000"/>
            <a:gd name="connsiteY5899" fmla="*/ 4482782 h 6858000"/>
            <a:gd name="connsiteX5900" fmla="*/ 2319337 w 12192000"/>
            <a:gd name="connsiteY5900" fmla="*/ 4482782 h 6858000"/>
            <a:gd name="connsiteX5901" fmla="*/ 2284518 w 12192000"/>
            <a:gd name="connsiteY5901" fmla="*/ 4447964 h 6858000"/>
            <a:gd name="connsiteX5902" fmla="*/ 2319337 w 12192000"/>
            <a:gd name="connsiteY5902" fmla="*/ 4413145 h 6858000"/>
            <a:gd name="connsiteX5903" fmla="*/ 2354156 w 12192000"/>
            <a:gd name="connsiteY5903" fmla="*/ 4447964 h 6858000"/>
            <a:gd name="connsiteX5904" fmla="*/ 2319337 w 12192000"/>
            <a:gd name="connsiteY5904" fmla="*/ 4482782 h 6858000"/>
            <a:gd name="connsiteX5905" fmla="*/ 2404230 w 12192000"/>
            <a:gd name="connsiteY5905" fmla="*/ 4482782 h 6858000"/>
            <a:gd name="connsiteX5906" fmla="*/ 2369411 w 12192000"/>
            <a:gd name="connsiteY5906" fmla="*/ 4447964 h 6858000"/>
            <a:gd name="connsiteX5907" fmla="*/ 2404230 w 12192000"/>
            <a:gd name="connsiteY5907" fmla="*/ 4413145 h 6858000"/>
            <a:gd name="connsiteX5908" fmla="*/ 2439048 w 12192000"/>
            <a:gd name="connsiteY5908" fmla="*/ 4447964 h 6858000"/>
            <a:gd name="connsiteX5909" fmla="*/ 2404230 w 12192000"/>
            <a:gd name="connsiteY5909" fmla="*/ 4482782 h 6858000"/>
            <a:gd name="connsiteX5910" fmla="*/ 2489122 w 12192000"/>
            <a:gd name="connsiteY5910" fmla="*/ 4482782 h 6858000"/>
            <a:gd name="connsiteX5911" fmla="*/ 2454303 w 12192000"/>
            <a:gd name="connsiteY5911" fmla="*/ 4447964 h 6858000"/>
            <a:gd name="connsiteX5912" fmla="*/ 2489122 w 12192000"/>
            <a:gd name="connsiteY5912" fmla="*/ 4413145 h 6858000"/>
            <a:gd name="connsiteX5913" fmla="*/ 2523941 w 12192000"/>
            <a:gd name="connsiteY5913" fmla="*/ 4447964 h 6858000"/>
            <a:gd name="connsiteX5914" fmla="*/ 2489122 w 12192000"/>
            <a:gd name="connsiteY5914" fmla="*/ 4482782 h 6858000"/>
            <a:gd name="connsiteX5915" fmla="*/ 2574015 w 12192000"/>
            <a:gd name="connsiteY5915" fmla="*/ 4482782 h 6858000"/>
            <a:gd name="connsiteX5916" fmla="*/ 2539196 w 12192000"/>
            <a:gd name="connsiteY5916" fmla="*/ 4447964 h 6858000"/>
            <a:gd name="connsiteX5917" fmla="*/ 2574015 w 12192000"/>
            <a:gd name="connsiteY5917" fmla="*/ 4413145 h 6858000"/>
            <a:gd name="connsiteX5918" fmla="*/ 2608834 w 12192000"/>
            <a:gd name="connsiteY5918" fmla="*/ 4447964 h 6858000"/>
            <a:gd name="connsiteX5919" fmla="*/ 2574015 w 12192000"/>
            <a:gd name="connsiteY5919" fmla="*/ 4482782 h 6858000"/>
            <a:gd name="connsiteX5920" fmla="*/ 2658907 w 12192000"/>
            <a:gd name="connsiteY5920" fmla="*/ 4482782 h 6858000"/>
            <a:gd name="connsiteX5921" fmla="*/ 2624088 w 12192000"/>
            <a:gd name="connsiteY5921" fmla="*/ 4447964 h 6858000"/>
            <a:gd name="connsiteX5922" fmla="*/ 2658907 w 12192000"/>
            <a:gd name="connsiteY5922" fmla="*/ 4413145 h 6858000"/>
            <a:gd name="connsiteX5923" fmla="*/ 2693726 w 12192000"/>
            <a:gd name="connsiteY5923" fmla="*/ 4447964 h 6858000"/>
            <a:gd name="connsiteX5924" fmla="*/ 2658907 w 12192000"/>
            <a:gd name="connsiteY5924" fmla="*/ 4482782 h 6858000"/>
            <a:gd name="connsiteX5925" fmla="*/ 2743800 w 12192000"/>
            <a:gd name="connsiteY5925" fmla="*/ 4482782 h 6858000"/>
            <a:gd name="connsiteX5926" fmla="*/ 2708981 w 12192000"/>
            <a:gd name="connsiteY5926" fmla="*/ 4447964 h 6858000"/>
            <a:gd name="connsiteX5927" fmla="*/ 2743800 w 12192000"/>
            <a:gd name="connsiteY5927" fmla="*/ 4413145 h 6858000"/>
            <a:gd name="connsiteX5928" fmla="*/ 2778618 w 12192000"/>
            <a:gd name="connsiteY5928" fmla="*/ 4447964 h 6858000"/>
            <a:gd name="connsiteX5929" fmla="*/ 2743800 w 12192000"/>
            <a:gd name="connsiteY5929" fmla="*/ 4482782 h 6858000"/>
            <a:gd name="connsiteX5930" fmla="*/ 2828692 w 12192000"/>
            <a:gd name="connsiteY5930" fmla="*/ 4482782 h 6858000"/>
            <a:gd name="connsiteX5931" fmla="*/ 2793873 w 12192000"/>
            <a:gd name="connsiteY5931" fmla="*/ 4447964 h 6858000"/>
            <a:gd name="connsiteX5932" fmla="*/ 2828692 w 12192000"/>
            <a:gd name="connsiteY5932" fmla="*/ 4413145 h 6858000"/>
            <a:gd name="connsiteX5933" fmla="*/ 2863511 w 12192000"/>
            <a:gd name="connsiteY5933" fmla="*/ 4447964 h 6858000"/>
            <a:gd name="connsiteX5934" fmla="*/ 2828692 w 12192000"/>
            <a:gd name="connsiteY5934" fmla="*/ 4482782 h 6858000"/>
            <a:gd name="connsiteX5935" fmla="*/ 2913584 w 12192000"/>
            <a:gd name="connsiteY5935" fmla="*/ 4482782 h 6858000"/>
            <a:gd name="connsiteX5936" fmla="*/ 2878765 w 12192000"/>
            <a:gd name="connsiteY5936" fmla="*/ 4447964 h 6858000"/>
            <a:gd name="connsiteX5937" fmla="*/ 2913584 w 12192000"/>
            <a:gd name="connsiteY5937" fmla="*/ 4413145 h 6858000"/>
            <a:gd name="connsiteX5938" fmla="*/ 2948403 w 12192000"/>
            <a:gd name="connsiteY5938" fmla="*/ 4447964 h 6858000"/>
            <a:gd name="connsiteX5939" fmla="*/ 2913584 w 12192000"/>
            <a:gd name="connsiteY5939" fmla="*/ 4482782 h 6858000"/>
            <a:gd name="connsiteX5940" fmla="*/ 3083370 w 12192000"/>
            <a:gd name="connsiteY5940" fmla="*/ 4482782 h 6858000"/>
            <a:gd name="connsiteX5941" fmla="*/ 3048551 w 12192000"/>
            <a:gd name="connsiteY5941" fmla="*/ 4447964 h 6858000"/>
            <a:gd name="connsiteX5942" fmla="*/ 3083370 w 12192000"/>
            <a:gd name="connsiteY5942" fmla="*/ 4413145 h 6858000"/>
            <a:gd name="connsiteX5943" fmla="*/ 3118188 w 12192000"/>
            <a:gd name="connsiteY5943" fmla="*/ 4447964 h 6858000"/>
            <a:gd name="connsiteX5944" fmla="*/ 3083370 w 12192000"/>
            <a:gd name="connsiteY5944" fmla="*/ 4482782 h 6858000"/>
            <a:gd name="connsiteX5945" fmla="*/ 3168262 w 12192000"/>
            <a:gd name="connsiteY5945" fmla="*/ 4482782 h 6858000"/>
            <a:gd name="connsiteX5946" fmla="*/ 3133443 w 12192000"/>
            <a:gd name="connsiteY5946" fmla="*/ 4447964 h 6858000"/>
            <a:gd name="connsiteX5947" fmla="*/ 3168262 w 12192000"/>
            <a:gd name="connsiteY5947" fmla="*/ 4413145 h 6858000"/>
            <a:gd name="connsiteX5948" fmla="*/ 3203081 w 12192000"/>
            <a:gd name="connsiteY5948" fmla="*/ 4447964 h 6858000"/>
            <a:gd name="connsiteX5949" fmla="*/ 3168262 w 12192000"/>
            <a:gd name="connsiteY5949" fmla="*/ 4482782 h 6858000"/>
            <a:gd name="connsiteX5950" fmla="*/ 3253154 w 12192000"/>
            <a:gd name="connsiteY5950" fmla="*/ 4482782 h 6858000"/>
            <a:gd name="connsiteX5951" fmla="*/ 3218335 w 12192000"/>
            <a:gd name="connsiteY5951" fmla="*/ 4447964 h 6858000"/>
            <a:gd name="connsiteX5952" fmla="*/ 3253154 w 12192000"/>
            <a:gd name="connsiteY5952" fmla="*/ 4413145 h 6858000"/>
            <a:gd name="connsiteX5953" fmla="*/ 3287973 w 12192000"/>
            <a:gd name="connsiteY5953" fmla="*/ 4447964 h 6858000"/>
            <a:gd name="connsiteX5954" fmla="*/ 3253154 w 12192000"/>
            <a:gd name="connsiteY5954" fmla="*/ 4482782 h 6858000"/>
            <a:gd name="connsiteX5955" fmla="*/ 3338047 w 12192000"/>
            <a:gd name="connsiteY5955" fmla="*/ 4482782 h 6858000"/>
            <a:gd name="connsiteX5956" fmla="*/ 3303228 w 12192000"/>
            <a:gd name="connsiteY5956" fmla="*/ 4447964 h 6858000"/>
            <a:gd name="connsiteX5957" fmla="*/ 3338047 w 12192000"/>
            <a:gd name="connsiteY5957" fmla="*/ 4413145 h 6858000"/>
            <a:gd name="connsiteX5958" fmla="*/ 3372866 w 12192000"/>
            <a:gd name="connsiteY5958" fmla="*/ 4447964 h 6858000"/>
            <a:gd name="connsiteX5959" fmla="*/ 3338047 w 12192000"/>
            <a:gd name="connsiteY5959" fmla="*/ 4482782 h 6858000"/>
            <a:gd name="connsiteX5960" fmla="*/ 3422940 w 12192000"/>
            <a:gd name="connsiteY5960" fmla="*/ 4482782 h 6858000"/>
            <a:gd name="connsiteX5961" fmla="*/ 3388121 w 12192000"/>
            <a:gd name="connsiteY5961" fmla="*/ 4447964 h 6858000"/>
            <a:gd name="connsiteX5962" fmla="*/ 3422940 w 12192000"/>
            <a:gd name="connsiteY5962" fmla="*/ 4413145 h 6858000"/>
            <a:gd name="connsiteX5963" fmla="*/ 3457758 w 12192000"/>
            <a:gd name="connsiteY5963" fmla="*/ 4447964 h 6858000"/>
            <a:gd name="connsiteX5964" fmla="*/ 3422940 w 12192000"/>
            <a:gd name="connsiteY5964" fmla="*/ 4482782 h 6858000"/>
            <a:gd name="connsiteX5965" fmla="*/ 3592724 w 12192000"/>
            <a:gd name="connsiteY5965" fmla="*/ 4482782 h 6858000"/>
            <a:gd name="connsiteX5966" fmla="*/ 3557905 w 12192000"/>
            <a:gd name="connsiteY5966" fmla="*/ 4447964 h 6858000"/>
            <a:gd name="connsiteX5967" fmla="*/ 3592724 w 12192000"/>
            <a:gd name="connsiteY5967" fmla="*/ 4413145 h 6858000"/>
            <a:gd name="connsiteX5968" fmla="*/ 3627543 w 12192000"/>
            <a:gd name="connsiteY5968" fmla="*/ 4447964 h 6858000"/>
            <a:gd name="connsiteX5969" fmla="*/ 3592724 w 12192000"/>
            <a:gd name="connsiteY5969" fmla="*/ 4482782 h 6858000"/>
            <a:gd name="connsiteX5970" fmla="*/ 3677617 w 12192000"/>
            <a:gd name="connsiteY5970" fmla="*/ 4482782 h 6858000"/>
            <a:gd name="connsiteX5971" fmla="*/ 3642798 w 12192000"/>
            <a:gd name="connsiteY5971" fmla="*/ 4447964 h 6858000"/>
            <a:gd name="connsiteX5972" fmla="*/ 3677617 w 12192000"/>
            <a:gd name="connsiteY5972" fmla="*/ 4413145 h 6858000"/>
            <a:gd name="connsiteX5973" fmla="*/ 3712436 w 12192000"/>
            <a:gd name="connsiteY5973" fmla="*/ 4447964 h 6858000"/>
            <a:gd name="connsiteX5974" fmla="*/ 3677617 w 12192000"/>
            <a:gd name="connsiteY5974" fmla="*/ 4482782 h 6858000"/>
            <a:gd name="connsiteX5975" fmla="*/ 3762510 w 12192000"/>
            <a:gd name="connsiteY5975" fmla="*/ 4482782 h 6858000"/>
            <a:gd name="connsiteX5976" fmla="*/ 3727691 w 12192000"/>
            <a:gd name="connsiteY5976" fmla="*/ 4447964 h 6858000"/>
            <a:gd name="connsiteX5977" fmla="*/ 3762510 w 12192000"/>
            <a:gd name="connsiteY5977" fmla="*/ 4413145 h 6858000"/>
            <a:gd name="connsiteX5978" fmla="*/ 3797328 w 12192000"/>
            <a:gd name="connsiteY5978" fmla="*/ 4447964 h 6858000"/>
            <a:gd name="connsiteX5979" fmla="*/ 3762510 w 12192000"/>
            <a:gd name="connsiteY5979" fmla="*/ 4482782 h 6858000"/>
            <a:gd name="connsiteX5980" fmla="*/ 3847402 w 12192000"/>
            <a:gd name="connsiteY5980" fmla="*/ 4482782 h 6858000"/>
            <a:gd name="connsiteX5981" fmla="*/ 3812583 w 12192000"/>
            <a:gd name="connsiteY5981" fmla="*/ 4447964 h 6858000"/>
            <a:gd name="connsiteX5982" fmla="*/ 3847402 w 12192000"/>
            <a:gd name="connsiteY5982" fmla="*/ 4413145 h 6858000"/>
            <a:gd name="connsiteX5983" fmla="*/ 3882221 w 12192000"/>
            <a:gd name="connsiteY5983" fmla="*/ 4447964 h 6858000"/>
            <a:gd name="connsiteX5984" fmla="*/ 3847402 w 12192000"/>
            <a:gd name="connsiteY5984" fmla="*/ 4482782 h 6858000"/>
            <a:gd name="connsiteX5985" fmla="*/ 3932301 w 12192000"/>
            <a:gd name="connsiteY5985" fmla="*/ 4482782 h 6858000"/>
            <a:gd name="connsiteX5986" fmla="*/ 3897482 w 12192000"/>
            <a:gd name="connsiteY5986" fmla="*/ 4447964 h 6858000"/>
            <a:gd name="connsiteX5987" fmla="*/ 3932301 w 12192000"/>
            <a:gd name="connsiteY5987" fmla="*/ 4413145 h 6858000"/>
            <a:gd name="connsiteX5988" fmla="*/ 3967120 w 12192000"/>
            <a:gd name="connsiteY5988" fmla="*/ 4447964 h 6858000"/>
            <a:gd name="connsiteX5989" fmla="*/ 3932301 w 12192000"/>
            <a:gd name="connsiteY5989" fmla="*/ 4482782 h 6858000"/>
            <a:gd name="connsiteX5990" fmla="*/ 4017193 w 12192000"/>
            <a:gd name="connsiteY5990" fmla="*/ 4482782 h 6858000"/>
            <a:gd name="connsiteX5991" fmla="*/ 3982375 w 12192000"/>
            <a:gd name="connsiteY5991" fmla="*/ 4447964 h 6858000"/>
            <a:gd name="connsiteX5992" fmla="*/ 4017193 w 12192000"/>
            <a:gd name="connsiteY5992" fmla="*/ 4413145 h 6858000"/>
            <a:gd name="connsiteX5993" fmla="*/ 4052012 w 12192000"/>
            <a:gd name="connsiteY5993" fmla="*/ 4447964 h 6858000"/>
            <a:gd name="connsiteX5994" fmla="*/ 4017193 w 12192000"/>
            <a:gd name="connsiteY5994" fmla="*/ 4482782 h 6858000"/>
            <a:gd name="connsiteX5995" fmla="*/ 4102086 w 12192000"/>
            <a:gd name="connsiteY5995" fmla="*/ 4482782 h 6858000"/>
            <a:gd name="connsiteX5996" fmla="*/ 4067267 w 12192000"/>
            <a:gd name="connsiteY5996" fmla="*/ 4447964 h 6858000"/>
            <a:gd name="connsiteX5997" fmla="*/ 4102086 w 12192000"/>
            <a:gd name="connsiteY5997" fmla="*/ 4413145 h 6858000"/>
            <a:gd name="connsiteX5998" fmla="*/ 4136904 w 12192000"/>
            <a:gd name="connsiteY5998" fmla="*/ 4447964 h 6858000"/>
            <a:gd name="connsiteX5999" fmla="*/ 4102086 w 12192000"/>
            <a:gd name="connsiteY5999" fmla="*/ 4482782 h 6858000"/>
            <a:gd name="connsiteX6000" fmla="*/ 5715043 w 12192000"/>
            <a:gd name="connsiteY6000" fmla="*/ 4482782 h 6858000"/>
            <a:gd name="connsiteX6001" fmla="*/ 5680225 w 12192000"/>
            <a:gd name="connsiteY6001" fmla="*/ 4447964 h 6858000"/>
            <a:gd name="connsiteX6002" fmla="*/ 5715043 w 12192000"/>
            <a:gd name="connsiteY6002" fmla="*/ 4413145 h 6858000"/>
            <a:gd name="connsiteX6003" fmla="*/ 5749862 w 12192000"/>
            <a:gd name="connsiteY6003" fmla="*/ 4447964 h 6858000"/>
            <a:gd name="connsiteX6004" fmla="*/ 5715043 w 12192000"/>
            <a:gd name="connsiteY6004" fmla="*/ 4482782 h 6858000"/>
            <a:gd name="connsiteX6005" fmla="*/ 6054613 w 12192000"/>
            <a:gd name="connsiteY6005" fmla="*/ 4482782 h 6858000"/>
            <a:gd name="connsiteX6006" fmla="*/ 6019787 w 12192000"/>
            <a:gd name="connsiteY6006" fmla="*/ 4447964 h 6858000"/>
            <a:gd name="connsiteX6007" fmla="*/ 6054613 w 12192000"/>
            <a:gd name="connsiteY6007" fmla="*/ 4413145 h 6858000"/>
            <a:gd name="connsiteX6008" fmla="*/ 6089425 w 12192000"/>
            <a:gd name="connsiteY6008" fmla="*/ 4447964 h 6858000"/>
            <a:gd name="connsiteX6009" fmla="*/ 6054613 w 12192000"/>
            <a:gd name="connsiteY6009" fmla="*/ 4482782 h 6858000"/>
            <a:gd name="connsiteX6010" fmla="*/ 6394183 w 12192000"/>
            <a:gd name="connsiteY6010" fmla="*/ 4482782 h 6858000"/>
            <a:gd name="connsiteX6011" fmla="*/ 6359357 w 12192000"/>
            <a:gd name="connsiteY6011" fmla="*/ 4447964 h 6858000"/>
            <a:gd name="connsiteX6012" fmla="*/ 6394183 w 12192000"/>
            <a:gd name="connsiteY6012" fmla="*/ 4413145 h 6858000"/>
            <a:gd name="connsiteX6013" fmla="*/ 6428995 w 12192000"/>
            <a:gd name="connsiteY6013" fmla="*/ 4447964 h 6858000"/>
            <a:gd name="connsiteX6014" fmla="*/ 6394183 w 12192000"/>
            <a:gd name="connsiteY6014" fmla="*/ 4482782 h 6858000"/>
            <a:gd name="connsiteX6015" fmla="*/ 6479075 w 12192000"/>
            <a:gd name="connsiteY6015" fmla="*/ 4482782 h 6858000"/>
            <a:gd name="connsiteX6016" fmla="*/ 6444250 w 12192000"/>
            <a:gd name="connsiteY6016" fmla="*/ 4447964 h 6858000"/>
            <a:gd name="connsiteX6017" fmla="*/ 6479075 w 12192000"/>
            <a:gd name="connsiteY6017" fmla="*/ 4413145 h 6858000"/>
            <a:gd name="connsiteX6018" fmla="*/ 6513887 w 12192000"/>
            <a:gd name="connsiteY6018" fmla="*/ 4447964 h 6858000"/>
            <a:gd name="connsiteX6019" fmla="*/ 6479075 w 12192000"/>
            <a:gd name="connsiteY6019" fmla="*/ 4482782 h 6858000"/>
            <a:gd name="connsiteX6020" fmla="*/ 6563968 w 12192000"/>
            <a:gd name="connsiteY6020" fmla="*/ 4482782 h 6858000"/>
            <a:gd name="connsiteX6021" fmla="*/ 6529143 w 12192000"/>
            <a:gd name="connsiteY6021" fmla="*/ 4447964 h 6858000"/>
            <a:gd name="connsiteX6022" fmla="*/ 6563968 w 12192000"/>
            <a:gd name="connsiteY6022" fmla="*/ 4413145 h 6858000"/>
            <a:gd name="connsiteX6023" fmla="*/ 6598781 w 12192000"/>
            <a:gd name="connsiteY6023" fmla="*/ 4447964 h 6858000"/>
            <a:gd name="connsiteX6024" fmla="*/ 6563968 w 12192000"/>
            <a:gd name="connsiteY6024" fmla="*/ 4482782 h 6858000"/>
            <a:gd name="connsiteX6025" fmla="*/ 6648861 w 12192000"/>
            <a:gd name="connsiteY6025" fmla="*/ 4482782 h 6858000"/>
            <a:gd name="connsiteX6026" fmla="*/ 6614035 w 12192000"/>
            <a:gd name="connsiteY6026" fmla="*/ 4447964 h 6858000"/>
            <a:gd name="connsiteX6027" fmla="*/ 6648861 w 12192000"/>
            <a:gd name="connsiteY6027" fmla="*/ 4413145 h 6858000"/>
            <a:gd name="connsiteX6028" fmla="*/ 6683673 w 12192000"/>
            <a:gd name="connsiteY6028" fmla="*/ 4447964 h 6858000"/>
            <a:gd name="connsiteX6029" fmla="*/ 6648861 w 12192000"/>
            <a:gd name="connsiteY6029" fmla="*/ 4482782 h 6858000"/>
            <a:gd name="connsiteX6030" fmla="*/ 6733753 w 12192000"/>
            <a:gd name="connsiteY6030" fmla="*/ 4482782 h 6858000"/>
            <a:gd name="connsiteX6031" fmla="*/ 6698927 w 12192000"/>
            <a:gd name="connsiteY6031" fmla="*/ 4447964 h 6858000"/>
            <a:gd name="connsiteX6032" fmla="*/ 6733753 w 12192000"/>
            <a:gd name="connsiteY6032" fmla="*/ 4413145 h 6858000"/>
            <a:gd name="connsiteX6033" fmla="*/ 6768565 w 12192000"/>
            <a:gd name="connsiteY6033" fmla="*/ 4447964 h 6858000"/>
            <a:gd name="connsiteX6034" fmla="*/ 6733753 w 12192000"/>
            <a:gd name="connsiteY6034" fmla="*/ 4482782 h 6858000"/>
            <a:gd name="connsiteX6035" fmla="*/ 6818645 w 12192000"/>
            <a:gd name="connsiteY6035" fmla="*/ 4482782 h 6858000"/>
            <a:gd name="connsiteX6036" fmla="*/ 6783820 w 12192000"/>
            <a:gd name="connsiteY6036" fmla="*/ 4447964 h 6858000"/>
            <a:gd name="connsiteX6037" fmla="*/ 6818645 w 12192000"/>
            <a:gd name="connsiteY6037" fmla="*/ 4413145 h 6858000"/>
            <a:gd name="connsiteX6038" fmla="*/ 6853457 w 12192000"/>
            <a:gd name="connsiteY6038" fmla="*/ 4447964 h 6858000"/>
            <a:gd name="connsiteX6039" fmla="*/ 6818645 w 12192000"/>
            <a:gd name="connsiteY6039" fmla="*/ 4482782 h 6858000"/>
            <a:gd name="connsiteX6040" fmla="*/ 6903537 w 12192000"/>
            <a:gd name="connsiteY6040" fmla="*/ 4482782 h 6858000"/>
            <a:gd name="connsiteX6041" fmla="*/ 6868712 w 12192000"/>
            <a:gd name="connsiteY6041" fmla="*/ 4447964 h 6858000"/>
            <a:gd name="connsiteX6042" fmla="*/ 6903537 w 12192000"/>
            <a:gd name="connsiteY6042" fmla="*/ 4413145 h 6858000"/>
            <a:gd name="connsiteX6043" fmla="*/ 6938350 w 12192000"/>
            <a:gd name="connsiteY6043" fmla="*/ 4447964 h 6858000"/>
            <a:gd name="connsiteX6044" fmla="*/ 6903537 w 12192000"/>
            <a:gd name="connsiteY6044" fmla="*/ 4482782 h 6858000"/>
            <a:gd name="connsiteX6045" fmla="*/ 6988431 w 12192000"/>
            <a:gd name="connsiteY6045" fmla="*/ 4482782 h 6858000"/>
            <a:gd name="connsiteX6046" fmla="*/ 6953605 w 12192000"/>
            <a:gd name="connsiteY6046" fmla="*/ 4447964 h 6858000"/>
            <a:gd name="connsiteX6047" fmla="*/ 6988431 w 12192000"/>
            <a:gd name="connsiteY6047" fmla="*/ 4413145 h 6858000"/>
            <a:gd name="connsiteX6048" fmla="*/ 7023243 w 12192000"/>
            <a:gd name="connsiteY6048" fmla="*/ 4447964 h 6858000"/>
            <a:gd name="connsiteX6049" fmla="*/ 6988431 w 12192000"/>
            <a:gd name="connsiteY6049" fmla="*/ 4482782 h 6858000"/>
            <a:gd name="connsiteX6050" fmla="*/ 7073349 w 12192000"/>
            <a:gd name="connsiteY6050" fmla="*/ 4482782 h 6858000"/>
            <a:gd name="connsiteX6051" fmla="*/ 7038524 w 12192000"/>
            <a:gd name="connsiteY6051" fmla="*/ 4447964 h 6858000"/>
            <a:gd name="connsiteX6052" fmla="*/ 7073349 w 12192000"/>
            <a:gd name="connsiteY6052" fmla="*/ 4413145 h 6858000"/>
            <a:gd name="connsiteX6053" fmla="*/ 7108161 w 12192000"/>
            <a:gd name="connsiteY6053" fmla="*/ 4447964 h 6858000"/>
            <a:gd name="connsiteX6054" fmla="*/ 7073349 w 12192000"/>
            <a:gd name="connsiteY6054" fmla="*/ 4482782 h 6858000"/>
            <a:gd name="connsiteX6055" fmla="*/ 7158241 w 12192000"/>
            <a:gd name="connsiteY6055" fmla="*/ 4482782 h 6858000"/>
            <a:gd name="connsiteX6056" fmla="*/ 7123416 w 12192000"/>
            <a:gd name="connsiteY6056" fmla="*/ 4447964 h 6858000"/>
            <a:gd name="connsiteX6057" fmla="*/ 7158241 w 12192000"/>
            <a:gd name="connsiteY6057" fmla="*/ 4413145 h 6858000"/>
            <a:gd name="connsiteX6058" fmla="*/ 7193053 w 12192000"/>
            <a:gd name="connsiteY6058" fmla="*/ 4447964 h 6858000"/>
            <a:gd name="connsiteX6059" fmla="*/ 7158241 w 12192000"/>
            <a:gd name="connsiteY6059" fmla="*/ 4482782 h 6858000"/>
            <a:gd name="connsiteX6060" fmla="*/ 7243134 w 12192000"/>
            <a:gd name="connsiteY6060" fmla="*/ 4482782 h 6858000"/>
            <a:gd name="connsiteX6061" fmla="*/ 7208309 w 12192000"/>
            <a:gd name="connsiteY6061" fmla="*/ 4447964 h 6858000"/>
            <a:gd name="connsiteX6062" fmla="*/ 7243134 w 12192000"/>
            <a:gd name="connsiteY6062" fmla="*/ 4413145 h 6858000"/>
            <a:gd name="connsiteX6063" fmla="*/ 7277947 w 12192000"/>
            <a:gd name="connsiteY6063" fmla="*/ 4447964 h 6858000"/>
            <a:gd name="connsiteX6064" fmla="*/ 7243134 w 12192000"/>
            <a:gd name="connsiteY6064" fmla="*/ 4482782 h 6858000"/>
            <a:gd name="connsiteX6065" fmla="*/ 7328027 w 12192000"/>
            <a:gd name="connsiteY6065" fmla="*/ 4482782 h 6858000"/>
            <a:gd name="connsiteX6066" fmla="*/ 7293201 w 12192000"/>
            <a:gd name="connsiteY6066" fmla="*/ 4447964 h 6858000"/>
            <a:gd name="connsiteX6067" fmla="*/ 7328027 w 12192000"/>
            <a:gd name="connsiteY6067" fmla="*/ 4413145 h 6858000"/>
            <a:gd name="connsiteX6068" fmla="*/ 7362839 w 12192000"/>
            <a:gd name="connsiteY6068" fmla="*/ 4447964 h 6858000"/>
            <a:gd name="connsiteX6069" fmla="*/ 7328027 w 12192000"/>
            <a:gd name="connsiteY6069" fmla="*/ 4482782 h 6858000"/>
            <a:gd name="connsiteX6070" fmla="*/ 7412919 w 12192000"/>
            <a:gd name="connsiteY6070" fmla="*/ 4482782 h 6858000"/>
            <a:gd name="connsiteX6071" fmla="*/ 7378094 w 12192000"/>
            <a:gd name="connsiteY6071" fmla="*/ 4447964 h 6858000"/>
            <a:gd name="connsiteX6072" fmla="*/ 7412919 w 12192000"/>
            <a:gd name="connsiteY6072" fmla="*/ 4413145 h 6858000"/>
            <a:gd name="connsiteX6073" fmla="*/ 7447731 w 12192000"/>
            <a:gd name="connsiteY6073" fmla="*/ 4447964 h 6858000"/>
            <a:gd name="connsiteX6074" fmla="*/ 7412919 w 12192000"/>
            <a:gd name="connsiteY6074" fmla="*/ 4482782 h 6858000"/>
            <a:gd name="connsiteX6075" fmla="*/ 7497811 w 12192000"/>
            <a:gd name="connsiteY6075" fmla="*/ 4482782 h 6858000"/>
            <a:gd name="connsiteX6076" fmla="*/ 7462986 w 12192000"/>
            <a:gd name="connsiteY6076" fmla="*/ 4447964 h 6858000"/>
            <a:gd name="connsiteX6077" fmla="*/ 7497811 w 12192000"/>
            <a:gd name="connsiteY6077" fmla="*/ 4413145 h 6858000"/>
            <a:gd name="connsiteX6078" fmla="*/ 7532623 w 12192000"/>
            <a:gd name="connsiteY6078" fmla="*/ 4447964 h 6858000"/>
            <a:gd name="connsiteX6079" fmla="*/ 7497811 w 12192000"/>
            <a:gd name="connsiteY6079" fmla="*/ 4482782 h 6858000"/>
            <a:gd name="connsiteX6080" fmla="*/ 7582703 w 12192000"/>
            <a:gd name="connsiteY6080" fmla="*/ 4482782 h 6858000"/>
            <a:gd name="connsiteX6081" fmla="*/ 7547878 w 12192000"/>
            <a:gd name="connsiteY6081" fmla="*/ 4447964 h 6858000"/>
            <a:gd name="connsiteX6082" fmla="*/ 7582703 w 12192000"/>
            <a:gd name="connsiteY6082" fmla="*/ 4413145 h 6858000"/>
            <a:gd name="connsiteX6083" fmla="*/ 7617516 w 12192000"/>
            <a:gd name="connsiteY6083" fmla="*/ 4447964 h 6858000"/>
            <a:gd name="connsiteX6084" fmla="*/ 7582703 w 12192000"/>
            <a:gd name="connsiteY6084" fmla="*/ 4482782 h 6858000"/>
            <a:gd name="connsiteX6085" fmla="*/ 7667597 w 12192000"/>
            <a:gd name="connsiteY6085" fmla="*/ 4482782 h 6858000"/>
            <a:gd name="connsiteX6086" fmla="*/ 7632771 w 12192000"/>
            <a:gd name="connsiteY6086" fmla="*/ 4447964 h 6858000"/>
            <a:gd name="connsiteX6087" fmla="*/ 7667597 w 12192000"/>
            <a:gd name="connsiteY6087" fmla="*/ 4413145 h 6858000"/>
            <a:gd name="connsiteX6088" fmla="*/ 7702409 w 12192000"/>
            <a:gd name="connsiteY6088" fmla="*/ 4447964 h 6858000"/>
            <a:gd name="connsiteX6089" fmla="*/ 7667597 w 12192000"/>
            <a:gd name="connsiteY6089" fmla="*/ 4482782 h 6858000"/>
            <a:gd name="connsiteX6090" fmla="*/ 7752489 w 12192000"/>
            <a:gd name="connsiteY6090" fmla="*/ 4482782 h 6858000"/>
            <a:gd name="connsiteX6091" fmla="*/ 7717664 w 12192000"/>
            <a:gd name="connsiteY6091" fmla="*/ 4447964 h 6858000"/>
            <a:gd name="connsiteX6092" fmla="*/ 7752489 w 12192000"/>
            <a:gd name="connsiteY6092" fmla="*/ 4413145 h 6858000"/>
            <a:gd name="connsiteX6093" fmla="*/ 7787301 w 12192000"/>
            <a:gd name="connsiteY6093" fmla="*/ 4447964 h 6858000"/>
            <a:gd name="connsiteX6094" fmla="*/ 7752489 w 12192000"/>
            <a:gd name="connsiteY6094" fmla="*/ 4482782 h 6858000"/>
            <a:gd name="connsiteX6095" fmla="*/ 7837381 w 12192000"/>
            <a:gd name="connsiteY6095" fmla="*/ 4482782 h 6858000"/>
            <a:gd name="connsiteX6096" fmla="*/ 7802556 w 12192000"/>
            <a:gd name="connsiteY6096" fmla="*/ 4447964 h 6858000"/>
            <a:gd name="connsiteX6097" fmla="*/ 7837381 w 12192000"/>
            <a:gd name="connsiteY6097" fmla="*/ 4413145 h 6858000"/>
            <a:gd name="connsiteX6098" fmla="*/ 7872193 w 12192000"/>
            <a:gd name="connsiteY6098" fmla="*/ 4447964 h 6858000"/>
            <a:gd name="connsiteX6099" fmla="*/ 7837381 w 12192000"/>
            <a:gd name="connsiteY6099" fmla="*/ 4482782 h 6858000"/>
            <a:gd name="connsiteX6100" fmla="*/ 7922273 w 12192000"/>
            <a:gd name="connsiteY6100" fmla="*/ 4482782 h 6858000"/>
            <a:gd name="connsiteX6101" fmla="*/ 7887448 w 12192000"/>
            <a:gd name="connsiteY6101" fmla="*/ 4447964 h 6858000"/>
            <a:gd name="connsiteX6102" fmla="*/ 7922273 w 12192000"/>
            <a:gd name="connsiteY6102" fmla="*/ 4413145 h 6858000"/>
            <a:gd name="connsiteX6103" fmla="*/ 7957086 w 12192000"/>
            <a:gd name="connsiteY6103" fmla="*/ 4447964 h 6858000"/>
            <a:gd name="connsiteX6104" fmla="*/ 7922273 w 12192000"/>
            <a:gd name="connsiteY6104" fmla="*/ 4482782 h 6858000"/>
            <a:gd name="connsiteX6105" fmla="*/ 8007167 w 12192000"/>
            <a:gd name="connsiteY6105" fmla="*/ 4482782 h 6858000"/>
            <a:gd name="connsiteX6106" fmla="*/ 7972341 w 12192000"/>
            <a:gd name="connsiteY6106" fmla="*/ 4447964 h 6858000"/>
            <a:gd name="connsiteX6107" fmla="*/ 8007167 w 12192000"/>
            <a:gd name="connsiteY6107" fmla="*/ 4413145 h 6858000"/>
            <a:gd name="connsiteX6108" fmla="*/ 8041979 w 12192000"/>
            <a:gd name="connsiteY6108" fmla="*/ 4447964 h 6858000"/>
            <a:gd name="connsiteX6109" fmla="*/ 8007167 w 12192000"/>
            <a:gd name="connsiteY6109" fmla="*/ 4482782 h 6858000"/>
            <a:gd name="connsiteX6110" fmla="*/ 8092059 w 12192000"/>
            <a:gd name="connsiteY6110" fmla="*/ 4482782 h 6858000"/>
            <a:gd name="connsiteX6111" fmla="*/ 8057234 w 12192000"/>
            <a:gd name="connsiteY6111" fmla="*/ 4447964 h 6858000"/>
            <a:gd name="connsiteX6112" fmla="*/ 8092059 w 12192000"/>
            <a:gd name="connsiteY6112" fmla="*/ 4413145 h 6858000"/>
            <a:gd name="connsiteX6113" fmla="*/ 8126871 w 12192000"/>
            <a:gd name="connsiteY6113" fmla="*/ 4447964 h 6858000"/>
            <a:gd name="connsiteX6114" fmla="*/ 8092059 w 12192000"/>
            <a:gd name="connsiteY6114" fmla="*/ 4482782 h 6858000"/>
            <a:gd name="connsiteX6115" fmla="*/ 8176951 w 12192000"/>
            <a:gd name="connsiteY6115" fmla="*/ 4482782 h 6858000"/>
            <a:gd name="connsiteX6116" fmla="*/ 8142126 w 12192000"/>
            <a:gd name="connsiteY6116" fmla="*/ 4447964 h 6858000"/>
            <a:gd name="connsiteX6117" fmla="*/ 8176951 w 12192000"/>
            <a:gd name="connsiteY6117" fmla="*/ 4413145 h 6858000"/>
            <a:gd name="connsiteX6118" fmla="*/ 8211763 w 12192000"/>
            <a:gd name="connsiteY6118" fmla="*/ 4447964 h 6858000"/>
            <a:gd name="connsiteX6119" fmla="*/ 8176951 w 12192000"/>
            <a:gd name="connsiteY6119" fmla="*/ 4482782 h 6858000"/>
            <a:gd name="connsiteX6120" fmla="*/ 8261843 w 12192000"/>
            <a:gd name="connsiteY6120" fmla="*/ 4482782 h 6858000"/>
            <a:gd name="connsiteX6121" fmla="*/ 8227018 w 12192000"/>
            <a:gd name="connsiteY6121" fmla="*/ 4447964 h 6858000"/>
            <a:gd name="connsiteX6122" fmla="*/ 8261843 w 12192000"/>
            <a:gd name="connsiteY6122" fmla="*/ 4413145 h 6858000"/>
            <a:gd name="connsiteX6123" fmla="*/ 8296656 w 12192000"/>
            <a:gd name="connsiteY6123" fmla="*/ 4447964 h 6858000"/>
            <a:gd name="connsiteX6124" fmla="*/ 8261843 w 12192000"/>
            <a:gd name="connsiteY6124" fmla="*/ 4482782 h 6858000"/>
            <a:gd name="connsiteX6125" fmla="*/ 8346737 w 12192000"/>
            <a:gd name="connsiteY6125" fmla="*/ 4482782 h 6858000"/>
            <a:gd name="connsiteX6126" fmla="*/ 8311911 w 12192000"/>
            <a:gd name="connsiteY6126" fmla="*/ 4447964 h 6858000"/>
            <a:gd name="connsiteX6127" fmla="*/ 8346737 w 12192000"/>
            <a:gd name="connsiteY6127" fmla="*/ 4413145 h 6858000"/>
            <a:gd name="connsiteX6128" fmla="*/ 8381549 w 12192000"/>
            <a:gd name="connsiteY6128" fmla="*/ 4447964 h 6858000"/>
            <a:gd name="connsiteX6129" fmla="*/ 8346737 w 12192000"/>
            <a:gd name="connsiteY6129" fmla="*/ 4482782 h 6858000"/>
            <a:gd name="connsiteX6130" fmla="*/ 8431629 w 12192000"/>
            <a:gd name="connsiteY6130" fmla="*/ 4482782 h 6858000"/>
            <a:gd name="connsiteX6131" fmla="*/ 8396804 w 12192000"/>
            <a:gd name="connsiteY6131" fmla="*/ 4447964 h 6858000"/>
            <a:gd name="connsiteX6132" fmla="*/ 8431629 w 12192000"/>
            <a:gd name="connsiteY6132" fmla="*/ 4413145 h 6858000"/>
            <a:gd name="connsiteX6133" fmla="*/ 8466441 w 12192000"/>
            <a:gd name="connsiteY6133" fmla="*/ 4447964 h 6858000"/>
            <a:gd name="connsiteX6134" fmla="*/ 8431629 w 12192000"/>
            <a:gd name="connsiteY6134" fmla="*/ 4482782 h 6858000"/>
            <a:gd name="connsiteX6135" fmla="*/ 8516521 w 12192000"/>
            <a:gd name="connsiteY6135" fmla="*/ 4482782 h 6858000"/>
            <a:gd name="connsiteX6136" fmla="*/ 8481696 w 12192000"/>
            <a:gd name="connsiteY6136" fmla="*/ 4447964 h 6858000"/>
            <a:gd name="connsiteX6137" fmla="*/ 8516521 w 12192000"/>
            <a:gd name="connsiteY6137" fmla="*/ 4413145 h 6858000"/>
            <a:gd name="connsiteX6138" fmla="*/ 8551333 w 12192000"/>
            <a:gd name="connsiteY6138" fmla="*/ 4447964 h 6858000"/>
            <a:gd name="connsiteX6139" fmla="*/ 8516521 w 12192000"/>
            <a:gd name="connsiteY6139" fmla="*/ 4482782 h 6858000"/>
            <a:gd name="connsiteX6140" fmla="*/ 8601413 w 12192000"/>
            <a:gd name="connsiteY6140" fmla="*/ 4482782 h 6858000"/>
            <a:gd name="connsiteX6141" fmla="*/ 8566588 w 12192000"/>
            <a:gd name="connsiteY6141" fmla="*/ 4447964 h 6858000"/>
            <a:gd name="connsiteX6142" fmla="*/ 8601413 w 12192000"/>
            <a:gd name="connsiteY6142" fmla="*/ 4413145 h 6858000"/>
            <a:gd name="connsiteX6143" fmla="*/ 8636226 w 12192000"/>
            <a:gd name="connsiteY6143" fmla="*/ 4447964 h 6858000"/>
            <a:gd name="connsiteX6144" fmla="*/ 8601413 w 12192000"/>
            <a:gd name="connsiteY6144" fmla="*/ 4482782 h 6858000"/>
            <a:gd name="connsiteX6145" fmla="*/ 8686306 w 12192000"/>
            <a:gd name="connsiteY6145" fmla="*/ 4482782 h 6858000"/>
            <a:gd name="connsiteX6146" fmla="*/ 8651480 w 12192000"/>
            <a:gd name="connsiteY6146" fmla="*/ 4447964 h 6858000"/>
            <a:gd name="connsiteX6147" fmla="*/ 8686306 w 12192000"/>
            <a:gd name="connsiteY6147" fmla="*/ 4413145 h 6858000"/>
            <a:gd name="connsiteX6148" fmla="*/ 8721118 w 12192000"/>
            <a:gd name="connsiteY6148" fmla="*/ 4447964 h 6858000"/>
            <a:gd name="connsiteX6149" fmla="*/ 8686306 w 12192000"/>
            <a:gd name="connsiteY6149" fmla="*/ 4482782 h 6858000"/>
            <a:gd name="connsiteX6150" fmla="*/ 8940983 w 12192000"/>
            <a:gd name="connsiteY6150" fmla="*/ 4482782 h 6858000"/>
            <a:gd name="connsiteX6151" fmla="*/ 8906158 w 12192000"/>
            <a:gd name="connsiteY6151" fmla="*/ 4447964 h 6858000"/>
            <a:gd name="connsiteX6152" fmla="*/ 8940983 w 12192000"/>
            <a:gd name="connsiteY6152" fmla="*/ 4413145 h 6858000"/>
            <a:gd name="connsiteX6153" fmla="*/ 8975796 w 12192000"/>
            <a:gd name="connsiteY6153" fmla="*/ 4447964 h 6858000"/>
            <a:gd name="connsiteX6154" fmla="*/ 8940983 w 12192000"/>
            <a:gd name="connsiteY6154" fmla="*/ 4482782 h 6858000"/>
            <a:gd name="connsiteX6155" fmla="*/ 9025876 w 12192000"/>
            <a:gd name="connsiteY6155" fmla="*/ 4482782 h 6858000"/>
            <a:gd name="connsiteX6156" fmla="*/ 8991050 w 12192000"/>
            <a:gd name="connsiteY6156" fmla="*/ 4447964 h 6858000"/>
            <a:gd name="connsiteX6157" fmla="*/ 9025876 w 12192000"/>
            <a:gd name="connsiteY6157" fmla="*/ 4413145 h 6858000"/>
            <a:gd name="connsiteX6158" fmla="*/ 9060688 w 12192000"/>
            <a:gd name="connsiteY6158" fmla="*/ 4447964 h 6858000"/>
            <a:gd name="connsiteX6159" fmla="*/ 9025876 w 12192000"/>
            <a:gd name="connsiteY6159" fmla="*/ 4482782 h 6858000"/>
            <a:gd name="connsiteX6160" fmla="*/ 9110769 w 12192000"/>
            <a:gd name="connsiteY6160" fmla="*/ 4482782 h 6858000"/>
            <a:gd name="connsiteX6161" fmla="*/ 9075944 w 12192000"/>
            <a:gd name="connsiteY6161" fmla="*/ 4447964 h 6858000"/>
            <a:gd name="connsiteX6162" fmla="*/ 9110769 w 12192000"/>
            <a:gd name="connsiteY6162" fmla="*/ 4413145 h 6858000"/>
            <a:gd name="connsiteX6163" fmla="*/ 9145581 w 12192000"/>
            <a:gd name="connsiteY6163" fmla="*/ 4447964 h 6858000"/>
            <a:gd name="connsiteX6164" fmla="*/ 9110769 w 12192000"/>
            <a:gd name="connsiteY6164" fmla="*/ 4482782 h 6858000"/>
            <a:gd name="connsiteX6165" fmla="*/ 9195661 w 12192000"/>
            <a:gd name="connsiteY6165" fmla="*/ 4482782 h 6858000"/>
            <a:gd name="connsiteX6166" fmla="*/ 9160836 w 12192000"/>
            <a:gd name="connsiteY6166" fmla="*/ 4447964 h 6858000"/>
            <a:gd name="connsiteX6167" fmla="*/ 9195661 w 12192000"/>
            <a:gd name="connsiteY6167" fmla="*/ 4413145 h 6858000"/>
            <a:gd name="connsiteX6168" fmla="*/ 9230473 w 12192000"/>
            <a:gd name="connsiteY6168" fmla="*/ 4447964 h 6858000"/>
            <a:gd name="connsiteX6169" fmla="*/ 9195661 w 12192000"/>
            <a:gd name="connsiteY6169" fmla="*/ 4482782 h 6858000"/>
            <a:gd name="connsiteX6170" fmla="*/ 9280553 w 12192000"/>
            <a:gd name="connsiteY6170" fmla="*/ 4482782 h 6858000"/>
            <a:gd name="connsiteX6171" fmla="*/ 9245728 w 12192000"/>
            <a:gd name="connsiteY6171" fmla="*/ 4447964 h 6858000"/>
            <a:gd name="connsiteX6172" fmla="*/ 9280553 w 12192000"/>
            <a:gd name="connsiteY6172" fmla="*/ 4413145 h 6858000"/>
            <a:gd name="connsiteX6173" fmla="*/ 9315366 w 12192000"/>
            <a:gd name="connsiteY6173" fmla="*/ 4447964 h 6858000"/>
            <a:gd name="connsiteX6174" fmla="*/ 9280553 w 12192000"/>
            <a:gd name="connsiteY6174" fmla="*/ 4482782 h 6858000"/>
            <a:gd name="connsiteX6175" fmla="*/ 9365446 w 12192000"/>
            <a:gd name="connsiteY6175" fmla="*/ 4482782 h 6858000"/>
            <a:gd name="connsiteX6176" fmla="*/ 9330620 w 12192000"/>
            <a:gd name="connsiteY6176" fmla="*/ 4447964 h 6858000"/>
            <a:gd name="connsiteX6177" fmla="*/ 9365446 w 12192000"/>
            <a:gd name="connsiteY6177" fmla="*/ 4413145 h 6858000"/>
            <a:gd name="connsiteX6178" fmla="*/ 9400258 w 12192000"/>
            <a:gd name="connsiteY6178" fmla="*/ 4447964 h 6858000"/>
            <a:gd name="connsiteX6179" fmla="*/ 9365446 w 12192000"/>
            <a:gd name="connsiteY6179" fmla="*/ 4482782 h 6858000"/>
            <a:gd name="connsiteX6180" fmla="*/ 9450339 w 12192000"/>
            <a:gd name="connsiteY6180" fmla="*/ 4482782 h 6858000"/>
            <a:gd name="connsiteX6181" fmla="*/ 9415514 w 12192000"/>
            <a:gd name="connsiteY6181" fmla="*/ 4447964 h 6858000"/>
            <a:gd name="connsiteX6182" fmla="*/ 9450339 w 12192000"/>
            <a:gd name="connsiteY6182" fmla="*/ 4413145 h 6858000"/>
            <a:gd name="connsiteX6183" fmla="*/ 9485151 w 12192000"/>
            <a:gd name="connsiteY6183" fmla="*/ 4447964 h 6858000"/>
            <a:gd name="connsiteX6184" fmla="*/ 9450339 w 12192000"/>
            <a:gd name="connsiteY6184" fmla="*/ 4482782 h 6858000"/>
            <a:gd name="connsiteX6185" fmla="*/ 9535231 w 12192000"/>
            <a:gd name="connsiteY6185" fmla="*/ 4482782 h 6858000"/>
            <a:gd name="connsiteX6186" fmla="*/ 9500406 w 12192000"/>
            <a:gd name="connsiteY6186" fmla="*/ 4447964 h 6858000"/>
            <a:gd name="connsiteX6187" fmla="*/ 9535231 w 12192000"/>
            <a:gd name="connsiteY6187" fmla="*/ 4413145 h 6858000"/>
            <a:gd name="connsiteX6188" fmla="*/ 9570043 w 12192000"/>
            <a:gd name="connsiteY6188" fmla="*/ 4447964 h 6858000"/>
            <a:gd name="connsiteX6189" fmla="*/ 9535231 w 12192000"/>
            <a:gd name="connsiteY6189" fmla="*/ 4482782 h 6858000"/>
            <a:gd name="connsiteX6190" fmla="*/ 9620123 w 12192000"/>
            <a:gd name="connsiteY6190" fmla="*/ 4482782 h 6858000"/>
            <a:gd name="connsiteX6191" fmla="*/ 9585298 w 12192000"/>
            <a:gd name="connsiteY6191" fmla="*/ 4447964 h 6858000"/>
            <a:gd name="connsiteX6192" fmla="*/ 9620123 w 12192000"/>
            <a:gd name="connsiteY6192" fmla="*/ 4413145 h 6858000"/>
            <a:gd name="connsiteX6193" fmla="*/ 9654936 w 12192000"/>
            <a:gd name="connsiteY6193" fmla="*/ 4447964 h 6858000"/>
            <a:gd name="connsiteX6194" fmla="*/ 9620123 w 12192000"/>
            <a:gd name="connsiteY6194" fmla="*/ 4482782 h 6858000"/>
            <a:gd name="connsiteX6195" fmla="*/ 9705016 w 12192000"/>
            <a:gd name="connsiteY6195" fmla="*/ 4482782 h 6858000"/>
            <a:gd name="connsiteX6196" fmla="*/ 9670190 w 12192000"/>
            <a:gd name="connsiteY6196" fmla="*/ 4447964 h 6858000"/>
            <a:gd name="connsiteX6197" fmla="*/ 9705016 w 12192000"/>
            <a:gd name="connsiteY6197" fmla="*/ 4413145 h 6858000"/>
            <a:gd name="connsiteX6198" fmla="*/ 9739828 w 12192000"/>
            <a:gd name="connsiteY6198" fmla="*/ 4447964 h 6858000"/>
            <a:gd name="connsiteX6199" fmla="*/ 9705016 w 12192000"/>
            <a:gd name="connsiteY6199" fmla="*/ 4482782 h 6858000"/>
            <a:gd name="connsiteX6200" fmla="*/ 9789909 w 12192000"/>
            <a:gd name="connsiteY6200" fmla="*/ 4482782 h 6858000"/>
            <a:gd name="connsiteX6201" fmla="*/ 9755084 w 12192000"/>
            <a:gd name="connsiteY6201" fmla="*/ 4447964 h 6858000"/>
            <a:gd name="connsiteX6202" fmla="*/ 9789909 w 12192000"/>
            <a:gd name="connsiteY6202" fmla="*/ 4413145 h 6858000"/>
            <a:gd name="connsiteX6203" fmla="*/ 9824721 w 12192000"/>
            <a:gd name="connsiteY6203" fmla="*/ 4447964 h 6858000"/>
            <a:gd name="connsiteX6204" fmla="*/ 9789909 w 12192000"/>
            <a:gd name="connsiteY6204" fmla="*/ 4482782 h 6858000"/>
            <a:gd name="connsiteX6205" fmla="*/ 9874801 w 12192000"/>
            <a:gd name="connsiteY6205" fmla="*/ 4482782 h 6858000"/>
            <a:gd name="connsiteX6206" fmla="*/ 9839976 w 12192000"/>
            <a:gd name="connsiteY6206" fmla="*/ 4447964 h 6858000"/>
            <a:gd name="connsiteX6207" fmla="*/ 9874801 w 12192000"/>
            <a:gd name="connsiteY6207" fmla="*/ 4413145 h 6858000"/>
            <a:gd name="connsiteX6208" fmla="*/ 9909613 w 12192000"/>
            <a:gd name="connsiteY6208" fmla="*/ 4447964 h 6858000"/>
            <a:gd name="connsiteX6209" fmla="*/ 9874801 w 12192000"/>
            <a:gd name="connsiteY6209" fmla="*/ 4482782 h 6858000"/>
            <a:gd name="connsiteX6210" fmla="*/ 9959693 w 12192000"/>
            <a:gd name="connsiteY6210" fmla="*/ 4482782 h 6858000"/>
            <a:gd name="connsiteX6211" fmla="*/ 9924868 w 12192000"/>
            <a:gd name="connsiteY6211" fmla="*/ 4447964 h 6858000"/>
            <a:gd name="connsiteX6212" fmla="*/ 9959693 w 12192000"/>
            <a:gd name="connsiteY6212" fmla="*/ 4413145 h 6858000"/>
            <a:gd name="connsiteX6213" fmla="*/ 9994506 w 12192000"/>
            <a:gd name="connsiteY6213" fmla="*/ 4447964 h 6858000"/>
            <a:gd name="connsiteX6214" fmla="*/ 9959693 w 12192000"/>
            <a:gd name="connsiteY6214" fmla="*/ 4482782 h 6858000"/>
            <a:gd name="connsiteX6215" fmla="*/ 10299263 w 12192000"/>
            <a:gd name="connsiteY6215" fmla="*/ 4482782 h 6858000"/>
            <a:gd name="connsiteX6216" fmla="*/ 10264438 w 12192000"/>
            <a:gd name="connsiteY6216" fmla="*/ 4447964 h 6858000"/>
            <a:gd name="connsiteX6217" fmla="*/ 10299263 w 12192000"/>
            <a:gd name="connsiteY6217" fmla="*/ 4413145 h 6858000"/>
            <a:gd name="connsiteX6218" fmla="*/ 10334076 w 12192000"/>
            <a:gd name="connsiteY6218" fmla="*/ 4447964 h 6858000"/>
            <a:gd name="connsiteX6219" fmla="*/ 10299263 w 12192000"/>
            <a:gd name="connsiteY6219" fmla="*/ 4482782 h 6858000"/>
            <a:gd name="connsiteX6220" fmla="*/ 2234445 w 12192000"/>
            <a:gd name="connsiteY6220" fmla="*/ 4397923 h 6858000"/>
            <a:gd name="connsiteX6221" fmla="*/ 2199626 w 12192000"/>
            <a:gd name="connsiteY6221" fmla="*/ 4363104 h 6858000"/>
            <a:gd name="connsiteX6222" fmla="*/ 2234445 w 12192000"/>
            <a:gd name="connsiteY6222" fmla="*/ 4328285 h 6858000"/>
            <a:gd name="connsiteX6223" fmla="*/ 2269264 w 12192000"/>
            <a:gd name="connsiteY6223" fmla="*/ 4363104 h 6858000"/>
            <a:gd name="connsiteX6224" fmla="*/ 2234445 w 12192000"/>
            <a:gd name="connsiteY6224" fmla="*/ 4397923 h 6858000"/>
            <a:gd name="connsiteX6225" fmla="*/ 2319337 w 12192000"/>
            <a:gd name="connsiteY6225" fmla="*/ 4397923 h 6858000"/>
            <a:gd name="connsiteX6226" fmla="*/ 2284518 w 12192000"/>
            <a:gd name="connsiteY6226" fmla="*/ 4363104 h 6858000"/>
            <a:gd name="connsiteX6227" fmla="*/ 2319337 w 12192000"/>
            <a:gd name="connsiteY6227" fmla="*/ 4328285 h 6858000"/>
            <a:gd name="connsiteX6228" fmla="*/ 2354156 w 12192000"/>
            <a:gd name="connsiteY6228" fmla="*/ 4363104 h 6858000"/>
            <a:gd name="connsiteX6229" fmla="*/ 2319337 w 12192000"/>
            <a:gd name="connsiteY6229" fmla="*/ 4397923 h 6858000"/>
            <a:gd name="connsiteX6230" fmla="*/ 2404230 w 12192000"/>
            <a:gd name="connsiteY6230" fmla="*/ 4397923 h 6858000"/>
            <a:gd name="connsiteX6231" fmla="*/ 2369411 w 12192000"/>
            <a:gd name="connsiteY6231" fmla="*/ 4363104 h 6858000"/>
            <a:gd name="connsiteX6232" fmla="*/ 2404230 w 12192000"/>
            <a:gd name="connsiteY6232" fmla="*/ 4328285 h 6858000"/>
            <a:gd name="connsiteX6233" fmla="*/ 2439048 w 12192000"/>
            <a:gd name="connsiteY6233" fmla="*/ 4363104 h 6858000"/>
            <a:gd name="connsiteX6234" fmla="*/ 2404230 w 12192000"/>
            <a:gd name="connsiteY6234" fmla="*/ 4397923 h 6858000"/>
            <a:gd name="connsiteX6235" fmla="*/ 2489122 w 12192000"/>
            <a:gd name="connsiteY6235" fmla="*/ 4397923 h 6858000"/>
            <a:gd name="connsiteX6236" fmla="*/ 2454303 w 12192000"/>
            <a:gd name="connsiteY6236" fmla="*/ 4363104 h 6858000"/>
            <a:gd name="connsiteX6237" fmla="*/ 2489122 w 12192000"/>
            <a:gd name="connsiteY6237" fmla="*/ 4328285 h 6858000"/>
            <a:gd name="connsiteX6238" fmla="*/ 2523941 w 12192000"/>
            <a:gd name="connsiteY6238" fmla="*/ 4363104 h 6858000"/>
            <a:gd name="connsiteX6239" fmla="*/ 2489122 w 12192000"/>
            <a:gd name="connsiteY6239" fmla="*/ 4397923 h 6858000"/>
            <a:gd name="connsiteX6240" fmla="*/ 2574015 w 12192000"/>
            <a:gd name="connsiteY6240" fmla="*/ 4397923 h 6858000"/>
            <a:gd name="connsiteX6241" fmla="*/ 2539196 w 12192000"/>
            <a:gd name="connsiteY6241" fmla="*/ 4363104 h 6858000"/>
            <a:gd name="connsiteX6242" fmla="*/ 2574015 w 12192000"/>
            <a:gd name="connsiteY6242" fmla="*/ 4328285 h 6858000"/>
            <a:gd name="connsiteX6243" fmla="*/ 2608834 w 12192000"/>
            <a:gd name="connsiteY6243" fmla="*/ 4363104 h 6858000"/>
            <a:gd name="connsiteX6244" fmla="*/ 2574015 w 12192000"/>
            <a:gd name="connsiteY6244" fmla="*/ 4397923 h 6858000"/>
            <a:gd name="connsiteX6245" fmla="*/ 2658907 w 12192000"/>
            <a:gd name="connsiteY6245" fmla="*/ 4397923 h 6858000"/>
            <a:gd name="connsiteX6246" fmla="*/ 2624088 w 12192000"/>
            <a:gd name="connsiteY6246" fmla="*/ 4363104 h 6858000"/>
            <a:gd name="connsiteX6247" fmla="*/ 2658907 w 12192000"/>
            <a:gd name="connsiteY6247" fmla="*/ 4328285 h 6858000"/>
            <a:gd name="connsiteX6248" fmla="*/ 2693726 w 12192000"/>
            <a:gd name="connsiteY6248" fmla="*/ 4363104 h 6858000"/>
            <a:gd name="connsiteX6249" fmla="*/ 2658907 w 12192000"/>
            <a:gd name="connsiteY6249" fmla="*/ 4397923 h 6858000"/>
            <a:gd name="connsiteX6250" fmla="*/ 2743800 w 12192000"/>
            <a:gd name="connsiteY6250" fmla="*/ 4397923 h 6858000"/>
            <a:gd name="connsiteX6251" fmla="*/ 2708981 w 12192000"/>
            <a:gd name="connsiteY6251" fmla="*/ 4363104 h 6858000"/>
            <a:gd name="connsiteX6252" fmla="*/ 2743800 w 12192000"/>
            <a:gd name="connsiteY6252" fmla="*/ 4328285 h 6858000"/>
            <a:gd name="connsiteX6253" fmla="*/ 2778618 w 12192000"/>
            <a:gd name="connsiteY6253" fmla="*/ 4363104 h 6858000"/>
            <a:gd name="connsiteX6254" fmla="*/ 2743800 w 12192000"/>
            <a:gd name="connsiteY6254" fmla="*/ 4397923 h 6858000"/>
            <a:gd name="connsiteX6255" fmla="*/ 2828692 w 12192000"/>
            <a:gd name="connsiteY6255" fmla="*/ 4397923 h 6858000"/>
            <a:gd name="connsiteX6256" fmla="*/ 2793873 w 12192000"/>
            <a:gd name="connsiteY6256" fmla="*/ 4363104 h 6858000"/>
            <a:gd name="connsiteX6257" fmla="*/ 2828692 w 12192000"/>
            <a:gd name="connsiteY6257" fmla="*/ 4328285 h 6858000"/>
            <a:gd name="connsiteX6258" fmla="*/ 2863511 w 12192000"/>
            <a:gd name="connsiteY6258" fmla="*/ 4363104 h 6858000"/>
            <a:gd name="connsiteX6259" fmla="*/ 2828692 w 12192000"/>
            <a:gd name="connsiteY6259" fmla="*/ 4397923 h 6858000"/>
            <a:gd name="connsiteX6260" fmla="*/ 2913584 w 12192000"/>
            <a:gd name="connsiteY6260" fmla="*/ 4397923 h 6858000"/>
            <a:gd name="connsiteX6261" fmla="*/ 2878765 w 12192000"/>
            <a:gd name="connsiteY6261" fmla="*/ 4363104 h 6858000"/>
            <a:gd name="connsiteX6262" fmla="*/ 2913584 w 12192000"/>
            <a:gd name="connsiteY6262" fmla="*/ 4328285 h 6858000"/>
            <a:gd name="connsiteX6263" fmla="*/ 2948403 w 12192000"/>
            <a:gd name="connsiteY6263" fmla="*/ 4363104 h 6858000"/>
            <a:gd name="connsiteX6264" fmla="*/ 2913584 w 12192000"/>
            <a:gd name="connsiteY6264" fmla="*/ 4397923 h 6858000"/>
            <a:gd name="connsiteX6265" fmla="*/ 3083370 w 12192000"/>
            <a:gd name="connsiteY6265" fmla="*/ 4397923 h 6858000"/>
            <a:gd name="connsiteX6266" fmla="*/ 3048551 w 12192000"/>
            <a:gd name="connsiteY6266" fmla="*/ 4363104 h 6858000"/>
            <a:gd name="connsiteX6267" fmla="*/ 3083370 w 12192000"/>
            <a:gd name="connsiteY6267" fmla="*/ 4328285 h 6858000"/>
            <a:gd name="connsiteX6268" fmla="*/ 3118188 w 12192000"/>
            <a:gd name="connsiteY6268" fmla="*/ 4363104 h 6858000"/>
            <a:gd name="connsiteX6269" fmla="*/ 3083370 w 12192000"/>
            <a:gd name="connsiteY6269" fmla="*/ 4397923 h 6858000"/>
            <a:gd name="connsiteX6270" fmla="*/ 3338047 w 12192000"/>
            <a:gd name="connsiteY6270" fmla="*/ 4397923 h 6858000"/>
            <a:gd name="connsiteX6271" fmla="*/ 3303228 w 12192000"/>
            <a:gd name="connsiteY6271" fmla="*/ 4363104 h 6858000"/>
            <a:gd name="connsiteX6272" fmla="*/ 3338047 w 12192000"/>
            <a:gd name="connsiteY6272" fmla="*/ 4328285 h 6858000"/>
            <a:gd name="connsiteX6273" fmla="*/ 3372866 w 12192000"/>
            <a:gd name="connsiteY6273" fmla="*/ 4363104 h 6858000"/>
            <a:gd name="connsiteX6274" fmla="*/ 3338047 w 12192000"/>
            <a:gd name="connsiteY6274" fmla="*/ 4397923 h 6858000"/>
            <a:gd name="connsiteX6275" fmla="*/ 3422940 w 12192000"/>
            <a:gd name="connsiteY6275" fmla="*/ 4397923 h 6858000"/>
            <a:gd name="connsiteX6276" fmla="*/ 3388121 w 12192000"/>
            <a:gd name="connsiteY6276" fmla="*/ 4363104 h 6858000"/>
            <a:gd name="connsiteX6277" fmla="*/ 3422940 w 12192000"/>
            <a:gd name="connsiteY6277" fmla="*/ 4328285 h 6858000"/>
            <a:gd name="connsiteX6278" fmla="*/ 3457758 w 12192000"/>
            <a:gd name="connsiteY6278" fmla="*/ 4363104 h 6858000"/>
            <a:gd name="connsiteX6279" fmla="*/ 3422940 w 12192000"/>
            <a:gd name="connsiteY6279" fmla="*/ 4397923 h 6858000"/>
            <a:gd name="connsiteX6280" fmla="*/ 3592724 w 12192000"/>
            <a:gd name="connsiteY6280" fmla="*/ 4397923 h 6858000"/>
            <a:gd name="connsiteX6281" fmla="*/ 3557905 w 12192000"/>
            <a:gd name="connsiteY6281" fmla="*/ 4363104 h 6858000"/>
            <a:gd name="connsiteX6282" fmla="*/ 3592724 w 12192000"/>
            <a:gd name="connsiteY6282" fmla="*/ 4328285 h 6858000"/>
            <a:gd name="connsiteX6283" fmla="*/ 3627543 w 12192000"/>
            <a:gd name="connsiteY6283" fmla="*/ 4363104 h 6858000"/>
            <a:gd name="connsiteX6284" fmla="*/ 3592724 w 12192000"/>
            <a:gd name="connsiteY6284" fmla="*/ 4397923 h 6858000"/>
            <a:gd name="connsiteX6285" fmla="*/ 3677617 w 12192000"/>
            <a:gd name="connsiteY6285" fmla="*/ 4397923 h 6858000"/>
            <a:gd name="connsiteX6286" fmla="*/ 3642798 w 12192000"/>
            <a:gd name="connsiteY6286" fmla="*/ 4363104 h 6858000"/>
            <a:gd name="connsiteX6287" fmla="*/ 3677617 w 12192000"/>
            <a:gd name="connsiteY6287" fmla="*/ 4328285 h 6858000"/>
            <a:gd name="connsiteX6288" fmla="*/ 3712436 w 12192000"/>
            <a:gd name="connsiteY6288" fmla="*/ 4363104 h 6858000"/>
            <a:gd name="connsiteX6289" fmla="*/ 3677617 w 12192000"/>
            <a:gd name="connsiteY6289" fmla="*/ 4397923 h 6858000"/>
            <a:gd name="connsiteX6290" fmla="*/ 3762510 w 12192000"/>
            <a:gd name="connsiteY6290" fmla="*/ 4397923 h 6858000"/>
            <a:gd name="connsiteX6291" fmla="*/ 3727691 w 12192000"/>
            <a:gd name="connsiteY6291" fmla="*/ 4363104 h 6858000"/>
            <a:gd name="connsiteX6292" fmla="*/ 3762510 w 12192000"/>
            <a:gd name="connsiteY6292" fmla="*/ 4328285 h 6858000"/>
            <a:gd name="connsiteX6293" fmla="*/ 3797328 w 12192000"/>
            <a:gd name="connsiteY6293" fmla="*/ 4363104 h 6858000"/>
            <a:gd name="connsiteX6294" fmla="*/ 3762510 w 12192000"/>
            <a:gd name="connsiteY6294" fmla="*/ 4397923 h 6858000"/>
            <a:gd name="connsiteX6295" fmla="*/ 3847402 w 12192000"/>
            <a:gd name="connsiteY6295" fmla="*/ 4397923 h 6858000"/>
            <a:gd name="connsiteX6296" fmla="*/ 3812583 w 12192000"/>
            <a:gd name="connsiteY6296" fmla="*/ 4363104 h 6858000"/>
            <a:gd name="connsiteX6297" fmla="*/ 3847402 w 12192000"/>
            <a:gd name="connsiteY6297" fmla="*/ 4328285 h 6858000"/>
            <a:gd name="connsiteX6298" fmla="*/ 3882221 w 12192000"/>
            <a:gd name="connsiteY6298" fmla="*/ 4363104 h 6858000"/>
            <a:gd name="connsiteX6299" fmla="*/ 3847402 w 12192000"/>
            <a:gd name="connsiteY6299" fmla="*/ 4397923 h 6858000"/>
            <a:gd name="connsiteX6300" fmla="*/ 3932301 w 12192000"/>
            <a:gd name="connsiteY6300" fmla="*/ 4397923 h 6858000"/>
            <a:gd name="connsiteX6301" fmla="*/ 3897482 w 12192000"/>
            <a:gd name="connsiteY6301" fmla="*/ 4363104 h 6858000"/>
            <a:gd name="connsiteX6302" fmla="*/ 3932301 w 12192000"/>
            <a:gd name="connsiteY6302" fmla="*/ 4328285 h 6858000"/>
            <a:gd name="connsiteX6303" fmla="*/ 3967120 w 12192000"/>
            <a:gd name="connsiteY6303" fmla="*/ 4363104 h 6858000"/>
            <a:gd name="connsiteX6304" fmla="*/ 3932301 w 12192000"/>
            <a:gd name="connsiteY6304" fmla="*/ 4397923 h 6858000"/>
            <a:gd name="connsiteX6305" fmla="*/ 4017193 w 12192000"/>
            <a:gd name="connsiteY6305" fmla="*/ 4397923 h 6858000"/>
            <a:gd name="connsiteX6306" fmla="*/ 3982375 w 12192000"/>
            <a:gd name="connsiteY6306" fmla="*/ 4363104 h 6858000"/>
            <a:gd name="connsiteX6307" fmla="*/ 4017193 w 12192000"/>
            <a:gd name="connsiteY6307" fmla="*/ 4328285 h 6858000"/>
            <a:gd name="connsiteX6308" fmla="*/ 4052012 w 12192000"/>
            <a:gd name="connsiteY6308" fmla="*/ 4363104 h 6858000"/>
            <a:gd name="connsiteX6309" fmla="*/ 4017193 w 12192000"/>
            <a:gd name="connsiteY6309" fmla="*/ 4397923 h 6858000"/>
            <a:gd name="connsiteX6310" fmla="*/ 4102086 w 12192000"/>
            <a:gd name="connsiteY6310" fmla="*/ 4397923 h 6858000"/>
            <a:gd name="connsiteX6311" fmla="*/ 4067267 w 12192000"/>
            <a:gd name="connsiteY6311" fmla="*/ 4363104 h 6858000"/>
            <a:gd name="connsiteX6312" fmla="*/ 4102086 w 12192000"/>
            <a:gd name="connsiteY6312" fmla="*/ 4328285 h 6858000"/>
            <a:gd name="connsiteX6313" fmla="*/ 4136904 w 12192000"/>
            <a:gd name="connsiteY6313" fmla="*/ 4363104 h 6858000"/>
            <a:gd name="connsiteX6314" fmla="*/ 4102086 w 12192000"/>
            <a:gd name="connsiteY6314" fmla="*/ 4397923 h 6858000"/>
            <a:gd name="connsiteX6315" fmla="*/ 4186978 w 12192000"/>
            <a:gd name="connsiteY6315" fmla="*/ 4397923 h 6858000"/>
            <a:gd name="connsiteX6316" fmla="*/ 4152159 w 12192000"/>
            <a:gd name="connsiteY6316" fmla="*/ 4363104 h 6858000"/>
            <a:gd name="connsiteX6317" fmla="*/ 4186978 w 12192000"/>
            <a:gd name="connsiteY6317" fmla="*/ 4328285 h 6858000"/>
            <a:gd name="connsiteX6318" fmla="*/ 4221797 w 12192000"/>
            <a:gd name="connsiteY6318" fmla="*/ 4363104 h 6858000"/>
            <a:gd name="connsiteX6319" fmla="*/ 4186978 w 12192000"/>
            <a:gd name="connsiteY6319" fmla="*/ 4397923 h 6858000"/>
            <a:gd name="connsiteX6320" fmla="*/ 5545258 w 12192000"/>
            <a:gd name="connsiteY6320" fmla="*/ 4397923 h 6858000"/>
            <a:gd name="connsiteX6321" fmla="*/ 5510439 w 12192000"/>
            <a:gd name="connsiteY6321" fmla="*/ 4363104 h 6858000"/>
            <a:gd name="connsiteX6322" fmla="*/ 5545258 w 12192000"/>
            <a:gd name="connsiteY6322" fmla="*/ 4328285 h 6858000"/>
            <a:gd name="connsiteX6323" fmla="*/ 5580077 w 12192000"/>
            <a:gd name="connsiteY6323" fmla="*/ 4363104 h 6858000"/>
            <a:gd name="connsiteX6324" fmla="*/ 5545258 w 12192000"/>
            <a:gd name="connsiteY6324" fmla="*/ 4397923 h 6858000"/>
            <a:gd name="connsiteX6325" fmla="*/ 5715043 w 12192000"/>
            <a:gd name="connsiteY6325" fmla="*/ 4397923 h 6858000"/>
            <a:gd name="connsiteX6326" fmla="*/ 5680225 w 12192000"/>
            <a:gd name="connsiteY6326" fmla="*/ 4363104 h 6858000"/>
            <a:gd name="connsiteX6327" fmla="*/ 5715043 w 12192000"/>
            <a:gd name="connsiteY6327" fmla="*/ 4328285 h 6858000"/>
            <a:gd name="connsiteX6328" fmla="*/ 5749862 w 12192000"/>
            <a:gd name="connsiteY6328" fmla="*/ 4363104 h 6858000"/>
            <a:gd name="connsiteX6329" fmla="*/ 5715043 w 12192000"/>
            <a:gd name="connsiteY6329" fmla="*/ 4397923 h 6858000"/>
            <a:gd name="connsiteX6330" fmla="*/ 6054613 w 12192000"/>
            <a:gd name="connsiteY6330" fmla="*/ 4397923 h 6858000"/>
            <a:gd name="connsiteX6331" fmla="*/ 6019787 w 12192000"/>
            <a:gd name="connsiteY6331" fmla="*/ 4363104 h 6858000"/>
            <a:gd name="connsiteX6332" fmla="*/ 6054613 w 12192000"/>
            <a:gd name="connsiteY6332" fmla="*/ 4328285 h 6858000"/>
            <a:gd name="connsiteX6333" fmla="*/ 6089425 w 12192000"/>
            <a:gd name="connsiteY6333" fmla="*/ 4363104 h 6858000"/>
            <a:gd name="connsiteX6334" fmla="*/ 6054613 w 12192000"/>
            <a:gd name="connsiteY6334" fmla="*/ 4397923 h 6858000"/>
            <a:gd name="connsiteX6335" fmla="*/ 6139505 w 12192000"/>
            <a:gd name="connsiteY6335" fmla="*/ 4397923 h 6858000"/>
            <a:gd name="connsiteX6336" fmla="*/ 6104680 w 12192000"/>
            <a:gd name="connsiteY6336" fmla="*/ 4363104 h 6858000"/>
            <a:gd name="connsiteX6337" fmla="*/ 6139505 w 12192000"/>
            <a:gd name="connsiteY6337" fmla="*/ 4328285 h 6858000"/>
            <a:gd name="connsiteX6338" fmla="*/ 6174317 w 12192000"/>
            <a:gd name="connsiteY6338" fmla="*/ 4363104 h 6858000"/>
            <a:gd name="connsiteX6339" fmla="*/ 6139505 w 12192000"/>
            <a:gd name="connsiteY6339" fmla="*/ 4397923 h 6858000"/>
            <a:gd name="connsiteX6340" fmla="*/ 6224398 w 12192000"/>
            <a:gd name="connsiteY6340" fmla="*/ 4397923 h 6858000"/>
            <a:gd name="connsiteX6341" fmla="*/ 6189573 w 12192000"/>
            <a:gd name="connsiteY6341" fmla="*/ 4363104 h 6858000"/>
            <a:gd name="connsiteX6342" fmla="*/ 6224398 w 12192000"/>
            <a:gd name="connsiteY6342" fmla="*/ 4328285 h 6858000"/>
            <a:gd name="connsiteX6343" fmla="*/ 6259211 w 12192000"/>
            <a:gd name="connsiteY6343" fmla="*/ 4363104 h 6858000"/>
            <a:gd name="connsiteX6344" fmla="*/ 6224398 w 12192000"/>
            <a:gd name="connsiteY6344" fmla="*/ 4397923 h 6858000"/>
            <a:gd name="connsiteX6345" fmla="*/ 6309291 w 12192000"/>
            <a:gd name="connsiteY6345" fmla="*/ 4397923 h 6858000"/>
            <a:gd name="connsiteX6346" fmla="*/ 6274465 w 12192000"/>
            <a:gd name="connsiteY6346" fmla="*/ 4363104 h 6858000"/>
            <a:gd name="connsiteX6347" fmla="*/ 6309291 w 12192000"/>
            <a:gd name="connsiteY6347" fmla="*/ 4328285 h 6858000"/>
            <a:gd name="connsiteX6348" fmla="*/ 6344103 w 12192000"/>
            <a:gd name="connsiteY6348" fmla="*/ 4363104 h 6858000"/>
            <a:gd name="connsiteX6349" fmla="*/ 6309291 w 12192000"/>
            <a:gd name="connsiteY6349" fmla="*/ 4397923 h 6858000"/>
            <a:gd name="connsiteX6350" fmla="*/ 6394183 w 12192000"/>
            <a:gd name="connsiteY6350" fmla="*/ 4397923 h 6858000"/>
            <a:gd name="connsiteX6351" fmla="*/ 6359357 w 12192000"/>
            <a:gd name="connsiteY6351" fmla="*/ 4363104 h 6858000"/>
            <a:gd name="connsiteX6352" fmla="*/ 6394183 w 12192000"/>
            <a:gd name="connsiteY6352" fmla="*/ 4328285 h 6858000"/>
            <a:gd name="connsiteX6353" fmla="*/ 6428995 w 12192000"/>
            <a:gd name="connsiteY6353" fmla="*/ 4363104 h 6858000"/>
            <a:gd name="connsiteX6354" fmla="*/ 6394183 w 12192000"/>
            <a:gd name="connsiteY6354" fmla="*/ 4397923 h 6858000"/>
            <a:gd name="connsiteX6355" fmla="*/ 6479075 w 12192000"/>
            <a:gd name="connsiteY6355" fmla="*/ 4397923 h 6858000"/>
            <a:gd name="connsiteX6356" fmla="*/ 6444250 w 12192000"/>
            <a:gd name="connsiteY6356" fmla="*/ 4363104 h 6858000"/>
            <a:gd name="connsiteX6357" fmla="*/ 6479075 w 12192000"/>
            <a:gd name="connsiteY6357" fmla="*/ 4328285 h 6858000"/>
            <a:gd name="connsiteX6358" fmla="*/ 6513887 w 12192000"/>
            <a:gd name="connsiteY6358" fmla="*/ 4363104 h 6858000"/>
            <a:gd name="connsiteX6359" fmla="*/ 6479075 w 12192000"/>
            <a:gd name="connsiteY6359" fmla="*/ 4397923 h 6858000"/>
            <a:gd name="connsiteX6360" fmla="*/ 6563968 w 12192000"/>
            <a:gd name="connsiteY6360" fmla="*/ 4397923 h 6858000"/>
            <a:gd name="connsiteX6361" fmla="*/ 6529143 w 12192000"/>
            <a:gd name="connsiteY6361" fmla="*/ 4363104 h 6858000"/>
            <a:gd name="connsiteX6362" fmla="*/ 6563968 w 12192000"/>
            <a:gd name="connsiteY6362" fmla="*/ 4328285 h 6858000"/>
            <a:gd name="connsiteX6363" fmla="*/ 6598781 w 12192000"/>
            <a:gd name="connsiteY6363" fmla="*/ 4363104 h 6858000"/>
            <a:gd name="connsiteX6364" fmla="*/ 6563968 w 12192000"/>
            <a:gd name="connsiteY6364" fmla="*/ 4397923 h 6858000"/>
            <a:gd name="connsiteX6365" fmla="*/ 6648861 w 12192000"/>
            <a:gd name="connsiteY6365" fmla="*/ 4397923 h 6858000"/>
            <a:gd name="connsiteX6366" fmla="*/ 6614035 w 12192000"/>
            <a:gd name="connsiteY6366" fmla="*/ 4363104 h 6858000"/>
            <a:gd name="connsiteX6367" fmla="*/ 6648861 w 12192000"/>
            <a:gd name="connsiteY6367" fmla="*/ 4328285 h 6858000"/>
            <a:gd name="connsiteX6368" fmla="*/ 6683673 w 12192000"/>
            <a:gd name="connsiteY6368" fmla="*/ 4363104 h 6858000"/>
            <a:gd name="connsiteX6369" fmla="*/ 6648861 w 12192000"/>
            <a:gd name="connsiteY6369" fmla="*/ 4397923 h 6858000"/>
            <a:gd name="connsiteX6370" fmla="*/ 6733753 w 12192000"/>
            <a:gd name="connsiteY6370" fmla="*/ 4397923 h 6858000"/>
            <a:gd name="connsiteX6371" fmla="*/ 6698927 w 12192000"/>
            <a:gd name="connsiteY6371" fmla="*/ 4363104 h 6858000"/>
            <a:gd name="connsiteX6372" fmla="*/ 6733753 w 12192000"/>
            <a:gd name="connsiteY6372" fmla="*/ 4328285 h 6858000"/>
            <a:gd name="connsiteX6373" fmla="*/ 6768565 w 12192000"/>
            <a:gd name="connsiteY6373" fmla="*/ 4363104 h 6858000"/>
            <a:gd name="connsiteX6374" fmla="*/ 6733753 w 12192000"/>
            <a:gd name="connsiteY6374" fmla="*/ 4397923 h 6858000"/>
            <a:gd name="connsiteX6375" fmla="*/ 6818645 w 12192000"/>
            <a:gd name="connsiteY6375" fmla="*/ 4397923 h 6858000"/>
            <a:gd name="connsiteX6376" fmla="*/ 6783820 w 12192000"/>
            <a:gd name="connsiteY6376" fmla="*/ 4363104 h 6858000"/>
            <a:gd name="connsiteX6377" fmla="*/ 6818645 w 12192000"/>
            <a:gd name="connsiteY6377" fmla="*/ 4328285 h 6858000"/>
            <a:gd name="connsiteX6378" fmla="*/ 6853457 w 12192000"/>
            <a:gd name="connsiteY6378" fmla="*/ 4363104 h 6858000"/>
            <a:gd name="connsiteX6379" fmla="*/ 6818645 w 12192000"/>
            <a:gd name="connsiteY6379" fmla="*/ 4397923 h 6858000"/>
            <a:gd name="connsiteX6380" fmla="*/ 6903537 w 12192000"/>
            <a:gd name="connsiteY6380" fmla="*/ 4397923 h 6858000"/>
            <a:gd name="connsiteX6381" fmla="*/ 6868712 w 12192000"/>
            <a:gd name="connsiteY6381" fmla="*/ 4363104 h 6858000"/>
            <a:gd name="connsiteX6382" fmla="*/ 6903537 w 12192000"/>
            <a:gd name="connsiteY6382" fmla="*/ 4328285 h 6858000"/>
            <a:gd name="connsiteX6383" fmla="*/ 6938350 w 12192000"/>
            <a:gd name="connsiteY6383" fmla="*/ 4363104 h 6858000"/>
            <a:gd name="connsiteX6384" fmla="*/ 6903537 w 12192000"/>
            <a:gd name="connsiteY6384" fmla="*/ 4397923 h 6858000"/>
            <a:gd name="connsiteX6385" fmla="*/ 6988431 w 12192000"/>
            <a:gd name="connsiteY6385" fmla="*/ 4397923 h 6858000"/>
            <a:gd name="connsiteX6386" fmla="*/ 6953605 w 12192000"/>
            <a:gd name="connsiteY6386" fmla="*/ 4363104 h 6858000"/>
            <a:gd name="connsiteX6387" fmla="*/ 6988431 w 12192000"/>
            <a:gd name="connsiteY6387" fmla="*/ 4328285 h 6858000"/>
            <a:gd name="connsiteX6388" fmla="*/ 7023243 w 12192000"/>
            <a:gd name="connsiteY6388" fmla="*/ 4363104 h 6858000"/>
            <a:gd name="connsiteX6389" fmla="*/ 6988431 w 12192000"/>
            <a:gd name="connsiteY6389" fmla="*/ 4397923 h 6858000"/>
            <a:gd name="connsiteX6390" fmla="*/ 7073349 w 12192000"/>
            <a:gd name="connsiteY6390" fmla="*/ 4397923 h 6858000"/>
            <a:gd name="connsiteX6391" fmla="*/ 7038524 w 12192000"/>
            <a:gd name="connsiteY6391" fmla="*/ 4363104 h 6858000"/>
            <a:gd name="connsiteX6392" fmla="*/ 7073349 w 12192000"/>
            <a:gd name="connsiteY6392" fmla="*/ 4328285 h 6858000"/>
            <a:gd name="connsiteX6393" fmla="*/ 7108161 w 12192000"/>
            <a:gd name="connsiteY6393" fmla="*/ 4363104 h 6858000"/>
            <a:gd name="connsiteX6394" fmla="*/ 7073349 w 12192000"/>
            <a:gd name="connsiteY6394" fmla="*/ 4397923 h 6858000"/>
            <a:gd name="connsiteX6395" fmla="*/ 7158241 w 12192000"/>
            <a:gd name="connsiteY6395" fmla="*/ 4397923 h 6858000"/>
            <a:gd name="connsiteX6396" fmla="*/ 7123416 w 12192000"/>
            <a:gd name="connsiteY6396" fmla="*/ 4363104 h 6858000"/>
            <a:gd name="connsiteX6397" fmla="*/ 7158241 w 12192000"/>
            <a:gd name="connsiteY6397" fmla="*/ 4328285 h 6858000"/>
            <a:gd name="connsiteX6398" fmla="*/ 7193053 w 12192000"/>
            <a:gd name="connsiteY6398" fmla="*/ 4363104 h 6858000"/>
            <a:gd name="connsiteX6399" fmla="*/ 7158241 w 12192000"/>
            <a:gd name="connsiteY6399" fmla="*/ 4397923 h 6858000"/>
            <a:gd name="connsiteX6400" fmla="*/ 7243134 w 12192000"/>
            <a:gd name="connsiteY6400" fmla="*/ 4397923 h 6858000"/>
            <a:gd name="connsiteX6401" fmla="*/ 7208309 w 12192000"/>
            <a:gd name="connsiteY6401" fmla="*/ 4363104 h 6858000"/>
            <a:gd name="connsiteX6402" fmla="*/ 7243134 w 12192000"/>
            <a:gd name="connsiteY6402" fmla="*/ 4328285 h 6858000"/>
            <a:gd name="connsiteX6403" fmla="*/ 7277947 w 12192000"/>
            <a:gd name="connsiteY6403" fmla="*/ 4363104 h 6858000"/>
            <a:gd name="connsiteX6404" fmla="*/ 7243134 w 12192000"/>
            <a:gd name="connsiteY6404" fmla="*/ 4397923 h 6858000"/>
            <a:gd name="connsiteX6405" fmla="*/ 7328027 w 12192000"/>
            <a:gd name="connsiteY6405" fmla="*/ 4397923 h 6858000"/>
            <a:gd name="connsiteX6406" fmla="*/ 7293201 w 12192000"/>
            <a:gd name="connsiteY6406" fmla="*/ 4363104 h 6858000"/>
            <a:gd name="connsiteX6407" fmla="*/ 7328027 w 12192000"/>
            <a:gd name="connsiteY6407" fmla="*/ 4328285 h 6858000"/>
            <a:gd name="connsiteX6408" fmla="*/ 7362839 w 12192000"/>
            <a:gd name="connsiteY6408" fmla="*/ 4363104 h 6858000"/>
            <a:gd name="connsiteX6409" fmla="*/ 7328027 w 12192000"/>
            <a:gd name="connsiteY6409" fmla="*/ 4397923 h 6858000"/>
            <a:gd name="connsiteX6410" fmla="*/ 7412919 w 12192000"/>
            <a:gd name="connsiteY6410" fmla="*/ 4397923 h 6858000"/>
            <a:gd name="connsiteX6411" fmla="*/ 7378094 w 12192000"/>
            <a:gd name="connsiteY6411" fmla="*/ 4363104 h 6858000"/>
            <a:gd name="connsiteX6412" fmla="*/ 7412919 w 12192000"/>
            <a:gd name="connsiteY6412" fmla="*/ 4328285 h 6858000"/>
            <a:gd name="connsiteX6413" fmla="*/ 7447731 w 12192000"/>
            <a:gd name="connsiteY6413" fmla="*/ 4363104 h 6858000"/>
            <a:gd name="connsiteX6414" fmla="*/ 7412919 w 12192000"/>
            <a:gd name="connsiteY6414" fmla="*/ 4397923 h 6858000"/>
            <a:gd name="connsiteX6415" fmla="*/ 7497811 w 12192000"/>
            <a:gd name="connsiteY6415" fmla="*/ 4397923 h 6858000"/>
            <a:gd name="connsiteX6416" fmla="*/ 7462986 w 12192000"/>
            <a:gd name="connsiteY6416" fmla="*/ 4363104 h 6858000"/>
            <a:gd name="connsiteX6417" fmla="*/ 7497811 w 12192000"/>
            <a:gd name="connsiteY6417" fmla="*/ 4328285 h 6858000"/>
            <a:gd name="connsiteX6418" fmla="*/ 7532623 w 12192000"/>
            <a:gd name="connsiteY6418" fmla="*/ 4363104 h 6858000"/>
            <a:gd name="connsiteX6419" fmla="*/ 7497811 w 12192000"/>
            <a:gd name="connsiteY6419" fmla="*/ 4397923 h 6858000"/>
            <a:gd name="connsiteX6420" fmla="*/ 7582703 w 12192000"/>
            <a:gd name="connsiteY6420" fmla="*/ 4397923 h 6858000"/>
            <a:gd name="connsiteX6421" fmla="*/ 7547878 w 12192000"/>
            <a:gd name="connsiteY6421" fmla="*/ 4363104 h 6858000"/>
            <a:gd name="connsiteX6422" fmla="*/ 7582703 w 12192000"/>
            <a:gd name="connsiteY6422" fmla="*/ 4328285 h 6858000"/>
            <a:gd name="connsiteX6423" fmla="*/ 7617516 w 12192000"/>
            <a:gd name="connsiteY6423" fmla="*/ 4363104 h 6858000"/>
            <a:gd name="connsiteX6424" fmla="*/ 7582703 w 12192000"/>
            <a:gd name="connsiteY6424" fmla="*/ 4397923 h 6858000"/>
            <a:gd name="connsiteX6425" fmla="*/ 7667597 w 12192000"/>
            <a:gd name="connsiteY6425" fmla="*/ 4397923 h 6858000"/>
            <a:gd name="connsiteX6426" fmla="*/ 7632771 w 12192000"/>
            <a:gd name="connsiteY6426" fmla="*/ 4363104 h 6858000"/>
            <a:gd name="connsiteX6427" fmla="*/ 7667597 w 12192000"/>
            <a:gd name="connsiteY6427" fmla="*/ 4328285 h 6858000"/>
            <a:gd name="connsiteX6428" fmla="*/ 7702409 w 12192000"/>
            <a:gd name="connsiteY6428" fmla="*/ 4363104 h 6858000"/>
            <a:gd name="connsiteX6429" fmla="*/ 7667597 w 12192000"/>
            <a:gd name="connsiteY6429" fmla="*/ 4397923 h 6858000"/>
            <a:gd name="connsiteX6430" fmla="*/ 7752489 w 12192000"/>
            <a:gd name="connsiteY6430" fmla="*/ 4397923 h 6858000"/>
            <a:gd name="connsiteX6431" fmla="*/ 7717664 w 12192000"/>
            <a:gd name="connsiteY6431" fmla="*/ 4363104 h 6858000"/>
            <a:gd name="connsiteX6432" fmla="*/ 7752489 w 12192000"/>
            <a:gd name="connsiteY6432" fmla="*/ 4328285 h 6858000"/>
            <a:gd name="connsiteX6433" fmla="*/ 7787301 w 12192000"/>
            <a:gd name="connsiteY6433" fmla="*/ 4363104 h 6858000"/>
            <a:gd name="connsiteX6434" fmla="*/ 7752489 w 12192000"/>
            <a:gd name="connsiteY6434" fmla="*/ 4397923 h 6858000"/>
            <a:gd name="connsiteX6435" fmla="*/ 7837381 w 12192000"/>
            <a:gd name="connsiteY6435" fmla="*/ 4397923 h 6858000"/>
            <a:gd name="connsiteX6436" fmla="*/ 7802556 w 12192000"/>
            <a:gd name="connsiteY6436" fmla="*/ 4363104 h 6858000"/>
            <a:gd name="connsiteX6437" fmla="*/ 7837381 w 12192000"/>
            <a:gd name="connsiteY6437" fmla="*/ 4328285 h 6858000"/>
            <a:gd name="connsiteX6438" fmla="*/ 7872193 w 12192000"/>
            <a:gd name="connsiteY6438" fmla="*/ 4363104 h 6858000"/>
            <a:gd name="connsiteX6439" fmla="*/ 7837381 w 12192000"/>
            <a:gd name="connsiteY6439" fmla="*/ 4397923 h 6858000"/>
            <a:gd name="connsiteX6440" fmla="*/ 7922273 w 12192000"/>
            <a:gd name="connsiteY6440" fmla="*/ 4397923 h 6858000"/>
            <a:gd name="connsiteX6441" fmla="*/ 7887448 w 12192000"/>
            <a:gd name="connsiteY6441" fmla="*/ 4363104 h 6858000"/>
            <a:gd name="connsiteX6442" fmla="*/ 7922273 w 12192000"/>
            <a:gd name="connsiteY6442" fmla="*/ 4328285 h 6858000"/>
            <a:gd name="connsiteX6443" fmla="*/ 7957086 w 12192000"/>
            <a:gd name="connsiteY6443" fmla="*/ 4363104 h 6858000"/>
            <a:gd name="connsiteX6444" fmla="*/ 7922273 w 12192000"/>
            <a:gd name="connsiteY6444" fmla="*/ 4397923 h 6858000"/>
            <a:gd name="connsiteX6445" fmla="*/ 8007167 w 12192000"/>
            <a:gd name="connsiteY6445" fmla="*/ 4397923 h 6858000"/>
            <a:gd name="connsiteX6446" fmla="*/ 7972341 w 12192000"/>
            <a:gd name="connsiteY6446" fmla="*/ 4363104 h 6858000"/>
            <a:gd name="connsiteX6447" fmla="*/ 8007167 w 12192000"/>
            <a:gd name="connsiteY6447" fmla="*/ 4328285 h 6858000"/>
            <a:gd name="connsiteX6448" fmla="*/ 8041979 w 12192000"/>
            <a:gd name="connsiteY6448" fmla="*/ 4363104 h 6858000"/>
            <a:gd name="connsiteX6449" fmla="*/ 8007167 w 12192000"/>
            <a:gd name="connsiteY6449" fmla="*/ 4397923 h 6858000"/>
            <a:gd name="connsiteX6450" fmla="*/ 8092059 w 12192000"/>
            <a:gd name="connsiteY6450" fmla="*/ 4397923 h 6858000"/>
            <a:gd name="connsiteX6451" fmla="*/ 8057234 w 12192000"/>
            <a:gd name="connsiteY6451" fmla="*/ 4363104 h 6858000"/>
            <a:gd name="connsiteX6452" fmla="*/ 8092059 w 12192000"/>
            <a:gd name="connsiteY6452" fmla="*/ 4328285 h 6858000"/>
            <a:gd name="connsiteX6453" fmla="*/ 8126871 w 12192000"/>
            <a:gd name="connsiteY6453" fmla="*/ 4363104 h 6858000"/>
            <a:gd name="connsiteX6454" fmla="*/ 8092059 w 12192000"/>
            <a:gd name="connsiteY6454" fmla="*/ 4397923 h 6858000"/>
            <a:gd name="connsiteX6455" fmla="*/ 8176951 w 12192000"/>
            <a:gd name="connsiteY6455" fmla="*/ 4397923 h 6858000"/>
            <a:gd name="connsiteX6456" fmla="*/ 8142126 w 12192000"/>
            <a:gd name="connsiteY6456" fmla="*/ 4363104 h 6858000"/>
            <a:gd name="connsiteX6457" fmla="*/ 8176951 w 12192000"/>
            <a:gd name="connsiteY6457" fmla="*/ 4328285 h 6858000"/>
            <a:gd name="connsiteX6458" fmla="*/ 8211763 w 12192000"/>
            <a:gd name="connsiteY6458" fmla="*/ 4363104 h 6858000"/>
            <a:gd name="connsiteX6459" fmla="*/ 8176951 w 12192000"/>
            <a:gd name="connsiteY6459" fmla="*/ 4397923 h 6858000"/>
            <a:gd name="connsiteX6460" fmla="*/ 8261843 w 12192000"/>
            <a:gd name="connsiteY6460" fmla="*/ 4397923 h 6858000"/>
            <a:gd name="connsiteX6461" fmla="*/ 8227018 w 12192000"/>
            <a:gd name="connsiteY6461" fmla="*/ 4363104 h 6858000"/>
            <a:gd name="connsiteX6462" fmla="*/ 8261843 w 12192000"/>
            <a:gd name="connsiteY6462" fmla="*/ 4328285 h 6858000"/>
            <a:gd name="connsiteX6463" fmla="*/ 8296656 w 12192000"/>
            <a:gd name="connsiteY6463" fmla="*/ 4363104 h 6858000"/>
            <a:gd name="connsiteX6464" fmla="*/ 8261843 w 12192000"/>
            <a:gd name="connsiteY6464" fmla="*/ 4397923 h 6858000"/>
            <a:gd name="connsiteX6465" fmla="*/ 8346737 w 12192000"/>
            <a:gd name="connsiteY6465" fmla="*/ 4397923 h 6858000"/>
            <a:gd name="connsiteX6466" fmla="*/ 8311911 w 12192000"/>
            <a:gd name="connsiteY6466" fmla="*/ 4363104 h 6858000"/>
            <a:gd name="connsiteX6467" fmla="*/ 8346737 w 12192000"/>
            <a:gd name="connsiteY6467" fmla="*/ 4328285 h 6858000"/>
            <a:gd name="connsiteX6468" fmla="*/ 8381549 w 12192000"/>
            <a:gd name="connsiteY6468" fmla="*/ 4363104 h 6858000"/>
            <a:gd name="connsiteX6469" fmla="*/ 8346737 w 12192000"/>
            <a:gd name="connsiteY6469" fmla="*/ 4397923 h 6858000"/>
            <a:gd name="connsiteX6470" fmla="*/ 8431629 w 12192000"/>
            <a:gd name="connsiteY6470" fmla="*/ 4397923 h 6858000"/>
            <a:gd name="connsiteX6471" fmla="*/ 8396804 w 12192000"/>
            <a:gd name="connsiteY6471" fmla="*/ 4363104 h 6858000"/>
            <a:gd name="connsiteX6472" fmla="*/ 8431629 w 12192000"/>
            <a:gd name="connsiteY6472" fmla="*/ 4328285 h 6858000"/>
            <a:gd name="connsiteX6473" fmla="*/ 8466441 w 12192000"/>
            <a:gd name="connsiteY6473" fmla="*/ 4363104 h 6858000"/>
            <a:gd name="connsiteX6474" fmla="*/ 8431629 w 12192000"/>
            <a:gd name="connsiteY6474" fmla="*/ 4397923 h 6858000"/>
            <a:gd name="connsiteX6475" fmla="*/ 8516521 w 12192000"/>
            <a:gd name="connsiteY6475" fmla="*/ 4397923 h 6858000"/>
            <a:gd name="connsiteX6476" fmla="*/ 8481696 w 12192000"/>
            <a:gd name="connsiteY6476" fmla="*/ 4363104 h 6858000"/>
            <a:gd name="connsiteX6477" fmla="*/ 8516521 w 12192000"/>
            <a:gd name="connsiteY6477" fmla="*/ 4328285 h 6858000"/>
            <a:gd name="connsiteX6478" fmla="*/ 8551333 w 12192000"/>
            <a:gd name="connsiteY6478" fmla="*/ 4363104 h 6858000"/>
            <a:gd name="connsiteX6479" fmla="*/ 8516521 w 12192000"/>
            <a:gd name="connsiteY6479" fmla="*/ 4397923 h 6858000"/>
            <a:gd name="connsiteX6480" fmla="*/ 8601413 w 12192000"/>
            <a:gd name="connsiteY6480" fmla="*/ 4397923 h 6858000"/>
            <a:gd name="connsiteX6481" fmla="*/ 8566588 w 12192000"/>
            <a:gd name="connsiteY6481" fmla="*/ 4363104 h 6858000"/>
            <a:gd name="connsiteX6482" fmla="*/ 8601413 w 12192000"/>
            <a:gd name="connsiteY6482" fmla="*/ 4328285 h 6858000"/>
            <a:gd name="connsiteX6483" fmla="*/ 8636226 w 12192000"/>
            <a:gd name="connsiteY6483" fmla="*/ 4363104 h 6858000"/>
            <a:gd name="connsiteX6484" fmla="*/ 8601413 w 12192000"/>
            <a:gd name="connsiteY6484" fmla="*/ 4397923 h 6858000"/>
            <a:gd name="connsiteX6485" fmla="*/ 8771199 w 12192000"/>
            <a:gd name="connsiteY6485" fmla="*/ 4397923 h 6858000"/>
            <a:gd name="connsiteX6486" fmla="*/ 8736374 w 12192000"/>
            <a:gd name="connsiteY6486" fmla="*/ 4363104 h 6858000"/>
            <a:gd name="connsiteX6487" fmla="*/ 8771199 w 12192000"/>
            <a:gd name="connsiteY6487" fmla="*/ 4328285 h 6858000"/>
            <a:gd name="connsiteX6488" fmla="*/ 8806011 w 12192000"/>
            <a:gd name="connsiteY6488" fmla="*/ 4363104 h 6858000"/>
            <a:gd name="connsiteX6489" fmla="*/ 8771199 w 12192000"/>
            <a:gd name="connsiteY6489" fmla="*/ 4397923 h 6858000"/>
            <a:gd name="connsiteX6490" fmla="*/ 8856091 w 12192000"/>
            <a:gd name="connsiteY6490" fmla="*/ 4397923 h 6858000"/>
            <a:gd name="connsiteX6491" fmla="*/ 8821266 w 12192000"/>
            <a:gd name="connsiteY6491" fmla="*/ 4363104 h 6858000"/>
            <a:gd name="connsiteX6492" fmla="*/ 8856091 w 12192000"/>
            <a:gd name="connsiteY6492" fmla="*/ 4328285 h 6858000"/>
            <a:gd name="connsiteX6493" fmla="*/ 8890903 w 12192000"/>
            <a:gd name="connsiteY6493" fmla="*/ 4363104 h 6858000"/>
            <a:gd name="connsiteX6494" fmla="*/ 8856091 w 12192000"/>
            <a:gd name="connsiteY6494" fmla="*/ 4397923 h 6858000"/>
            <a:gd name="connsiteX6495" fmla="*/ 8940983 w 12192000"/>
            <a:gd name="connsiteY6495" fmla="*/ 4397923 h 6858000"/>
            <a:gd name="connsiteX6496" fmla="*/ 8906158 w 12192000"/>
            <a:gd name="connsiteY6496" fmla="*/ 4363104 h 6858000"/>
            <a:gd name="connsiteX6497" fmla="*/ 8940983 w 12192000"/>
            <a:gd name="connsiteY6497" fmla="*/ 4328285 h 6858000"/>
            <a:gd name="connsiteX6498" fmla="*/ 8975796 w 12192000"/>
            <a:gd name="connsiteY6498" fmla="*/ 4363104 h 6858000"/>
            <a:gd name="connsiteX6499" fmla="*/ 8940983 w 12192000"/>
            <a:gd name="connsiteY6499" fmla="*/ 4397923 h 6858000"/>
            <a:gd name="connsiteX6500" fmla="*/ 9025876 w 12192000"/>
            <a:gd name="connsiteY6500" fmla="*/ 4397923 h 6858000"/>
            <a:gd name="connsiteX6501" fmla="*/ 8991050 w 12192000"/>
            <a:gd name="connsiteY6501" fmla="*/ 4363104 h 6858000"/>
            <a:gd name="connsiteX6502" fmla="*/ 9025876 w 12192000"/>
            <a:gd name="connsiteY6502" fmla="*/ 4328285 h 6858000"/>
            <a:gd name="connsiteX6503" fmla="*/ 9060688 w 12192000"/>
            <a:gd name="connsiteY6503" fmla="*/ 4363104 h 6858000"/>
            <a:gd name="connsiteX6504" fmla="*/ 9025876 w 12192000"/>
            <a:gd name="connsiteY6504" fmla="*/ 4397923 h 6858000"/>
            <a:gd name="connsiteX6505" fmla="*/ 9110769 w 12192000"/>
            <a:gd name="connsiteY6505" fmla="*/ 4397923 h 6858000"/>
            <a:gd name="connsiteX6506" fmla="*/ 9075944 w 12192000"/>
            <a:gd name="connsiteY6506" fmla="*/ 4363104 h 6858000"/>
            <a:gd name="connsiteX6507" fmla="*/ 9110769 w 12192000"/>
            <a:gd name="connsiteY6507" fmla="*/ 4328285 h 6858000"/>
            <a:gd name="connsiteX6508" fmla="*/ 9145581 w 12192000"/>
            <a:gd name="connsiteY6508" fmla="*/ 4363104 h 6858000"/>
            <a:gd name="connsiteX6509" fmla="*/ 9110769 w 12192000"/>
            <a:gd name="connsiteY6509" fmla="*/ 4397923 h 6858000"/>
            <a:gd name="connsiteX6510" fmla="*/ 9195661 w 12192000"/>
            <a:gd name="connsiteY6510" fmla="*/ 4397923 h 6858000"/>
            <a:gd name="connsiteX6511" fmla="*/ 9160836 w 12192000"/>
            <a:gd name="connsiteY6511" fmla="*/ 4363104 h 6858000"/>
            <a:gd name="connsiteX6512" fmla="*/ 9195661 w 12192000"/>
            <a:gd name="connsiteY6512" fmla="*/ 4328285 h 6858000"/>
            <a:gd name="connsiteX6513" fmla="*/ 9230473 w 12192000"/>
            <a:gd name="connsiteY6513" fmla="*/ 4363104 h 6858000"/>
            <a:gd name="connsiteX6514" fmla="*/ 9195661 w 12192000"/>
            <a:gd name="connsiteY6514" fmla="*/ 4397923 h 6858000"/>
            <a:gd name="connsiteX6515" fmla="*/ 9280553 w 12192000"/>
            <a:gd name="connsiteY6515" fmla="*/ 4397923 h 6858000"/>
            <a:gd name="connsiteX6516" fmla="*/ 9245728 w 12192000"/>
            <a:gd name="connsiteY6516" fmla="*/ 4363104 h 6858000"/>
            <a:gd name="connsiteX6517" fmla="*/ 9280553 w 12192000"/>
            <a:gd name="connsiteY6517" fmla="*/ 4328285 h 6858000"/>
            <a:gd name="connsiteX6518" fmla="*/ 9315366 w 12192000"/>
            <a:gd name="connsiteY6518" fmla="*/ 4363104 h 6858000"/>
            <a:gd name="connsiteX6519" fmla="*/ 9280553 w 12192000"/>
            <a:gd name="connsiteY6519" fmla="*/ 4397923 h 6858000"/>
            <a:gd name="connsiteX6520" fmla="*/ 9365446 w 12192000"/>
            <a:gd name="connsiteY6520" fmla="*/ 4397923 h 6858000"/>
            <a:gd name="connsiteX6521" fmla="*/ 9330620 w 12192000"/>
            <a:gd name="connsiteY6521" fmla="*/ 4363104 h 6858000"/>
            <a:gd name="connsiteX6522" fmla="*/ 9365446 w 12192000"/>
            <a:gd name="connsiteY6522" fmla="*/ 4328285 h 6858000"/>
            <a:gd name="connsiteX6523" fmla="*/ 9400258 w 12192000"/>
            <a:gd name="connsiteY6523" fmla="*/ 4363104 h 6858000"/>
            <a:gd name="connsiteX6524" fmla="*/ 9365446 w 12192000"/>
            <a:gd name="connsiteY6524" fmla="*/ 4397923 h 6858000"/>
            <a:gd name="connsiteX6525" fmla="*/ 9450339 w 12192000"/>
            <a:gd name="connsiteY6525" fmla="*/ 4397923 h 6858000"/>
            <a:gd name="connsiteX6526" fmla="*/ 9415514 w 12192000"/>
            <a:gd name="connsiteY6526" fmla="*/ 4363104 h 6858000"/>
            <a:gd name="connsiteX6527" fmla="*/ 9450339 w 12192000"/>
            <a:gd name="connsiteY6527" fmla="*/ 4328285 h 6858000"/>
            <a:gd name="connsiteX6528" fmla="*/ 9485151 w 12192000"/>
            <a:gd name="connsiteY6528" fmla="*/ 4363104 h 6858000"/>
            <a:gd name="connsiteX6529" fmla="*/ 9450339 w 12192000"/>
            <a:gd name="connsiteY6529" fmla="*/ 4397923 h 6858000"/>
            <a:gd name="connsiteX6530" fmla="*/ 9535231 w 12192000"/>
            <a:gd name="connsiteY6530" fmla="*/ 4397923 h 6858000"/>
            <a:gd name="connsiteX6531" fmla="*/ 9500406 w 12192000"/>
            <a:gd name="connsiteY6531" fmla="*/ 4363104 h 6858000"/>
            <a:gd name="connsiteX6532" fmla="*/ 9535231 w 12192000"/>
            <a:gd name="connsiteY6532" fmla="*/ 4328285 h 6858000"/>
            <a:gd name="connsiteX6533" fmla="*/ 9570043 w 12192000"/>
            <a:gd name="connsiteY6533" fmla="*/ 4363104 h 6858000"/>
            <a:gd name="connsiteX6534" fmla="*/ 9535231 w 12192000"/>
            <a:gd name="connsiteY6534" fmla="*/ 4397923 h 6858000"/>
            <a:gd name="connsiteX6535" fmla="*/ 9620123 w 12192000"/>
            <a:gd name="connsiteY6535" fmla="*/ 4397923 h 6858000"/>
            <a:gd name="connsiteX6536" fmla="*/ 9585298 w 12192000"/>
            <a:gd name="connsiteY6536" fmla="*/ 4363104 h 6858000"/>
            <a:gd name="connsiteX6537" fmla="*/ 9620123 w 12192000"/>
            <a:gd name="connsiteY6537" fmla="*/ 4328285 h 6858000"/>
            <a:gd name="connsiteX6538" fmla="*/ 9654936 w 12192000"/>
            <a:gd name="connsiteY6538" fmla="*/ 4363104 h 6858000"/>
            <a:gd name="connsiteX6539" fmla="*/ 9620123 w 12192000"/>
            <a:gd name="connsiteY6539" fmla="*/ 4397923 h 6858000"/>
            <a:gd name="connsiteX6540" fmla="*/ 9705016 w 12192000"/>
            <a:gd name="connsiteY6540" fmla="*/ 4397923 h 6858000"/>
            <a:gd name="connsiteX6541" fmla="*/ 9670190 w 12192000"/>
            <a:gd name="connsiteY6541" fmla="*/ 4363104 h 6858000"/>
            <a:gd name="connsiteX6542" fmla="*/ 9705016 w 12192000"/>
            <a:gd name="connsiteY6542" fmla="*/ 4328285 h 6858000"/>
            <a:gd name="connsiteX6543" fmla="*/ 9739828 w 12192000"/>
            <a:gd name="connsiteY6543" fmla="*/ 4363104 h 6858000"/>
            <a:gd name="connsiteX6544" fmla="*/ 9705016 w 12192000"/>
            <a:gd name="connsiteY6544" fmla="*/ 4397923 h 6858000"/>
            <a:gd name="connsiteX6545" fmla="*/ 9789909 w 12192000"/>
            <a:gd name="connsiteY6545" fmla="*/ 4397923 h 6858000"/>
            <a:gd name="connsiteX6546" fmla="*/ 9755084 w 12192000"/>
            <a:gd name="connsiteY6546" fmla="*/ 4363104 h 6858000"/>
            <a:gd name="connsiteX6547" fmla="*/ 9789909 w 12192000"/>
            <a:gd name="connsiteY6547" fmla="*/ 4328285 h 6858000"/>
            <a:gd name="connsiteX6548" fmla="*/ 9824721 w 12192000"/>
            <a:gd name="connsiteY6548" fmla="*/ 4363104 h 6858000"/>
            <a:gd name="connsiteX6549" fmla="*/ 9789909 w 12192000"/>
            <a:gd name="connsiteY6549" fmla="*/ 4397923 h 6858000"/>
            <a:gd name="connsiteX6550" fmla="*/ 9959693 w 12192000"/>
            <a:gd name="connsiteY6550" fmla="*/ 4397923 h 6858000"/>
            <a:gd name="connsiteX6551" fmla="*/ 9924868 w 12192000"/>
            <a:gd name="connsiteY6551" fmla="*/ 4363104 h 6858000"/>
            <a:gd name="connsiteX6552" fmla="*/ 9959693 w 12192000"/>
            <a:gd name="connsiteY6552" fmla="*/ 4328285 h 6858000"/>
            <a:gd name="connsiteX6553" fmla="*/ 9994506 w 12192000"/>
            <a:gd name="connsiteY6553" fmla="*/ 4363104 h 6858000"/>
            <a:gd name="connsiteX6554" fmla="*/ 9959693 w 12192000"/>
            <a:gd name="connsiteY6554" fmla="*/ 4397923 h 6858000"/>
            <a:gd name="connsiteX6555" fmla="*/ 2234445 w 12192000"/>
            <a:gd name="connsiteY6555" fmla="*/ 4313063 h 6858000"/>
            <a:gd name="connsiteX6556" fmla="*/ 2199626 w 12192000"/>
            <a:gd name="connsiteY6556" fmla="*/ 4278244 h 6858000"/>
            <a:gd name="connsiteX6557" fmla="*/ 2234445 w 12192000"/>
            <a:gd name="connsiteY6557" fmla="*/ 4243425 h 6858000"/>
            <a:gd name="connsiteX6558" fmla="*/ 2269264 w 12192000"/>
            <a:gd name="connsiteY6558" fmla="*/ 4278244 h 6858000"/>
            <a:gd name="connsiteX6559" fmla="*/ 2234445 w 12192000"/>
            <a:gd name="connsiteY6559" fmla="*/ 4313063 h 6858000"/>
            <a:gd name="connsiteX6560" fmla="*/ 2319337 w 12192000"/>
            <a:gd name="connsiteY6560" fmla="*/ 4313063 h 6858000"/>
            <a:gd name="connsiteX6561" fmla="*/ 2284518 w 12192000"/>
            <a:gd name="connsiteY6561" fmla="*/ 4278244 h 6858000"/>
            <a:gd name="connsiteX6562" fmla="*/ 2319337 w 12192000"/>
            <a:gd name="connsiteY6562" fmla="*/ 4243425 h 6858000"/>
            <a:gd name="connsiteX6563" fmla="*/ 2354156 w 12192000"/>
            <a:gd name="connsiteY6563" fmla="*/ 4278244 h 6858000"/>
            <a:gd name="connsiteX6564" fmla="*/ 2319337 w 12192000"/>
            <a:gd name="connsiteY6564" fmla="*/ 4313063 h 6858000"/>
            <a:gd name="connsiteX6565" fmla="*/ 2404230 w 12192000"/>
            <a:gd name="connsiteY6565" fmla="*/ 4313063 h 6858000"/>
            <a:gd name="connsiteX6566" fmla="*/ 2369411 w 12192000"/>
            <a:gd name="connsiteY6566" fmla="*/ 4278244 h 6858000"/>
            <a:gd name="connsiteX6567" fmla="*/ 2404230 w 12192000"/>
            <a:gd name="connsiteY6567" fmla="*/ 4243425 h 6858000"/>
            <a:gd name="connsiteX6568" fmla="*/ 2439048 w 12192000"/>
            <a:gd name="connsiteY6568" fmla="*/ 4278244 h 6858000"/>
            <a:gd name="connsiteX6569" fmla="*/ 2404230 w 12192000"/>
            <a:gd name="connsiteY6569" fmla="*/ 4313063 h 6858000"/>
            <a:gd name="connsiteX6570" fmla="*/ 2489122 w 12192000"/>
            <a:gd name="connsiteY6570" fmla="*/ 4313063 h 6858000"/>
            <a:gd name="connsiteX6571" fmla="*/ 2454303 w 12192000"/>
            <a:gd name="connsiteY6571" fmla="*/ 4278244 h 6858000"/>
            <a:gd name="connsiteX6572" fmla="*/ 2489122 w 12192000"/>
            <a:gd name="connsiteY6572" fmla="*/ 4243425 h 6858000"/>
            <a:gd name="connsiteX6573" fmla="*/ 2523941 w 12192000"/>
            <a:gd name="connsiteY6573" fmla="*/ 4278244 h 6858000"/>
            <a:gd name="connsiteX6574" fmla="*/ 2489122 w 12192000"/>
            <a:gd name="connsiteY6574" fmla="*/ 4313063 h 6858000"/>
            <a:gd name="connsiteX6575" fmla="*/ 2574015 w 12192000"/>
            <a:gd name="connsiteY6575" fmla="*/ 4313063 h 6858000"/>
            <a:gd name="connsiteX6576" fmla="*/ 2539196 w 12192000"/>
            <a:gd name="connsiteY6576" fmla="*/ 4278244 h 6858000"/>
            <a:gd name="connsiteX6577" fmla="*/ 2574015 w 12192000"/>
            <a:gd name="connsiteY6577" fmla="*/ 4243425 h 6858000"/>
            <a:gd name="connsiteX6578" fmla="*/ 2608834 w 12192000"/>
            <a:gd name="connsiteY6578" fmla="*/ 4278244 h 6858000"/>
            <a:gd name="connsiteX6579" fmla="*/ 2574015 w 12192000"/>
            <a:gd name="connsiteY6579" fmla="*/ 4313063 h 6858000"/>
            <a:gd name="connsiteX6580" fmla="*/ 2658907 w 12192000"/>
            <a:gd name="connsiteY6580" fmla="*/ 4313063 h 6858000"/>
            <a:gd name="connsiteX6581" fmla="*/ 2624088 w 12192000"/>
            <a:gd name="connsiteY6581" fmla="*/ 4278244 h 6858000"/>
            <a:gd name="connsiteX6582" fmla="*/ 2658907 w 12192000"/>
            <a:gd name="connsiteY6582" fmla="*/ 4243425 h 6858000"/>
            <a:gd name="connsiteX6583" fmla="*/ 2693726 w 12192000"/>
            <a:gd name="connsiteY6583" fmla="*/ 4278244 h 6858000"/>
            <a:gd name="connsiteX6584" fmla="*/ 2658907 w 12192000"/>
            <a:gd name="connsiteY6584" fmla="*/ 4313063 h 6858000"/>
            <a:gd name="connsiteX6585" fmla="*/ 2743800 w 12192000"/>
            <a:gd name="connsiteY6585" fmla="*/ 4313063 h 6858000"/>
            <a:gd name="connsiteX6586" fmla="*/ 2708981 w 12192000"/>
            <a:gd name="connsiteY6586" fmla="*/ 4278244 h 6858000"/>
            <a:gd name="connsiteX6587" fmla="*/ 2743800 w 12192000"/>
            <a:gd name="connsiteY6587" fmla="*/ 4243425 h 6858000"/>
            <a:gd name="connsiteX6588" fmla="*/ 2778618 w 12192000"/>
            <a:gd name="connsiteY6588" fmla="*/ 4278244 h 6858000"/>
            <a:gd name="connsiteX6589" fmla="*/ 2743800 w 12192000"/>
            <a:gd name="connsiteY6589" fmla="*/ 4313063 h 6858000"/>
            <a:gd name="connsiteX6590" fmla="*/ 2828692 w 12192000"/>
            <a:gd name="connsiteY6590" fmla="*/ 4313063 h 6858000"/>
            <a:gd name="connsiteX6591" fmla="*/ 2793873 w 12192000"/>
            <a:gd name="connsiteY6591" fmla="*/ 4278244 h 6858000"/>
            <a:gd name="connsiteX6592" fmla="*/ 2828692 w 12192000"/>
            <a:gd name="connsiteY6592" fmla="*/ 4243425 h 6858000"/>
            <a:gd name="connsiteX6593" fmla="*/ 2863511 w 12192000"/>
            <a:gd name="connsiteY6593" fmla="*/ 4278244 h 6858000"/>
            <a:gd name="connsiteX6594" fmla="*/ 2828692 w 12192000"/>
            <a:gd name="connsiteY6594" fmla="*/ 4313063 h 6858000"/>
            <a:gd name="connsiteX6595" fmla="*/ 2913584 w 12192000"/>
            <a:gd name="connsiteY6595" fmla="*/ 4313063 h 6858000"/>
            <a:gd name="connsiteX6596" fmla="*/ 2878765 w 12192000"/>
            <a:gd name="connsiteY6596" fmla="*/ 4278244 h 6858000"/>
            <a:gd name="connsiteX6597" fmla="*/ 2913584 w 12192000"/>
            <a:gd name="connsiteY6597" fmla="*/ 4243425 h 6858000"/>
            <a:gd name="connsiteX6598" fmla="*/ 2948403 w 12192000"/>
            <a:gd name="connsiteY6598" fmla="*/ 4278244 h 6858000"/>
            <a:gd name="connsiteX6599" fmla="*/ 2913584 w 12192000"/>
            <a:gd name="connsiteY6599" fmla="*/ 4313063 h 6858000"/>
            <a:gd name="connsiteX6600" fmla="*/ 2998477 w 12192000"/>
            <a:gd name="connsiteY6600" fmla="*/ 4313063 h 6858000"/>
            <a:gd name="connsiteX6601" fmla="*/ 2963658 w 12192000"/>
            <a:gd name="connsiteY6601" fmla="*/ 4278244 h 6858000"/>
            <a:gd name="connsiteX6602" fmla="*/ 2998477 w 12192000"/>
            <a:gd name="connsiteY6602" fmla="*/ 4243425 h 6858000"/>
            <a:gd name="connsiteX6603" fmla="*/ 3033296 w 12192000"/>
            <a:gd name="connsiteY6603" fmla="*/ 4278244 h 6858000"/>
            <a:gd name="connsiteX6604" fmla="*/ 2998477 w 12192000"/>
            <a:gd name="connsiteY6604" fmla="*/ 4313063 h 6858000"/>
            <a:gd name="connsiteX6605" fmla="*/ 3083370 w 12192000"/>
            <a:gd name="connsiteY6605" fmla="*/ 4313063 h 6858000"/>
            <a:gd name="connsiteX6606" fmla="*/ 3048551 w 12192000"/>
            <a:gd name="connsiteY6606" fmla="*/ 4278244 h 6858000"/>
            <a:gd name="connsiteX6607" fmla="*/ 3083370 w 12192000"/>
            <a:gd name="connsiteY6607" fmla="*/ 4243425 h 6858000"/>
            <a:gd name="connsiteX6608" fmla="*/ 3118188 w 12192000"/>
            <a:gd name="connsiteY6608" fmla="*/ 4278244 h 6858000"/>
            <a:gd name="connsiteX6609" fmla="*/ 3083370 w 12192000"/>
            <a:gd name="connsiteY6609" fmla="*/ 4313063 h 6858000"/>
            <a:gd name="connsiteX6610" fmla="*/ 3168262 w 12192000"/>
            <a:gd name="connsiteY6610" fmla="*/ 4313063 h 6858000"/>
            <a:gd name="connsiteX6611" fmla="*/ 3133443 w 12192000"/>
            <a:gd name="connsiteY6611" fmla="*/ 4278244 h 6858000"/>
            <a:gd name="connsiteX6612" fmla="*/ 3168262 w 12192000"/>
            <a:gd name="connsiteY6612" fmla="*/ 4243425 h 6858000"/>
            <a:gd name="connsiteX6613" fmla="*/ 3203081 w 12192000"/>
            <a:gd name="connsiteY6613" fmla="*/ 4278244 h 6858000"/>
            <a:gd name="connsiteX6614" fmla="*/ 3168262 w 12192000"/>
            <a:gd name="connsiteY6614" fmla="*/ 4313063 h 6858000"/>
            <a:gd name="connsiteX6615" fmla="*/ 3253154 w 12192000"/>
            <a:gd name="connsiteY6615" fmla="*/ 4313063 h 6858000"/>
            <a:gd name="connsiteX6616" fmla="*/ 3218335 w 12192000"/>
            <a:gd name="connsiteY6616" fmla="*/ 4278244 h 6858000"/>
            <a:gd name="connsiteX6617" fmla="*/ 3253154 w 12192000"/>
            <a:gd name="connsiteY6617" fmla="*/ 4243425 h 6858000"/>
            <a:gd name="connsiteX6618" fmla="*/ 3287973 w 12192000"/>
            <a:gd name="connsiteY6618" fmla="*/ 4278244 h 6858000"/>
            <a:gd name="connsiteX6619" fmla="*/ 3253154 w 12192000"/>
            <a:gd name="connsiteY6619" fmla="*/ 4313063 h 6858000"/>
            <a:gd name="connsiteX6620" fmla="*/ 3338047 w 12192000"/>
            <a:gd name="connsiteY6620" fmla="*/ 4313063 h 6858000"/>
            <a:gd name="connsiteX6621" fmla="*/ 3303228 w 12192000"/>
            <a:gd name="connsiteY6621" fmla="*/ 4278244 h 6858000"/>
            <a:gd name="connsiteX6622" fmla="*/ 3338047 w 12192000"/>
            <a:gd name="connsiteY6622" fmla="*/ 4243425 h 6858000"/>
            <a:gd name="connsiteX6623" fmla="*/ 3372866 w 12192000"/>
            <a:gd name="connsiteY6623" fmla="*/ 4278244 h 6858000"/>
            <a:gd name="connsiteX6624" fmla="*/ 3338047 w 12192000"/>
            <a:gd name="connsiteY6624" fmla="*/ 4313063 h 6858000"/>
            <a:gd name="connsiteX6625" fmla="*/ 3422940 w 12192000"/>
            <a:gd name="connsiteY6625" fmla="*/ 4313063 h 6858000"/>
            <a:gd name="connsiteX6626" fmla="*/ 3388121 w 12192000"/>
            <a:gd name="connsiteY6626" fmla="*/ 4278244 h 6858000"/>
            <a:gd name="connsiteX6627" fmla="*/ 3422940 w 12192000"/>
            <a:gd name="connsiteY6627" fmla="*/ 4243425 h 6858000"/>
            <a:gd name="connsiteX6628" fmla="*/ 3457758 w 12192000"/>
            <a:gd name="connsiteY6628" fmla="*/ 4278244 h 6858000"/>
            <a:gd name="connsiteX6629" fmla="*/ 3422940 w 12192000"/>
            <a:gd name="connsiteY6629" fmla="*/ 4313063 h 6858000"/>
            <a:gd name="connsiteX6630" fmla="*/ 3507832 w 12192000"/>
            <a:gd name="connsiteY6630" fmla="*/ 4313063 h 6858000"/>
            <a:gd name="connsiteX6631" fmla="*/ 3473013 w 12192000"/>
            <a:gd name="connsiteY6631" fmla="*/ 4278244 h 6858000"/>
            <a:gd name="connsiteX6632" fmla="*/ 3507832 w 12192000"/>
            <a:gd name="connsiteY6632" fmla="*/ 4243425 h 6858000"/>
            <a:gd name="connsiteX6633" fmla="*/ 3542651 w 12192000"/>
            <a:gd name="connsiteY6633" fmla="*/ 4278244 h 6858000"/>
            <a:gd name="connsiteX6634" fmla="*/ 3507832 w 12192000"/>
            <a:gd name="connsiteY6634" fmla="*/ 4313063 h 6858000"/>
            <a:gd name="connsiteX6635" fmla="*/ 3592724 w 12192000"/>
            <a:gd name="connsiteY6635" fmla="*/ 4313063 h 6858000"/>
            <a:gd name="connsiteX6636" fmla="*/ 3557905 w 12192000"/>
            <a:gd name="connsiteY6636" fmla="*/ 4278244 h 6858000"/>
            <a:gd name="connsiteX6637" fmla="*/ 3592724 w 12192000"/>
            <a:gd name="connsiteY6637" fmla="*/ 4243425 h 6858000"/>
            <a:gd name="connsiteX6638" fmla="*/ 3627543 w 12192000"/>
            <a:gd name="connsiteY6638" fmla="*/ 4278244 h 6858000"/>
            <a:gd name="connsiteX6639" fmla="*/ 3592724 w 12192000"/>
            <a:gd name="connsiteY6639" fmla="*/ 4313063 h 6858000"/>
            <a:gd name="connsiteX6640" fmla="*/ 3677617 w 12192000"/>
            <a:gd name="connsiteY6640" fmla="*/ 4313063 h 6858000"/>
            <a:gd name="connsiteX6641" fmla="*/ 3642798 w 12192000"/>
            <a:gd name="connsiteY6641" fmla="*/ 4278244 h 6858000"/>
            <a:gd name="connsiteX6642" fmla="*/ 3677617 w 12192000"/>
            <a:gd name="connsiteY6642" fmla="*/ 4243425 h 6858000"/>
            <a:gd name="connsiteX6643" fmla="*/ 3712436 w 12192000"/>
            <a:gd name="connsiteY6643" fmla="*/ 4278244 h 6858000"/>
            <a:gd name="connsiteX6644" fmla="*/ 3677617 w 12192000"/>
            <a:gd name="connsiteY6644" fmla="*/ 4313063 h 6858000"/>
            <a:gd name="connsiteX6645" fmla="*/ 3762510 w 12192000"/>
            <a:gd name="connsiteY6645" fmla="*/ 4313063 h 6858000"/>
            <a:gd name="connsiteX6646" fmla="*/ 3727691 w 12192000"/>
            <a:gd name="connsiteY6646" fmla="*/ 4278244 h 6858000"/>
            <a:gd name="connsiteX6647" fmla="*/ 3762510 w 12192000"/>
            <a:gd name="connsiteY6647" fmla="*/ 4243425 h 6858000"/>
            <a:gd name="connsiteX6648" fmla="*/ 3797328 w 12192000"/>
            <a:gd name="connsiteY6648" fmla="*/ 4278244 h 6858000"/>
            <a:gd name="connsiteX6649" fmla="*/ 3762510 w 12192000"/>
            <a:gd name="connsiteY6649" fmla="*/ 4313063 h 6858000"/>
            <a:gd name="connsiteX6650" fmla="*/ 3847402 w 12192000"/>
            <a:gd name="connsiteY6650" fmla="*/ 4313063 h 6858000"/>
            <a:gd name="connsiteX6651" fmla="*/ 3812583 w 12192000"/>
            <a:gd name="connsiteY6651" fmla="*/ 4278244 h 6858000"/>
            <a:gd name="connsiteX6652" fmla="*/ 3847402 w 12192000"/>
            <a:gd name="connsiteY6652" fmla="*/ 4243425 h 6858000"/>
            <a:gd name="connsiteX6653" fmla="*/ 3882221 w 12192000"/>
            <a:gd name="connsiteY6653" fmla="*/ 4278244 h 6858000"/>
            <a:gd name="connsiteX6654" fmla="*/ 3847402 w 12192000"/>
            <a:gd name="connsiteY6654" fmla="*/ 4313063 h 6858000"/>
            <a:gd name="connsiteX6655" fmla="*/ 5715043 w 12192000"/>
            <a:gd name="connsiteY6655" fmla="*/ 4313063 h 6858000"/>
            <a:gd name="connsiteX6656" fmla="*/ 5680225 w 12192000"/>
            <a:gd name="connsiteY6656" fmla="*/ 4278244 h 6858000"/>
            <a:gd name="connsiteX6657" fmla="*/ 5715043 w 12192000"/>
            <a:gd name="connsiteY6657" fmla="*/ 4243425 h 6858000"/>
            <a:gd name="connsiteX6658" fmla="*/ 5749862 w 12192000"/>
            <a:gd name="connsiteY6658" fmla="*/ 4278244 h 6858000"/>
            <a:gd name="connsiteX6659" fmla="*/ 5715043 w 12192000"/>
            <a:gd name="connsiteY6659" fmla="*/ 4313063 h 6858000"/>
            <a:gd name="connsiteX6660" fmla="*/ 5799936 w 12192000"/>
            <a:gd name="connsiteY6660" fmla="*/ 4313063 h 6858000"/>
            <a:gd name="connsiteX6661" fmla="*/ 5765117 w 12192000"/>
            <a:gd name="connsiteY6661" fmla="*/ 4278244 h 6858000"/>
            <a:gd name="connsiteX6662" fmla="*/ 5799936 w 12192000"/>
            <a:gd name="connsiteY6662" fmla="*/ 4243425 h 6858000"/>
            <a:gd name="connsiteX6663" fmla="*/ 5834754 w 12192000"/>
            <a:gd name="connsiteY6663" fmla="*/ 4278244 h 6858000"/>
            <a:gd name="connsiteX6664" fmla="*/ 5799936 w 12192000"/>
            <a:gd name="connsiteY6664" fmla="*/ 4313063 h 6858000"/>
            <a:gd name="connsiteX6665" fmla="*/ 5969720 w 12192000"/>
            <a:gd name="connsiteY6665" fmla="*/ 4313063 h 6858000"/>
            <a:gd name="connsiteX6666" fmla="*/ 5934901 w 12192000"/>
            <a:gd name="connsiteY6666" fmla="*/ 4278244 h 6858000"/>
            <a:gd name="connsiteX6667" fmla="*/ 5969720 w 12192000"/>
            <a:gd name="connsiteY6667" fmla="*/ 4243425 h 6858000"/>
            <a:gd name="connsiteX6668" fmla="*/ 6004539 w 12192000"/>
            <a:gd name="connsiteY6668" fmla="*/ 4278244 h 6858000"/>
            <a:gd name="connsiteX6669" fmla="*/ 5969720 w 12192000"/>
            <a:gd name="connsiteY6669" fmla="*/ 4313063 h 6858000"/>
            <a:gd name="connsiteX6670" fmla="*/ 6054613 w 12192000"/>
            <a:gd name="connsiteY6670" fmla="*/ 4313063 h 6858000"/>
            <a:gd name="connsiteX6671" fmla="*/ 6019787 w 12192000"/>
            <a:gd name="connsiteY6671" fmla="*/ 4278244 h 6858000"/>
            <a:gd name="connsiteX6672" fmla="*/ 6054613 w 12192000"/>
            <a:gd name="connsiteY6672" fmla="*/ 4243425 h 6858000"/>
            <a:gd name="connsiteX6673" fmla="*/ 6089425 w 12192000"/>
            <a:gd name="connsiteY6673" fmla="*/ 4278244 h 6858000"/>
            <a:gd name="connsiteX6674" fmla="*/ 6054613 w 12192000"/>
            <a:gd name="connsiteY6674" fmla="*/ 4313063 h 6858000"/>
            <a:gd name="connsiteX6675" fmla="*/ 6139505 w 12192000"/>
            <a:gd name="connsiteY6675" fmla="*/ 4313063 h 6858000"/>
            <a:gd name="connsiteX6676" fmla="*/ 6104680 w 12192000"/>
            <a:gd name="connsiteY6676" fmla="*/ 4278244 h 6858000"/>
            <a:gd name="connsiteX6677" fmla="*/ 6139505 w 12192000"/>
            <a:gd name="connsiteY6677" fmla="*/ 4243425 h 6858000"/>
            <a:gd name="connsiteX6678" fmla="*/ 6174317 w 12192000"/>
            <a:gd name="connsiteY6678" fmla="*/ 4278244 h 6858000"/>
            <a:gd name="connsiteX6679" fmla="*/ 6139505 w 12192000"/>
            <a:gd name="connsiteY6679" fmla="*/ 4313063 h 6858000"/>
            <a:gd name="connsiteX6680" fmla="*/ 6224398 w 12192000"/>
            <a:gd name="connsiteY6680" fmla="*/ 4313063 h 6858000"/>
            <a:gd name="connsiteX6681" fmla="*/ 6189573 w 12192000"/>
            <a:gd name="connsiteY6681" fmla="*/ 4278244 h 6858000"/>
            <a:gd name="connsiteX6682" fmla="*/ 6224398 w 12192000"/>
            <a:gd name="connsiteY6682" fmla="*/ 4243425 h 6858000"/>
            <a:gd name="connsiteX6683" fmla="*/ 6259211 w 12192000"/>
            <a:gd name="connsiteY6683" fmla="*/ 4278244 h 6858000"/>
            <a:gd name="connsiteX6684" fmla="*/ 6224398 w 12192000"/>
            <a:gd name="connsiteY6684" fmla="*/ 4313063 h 6858000"/>
            <a:gd name="connsiteX6685" fmla="*/ 6309291 w 12192000"/>
            <a:gd name="connsiteY6685" fmla="*/ 4313063 h 6858000"/>
            <a:gd name="connsiteX6686" fmla="*/ 6274465 w 12192000"/>
            <a:gd name="connsiteY6686" fmla="*/ 4278244 h 6858000"/>
            <a:gd name="connsiteX6687" fmla="*/ 6309291 w 12192000"/>
            <a:gd name="connsiteY6687" fmla="*/ 4243425 h 6858000"/>
            <a:gd name="connsiteX6688" fmla="*/ 6344103 w 12192000"/>
            <a:gd name="connsiteY6688" fmla="*/ 4278244 h 6858000"/>
            <a:gd name="connsiteX6689" fmla="*/ 6309291 w 12192000"/>
            <a:gd name="connsiteY6689" fmla="*/ 4313063 h 6858000"/>
            <a:gd name="connsiteX6690" fmla="*/ 6394183 w 12192000"/>
            <a:gd name="connsiteY6690" fmla="*/ 4313063 h 6858000"/>
            <a:gd name="connsiteX6691" fmla="*/ 6359357 w 12192000"/>
            <a:gd name="connsiteY6691" fmla="*/ 4278244 h 6858000"/>
            <a:gd name="connsiteX6692" fmla="*/ 6394183 w 12192000"/>
            <a:gd name="connsiteY6692" fmla="*/ 4243425 h 6858000"/>
            <a:gd name="connsiteX6693" fmla="*/ 6428995 w 12192000"/>
            <a:gd name="connsiteY6693" fmla="*/ 4278244 h 6858000"/>
            <a:gd name="connsiteX6694" fmla="*/ 6394183 w 12192000"/>
            <a:gd name="connsiteY6694" fmla="*/ 4313063 h 6858000"/>
            <a:gd name="connsiteX6695" fmla="*/ 6479075 w 12192000"/>
            <a:gd name="connsiteY6695" fmla="*/ 4313063 h 6858000"/>
            <a:gd name="connsiteX6696" fmla="*/ 6444250 w 12192000"/>
            <a:gd name="connsiteY6696" fmla="*/ 4278244 h 6858000"/>
            <a:gd name="connsiteX6697" fmla="*/ 6479075 w 12192000"/>
            <a:gd name="connsiteY6697" fmla="*/ 4243425 h 6858000"/>
            <a:gd name="connsiteX6698" fmla="*/ 6513887 w 12192000"/>
            <a:gd name="connsiteY6698" fmla="*/ 4278244 h 6858000"/>
            <a:gd name="connsiteX6699" fmla="*/ 6479075 w 12192000"/>
            <a:gd name="connsiteY6699" fmla="*/ 4313063 h 6858000"/>
            <a:gd name="connsiteX6700" fmla="*/ 6563968 w 12192000"/>
            <a:gd name="connsiteY6700" fmla="*/ 4313063 h 6858000"/>
            <a:gd name="connsiteX6701" fmla="*/ 6529143 w 12192000"/>
            <a:gd name="connsiteY6701" fmla="*/ 4278244 h 6858000"/>
            <a:gd name="connsiteX6702" fmla="*/ 6563968 w 12192000"/>
            <a:gd name="connsiteY6702" fmla="*/ 4243425 h 6858000"/>
            <a:gd name="connsiteX6703" fmla="*/ 6598781 w 12192000"/>
            <a:gd name="connsiteY6703" fmla="*/ 4278244 h 6858000"/>
            <a:gd name="connsiteX6704" fmla="*/ 6563968 w 12192000"/>
            <a:gd name="connsiteY6704" fmla="*/ 4313063 h 6858000"/>
            <a:gd name="connsiteX6705" fmla="*/ 6648861 w 12192000"/>
            <a:gd name="connsiteY6705" fmla="*/ 4313063 h 6858000"/>
            <a:gd name="connsiteX6706" fmla="*/ 6614035 w 12192000"/>
            <a:gd name="connsiteY6706" fmla="*/ 4278244 h 6858000"/>
            <a:gd name="connsiteX6707" fmla="*/ 6648861 w 12192000"/>
            <a:gd name="connsiteY6707" fmla="*/ 4243425 h 6858000"/>
            <a:gd name="connsiteX6708" fmla="*/ 6683673 w 12192000"/>
            <a:gd name="connsiteY6708" fmla="*/ 4278244 h 6858000"/>
            <a:gd name="connsiteX6709" fmla="*/ 6648861 w 12192000"/>
            <a:gd name="connsiteY6709" fmla="*/ 4313063 h 6858000"/>
            <a:gd name="connsiteX6710" fmla="*/ 6733753 w 12192000"/>
            <a:gd name="connsiteY6710" fmla="*/ 4313063 h 6858000"/>
            <a:gd name="connsiteX6711" fmla="*/ 6698927 w 12192000"/>
            <a:gd name="connsiteY6711" fmla="*/ 4278244 h 6858000"/>
            <a:gd name="connsiteX6712" fmla="*/ 6733753 w 12192000"/>
            <a:gd name="connsiteY6712" fmla="*/ 4243425 h 6858000"/>
            <a:gd name="connsiteX6713" fmla="*/ 6768565 w 12192000"/>
            <a:gd name="connsiteY6713" fmla="*/ 4278244 h 6858000"/>
            <a:gd name="connsiteX6714" fmla="*/ 6733753 w 12192000"/>
            <a:gd name="connsiteY6714" fmla="*/ 4313063 h 6858000"/>
            <a:gd name="connsiteX6715" fmla="*/ 6818645 w 12192000"/>
            <a:gd name="connsiteY6715" fmla="*/ 4313063 h 6858000"/>
            <a:gd name="connsiteX6716" fmla="*/ 6783820 w 12192000"/>
            <a:gd name="connsiteY6716" fmla="*/ 4278244 h 6858000"/>
            <a:gd name="connsiteX6717" fmla="*/ 6818645 w 12192000"/>
            <a:gd name="connsiteY6717" fmla="*/ 4243425 h 6858000"/>
            <a:gd name="connsiteX6718" fmla="*/ 6853457 w 12192000"/>
            <a:gd name="connsiteY6718" fmla="*/ 4278244 h 6858000"/>
            <a:gd name="connsiteX6719" fmla="*/ 6818645 w 12192000"/>
            <a:gd name="connsiteY6719" fmla="*/ 4313063 h 6858000"/>
            <a:gd name="connsiteX6720" fmla="*/ 6903537 w 12192000"/>
            <a:gd name="connsiteY6720" fmla="*/ 4313063 h 6858000"/>
            <a:gd name="connsiteX6721" fmla="*/ 6868712 w 12192000"/>
            <a:gd name="connsiteY6721" fmla="*/ 4278244 h 6858000"/>
            <a:gd name="connsiteX6722" fmla="*/ 6903537 w 12192000"/>
            <a:gd name="connsiteY6722" fmla="*/ 4243425 h 6858000"/>
            <a:gd name="connsiteX6723" fmla="*/ 6938350 w 12192000"/>
            <a:gd name="connsiteY6723" fmla="*/ 4278244 h 6858000"/>
            <a:gd name="connsiteX6724" fmla="*/ 6903537 w 12192000"/>
            <a:gd name="connsiteY6724" fmla="*/ 4313063 h 6858000"/>
            <a:gd name="connsiteX6725" fmla="*/ 6988431 w 12192000"/>
            <a:gd name="connsiteY6725" fmla="*/ 4313063 h 6858000"/>
            <a:gd name="connsiteX6726" fmla="*/ 6953605 w 12192000"/>
            <a:gd name="connsiteY6726" fmla="*/ 4278244 h 6858000"/>
            <a:gd name="connsiteX6727" fmla="*/ 6988431 w 12192000"/>
            <a:gd name="connsiteY6727" fmla="*/ 4243425 h 6858000"/>
            <a:gd name="connsiteX6728" fmla="*/ 7023243 w 12192000"/>
            <a:gd name="connsiteY6728" fmla="*/ 4278244 h 6858000"/>
            <a:gd name="connsiteX6729" fmla="*/ 6988431 w 12192000"/>
            <a:gd name="connsiteY6729" fmla="*/ 4313063 h 6858000"/>
            <a:gd name="connsiteX6730" fmla="*/ 7073349 w 12192000"/>
            <a:gd name="connsiteY6730" fmla="*/ 4313063 h 6858000"/>
            <a:gd name="connsiteX6731" fmla="*/ 7038524 w 12192000"/>
            <a:gd name="connsiteY6731" fmla="*/ 4278244 h 6858000"/>
            <a:gd name="connsiteX6732" fmla="*/ 7073349 w 12192000"/>
            <a:gd name="connsiteY6732" fmla="*/ 4243425 h 6858000"/>
            <a:gd name="connsiteX6733" fmla="*/ 7108161 w 12192000"/>
            <a:gd name="connsiteY6733" fmla="*/ 4278244 h 6858000"/>
            <a:gd name="connsiteX6734" fmla="*/ 7073349 w 12192000"/>
            <a:gd name="connsiteY6734" fmla="*/ 4313063 h 6858000"/>
            <a:gd name="connsiteX6735" fmla="*/ 7158241 w 12192000"/>
            <a:gd name="connsiteY6735" fmla="*/ 4313063 h 6858000"/>
            <a:gd name="connsiteX6736" fmla="*/ 7123416 w 12192000"/>
            <a:gd name="connsiteY6736" fmla="*/ 4278244 h 6858000"/>
            <a:gd name="connsiteX6737" fmla="*/ 7158241 w 12192000"/>
            <a:gd name="connsiteY6737" fmla="*/ 4243425 h 6858000"/>
            <a:gd name="connsiteX6738" fmla="*/ 7193053 w 12192000"/>
            <a:gd name="connsiteY6738" fmla="*/ 4278244 h 6858000"/>
            <a:gd name="connsiteX6739" fmla="*/ 7158241 w 12192000"/>
            <a:gd name="connsiteY6739" fmla="*/ 4313063 h 6858000"/>
            <a:gd name="connsiteX6740" fmla="*/ 7243134 w 12192000"/>
            <a:gd name="connsiteY6740" fmla="*/ 4313063 h 6858000"/>
            <a:gd name="connsiteX6741" fmla="*/ 7208309 w 12192000"/>
            <a:gd name="connsiteY6741" fmla="*/ 4278244 h 6858000"/>
            <a:gd name="connsiteX6742" fmla="*/ 7243134 w 12192000"/>
            <a:gd name="connsiteY6742" fmla="*/ 4243425 h 6858000"/>
            <a:gd name="connsiteX6743" fmla="*/ 7277947 w 12192000"/>
            <a:gd name="connsiteY6743" fmla="*/ 4278244 h 6858000"/>
            <a:gd name="connsiteX6744" fmla="*/ 7243134 w 12192000"/>
            <a:gd name="connsiteY6744" fmla="*/ 4313063 h 6858000"/>
            <a:gd name="connsiteX6745" fmla="*/ 7328027 w 12192000"/>
            <a:gd name="connsiteY6745" fmla="*/ 4313063 h 6858000"/>
            <a:gd name="connsiteX6746" fmla="*/ 7293201 w 12192000"/>
            <a:gd name="connsiteY6746" fmla="*/ 4278244 h 6858000"/>
            <a:gd name="connsiteX6747" fmla="*/ 7328027 w 12192000"/>
            <a:gd name="connsiteY6747" fmla="*/ 4243425 h 6858000"/>
            <a:gd name="connsiteX6748" fmla="*/ 7362839 w 12192000"/>
            <a:gd name="connsiteY6748" fmla="*/ 4278244 h 6858000"/>
            <a:gd name="connsiteX6749" fmla="*/ 7328027 w 12192000"/>
            <a:gd name="connsiteY6749" fmla="*/ 4313063 h 6858000"/>
            <a:gd name="connsiteX6750" fmla="*/ 7412919 w 12192000"/>
            <a:gd name="connsiteY6750" fmla="*/ 4313063 h 6858000"/>
            <a:gd name="connsiteX6751" fmla="*/ 7378094 w 12192000"/>
            <a:gd name="connsiteY6751" fmla="*/ 4278244 h 6858000"/>
            <a:gd name="connsiteX6752" fmla="*/ 7412919 w 12192000"/>
            <a:gd name="connsiteY6752" fmla="*/ 4243425 h 6858000"/>
            <a:gd name="connsiteX6753" fmla="*/ 7447731 w 12192000"/>
            <a:gd name="connsiteY6753" fmla="*/ 4278244 h 6858000"/>
            <a:gd name="connsiteX6754" fmla="*/ 7412919 w 12192000"/>
            <a:gd name="connsiteY6754" fmla="*/ 4313063 h 6858000"/>
            <a:gd name="connsiteX6755" fmla="*/ 7497811 w 12192000"/>
            <a:gd name="connsiteY6755" fmla="*/ 4313063 h 6858000"/>
            <a:gd name="connsiteX6756" fmla="*/ 7462986 w 12192000"/>
            <a:gd name="connsiteY6756" fmla="*/ 4278244 h 6858000"/>
            <a:gd name="connsiteX6757" fmla="*/ 7497811 w 12192000"/>
            <a:gd name="connsiteY6757" fmla="*/ 4243425 h 6858000"/>
            <a:gd name="connsiteX6758" fmla="*/ 7532623 w 12192000"/>
            <a:gd name="connsiteY6758" fmla="*/ 4278244 h 6858000"/>
            <a:gd name="connsiteX6759" fmla="*/ 7497811 w 12192000"/>
            <a:gd name="connsiteY6759" fmla="*/ 4313063 h 6858000"/>
            <a:gd name="connsiteX6760" fmla="*/ 7582703 w 12192000"/>
            <a:gd name="connsiteY6760" fmla="*/ 4313063 h 6858000"/>
            <a:gd name="connsiteX6761" fmla="*/ 7547878 w 12192000"/>
            <a:gd name="connsiteY6761" fmla="*/ 4278244 h 6858000"/>
            <a:gd name="connsiteX6762" fmla="*/ 7582703 w 12192000"/>
            <a:gd name="connsiteY6762" fmla="*/ 4243425 h 6858000"/>
            <a:gd name="connsiteX6763" fmla="*/ 7617516 w 12192000"/>
            <a:gd name="connsiteY6763" fmla="*/ 4278244 h 6858000"/>
            <a:gd name="connsiteX6764" fmla="*/ 7582703 w 12192000"/>
            <a:gd name="connsiteY6764" fmla="*/ 4313063 h 6858000"/>
            <a:gd name="connsiteX6765" fmla="*/ 7667597 w 12192000"/>
            <a:gd name="connsiteY6765" fmla="*/ 4313063 h 6858000"/>
            <a:gd name="connsiteX6766" fmla="*/ 7632771 w 12192000"/>
            <a:gd name="connsiteY6766" fmla="*/ 4278244 h 6858000"/>
            <a:gd name="connsiteX6767" fmla="*/ 7667597 w 12192000"/>
            <a:gd name="connsiteY6767" fmla="*/ 4243425 h 6858000"/>
            <a:gd name="connsiteX6768" fmla="*/ 7702409 w 12192000"/>
            <a:gd name="connsiteY6768" fmla="*/ 4278244 h 6858000"/>
            <a:gd name="connsiteX6769" fmla="*/ 7667597 w 12192000"/>
            <a:gd name="connsiteY6769" fmla="*/ 4313063 h 6858000"/>
            <a:gd name="connsiteX6770" fmla="*/ 7752489 w 12192000"/>
            <a:gd name="connsiteY6770" fmla="*/ 4313063 h 6858000"/>
            <a:gd name="connsiteX6771" fmla="*/ 7717664 w 12192000"/>
            <a:gd name="connsiteY6771" fmla="*/ 4278244 h 6858000"/>
            <a:gd name="connsiteX6772" fmla="*/ 7752489 w 12192000"/>
            <a:gd name="connsiteY6772" fmla="*/ 4243425 h 6858000"/>
            <a:gd name="connsiteX6773" fmla="*/ 7787301 w 12192000"/>
            <a:gd name="connsiteY6773" fmla="*/ 4278244 h 6858000"/>
            <a:gd name="connsiteX6774" fmla="*/ 7752489 w 12192000"/>
            <a:gd name="connsiteY6774" fmla="*/ 4313063 h 6858000"/>
            <a:gd name="connsiteX6775" fmla="*/ 7837381 w 12192000"/>
            <a:gd name="connsiteY6775" fmla="*/ 4313063 h 6858000"/>
            <a:gd name="connsiteX6776" fmla="*/ 7802556 w 12192000"/>
            <a:gd name="connsiteY6776" fmla="*/ 4278244 h 6858000"/>
            <a:gd name="connsiteX6777" fmla="*/ 7837381 w 12192000"/>
            <a:gd name="connsiteY6777" fmla="*/ 4243425 h 6858000"/>
            <a:gd name="connsiteX6778" fmla="*/ 7872193 w 12192000"/>
            <a:gd name="connsiteY6778" fmla="*/ 4278244 h 6858000"/>
            <a:gd name="connsiteX6779" fmla="*/ 7837381 w 12192000"/>
            <a:gd name="connsiteY6779" fmla="*/ 4313063 h 6858000"/>
            <a:gd name="connsiteX6780" fmla="*/ 7922273 w 12192000"/>
            <a:gd name="connsiteY6780" fmla="*/ 4313063 h 6858000"/>
            <a:gd name="connsiteX6781" fmla="*/ 7887448 w 12192000"/>
            <a:gd name="connsiteY6781" fmla="*/ 4278244 h 6858000"/>
            <a:gd name="connsiteX6782" fmla="*/ 7922273 w 12192000"/>
            <a:gd name="connsiteY6782" fmla="*/ 4243425 h 6858000"/>
            <a:gd name="connsiteX6783" fmla="*/ 7957086 w 12192000"/>
            <a:gd name="connsiteY6783" fmla="*/ 4278244 h 6858000"/>
            <a:gd name="connsiteX6784" fmla="*/ 7922273 w 12192000"/>
            <a:gd name="connsiteY6784" fmla="*/ 4313063 h 6858000"/>
            <a:gd name="connsiteX6785" fmla="*/ 8007167 w 12192000"/>
            <a:gd name="connsiteY6785" fmla="*/ 4313063 h 6858000"/>
            <a:gd name="connsiteX6786" fmla="*/ 7972341 w 12192000"/>
            <a:gd name="connsiteY6786" fmla="*/ 4278244 h 6858000"/>
            <a:gd name="connsiteX6787" fmla="*/ 8007167 w 12192000"/>
            <a:gd name="connsiteY6787" fmla="*/ 4243425 h 6858000"/>
            <a:gd name="connsiteX6788" fmla="*/ 8041979 w 12192000"/>
            <a:gd name="connsiteY6788" fmla="*/ 4278244 h 6858000"/>
            <a:gd name="connsiteX6789" fmla="*/ 8007167 w 12192000"/>
            <a:gd name="connsiteY6789" fmla="*/ 4313063 h 6858000"/>
            <a:gd name="connsiteX6790" fmla="*/ 8092059 w 12192000"/>
            <a:gd name="connsiteY6790" fmla="*/ 4313063 h 6858000"/>
            <a:gd name="connsiteX6791" fmla="*/ 8057234 w 12192000"/>
            <a:gd name="connsiteY6791" fmla="*/ 4278244 h 6858000"/>
            <a:gd name="connsiteX6792" fmla="*/ 8092059 w 12192000"/>
            <a:gd name="connsiteY6792" fmla="*/ 4243425 h 6858000"/>
            <a:gd name="connsiteX6793" fmla="*/ 8126871 w 12192000"/>
            <a:gd name="connsiteY6793" fmla="*/ 4278244 h 6858000"/>
            <a:gd name="connsiteX6794" fmla="*/ 8092059 w 12192000"/>
            <a:gd name="connsiteY6794" fmla="*/ 4313063 h 6858000"/>
            <a:gd name="connsiteX6795" fmla="*/ 8176951 w 12192000"/>
            <a:gd name="connsiteY6795" fmla="*/ 4313063 h 6858000"/>
            <a:gd name="connsiteX6796" fmla="*/ 8142126 w 12192000"/>
            <a:gd name="connsiteY6796" fmla="*/ 4278244 h 6858000"/>
            <a:gd name="connsiteX6797" fmla="*/ 8176951 w 12192000"/>
            <a:gd name="connsiteY6797" fmla="*/ 4243425 h 6858000"/>
            <a:gd name="connsiteX6798" fmla="*/ 8211763 w 12192000"/>
            <a:gd name="connsiteY6798" fmla="*/ 4278244 h 6858000"/>
            <a:gd name="connsiteX6799" fmla="*/ 8176951 w 12192000"/>
            <a:gd name="connsiteY6799" fmla="*/ 4313063 h 6858000"/>
            <a:gd name="connsiteX6800" fmla="*/ 8261843 w 12192000"/>
            <a:gd name="connsiteY6800" fmla="*/ 4313063 h 6858000"/>
            <a:gd name="connsiteX6801" fmla="*/ 8227018 w 12192000"/>
            <a:gd name="connsiteY6801" fmla="*/ 4278244 h 6858000"/>
            <a:gd name="connsiteX6802" fmla="*/ 8261843 w 12192000"/>
            <a:gd name="connsiteY6802" fmla="*/ 4243425 h 6858000"/>
            <a:gd name="connsiteX6803" fmla="*/ 8296656 w 12192000"/>
            <a:gd name="connsiteY6803" fmla="*/ 4278244 h 6858000"/>
            <a:gd name="connsiteX6804" fmla="*/ 8261843 w 12192000"/>
            <a:gd name="connsiteY6804" fmla="*/ 4313063 h 6858000"/>
            <a:gd name="connsiteX6805" fmla="*/ 8346737 w 12192000"/>
            <a:gd name="connsiteY6805" fmla="*/ 4313063 h 6858000"/>
            <a:gd name="connsiteX6806" fmla="*/ 8311911 w 12192000"/>
            <a:gd name="connsiteY6806" fmla="*/ 4278244 h 6858000"/>
            <a:gd name="connsiteX6807" fmla="*/ 8346737 w 12192000"/>
            <a:gd name="connsiteY6807" fmla="*/ 4243425 h 6858000"/>
            <a:gd name="connsiteX6808" fmla="*/ 8381549 w 12192000"/>
            <a:gd name="connsiteY6808" fmla="*/ 4278244 h 6858000"/>
            <a:gd name="connsiteX6809" fmla="*/ 8346737 w 12192000"/>
            <a:gd name="connsiteY6809" fmla="*/ 4313063 h 6858000"/>
            <a:gd name="connsiteX6810" fmla="*/ 8431629 w 12192000"/>
            <a:gd name="connsiteY6810" fmla="*/ 4313063 h 6858000"/>
            <a:gd name="connsiteX6811" fmla="*/ 8396804 w 12192000"/>
            <a:gd name="connsiteY6811" fmla="*/ 4278244 h 6858000"/>
            <a:gd name="connsiteX6812" fmla="*/ 8431629 w 12192000"/>
            <a:gd name="connsiteY6812" fmla="*/ 4243425 h 6858000"/>
            <a:gd name="connsiteX6813" fmla="*/ 8466441 w 12192000"/>
            <a:gd name="connsiteY6813" fmla="*/ 4278244 h 6858000"/>
            <a:gd name="connsiteX6814" fmla="*/ 8431629 w 12192000"/>
            <a:gd name="connsiteY6814" fmla="*/ 4313063 h 6858000"/>
            <a:gd name="connsiteX6815" fmla="*/ 8516521 w 12192000"/>
            <a:gd name="connsiteY6815" fmla="*/ 4313063 h 6858000"/>
            <a:gd name="connsiteX6816" fmla="*/ 8481696 w 12192000"/>
            <a:gd name="connsiteY6816" fmla="*/ 4278244 h 6858000"/>
            <a:gd name="connsiteX6817" fmla="*/ 8516521 w 12192000"/>
            <a:gd name="connsiteY6817" fmla="*/ 4243425 h 6858000"/>
            <a:gd name="connsiteX6818" fmla="*/ 8551333 w 12192000"/>
            <a:gd name="connsiteY6818" fmla="*/ 4278244 h 6858000"/>
            <a:gd name="connsiteX6819" fmla="*/ 8516521 w 12192000"/>
            <a:gd name="connsiteY6819" fmla="*/ 4313063 h 6858000"/>
            <a:gd name="connsiteX6820" fmla="*/ 8601413 w 12192000"/>
            <a:gd name="connsiteY6820" fmla="*/ 4313063 h 6858000"/>
            <a:gd name="connsiteX6821" fmla="*/ 8566588 w 12192000"/>
            <a:gd name="connsiteY6821" fmla="*/ 4278244 h 6858000"/>
            <a:gd name="connsiteX6822" fmla="*/ 8601413 w 12192000"/>
            <a:gd name="connsiteY6822" fmla="*/ 4243425 h 6858000"/>
            <a:gd name="connsiteX6823" fmla="*/ 8636226 w 12192000"/>
            <a:gd name="connsiteY6823" fmla="*/ 4278244 h 6858000"/>
            <a:gd name="connsiteX6824" fmla="*/ 8601413 w 12192000"/>
            <a:gd name="connsiteY6824" fmla="*/ 4313063 h 6858000"/>
            <a:gd name="connsiteX6825" fmla="*/ 8686306 w 12192000"/>
            <a:gd name="connsiteY6825" fmla="*/ 4313063 h 6858000"/>
            <a:gd name="connsiteX6826" fmla="*/ 8651480 w 12192000"/>
            <a:gd name="connsiteY6826" fmla="*/ 4278244 h 6858000"/>
            <a:gd name="connsiteX6827" fmla="*/ 8686306 w 12192000"/>
            <a:gd name="connsiteY6827" fmla="*/ 4243425 h 6858000"/>
            <a:gd name="connsiteX6828" fmla="*/ 8721118 w 12192000"/>
            <a:gd name="connsiteY6828" fmla="*/ 4278244 h 6858000"/>
            <a:gd name="connsiteX6829" fmla="*/ 8686306 w 12192000"/>
            <a:gd name="connsiteY6829" fmla="*/ 4313063 h 6858000"/>
            <a:gd name="connsiteX6830" fmla="*/ 8771199 w 12192000"/>
            <a:gd name="connsiteY6830" fmla="*/ 4313063 h 6858000"/>
            <a:gd name="connsiteX6831" fmla="*/ 8736374 w 12192000"/>
            <a:gd name="connsiteY6831" fmla="*/ 4278244 h 6858000"/>
            <a:gd name="connsiteX6832" fmla="*/ 8771199 w 12192000"/>
            <a:gd name="connsiteY6832" fmla="*/ 4243425 h 6858000"/>
            <a:gd name="connsiteX6833" fmla="*/ 8806011 w 12192000"/>
            <a:gd name="connsiteY6833" fmla="*/ 4278244 h 6858000"/>
            <a:gd name="connsiteX6834" fmla="*/ 8771199 w 12192000"/>
            <a:gd name="connsiteY6834" fmla="*/ 4313063 h 6858000"/>
            <a:gd name="connsiteX6835" fmla="*/ 8856091 w 12192000"/>
            <a:gd name="connsiteY6835" fmla="*/ 4313063 h 6858000"/>
            <a:gd name="connsiteX6836" fmla="*/ 8821266 w 12192000"/>
            <a:gd name="connsiteY6836" fmla="*/ 4278244 h 6858000"/>
            <a:gd name="connsiteX6837" fmla="*/ 8856091 w 12192000"/>
            <a:gd name="connsiteY6837" fmla="*/ 4243425 h 6858000"/>
            <a:gd name="connsiteX6838" fmla="*/ 8890903 w 12192000"/>
            <a:gd name="connsiteY6838" fmla="*/ 4278244 h 6858000"/>
            <a:gd name="connsiteX6839" fmla="*/ 8856091 w 12192000"/>
            <a:gd name="connsiteY6839" fmla="*/ 4313063 h 6858000"/>
            <a:gd name="connsiteX6840" fmla="*/ 8940983 w 12192000"/>
            <a:gd name="connsiteY6840" fmla="*/ 4313063 h 6858000"/>
            <a:gd name="connsiteX6841" fmla="*/ 8906158 w 12192000"/>
            <a:gd name="connsiteY6841" fmla="*/ 4278244 h 6858000"/>
            <a:gd name="connsiteX6842" fmla="*/ 8940983 w 12192000"/>
            <a:gd name="connsiteY6842" fmla="*/ 4243425 h 6858000"/>
            <a:gd name="connsiteX6843" fmla="*/ 8975796 w 12192000"/>
            <a:gd name="connsiteY6843" fmla="*/ 4278244 h 6858000"/>
            <a:gd name="connsiteX6844" fmla="*/ 8940983 w 12192000"/>
            <a:gd name="connsiteY6844" fmla="*/ 4313063 h 6858000"/>
            <a:gd name="connsiteX6845" fmla="*/ 9025876 w 12192000"/>
            <a:gd name="connsiteY6845" fmla="*/ 4313063 h 6858000"/>
            <a:gd name="connsiteX6846" fmla="*/ 8991050 w 12192000"/>
            <a:gd name="connsiteY6846" fmla="*/ 4278244 h 6858000"/>
            <a:gd name="connsiteX6847" fmla="*/ 9025876 w 12192000"/>
            <a:gd name="connsiteY6847" fmla="*/ 4243425 h 6858000"/>
            <a:gd name="connsiteX6848" fmla="*/ 9060688 w 12192000"/>
            <a:gd name="connsiteY6848" fmla="*/ 4278244 h 6858000"/>
            <a:gd name="connsiteX6849" fmla="*/ 9025876 w 12192000"/>
            <a:gd name="connsiteY6849" fmla="*/ 4313063 h 6858000"/>
            <a:gd name="connsiteX6850" fmla="*/ 9110769 w 12192000"/>
            <a:gd name="connsiteY6850" fmla="*/ 4313063 h 6858000"/>
            <a:gd name="connsiteX6851" fmla="*/ 9075944 w 12192000"/>
            <a:gd name="connsiteY6851" fmla="*/ 4278244 h 6858000"/>
            <a:gd name="connsiteX6852" fmla="*/ 9110769 w 12192000"/>
            <a:gd name="connsiteY6852" fmla="*/ 4243425 h 6858000"/>
            <a:gd name="connsiteX6853" fmla="*/ 9145581 w 12192000"/>
            <a:gd name="connsiteY6853" fmla="*/ 4278244 h 6858000"/>
            <a:gd name="connsiteX6854" fmla="*/ 9110769 w 12192000"/>
            <a:gd name="connsiteY6854" fmla="*/ 4313063 h 6858000"/>
            <a:gd name="connsiteX6855" fmla="*/ 9195661 w 12192000"/>
            <a:gd name="connsiteY6855" fmla="*/ 4313063 h 6858000"/>
            <a:gd name="connsiteX6856" fmla="*/ 9160836 w 12192000"/>
            <a:gd name="connsiteY6856" fmla="*/ 4278244 h 6858000"/>
            <a:gd name="connsiteX6857" fmla="*/ 9195661 w 12192000"/>
            <a:gd name="connsiteY6857" fmla="*/ 4243425 h 6858000"/>
            <a:gd name="connsiteX6858" fmla="*/ 9230473 w 12192000"/>
            <a:gd name="connsiteY6858" fmla="*/ 4278244 h 6858000"/>
            <a:gd name="connsiteX6859" fmla="*/ 9195661 w 12192000"/>
            <a:gd name="connsiteY6859" fmla="*/ 4313063 h 6858000"/>
            <a:gd name="connsiteX6860" fmla="*/ 9280553 w 12192000"/>
            <a:gd name="connsiteY6860" fmla="*/ 4313063 h 6858000"/>
            <a:gd name="connsiteX6861" fmla="*/ 9245728 w 12192000"/>
            <a:gd name="connsiteY6861" fmla="*/ 4278244 h 6858000"/>
            <a:gd name="connsiteX6862" fmla="*/ 9280553 w 12192000"/>
            <a:gd name="connsiteY6862" fmla="*/ 4243425 h 6858000"/>
            <a:gd name="connsiteX6863" fmla="*/ 9315366 w 12192000"/>
            <a:gd name="connsiteY6863" fmla="*/ 4278244 h 6858000"/>
            <a:gd name="connsiteX6864" fmla="*/ 9280553 w 12192000"/>
            <a:gd name="connsiteY6864" fmla="*/ 4313063 h 6858000"/>
            <a:gd name="connsiteX6865" fmla="*/ 9365446 w 12192000"/>
            <a:gd name="connsiteY6865" fmla="*/ 4313063 h 6858000"/>
            <a:gd name="connsiteX6866" fmla="*/ 9330620 w 12192000"/>
            <a:gd name="connsiteY6866" fmla="*/ 4278244 h 6858000"/>
            <a:gd name="connsiteX6867" fmla="*/ 9365446 w 12192000"/>
            <a:gd name="connsiteY6867" fmla="*/ 4243425 h 6858000"/>
            <a:gd name="connsiteX6868" fmla="*/ 9400258 w 12192000"/>
            <a:gd name="connsiteY6868" fmla="*/ 4278244 h 6858000"/>
            <a:gd name="connsiteX6869" fmla="*/ 9365446 w 12192000"/>
            <a:gd name="connsiteY6869" fmla="*/ 4313063 h 6858000"/>
            <a:gd name="connsiteX6870" fmla="*/ 9450339 w 12192000"/>
            <a:gd name="connsiteY6870" fmla="*/ 4313063 h 6858000"/>
            <a:gd name="connsiteX6871" fmla="*/ 9415514 w 12192000"/>
            <a:gd name="connsiteY6871" fmla="*/ 4278244 h 6858000"/>
            <a:gd name="connsiteX6872" fmla="*/ 9450339 w 12192000"/>
            <a:gd name="connsiteY6872" fmla="*/ 4243425 h 6858000"/>
            <a:gd name="connsiteX6873" fmla="*/ 9485151 w 12192000"/>
            <a:gd name="connsiteY6873" fmla="*/ 4278244 h 6858000"/>
            <a:gd name="connsiteX6874" fmla="*/ 9450339 w 12192000"/>
            <a:gd name="connsiteY6874" fmla="*/ 4313063 h 6858000"/>
            <a:gd name="connsiteX6875" fmla="*/ 9535231 w 12192000"/>
            <a:gd name="connsiteY6875" fmla="*/ 4313063 h 6858000"/>
            <a:gd name="connsiteX6876" fmla="*/ 9500406 w 12192000"/>
            <a:gd name="connsiteY6876" fmla="*/ 4278244 h 6858000"/>
            <a:gd name="connsiteX6877" fmla="*/ 9535231 w 12192000"/>
            <a:gd name="connsiteY6877" fmla="*/ 4243425 h 6858000"/>
            <a:gd name="connsiteX6878" fmla="*/ 9570043 w 12192000"/>
            <a:gd name="connsiteY6878" fmla="*/ 4278244 h 6858000"/>
            <a:gd name="connsiteX6879" fmla="*/ 9535231 w 12192000"/>
            <a:gd name="connsiteY6879" fmla="*/ 4313063 h 6858000"/>
            <a:gd name="connsiteX6880" fmla="*/ 9620123 w 12192000"/>
            <a:gd name="connsiteY6880" fmla="*/ 4313063 h 6858000"/>
            <a:gd name="connsiteX6881" fmla="*/ 9585298 w 12192000"/>
            <a:gd name="connsiteY6881" fmla="*/ 4278244 h 6858000"/>
            <a:gd name="connsiteX6882" fmla="*/ 9620123 w 12192000"/>
            <a:gd name="connsiteY6882" fmla="*/ 4243425 h 6858000"/>
            <a:gd name="connsiteX6883" fmla="*/ 9654936 w 12192000"/>
            <a:gd name="connsiteY6883" fmla="*/ 4278244 h 6858000"/>
            <a:gd name="connsiteX6884" fmla="*/ 9620123 w 12192000"/>
            <a:gd name="connsiteY6884" fmla="*/ 4313063 h 6858000"/>
            <a:gd name="connsiteX6885" fmla="*/ 9705016 w 12192000"/>
            <a:gd name="connsiteY6885" fmla="*/ 4313063 h 6858000"/>
            <a:gd name="connsiteX6886" fmla="*/ 9670190 w 12192000"/>
            <a:gd name="connsiteY6886" fmla="*/ 4278244 h 6858000"/>
            <a:gd name="connsiteX6887" fmla="*/ 9705016 w 12192000"/>
            <a:gd name="connsiteY6887" fmla="*/ 4243425 h 6858000"/>
            <a:gd name="connsiteX6888" fmla="*/ 9739828 w 12192000"/>
            <a:gd name="connsiteY6888" fmla="*/ 4278244 h 6858000"/>
            <a:gd name="connsiteX6889" fmla="*/ 9705016 w 12192000"/>
            <a:gd name="connsiteY6889" fmla="*/ 4313063 h 6858000"/>
            <a:gd name="connsiteX6890" fmla="*/ 9789909 w 12192000"/>
            <a:gd name="connsiteY6890" fmla="*/ 4313063 h 6858000"/>
            <a:gd name="connsiteX6891" fmla="*/ 9755084 w 12192000"/>
            <a:gd name="connsiteY6891" fmla="*/ 4278244 h 6858000"/>
            <a:gd name="connsiteX6892" fmla="*/ 9789909 w 12192000"/>
            <a:gd name="connsiteY6892" fmla="*/ 4243425 h 6858000"/>
            <a:gd name="connsiteX6893" fmla="*/ 9824721 w 12192000"/>
            <a:gd name="connsiteY6893" fmla="*/ 4278244 h 6858000"/>
            <a:gd name="connsiteX6894" fmla="*/ 9789909 w 12192000"/>
            <a:gd name="connsiteY6894" fmla="*/ 4313063 h 6858000"/>
            <a:gd name="connsiteX6895" fmla="*/ 10214371 w 12192000"/>
            <a:gd name="connsiteY6895" fmla="*/ 4313063 h 6858000"/>
            <a:gd name="connsiteX6896" fmla="*/ 10179546 w 12192000"/>
            <a:gd name="connsiteY6896" fmla="*/ 4278244 h 6858000"/>
            <a:gd name="connsiteX6897" fmla="*/ 10214371 w 12192000"/>
            <a:gd name="connsiteY6897" fmla="*/ 4243425 h 6858000"/>
            <a:gd name="connsiteX6898" fmla="*/ 10249183 w 12192000"/>
            <a:gd name="connsiteY6898" fmla="*/ 4278244 h 6858000"/>
            <a:gd name="connsiteX6899" fmla="*/ 10214371 w 12192000"/>
            <a:gd name="connsiteY6899" fmla="*/ 4313063 h 6858000"/>
            <a:gd name="connsiteX6900" fmla="*/ 2149559 w 12192000"/>
            <a:gd name="connsiteY6900" fmla="*/ 4228203 h 6858000"/>
            <a:gd name="connsiteX6901" fmla="*/ 2114740 w 12192000"/>
            <a:gd name="connsiteY6901" fmla="*/ 4193384 h 6858000"/>
            <a:gd name="connsiteX6902" fmla="*/ 2149559 w 12192000"/>
            <a:gd name="connsiteY6902" fmla="*/ 4158566 h 6858000"/>
            <a:gd name="connsiteX6903" fmla="*/ 2184378 w 12192000"/>
            <a:gd name="connsiteY6903" fmla="*/ 4193384 h 6858000"/>
            <a:gd name="connsiteX6904" fmla="*/ 2149559 w 12192000"/>
            <a:gd name="connsiteY6904" fmla="*/ 4228203 h 6858000"/>
            <a:gd name="connsiteX6905" fmla="*/ 2234445 w 12192000"/>
            <a:gd name="connsiteY6905" fmla="*/ 4228203 h 6858000"/>
            <a:gd name="connsiteX6906" fmla="*/ 2199626 w 12192000"/>
            <a:gd name="connsiteY6906" fmla="*/ 4193384 h 6858000"/>
            <a:gd name="connsiteX6907" fmla="*/ 2234445 w 12192000"/>
            <a:gd name="connsiteY6907" fmla="*/ 4158566 h 6858000"/>
            <a:gd name="connsiteX6908" fmla="*/ 2269264 w 12192000"/>
            <a:gd name="connsiteY6908" fmla="*/ 4193384 h 6858000"/>
            <a:gd name="connsiteX6909" fmla="*/ 2234445 w 12192000"/>
            <a:gd name="connsiteY6909" fmla="*/ 4228203 h 6858000"/>
            <a:gd name="connsiteX6910" fmla="*/ 2319337 w 12192000"/>
            <a:gd name="connsiteY6910" fmla="*/ 4228203 h 6858000"/>
            <a:gd name="connsiteX6911" fmla="*/ 2284518 w 12192000"/>
            <a:gd name="connsiteY6911" fmla="*/ 4193384 h 6858000"/>
            <a:gd name="connsiteX6912" fmla="*/ 2319337 w 12192000"/>
            <a:gd name="connsiteY6912" fmla="*/ 4158566 h 6858000"/>
            <a:gd name="connsiteX6913" fmla="*/ 2354156 w 12192000"/>
            <a:gd name="connsiteY6913" fmla="*/ 4193384 h 6858000"/>
            <a:gd name="connsiteX6914" fmla="*/ 2319337 w 12192000"/>
            <a:gd name="connsiteY6914" fmla="*/ 4228203 h 6858000"/>
            <a:gd name="connsiteX6915" fmla="*/ 2404230 w 12192000"/>
            <a:gd name="connsiteY6915" fmla="*/ 4228203 h 6858000"/>
            <a:gd name="connsiteX6916" fmla="*/ 2369411 w 12192000"/>
            <a:gd name="connsiteY6916" fmla="*/ 4193384 h 6858000"/>
            <a:gd name="connsiteX6917" fmla="*/ 2404230 w 12192000"/>
            <a:gd name="connsiteY6917" fmla="*/ 4158566 h 6858000"/>
            <a:gd name="connsiteX6918" fmla="*/ 2439048 w 12192000"/>
            <a:gd name="connsiteY6918" fmla="*/ 4193384 h 6858000"/>
            <a:gd name="connsiteX6919" fmla="*/ 2404230 w 12192000"/>
            <a:gd name="connsiteY6919" fmla="*/ 4228203 h 6858000"/>
            <a:gd name="connsiteX6920" fmla="*/ 2489122 w 12192000"/>
            <a:gd name="connsiteY6920" fmla="*/ 4228203 h 6858000"/>
            <a:gd name="connsiteX6921" fmla="*/ 2454303 w 12192000"/>
            <a:gd name="connsiteY6921" fmla="*/ 4193384 h 6858000"/>
            <a:gd name="connsiteX6922" fmla="*/ 2489122 w 12192000"/>
            <a:gd name="connsiteY6922" fmla="*/ 4158566 h 6858000"/>
            <a:gd name="connsiteX6923" fmla="*/ 2523941 w 12192000"/>
            <a:gd name="connsiteY6923" fmla="*/ 4193384 h 6858000"/>
            <a:gd name="connsiteX6924" fmla="*/ 2489122 w 12192000"/>
            <a:gd name="connsiteY6924" fmla="*/ 4228203 h 6858000"/>
            <a:gd name="connsiteX6925" fmla="*/ 2574015 w 12192000"/>
            <a:gd name="connsiteY6925" fmla="*/ 4228203 h 6858000"/>
            <a:gd name="connsiteX6926" fmla="*/ 2539196 w 12192000"/>
            <a:gd name="connsiteY6926" fmla="*/ 4193384 h 6858000"/>
            <a:gd name="connsiteX6927" fmla="*/ 2574015 w 12192000"/>
            <a:gd name="connsiteY6927" fmla="*/ 4158566 h 6858000"/>
            <a:gd name="connsiteX6928" fmla="*/ 2608834 w 12192000"/>
            <a:gd name="connsiteY6928" fmla="*/ 4193384 h 6858000"/>
            <a:gd name="connsiteX6929" fmla="*/ 2574015 w 12192000"/>
            <a:gd name="connsiteY6929" fmla="*/ 4228203 h 6858000"/>
            <a:gd name="connsiteX6930" fmla="*/ 2658907 w 12192000"/>
            <a:gd name="connsiteY6930" fmla="*/ 4228203 h 6858000"/>
            <a:gd name="connsiteX6931" fmla="*/ 2624088 w 12192000"/>
            <a:gd name="connsiteY6931" fmla="*/ 4193384 h 6858000"/>
            <a:gd name="connsiteX6932" fmla="*/ 2658907 w 12192000"/>
            <a:gd name="connsiteY6932" fmla="*/ 4158566 h 6858000"/>
            <a:gd name="connsiteX6933" fmla="*/ 2693726 w 12192000"/>
            <a:gd name="connsiteY6933" fmla="*/ 4193384 h 6858000"/>
            <a:gd name="connsiteX6934" fmla="*/ 2658907 w 12192000"/>
            <a:gd name="connsiteY6934" fmla="*/ 4228203 h 6858000"/>
            <a:gd name="connsiteX6935" fmla="*/ 2743800 w 12192000"/>
            <a:gd name="connsiteY6935" fmla="*/ 4228203 h 6858000"/>
            <a:gd name="connsiteX6936" fmla="*/ 2708981 w 12192000"/>
            <a:gd name="connsiteY6936" fmla="*/ 4193384 h 6858000"/>
            <a:gd name="connsiteX6937" fmla="*/ 2743800 w 12192000"/>
            <a:gd name="connsiteY6937" fmla="*/ 4158566 h 6858000"/>
            <a:gd name="connsiteX6938" fmla="*/ 2778618 w 12192000"/>
            <a:gd name="connsiteY6938" fmla="*/ 4193384 h 6858000"/>
            <a:gd name="connsiteX6939" fmla="*/ 2743800 w 12192000"/>
            <a:gd name="connsiteY6939" fmla="*/ 4228203 h 6858000"/>
            <a:gd name="connsiteX6940" fmla="*/ 2828692 w 12192000"/>
            <a:gd name="connsiteY6940" fmla="*/ 4228203 h 6858000"/>
            <a:gd name="connsiteX6941" fmla="*/ 2793873 w 12192000"/>
            <a:gd name="connsiteY6941" fmla="*/ 4193384 h 6858000"/>
            <a:gd name="connsiteX6942" fmla="*/ 2828692 w 12192000"/>
            <a:gd name="connsiteY6942" fmla="*/ 4158566 h 6858000"/>
            <a:gd name="connsiteX6943" fmla="*/ 2863511 w 12192000"/>
            <a:gd name="connsiteY6943" fmla="*/ 4193384 h 6858000"/>
            <a:gd name="connsiteX6944" fmla="*/ 2828692 w 12192000"/>
            <a:gd name="connsiteY6944" fmla="*/ 4228203 h 6858000"/>
            <a:gd name="connsiteX6945" fmla="*/ 2913584 w 12192000"/>
            <a:gd name="connsiteY6945" fmla="*/ 4228203 h 6858000"/>
            <a:gd name="connsiteX6946" fmla="*/ 2878765 w 12192000"/>
            <a:gd name="connsiteY6946" fmla="*/ 4193384 h 6858000"/>
            <a:gd name="connsiteX6947" fmla="*/ 2913584 w 12192000"/>
            <a:gd name="connsiteY6947" fmla="*/ 4158566 h 6858000"/>
            <a:gd name="connsiteX6948" fmla="*/ 2948403 w 12192000"/>
            <a:gd name="connsiteY6948" fmla="*/ 4193384 h 6858000"/>
            <a:gd name="connsiteX6949" fmla="*/ 2913584 w 12192000"/>
            <a:gd name="connsiteY6949" fmla="*/ 4228203 h 6858000"/>
            <a:gd name="connsiteX6950" fmla="*/ 2998477 w 12192000"/>
            <a:gd name="connsiteY6950" fmla="*/ 4228203 h 6858000"/>
            <a:gd name="connsiteX6951" fmla="*/ 2963658 w 12192000"/>
            <a:gd name="connsiteY6951" fmla="*/ 4193384 h 6858000"/>
            <a:gd name="connsiteX6952" fmla="*/ 2998477 w 12192000"/>
            <a:gd name="connsiteY6952" fmla="*/ 4158566 h 6858000"/>
            <a:gd name="connsiteX6953" fmla="*/ 3033296 w 12192000"/>
            <a:gd name="connsiteY6953" fmla="*/ 4193384 h 6858000"/>
            <a:gd name="connsiteX6954" fmla="*/ 2998477 w 12192000"/>
            <a:gd name="connsiteY6954" fmla="*/ 4228203 h 6858000"/>
            <a:gd name="connsiteX6955" fmla="*/ 3083370 w 12192000"/>
            <a:gd name="connsiteY6955" fmla="*/ 4228203 h 6858000"/>
            <a:gd name="connsiteX6956" fmla="*/ 3048551 w 12192000"/>
            <a:gd name="connsiteY6956" fmla="*/ 4193384 h 6858000"/>
            <a:gd name="connsiteX6957" fmla="*/ 3083370 w 12192000"/>
            <a:gd name="connsiteY6957" fmla="*/ 4158566 h 6858000"/>
            <a:gd name="connsiteX6958" fmla="*/ 3118188 w 12192000"/>
            <a:gd name="connsiteY6958" fmla="*/ 4193384 h 6858000"/>
            <a:gd name="connsiteX6959" fmla="*/ 3083370 w 12192000"/>
            <a:gd name="connsiteY6959" fmla="*/ 4228203 h 6858000"/>
            <a:gd name="connsiteX6960" fmla="*/ 3338047 w 12192000"/>
            <a:gd name="connsiteY6960" fmla="*/ 4228203 h 6858000"/>
            <a:gd name="connsiteX6961" fmla="*/ 3303228 w 12192000"/>
            <a:gd name="connsiteY6961" fmla="*/ 4193384 h 6858000"/>
            <a:gd name="connsiteX6962" fmla="*/ 3338047 w 12192000"/>
            <a:gd name="connsiteY6962" fmla="*/ 4158566 h 6858000"/>
            <a:gd name="connsiteX6963" fmla="*/ 3372866 w 12192000"/>
            <a:gd name="connsiteY6963" fmla="*/ 4193384 h 6858000"/>
            <a:gd name="connsiteX6964" fmla="*/ 3338047 w 12192000"/>
            <a:gd name="connsiteY6964" fmla="*/ 4228203 h 6858000"/>
            <a:gd name="connsiteX6965" fmla="*/ 3422940 w 12192000"/>
            <a:gd name="connsiteY6965" fmla="*/ 4228203 h 6858000"/>
            <a:gd name="connsiteX6966" fmla="*/ 3388121 w 12192000"/>
            <a:gd name="connsiteY6966" fmla="*/ 4193384 h 6858000"/>
            <a:gd name="connsiteX6967" fmla="*/ 3422940 w 12192000"/>
            <a:gd name="connsiteY6967" fmla="*/ 4158566 h 6858000"/>
            <a:gd name="connsiteX6968" fmla="*/ 3457758 w 12192000"/>
            <a:gd name="connsiteY6968" fmla="*/ 4193384 h 6858000"/>
            <a:gd name="connsiteX6969" fmla="*/ 3422940 w 12192000"/>
            <a:gd name="connsiteY6969" fmla="*/ 4228203 h 6858000"/>
            <a:gd name="connsiteX6970" fmla="*/ 3507832 w 12192000"/>
            <a:gd name="connsiteY6970" fmla="*/ 4228203 h 6858000"/>
            <a:gd name="connsiteX6971" fmla="*/ 3473013 w 12192000"/>
            <a:gd name="connsiteY6971" fmla="*/ 4193384 h 6858000"/>
            <a:gd name="connsiteX6972" fmla="*/ 3507832 w 12192000"/>
            <a:gd name="connsiteY6972" fmla="*/ 4158566 h 6858000"/>
            <a:gd name="connsiteX6973" fmla="*/ 3542651 w 12192000"/>
            <a:gd name="connsiteY6973" fmla="*/ 4193384 h 6858000"/>
            <a:gd name="connsiteX6974" fmla="*/ 3507832 w 12192000"/>
            <a:gd name="connsiteY6974" fmla="*/ 4228203 h 6858000"/>
            <a:gd name="connsiteX6975" fmla="*/ 3592724 w 12192000"/>
            <a:gd name="connsiteY6975" fmla="*/ 4228203 h 6858000"/>
            <a:gd name="connsiteX6976" fmla="*/ 3557905 w 12192000"/>
            <a:gd name="connsiteY6976" fmla="*/ 4193384 h 6858000"/>
            <a:gd name="connsiteX6977" fmla="*/ 3592724 w 12192000"/>
            <a:gd name="connsiteY6977" fmla="*/ 4158566 h 6858000"/>
            <a:gd name="connsiteX6978" fmla="*/ 3627543 w 12192000"/>
            <a:gd name="connsiteY6978" fmla="*/ 4193384 h 6858000"/>
            <a:gd name="connsiteX6979" fmla="*/ 3592724 w 12192000"/>
            <a:gd name="connsiteY6979" fmla="*/ 4228203 h 6858000"/>
            <a:gd name="connsiteX6980" fmla="*/ 3677617 w 12192000"/>
            <a:gd name="connsiteY6980" fmla="*/ 4228203 h 6858000"/>
            <a:gd name="connsiteX6981" fmla="*/ 3642798 w 12192000"/>
            <a:gd name="connsiteY6981" fmla="*/ 4193384 h 6858000"/>
            <a:gd name="connsiteX6982" fmla="*/ 3677617 w 12192000"/>
            <a:gd name="connsiteY6982" fmla="*/ 4158566 h 6858000"/>
            <a:gd name="connsiteX6983" fmla="*/ 3712436 w 12192000"/>
            <a:gd name="connsiteY6983" fmla="*/ 4193384 h 6858000"/>
            <a:gd name="connsiteX6984" fmla="*/ 3677617 w 12192000"/>
            <a:gd name="connsiteY6984" fmla="*/ 4228203 h 6858000"/>
            <a:gd name="connsiteX6985" fmla="*/ 3847402 w 12192000"/>
            <a:gd name="connsiteY6985" fmla="*/ 4228203 h 6858000"/>
            <a:gd name="connsiteX6986" fmla="*/ 3812583 w 12192000"/>
            <a:gd name="connsiteY6986" fmla="*/ 4193384 h 6858000"/>
            <a:gd name="connsiteX6987" fmla="*/ 3847402 w 12192000"/>
            <a:gd name="connsiteY6987" fmla="*/ 4158566 h 6858000"/>
            <a:gd name="connsiteX6988" fmla="*/ 3882221 w 12192000"/>
            <a:gd name="connsiteY6988" fmla="*/ 4193384 h 6858000"/>
            <a:gd name="connsiteX6989" fmla="*/ 3847402 w 12192000"/>
            <a:gd name="connsiteY6989" fmla="*/ 4228203 h 6858000"/>
            <a:gd name="connsiteX6990" fmla="*/ 4102086 w 12192000"/>
            <a:gd name="connsiteY6990" fmla="*/ 4228203 h 6858000"/>
            <a:gd name="connsiteX6991" fmla="*/ 4067267 w 12192000"/>
            <a:gd name="connsiteY6991" fmla="*/ 4193384 h 6858000"/>
            <a:gd name="connsiteX6992" fmla="*/ 4102086 w 12192000"/>
            <a:gd name="connsiteY6992" fmla="*/ 4158566 h 6858000"/>
            <a:gd name="connsiteX6993" fmla="*/ 4136904 w 12192000"/>
            <a:gd name="connsiteY6993" fmla="*/ 4193384 h 6858000"/>
            <a:gd name="connsiteX6994" fmla="*/ 4102086 w 12192000"/>
            <a:gd name="connsiteY6994" fmla="*/ 4228203 h 6858000"/>
            <a:gd name="connsiteX6995" fmla="*/ 4186978 w 12192000"/>
            <a:gd name="connsiteY6995" fmla="*/ 4228203 h 6858000"/>
            <a:gd name="connsiteX6996" fmla="*/ 4152159 w 12192000"/>
            <a:gd name="connsiteY6996" fmla="*/ 4193384 h 6858000"/>
            <a:gd name="connsiteX6997" fmla="*/ 4186978 w 12192000"/>
            <a:gd name="connsiteY6997" fmla="*/ 4158566 h 6858000"/>
            <a:gd name="connsiteX6998" fmla="*/ 4221797 w 12192000"/>
            <a:gd name="connsiteY6998" fmla="*/ 4193384 h 6858000"/>
            <a:gd name="connsiteX6999" fmla="*/ 4186978 w 12192000"/>
            <a:gd name="connsiteY6999" fmla="*/ 4228203 h 6858000"/>
            <a:gd name="connsiteX7000" fmla="*/ 5884828 w 12192000"/>
            <a:gd name="connsiteY7000" fmla="*/ 4228203 h 6858000"/>
            <a:gd name="connsiteX7001" fmla="*/ 5850009 w 12192000"/>
            <a:gd name="connsiteY7001" fmla="*/ 4193384 h 6858000"/>
            <a:gd name="connsiteX7002" fmla="*/ 5884828 w 12192000"/>
            <a:gd name="connsiteY7002" fmla="*/ 4158566 h 6858000"/>
            <a:gd name="connsiteX7003" fmla="*/ 5919647 w 12192000"/>
            <a:gd name="connsiteY7003" fmla="*/ 4193384 h 6858000"/>
            <a:gd name="connsiteX7004" fmla="*/ 5884828 w 12192000"/>
            <a:gd name="connsiteY7004" fmla="*/ 4228203 h 6858000"/>
            <a:gd name="connsiteX7005" fmla="*/ 5969720 w 12192000"/>
            <a:gd name="connsiteY7005" fmla="*/ 4228203 h 6858000"/>
            <a:gd name="connsiteX7006" fmla="*/ 5934901 w 12192000"/>
            <a:gd name="connsiteY7006" fmla="*/ 4193384 h 6858000"/>
            <a:gd name="connsiteX7007" fmla="*/ 5969720 w 12192000"/>
            <a:gd name="connsiteY7007" fmla="*/ 4158566 h 6858000"/>
            <a:gd name="connsiteX7008" fmla="*/ 6004539 w 12192000"/>
            <a:gd name="connsiteY7008" fmla="*/ 4193384 h 6858000"/>
            <a:gd name="connsiteX7009" fmla="*/ 5969720 w 12192000"/>
            <a:gd name="connsiteY7009" fmla="*/ 4228203 h 6858000"/>
            <a:gd name="connsiteX7010" fmla="*/ 6054613 w 12192000"/>
            <a:gd name="connsiteY7010" fmla="*/ 4228203 h 6858000"/>
            <a:gd name="connsiteX7011" fmla="*/ 6019787 w 12192000"/>
            <a:gd name="connsiteY7011" fmla="*/ 4193384 h 6858000"/>
            <a:gd name="connsiteX7012" fmla="*/ 6054613 w 12192000"/>
            <a:gd name="connsiteY7012" fmla="*/ 4158566 h 6858000"/>
            <a:gd name="connsiteX7013" fmla="*/ 6089425 w 12192000"/>
            <a:gd name="connsiteY7013" fmla="*/ 4193384 h 6858000"/>
            <a:gd name="connsiteX7014" fmla="*/ 6054613 w 12192000"/>
            <a:gd name="connsiteY7014" fmla="*/ 4228203 h 6858000"/>
            <a:gd name="connsiteX7015" fmla="*/ 6139505 w 12192000"/>
            <a:gd name="connsiteY7015" fmla="*/ 4228203 h 6858000"/>
            <a:gd name="connsiteX7016" fmla="*/ 6104680 w 12192000"/>
            <a:gd name="connsiteY7016" fmla="*/ 4193384 h 6858000"/>
            <a:gd name="connsiteX7017" fmla="*/ 6139505 w 12192000"/>
            <a:gd name="connsiteY7017" fmla="*/ 4158566 h 6858000"/>
            <a:gd name="connsiteX7018" fmla="*/ 6174317 w 12192000"/>
            <a:gd name="connsiteY7018" fmla="*/ 4193384 h 6858000"/>
            <a:gd name="connsiteX7019" fmla="*/ 6139505 w 12192000"/>
            <a:gd name="connsiteY7019" fmla="*/ 4228203 h 6858000"/>
            <a:gd name="connsiteX7020" fmla="*/ 6224398 w 12192000"/>
            <a:gd name="connsiteY7020" fmla="*/ 4228203 h 6858000"/>
            <a:gd name="connsiteX7021" fmla="*/ 6189573 w 12192000"/>
            <a:gd name="connsiteY7021" fmla="*/ 4193384 h 6858000"/>
            <a:gd name="connsiteX7022" fmla="*/ 6224398 w 12192000"/>
            <a:gd name="connsiteY7022" fmla="*/ 4158566 h 6858000"/>
            <a:gd name="connsiteX7023" fmla="*/ 6259211 w 12192000"/>
            <a:gd name="connsiteY7023" fmla="*/ 4193384 h 6858000"/>
            <a:gd name="connsiteX7024" fmla="*/ 6224398 w 12192000"/>
            <a:gd name="connsiteY7024" fmla="*/ 4228203 h 6858000"/>
            <a:gd name="connsiteX7025" fmla="*/ 6309291 w 12192000"/>
            <a:gd name="connsiteY7025" fmla="*/ 4228203 h 6858000"/>
            <a:gd name="connsiteX7026" fmla="*/ 6274465 w 12192000"/>
            <a:gd name="connsiteY7026" fmla="*/ 4193384 h 6858000"/>
            <a:gd name="connsiteX7027" fmla="*/ 6309291 w 12192000"/>
            <a:gd name="connsiteY7027" fmla="*/ 4158566 h 6858000"/>
            <a:gd name="connsiteX7028" fmla="*/ 6344103 w 12192000"/>
            <a:gd name="connsiteY7028" fmla="*/ 4193384 h 6858000"/>
            <a:gd name="connsiteX7029" fmla="*/ 6309291 w 12192000"/>
            <a:gd name="connsiteY7029" fmla="*/ 4228203 h 6858000"/>
            <a:gd name="connsiteX7030" fmla="*/ 6394183 w 12192000"/>
            <a:gd name="connsiteY7030" fmla="*/ 4228203 h 6858000"/>
            <a:gd name="connsiteX7031" fmla="*/ 6359357 w 12192000"/>
            <a:gd name="connsiteY7031" fmla="*/ 4193384 h 6858000"/>
            <a:gd name="connsiteX7032" fmla="*/ 6394183 w 12192000"/>
            <a:gd name="connsiteY7032" fmla="*/ 4158566 h 6858000"/>
            <a:gd name="connsiteX7033" fmla="*/ 6428995 w 12192000"/>
            <a:gd name="connsiteY7033" fmla="*/ 4193384 h 6858000"/>
            <a:gd name="connsiteX7034" fmla="*/ 6394183 w 12192000"/>
            <a:gd name="connsiteY7034" fmla="*/ 4228203 h 6858000"/>
            <a:gd name="connsiteX7035" fmla="*/ 6479075 w 12192000"/>
            <a:gd name="connsiteY7035" fmla="*/ 4228203 h 6858000"/>
            <a:gd name="connsiteX7036" fmla="*/ 6444250 w 12192000"/>
            <a:gd name="connsiteY7036" fmla="*/ 4193384 h 6858000"/>
            <a:gd name="connsiteX7037" fmla="*/ 6479075 w 12192000"/>
            <a:gd name="connsiteY7037" fmla="*/ 4158566 h 6858000"/>
            <a:gd name="connsiteX7038" fmla="*/ 6513887 w 12192000"/>
            <a:gd name="connsiteY7038" fmla="*/ 4193384 h 6858000"/>
            <a:gd name="connsiteX7039" fmla="*/ 6479075 w 12192000"/>
            <a:gd name="connsiteY7039" fmla="*/ 4228203 h 6858000"/>
            <a:gd name="connsiteX7040" fmla="*/ 6563968 w 12192000"/>
            <a:gd name="connsiteY7040" fmla="*/ 4228203 h 6858000"/>
            <a:gd name="connsiteX7041" fmla="*/ 6529143 w 12192000"/>
            <a:gd name="connsiteY7041" fmla="*/ 4193384 h 6858000"/>
            <a:gd name="connsiteX7042" fmla="*/ 6563968 w 12192000"/>
            <a:gd name="connsiteY7042" fmla="*/ 4158566 h 6858000"/>
            <a:gd name="connsiteX7043" fmla="*/ 6598781 w 12192000"/>
            <a:gd name="connsiteY7043" fmla="*/ 4193384 h 6858000"/>
            <a:gd name="connsiteX7044" fmla="*/ 6563968 w 12192000"/>
            <a:gd name="connsiteY7044" fmla="*/ 4228203 h 6858000"/>
            <a:gd name="connsiteX7045" fmla="*/ 6648861 w 12192000"/>
            <a:gd name="connsiteY7045" fmla="*/ 4228203 h 6858000"/>
            <a:gd name="connsiteX7046" fmla="*/ 6614035 w 12192000"/>
            <a:gd name="connsiteY7046" fmla="*/ 4193384 h 6858000"/>
            <a:gd name="connsiteX7047" fmla="*/ 6648861 w 12192000"/>
            <a:gd name="connsiteY7047" fmla="*/ 4158566 h 6858000"/>
            <a:gd name="connsiteX7048" fmla="*/ 6683673 w 12192000"/>
            <a:gd name="connsiteY7048" fmla="*/ 4193384 h 6858000"/>
            <a:gd name="connsiteX7049" fmla="*/ 6648861 w 12192000"/>
            <a:gd name="connsiteY7049" fmla="*/ 4228203 h 6858000"/>
            <a:gd name="connsiteX7050" fmla="*/ 6733753 w 12192000"/>
            <a:gd name="connsiteY7050" fmla="*/ 4228203 h 6858000"/>
            <a:gd name="connsiteX7051" fmla="*/ 6698927 w 12192000"/>
            <a:gd name="connsiteY7051" fmla="*/ 4193384 h 6858000"/>
            <a:gd name="connsiteX7052" fmla="*/ 6733753 w 12192000"/>
            <a:gd name="connsiteY7052" fmla="*/ 4158566 h 6858000"/>
            <a:gd name="connsiteX7053" fmla="*/ 6768565 w 12192000"/>
            <a:gd name="connsiteY7053" fmla="*/ 4193384 h 6858000"/>
            <a:gd name="connsiteX7054" fmla="*/ 6733753 w 12192000"/>
            <a:gd name="connsiteY7054" fmla="*/ 4228203 h 6858000"/>
            <a:gd name="connsiteX7055" fmla="*/ 6818645 w 12192000"/>
            <a:gd name="connsiteY7055" fmla="*/ 4228203 h 6858000"/>
            <a:gd name="connsiteX7056" fmla="*/ 6783820 w 12192000"/>
            <a:gd name="connsiteY7056" fmla="*/ 4193384 h 6858000"/>
            <a:gd name="connsiteX7057" fmla="*/ 6818645 w 12192000"/>
            <a:gd name="connsiteY7057" fmla="*/ 4158566 h 6858000"/>
            <a:gd name="connsiteX7058" fmla="*/ 6853457 w 12192000"/>
            <a:gd name="connsiteY7058" fmla="*/ 4193384 h 6858000"/>
            <a:gd name="connsiteX7059" fmla="*/ 6818645 w 12192000"/>
            <a:gd name="connsiteY7059" fmla="*/ 4228203 h 6858000"/>
            <a:gd name="connsiteX7060" fmla="*/ 6903537 w 12192000"/>
            <a:gd name="connsiteY7060" fmla="*/ 4228203 h 6858000"/>
            <a:gd name="connsiteX7061" fmla="*/ 6868712 w 12192000"/>
            <a:gd name="connsiteY7061" fmla="*/ 4193384 h 6858000"/>
            <a:gd name="connsiteX7062" fmla="*/ 6903537 w 12192000"/>
            <a:gd name="connsiteY7062" fmla="*/ 4158566 h 6858000"/>
            <a:gd name="connsiteX7063" fmla="*/ 6938350 w 12192000"/>
            <a:gd name="connsiteY7063" fmla="*/ 4193384 h 6858000"/>
            <a:gd name="connsiteX7064" fmla="*/ 6903537 w 12192000"/>
            <a:gd name="connsiteY7064" fmla="*/ 4228203 h 6858000"/>
            <a:gd name="connsiteX7065" fmla="*/ 6988431 w 12192000"/>
            <a:gd name="connsiteY7065" fmla="*/ 4228203 h 6858000"/>
            <a:gd name="connsiteX7066" fmla="*/ 6953605 w 12192000"/>
            <a:gd name="connsiteY7066" fmla="*/ 4193384 h 6858000"/>
            <a:gd name="connsiteX7067" fmla="*/ 6988431 w 12192000"/>
            <a:gd name="connsiteY7067" fmla="*/ 4158566 h 6858000"/>
            <a:gd name="connsiteX7068" fmla="*/ 7023243 w 12192000"/>
            <a:gd name="connsiteY7068" fmla="*/ 4193384 h 6858000"/>
            <a:gd name="connsiteX7069" fmla="*/ 6988431 w 12192000"/>
            <a:gd name="connsiteY7069" fmla="*/ 4228203 h 6858000"/>
            <a:gd name="connsiteX7070" fmla="*/ 7073349 w 12192000"/>
            <a:gd name="connsiteY7070" fmla="*/ 4228203 h 6858000"/>
            <a:gd name="connsiteX7071" fmla="*/ 7038524 w 12192000"/>
            <a:gd name="connsiteY7071" fmla="*/ 4193384 h 6858000"/>
            <a:gd name="connsiteX7072" fmla="*/ 7073349 w 12192000"/>
            <a:gd name="connsiteY7072" fmla="*/ 4158566 h 6858000"/>
            <a:gd name="connsiteX7073" fmla="*/ 7108161 w 12192000"/>
            <a:gd name="connsiteY7073" fmla="*/ 4193384 h 6858000"/>
            <a:gd name="connsiteX7074" fmla="*/ 7073349 w 12192000"/>
            <a:gd name="connsiteY7074" fmla="*/ 4228203 h 6858000"/>
            <a:gd name="connsiteX7075" fmla="*/ 7158241 w 12192000"/>
            <a:gd name="connsiteY7075" fmla="*/ 4228203 h 6858000"/>
            <a:gd name="connsiteX7076" fmla="*/ 7123416 w 12192000"/>
            <a:gd name="connsiteY7076" fmla="*/ 4193384 h 6858000"/>
            <a:gd name="connsiteX7077" fmla="*/ 7158241 w 12192000"/>
            <a:gd name="connsiteY7077" fmla="*/ 4158566 h 6858000"/>
            <a:gd name="connsiteX7078" fmla="*/ 7193053 w 12192000"/>
            <a:gd name="connsiteY7078" fmla="*/ 4193384 h 6858000"/>
            <a:gd name="connsiteX7079" fmla="*/ 7158241 w 12192000"/>
            <a:gd name="connsiteY7079" fmla="*/ 4228203 h 6858000"/>
            <a:gd name="connsiteX7080" fmla="*/ 7243134 w 12192000"/>
            <a:gd name="connsiteY7080" fmla="*/ 4228203 h 6858000"/>
            <a:gd name="connsiteX7081" fmla="*/ 7208309 w 12192000"/>
            <a:gd name="connsiteY7081" fmla="*/ 4193384 h 6858000"/>
            <a:gd name="connsiteX7082" fmla="*/ 7243134 w 12192000"/>
            <a:gd name="connsiteY7082" fmla="*/ 4158566 h 6858000"/>
            <a:gd name="connsiteX7083" fmla="*/ 7277947 w 12192000"/>
            <a:gd name="connsiteY7083" fmla="*/ 4193384 h 6858000"/>
            <a:gd name="connsiteX7084" fmla="*/ 7243134 w 12192000"/>
            <a:gd name="connsiteY7084" fmla="*/ 4228203 h 6858000"/>
            <a:gd name="connsiteX7085" fmla="*/ 7328027 w 12192000"/>
            <a:gd name="connsiteY7085" fmla="*/ 4228203 h 6858000"/>
            <a:gd name="connsiteX7086" fmla="*/ 7293201 w 12192000"/>
            <a:gd name="connsiteY7086" fmla="*/ 4193384 h 6858000"/>
            <a:gd name="connsiteX7087" fmla="*/ 7328027 w 12192000"/>
            <a:gd name="connsiteY7087" fmla="*/ 4158566 h 6858000"/>
            <a:gd name="connsiteX7088" fmla="*/ 7362839 w 12192000"/>
            <a:gd name="connsiteY7088" fmla="*/ 4193384 h 6858000"/>
            <a:gd name="connsiteX7089" fmla="*/ 7328027 w 12192000"/>
            <a:gd name="connsiteY7089" fmla="*/ 4228203 h 6858000"/>
            <a:gd name="connsiteX7090" fmla="*/ 7412919 w 12192000"/>
            <a:gd name="connsiteY7090" fmla="*/ 4228203 h 6858000"/>
            <a:gd name="connsiteX7091" fmla="*/ 7378094 w 12192000"/>
            <a:gd name="connsiteY7091" fmla="*/ 4193384 h 6858000"/>
            <a:gd name="connsiteX7092" fmla="*/ 7412919 w 12192000"/>
            <a:gd name="connsiteY7092" fmla="*/ 4158566 h 6858000"/>
            <a:gd name="connsiteX7093" fmla="*/ 7447731 w 12192000"/>
            <a:gd name="connsiteY7093" fmla="*/ 4193384 h 6858000"/>
            <a:gd name="connsiteX7094" fmla="*/ 7412919 w 12192000"/>
            <a:gd name="connsiteY7094" fmla="*/ 4228203 h 6858000"/>
            <a:gd name="connsiteX7095" fmla="*/ 7497811 w 12192000"/>
            <a:gd name="connsiteY7095" fmla="*/ 4228203 h 6858000"/>
            <a:gd name="connsiteX7096" fmla="*/ 7462986 w 12192000"/>
            <a:gd name="connsiteY7096" fmla="*/ 4193384 h 6858000"/>
            <a:gd name="connsiteX7097" fmla="*/ 7497811 w 12192000"/>
            <a:gd name="connsiteY7097" fmla="*/ 4158566 h 6858000"/>
            <a:gd name="connsiteX7098" fmla="*/ 7532623 w 12192000"/>
            <a:gd name="connsiteY7098" fmla="*/ 4193384 h 6858000"/>
            <a:gd name="connsiteX7099" fmla="*/ 7497811 w 12192000"/>
            <a:gd name="connsiteY7099" fmla="*/ 4228203 h 6858000"/>
            <a:gd name="connsiteX7100" fmla="*/ 7582703 w 12192000"/>
            <a:gd name="connsiteY7100" fmla="*/ 4228203 h 6858000"/>
            <a:gd name="connsiteX7101" fmla="*/ 7547878 w 12192000"/>
            <a:gd name="connsiteY7101" fmla="*/ 4193384 h 6858000"/>
            <a:gd name="connsiteX7102" fmla="*/ 7582703 w 12192000"/>
            <a:gd name="connsiteY7102" fmla="*/ 4158566 h 6858000"/>
            <a:gd name="connsiteX7103" fmla="*/ 7617516 w 12192000"/>
            <a:gd name="connsiteY7103" fmla="*/ 4193384 h 6858000"/>
            <a:gd name="connsiteX7104" fmla="*/ 7582703 w 12192000"/>
            <a:gd name="connsiteY7104" fmla="*/ 4228203 h 6858000"/>
            <a:gd name="connsiteX7105" fmla="*/ 7667597 w 12192000"/>
            <a:gd name="connsiteY7105" fmla="*/ 4228203 h 6858000"/>
            <a:gd name="connsiteX7106" fmla="*/ 7632771 w 12192000"/>
            <a:gd name="connsiteY7106" fmla="*/ 4193384 h 6858000"/>
            <a:gd name="connsiteX7107" fmla="*/ 7667597 w 12192000"/>
            <a:gd name="connsiteY7107" fmla="*/ 4158566 h 6858000"/>
            <a:gd name="connsiteX7108" fmla="*/ 7702409 w 12192000"/>
            <a:gd name="connsiteY7108" fmla="*/ 4193384 h 6858000"/>
            <a:gd name="connsiteX7109" fmla="*/ 7667597 w 12192000"/>
            <a:gd name="connsiteY7109" fmla="*/ 4228203 h 6858000"/>
            <a:gd name="connsiteX7110" fmla="*/ 7752489 w 12192000"/>
            <a:gd name="connsiteY7110" fmla="*/ 4228203 h 6858000"/>
            <a:gd name="connsiteX7111" fmla="*/ 7717664 w 12192000"/>
            <a:gd name="connsiteY7111" fmla="*/ 4193384 h 6858000"/>
            <a:gd name="connsiteX7112" fmla="*/ 7752489 w 12192000"/>
            <a:gd name="connsiteY7112" fmla="*/ 4158566 h 6858000"/>
            <a:gd name="connsiteX7113" fmla="*/ 7787301 w 12192000"/>
            <a:gd name="connsiteY7113" fmla="*/ 4193384 h 6858000"/>
            <a:gd name="connsiteX7114" fmla="*/ 7752489 w 12192000"/>
            <a:gd name="connsiteY7114" fmla="*/ 4228203 h 6858000"/>
            <a:gd name="connsiteX7115" fmla="*/ 7837381 w 12192000"/>
            <a:gd name="connsiteY7115" fmla="*/ 4228203 h 6858000"/>
            <a:gd name="connsiteX7116" fmla="*/ 7802556 w 12192000"/>
            <a:gd name="connsiteY7116" fmla="*/ 4193384 h 6858000"/>
            <a:gd name="connsiteX7117" fmla="*/ 7837381 w 12192000"/>
            <a:gd name="connsiteY7117" fmla="*/ 4158566 h 6858000"/>
            <a:gd name="connsiteX7118" fmla="*/ 7872193 w 12192000"/>
            <a:gd name="connsiteY7118" fmla="*/ 4193384 h 6858000"/>
            <a:gd name="connsiteX7119" fmla="*/ 7837381 w 12192000"/>
            <a:gd name="connsiteY7119" fmla="*/ 4228203 h 6858000"/>
            <a:gd name="connsiteX7120" fmla="*/ 7922273 w 12192000"/>
            <a:gd name="connsiteY7120" fmla="*/ 4228203 h 6858000"/>
            <a:gd name="connsiteX7121" fmla="*/ 7887448 w 12192000"/>
            <a:gd name="connsiteY7121" fmla="*/ 4193384 h 6858000"/>
            <a:gd name="connsiteX7122" fmla="*/ 7922273 w 12192000"/>
            <a:gd name="connsiteY7122" fmla="*/ 4158566 h 6858000"/>
            <a:gd name="connsiteX7123" fmla="*/ 7957086 w 12192000"/>
            <a:gd name="connsiteY7123" fmla="*/ 4193384 h 6858000"/>
            <a:gd name="connsiteX7124" fmla="*/ 7922273 w 12192000"/>
            <a:gd name="connsiteY7124" fmla="*/ 4228203 h 6858000"/>
            <a:gd name="connsiteX7125" fmla="*/ 8007167 w 12192000"/>
            <a:gd name="connsiteY7125" fmla="*/ 4228203 h 6858000"/>
            <a:gd name="connsiteX7126" fmla="*/ 7972341 w 12192000"/>
            <a:gd name="connsiteY7126" fmla="*/ 4193384 h 6858000"/>
            <a:gd name="connsiteX7127" fmla="*/ 8007167 w 12192000"/>
            <a:gd name="connsiteY7127" fmla="*/ 4158566 h 6858000"/>
            <a:gd name="connsiteX7128" fmla="*/ 8041979 w 12192000"/>
            <a:gd name="connsiteY7128" fmla="*/ 4193384 h 6858000"/>
            <a:gd name="connsiteX7129" fmla="*/ 8007167 w 12192000"/>
            <a:gd name="connsiteY7129" fmla="*/ 4228203 h 6858000"/>
            <a:gd name="connsiteX7130" fmla="*/ 8092059 w 12192000"/>
            <a:gd name="connsiteY7130" fmla="*/ 4228203 h 6858000"/>
            <a:gd name="connsiteX7131" fmla="*/ 8057234 w 12192000"/>
            <a:gd name="connsiteY7131" fmla="*/ 4193384 h 6858000"/>
            <a:gd name="connsiteX7132" fmla="*/ 8092059 w 12192000"/>
            <a:gd name="connsiteY7132" fmla="*/ 4158566 h 6858000"/>
            <a:gd name="connsiteX7133" fmla="*/ 8126871 w 12192000"/>
            <a:gd name="connsiteY7133" fmla="*/ 4193384 h 6858000"/>
            <a:gd name="connsiteX7134" fmla="*/ 8092059 w 12192000"/>
            <a:gd name="connsiteY7134" fmla="*/ 4228203 h 6858000"/>
            <a:gd name="connsiteX7135" fmla="*/ 8176951 w 12192000"/>
            <a:gd name="connsiteY7135" fmla="*/ 4228203 h 6858000"/>
            <a:gd name="connsiteX7136" fmla="*/ 8142126 w 12192000"/>
            <a:gd name="connsiteY7136" fmla="*/ 4193384 h 6858000"/>
            <a:gd name="connsiteX7137" fmla="*/ 8176951 w 12192000"/>
            <a:gd name="connsiteY7137" fmla="*/ 4158566 h 6858000"/>
            <a:gd name="connsiteX7138" fmla="*/ 8211763 w 12192000"/>
            <a:gd name="connsiteY7138" fmla="*/ 4193384 h 6858000"/>
            <a:gd name="connsiteX7139" fmla="*/ 8176951 w 12192000"/>
            <a:gd name="connsiteY7139" fmla="*/ 4228203 h 6858000"/>
            <a:gd name="connsiteX7140" fmla="*/ 8261843 w 12192000"/>
            <a:gd name="connsiteY7140" fmla="*/ 4228203 h 6858000"/>
            <a:gd name="connsiteX7141" fmla="*/ 8227018 w 12192000"/>
            <a:gd name="connsiteY7141" fmla="*/ 4193384 h 6858000"/>
            <a:gd name="connsiteX7142" fmla="*/ 8261843 w 12192000"/>
            <a:gd name="connsiteY7142" fmla="*/ 4158566 h 6858000"/>
            <a:gd name="connsiteX7143" fmla="*/ 8296656 w 12192000"/>
            <a:gd name="connsiteY7143" fmla="*/ 4193384 h 6858000"/>
            <a:gd name="connsiteX7144" fmla="*/ 8261843 w 12192000"/>
            <a:gd name="connsiteY7144" fmla="*/ 4228203 h 6858000"/>
            <a:gd name="connsiteX7145" fmla="*/ 8346737 w 12192000"/>
            <a:gd name="connsiteY7145" fmla="*/ 4228203 h 6858000"/>
            <a:gd name="connsiteX7146" fmla="*/ 8311911 w 12192000"/>
            <a:gd name="connsiteY7146" fmla="*/ 4193384 h 6858000"/>
            <a:gd name="connsiteX7147" fmla="*/ 8346737 w 12192000"/>
            <a:gd name="connsiteY7147" fmla="*/ 4158566 h 6858000"/>
            <a:gd name="connsiteX7148" fmla="*/ 8381549 w 12192000"/>
            <a:gd name="connsiteY7148" fmla="*/ 4193384 h 6858000"/>
            <a:gd name="connsiteX7149" fmla="*/ 8346737 w 12192000"/>
            <a:gd name="connsiteY7149" fmla="*/ 4228203 h 6858000"/>
            <a:gd name="connsiteX7150" fmla="*/ 8431629 w 12192000"/>
            <a:gd name="connsiteY7150" fmla="*/ 4228203 h 6858000"/>
            <a:gd name="connsiteX7151" fmla="*/ 8396804 w 12192000"/>
            <a:gd name="connsiteY7151" fmla="*/ 4193384 h 6858000"/>
            <a:gd name="connsiteX7152" fmla="*/ 8431629 w 12192000"/>
            <a:gd name="connsiteY7152" fmla="*/ 4158566 h 6858000"/>
            <a:gd name="connsiteX7153" fmla="*/ 8466441 w 12192000"/>
            <a:gd name="connsiteY7153" fmla="*/ 4193384 h 6858000"/>
            <a:gd name="connsiteX7154" fmla="*/ 8431629 w 12192000"/>
            <a:gd name="connsiteY7154" fmla="*/ 4228203 h 6858000"/>
            <a:gd name="connsiteX7155" fmla="*/ 8516521 w 12192000"/>
            <a:gd name="connsiteY7155" fmla="*/ 4228203 h 6858000"/>
            <a:gd name="connsiteX7156" fmla="*/ 8481696 w 12192000"/>
            <a:gd name="connsiteY7156" fmla="*/ 4193384 h 6858000"/>
            <a:gd name="connsiteX7157" fmla="*/ 8516521 w 12192000"/>
            <a:gd name="connsiteY7157" fmla="*/ 4158566 h 6858000"/>
            <a:gd name="connsiteX7158" fmla="*/ 8551333 w 12192000"/>
            <a:gd name="connsiteY7158" fmla="*/ 4193384 h 6858000"/>
            <a:gd name="connsiteX7159" fmla="*/ 8516521 w 12192000"/>
            <a:gd name="connsiteY7159" fmla="*/ 4228203 h 6858000"/>
            <a:gd name="connsiteX7160" fmla="*/ 8601413 w 12192000"/>
            <a:gd name="connsiteY7160" fmla="*/ 4228203 h 6858000"/>
            <a:gd name="connsiteX7161" fmla="*/ 8566588 w 12192000"/>
            <a:gd name="connsiteY7161" fmla="*/ 4193384 h 6858000"/>
            <a:gd name="connsiteX7162" fmla="*/ 8601413 w 12192000"/>
            <a:gd name="connsiteY7162" fmla="*/ 4158566 h 6858000"/>
            <a:gd name="connsiteX7163" fmla="*/ 8636226 w 12192000"/>
            <a:gd name="connsiteY7163" fmla="*/ 4193384 h 6858000"/>
            <a:gd name="connsiteX7164" fmla="*/ 8601413 w 12192000"/>
            <a:gd name="connsiteY7164" fmla="*/ 4228203 h 6858000"/>
            <a:gd name="connsiteX7165" fmla="*/ 8686306 w 12192000"/>
            <a:gd name="connsiteY7165" fmla="*/ 4228203 h 6858000"/>
            <a:gd name="connsiteX7166" fmla="*/ 8651480 w 12192000"/>
            <a:gd name="connsiteY7166" fmla="*/ 4193384 h 6858000"/>
            <a:gd name="connsiteX7167" fmla="*/ 8686306 w 12192000"/>
            <a:gd name="connsiteY7167" fmla="*/ 4158566 h 6858000"/>
            <a:gd name="connsiteX7168" fmla="*/ 8721118 w 12192000"/>
            <a:gd name="connsiteY7168" fmla="*/ 4193384 h 6858000"/>
            <a:gd name="connsiteX7169" fmla="*/ 8686306 w 12192000"/>
            <a:gd name="connsiteY7169" fmla="*/ 4228203 h 6858000"/>
            <a:gd name="connsiteX7170" fmla="*/ 8771199 w 12192000"/>
            <a:gd name="connsiteY7170" fmla="*/ 4228203 h 6858000"/>
            <a:gd name="connsiteX7171" fmla="*/ 8736374 w 12192000"/>
            <a:gd name="connsiteY7171" fmla="*/ 4193384 h 6858000"/>
            <a:gd name="connsiteX7172" fmla="*/ 8771199 w 12192000"/>
            <a:gd name="connsiteY7172" fmla="*/ 4158566 h 6858000"/>
            <a:gd name="connsiteX7173" fmla="*/ 8806011 w 12192000"/>
            <a:gd name="connsiteY7173" fmla="*/ 4193384 h 6858000"/>
            <a:gd name="connsiteX7174" fmla="*/ 8771199 w 12192000"/>
            <a:gd name="connsiteY7174" fmla="*/ 4228203 h 6858000"/>
            <a:gd name="connsiteX7175" fmla="*/ 8856091 w 12192000"/>
            <a:gd name="connsiteY7175" fmla="*/ 4228203 h 6858000"/>
            <a:gd name="connsiteX7176" fmla="*/ 8821266 w 12192000"/>
            <a:gd name="connsiteY7176" fmla="*/ 4193384 h 6858000"/>
            <a:gd name="connsiteX7177" fmla="*/ 8856091 w 12192000"/>
            <a:gd name="connsiteY7177" fmla="*/ 4158566 h 6858000"/>
            <a:gd name="connsiteX7178" fmla="*/ 8890903 w 12192000"/>
            <a:gd name="connsiteY7178" fmla="*/ 4193384 h 6858000"/>
            <a:gd name="connsiteX7179" fmla="*/ 8856091 w 12192000"/>
            <a:gd name="connsiteY7179" fmla="*/ 4228203 h 6858000"/>
            <a:gd name="connsiteX7180" fmla="*/ 8940983 w 12192000"/>
            <a:gd name="connsiteY7180" fmla="*/ 4228203 h 6858000"/>
            <a:gd name="connsiteX7181" fmla="*/ 8906158 w 12192000"/>
            <a:gd name="connsiteY7181" fmla="*/ 4193384 h 6858000"/>
            <a:gd name="connsiteX7182" fmla="*/ 8940983 w 12192000"/>
            <a:gd name="connsiteY7182" fmla="*/ 4158566 h 6858000"/>
            <a:gd name="connsiteX7183" fmla="*/ 8975796 w 12192000"/>
            <a:gd name="connsiteY7183" fmla="*/ 4193384 h 6858000"/>
            <a:gd name="connsiteX7184" fmla="*/ 8940983 w 12192000"/>
            <a:gd name="connsiteY7184" fmla="*/ 4228203 h 6858000"/>
            <a:gd name="connsiteX7185" fmla="*/ 9025876 w 12192000"/>
            <a:gd name="connsiteY7185" fmla="*/ 4228203 h 6858000"/>
            <a:gd name="connsiteX7186" fmla="*/ 8991050 w 12192000"/>
            <a:gd name="connsiteY7186" fmla="*/ 4193384 h 6858000"/>
            <a:gd name="connsiteX7187" fmla="*/ 9025876 w 12192000"/>
            <a:gd name="connsiteY7187" fmla="*/ 4158566 h 6858000"/>
            <a:gd name="connsiteX7188" fmla="*/ 9060688 w 12192000"/>
            <a:gd name="connsiteY7188" fmla="*/ 4193384 h 6858000"/>
            <a:gd name="connsiteX7189" fmla="*/ 9025876 w 12192000"/>
            <a:gd name="connsiteY7189" fmla="*/ 4228203 h 6858000"/>
            <a:gd name="connsiteX7190" fmla="*/ 9110769 w 12192000"/>
            <a:gd name="connsiteY7190" fmla="*/ 4228203 h 6858000"/>
            <a:gd name="connsiteX7191" fmla="*/ 9075944 w 12192000"/>
            <a:gd name="connsiteY7191" fmla="*/ 4193384 h 6858000"/>
            <a:gd name="connsiteX7192" fmla="*/ 9110769 w 12192000"/>
            <a:gd name="connsiteY7192" fmla="*/ 4158566 h 6858000"/>
            <a:gd name="connsiteX7193" fmla="*/ 9145581 w 12192000"/>
            <a:gd name="connsiteY7193" fmla="*/ 4193384 h 6858000"/>
            <a:gd name="connsiteX7194" fmla="*/ 9110769 w 12192000"/>
            <a:gd name="connsiteY7194" fmla="*/ 4228203 h 6858000"/>
            <a:gd name="connsiteX7195" fmla="*/ 9195661 w 12192000"/>
            <a:gd name="connsiteY7195" fmla="*/ 4228203 h 6858000"/>
            <a:gd name="connsiteX7196" fmla="*/ 9160836 w 12192000"/>
            <a:gd name="connsiteY7196" fmla="*/ 4193384 h 6858000"/>
            <a:gd name="connsiteX7197" fmla="*/ 9195661 w 12192000"/>
            <a:gd name="connsiteY7197" fmla="*/ 4158566 h 6858000"/>
            <a:gd name="connsiteX7198" fmla="*/ 9230473 w 12192000"/>
            <a:gd name="connsiteY7198" fmla="*/ 4193384 h 6858000"/>
            <a:gd name="connsiteX7199" fmla="*/ 9195661 w 12192000"/>
            <a:gd name="connsiteY7199" fmla="*/ 4228203 h 6858000"/>
            <a:gd name="connsiteX7200" fmla="*/ 9280553 w 12192000"/>
            <a:gd name="connsiteY7200" fmla="*/ 4228203 h 6858000"/>
            <a:gd name="connsiteX7201" fmla="*/ 9245728 w 12192000"/>
            <a:gd name="connsiteY7201" fmla="*/ 4193384 h 6858000"/>
            <a:gd name="connsiteX7202" fmla="*/ 9280553 w 12192000"/>
            <a:gd name="connsiteY7202" fmla="*/ 4158566 h 6858000"/>
            <a:gd name="connsiteX7203" fmla="*/ 9315366 w 12192000"/>
            <a:gd name="connsiteY7203" fmla="*/ 4193384 h 6858000"/>
            <a:gd name="connsiteX7204" fmla="*/ 9280553 w 12192000"/>
            <a:gd name="connsiteY7204" fmla="*/ 4228203 h 6858000"/>
            <a:gd name="connsiteX7205" fmla="*/ 9365446 w 12192000"/>
            <a:gd name="connsiteY7205" fmla="*/ 4228203 h 6858000"/>
            <a:gd name="connsiteX7206" fmla="*/ 9330620 w 12192000"/>
            <a:gd name="connsiteY7206" fmla="*/ 4193384 h 6858000"/>
            <a:gd name="connsiteX7207" fmla="*/ 9365446 w 12192000"/>
            <a:gd name="connsiteY7207" fmla="*/ 4158566 h 6858000"/>
            <a:gd name="connsiteX7208" fmla="*/ 9400258 w 12192000"/>
            <a:gd name="connsiteY7208" fmla="*/ 4193384 h 6858000"/>
            <a:gd name="connsiteX7209" fmla="*/ 9365446 w 12192000"/>
            <a:gd name="connsiteY7209" fmla="*/ 4228203 h 6858000"/>
            <a:gd name="connsiteX7210" fmla="*/ 9450339 w 12192000"/>
            <a:gd name="connsiteY7210" fmla="*/ 4228203 h 6858000"/>
            <a:gd name="connsiteX7211" fmla="*/ 9415514 w 12192000"/>
            <a:gd name="connsiteY7211" fmla="*/ 4193384 h 6858000"/>
            <a:gd name="connsiteX7212" fmla="*/ 9450339 w 12192000"/>
            <a:gd name="connsiteY7212" fmla="*/ 4158566 h 6858000"/>
            <a:gd name="connsiteX7213" fmla="*/ 9485151 w 12192000"/>
            <a:gd name="connsiteY7213" fmla="*/ 4193384 h 6858000"/>
            <a:gd name="connsiteX7214" fmla="*/ 9450339 w 12192000"/>
            <a:gd name="connsiteY7214" fmla="*/ 4228203 h 6858000"/>
            <a:gd name="connsiteX7215" fmla="*/ 9535231 w 12192000"/>
            <a:gd name="connsiteY7215" fmla="*/ 4228203 h 6858000"/>
            <a:gd name="connsiteX7216" fmla="*/ 9500406 w 12192000"/>
            <a:gd name="connsiteY7216" fmla="*/ 4193384 h 6858000"/>
            <a:gd name="connsiteX7217" fmla="*/ 9535231 w 12192000"/>
            <a:gd name="connsiteY7217" fmla="*/ 4158566 h 6858000"/>
            <a:gd name="connsiteX7218" fmla="*/ 9570043 w 12192000"/>
            <a:gd name="connsiteY7218" fmla="*/ 4193384 h 6858000"/>
            <a:gd name="connsiteX7219" fmla="*/ 9535231 w 12192000"/>
            <a:gd name="connsiteY7219" fmla="*/ 4228203 h 6858000"/>
            <a:gd name="connsiteX7220" fmla="*/ 9620123 w 12192000"/>
            <a:gd name="connsiteY7220" fmla="*/ 4228203 h 6858000"/>
            <a:gd name="connsiteX7221" fmla="*/ 9585298 w 12192000"/>
            <a:gd name="connsiteY7221" fmla="*/ 4193384 h 6858000"/>
            <a:gd name="connsiteX7222" fmla="*/ 9620123 w 12192000"/>
            <a:gd name="connsiteY7222" fmla="*/ 4158566 h 6858000"/>
            <a:gd name="connsiteX7223" fmla="*/ 9654936 w 12192000"/>
            <a:gd name="connsiteY7223" fmla="*/ 4193384 h 6858000"/>
            <a:gd name="connsiteX7224" fmla="*/ 9620123 w 12192000"/>
            <a:gd name="connsiteY7224" fmla="*/ 4228203 h 6858000"/>
            <a:gd name="connsiteX7225" fmla="*/ 9705016 w 12192000"/>
            <a:gd name="connsiteY7225" fmla="*/ 4228203 h 6858000"/>
            <a:gd name="connsiteX7226" fmla="*/ 9670190 w 12192000"/>
            <a:gd name="connsiteY7226" fmla="*/ 4193384 h 6858000"/>
            <a:gd name="connsiteX7227" fmla="*/ 9705016 w 12192000"/>
            <a:gd name="connsiteY7227" fmla="*/ 4158566 h 6858000"/>
            <a:gd name="connsiteX7228" fmla="*/ 9739828 w 12192000"/>
            <a:gd name="connsiteY7228" fmla="*/ 4193384 h 6858000"/>
            <a:gd name="connsiteX7229" fmla="*/ 9705016 w 12192000"/>
            <a:gd name="connsiteY7229" fmla="*/ 4228203 h 6858000"/>
            <a:gd name="connsiteX7230" fmla="*/ 9789909 w 12192000"/>
            <a:gd name="connsiteY7230" fmla="*/ 4228203 h 6858000"/>
            <a:gd name="connsiteX7231" fmla="*/ 9755084 w 12192000"/>
            <a:gd name="connsiteY7231" fmla="*/ 4193384 h 6858000"/>
            <a:gd name="connsiteX7232" fmla="*/ 9789909 w 12192000"/>
            <a:gd name="connsiteY7232" fmla="*/ 4158566 h 6858000"/>
            <a:gd name="connsiteX7233" fmla="*/ 9824721 w 12192000"/>
            <a:gd name="connsiteY7233" fmla="*/ 4193384 h 6858000"/>
            <a:gd name="connsiteX7234" fmla="*/ 9789909 w 12192000"/>
            <a:gd name="connsiteY7234" fmla="*/ 4228203 h 6858000"/>
            <a:gd name="connsiteX7235" fmla="*/ 10044586 w 12192000"/>
            <a:gd name="connsiteY7235" fmla="*/ 4228203 h 6858000"/>
            <a:gd name="connsiteX7236" fmla="*/ 10009760 w 12192000"/>
            <a:gd name="connsiteY7236" fmla="*/ 4193384 h 6858000"/>
            <a:gd name="connsiteX7237" fmla="*/ 10044586 w 12192000"/>
            <a:gd name="connsiteY7237" fmla="*/ 4158566 h 6858000"/>
            <a:gd name="connsiteX7238" fmla="*/ 10079398 w 12192000"/>
            <a:gd name="connsiteY7238" fmla="*/ 4193384 h 6858000"/>
            <a:gd name="connsiteX7239" fmla="*/ 10044586 w 12192000"/>
            <a:gd name="connsiteY7239" fmla="*/ 4228203 h 6858000"/>
            <a:gd name="connsiteX7240" fmla="*/ 10129478 w 12192000"/>
            <a:gd name="connsiteY7240" fmla="*/ 4228203 h 6858000"/>
            <a:gd name="connsiteX7241" fmla="*/ 10094653 w 12192000"/>
            <a:gd name="connsiteY7241" fmla="*/ 4193384 h 6858000"/>
            <a:gd name="connsiteX7242" fmla="*/ 10129478 w 12192000"/>
            <a:gd name="connsiteY7242" fmla="*/ 4158566 h 6858000"/>
            <a:gd name="connsiteX7243" fmla="*/ 10164290 w 12192000"/>
            <a:gd name="connsiteY7243" fmla="*/ 4193384 h 6858000"/>
            <a:gd name="connsiteX7244" fmla="*/ 10129478 w 12192000"/>
            <a:gd name="connsiteY7244" fmla="*/ 4228203 h 6858000"/>
            <a:gd name="connsiteX7245" fmla="*/ 2149559 w 12192000"/>
            <a:gd name="connsiteY7245" fmla="*/ 4143342 h 6858000"/>
            <a:gd name="connsiteX7246" fmla="*/ 2114740 w 12192000"/>
            <a:gd name="connsiteY7246" fmla="*/ 4108524 h 6858000"/>
            <a:gd name="connsiteX7247" fmla="*/ 2149559 w 12192000"/>
            <a:gd name="connsiteY7247" fmla="*/ 4073705 h 6858000"/>
            <a:gd name="connsiteX7248" fmla="*/ 2184378 w 12192000"/>
            <a:gd name="connsiteY7248" fmla="*/ 4108524 h 6858000"/>
            <a:gd name="connsiteX7249" fmla="*/ 2149559 w 12192000"/>
            <a:gd name="connsiteY7249" fmla="*/ 4143342 h 6858000"/>
            <a:gd name="connsiteX7250" fmla="*/ 2234445 w 12192000"/>
            <a:gd name="connsiteY7250" fmla="*/ 4143342 h 6858000"/>
            <a:gd name="connsiteX7251" fmla="*/ 2199626 w 12192000"/>
            <a:gd name="connsiteY7251" fmla="*/ 4108524 h 6858000"/>
            <a:gd name="connsiteX7252" fmla="*/ 2234445 w 12192000"/>
            <a:gd name="connsiteY7252" fmla="*/ 4073705 h 6858000"/>
            <a:gd name="connsiteX7253" fmla="*/ 2269264 w 12192000"/>
            <a:gd name="connsiteY7253" fmla="*/ 4108524 h 6858000"/>
            <a:gd name="connsiteX7254" fmla="*/ 2234445 w 12192000"/>
            <a:gd name="connsiteY7254" fmla="*/ 4143342 h 6858000"/>
            <a:gd name="connsiteX7255" fmla="*/ 2319337 w 12192000"/>
            <a:gd name="connsiteY7255" fmla="*/ 4143342 h 6858000"/>
            <a:gd name="connsiteX7256" fmla="*/ 2284518 w 12192000"/>
            <a:gd name="connsiteY7256" fmla="*/ 4108524 h 6858000"/>
            <a:gd name="connsiteX7257" fmla="*/ 2319337 w 12192000"/>
            <a:gd name="connsiteY7257" fmla="*/ 4073705 h 6858000"/>
            <a:gd name="connsiteX7258" fmla="*/ 2354156 w 12192000"/>
            <a:gd name="connsiteY7258" fmla="*/ 4108524 h 6858000"/>
            <a:gd name="connsiteX7259" fmla="*/ 2319337 w 12192000"/>
            <a:gd name="connsiteY7259" fmla="*/ 4143342 h 6858000"/>
            <a:gd name="connsiteX7260" fmla="*/ 2404230 w 12192000"/>
            <a:gd name="connsiteY7260" fmla="*/ 4143342 h 6858000"/>
            <a:gd name="connsiteX7261" fmla="*/ 2369411 w 12192000"/>
            <a:gd name="connsiteY7261" fmla="*/ 4108524 h 6858000"/>
            <a:gd name="connsiteX7262" fmla="*/ 2404230 w 12192000"/>
            <a:gd name="connsiteY7262" fmla="*/ 4073705 h 6858000"/>
            <a:gd name="connsiteX7263" fmla="*/ 2439048 w 12192000"/>
            <a:gd name="connsiteY7263" fmla="*/ 4108524 h 6858000"/>
            <a:gd name="connsiteX7264" fmla="*/ 2404230 w 12192000"/>
            <a:gd name="connsiteY7264" fmla="*/ 4143342 h 6858000"/>
            <a:gd name="connsiteX7265" fmla="*/ 2489122 w 12192000"/>
            <a:gd name="connsiteY7265" fmla="*/ 4143342 h 6858000"/>
            <a:gd name="connsiteX7266" fmla="*/ 2454303 w 12192000"/>
            <a:gd name="connsiteY7266" fmla="*/ 4108524 h 6858000"/>
            <a:gd name="connsiteX7267" fmla="*/ 2489122 w 12192000"/>
            <a:gd name="connsiteY7267" fmla="*/ 4073705 h 6858000"/>
            <a:gd name="connsiteX7268" fmla="*/ 2523941 w 12192000"/>
            <a:gd name="connsiteY7268" fmla="*/ 4108524 h 6858000"/>
            <a:gd name="connsiteX7269" fmla="*/ 2489122 w 12192000"/>
            <a:gd name="connsiteY7269" fmla="*/ 4143342 h 6858000"/>
            <a:gd name="connsiteX7270" fmla="*/ 2574015 w 12192000"/>
            <a:gd name="connsiteY7270" fmla="*/ 4143342 h 6858000"/>
            <a:gd name="connsiteX7271" fmla="*/ 2539196 w 12192000"/>
            <a:gd name="connsiteY7271" fmla="*/ 4108524 h 6858000"/>
            <a:gd name="connsiteX7272" fmla="*/ 2574015 w 12192000"/>
            <a:gd name="connsiteY7272" fmla="*/ 4073705 h 6858000"/>
            <a:gd name="connsiteX7273" fmla="*/ 2608834 w 12192000"/>
            <a:gd name="connsiteY7273" fmla="*/ 4108524 h 6858000"/>
            <a:gd name="connsiteX7274" fmla="*/ 2574015 w 12192000"/>
            <a:gd name="connsiteY7274" fmla="*/ 4143342 h 6858000"/>
            <a:gd name="connsiteX7275" fmla="*/ 2658907 w 12192000"/>
            <a:gd name="connsiteY7275" fmla="*/ 4143342 h 6858000"/>
            <a:gd name="connsiteX7276" fmla="*/ 2624088 w 12192000"/>
            <a:gd name="connsiteY7276" fmla="*/ 4108524 h 6858000"/>
            <a:gd name="connsiteX7277" fmla="*/ 2658907 w 12192000"/>
            <a:gd name="connsiteY7277" fmla="*/ 4073705 h 6858000"/>
            <a:gd name="connsiteX7278" fmla="*/ 2693726 w 12192000"/>
            <a:gd name="connsiteY7278" fmla="*/ 4108524 h 6858000"/>
            <a:gd name="connsiteX7279" fmla="*/ 2658907 w 12192000"/>
            <a:gd name="connsiteY7279" fmla="*/ 4143342 h 6858000"/>
            <a:gd name="connsiteX7280" fmla="*/ 2743800 w 12192000"/>
            <a:gd name="connsiteY7280" fmla="*/ 4143342 h 6858000"/>
            <a:gd name="connsiteX7281" fmla="*/ 2708981 w 12192000"/>
            <a:gd name="connsiteY7281" fmla="*/ 4108524 h 6858000"/>
            <a:gd name="connsiteX7282" fmla="*/ 2743800 w 12192000"/>
            <a:gd name="connsiteY7282" fmla="*/ 4073705 h 6858000"/>
            <a:gd name="connsiteX7283" fmla="*/ 2778618 w 12192000"/>
            <a:gd name="connsiteY7283" fmla="*/ 4108524 h 6858000"/>
            <a:gd name="connsiteX7284" fmla="*/ 2743800 w 12192000"/>
            <a:gd name="connsiteY7284" fmla="*/ 4143342 h 6858000"/>
            <a:gd name="connsiteX7285" fmla="*/ 2828692 w 12192000"/>
            <a:gd name="connsiteY7285" fmla="*/ 4143342 h 6858000"/>
            <a:gd name="connsiteX7286" fmla="*/ 2793873 w 12192000"/>
            <a:gd name="connsiteY7286" fmla="*/ 4108524 h 6858000"/>
            <a:gd name="connsiteX7287" fmla="*/ 2828692 w 12192000"/>
            <a:gd name="connsiteY7287" fmla="*/ 4073705 h 6858000"/>
            <a:gd name="connsiteX7288" fmla="*/ 2863511 w 12192000"/>
            <a:gd name="connsiteY7288" fmla="*/ 4108524 h 6858000"/>
            <a:gd name="connsiteX7289" fmla="*/ 2828692 w 12192000"/>
            <a:gd name="connsiteY7289" fmla="*/ 4143342 h 6858000"/>
            <a:gd name="connsiteX7290" fmla="*/ 2913584 w 12192000"/>
            <a:gd name="connsiteY7290" fmla="*/ 4143342 h 6858000"/>
            <a:gd name="connsiteX7291" fmla="*/ 2878765 w 12192000"/>
            <a:gd name="connsiteY7291" fmla="*/ 4108524 h 6858000"/>
            <a:gd name="connsiteX7292" fmla="*/ 2913584 w 12192000"/>
            <a:gd name="connsiteY7292" fmla="*/ 4073705 h 6858000"/>
            <a:gd name="connsiteX7293" fmla="*/ 2948403 w 12192000"/>
            <a:gd name="connsiteY7293" fmla="*/ 4108524 h 6858000"/>
            <a:gd name="connsiteX7294" fmla="*/ 2913584 w 12192000"/>
            <a:gd name="connsiteY7294" fmla="*/ 4143342 h 6858000"/>
            <a:gd name="connsiteX7295" fmla="*/ 2998477 w 12192000"/>
            <a:gd name="connsiteY7295" fmla="*/ 4143342 h 6858000"/>
            <a:gd name="connsiteX7296" fmla="*/ 2963658 w 12192000"/>
            <a:gd name="connsiteY7296" fmla="*/ 4108524 h 6858000"/>
            <a:gd name="connsiteX7297" fmla="*/ 2998477 w 12192000"/>
            <a:gd name="connsiteY7297" fmla="*/ 4073705 h 6858000"/>
            <a:gd name="connsiteX7298" fmla="*/ 3033296 w 12192000"/>
            <a:gd name="connsiteY7298" fmla="*/ 4108524 h 6858000"/>
            <a:gd name="connsiteX7299" fmla="*/ 2998477 w 12192000"/>
            <a:gd name="connsiteY7299" fmla="*/ 4143342 h 6858000"/>
            <a:gd name="connsiteX7300" fmla="*/ 3083370 w 12192000"/>
            <a:gd name="connsiteY7300" fmla="*/ 4143342 h 6858000"/>
            <a:gd name="connsiteX7301" fmla="*/ 3048551 w 12192000"/>
            <a:gd name="connsiteY7301" fmla="*/ 4108524 h 6858000"/>
            <a:gd name="connsiteX7302" fmla="*/ 3083370 w 12192000"/>
            <a:gd name="connsiteY7302" fmla="*/ 4073705 h 6858000"/>
            <a:gd name="connsiteX7303" fmla="*/ 3118188 w 12192000"/>
            <a:gd name="connsiteY7303" fmla="*/ 4108524 h 6858000"/>
            <a:gd name="connsiteX7304" fmla="*/ 3083370 w 12192000"/>
            <a:gd name="connsiteY7304" fmla="*/ 4143342 h 6858000"/>
            <a:gd name="connsiteX7305" fmla="*/ 3168262 w 12192000"/>
            <a:gd name="connsiteY7305" fmla="*/ 4143342 h 6858000"/>
            <a:gd name="connsiteX7306" fmla="*/ 3133443 w 12192000"/>
            <a:gd name="connsiteY7306" fmla="*/ 4108524 h 6858000"/>
            <a:gd name="connsiteX7307" fmla="*/ 3168262 w 12192000"/>
            <a:gd name="connsiteY7307" fmla="*/ 4073705 h 6858000"/>
            <a:gd name="connsiteX7308" fmla="*/ 3203081 w 12192000"/>
            <a:gd name="connsiteY7308" fmla="*/ 4108524 h 6858000"/>
            <a:gd name="connsiteX7309" fmla="*/ 3168262 w 12192000"/>
            <a:gd name="connsiteY7309" fmla="*/ 4143342 h 6858000"/>
            <a:gd name="connsiteX7310" fmla="*/ 3338047 w 12192000"/>
            <a:gd name="connsiteY7310" fmla="*/ 4143342 h 6858000"/>
            <a:gd name="connsiteX7311" fmla="*/ 3303228 w 12192000"/>
            <a:gd name="connsiteY7311" fmla="*/ 4108524 h 6858000"/>
            <a:gd name="connsiteX7312" fmla="*/ 3338047 w 12192000"/>
            <a:gd name="connsiteY7312" fmla="*/ 4073705 h 6858000"/>
            <a:gd name="connsiteX7313" fmla="*/ 3372866 w 12192000"/>
            <a:gd name="connsiteY7313" fmla="*/ 4108524 h 6858000"/>
            <a:gd name="connsiteX7314" fmla="*/ 3338047 w 12192000"/>
            <a:gd name="connsiteY7314" fmla="*/ 4143342 h 6858000"/>
            <a:gd name="connsiteX7315" fmla="*/ 3507832 w 12192000"/>
            <a:gd name="connsiteY7315" fmla="*/ 4143342 h 6858000"/>
            <a:gd name="connsiteX7316" fmla="*/ 3473013 w 12192000"/>
            <a:gd name="connsiteY7316" fmla="*/ 4108524 h 6858000"/>
            <a:gd name="connsiteX7317" fmla="*/ 3507832 w 12192000"/>
            <a:gd name="connsiteY7317" fmla="*/ 4073705 h 6858000"/>
            <a:gd name="connsiteX7318" fmla="*/ 3542651 w 12192000"/>
            <a:gd name="connsiteY7318" fmla="*/ 4108524 h 6858000"/>
            <a:gd name="connsiteX7319" fmla="*/ 3507832 w 12192000"/>
            <a:gd name="connsiteY7319" fmla="*/ 4143342 h 6858000"/>
            <a:gd name="connsiteX7320" fmla="*/ 3592724 w 12192000"/>
            <a:gd name="connsiteY7320" fmla="*/ 4143342 h 6858000"/>
            <a:gd name="connsiteX7321" fmla="*/ 3557905 w 12192000"/>
            <a:gd name="connsiteY7321" fmla="*/ 4108524 h 6858000"/>
            <a:gd name="connsiteX7322" fmla="*/ 3592724 w 12192000"/>
            <a:gd name="connsiteY7322" fmla="*/ 4073705 h 6858000"/>
            <a:gd name="connsiteX7323" fmla="*/ 3627543 w 12192000"/>
            <a:gd name="connsiteY7323" fmla="*/ 4108524 h 6858000"/>
            <a:gd name="connsiteX7324" fmla="*/ 3592724 w 12192000"/>
            <a:gd name="connsiteY7324" fmla="*/ 4143342 h 6858000"/>
            <a:gd name="connsiteX7325" fmla="*/ 3677617 w 12192000"/>
            <a:gd name="connsiteY7325" fmla="*/ 4143342 h 6858000"/>
            <a:gd name="connsiteX7326" fmla="*/ 3642798 w 12192000"/>
            <a:gd name="connsiteY7326" fmla="*/ 4108524 h 6858000"/>
            <a:gd name="connsiteX7327" fmla="*/ 3677617 w 12192000"/>
            <a:gd name="connsiteY7327" fmla="*/ 4073705 h 6858000"/>
            <a:gd name="connsiteX7328" fmla="*/ 3712436 w 12192000"/>
            <a:gd name="connsiteY7328" fmla="*/ 4108524 h 6858000"/>
            <a:gd name="connsiteX7329" fmla="*/ 3677617 w 12192000"/>
            <a:gd name="connsiteY7329" fmla="*/ 4143342 h 6858000"/>
            <a:gd name="connsiteX7330" fmla="*/ 3762510 w 12192000"/>
            <a:gd name="connsiteY7330" fmla="*/ 4143342 h 6858000"/>
            <a:gd name="connsiteX7331" fmla="*/ 3727691 w 12192000"/>
            <a:gd name="connsiteY7331" fmla="*/ 4108524 h 6858000"/>
            <a:gd name="connsiteX7332" fmla="*/ 3762510 w 12192000"/>
            <a:gd name="connsiteY7332" fmla="*/ 4073705 h 6858000"/>
            <a:gd name="connsiteX7333" fmla="*/ 3797328 w 12192000"/>
            <a:gd name="connsiteY7333" fmla="*/ 4108524 h 6858000"/>
            <a:gd name="connsiteX7334" fmla="*/ 3762510 w 12192000"/>
            <a:gd name="connsiteY7334" fmla="*/ 4143342 h 6858000"/>
            <a:gd name="connsiteX7335" fmla="*/ 3847402 w 12192000"/>
            <a:gd name="connsiteY7335" fmla="*/ 4143342 h 6858000"/>
            <a:gd name="connsiteX7336" fmla="*/ 3812583 w 12192000"/>
            <a:gd name="connsiteY7336" fmla="*/ 4108524 h 6858000"/>
            <a:gd name="connsiteX7337" fmla="*/ 3847402 w 12192000"/>
            <a:gd name="connsiteY7337" fmla="*/ 4073705 h 6858000"/>
            <a:gd name="connsiteX7338" fmla="*/ 3882221 w 12192000"/>
            <a:gd name="connsiteY7338" fmla="*/ 4108524 h 6858000"/>
            <a:gd name="connsiteX7339" fmla="*/ 3847402 w 12192000"/>
            <a:gd name="connsiteY7339" fmla="*/ 4143342 h 6858000"/>
            <a:gd name="connsiteX7340" fmla="*/ 4017193 w 12192000"/>
            <a:gd name="connsiteY7340" fmla="*/ 4143342 h 6858000"/>
            <a:gd name="connsiteX7341" fmla="*/ 3982375 w 12192000"/>
            <a:gd name="connsiteY7341" fmla="*/ 4108524 h 6858000"/>
            <a:gd name="connsiteX7342" fmla="*/ 4017193 w 12192000"/>
            <a:gd name="connsiteY7342" fmla="*/ 4073705 h 6858000"/>
            <a:gd name="connsiteX7343" fmla="*/ 4052012 w 12192000"/>
            <a:gd name="connsiteY7343" fmla="*/ 4108524 h 6858000"/>
            <a:gd name="connsiteX7344" fmla="*/ 4017193 w 12192000"/>
            <a:gd name="connsiteY7344" fmla="*/ 4143342 h 6858000"/>
            <a:gd name="connsiteX7345" fmla="*/ 5715043 w 12192000"/>
            <a:gd name="connsiteY7345" fmla="*/ 4143342 h 6858000"/>
            <a:gd name="connsiteX7346" fmla="*/ 5680225 w 12192000"/>
            <a:gd name="connsiteY7346" fmla="*/ 4108524 h 6858000"/>
            <a:gd name="connsiteX7347" fmla="*/ 5715043 w 12192000"/>
            <a:gd name="connsiteY7347" fmla="*/ 4073705 h 6858000"/>
            <a:gd name="connsiteX7348" fmla="*/ 5749862 w 12192000"/>
            <a:gd name="connsiteY7348" fmla="*/ 4108524 h 6858000"/>
            <a:gd name="connsiteX7349" fmla="*/ 5715043 w 12192000"/>
            <a:gd name="connsiteY7349" fmla="*/ 4143342 h 6858000"/>
            <a:gd name="connsiteX7350" fmla="*/ 5799936 w 12192000"/>
            <a:gd name="connsiteY7350" fmla="*/ 4143342 h 6858000"/>
            <a:gd name="connsiteX7351" fmla="*/ 5765117 w 12192000"/>
            <a:gd name="connsiteY7351" fmla="*/ 4108524 h 6858000"/>
            <a:gd name="connsiteX7352" fmla="*/ 5799936 w 12192000"/>
            <a:gd name="connsiteY7352" fmla="*/ 4073705 h 6858000"/>
            <a:gd name="connsiteX7353" fmla="*/ 5834754 w 12192000"/>
            <a:gd name="connsiteY7353" fmla="*/ 4108524 h 6858000"/>
            <a:gd name="connsiteX7354" fmla="*/ 5799936 w 12192000"/>
            <a:gd name="connsiteY7354" fmla="*/ 4143342 h 6858000"/>
            <a:gd name="connsiteX7355" fmla="*/ 5884828 w 12192000"/>
            <a:gd name="connsiteY7355" fmla="*/ 4143342 h 6858000"/>
            <a:gd name="connsiteX7356" fmla="*/ 5850009 w 12192000"/>
            <a:gd name="connsiteY7356" fmla="*/ 4108524 h 6858000"/>
            <a:gd name="connsiteX7357" fmla="*/ 5884828 w 12192000"/>
            <a:gd name="connsiteY7357" fmla="*/ 4073705 h 6858000"/>
            <a:gd name="connsiteX7358" fmla="*/ 5919647 w 12192000"/>
            <a:gd name="connsiteY7358" fmla="*/ 4108524 h 6858000"/>
            <a:gd name="connsiteX7359" fmla="*/ 5884828 w 12192000"/>
            <a:gd name="connsiteY7359" fmla="*/ 4143342 h 6858000"/>
            <a:gd name="connsiteX7360" fmla="*/ 5969720 w 12192000"/>
            <a:gd name="connsiteY7360" fmla="*/ 4143342 h 6858000"/>
            <a:gd name="connsiteX7361" fmla="*/ 5934901 w 12192000"/>
            <a:gd name="connsiteY7361" fmla="*/ 4108524 h 6858000"/>
            <a:gd name="connsiteX7362" fmla="*/ 5969720 w 12192000"/>
            <a:gd name="connsiteY7362" fmla="*/ 4073705 h 6858000"/>
            <a:gd name="connsiteX7363" fmla="*/ 6004539 w 12192000"/>
            <a:gd name="connsiteY7363" fmla="*/ 4108524 h 6858000"/>
            <a:gd name="connsiteX7364" fmla="*/ 5969720 w 12192000"/>
            <a:gd name="connsiteY7364" fmla="*/ 4143342 h 6858000"/>
            <a:gd name="connsiteX7365" fmla="*/ 6054613 w 12192000"/>
            <a:gd name="connsiteY7365" fmla="*/ 4143342 h 6858000"/>
            <a:gd name="connsiteX7366" fmla="*/ 6019787 w 12192000"/>
            <a:gd name="connsiteY7366" fmla="*/ 4108524 h 6858000"/>
            <a:gd name="connsiteX7367" fmla="*/ 6054613 w 12192000"/>
            <a:gd name="connsiteY7367" fmla="*/ 4073705 h 6858000"/>
            <a:gd name="connsiteX7368" fmla="*/ 6089425 w 12192000"/>
            <a:gd name="connsiteY7368" fmla="*/ 4108524 h 6858000"/>
            <a:gd name="connsiteX7369" fmla="*/ 6054613 w 12192000"/>
            <a:gd name="connsiteY7369" fmla="*/ 4143342 h 6858000"/>
            <a:gd name="connsiteX7370" fmla="*/ 6139505 w 12192000"/>
            <a:gd name="connsiteY7370" fmla="*/ 4143342 h 6858000"/>
            <a:gd name="connsiteX7371" fmla="*/ 6104680 w 12192000"/>
            <a:gd name="connsiteY7371" fmla="*/ 4108524 h 6858000"/>
            <a:gd name="connsiteX7372" fmla="*/ 6139505 w 12192000"/>
            <a:gd name="connsiteY7372" fmla="*/ 4073705 h 6858000"/>
            <a:gd name="connsiteX7373" fmla="*/ 6174317 w 12192000"/>
            <a:gd name="connsiteY7373" fmla="*/ 4108524 h 6858000"/>
            <a:gd name="connsiteX7374" fmla="*/ 6139505 w 12192000"/>
            <a:gd name="connsiteY7374" fmla="*/ 4143342 h 6858000"/>
            <a:gd name="connsiteX7375" fmla="*/ 6224398 w 12192000"/>
            <a:gd name="connsiteY7375" fmla="*/ 4143342 h 6858000"/>
            <a:gd name="connsiteX7376" fmla="*/ 6189573 w 12192000"/>
            <a:gd name="connsiteY7376" fmla="*/ 4108524 h 6858000"/>
            <a:gd name="connsiteX7377" fmla="*/ 6224398 w 12192000"/>
            <a:gd name="connsiteY7377" fmla="*/ 4073705 h 6858000"/>
            <a:gd name="connsiteX7378" fmla="*/ 6259211 w 12192000"/>
            <a:gd name="connsiteY7378" fmla="*/ 4108524 h 6858000"/>
            <a:gd name="connsiteX7379" fmla="*/ 6224398 w 12192000"/>
            <a:gd name="connsiteY7379" fmla="*/ 4143342 h 6858000"/>
            <a:gd name="connsiteX7380" fmla="*/ 6309291 w 12192000"/>
            <a:gd name="connsiteY7380" fmla="*/ 4143342 h 6858000"/>
            <a:gd name="connsiteX7381" fmla="*/ 6274465 w 12192000"/>
            <a:gd name="connsiteY7381" fmla="*/ 4108524 h 6858000"/>
            <a:gd name="connsiteX7382" fmla="*/ 6309291 w 12192000"/>
            <a:gd name="connsiteY7382" fmla="*/ 4073705 h 6858000"/>
            <a:gd name="connsiteX7383" fmla="*/ 6344103 w 12192000"/>
            <a:gd name="connsiteY7383" fmla="*/ 4108524 h 6858000"/>
            <a:gd name="connsiteX7384" fmla="*/ 6309291 w 12192000"/>
            <a:gd name="connsiteY7384" fmla="*/ 4143342 h 6858000"/>
            <a:gd name="connsiteX7385" fmla="*/ 6394183 w 12192000"/>
            <a:gd name="connsiteY7385" fmla="*/ 4143342 h 6858000"/>
            <a:gd name="connsiteX7386" fmla="*/ 6359357 w 12192000"/>
            <a:gd name="connsiteY7386" fmla="*/ 4108524 h 6858000"/>
            <a:gd name="connsiteX7387" fmla="*/ 6394183 w 12192000"/>
            <a:gd name="connsiteY7387" fmla="*/ 4073705 h 6858000"/>
            <a:gd name="connsiteX7388" fmla="*/ 6428995 w 12192000"/>
            <a:gd name="connsiteY7388" fmla="*/ 4108524 h 6858000"/>
            <a:gd name="connsiteX7389" fmla="*/ 6394183 w 12192000"/>
            <a:gd name="connsiteY7389" fmla="*/ 4143342 h 6858000"/>
            <a:gd name="connsiteX7390" fmla="*/ 6479075 w 12192000"/>
            <a:gd name="connsiteY7390" fmla="*/ 4143342 h 6858000"/>
            <a:gd name="connsiteX7391" fmla="*/ 6444250 w 12192000"/>
            <a:gd name="connsiteY7391" fmla="*/ 4108524 h 6858000"/>
            <a:gd name="connsiteX7392" fmla="*/ 6479075 w 12192000"/>
            <a:gd name="connsiteY7392" fmla="*/ 4073705 h 6858000"/>
            <a:gd name="connsiteX7393" fmla="*/ 6513887 w 12192000"/>
            <a:gd name="connsiteY7393" fmla="*/ 4108524 h 6858000"/>
            <a:gd name="connsiteX7394" fmla="*/ 6479075 w 12192000"/>
            <a:gd name="connsiteY7394" fmla="*/ 4143342 h 6858000"/>
            <a:gd name="connsiteX7395" fmla="*/ 6563968 w 12192000"/>
            <a:gd name="connsiteY7395" fmla="*/ 4143342 h 6858000"/>
            <a:gd name="connsiteX7396" fmla="*/ 6529143 w 12192000"/>
            <a:gd name="connsiteY7396" fmla="*/ 4108524 h 6858000"/>
            <a:gd name="connsiteX7397" fmla="*/ 6563968 w 12192000"/>
            <a:gd name="connsiteY7397" fmla="*/ 4073705 h 6858000"/>
            <a:gd name="connsiteX7398" fmla="*/ 6598781 w 12192000"/>
            <a:gd name="connsiteY7398" fmla="*/ 4108524 h 6858000"/>
            <a:gd name="connsiteX7399" fmla="*/ 6563968 w 12192000"/>
            <a:gd name="connsiteY7399" fmla="*/ 4143342 h 6858000"/>
            <a:gd name="connsiteX7400" fmla="*/ 6648861 w 12192000"/>
            <a:gd name="connsiteY7400" fmla="*/ 4143342 h 6858000"/>
            <a:gd name="connsiteX7401" fmla="*/ 6614035 w 12192000"/>
            <a:gd name="connsiteY7401" fmla="*/ 4108524 h 6858000"/>
            <a:gd name="connsiteX7402" fmla="*/ 6648861 w 12192000"/>
            <a:gd name="connsiteY7402" fmla="*/ 4073705 h 6858000"/>
            <a:gd name="connsiteX7403" fmla="*/ 6683673 w 12192000"/>
            <a:gd name="connsiteY7403" fmla="*/ 4108524 h 6858000"/>
            <a:gd name="connsiteX7404" fmla="*/ 6648861 w 12192000"/>
            <a:gd name="connsiteY7404" fmla="*/ 4143342 h 6858000"/>
            <a:gd name="connsiteX7405" fmla="*/ 6818645 w 12192000"/>
            <a:gd name="connsiteY7405" fmla="*/ 4143342 h 6858000"/>
            <a:gd name="connsiteX7406" fmla="*/ 6783820 w 12192000"/>
            <a:gd name="connsiteY7406" fmla="*/ 4108524 h 6858000"/>
            <a:gd name="connsiteX7407" fmla="*/ 6818645 w 12192000"/>
            <a:gd name="connsiteY7407" fmla="*/ 4073705 h 6858000"/>
            <a:gd name="connsiteX7408" fmla="*/ 6853457 w 12192000"/>
            <a:gd name="connsiteY7408" fmla="*/ 4108524 h 6858000"/>
            <a:gd name="connsiteX7409" fmla="*/ 6818645 w 12192000"/>
            <a:gd name="connsiteY7409" fmla="*/ 4143342 h 6858000"/>
            <a:gd name="connsiteX7410" fmla="*/ 6988431 w 12192000"/>
            <a:gd name="connsiteY7410" fmla="*/ 4143342 h 6858000"/>
            <a:gd name="connsiteX7411" fmla="*/ 6953605 w 12192000"/>
            <a:gd name="connsiteY7411" fmla="*/ 4108524 h 6858000"/>
            <a:gd name="connsiteX7412" fmla="*/ 6988431 w 12192000"/>
            <a:gd name="connsiteY7412" fmla="*/ 4073705 h 6858000"/>
            <a:gd name="connsiteX7413" fmla="*/ 7023243 w 12192000"/>
            <a:gd name="connsiteY7413" fmla="*/ 4108524 h 6858000"/>
            <a:gd name="connsiteX7414" fmla="*/ 6988431 w 12192000"/>
            <a:gd name="connsiteY7414" fmla="*/ 4143342 h 6858000"/>
            <a:gd name="connsiteX7415" fmla="*/ 7073349 w 12192000"/>
            <a:gd name="connsiteY7415" fmla="*/ 4143342 h 6858000"/>
            <a:gd name="connsiteX7416" fmla="*/ 7038524 w 12192000"/>
            <a:gd name="connsiteY7416" fmla="*/ 4108524 h 6858000"/>
            <a:gd name="connsiteX7417" fmla="*/ 7073349 w 12192000"/>
            <a:gd name="connsiteY7417" fmla="*/ 4073705 h 6858000"/>
            <a:gd name="connsiteX7418" fmla="*/ 7108161 w 12192000"/>
            <a:gd name="connsiteY7418" fmla="*/ 4108524 h 6858000"/>
            <a:gd name="connsiteX7419" fmla="*/ 7073349 w 12192000"/>
            <a:gd name="connsiteY7419" fmla="*/ 4143342 h 6858000"/>
            <a:gd name="connsiteX7420" fmla="*/ 7158241 w 12192000"/>
            <a:gd name="connsiteY7420" fmla="*/ 4143342 h 6858000"/>
            <a:gd name="connsiteX7421" fmla="*/ 7123416 w 12192000"/>
            <a:gd name="connsiteY7421" fmla="*/ 4108524 h 6858000"/>
            <a:gd name="connsiteX7422" fmla="*/ 7158241 w 12192000"/>
            <a:gd name="connsiteY7422" fmla="*/ 4073705 h 6858000"/>
            <a:gd name="connsiteX7423" fmla="*/ 7193053 w 12192000"/>
            <a:gd name="connsiteY7423" fmla="*/ 4108524 h 6858000"/>
            <a:gd name="connsiteX7424" fmla="*/ 7158241 w 12192000"/>
            <a:gd name="connsiteY7424" fmla="*/ 4143342 h 6858000"/>
            <a:gd name="connsiteX7425" fmla="*/ 7412919 w 12192000"/>
            <a:gd name="connsiteY7425" fmla="*/ 4143342 h 6858000"/>
            <a:gd name="connsiteX7426" fmla="*/ 7378094 w 12192000"/>
            <a:gd name="connsiteY7426" fmla="*/ 4108524 h 6858000"/>
            <a:gd name="connsiteX7427" fmla="*/ 7412919 w 12192000"/>
            <a:gd name="connsiteY7427" fmla="*/ 4073705 h 6858000"/>
            <a:gd name="connsiteX7428" fmla="*/ 7447731 w 12192000"/>
            <a:gd name="connsiteY7428" fmla="*/ 4108524 h 6858000"/>
            <a:gd name="connsiteX7429" fmla="*/ 7412919 w 12192000"/>
            <a:gd name="connsiteY7429" fmla="*/ 4143342 h 6858000"/>
            <a:gd name="connsiteX7430" fmla="*/ 7497811 w 12192000"/>
            <a:gd name="connsiteY7430" fmla="*/ 4143342 h 6858000"/>
            <a:gd name="connsiteX7431" fmla="*/ 7462986 w 12192000"/>
            <a:gd name="connsiteY7431" fmla="*/ 4108524 h 6858000"/>
            <a:gd name="connsiteX7432" fmla="*/ 7497811 w 12192000"/>
            <a:gd name="connsiteY7432" fmla="*/ 4073705 h 6858000"/>
            <a:gd name="connsiteX7433" fmla="*/ 7532623 w 12192000"/>
            <a:gd name="connsiteY7433" fmla="*/ 4108524 h 6858000"/>
            <a:gd name="connsiteX7434" fmla="*/ 7497811 w 12192000"/>
            <a:gd name="connsiteY7434" fmla="*/ 4143342 h 6858000"/>
            <a:gd name="connsiteX7435" fmla="*/ 7582703 w 12192000"/>
            <a:gd name="connsiteY7435" fmla="*/ 4143342 h 6858000"/>
            <a:gd name="connsiteX7436" fmla="*/ 7547878 w 12192000"/>
            <a:gd name="connsiteY7436" fmla="*/ 4108524 h 6858000"/>
            <a:gd name="connsiteX7437" fmla="*/ 7582703 w 12192000"/>
            <a:gd name="connsiteY7437" fmla="*/ 4073705 h 6858000"/>
            <a:gd name="connsiteX7438" fmla="*/ 7617516 w 12192000"/>
            <a:gd name="connsiteY7438" fmla="*/ 4108524 h 6858000"/>
            <a:gd name="connsiteX7439" fmla="*/ 7582703 w 12192000"/>
            <a:gd name="connsiteY7439" fmla="*/ 4143342 h 6858000"/>
            <a:gd name="connsiteX7440" fmla="*/ 7667597 w 12192000"/>
            <a:gd name="connsiteY7440" fmla="*/ 4143342 h 6858000"/>
            <a:gd name="connsiteX7441" fmla="*/ 7632771 w 12192000"/>
            <a:gd name="connsiteY7441" fmla="*/ 4108524 h 6858000"/>
            <a:gd name="connsiteX7442" fmla="*/ 7667597 w 12192000"/>
            <a:gd name="connsiteY7442" fmla="*/ 4073705 h 6858000"/>
            <a:gd name="connsiteX7443" fmla="*/ 7702409 w 12192000"/>
            <a:gd name="connsiteY7443" fmla="*/ 4108524 h 6858000"/>
            <a:gd name="connsiteX7444" fmla="*/ 7667597 w 12192000"/>
            <a:gd name="connsiteY7444" fmla="*/ 4143342 h 6858000"/>
            <a:gd name="connsiteX7445" fmla="*/ 7752489 w 12192000"/>
            <a:gd name="connsiteY7445" fmla="*/ 4143342 h 6858000"/>
            <a:gd name="connsiteX7446" fmla="*/ 7717664 w 12192000"/>
            <a:gd name="connsiteY7446" fmla="*/ 4108524 h 6858000"/>
            <a:gd name="connsiteX7447" fmla="*/ 7752489 w 12192000"/>
            <a:gd name="connsiteY7447" fmla="*/ 4073705 h 6858000"/>
            <a:gd name="connsiteX7448" fmla="*/ 7787301 w 12192000"/>
            <a:gd name="connsiteY7448" fmla="*/ 4108524 h 6858000"/>
            <a:gd name="connsiteX7449" fmla="*/ 7752489 w 12192000"/>
            <a:gd name="connsiteY7449" fmla="*/ 4143342 h 6858000"/>
            <a:gd name="connsiteX7450" fmla="*/ 7837381 w 12192000"/>
            <a:gd name="connsiteY7450" fmla="*/ 4143342 h 6858000"/>
            <a:gd name="connsiteX7451" fmla="*/ 7802556 w 12192000"/>
            <a:gd name="connsiteY7451" fmla="*/ 4108524 h 6858000"/>
            <a:gd name="connsiteX7452" fmla="*/ 7837381 w 12192000"/>
            <a:gd name="connsiteY7452" fmla="*/ 4073705 h 6858000"/>
            <a:gd name="connsiteX7453" fmla="*/ 7872193 w 12192000"/>
            <a:gd name="connsiteY7453" fmla="*/ 4108524 h 6858000"/>
            <a:gd name="connsiteX7454" fmla="*/ 7837381 w 12192000"/>
            <a:gd name="connsiteY7454" fmla="*/ 4143342 h 6858000"/>
            <a:gd name="connsiteX7455" fmla="*/ 7922273 w 12192000"/>
            <a:gd name="connsiteY7455" fmla="*/ 4143342 h 6858000"/>
            <a:gd name="connsiteX7456" fmla="*/ 7887448 w 12192000"/>
            <a:gd name="connsiteY7456" fmla="*/ 4108524 h 6858000"/>
            <a:gd name="connsiteX7457" fmla="*/ 7922273 w 12192000"/>
            <a:gd name="connsiteY7457" fmla="*/ 4073705 h 6858000"/>
            <a:gd name="connsiteX7458" fmla="*/ 7957086 w 12192000"/>
            <a:gd name="connsiteY7458" fmla="*/ 4108524 h 6858000"/>
            <a:gd name="connsiteX7459" fmla="*/ 7922273 w 12192000"/>
            <a:gd name="connsiteY7459" fmla="*/ 4143342 h 6858000"/>
            <a:gd name="connsiteX7460" fmla="*/ 8092059 w 12192000"/>
            <a:gd name="connsiteY7460" fmla="*/ 4143342 h 6858000"/>
            <a:gd name="connsiteX7461" fmla="*/ 8057234 w 12192000"/>
            <a:gd name="connsiteY7461" fmla="*/ 4108524 h 6858000"/>
            <a:gd name="connsiteX7462" fmla="*/ 8092059 w 12192000"/>
            <a:gd name="connsiteY7462" fmla="*/ 4073705 h 6858000"/>
            <a:gd name="connsiteX7463" fmla="*/ 8126871 w 12192000"/>
            <a:gd name="connsiteY7463" fmla="*/ 4108524 h 6858000"/>
            <a:gd name="connsiteX7464" fmla="*/ 8092059 w 12192000"/>
            <a:gd name="connsiteY7464" fmla="*/ 4143342 h 6858000"/>
            <a:gd name="connsiteX7465" fmla="*/ 8176951 w 12192000"/>
            <a:gd name="connsiteY7465" fmla="*/ 4143342 h 6858000"/>
            <a:gd name="connsiteX7466" fmla="*/ 8142126 w 12192000"/>
            <a:gd name="connsiteY7466" fmla="*/ 4108524 h 6858000"/>
            <a:gd name="connsiteX7467" fmla="*/ 8176951 w 12192000"/>
            <a:gd name="connsiteY7467" fmla="*/ 4073705 h 6858000"/>
            <a:gd name="connsiteX7468" fmla="*/ 8211763 w 12192000"/>
            <a:gd name="connsiteY7468" fmla="*/ 4108524 h 6858000"/>
            <a:gd name="connsiteX7469" fmla="*/ 8176951 w 12192000"/>
            <a:gd name="connsiteY7469" fmla="*/ 4143342 h 6858000"/>
            <a:gd name="connsiteX7470" fmla="*/ 8261843 w 12192000"/>
            <a:gd name="connsiteY7470" fmla="*/ 4143342 h 6858000"/>
            <a:gd name="connsiteX7471" fmla="*/ 8227018 w 12192000"/>
            <a:gd name="connsiteY7471" fmla="*/ 4108524 h 6858000"/>
            <a:gd name="connsiteX7472" fmla="*/ 8261843 w 12192000"/>
            <a:gd name="connsiteY7472" fmla="*/ 4073705 h 6858000"/>
            <a:gd name="connsiteX7473" fmla="*/ 8296656 w 12192000"/>
            <a:gd name="connsiteY7473" fmla="*/ 4108524 h 6858000"/>
            <a:gd name="connsiteX7474" fmla="*/ 8261843 w 12192000"/>
            <a:gd name="connsiteY7474" fmla="*/ 4143342 h 6858000"/>
            <a:gd name="connsiteX7475" fmla="*/ 8346737 w 12192000"/>
            <a:gd name="connsiteY7475" fmla="*/ 4143342 h 6858000"/>
            <a:gd name="connsiteX7476" fmla="*/ 8311911 w 12192000"/>
            <a:gd name="connsiteY7476" fmla="*/ 4108524 h 6858000"/>
            <a:gd name="connsiteX7477" fmla="*/ 8346737 w 12192000"/>
            <a:gd name="connsiteY7477" fmla="*/ 4073705 h 6858000"/>
            <a:gd name="connsiteX7478" fmla="*/ 8381549 w 12192000"/>
            <a:gd name="connsiteY7478" fmla="*/ 4108524 h 6858000"/>
            <a:gd name="connsiteX7479" fmla="*/ 8346737 w 12192000"/>
            <a:gd name="connsiteY7479" fmla="*/ 4143342 h 6858000"/>
            <a:gd name="connsiteX7480" fmla="*/ 8431629 w 12192000"/>
            <a:gd name="connsiteY7480" fmla="*/ 4143342 h 6858000"/>
            <a:gd name="connsiteX7481" fmla="*/ 8396804 w 12192000"/>
            <a:gd name="connsiteY7481" fmla="*/ 4108524 h 6858000"/>
            <a:gd name="connsiteX7482" fmla="*/ 8431629 w 12192000"/>
            <a:gd name="connsiteY7482" fmla="*/ 4073705 h 6858000"/>
            <a:gd name="connsiteX7483" fmla="*/ 8466441 w 12192000"/>
            <a:gd name="connsiteY7483" fmla="*/ 4108524 h 6858000"/>
            <a:gd name="connsiteX7484" fmla="*/ 8431629 w 12192000"/>
            <a:gd name="connsiteY7484" fmla="*/ 4143342 h 6858000"/>
            <a:gd name="connsiteX7485" fmla="*/ 8516521 w 12192000"/>
            <a:gd name="connsiteY7485" fmla="*/ 4143342 h 6858000"/>
            <a:gd name="connsiteX7486" fmla="*/ 8481696 w 12192000"/>
            <a:gd name="connsiteY7486" fmla="*/ 4108524 h 6858000"/>
            <a:gd name="connsiteX7487" fmla="*/ 8516521 w 12192000"/>
            <a:gd name="connsiteY7487" fmla="*/ 4073705 h 6858000"/>
            <a:gd name="connsiteX7488" fmla="*/ 8551333 w 12192000"/>
            <a:gd name="connsiteY7488" fmla="*/ 4108524 h 6858000"/>
            <a:gd name="connsiteX7489" fmla="*/ 8516521 w 12192000"/>
            <a:gd name="connsiteY7489" fmla="*/ 4143342 h 6858000"/>
            <a:gd name="connsiteX7490" fmla="*/ 8601413 w 12192000"/>
            <a:gd name="connsiteY7490" fmla="*/ 4143342 h 6858000"/>
            <a:gd name="connsiteX7491" fmla="*/ 8566588 w 12192000"/>
            <a:gd name="connsiteY7491" fmla="*/ 4108524 h 6858000"/>
            <a:gd name="connsiteX7492" fmla="*/ 8601413 w 12192000"/>
            <a:gd name="connsiteY7492" fmla="*/ 4073705 h 6858000"/>
            <a:gd name="connsiteX7493" fmla="*/ 8636226 w 12192000"/>
            <a:gd name="connsiteY7493" fmla="*/ 4108524 h 6858000"/>
            <a:gd name="connsiteX7494" fmla="*/ 8601413 w 12192000"/>
            <a:gd name="connsiteY7494" fmla="*/ 4143342 h 6858000"/>
            <a:gd name="connsiteX7495" fmla="*/ 8686306 w 12192000"/>
            <a:gd name="connsiteY7495" fmla="*/ 4143342 h 6858000"/>
            <a:gd name="connsiteX7496" fmla="*/ 8651480 w 12192000"/>
            <a:gd name="connsiteY7496" fmla="*/ 4108524 h 6858000"/>
            <a:gd name="connsiteX7497" fmla="*/ 8686306 w 12192000"/>
            <a:gd name="connsiteY7497" fmla="*/ 4073705 h 6858000"/>
            <a:gd name="connsiteX7498" fmla="*/ 8721118 w 12192000"/>
            <a:gd name="connsiteY7498" fmla="*/ 4108524 h 6858000"/>
            <a:gd name="connsiteX7499" fmla="*/ 8686306 w 12192000"/>
            <a:gd name="connsiteY7499" fmla="*/ 4143342 h 6858000"/>
            <a:gd name="connsiteX7500" fmla="*/ 8771199 w 12192000"/>
            <a:gd name="connsiteY7500" fmla="*/ 4143342 h 6858000"/>
            <a:gd name="connsiteX7501" fmla="*/ 8736374 w 12192000"/>
            <a:gd name="connsiteY7501" fmla="*/ 4108524 h 6858000"/>
            <a:gd name="connsiteX7502" fmla="*/ 8771199 w 12192000"/>
            <a:gd name="connsiteY7502" fmla="*/ 4073705 h 6858000"/>
            <a:gd name="connsiteX7503" fmla="*/ 8806011 w 12192000"/>
            <a:gd name="connsiteY7503" fmla="*/ 4108524 h 6858000"/>
            <a:gd name="connsiteX7504" fmla="*/ 8771199 w 12192000"/>
            <a:gd name="connsiteY7504" fmla="*/ 4143342 h 6858000"/>
            <a:gd name="connsiteX7505" fmla="*/ 8856091 w 12192000"/>
            <a:gd name="connsiteY7505" fmla="*/ 4143342 h 6858000"/>
            <a:gd name="connsiteX7506" fmla="*/ 8821266 w 12192000"/>
            <a:gd name="connsiteY7506" fmla="*/ 4108524 h 6858000"/>
            <a:gd name="connsiteX7507" fmla="*/ 8856091 w 12192000"/>
            <a:gd name="connsiteY7507" fmla="*/ 4073705 h 6858000"/>
            <a:gd name="connsiteX7508" fmla="*/ 8890903 w 12192000"/>
            <a:gd name="connsiteY7508" fmla="*/ 4108524 h 6858000"/>
            <a:gd name="connsiteX7509" fmla="*/ 8856091 w 12192000"/>
            <a:gd name="connsiteY7509" fmla="*/ 4143342 h 6858000"/>
            <a:gd name="connsiteX7510" fmla="*/ 8940983 w 12192000"/>
            <a:gd name="connsiteY7510" fmla="*/ 4143342 h 6858000"/>
            <a:gd name="connsiteX7511" fmla="*/ 8906158 w 12192000"/>
            <a:gd name="connsiteY7511" fmla="*/ 4108524 h 6858000"/>
            <a:gd name="connsiteX7512" fmla="*/ 8940983 w 12192000"/>
            <a:gd name="connsiteY7512" fmla="*/ 4073705 h 6858000"/>
            <a:gd name="connsiteX7513" fmla="*/ 8975796 w 12192000"/>
            <a:gd name="connsiteY7513" fmla="*/ 4108524 h 6858000"/>
            <a:gd name="connsiteX7514" fmla="*/ 8940983 w 12192000"/>
            <a:gd name="connsiteY7514" fmla="*/ 4143342 h 6858000"/>
            <a:gd name="connsiteX7515" fmla="*/ 9025876 w 12192000"/>
            <a:gd name="connsiteY7515" fmla="*/ 4143342 h 6858000"/>
            <a:gd name="connsiteX7516" fmla="*/ 8991050 w 12192000"/>
            <a:gd name="connsiteY7516" fmla="*/ 4108524 h 6858000"/>
            <a:gd name="connsiteX7517" fmla="*/ 9025876 w 12192000"/>
            <a:gd name="connsiteY7517" fmla="*/ 4073705 h 6858000"/>
            <a:gd name="connsiteX7518" fmla="*/ 9060688 w 12192000"/>
            <a:gd name="connsiteY7518" fmla="*/ 4108524 h 6858000"/>
            <a:gd name="connsiteX7519" fmla="*/ 9025876 w 12192000"/>
            <a:gd name="connsiteY7519" fmla="*/ 4143342 h 6858000"/>
            <a:gd name="connsiteX7520" fmla="*/ 9110769 w 12192000"/>
            <a:gd name="connsiteY7520" fmla="*/ 4143342 h 6858000"/>
            <a:gd name="connsiteX7521" fmla="*/ 9075944 w 12192000"/>
            <a:gd name="connsiteY7521" fmla="*/ 4108524 h 6858000"/>
            <a:gd name="connsiteX7522" fmla="*/ 9110769 w 12192000"/>
            <a:gd name="connsiteY7522" fmla="*/ 4073705 h 6858000"/>
            <a:gd name="connsiteX7523" fmla="*/ 9145581 w 12192000"/>
            <a:gd name="connsiteY7523" fmla="*/ 4108524 h 6858000"/>
            <a:gd name="connsiteX7524" fmla="*/ 9110769 w 12192000"/>
            <a:gd name="connsiteY7524" fmla="*/ 4143342 h 6858000"/>
            <a:gd name="connsiteX7525" fmla="*/ 9195661 w 12192000"/>
            <a:gd name="connsiteY7525" fmla="*/ 4143342 h 6858000"/>
            <a:gd name="connsiteX7526" fmla="*/ 9160836 w 12192000"/>
            <a:gd name="connsiteY7526" fmla="*/ 4108524 h 6858000"/>
            <a:gd name="connsiteX7527" fmla="*/ 9195661 w 12192000"/>
            <a:gd name="connsiteY7527" fmla="*/ 4073705 h 6858000"/>
            <a:gd name="connsiteX7528" fmla="*/ 9230473 w 12192000"/>
            <a:gd name="connsiteY7528" fmla="*/ 4108524 h 6858000"/>
            <a:gd name="connsiteX7529" fmla="*/ 9195661 w 12192000"/>
            <a:gd name="connsiteY7529" fmla="*/ 4143342 h 6858000"/>
            <a:gd name="connsiteX7530" fmla="*/ 9280553 w 12192000"/>
            <a:gd name="connsiteY7530" fmla="*/ 4143342 h 6858000"/>
            <a:gd name="connsiteX7531" fmla="*/ 9245728 w 12192000"/>
            <a:gd name="connsiteY7531" fmla="*/ 4108524 h 6858000"/>
            <a:gd name="connsiteX7532" fmla="*/ 9280553 w 12192000"/>
            <a:gd name="connsiteY7532" fmla="*/ 4073705 h 6858000"/>
            <a:gd name="connsiteX7533" fmla="*/ 9315366 w 12192000"/>
            <a:gd name="connsiteY7533" fmla="*/ 4108524 h 6858000"/>
            <a:gd name="connsiteX7534" fmla="*/ 9280553 w 12192000"/>
            <a:gd name="connsiteY7534" fmla="*/ 4143342 h 6858000"/>
            <a:gd name="connsiteX7535" fmla="*/ 9365446 w 12192000"/>
            <a:gd name="connsiteY7535" fmla="*/ 4143342 h 6858000"/>
            <a:gd name="connsiteX7536" fmla="*/ 9330620 w 12192000"/>
            <a:gd name="connsiteY7536" fmla="*/ 4108524 h 6858000"/>
            <a:gd name="connsiteX7537" fmla="*/ 9365446 w 12192000"/>
            <a:gd name="connsiteY7537" fmla="*/ 4073705 h 6858000"/>
            <a:gd name="connsiteX7538" fmla="*/ 9400258 w 12192000"/>
            <a:gd name="connsiteY7538" fmla="*/ 4108524 h 6858000"/>
            <a:gd name="connsiteX7539" fmla="*/ 9365446 w 12192000"/>
            <a:gd name="connsiteY7539" fmla="*/ 4143342 h 6858000"/>
            <a:gd name="connsiteX7540" fmla="*/ 9450339 w 12192000"/>
            <a:gd name="connsiteY7540" fmla="*/ 4143342 h 6858000"/>
            <a:gd name="connsiteX7541" fmla="*/ 9415514 w 12192000"/>
            <a:gd name="connsiteY7541" fmla="*/ 4108524 h 6858000"/>
            <a:gd name="connsiteX7542" fmla="*/ 9450339 w 12192000"/>
            <a:gd name="connsiteY7542" fmla="*/ 4073705 h 6858000"/>
            <a:gd name="connsiteX7543" fmla="*/ 9485151 w 12192000"/>
            <a:gd name="connsiteY7543" fmla="*/ 4108524 h 6858000"/>
            <a:gd name="connsiteX7544" fmla="*/ 9450339 w 12192000"/>
            <a:gd name="connsiteY7544" fmla="*/ 4143342 h 6858000"/>
            <a:gd name="connsiteX7545" fmla="*/ 9535231 w 12192000"/>
            <a:gd name="connsiteY7545" fmla="*/ 4143342 h 6858000"/>
            <a:gd name="connsiteX7546" fmla="*/ 9500406 w 12192000"/>
            <a:gd name="connsiteY7546" fmla="*/ 4108524 h 6858000"/>
            <a:gd name="connsiteX7547" fmla="*/ 9535231 w 12192000"/>
            <a:gd name="connsiteY7547" fmla="*/ 4073705 h 6858000"/>
            <a:gd name="connsiteX7548" fmla="*/ 9570043 w 12192000"/>
            <a:gd name="connsiteY7548" fmla="*/ 4108524 h 6858000"/>
            <a:gd name="connsiteX7549" fmla="*/ 9535231 w 12192000"/>
            <a:gd name="connsiteY7549" fmla="*/ 4143342 h 6858000"/>
            <a:gd name="connsiteX7550" fmla="*/ 9620123 w 12192000"/>
            <a:gd name="connsiteY7550" fmla="*/ 4143342 h 6858000"/>
            <a:gd name="connsiteX7551" fmla="*/ 9585298 w 12192000"/>
            <a:gd name="connsiteY7551" fmla="*/ 4108524 h 6858000"/>
            <a:gd name="connsiteX7552" fmla="*/ 9620123 w 12192000"/>
            <a:gd name="connsiteY7552" fmla="*/ 4073705 h 6858000"/>
            <a:gd name="connsiteX7553" fmla="*/ 9654936 w 12192000"/>
            <a:gd name="connsiteY7553" fmla="*/ 4108524 h 6858000"/>
            <a:gd name="connsiteX7554" fmla="*/ 9620123 w 12192000"/>
            <a:gd name="connsiteY7554" fmla="*/ 4143342 h 6858000"/>
            <a:gd name="connsiteX7555" fmla="*/ 10044586 w 12192000"/>
            <a:gd name="connsiteY7555" fmla="*/ 4143342 h 6858000"/>
            <a:gd name="connsiteX7556" fmla="*/ 10009760 w 12192000"/>
            <a:gd name="connsiteY7556" fmla="*/ 4108524 h 6858000"/>
            <a:gd name="connsiteX7557" fmla="*/ 10044586 w 12192000"/>
            <a:gd name="connsiteY7557" fmla="*/ 4073705 h 6858000"/>
            <a:gd name="connsiteX7558" fmla="*/ 10079398 w 12192000"/>
            <a:gd name="connsiteY7558" fmla="*/ 4108524 h 6858000"/>
            <a:gd name="connsiteX7559" fmla="*/ 10044586 w 12192000"/>
            <a:gd name="connsiteY7559" fmla="*/ 4143342 h 6858000"/>
            <a:gd name="connsiteX7560" fmla="*/ 2149559 w 12192000"/>
            <a:gd name="connsiteY7560" fmla="*/ 4058483 h 6858000"/>
            <a:gd name="connsiteX7561" fmla="*/ 2114740 w 12192000"/>
            <a:gd name="connsiteY7561" fmla="*/ 4023664 h 6858000"/>
            <a:gd name="connsiteX7562" fmla="*/ 2149559 w 12192000"/>
            <a:gd name="connsiteY7562" fmla="*/ 3988845 h 6858000"/>
            <a:gd name="connsiteX7563" fmla="*/ 2184378 w 12192000"/>
            <a:gd name="connsiteY7563" fmla="*/ 4023664 h 6858000"/>
            <a:gd name="connsiteX7564" fmla="*/ 2149559 w 12192000"/>
            <a:gd name="connsiteY7564" fmla="*/ 4058483 h 6858000"/>
            <a:gd name="connsiteX7565" fmla="*/ 2234445 w 12192000"/>
            <a:gd name="connsiteY7565" fmla="*/ 4058483 h 6858000"/>
            <a:gd name="connsiteX7566" fmla="*/ 2199626 w 12192000"/>
            <a:gd name="connsiteY7566" fmla="*/ 4023664 h 6858000"/>
            <a:gd name="connsiteX7567" fmla="*/ 2234445 w 12192000"/>
            <a:gd name="connsiteY7567" fmla="*/ 3988845 h 6858000"/>
            <a:gd name="connsiteX7568" fmla="*/ 2269264 w 12192000"/>
            <a:gd name="connsiteY7568" fmla="*/ 4023664 h 6858000"/>
            <a:gd name="connsiteX7569" fmla="*/ 2234445 w 12192000"/>
            <a:gd name="connsiteY7569" fmla="*/ 4058483 h 6858000"/>
            <a:gd name="connsiteX7570" fmla="*/ 2319337 w 12192000"/>
            <a:gd name="connsiteY7570" fmla="*/ 4058483 h 6858000"/>
            <a:gd name="connsiteX7571" fmla="*/ 2284518 w 12192000"/>
            <a:gd name="connsiteY7571" fmla="*/ 4023664 h 6858000"/>
            <a:gd name="connsiteX7572" fmla="*/ 2319337 w 12192000"/>
            <a:gd name="connsiteY7572" fmla="*/ 3988845 h 6858000"/>
            <a:gd name="connsiteX7573" fmla="*/ 2354156 w 12192000"/>
            <a:gd name="connsiteY7573" fmla="*/ 4023664 h 6858000"/>
            <a:gd name="connsiteX7574" fmla="*/ 2319337 w 12192000"/>
            <a:gd name="connsiteY7574" fmla="*/ 4058483 h 6858000"/>
            <a:gd name="connsiteX7575" fmla="*/ 2404230 w 12192000"/>
            <a:gd name="connsiteY7575" fmla="*/ 4058483 h 6858000"/>
            <a:gd name="connsiteX7576" fmla="*/ 2369411 w 12192000"/>
            <a:gd name="connsiteY7576" fmla="*/ 4023664 h 6858000"/>
            <a:gd name="connsiteX7577" fmla="*/ 2404230 w 12192000"/>
            <a:gd name="connsiteY7577" fmla="*/ 3988845 h 6858000"/>
            <a:gd name="connsiteX7578" fmla="*/ 2439048 w 12192000"/>
            <a:gd name="connsiteY7578" fmla="*/ 4023664 h 6858000"/>
            <a:gd name="connsiteX7579" fmla="*/ 2404230 w 12192000"/>
            <a:gd name="connsiteY7579" fmla="*/ 4058483 h 6858000"/>
            <a:gd name="connsiteX7580" fmla="*/ 2489122 w 12192000"/>
            <a:gd name="connsiteY7580" fmla="*/ 4058483 h 6858000"/>
            <a:gd name="connsiteX7581" fmla="*/ 2454303 w 12192000"/>
            <a:gd name="connsiteY7581" fmla="*/ 4023664 h 6858000"/>
            <a:gd name="connsiteX7582" fmla="*/ 2489122 w 12192000"/>
            <a:gd name="connsiteY7582" fmla="*/ 3988845 h 6858000"/>
            <a:gd name="connsiteX7583" fmla="*/ 2523941 w 12192000"/>
            <a:gd name="connsiteY7583" fmla="*/ 4023664 h 6858000"/>
            <a:gd name="connsiteX7584" fmla="*/ 2489122 w 12192000"/>
            <a:gd name="connsiteY7584" fmla="*/ 4058483 h 6858000"/>
            <a:gd name="connsiteX7585" fmla="*/ 2574015 w 12192000"/>
            <a:gd name="connsiteY7585" fmla="*/ 4058483 h 6858000"/>
            <a:gd name="connsiteX7586" fmla="*/ 2539196 w 12192000"/>
            <a:gd name="connsiteY7586" fmla="*/ 4023664 h 6858000"/>
            <a:gd name="connsiteX7587" fmla="*/ 2574015 w 12192000"/>
            <a:gd name="connsiteY7587" fmla="*/ 3988845 h 6858000"/>
            <a:gd name="connsiteX7588" fmla="*/ 2608834 w 12192000"/>
            <a:gd name="connsiteY7588" fmla="*/ 4023664 h 6858000"/>
            <a:gd name="connsiteX7589" fmla="*/ 2574015 w 12192000"/>
            <a:gd name="connsiteY7589" fmla="*/ 4058483 h 6858000"/>
            <a:gd name="connsiteX7590" fmla="*/ 2658907 w 12192000"/>
            <a:gd name="connsiteY7590" fmla="*/ 4058483 h 6858000"/>
            <a:gd name="connsiteX7591" fmla="*/ 2624088 w 12192000"/>
            <a:gd name="connsiteY7591" fmla="*/ 4023664 h 6858000"/>
            <a:gd name="connsiteX7592" fmla="*/ 2658907 w 12192000"/>
            <a:gd name="connsiteY7592" fmla="*/ 3988845 h 6858000"/>
            <a:gd name="connsiteX7593" fmla="*/ 2693726 w 12192000"/>
            <a:gd name="connsiteY7593" fmla="*/ 4023664 h 6858000"/>
            <a:gd name="connsiteX7594" fmla="*/ 2658907 w 12192000"/>
            <a:gd name="connsiteY7594" fmla="*/ 4058483 h 6858000"/>
            <a:gd name="connsiteX7595" fmla="*/ 2743800 w 12192000"/>
            <a:gd name="connsiteY7595" fmla="*/ 4058483 h 6858000"/>
            <a:gd name="connsiteX7596" fmla="*/ 2708981 w 12192000"/>
            <a:gd name="connsiteY7596" fmla="*/ 4023664 h 6858000"/>
            <a:gd name="connsiteX7597" fmla="*/ 2743800 w 12192000"/>
            <a:gd name="connsiteY7597" fmla="*/ 3988845 h 6858000"/>
            <a:gd name="connsiteX7598" fmla="*/ 2778618 w 12192000"/>
            <a:gd name="connsiteY7598" fmla="*/ 4023664 h 6858000"/>
            <a:gd name="connsiteX7599" fmla="*/ 2743800 w 12192000"/>
            <a:gd name="connsiteY7599" fmla="*/ 4058483 h 6858000"/>
            <a:gd name="connsiteX7600" fmla="*/ 2828692 w 12192000"/>
            <a:gd name="connsiteY7600" fmla="*/ 4058483 h 6858000"/>
            <a:gd name="connsiteX7601" fmla="*/ 2793873 w 12192000"/>
            <a:gd name="connsiteY7601" fmla="*/ 4023664 h 6858000"/>
            <a:gd name="connsiteX7602" fmla="*/ 2828692 w 12192000"/>
            <a:gd name="connsiteY7602" fmla="*/ 3988845 h 6858000"/>
            <a:gd name="connsiteX7603" fmla="*/ 2863511 w 12192000"/>
            <a:gd name="connsiteY7603" fmla="*/ 4023664 h 6858000"/>
            <a:gd name="connsiteX7604" fmla="*/ 2828692 w 12192000"/>
            <a:gd name="connsiteY7604" fmla="*/ 4058483 h 6858000"/>
            <a:gd name="connsiteX7605" fmla="*/ 2913584 w 12192000"/>
            <a:gd name="connsiteY7605" fmla="*/ 4058483 h 6858000"/>
            <a:gd name="connsiteX7606" fmla="*/ 2878765 w 12192000"/>
            <a:gd name="connsiteY7606" fmla="*/ 4023664 h 6858000"/>
            <a:gd name="connsiteX7607" fmla="*/ 2913584 w 12192000"/>
            <a:gd name="connsiteY7607" fmla="*/ 3988845 h 6858000"/>
            <a:gd name="connsiteX7608" fmla="*/ 2948403 w 12192000"/>
            <a:gd name="connsiteY7608" fmla="*/ 4023664 h 6858000"/>
            <a:gd name="connsiteX7609" fmla="*/ 2913584 w 12192000"/>
            <a:gd name="connsiteY7609" fmla="*/ 4058483 h 6858000"/>
            <a:gd name="connsiteX7610" fmla="*/ 2998477 w 12192000"/>
            <a:gd name="connsiteY7610" fmla="*/ 4058483 h 6858000"/>
            <a:gd name="connsiteX7611" fmla="*/ 2963658 w 12192000"/>
            <a:gd name="connsiteY7611" fmla="*/ 4023664 h 6858000"/>
            <a:gd name="connsiteX7612" fmla="*/ 2998477 w 12192000"/>
            <a:gd name="connsiteY7612" fmla="*/ 3988845 h 6858000"/>
            <a:gd name="connsiteX7613" fmla="*/ 3033296 w 12192000"/>
            <a:gd name="connsiteY7613" fmla="*/ 4023664 h 6858000"/>
            <a:gd name="connsiteX7614" fmla="*/ 2998477 w 12192000"/>
            <a:gd name="connsiteY7614" fmla="*/ 4058483 h 6858000"/>
            <a:gd name="connsiteX7615" fmla="*/ 3083370 w 12192000"/>
            <a:gd name="connsiteY7615" fmla="*/ 4058483 h 6858000"/>
            <a:gd name="connsiteX7616" fmla="*/ 3048551 w 12192000"/>
            <a:gd name="connsiteY7616" fmla="*/ 4023664 h 6858000"/>
            <a:gd name="connsiteX7617" fmla="*/ 3083370 w 12192000"/>
            <a:gd name="connsiteY7617" fmla="*/ 3988845 h 6858000"/>
            <a:gd name="connsiteX7618" fmla="*/ 3118188 w 12192000"/>
            <a:gd name="connsiteY7618" fmla="*/ 4023664 h 6858000"/>
            <a:gd name="connsiteX7619" fmla="*/ 3083370 w 12192000"/>
            <a:gd name="connsiteY7619" fmla="*/ 4058483 h 6858000"/>
            <a:gd name="connsiteX7620" fmla="*/ 3168262 w 12192000"/>
            <a:gd name="connsiteY7620" fmla="*/ 4058483 h 6858000"/>
            <a:gd name="connsiteX7621" fmla="*/ 3133443 w 12192000"/>
            <a:gd name="connsiteY7621" fmla="*/ 4023664 h 6858000"/>
            <a:gd name="connsiteX7622" fmla="*/ 3168262 w 12192000"/>
            <a:gd name="connsiteY7622" fmla="*/ 3988845 h 6858000"/>
            <a:gd name="connsiteX7623" fmla="*/ 3203081 w 12192000"/>
            <a:gd name="connsiteY7623" fmla="*/ 4023664 h 6858000"/>
            <a:gd name="connsiteX7624" fmla="*/ 3168262 w 12192000"/>
            <a:gd name="connsiteY7624" fmla="*/ 4058483 h 6858000"/>
            <a:gd name="connsiteX7625" fmla="*/ 3338047 w 12192000"/>
            <a:gd name="connsiteY7625" fmla="*/ 4058483 h 6858000"/>
            <a:gd name="connsiteX7626" fmla="*/ 3303228 w 12192000"/>
            <a:gd name="connsiteY7626" fmla="*/ 4023664 h 6858000"/>
            <a:gd name="connsiteX7627" fmla="*/ 3338047 w 12192000"/>
            <a:gd name="connsiteY7627" fmla="*/ 3988845 h 6858000"/>
            <a:gd name="connsiteX7628" fmla="*/ 3372866 w 12192000"/>
            <a:gd name="connsiteY7628" fmla="*/ 4023664 h 6858000"/>
            <a:gd name="connsiteX7629" fmla="*/ 3338047 w 12192000"/>
            <a:gd name="connsiteY7629" fmla="*/ 4058483 h 6858000"/>
            <a:gd name="connsiteX7630" fmla="*/ 3592724 w 12192000"/>
            <a:gd name="connsiteY7630" fmla="*/ 4058483 h 6858000"/>
            <a:gd name="connsiteX7631" fmla="*/ 3557905 w 12192000"/>
            <a:gd name="connsiteY7631" fmla="*/ 4023664 h 6858000"/>
            <a:gd name="connsiteX7632" fmla="*/ 3592724 w 12192000"/>
            <a:gd name="connsiteY7632" fmla="*/ 3988845 h 6858000"/>
            <a:gd name="connsiteX7633" fmla="*/ 3627543 w 12192000"/>
            <a:gd name="connsiteY7633" fmla="*/ 4023664 h 6858000"/>
            <a:gd name="connsiteX7634" fmla="*/ 3592724 w 12192000"/>
            <a:gd name="connsiteY7634" fmla="*/ 4058483 h 6858000"/>
            <a:gd name="connsiteX7635" fmla="*/ 3677617 w 12192000"/>
            <a:gd name="connsiteY7635" fmla="*/ 4058483 h 6858000"/>
            <a:gd name="connsiteX7636" fmla="*/ 3642798 w 12192000"/>
            <a:gd name="connsiteY7636" fmla="*/ 4023664 h 6858000"/>
            <a:gd name="connsiteX7637" fmla="*/ 3677617 w 12192000"/>
            <a:gd name="connsiteY7637" fmla="*/ 3988845 h 6858000"/>
            <a:gd name="connsiteX7638" fmla="*/ 3712436 w 12192000"/>
            <a:gd name="connsiteY7638" fmla="*/ 4023664 h 6858000"/>
            <a:gd name="connsiteX7639" fmla="*/ 3677617 w 12192000"/>
            <a:gd name="connsiteY7639" fmla="*/ 4058483 h 6858000"/>
            <a:gd name="connsiteX7640" fmla="*/ 3932301 w 12192000"/>
            <a:gd name="connsiteY7640" fmla="*/ 4058483 h 6858000"/>
            <a:gd name="connsiteX7641" fmla="*/ 3897482 w 12192000"/>
            <a:gd name="connsiteY7641" fmla="*/ 4023664 h 6858000"/>
            <a:gd name="connsiteX7642" fmla="*/ 3932301 w 12192000"/>
            <a:gd name="connsiteY7642" fmla="*/ 3988845 h 6858000"/>
            <a:gd name="connsiteX7643" fmla="*/ 3967120 w 12192000"/>
            <a:gd name="connsiteY7643" fmla="*/ 4023664 h 6858000"/>
            <a:gd name="connsiteX7644" fmla="*/ 3932301 w 12192000"/>
            <a:gd name="connsiteY7644" fmla="*/ 4058483 h 6858000"/>
            <a:gd name="connsiteX7645" fmla="*/ 5799936 w 12192000"/>
            <a:gd name="connsiteY7645" fmla="*/ 4058483 h 6858000"/>
            <a:gd name="connsiteX7646" fmla="*/ 5765117 w 12192000"/>
            <a:gd name="connsiteY7646" fmla="*/ 4023664 h 6858000"/>
            <a:gd name="connsiteX7647" fmla="*/ 5799936 w 12192000"/>
            <a:gd name="connsiteY7647" fmla="*/ 3988845 h 6858000"/>
            <a:gd name="connsiteX7648" fmla="*/ 5834754 w 12192000"/>
            <a:gd name="connsiteY7648" fmla="*/ 4023664 h 6858000"/>
            <a:gd name="connsiteX7649" fmla="*/ 5799936 w 12192000"/>
            <a:gd name="connsiteY7649" fmla="*/ 4058483 h 6858000"/>
            <a:gd name="connsiteX7650" fmla="*/ 5884828 w 12192000"/>
            <a:gd name="connsiteY7650" fmla="*/ 4058483 h 6858000"/>
            <a:gd name="connsiteX7651" fmla="*/ 5850009 w 12192000"/>
            <a:gd name="connsiteY7651" fmla="*/ 4023664 h 6858000"/>
            <a:gd name="connsiteX7652" fmla="*/ 5884828 w 12192000"/>
            <a:gd name="connsiteY7652" fmla="*/ 3988845 h 6858000"/>
            <a:gd name="connsiteX7653" fmla="*/ 5919647 w 12192000"/>
            <a:gd name="connsiteY7653" fmla="*/ 4023664 h 6858000"/>
            <a:gd name="connsiteX7654" fmla="*/ 5884828 w 12192000"/>
            <a:gd name="connsiteY7654" fmla="*/ 4058483 h 6858000"/>
            <a:gd name="connsiteX7655" fmla="*/ 5969720 w 12192000"/>
            <a:gd name="connsiteY7655" fmla="*/ 4058483 h 6858000"/>
            <a:gd name="connsiteX7656" fmla="*/ 5934901 w 12192000"/>
            <a:gd name="connsiteY7656" fmla="*/ 4023664 h 6858000"/>
            <a:gd name="connsiteX7657" fmla="*/ 5969720 w 12192000"/>
            <a:gd name="connsiteY7657" fmla="*/ 3988845 h 6858000"/>
            <a:gd name="connsiteX7658" fmla="*/ 6004539 w 12192000"/>
            <a:gd name="connsiteY7658" fmla="*/ 4023664 h 6858000"/>
            <a:gd name="connsiteX7659" fmla="*/ 5969720 w 12192000"/>
            <a:gd name="connsiteY7659" fmla="*/ 4058483 h 6858000"/>
            <a:gd name="connsiteX7660" fmla="*/ 6054613 w 12192000"/>
            <a:gd name="connsiteY7660" fmla="*/ 4058483 h 6858000"/>
            <a:gd name="connsiteX7661" fmla="*/ 6019787 w 12192000"/>
            <a:gd name="connsiteY7661" fmla="*/ 4023664 h 6858000"/>
            <a:gd name="connsiteX7662" fmla="*/ 6054613 w 12192000"/>
            <a:gd name="connsiteY7662" fmla="*/ 3988845 h 6858000"/>
            <a:gd name="connsiteX7663" fmla="*/ 6089425 w 12192000"/>
            <a:gd name="connsiteY7663" fmla="*/ 4023664 h 6858000"/>
            <a:gd name="connsiteX7664" fmla="*/ 6054613 w 12192000"/>
            <a:gd name="connsiteY7664" fmla="*/ 4058483 h 6858000"/>
            <a:gd name="connsiteX7665" fmla="*/ 6139505 w 12192000"/>
            <a:gd name="connsiteY7665" fmla="*/ 4058483 h 6858000"/>
            <a:gd name="connsiteX7666" fmla="*/ 6104680 w 12192000"/>
            <a:gd name="connsiteY7666" fmla="*/ 4023664 h 6858000"/>
            <a:gd name="connsiteX7667" fmla="*/ 6139505 w 12192000"/>
            <a:gd name="connsiteY7667" fmla="*/ 3988845 h 6858000"/>
            <a:gd name="connsiteX7668" fmla="*/ 6174317 w 12192000"/>
            <a:gd name="connsiteY7668" fmla="*/ 4023664 h 6858000"/>
            <a:gd name="connsiteX7669" fmla="*/ 6139505 w 12192000"/>
            <a:gd name="connsiteY7669" fmla="*/ 4058483 h 6858000"/>
            <a:gd name="connsiteX7670" fmla="*/ 6309291 w 12192000"/>
            <a:gd name="connsiteY7670" fmla="*/ 4058483 h 6858000"/>
            <a:gd name="connsiteX7671" fmla="*/ 6274465 w 12192000"/>
            <a:gd name="connsiteY7671" fmla="*/ 4023664 h 6858000"/>
            <a:gd name="connsiteX7672" fmla="*/ 6309291 w 12192000"/>
            <a:gd name="connsiteY7672" fmla="*/ 3988845 h 6858000"/>
            <a:gd name="connsiteX7673" fmla="*/ 6344103 w 12192000"/>
            <a:gd name="connsiteY7673" fmla="*/ 4023664 h 6858000"/>
            <a:gd name="connsiteX7674" fmla="*/ 6309291 w 12192000"/>
            <a:gd name="connsiteY7674" fmla="*/ 4058483 h 6858000"/>
            <a:gd name="connsiteX7675" fmla="*/ 6394183 w 12192000"/>
            <a:gd name="connsiteY7675" fmla="*/ 4058483 h 6858000"/>
            <a:gd name="connsiteX7676" fmla="*/ 6359357 w 12192000"/>
            <a:gd name="connsiteY7676" fmla="*/ 4023664 h 6858000"/>
            <a:gd name="connsiteX7677" fmla="*/ 6394183 w 12192000"/>
            <a:gd name="connsiteY7677" fmla="*/ 3988845 h 6858000"/>
            <a:gd name="connsiteX7678" fmla="*/ 6428995 w 12192000"/>
            <a:gd name="connsiteY7678" fmla="*/ 4023664 h 6858000"/>
            <a:gd name="connsiteX7679" fmla="*/ 6394183 w 12192000"/>
            <a:gd name="connsiteY7679" fmla="*/ 4058483 h 6858000"/>
            <a:gd name="connsiteX7680" fmla="*/ 6479075 w 12192000"/>
            <a:gd name="connsiteY7680" fmla="*/ 4058483 h 6858000"/>
            <a:gd name="connsiteX7681" fmla="*/ 6444250 w 12192000"/>
            <a:gd name="connsiteY7681" fmla="*/ 4023664 h 6858000"/>
            <a:gd name="connsiteX7682" fmla="*/ 6479075 w 12192000"/>
            <a:gd name="connsiteY7682" fmla="*/ 3988845 h 6858000"/>
            <a:gd name="connsiteX7683" fmla="*/ 6513887 w 12192000"/>
            <a:gd name="connsiteY7683" fmla="*/ 4023664 h 6858000"/>
            <a:gd name="connsiteX7684" fmla="*/ 6479075 w 12192000"/>
            <a:gd name="connsiteY7684" fmla="*/ 4058483 h 6858000"/>
            <a:gd name="connsiteX7685" fmla="*/ 6563968 w 12192000"/>
            <a:gd name="connsiteY7685" fmla="*/ 4058483 h 6858000"/>
            <a:gd name="connsiteX7686" fmla="*/ 6529143 w 12192000"/>
            <a:gd name="connsiteY7686" fmla="*/ 4023664 h 6858000"/>
            <a:gd name="connsiteX7687" fmla="*/ 6563968 w 12192000"/>
            <a:gd name="connsiteY7687" fmla="*/ 3988845 h 6858000"/>
            <a:gd name="connsiteX7688" fmla="*/ 6598781 w 12192000"/>
            <a:gd name="connsiteY7688" fmla="*/ 4023664 h 6858000"/>
            <a:gd name="connsiteX7689" fmla="*/ 6563968 w 12192000"/>
            <a:gd name="connsiteY7689" fmla="*/ 4058483 h 6858000"/>
            <a:gd name="connsiteX7690" fmla="*/ 6818645 w 12192000"/>
            <a:gd name="connsiteY7690" fmla="*/ 4058483 h 6858000"/>
            <a:gd name="connsiteX7691" fmla="*/ 6783820 w 12192000"/>
            <a:gd name="connsiteY7691" fmla="*/ 4023664 h 6858000"/>
            <a:gd name="connsiteX7692" fmla="*/ 6818645 w 12192000"/>
            <a:gd name="connsiteY7692" fmla="*/ 3988845 h 6858000"/>
            <a:gd name="connsiteX7693" fmla="*/ 6853457 w 12192000"/>
            <a:gd name="connsiteY7693" fmla="*/ 4023664 h 6858000"/>
            <a:gd name="connsiteX7694" fmla="*/ 6818645 w 12192000"/>
            <a:gd name="connsiteY7694" fmla="*/ 4058483 h 6858000"/>
            <a:gd name="connsiteX7695" fmla="*/ 6903537 w 12192000"/>
            <a:gd name="connsiteY7695" fmla="*/ 4058483 h 6858000"/>
            <a:gd name="connsiteX7696" fmla="*/ 6868712 w 12192000"/>
            <a:gd name="connsiteY7696" fmla="*/ 4023664 h 6858000"/>
            <a:gd name="connsiteX7697" fmla="*/ 6903537 w 12192000"/>
            <a:gd name="connsiteY7697" fmla="*/ 3988845 h 6858000"/>
            <a:gd name="connsiteX7698" fmla="*/ 6938350 w 12192000"/>
            <a:gd name="connsiteY7698" fmla="*/ 4023664 h 6858000"/>
            <a:gd name="connsiteX7699" fmla="*/ 6903537 w 12192000"/>
            <a:gd name="connsiteY7699" fmla="*/ 4058483 h 6858000"/>
            <a:gd name="connsiteX7700" fmla="*/ 6988431 w 12192000"/>
            <a:gd name="connsiteY7700" fmla="*/ 4058483 h 6858000"/>
            <a:gd name="connsiteX7701" fmla="*/ 6953605 w 12192000"/>
            <a:gd name="connsiteY7701" fmla="*/ 4023664 h 6858000"/>
            <a:gd name="connsiteX7702" fmla="*/ 6988431 w 12192000"/>
            <a:gd name="connsiteY7702" fmla="*/ 3988845 h 6858000"/>
            <a:gd name="connsiteX7703" fmla="*/ 7023243 w 12192000"/>
            <a:gd name="connsiteY7703" fmla="*/ 4023664 h 6858000"/>
            <a:gd name="connsiteX7704" fmla="*/ 6988431 w 12192000"/>
            <a:gd name="connsiteY7704" fmla="*/ 4058483 h 6858000"/>
            <a:gd name="connsiteX7705" fmla="*/ 7073349 w 12192000"/>
            <a:gd name="connsiteY7705" fmla="*/ 4058483 h 6858000"/>
            <a:gd name="connsiteX7706" fmla="*/ 7038524 w 12192000"/>
            <a:gd name="connsiteY7706" fmla="*/ 4023664 h 6858000"/>
            <a:gd name="connsiteX7707" fmla="*/ 7073349 w 12192000"/>
            <a:gd name="connsiteY7707" fmla="*/ 3988845 h 6858000"/>
            <a:gd name="connsiteX7708" fmla="*/ 7108161 w 12192000"/>
            <a:gd name="connsiteY7708" fmla="*/ 4023664 h 6858000"/>
            <a:gd name="connsiteX7709" fmla="*/ 7073349 w 12192000"/>
            <a:gd name="connsiteY7709" fmla="*/ 4058483 h 6858000"/>
            <a:gd name="connsiteX7710" fmla="*/ 7328027 w 12192000"/>
            <a:gd name="connsiteY7710" fmla="*/ 4058483 h 6858000"/>
            <a:gd name="connsiteX7711" fmla="*/ 7293201 w 12192000"/>
            <a:gd name="connsiteY7711" fmla="*/ 4023664 h 6858000"/>
            <a:gd name="connsiteX7712" fmla="*/ 7328027 w 12192000"/>
            <a:gd name="connsiteY7712" fmla="*/ 3988845 h 6858000"/>
            <a:gd name="connsiteX7713" fmla="*/ 7362839 w 12192000"/>
            <a:gd name="connsiteY7713" fmla="*/ 4023664 h 6858000"/>
            <a:gd name="connsiteX7714" fmla="*/ 7328027 w 12192000"/>
            <a:gd name="connsiteY7714" fmla="*/ 4058483 h 6858000"/>
            <a:gd name="connsiteX7715" fmla="*/ 7412919 w 12192000"/>
            <a:gd name="connsiteY7715" fmla="*/ 4058483 h 6858000"/>
            <a:gd name="connsiteX7716" fmla="*/ 7378094 w 12192000"/>
            <a:gd name="connsiteY7716" fmla="*/ 4023664 h 6858000"/>
            <a:gd name="connsiteX7717" fmla="*/ 7412919 w 12192000"/>
            <a:gd name="connsiteY7717" fmla="*/ 3988845 h 6858000"/>
            <a:gd name="connsiteX7718" fmla="*/ 7447731 w 12192000"/>
            <a:gd name="connsiteY7718" fmla="*/ 4023664 h 6858000"/>
            <a:gd name="connsiteX7719" fmla="*/ 7412919 w 12192000"/>
            <a:gd name="connsiteY7719" fmla="*/ 4058483 h 6858000"/>
            <a:gd name="connsiteX7720" fmla="*/ 7497811 w 12192000"/>
            <a:gd name="connsiteY7720" fmla="*/ 4058483 h 6858000"/>
            <a:gd name="connsiteX7721" fmla="*/ 7462986 w 12192000"/>
            <a:gd name="connsiteY7721" fmla="*/ 4023664 h 6858000"/>
            <a:gd name="connsiteX7722" fmla="*/ 7497811 w 12192000"/>
            <a:gd name="connsiteY7722" fmla="*/ 3988845 h 6858000"/>
            <a:gd name="connsiteX7723" fmla="*/ 7532623 w 12192000"/>
            <a:gd name="connsiteY7723" fmla="*/ 4023664 h 6858000"/>
            <a:gd name="connsiteX7724" fmla="*/ 7497811 w 12192000"/>
            <a:gd name="connsiteY7724" fmla="*/ 4058483 h 6858000"/>
            <a:gd name="connsiteX7725" fmla="*/ 7667597 w 12192000"/>
            <a:gd name="connsiteY7725" fmla="*/ 4058483 h 6858000"/>
            <a:gd name="connsiteX7726" fmla="*/ 7632771 w 12192000"/>
            <a:gd name="connsiteY7726" fmla="*/ 4023664 h 6858000"/>
            <a:gd name="connsiteX7727" fmla="*/ 7667597 w 12192000"/>
            <a:gd name="connsiteY7727" fmla="*/ 3988845 h 6858000"/>
            <a:gd name="connsiteX7728" fmla="*/ 7702409 w 12192000"/>
            <a:gd name="connsiteY7728" fmla="*/ 4023664 h 6858000"/>
            <a:gd name="connsiteX7729" fmla="*/ 7667597 w 12192000"/>
            <a:gd name="connsiteY7729" fmla="*/ 4058483 h 6858000"/>
            <a:gd name="connsiteX7730" fmla="*/ 7752489 w 12192000"/>
            <a:gd name="connsiteY7730" fmla="*/ 4058483 h 6858000"/>
            <a:gd name="connsiteX7731" fmla="*/ 7717664 w 12192000"/>
            <a:gd name="connsiteY7731" fmla="*/ 4023664 h 6858000"/>
            <a:gd name="connsiteX7732" fmla="*/ 7752489 w 12192000"/>
            <a:gd name="connsiteY7732" fmla="*/ 3988845 h 6858000"/>
            <a:gd name="connsiteX7733" fmla="*/ 7787301 w 12192000"/>
            <a:gd name="connsiteY7733" fmla="*/ 4023664 h 6858000"/>
            <a:gd name="connsiteX7734" fmla="*/ 7752489 w 12192000"/>
            <a:gd name="connsiteY7734" fmla="*/ 4058483 h 6858000"/>
            <a:gd name="connsiteX7735" fmla="*/ 7837381 w 12192000"/>
            <a:gd name="connsiteY7735" fmla="*/ 4058483 h 6858000"/>
            <a:gd name="connsiteX7736" fmla="*/ 7802556 w 12192000"/>
            <a:gd name="connsiteY7736" fmla="*/ 4023664 h 6858000"/>
            <a:gd name="connsiteX7737" fmla="*/ 7837381 w 12192000"/>
            <a:gd name="connsiteY7737" fmla="*/ 3988845 h 6858000"/>
            <a:gd name="connsiteX7738" fmla="*/ 7872193 w 12192000"/>
            <a:gd name="connsiteY7738" fmla="*/ 4023664 h 6858000"/>
            <a:gd name="connsiteX7739" fmla="*/ 7837381 w 12192000"/>
            <a:gd name="connsiteY7739" fmla="*/ 4058483 h 6858000"/>
            <a:gd name="connsiteX7740" fmla="*/ 7922273 w 12192000"/>
            <a:gd name="connsiteY7740" fmla="*/ 4058483 h 6858000"/>
            <a:gd name="connsiteX7741" fmla="*/ 7887448 w 12192000"/>
            <a:gd name="connsiteY7741" fmla="*/ 4023664 h 6858000"/>
            <a:gd name="connsiteX7742" fmla="*/ 7922273 w 12192000"/>
            <a:gd name="connsiteY7742" fmla="*/ 3988845 h 6858000"/>
            <a:gd name="connsiteX7743" fmla="*/ 7957086 w 12192000"/>
            <a:gd name="connsiteY7743" fmla="*/ 4023664 h 6858000"/>
            <a:gd name="connsiteX7744" fmla="*/ 7922273 w 12192000"/>
            <a:gd name="connsiteY7744" fmla="*/ 4058483 h 6858000"/>
            <a:gd name="connsiteX7745" fmla="*/ 8007167 w 12192000"/>
            <a:gd name="connsiteY7745" fmla="*/ 4058483 h 6858000"/>
            <a:gd name="connsiteX7746" fmla="*/ 7972341 w 12192000"/>
            <a:gd name="connsiteY7746" fmla="*/ 4023664 h 6858000"/>
            <a:gd name="connsiteX7747" fmla="*/ 8007167 w 12192000"/>
            <a:gd name="connsiteY7747" fmla="*/ 3988845 h 6858000"/>
            <a:gd name="connsiteX7748" fmla="*/ 8041979 w 12192000"/>
            <a:gd name="connsiteY7748" fmla="*/ 4023664 h 6858000"/>
            <a:gd name="connsiteX7749" fmla="*/ 8007167 w 12192000"/>
            <a:gd name="connsiteY7749" fmla="*/ 4058483 h 6858000"/>
            <a:gd name="connsiteX7750" fmla="*/ 8092059 w 12192000"/>
            <a:gd name="connsiteY7750" fmla="*/ 4058483 h 6858000"/>
            <a:gd name="connsiteX7751" fmla="*/ 8057234 w 12192000"/>
            <a:gd name="connsiteY7751" fmla="*/ 4023664 h 6858000"/>
            <a:gd name="connsiteX7752" fmla="*/ 8092059 w 12192000"/>
            <a:gd name="connsiteY7752" fmla="*/ 3988845 h 6858000"/>
            <a:gd name="connsiteX7753" fmla="*/ 8126871 w 12192000"/>
            <a:gd name="connsiteY7753" fmla="*/ 4023664 h 6858000"/>
            <a:gd name="connsiteX7754" fmla="*/ 8092059 w 12192000"/>
            <a:gd name="connsiteY7754" fmla="*/ 4058483 h 6858000"/>
            <a:gd name="connsiteX7755" fmla="*/ 8176951 w 12192000"/>
            <a:gd name="connsiteY7755" fmla="*/ 4058483 h 6858000"/>
            <a:gd name="connsiteX7756" fmla="*/ 8142126 w 12192000"/>
            <a:gd name="connsiteY7756" fmla="*/ 4023664 h 6858000"/>
            <a:gd name="connsiteX7757" fmla="*/ 8176951 w 12192000"/>
            <a:gd name="connsiteY7757" fmla="*/ 3988845 h 6858000"/>
            <a:gd name="connsiteX7758" fmla="*/ 8211763 w 12192000"/>
            <a:gd name="connsiteY7758" fmla="*/ 4023664 h 6858000"/>
            <a:gd name="connsiteX7759" fmla="*/ 8176951 w 12192000"/>
            <a:gd name="connsiteY7759" fmla="*/ 4058483 h 6858000"/>
            <a:gd name="connsiteX7760" fmla="*/ 8261843 w 12192000"/>
            <a:gd name="connsiteY7760" fmla="*/ 4058483 h 6858000"/>
            <a:gd name="connsiteX7761" fmla="*/ 8227018 w 12192000"/>
            <a:gd name="connsiteY7761" fmla="*/ 4023664 h 6858000"/>
            <a:gd name="connsiteX7762" fmla="*/ 8261843 w 12192000"/>
            <a:gd name="connsiteY7762" fmla="*/ 3988845 h 6858000"/>
            <a:gd name="connsiteX7763" fmla="*/ 8296656 w 12192000"/>
            <a:gd name="connsiteY7763" fmla="*/ 4023664 h 6858000"/>
            <a:gd name="connsiteX7764" fmla="*/ 8261843 w 12192000"/>
            <a:gd name="connsiteY7764" fmla="*/ 4058483 h 6858000"/>
            <a:gd name="connsiteX7765" fmla="*/ 8346737 w 12192000"/>
            <a:gd name="connsiteY7765" fmla="*/ 4058483 h 6858000"/>
            <a:gd name="connsiteX7766" fmla="*/ 8311911 w 12192000"/>
            <a:gd name="connsiteY7766" fmla="*/ 4023664 h 6858000"/>
            <a:gd name="connsiteX7767" fmla="*/ 8346737 w 12192000"/>
            <a:gd name="connsiteY7767" fmla="*/ 3988845 h 6858000"/>
            <a:gd name="connsiteX7768" fmla="*/ 8381549 w 12192000"/>
            <a:gd name="connsiteY7768" fmla="*/ 4023664 h 6858000"/>
            <a:gd name="connsiteX7769" fmla="*/ 8346737 w 12192000"/>
            <a:gd name="connsiteY7769" fmla="*/ 4058483 h 6858000"/>
            <a:gd name="connsiteX7770" fmla="*/ 8431629 w 12192000"/>
            <a:gd name="connsiteY7770" fmla="*/ 4058483 h 6858000"/>
            <a:gd name="connsiteX7771" fmla="*/ 8396804 w 12192000"/>
            <a:gd name="connsiteY7771" fmla="*/ 4023664 h 6858000"/>
            <a:gd name="connsiteX7772" fmla="*/ 8431629 w 12192000"/>
            <a:gd name="connsiteY7772" fmla="*/ 3988845 h 6858000"/>
            <a:gd name="connsiteX7773" fmla="*/ 8466441 w 12192000"/>
            <a:gd name="connsiteY7773" fmla="*/ 4023664 h 6858000"/>
            <a:gd name="connsiteX7774" fmla="*/ 8431629 w 12192000"/>
            <a:gd name="connsiteY7774" fmla="*/ 4058483 h 6858000"/>
            <a:gd name="connsiteX7775" fmla="*/ 8516521 w 12192000"/>
            <a:gd name="connsiteY7775" fmla="*/ 4058483 h 6858000"/>
            <a:gd name="connsiteX7776" fmla="*/ 8481696 w 12192000"/>
            <a:gd name="connsiteY7776" fmla="*/ 4023664 h 6858000"/>
            <a:gd name="connsiteX7777" fmla="*/ 8516521 w 12192000"/>
            <a:gd name="connsiteY7777" fmla="*/ 3988845 h 6858000"/>
            <a:gd name="connsiteX7778" fmla="*/ 8551333 w 12192000"/>
            <a:gd name="connsiteY7778" fmla="*/ 4023664 h 6858000"/>
            <a:gd name="connsiteX7779" fmla="*/ 8516521 w 12192000"/>
            <a:gd name="connsiteY7779" fmla="*/ 4058483 h 6858000"/>
            <a:gd name="connsiteX7780" fmla="*/ 8601413 w 12192000"/>
            <a:gd name="connsiteY7780" fmla="*/ 4058483 h 6858000"/>
            <a:gd name="connsiteX7781" fmla="*/ 8566588 w 12192000"/>
            <a:gd name="connsiteY7781" fmla="*/ 4023664 h 6858000"/>
            <a:gd name="connsiteX7782" fmla="*/ 8601413 w 12192000"/>
            <a:gd name="connsiteY7782" fmla="*/ 3988845 h 6858000"/>
            <a:gd name="connsiteX7783" fmla="*/ 8636226 w 12192000"/>
            <a:gd name="connsiteY7783" fmla="*/ 4023664 h 6858000"/>
            <a:gd name="connsiteX7784" fmla="*/ 8601413 w 12192000"/>
            <a:gd name="connsiteY7784" fmla="*/ 4058483 h 6858000"/>
            <a:gd name="connsiteX7785" fmla="*/ 8686306 w 12192000"/>
            <a:gd name="connsiteY7785" fmla="*/ 4058483 h 6858000"/>
            <a:gd name="connsiteX7786" fmla="*/ 8651480 w 12192000"/>
            <a:gd name="connsiteY7786" fmla="*/ 4023664 h 6858000"/>
            <a:gd name="connsiteX7787" fmla="*/ 8686306 w 12192000"/>
            <a:gd name="connsiteY7787" fmla="*/ 3988845 h 6858000"/>
            <a:gd name="connsiteX7788" fmla="*/ 8721118 w 12192000"/>
            <a:gd name="connsiteY7788" fmla="*/ 4023664 h 6858000"/>
            <a:gd name="connsiteX7789" fmla="*/ 8686306 w 12192000"/>
            <a:gd name="connsiteY7789" fmla="*/ 4058483 h 6858000"/>
            <a:gd name="connsiteX7790" fmla="*/ 8771199 w 12192000"/>
            <a:gd name="connsiteY7790" fmla="*/ 4058483 h 6858000"/>
            <a:gd name="connsiteX7791" fmla="*/ 8736374 w 12192000"/>
            <a:gd name="connsiteY7791" fmla="*/ 4023664 h 6858000"/>
            <a:gd name="connsiteX7792" fmla="*/ 8771199 w 12192000"/>
            <a:gd name="connsiteY7792" fmla="*/ 3988845 h 6858000"/>
            <a:gd name="connsiteX7793" fmla="*/ 8806011 w 12192000"/>
            <a:gd name="connsiteY7793" fmla="*/ 4023664 h 6858000"/>
            <a:gd name="connsiteX7794" fmla="*/ 8771199 w 12192000"/>
            <a:gd name="connsiteY7794" fmla="*/ 4058483 h 6858000"/>
            <a:gd name="connsiteX7795" fmla="*/ 8856091 w 12192000"/>
            <a:gd name="connsiteY7795" fmla="*/ 4058483 h 6858000"/>
            <a:gd name="connsiteX7796" fmla="*/ 8821266 w 12192000"/>
            <a:gd name="connsiteY7796" fmla="*/ 4023664 h 6858000"/>
            <a:gd name="connsiteX7797" fmla="*/ 8856091 w 12192000"/>
            <a:gd name="connsiteY7797" fmla="*/ 3988845 h 6858000"/>
            <a:gd name="connsiteX7798" fmla="*/ 8890903 w 12192000"/>
            <a:gd name="connsiteY7798" fmla="*/ 4023664 h 6858000"/>
            <a:gd name="connsiteX7799" fmla="*/ 8856091 w 12192000"/>
            <a:gd name="connsiteY7799" fmla="*/ 4058483 h 6858000"/>
            <a:gd name="connsiteX7800" fmla="*/ 8940983 w 12192000"/>
            <a:gd name="connsiteY7800" fmla="*/ 4058483 h 6858000"/>
            <a:gd name="connsiteX7801" fmla="*/ 8906158 w 12192000"/>
            <a:gd name="connsiteY7801" fmla="*/ 4023664 h 6858000"/>
            <a:gd name="connsiteX7802" fmla="*/ 8940983 w 12192000"/>
            <a:gd name="connsiteY7802" fmla="*/ 3988845 h 6858000"/>
            <a:gd name="connsiteX7803" fmla="*/ 8975796 w 12192000"/>
            <a:gd name="connsiteY7803" fmla="*/ 4023664 h 6858000"/>
            <a:gd name="connsiteX7804" fmla="*/ 8940983 w 12192000"/>
            <a:gd name="connsiteY7804" fmla="*/ 4058483 h 6858000"/>
            <a:gd name="connsiteX7805" fmla="*/ 9025876 w 12192000"/>
            <a:gd name="connsiteY7805" fmla="*/ 4058483 h 6858000"/>
            <a:gd name="connsiteX7806" fmla="*/ 8991050 w 12192000"/>
            <a:gd name="connsiteY7806" fmla="*/ 4023664 h 6858000"/>
            <a:gd name="connsiteX7807" fmla="*/ 9025876 w 12192000"/>
            <a:gd name="connsiteY7807" fmla="*/ 3988845 h 6858000"/>
            <a:gd name="connsiteX7808" fmla="*/ 9060688 w 12192000"/>
            <a:gd name="connsiteY7808" fmla="*/ 4023664 h 6858000"/>
            <a:gd name="connsiteX7809" fmla="*/ 9025876 w 12192000"/>
            <a:gd name="connsiteY7809" fmla="*/ 4058483 h 6858000"/>
            <a:gd name="connsiteX7810" fmla="*/ 9110769 w 12192000"/>
            <a:gd name="connsiteY7810" fmla="*/ 4058483 h 6858000"/>
            <a:gd name="connsiteX7811" fmla="*/ 9075944 w 12192000"/>
            <a:gd name="connsiteY7811" fmla="*/ 4023664 h 6858000"/>
            <a:gd name="connsiteX7812" fmla="*/ 9110769 w 12192000"/>
            <a:gd name="connsiteY7812" fmla="*/ 3988845 h 6858000"/>
            <a:gd name="connsiteX7813" fmla="*/ 9145581 w 12192000"/>
            <a:gd name="connsiteY7813" fmla="*/ 4023664 h 6858000"/>
            <a:gd name="connsiteX7814" fmla="*/ 9110769 w 12192000"/>
            <a:gd name="connsiteY7814" fmla="*/ 4058483 h 6858000"/>
            <a:gd name="connsiteX7815" fmla="*/ 9195661 w 12192000"/>
            <a:gd name="connsiteY7815" fmla="*/ 4058483 h 6858000"/>
            <a:gd name="connsiteX7816" fmla="*/ 9160836 w 12192000"/>
            <a:gd name="connsiteY7816" fmla="*/ 4023664 h 6858000"/>
            <a:gd name="connsiteX7817" fmla="*/ 9195661 w 12192000"/>
            <a:gd name="connsiteY7817" fmla="*/ 3988845 h 6858000"/>
            <a:gd name="connsiteX7818" fmla="*/ 9230473 w 12192000"/>
            <a:gd name="connsiteY7818" fmla="*/ 4023664 h 6858000"/>
            <a:gd name="connsiteX7819" fmla="*/ 9195661 w 12192000"/>
            <a:gd name="connsiteY7819" fmla="*/ 4058483 h 6858000"/>
            <a:gd name="connsiteX7820" fmla="*/ 9280553 w 12192000"/>
            <a:gd name="connsiteY7820" fmla="*/ 4058483 h 6858000"/>
            <a:gd name="connsiteX7821" fmla="*/ 9245728 w 12192000"/>
            <a:gd name="connsiteY7821" fmla="*/ 4023664 h 6858000"/>
            <a:gd name="connsiteX7822" fmla="*/ 9280553 w 12192000"/>
            <a:gd name="connsiteY7822" fmla="*/ 3988845 h 6858000"/>
            <a:gd name="connsiteX7823" fmla="*/ 9315366 w 12192000"/>
            <a:gd name="connsiteY7823" fmla="*/ 4023664 h 6858000"/>
            <a:gd name="connsiteX7824" fmla="*/ 9280553 w 12192000"/>
            <a:gd name="connsiteY7824" fmla="*/ 4058483 h 6858000"/>
            <a:gd name="connsiteX7825" fmla="*/ 9365446 w 12192000"/>
            <a:gd name="connsiteY7825" fmla="*/ 4058483 h 6858000"/>
            <a:gd name="connsiteX7826" fmla="*/ 9330620 w 12192000"/>
            <a:gd name="connsiteY7826" fmla="*/ 4023664 h 6858000"/>
            <a:gd name="connsiteX7827" fmla="*/ 9365446 w 12192000"/>
            <a:gd name="connsiteY7827" fmla="*/ 3988845 h 6858000"/>
            <a:gd name="connsiteX7828" fmla="*/ 9400258 w 12192000"/>
            <a:gd name="connsiteY7828" fmla="*/ 4023664 h 6858000"/>
            <a:gd name="connsiteX7829" fmla="*/ 9365446 w 12192000"/>
            <a:gd name="connsiteY7829" fmla="*/ 4058483 h 6858000"/>
            <a:gd name="connsiteX7830" fmla="*/ 9450339 w 12192000"/>
            <a:gd name="connsiteY7830" fmla="*/ 4058483 h 6858000"/>
            <a:gd name="connsiteX7831" fmla="*/ 9415514 w 12192000"/>
            <a:gd name="connsiteY7831" fmla="*/ 4023664 h 6858000"/>
            <a:gd name="connsiteX7832" fmla="*/ 9450339 w 12192000"/>
            <a:gd name="connsiteY7832" fmla="*/ 3988845 h 6858000"/>
            <a:gd name="connsiteX7833" fmla="*/ 9485151 w 12192000"/>
            <a:gd name="connsiteY7833" fmla="*/ 4023664 h 6858000"/>
            <a:gd name="connsiteX7834" fmla="*/ 9450339 w 12192000"/>
            <a:gd name="connsiteY7834" fmla="*/ 4058483 h 6858000"/>
            <a:gd name="connsiteX7835" fmla="*/ 9535231 w 12192000"/>
            <a:gd name="connsiteY7835" fmla="*/ 4058483 h 6858000"/>
            <a:gd name="connsiteX7836" fmla="*/ 9500406 w 12192000"/>
            <a:gd name="connsiteY7836" fmla="*/ 4023664 h 6858000"/>
            <a:gd name="connsiteX7837" fmla="*/ 9535231 w 12192000"/>
            <a:gd name="connsiteY7837" fmla="*/ 3988845 h 6858000"/>
            <a:gd name="connsiteX7838" fmla="*/ 9570043 w 12192000"/>
            <a:gd name="connsiteY7838" fmla="*/ 4023664 h 6858000"/>
            <a:gd name="connsiteX7839" fmla="*/ 9535231 w 12192000"/>
            <a:gd name="connsiteY7839" fmla="*/ 4058483 h 6858000"/>
            <a:gd name="connsiteX7840" fmla="*/ 9620123 w 12192000"/>
            <a:gd name="connsiteY7840" fmla="*/ 4058483 h 6858000"/>
            <a:gd name="connsiteX7841" fmla="*/ 9585298 w 12192000"/>
            <a:gd name="connsiteY7841" fmla="*/ 4023664 h 6858000"/>
            <a:gd name="connsiteX7842" fmla="*/ 9620123 w 12192000"/>
            <a:gd name="connsiteY7842" fmla="*/ 3988845 h 6858000"/>
            <a:gd name="connsiteX7843" fmla="*/ 9654936 w 12192000"/>
            <a:gd name="connsiteY7843" fmla="*/ 4023664 h 6858000"/>
            <a:gd name="connsiteX7844" fmla="*/ 9620123 w 12192000"/>
            <a:gd name="connsiteY7844" fmla="*/ 4058483 h 6858000"/>
            <a:gd name="connsiteX7845" fmla="*/ 10044586 w 12192000"/>
            <a:gd name="connsiteY7845" fmla="*/ 4058483 h 6858000"/>
            <a:gd name="connsiteX7846" fmla="*/ 10009760 w 12192000"/>
            <a:gd name="connsiteY7846" fmla="*/ 4023664 h 6858000"/>
            <a:gd name="connsiteX7847" fmla="*/ 10044586 w 12192000"/>
            <a:gd name="connsiteY7847" fmla="*/ 3988845 h 6858000"/>
            <a:gd name="connsiteX7848" fmla="*/ 10079398 w 12192000"/>
            <a:gd name="connsiteY7848" fmla="*/ 4023664 h 6858000"/>
            <a:gd name="connsiteX7849" fmla="*/ 10044586 w 12192000"/>
            <a:gd name="connsiteY7849" fmla="*/ 4058483 h 6858000"/>
            <a:gd name="connsiteX7850" fmla="*/ 2064667 w 12192000"/>
            <a:gd name="connsiteY7850" fmla="*/ 3973623 h 6858000"/>
            <a:gd name="connsiteX7851" fmla="*/ 2029848 w 12192000"/>
            <a:gd name="connsiteY7851" fmla="*/ 3938804 h 6858000"/>
            <a:gd name="connsiteX7852" fmla="*/ 2064667 w 12192000"/>
            <a:gd name="connsiteY7852" fmla="*/ 3903985 h 6858000"/>
            <a:gd name="connsiteX7853" fmla="*/ 2099485 w 12192000"/>
            <a:gd name="connsiteY7853" fmla="*/ 3938804 h 6858000"/>
            <a:gd name="connsiteX7854" fmla="*/ 2064667 w 12192000"/>
            <a:gd name="connsiteY7854" fmla="*/ 3973623 h 6858000"/>
            <a:gd name="connsiteX7855" fmla="*/ 2149559 w 12192000"/>
            <a:gd name="connsiteY7855" fmla="*/ 3973623 h 6858000"/>
            <a:gd name="connsiteX7856" fmla="*/ 2114740 w 12192000"/>
            <a:gd name="connsiteY7856" fmla="*/ 3938804 h 6858000"/>
            <a:gd name="connsiteX7857" fmla="*/ 2149559 w 12192000"/>
            <a:gd name="connsiteY7857" fmla="*/ 3903985 h 6858000"/>
            <a:gd name="connsiteX7858" fmla="*/ 2184378 w 12192000"/>
            <a:gd name="connsiteY7858" fmla="*/ 3938804 h 6858000"/>
            <a:gd name="connsiteX7859" fmla="*/ 2149559 w 12192000"/>
            <a:gd name="connsiteY7859" fmla="*/ 3973623 h 6858000"/>
            <a:gd name="connsiteX7860" fmla="*/ 2234445 w 12192000"/>
            <a:gd name="connsiteY7860" fmla="*/ 3973623 h 6858000"/>
            <a:gd name="connsiteX7861" fmla="*/ 2199626 w 12192000"/>
            <a:gd name="connsiteY7861" fmla="*/ 3938804 h 6858000"/>
            <a:gd name="connsiteX7862" fmla="*/ 2234445 w 12192000"/>
            <a:gd name="connsiteY7862" fmla="*/ 3903985 h 6858000"/>
            <a:gd name="connsiteX7863" fmla="*/ 2269264 w 12192000"/>
            <a:gd name="connsiteY7863" fmla="*/ 3938804 h 6858000"/>
            <a:gd name="connsiteX7864" fmla="*/ 2234445 w 12192000"/>
            <a:gd name="connsiteY7864" fmla="*/ 3973623 h 6858000"/>
            <a:gd name="connsiteX7865" fmla="*/ 2319337 w 12192000"/>
            <a:gd name="connsiteY7865" fmla="*/ 3973623 h 6858000"/>
            <a:gd name="connsiteX7866" fmla="*/ 2284518 w 12192000"/>
            <a:gd name="connsiteY7866" fmla="*/ 3938804 h 6858000"/>
            <a:gd name="connsiteX7867" fmla="*/ 2319337 w 12192000"/>
            <a:gd name="connsiteY7867" fmla="*/ 3903985 h 6858000"/>
            <a:gd name="connsiteX7868" fmla="*/ 2354156 w 12192000"/>
            <a:gd name="connsiteY7868" fmla="*/ 3938804 h 6858000"/>
            <a:gd name="connsiteX7869" fmla="*/ 2319337 w 12192000"/>
            <a:gd name="connsiteY7869" fmla="*/ 3973623 h 6858000"/>
            <a:gd name="connsiteX7870" fmla="*/ 2404230 w 12192000"/>
            <a:gd name="connsiteY7870" fmla="*/ 3973623 h 6858000"/>
            <a:gd name="connsiteX7871" fmla="*/ 2369411 w 12192000"/>
            <a:gd name="connsiteY7871" fmla="*/ 3938804 h 6858000"/>
            <a:gd name="connsiteX7872" fmla="*/ 2404230 w 12192000"/>
            <a:gd name="connsiteY7872" fmla="*/ 3903985 h 6858000"/>
            <a:gd name="connsiteX7873" fmla="*/ 2439048 w 12192000"/>
            <a:gd name="connsiteY7873" fmla="*/ 3938804 h 6858000"/>
            <a:gd name="connsiteX7874" fmla="*/ 2404230 w 12192000"/>
            <a:gd name="connsiteY7874" fmla="*/ 3973623 h 6858000"/>
            <a:gd name="connsiteX7875" fmla="*/ 2489122 w 12192000"/>
            <a:gd name="connsiteY7875" fmla="*/ 3973623 h 6858000"/>
            <a:gd name="connsiteX7876" fmla="*/ 2454303 w 12192000"/>
            <a:gd name="connsiteY7876" fmla="*/ 3938804 h 6858000"/>
            <a:gd name="connsiteX7877" fmla="*/ 2489122 w 12192000"/>
            <a:gd name="connsiteY7877" fmla="*/ 3903985 h 6858000"/>
            <a:gd name="connsiteX7878" fmla="*/ 2523941 w 12192000"/>
            <a:gd name="connsiteY7878" fmla="*/ 3938804 h 6858000"/>
            <a:gd name="connsiteX7879" fmla="*/ 2489122 w 12192000"/>
            <a:gd name="connsiteY7879" fmla="*/ 3973623 h 6858000"/>
            <a:gd name="connsiteX7880" fmla="*/ 2574015 w 12192000"/>
            <a:gd name="connsiteY7880" fmla="*/ 3973623 h 6858000"/>
            <a:gd name="connsiteX7881" fmla="*/ 2539196 w 12192000"/>
            <a:gd name="connsiteY7881" fmla="*/ 3938804 h 6858000"/>
            <a:gd name="connsiteX7882" fmla="*/ 2574015 w 12192000"/>
            <a:gd name="connsiteY7882" fmla="*/ 3903985 h 6858000"/>
            <a:gd name="connsiteX7883" fmla="*/ 2608834 w 12192000"/>
            <a:gd name="connsiteY7883" fmla="*/ 3938804 h 6858000"/>
            <a:gd name="connsiteX7884" fmla="*/ 2574015 w 12192000"/>
            <a:gd name="connsiteY7884" fmla="*/ 3973623 h 6858000"/>
            <a:gd name="connsiteX7885" fmla="*/ 2658907 w 12192000"/>
            <a:gd name="connsiteY7885" fmla="*/ 3973623 h 6858000"/>
            <a:gd name="connsiteX7886" fmla="*/ 2624088 w 12192000"/>
            <a:gd name="connsiteY7886" fmla="*/ 3938804 h 6858000"/>
            <a:gd name="connsiteX7887" fmla="*/ 2658907 w 12192000"/>
            <a:gd name="connsiteY7887" fmla="*/ 3903985 h 6858000"/>
            <a:gd name="connsiteX7888" fmla="*/ 2693726 w 12192000"/>
            <a:gd name="connsiteY7888" fmla="*/ 3938804 h 6858000"/>
            <a:gd name="connsiteX7889" fmla="*/ 2658907 w 12192000"/>
            <a:gd name="connsiteY7889" fmla="*/ 3973623 h 6858000"/>
            <a:gd name="connsiteX7890" fmla="*/ 2743800 w 12192000"/>
            <a:gd name="connsiteY7890" fmla="*/ 3973623 h 6858000"/>
            <a:gd name="connsiteX7891" fmla="*/ 2708981 w 12192000"/>
            <a:gd name="connsiteY7891" fmla="*/ 3938804 h 6858000"/>
            <a:gd name="connsiteX7892" fmla="*/ 2743800 w 12192000"/>
            <a:gd name="connsiteY7892" fmla="*/ 3903985 h 6858000"/>
            <a:gd name="connsiteX7893" fmla="*/ 2778618 w 12192000"/>
            <a:gd name="connsiteY7893" fmla="*/ 3938804 h 6858000"/>
            <a:gd name="connsiteX7894" fmla="*/ 2743800 w 12192000"/>
            <a:gd name="connsiteY7894" fmla="*/ 3973623 h 6858000"/>
            <a:gd name="connsiteX7895" fmla="*/ 2828692 w 12192000"/>
            <a:gd name="connsiteY7895" fmla="*/ 3973623 h 6858000"/>
            <a:gd name="connsiteX7896" fmla="*/ 2793873 w 12192000"/>
            <a:gd name="connsiteY7896" fmla="*/ 3938804 h 6858000"/>
            <a:gd name="connsiteX7897" fmla="*/ 2828692 w 12192000"/>
            <a:gd name="connsiteY7897" fmla="*/ 3903985 h 6858000"/>
            <a:gd name="connsiteX7898" fmla="*/ 2863511 w 12192000"/>
            <a:gd name="connsiteY7898" fmla="*/ 3938804 h 6858000"/>
            <a:gd name="connsiteX7899" fmla="*/ 2828692 w 12192000"/>
            <a:gd name="connsiteY7899" fmla="*/ 3973623 h 6858000"/>
            <a:gd name="connsiteX7900" fmla="*/ 2913584 w 12192000"/>
            <a:gd name="connsiteY7900" fmla="*/ 3973623 h 6858000"/>
            <a:gd name="connsiteX7901" fmla="*/ 2878765 w 12192000"/>
            <a:gd name="connsiteY7901" fmla="*/ 3938804 h 6858000"/>
            <a:gd name="connsiteX7902" fmla="*/ 2913584 w 12192000"/>
            <a:gd name="connsiteY7902" fmla="*/ 3903985 h 6858000"/>
            <a:gd name="connsiteX7903" fmla="*/ 2948403 w 12192000"/>
            <a:gd name="connsiteY7903" fmla="*/ 3938804 h 6858000"/>
            <a:gd name="connsiteX7904" fmla="*/ 2913584 w 12192000"/>
            <a:gd name="connsiteY7904" fmla="*/ 3973623 h 6858000"/>
            <a:gd name="connsiteX7905" fmla="*/ 2998477 w 12192000"/>
            <a:gd name="connsiteY7905" fmla="*/ 3973623 h 6858000"/>
            <a:gd name="connsiteX7906" fmla="*/ 2963658 w 12192000"/>
            <a:gd name="connsiteY7906" fmla="*/ 3938804 h 6858000"/>
            <a:gd name="connsiteX7907" fmla="*/ 2998477 w 12192000"/>
            <a:gd name="connsiteY7907" fmla="*/ 3903985 h 6858000"/>
            <a:gd name="connsiteX7908" fmla="*/ 3033296 w 12192000"/>
            <a:gd name="connsiteY7908" fmla="*/ 3938804 h 6858000"/>
            <a:gd name="connsiteX7909" fmla="*/ 2998477 w 12192000"/>
            <a:gd name="connsiteY7909" fmla="*/ 3973623 h 6858000"/>
            <a:gd name="connsiteX7910" fmla="*/ 3083370 w 12192000"/>
            <a:gd name="connsiteY7910" fmla="*/ 3973623 h 6858000"/>
            <a:gd name="connsiteX7911" fmla="*/ 3048551 w 12192000"/>
            <a:gd name="connsiteY7911" fmla="*/ 3938804 h 6858000"/>
            <a:gd name="connsiteX7912" fmla="*/ 3083370 w 12192000"/>
            <a:gd name="connsiteY7912" fmla="*/ 3903985 h 6858000"/>
            <a:gd name="connsiteX7913" fmla="*/ 3118188 w 12192000"/>
            <a:gd name="connsiteY7913" fmla="*/ 3938804 h 6858000"/>
            <a:gd name="connsiteX7914" fmla="*/ 3083370 w 12192000"/>
            <a:gd name="connsiteY7914" fmla="*/ 3973623 h 6858000"/>
            <a:gd name="connsiteX7915" fmla="*/ 3168262 w 12192000"/>
            <a:gd name="connsiteY7915" fmla="*/ 3973623 h 6858000"/>
            <a:gd name="connsiteX7916" fmla="*/ 3133443 w 12192000"/>
            <a:gd name="connsiteY7916" fmla="*/ 3938804 h 6858000"/>
            <a:gd name="connsiteX7917" fmla="*/ 3168262 w 12192000"/>
            <a:gd name="connsiteY7917" fmla="*/ 3903985 h 6858000"/>
            <a:gd name="connsiteX7918" fmla="*/ 3203081 w 12192000"/>
            <a:gd name="connsiteY7918" fmla="*/ 3938804 h 6858000"/>
            <a:gd name="connsiteX7919" fmla="*/ 3168262 w 12192000"/>
            <a:gd name="connsiteY7919" fmla="*/ 3973623 h 6858000"/>
            <a:gd name="connsiteX7920" fmla="*/ 3253154 w 12192000"/>
            <a:gd name="connsiteY7920" fmla="*/ 3973623 h 6858000"/>
            <a:gd name="connsiteX7921" fmla="*/ 3218335 w 12192000"/>
            <a:gd name="connsiteY7921" fmla="*/ 3938804 h 6858000"/>
            <a:gd name="connsiteX7922" fmla="*/ 3253154 w 12192000"/>
            <a:gd name="connsiteY7922" fmla="*/ 3903985 h 6858000"/>
            <a:gd name="connsiteX7923" fmla="*/ 3287973 w 12192000"/>
            <a:gd name="connsiteY7923" fmla="*/ 3938804 h 6858000"/>
            <a:gd name="connsiteX7924" fmla="*/ 3253154 w 12192000"/>
            <a:gd name="connsiteY7924" fmla="*/ 3973623 h 6858000"/>
            <a:gd name="connsiteX7925" fmla="*/ 3422940 w 12192000"/>
            <a:gd name="connsiteY7925" fmla="*/ 3973623 h 6858000"/>
            <a:gd name="connsiteX7926" fmla="*/ 3388121 w 12192000"/>
            <a:gd name="connsiteY7926" fmla="*/ 3938804 h 6858000"/>
            <a:gd name="connsiteX7927" fmla="*/ 3422940 w 12192000"/>
            <a:gd name="connsiteY7927" fmla="*/ 3903985 h 6858000"/>
            <a:gd name="connsiteX7928" fmla="*/ 3457758 w 12192000"/>
            <a:gd name="connsiteY7928" fmla="*/ 3938804 h 6858000"/>
            <a:gd name="connsiteX7929" fmla="*/ 3422940 w 12192000"/>
            <a:gd name="connsiteY7929" fmla="*/ 3973623 h 6858000"/>
            <a:gd name="connsiteX7930" fmla="*/ 3507832 w 12192000"/>
            <a:gd name="connsiteY7930" fmla="*/ 3973623 h 6858000"/>
            <a:gd name="connsiteX7931" fmla="*/ 3473013 w 12192000"/>
            <a:gd name="connsiteY7931" fmla="*/ 3938804 h 6858000"/>
            <a:gd name="connsiteX7932" fmla="*/ 3507832 w 12192000"/>
            <a:gd name="connsiteY7932" fmla="*/ 3903985 h 6858000"/>
            <a:gd name="connsiteX7933" fmla="*/ 3542651 w 12192000"/>
            <a:gd name="connsiteY7933" fmla="*/ 3938804 h 6858000"/>
            <a:gd name="connsiteX7934" fmla="*/ 3507832 w 12192000"/>
            <a:gd name="connsiteY7934" fmla="*/ 3973623 h 6858000"/>
            <a:gd name="connsiteX7935" fmla="*/ 3592724 w 12192000"/>
            <a:gd name="connsiteY7935" fmla="*/ 3973623 h 6858000"/>
            <a:gd name="connsiteX7936" fmla="*/ 3557905 w 12192000"/>
            <a:gd name="connsiteY7936" fmla="*/ 3938804 h 6858000"/>
            <a:gd name="connsiteX7937" fmla="*/ 3592724 w 12192000"/>
            <a:gd name="connsiteY7937" fmla="*/ 3903985 h 6858000"/>
            <a:gd name="connsiteX7938" fmla="*/ 3627543 w 12192000"/>
            <a:gd name="connsiteY7938" fmla="*/ 3938804 h 6858000"/>
            <a:gd name="connsiteX7939" fmla="*/ 3592724 w 12192000"/>
            <a:gd name="connsiteY7939" fmla="*/ 3973623 h 6858000"/>
            <a:gd name="connsiteX7940" fmla="*/ 5630150 w 12192000"/>
            <a:gd name="connsiteY7940" fmla="*/ 3973623 h 6858000"/>
            <a:gd name="connsiteX7941" fmla="*/ 5595331 w 12192000"/>
            <a:gd name="connsiteY7941" fmla="*/ 3938804 h 6858000"/>
            <a:gd name="connsiteX7942" fmla="*/ 5630150 w 12192000"/>
            <a:gd name="connsiteY7942" fmla="*/ 3903985 h 6858000"/>
            <a:gd name="connsiteX7943" fmla="*/ 5664969 w 12192000"/>
            <a:gd name="connsiteY7943" fmla="*/ 3938804 h 6858000"/>
            <a:gd name="connsiteX7944" fmla="*/ 5630150 w 12192000"/>
            <a:gd name="connsiteY7944" fmla="*/ 3973623 h 6858000"/>
            <a:gd name="connsiteX7945" fmla="*/ 5715043 w 12192000"/>
            <a:gd name="connsiteY7945" fmla="*/ 3973623 h 6858000"/>
            <a:gd name="connsiteX7946" fmla="*/ 5680225 w 12192000"/>
            <a:gd name="connsiteY7946" fmla="*/ 3938804 h 6858000"/>
            <a:gd name="connsiteX7947" fmla="*/ 5715043 w 12192000"/>
            <a:gd name="connsiteY7947" fmla="*/ 3903985 h 6858000"/>
            <a:gd name="connsiteX7948" fmla="*/ 5749862 w 12192000"/>
            <a:gd name="connsiteY7948" fmla="*/ 3938804 h 6858000"/>
            <a:gd name="connsiteX7949" fmla="*/ 5715043 w 12192000"/>
            <a:gd name="connsiteY7949" fmla="*/ 3973623 h 6858000"/>
            <a:gd name="connsiteX7950" fmla="*/ 5799936 w 12192000"/>
            <a:gd name="connsiteY7950" fmla="*/ 3973623 h 6858000"/>
            <a:gd name="connsiteX7951" fmla="*/ 5765117 w 12192000"/>
            <a:gd name="connsiteY7951" fmla="*/ 3938804 h 6858000"/>
            <a:gd name="connsiteX7952" fmla="*/ 5799936 w 12192000"/>
            <a:gd name="connsiteY7952" fmla="*/ 3903985 h 6858000"/>
            <a:gd name="connsiteX7953" fmla="*/ 5834754 w 12192000"/>
            <a:gd name="connsiteY7953" fmla="*/ 3938804 h 6858000"/>
            <a:gd name="connsiteX7954" fmla="*/ 5799936 w 12192000"/>
            <a:gd name="connsiteY7954" fmla="*/ 3973623 h 6858000"/>
            <a:gd name="connsiteX7955" fmla="*/ 5969720 w 12192000"/>
            <a:gd name="connsiteY7955" fmla="*/ 3973623 h 6858000"/>
            <a:gd name="connsiteX7956" fmla="*/ 5934901 w 12192000"/>
            <a:gd name="connsiteY7956" fmla="*/ 3938804 h 6858000"/>
            <a:gd name="connsiteX7957" fmla="*/ 5969720 w 12192000"/>
            <a:gd name="connsiteY7957" fmla="*/ 3903985 h 6858000"/>
            <a:gd name="connsiteX7958" fmla="*/ 6004539 w 12192000"/>
            <a:gd name="connsiteY7958" fmla="*/ 3938804 h 6858000"/>
            <a:gd name="connsiteX7959" fmla="*/ 5969720 w 12192000"/>
            <a:gd name="connsiteY7959" fmla="*/ 3973623 h 6858000"/>
            <a:gd name="connsiteX7960" fmla="*/ 6139505 w 12192000"/>
            <a:gd name="connsiteY7960" fmla="*/ 3973623 h 6858000"/>
            <a:gd name="connsiteX7961" fmla="*/ 6104680 w 12192000"/>
            <a:gd name="connsiteY7961" fmla="*/ 3938804 h 6858000"/>
            <a:gd name="connsiteX7962" fmla="*/ 6139505 w 12192000"/>
            <a:gd name="connsiteY7962" fmla="*/ 3903985 h 6858000"/>
            <a:gd name="connsiteX7963" fmla="*/ 6174317 w 12192000"/>
            <a:gd name="connsiteY7963" fmla="*/ 3938804 h 6858000"/>
            <a:gd name="connsiteX7964" fmla="*/ 6139505 w 12192000"/>
            <a:gd name="connsiteY7964" fmla="*/ 3973623 h 6858000"/>
            <a:gd name="connsiteX7965" fmla="*/ 6394183 w 12192000"/>
            <a:gd name="connsiteY7965" fmla="*/ 3973623 h 6858000"/>
            <a:gd name="connsiteX7966" fmla="*/ 6359357 w 12192000"/>
            <a:gd name="connsiteY7966" fmla="*/ 3938804 h 6858000"/>
            <a:gd name="connsiteX7967" fmla="*/ 6394183 w 12192000"/>
            <a:gd name="connsiteY7967" fmla="*/ 3903985 h 6858000"/>
            <a:gd name="connsiteX7968" fmla="*/ 6428995 w 12192000"/>
            <a:gd name="connsiteY7968" fmla="*/ 3938804 h 6858000"/>
            <a:gd name="connsiteX7969" fmla="*/ 6394183 w 12192000"/>
            <a:gd name="connsiteY7969" fmla="*/ 3973623 h 6858000"/>
            <a:gd name="connsiteX7970" fmla="*/ 6479075 w 12192000"/>
            <a:gd name="connsiteY7970" fmla="*/ 3973623 h 6858000"/>
            <a:gd name="connsiteX7971" fmla="*/ 6444250 w 12192000"/>
            <a:gd name="connsiteY7971" fmla="*/ 3938804 h 6858000"/>
            <a:gd name="connsiteX7972" fmla="*/ 6479075 w 12192000"/>
            <a:gd name="connsiteY7972" fmla="*/ 3903985 h 6858000"/>
            <a:gd name="connsiteX7973" fmla="*/ 6513887 w 12192000"/>
            <a:gd name="connsiteY7973" fmla="*/ 3938804 h 6858000"/>
            <a:gd name="connsiteX7974" fmla="*/ 6479075 w 12192000"/>
            <a:gd name="connsiteY7974" fmla="*/ 3973623 h 6858000"/>
            <a:gd name="connsiteX7975" fmla="*/ 6563968 w 12192000"/>
            <a:gd name="connsiteY7975" fmla="*/ 3973623 h 6858000"/>
            <a:gd name="connsiteX7976" fmla="*/ 6529143 w 12192000"/>
            <a:gd name="connsiteY7976" fmla="*/ 3938804 h 6858000"/>
            <a:gd name="connsiteX7977" fmla="*/ 6563968 w 12192000"/>
            <a:gd name="connsiteY7977" fmla="*/ 3903985 h 6858000"/>
            <a:gd name="connsiteX7978" fmla="*/ 6598781 w 12192000"/>
            <a:gd name="connsiteY7978" fmla="*/ 3938804 h 6858000"/>
            <a:gd name="connsiteX7979" fmla="*/ 6563968 w 12192000"/>
            <a:gd name="connsiteY7979" fmla="*/ 3973623 h 6858000"/>
            <a:gd name="connsiteX7980" fmla="*/ 7073349 w 12192000"/>
            <a:gd name="connsiteY7980" fmla="*/ 3973623 h 6858000"/>
            <a:gd name="connsiteX7981" fmla="*/ 7038524 w 12192000"/>
            <a:gd name="connsiteY7981" fmla="*/ 3938804 h 6858000"/>
            <a:gd name="connsiteX7982" fmla="*/ 7073349 w 12192000"/>
            <a:gd name="connsiteY7982" fmla="*/ 3903985 h 6858000"/>
            <a:gd name="connsiteX7983" fmla="*/ 7108161 w 12192000"/>
            <a:gd name="connsiteY7983" fmla="*/ 3938804 h 6858000"/>
            <a:gd name="connsiteX7984" fmla="*/ 7073349 w 12192000"/>
            <a:gd name="connsiteY7984" fmla="*/ 3973623 h 6858000"/>
            <a:gd name="connsiteX7985" fmla="*/ 7158241 w 12192000"/>
            <a:gd name="connsiteY7985" fmla="*/ 3973623 h 6858000"/>
            <a:gd name="connsiteX7986" fmla="*/ 7123416 w 12192000"/>
            <a:gd name="connsiteY7986" fmla="*/ 3938804 h 6858000"/>
            <a:gd name="connsiteX7987" fmla="*/ 7158241 w 12192000"/>
            <a:gd name="connsiteY7987" fmla="*/ 3903985 h 6858000"/>
            <a:gd name="connsiteX7988" fmla="*/ 7193053 w 12192000"/>
            <a:gd name="connsiteY7988" fmla="*/ 3938804 h 6858000"/>
            <a:gd name="connsiteX7989" fmla="*/ 7158241 w 12192000"/>
            <a:gd name="connsiteY7989" fmla="*/ 3973623 h 6858000"/>
            <a:gd name="connsiteX7990" fmla="*/ 7412919 w 12192000"/>
            <a:gd name="connsiteY7990" fmla="*/ 3973623 h 6858000"/>
            <a:gd name="connsiteX7991" fmla="*/ 7378094 w 12192000"/>
            <a:gd name="connsiteY7991" fmla="*/ 3938804 h 6858000"/>
            <a:gd name="connsiteX7992" fmla="*/ 7412919 w 12192000"/>
            <a:gd name="connsiteY7992" fmla="*/ 3903985 h 6858000"/>
            <a:gd name="connsiteX7993" fmla="*/ 7447731 w 12192000"/>
            <a:gd name="connsiteY7993" fmla="*/ 3938804 h 6858000"/>
            <a:gd name="connsiteX7994" fmla="*/ 7412919 w 12192000"/>
            <a:gd name="connsiteY7994" fmla="*/ 3973623 h 6858000"/>
            <a:gd name="connsiteX7995" fmla="*/ 7497811 w 12192000"/>
            <a:gd name="connsiteY7995" fmla="*/ 3973623 h 6858000"/>
            <a:gd name="connsiteX7996" fmla="*/ 7462986 w 12192000"/>
            <a:gd name="connsiteY7996" fmla="*/ 3938804 h 6858000"/>
            <a:gd name="connsiteX7997" fmla="*/ 7497811 w 12192000"/>
            <a:gd name="connsiteY7997" fmla="*/ 3903985 h 6858000"/>
            <a:gd name="connsiteX7998" fmla="*/ 7532623 w 12192000"/>
            <a:gd name="connsiteY7998" fmla="*/ 3938804 h 6858000"/>
            <a:gd name="connsiteX7999" fmla="*/ 7497811 w 12192000"/>
            <a:gd name="connsiteY7999" fmla="*/ 3973623 h 6858000"/>
            <a:gd name="connsiteX8000" fmla="*/ 7582703 w 12192000"/>
            <a:gd name="connsiteY8000" fmla="*/ 3973623 h 6858000"/>
            <a:gd name="connsiteX8001" fmla="*/ 7547878 w 12192000"/>
            <a:gd name="connsiteY8001" fmla="*/ 3938804 h 6858000"/>
            <a:gd name="connsiteX8002" fmla="*/ 7582703 w 12192000"/>
            <a:gd name="connsiteY8002" fmla="*/ 3903985 h 6858000"/>
            <a:gd name="connsiteX8003" fmla="*/ 7617516 w 12192000"/>
            <a:gd name="connsiteY8003" fmla="*/ 3938804 h 6858000"/>
            <a:gd name="connsiteX8004" fmla="*/ 7582703 w 12192000"/>
            <a:gd name="connsiteY8004" fmla="*/ 3973623 h 6858000"/>
            <a:gd name="connsiteX8005" fmla="*/ 7667597 w 12192000"/>
            <a:gd name="connsiteY8005" fmla="*/ 3973623 h 6858000"/>
            <a:gd name="connsiteX8006" fmla="*/ 7632771 w 12192000"/>
            <a:gd name="connsiteY8006" fmla="*/ 3938804 h 6858000"/>
            <a:gd name="connsiteX8007" fmla="*/ 7667597 w 12192000"/>
            <a:gd name="connsiteY8007" fmla="*/ 3903985 h 6858000"/>
            <a:gd name="connsiteX8008" fmla="*/ 7702409 w 12192000"/>
            <a:gd name="connsiteY8008" fmla="*/ 3938804 h 6858000"/>
            <a:gd name="connsiteX8009" fmla="*/ 7667597 w 12192000"/>
            <a:gd name="connsiteY8009" fmla="*/ 3973623 h 6858000"/>
            <a:gd name="connsiteX8010" fmla="*/ 7752489 w 12192000"/>
            <a:gd name="connsiteY8010" fmla="*/ 3973623 h 6858000"/>
            <a:gd name="connsiteX8011" fmla="*/ 7717664 w 12192000"/>
            <a:gd name="connsiteY8011" fmla="*/ 3938804 h 6858000"/>
            <a:gd name="connsiteX8012" fmla="*/ 7752489 w 12192000"/>
            <a:gd name="connsiteY8012" fmla="*/ 3903985 h 6858000"/>
            <a:gd name="connsiteX8013" fmla="*/ 7787301 w 12192000"/>
            <a:gd name="connsiteY8013" fmla="*/ 3938804 h 6858000"/>
            <a:gd name="connsiteX8014" fmla="*/ 7752489 w 12192000"/>
            <a:gd name="connsiteY8014" fmla="*/ 3973623 h 6858000"/>
            <a:gd name="connsiteX8015" fmla="*/ 7837381 w 12192000"/>
            <a:gd name="connsiteY8015" fmla="*/ 3973623 h 6858000"/>
            <a:gd name="connsiteX8016" fmla="*/ 7802556 w 12192000"/>
            <a:gd name="connsiteY8016" fmla="*/ 3938804 h 6858000"/>
            <a:gd name="connsiteX8017" fmla="*/ 7837381 w 12192000"/>
            <a:gd name="connsiteY8017" fmla="*/ 3903985 h 6858000"/>
            <a:gd name="connsiteX8018" fmla="*/ 7872193 w 12192000"/>
            <a:gd name="connsiteY8018" fmla="*/ 3938804 h 6858000"/>
            <a:gd name="connsiteX8019" fmla="*/ 7837381 w 12192000"/>
            <a:gd name="connsiteY8019" fmla="*/ 3973623 h 6858000"/>
            <a:gd name="connsiteX8020" fmla="*/ 7922273 w 12192000"/>
            <a:gd name="connsiteY8020" fmla="*/ 3973623 h 6858000"/>
            <a:gd name="connsiteX8021" fmla="*/ 7887448 w 12192000"/>
            <a:gd name="connsiteY8021" fmla="*/ 3938804 h 6858000"/>
            <a:gd name="connsiteX8022" fmla="*/ 7922273 w 12192000"/>
            <a:gd name="connsiteY8022" fmla="*/ 3903985 h 6858000"/>
            <a:gd name="connsiteX8023" fmla="*/ 7957086 w 12192000"/>
            <a:gd name="connsiteY8023" fmla="*/ 3938804 h 6858000"/>
            <a:gd name="connsiteX8024" fmla="*/ 7922273 w 12192000"/>
            <a:gd name="connsiteY8024" fmla="*/ 3973623 h 6858000"/>
            <a:gd name="connsiteX8025" fmla="*/ 8007167 w 12192000"/>
            <a:gd name="connsiteY8025" fmla="*/ 3973623 h 6858000"/>
            <a:gd name="connsiteX8026" fmla="*/ 7972341 w 12192000"/>
            <a:gd name="connsiteY8026" fmla="*/ 3938804 h 6858000"/>
            <a:gd name="connsiteX8027" fmla="*/ 8007167 w 12192000"/>
            <a:gd name="connsiteY8027" fmla="*/ 3903985 h 6858000"/>
            <a:gd name="connsiteX8028" fmla="*/ 8041979 w 12192000"/>
            <a:gd name="connsiteY8028" fmla="*/ 3938804 h 6858000"/>
            <a:gd name="connsiteX8029" fmla="*/ 8007167 w 12192000"/>
            <a:gd name="connsiteY8029" fmla="*/ 3973623 h 6858000"/>
            <a:gd name="connsiteX8030" fmla="*/ 8092059 w 12192000"/>
            <a:gd name="connsiteY8030" fmla="*/ 3973623 h 6858000"/>
            <a:gd name="connsiteX8031" fmla="*/ 8057234 w 12192000"/>
            <a:gd name="connsiteY8031" fmla="*/ 3938804 h 6858000"/>
            <a:gd name="connsiteX8032" fmla="*/ 8092059 w 12192000"/>
            <a:gd name="connsiteY8032" fmla="*/ 3903985 h 6858000"/>
            <a:gd name="connsiteX8033" fmla="*/ 8126871 w 12192000"/>
            <a:gd name="connsiteY8033" fmla="*/ 3938804 h 6858000"/>
            <a:gd name="connsiteX8034" fmla="*/ 8092059 w 12192000"/>
            <a:gd name="connsiteY8034" fmla="*/ 3973623 h 6858000"/>
            <a:gd name="connsiteX8035" fmla="*/ 8176951 w 12192000"/>
            <a:gd name="connsiteY8035" fmla="*/ 3973623 h 6858000"/>
            <a:gd name="connsiteX8036" fmla="*/ 8142126 w 12192000"/>
            <a:gd name="connsiteY8036" fmla="*/ 3938804 h 6858000"/>
            <a:gd name="connsiteX8037" fmla="*/ 8176951 w 12192000"/>
            <a:gd name="connsiteY8037" fmla="*/ 3903985 h 6858000"/>
            <a:gd name="connsiteX8038" fmla="*/ 8211763 w 12192000"/>
            <a:gd name="connsiteY8038" fmla="*/ 3938804 h 6858000"/>
            <a:gd name="connsiteX8039" fmla="*/ 8176951 w 12192000"/>
            <a:gd name="connsiteY8039" fmla="*/ 3973623 h 6858000"/>
            <a:gd name="connsiteX8040" fmla="*/ 8261843 w 12192000"/>
            <a:gd name="connsiteY8040" fmla="*/ 3973623 h 6858000"/>
            <a:gd name="connsiteX8041" fmla="*/ 8227018 w 12192000"/>
            <a:gd name="connsiteY8041" fmla="*/ 3938804 h 6858000"/>
            <a:gd name="connsiteX8042" fmla="*/ 8261843 w 12192000"/>
            <a:gd name="connsiteY8042" fmla="*/ 3903985 h 6858000"/>
            <a:gd name="connsiteX8043" fmla="*/ 8296656 w 12192000"/>
            <a:gd name="connsiteY8043" fmla="*/ 3938804 h 6858000"/>
            <a:gd name="connsiteX8044" fmla="*/ 8261843 w 12192000"/>
            <a:gd name="connsiteY8044" fmla="*/ 3973623 h 6858000"/>
            <a:gd name="connsiteX8045" fmla="*/ 8346737 w 12192000"/>
            <a:gd name="connsiteY8045" fmla="*/ 3973623 h 6858000"/>
            <a:gd name="connsiteX8046" fmla="*/ 8311911 w 12192000"/>
            <a:gd name="connsiteY8046" fmla="*/ 3938804 h 6858000"/>
            <a:gd name="connsiteX8047" fmla="*/ 8346737 w 12192000"/>
            <a:gd name="connsiteY8047" fmla="*/ 3903985 h 6858000"/>
            <a:gd name="connsiteX8048" fmla="*/ 8381549 w 12192000"/>
            <a:gd name="connsiteY8048" fmla="*/ 3938804 h 6858000"/>
            <a:gd name="connsiteX8049" fmla="*/ 8346737 w 12192000"/>
            <a:gd name="connsiteY8049" fmla="*/ 3973623 h 6858000"/>
            <a:gd name="connsiteX8050" fmla="*/ 8431629 w 12192000"/>
            <a:gd name="connsiteY8050" fmla="*/ 3973623 h 6858000"/>
            <a:gd name="connsiteX8051" fmla="*/ 8396804 w 12192000"/>
            <a:gd name="connsiteY8051" fmla="*/ 3938804 h 6858000"/>
            <a:gd name="connsiteX8052" fmla="*/ 8431629 w 12192000"/>
            <a:gd name="connsiteY8052" fmla="*/ 3903985 h 6858000"/>
            <a:gd name="connsiteX8053" fmla="*/ 8466441 w 12192000"/>
            <a:gd name="connsiteY8053" fmla="*/ 3938804 h 6858000"/>
            <a:gd name="connsiteX8054" fmla="*/ 8431629 w 12192000"/>
            <a:gd name="connsiteY8054" fmla="*/ 3973623 h 6858000"/>
            <a:gd name="connsiteX8055" fmla="*/ 8516521 w 12192000"/>
            <a:gd name="connsiteY8055" fmla="*/ 3973623 h 6858000"/>
            <a:gd name="connsiteX8056" fmla="*/ 8481696 w 12192000"/>
            <a:gd name="connsiteY8056" fmla="*/ 3938804 h 6858000"/>
            <a:gd name="connsiteX8057" fmla="*/ 8516521 w 12192000"/>
            <a:gd name="connsiteY8057" fmla="*/ 3903985 h 6858000"/>
            <a:gd name="connsiteX8058" fmla="*/ 8551333 w 12192000"/>
            <a:gd name="connsiteY8058" fmla="*/ 3938804 h 6858000"/>
            <a:gd name="connsiteX8059" fmla="*/ 8516521 w 12192000"/>
            <a:gd name="connsiteY8059" fmla="*/ 3973623 h 6858000"/>
            <a:gd name="connsiteX8060" fmla="*/ 8601413 w 12192000"/>
            <a:gd name="connsiteY8060" fmla="*/ 3973623 h 6858000"/>
            <a:gd name="connsiteX8061" fmla="*/ 8566588 w 12192000"/>
            <a:gd name="connsiteY8061" fmla="*/ 3938804 h 6858000"/>
            <a:gd name="connsiteX8062" fmla="*/ 8601413 w 12192000"/>
            <a:gd name="connsiteY8062" fmla="*/ 3903985 h 6858000"/>
            <a:gd name="connsiteX8063" fmla="*/ 8636226 w 12192000"/>
            <a:gd name="connsiteY8063" fmla="*/ 3938804 h 6858000"/>
            <a:gd name="connsiteX8064" fmla="*/ 8601413 w 12192000"/>
            <a:gd name="connsiteY8064" fmla="*/ 3973623 h 6858000"/>
            <a:gd name="connsiteX8065" fmla="*/ 8686306 w 12192000"/>
            <a:gd name="connsiteY8065" fmla="*/ 3973623 h 6858000"/>
            <a:gd name="connsiteX8066" fmla="*/ 8651480 w 12192000"/>
            <a:gd name="connsiteY8066" fmla="*/ 3938804 h 6858000"/>
            <a:gd name="connsiteX8067" fmla="*/ 8686306 w 12192000"/>
            <a:gd name="connsiteY8067" fmla="*/ 3903985 h 6858000"/>
            <a:gd name="connsiteX8068" fmla="*/ 8721118 w 12192000"/>
            <a:gd name="connsiteY8068" fmla="*/ 3938804 h 6858000"/>
            <a:gd name="connsiteX8069" fmla="*/ 8686306 w 12192000"/>
            <a:gd name="connsiteY8069" fmla="*/ 3973623 h 6858000"/>
            <a:gd name="connsiteX8070" fmla="*/ 8771199 w 12192000"/>
            <a:gd name="connsiteY8070" fmla="*/ 3973623 h 6858000"/>
            <a:gd name="connsiteX8071" fmla="*/ 8736374 w 12192000"/>
            <a:gd name="connsiteY8071" fmla="*/ 3938804 h 6858000"/>
            <a:gd name="connsiteX8072" fmla="*/ 8771199 w 12192000"/>
            <a:gd name="connsiteY8072" fmla="*/ 3903985 h 6858000"/>
            <a:gd name="connsiteX8073" fmla="*/ 8806011 w 12192000"/>
            <a:gd name="connsiteY8073" fmla="*/ 3938804 h 6858000"/>
            <a:gd name="connsiteX8074" fmla="*/ 8771199 w 12192000"/>
            <a:gd name="connsiteY8074" fmla="*/ 3973623 h 6858000"/>
            <a:gd name="connsiteX8075" fmla="*/ 8856091 w 12192000"/>
            <a:gd name="connsiteY8075" fmla="*/ 3973623 h 6858000"/>
            <a:gd name="connsiteX8076" fmla="*/ 8821266 w 12192000"/>
            <a:gd name="connsiteY8076" fmla="*/ 3938804 h 6858000"/>
            <a:gd name="connsiteX8077" fmla="*/ 8856091 w 12192000"/>
            <a:gd name="connsiteY8077" fmla="*/ 3903985 h 6858000"/>
            <a:gd name="connsiteX8078" fmla="*/ 8890903 w 12192000"/>
            <a:gd name="connsiteY8078" fmla="*/ 3938804 h 6858000"/>
            <a:gd name="connsiteX8079" fmla="*/ 8856091 w 12192000"/>
            <a:gd name="connsiteY8079" fmla="*/ 3973623 h 6858000"/>
            <a:gd name="connsiteX8080" fmla="*/ 8940983 w 12192000"/>
            <a:gd name="connsiteY8080" fmla="*/ 3973623 h 6858000"/>
            <a:gd name="connsiteX8081" fmla="*/ 8906158 w 12192000"/>
            <a:gd name="connsiteY8081" fmla="*/ 3938804 h 6858000"/>
            <a:gd name="connsiteX8082" fmla="*/ 8940983 w 12192000"/>
            <a:gd name="connsiteY8082" fmla="*/ 3903985 h 6858000"/>
            <a:gd name="connsiteX8083" fmla="*/ 8975796 w 12192000"/>
            <a:gd name="connsiteY8083" fmla="*/ 3938804 h 6858000"/>
            <a:gd name="connsiteX8084" fmla="*/ 8940983 w 12192000"/>
            <a:gd name="connsiteY8084" fmla="*/ 3973623 h 6858000"/>
            <a:gd name="connsiteX8085" fmla="*/ 9025876 w 12192000"/>
            <a:gd name="connsiteY8085" fmla="*/ 3973623 h 6858000"/>
            <a:gd name="connsiteX8086" fmla="*/ 8991050 w 12192000"/>
            <a:gd name="connsiteY8086" fmla="*/ 3938804 h 6858000"/>
            <a:gd name="connsiteX8087" fmla="*/ 9025876 w 12192000"/>
            <a:gd name="connsiteY8087" fmla="*/ 3903985 h 6858000"/>
            <a:gd name="connsiteX8088" fmla="*/ 9060688 w 12192000"/>
            <a:gd name="connsiteY8088" fmla="*/ 3938804 h 6858000"/>
            <a:gd name="connsiteX8089" fmla="*/ 9025876 w 12192000"/>
            <a:gd name="connsiteY8089" fmla="*/ 3973623 h 6858000"/>
            <a:gd name="connsiteX8090" fmla="*/ 9110769 w 12192000"/>
            <a:gd name="connsiteY8090" fmla="*/ 3973623 h 6858000"/>
            <a:gd name="connsiteX8091" fmla="*/ 9075944 w 12192000"/>
            <a:gd name="connsiteY8091" fmla="*/ 3938804 h 6858000"/>
            <a:gd name="connsiteX8092" fmla="*/ 9110769 w 12192000"/>
            <a:gd name="connsiteY8092" fmla="*/ 3903985 h 6858000"/>
            <a:gd name="connsiteX8093" fmla="*/ 9145581 w 12192000"/>
            <a:gd name="connsiteY8093" fmla="*/ 3938804 h 6858000"/>
            <a:gd name="connsiteX8094" fmla="*/ 9110769 w 12192000"/>
            <a:gd name="connsiteY8094" fmla="*/ 3973623 h 6858000"/>
            <a:gd name="connsiteX8095" fmla="*/ 9195661 w 12192000"/>
            <a:gd name="connsiteY8095" fmla="*/ 3973623 h 6858000"/>
            <a:gd name="connsiteX8096" fmla="*/ 9160836 w 12192000"/>
            <a:gd name="connsiteY8096" fmla="*/ 3938804 h 6858000"/>
            <a:gd name="connsiteX8097" fmla="*/ 9195661 w 12192000"/>
            <a:gd name="connsiteY8097" fmla="*/ 3903985 h 6858000"/>
            <a:gd name="connsiteX8098" fmla="*/ 9230473 w 12192000"/>
            <a:gd name="connsiteY8098" fmla="*/ 3938804 h 6858000"/>
            <a:gd name="connsiteX8099" fmla="*/ 9195661 w 12192000"/>
            <a:gd name="connsiteY8099" fmla="*/ 3973623 h 6858000"/>
            <a:gd name="connsiteX8100" fmla="*/ 9280553 w 12192000"/>
            <a:gd name="connsiteY8100" fmla="*/ 3973623 h 6858000"/>
            <a:gd name="connsiteX8101" fmla="*/ 9245728 w 12192000"/>
            <a:gd name="connsiteY8101" fmla="*/ 3938804 h 6858000"/>
            <a:gd name="connsiteX8102" fmla="*/ 9280553 w 12192000"/>
            <a:gd name="connsiteY8102" fmla="*/ 3903985 h 6858000"/>
            <a:gd name="connsiteX8103" fmla="*/ 9315366 w 12192000"/>
            <a:gd name="connsiteY8103" fmla="*/ 3938804 h 6858000"/>
            <a:gd name="connsiteX8104" fmla="*/ 9280553 w 12192000"/>
            <a:gd name="connsiteY8104" fmla="*/ 3973623 h 6858000"/>
            <a:gd name="connsiteX8105" fmla="*/ 9365446 w 12192000"/>
            <a:gd name="connsiteY8105" fmla="*/ 3973623 h 6858000"/>
            <a:gd name="connsiteX8106" fmla="*/ 9330620 w 12192000"/>
            <a:gd name="connsiteY8106" fmla="*/ 3938804 h 6858000"/>
            <a:gd name="connsiteX8107" fmla="*/ 9365446 w 12192000"/>
            <a:gd name="connsiteY8107" fmla="*/ 3903985 h 6858000"/>
            <a:gd name="connsiteX8108" fmla="*/ 9400258 w 12192000"/>
            <a:gd name="connsiteY8108" fmla="*/ 3938804 h 6858000"/>
            <a:gd name="connsiteX8109" fmla="*/ 9365446 w 12192000"/>
            <a:gd name="connsiteY8109" fmla="*/ 3973623 h 6858000"/>
            <a:gd name="connsiteX8110" fmla="*/ 9620123 w 12192000"/>
            <a:gd name="connsiteY8110" fmla="*/ 3973623 h 6858000"/>
            <a:gd name="connsiteX8111" fmla="*/ 9585298 w 12192000"/>
            <a:gd name="connsiteY8111" fmla="*/ 3938804 h 6858000"/>
            <a:gd name="connsiteX8112" fmla="*/ 9620123 w 12192000"/>
            <a:gd name="connsiteY8112" fmla="*/ 3903985 h 6858000"/>
            <a:gd name="connsiteX8113" fmla="*/ 9654936 w 12192000"/>
            <a:gd name="connsiteY8113" fmla="*/ 3938804 h 6858000"/>
            <a:gd name="connsiteX8114" fmla="*/ 9620123 w 12192000"/>
            <a:gd name="connsiteY8114" fmla="*/ 3973623 h 6858000"/>
            <a:gd name="connsiteX8115" fmla="*/ 10044586 w 12192000"/>
            <a:gd name="connsiteY8115" fmla="*/ 3973623 h 6858000"/>
            <a:gd name="connsiteX8116" fmla="*/ 10009760 w 12192000"/>
            <a:gd name="connsiteY8116" fmla="*/ 3938804 h 6858000"/>
            <a:gd name="connsiteX8117" fmla="*/ 10044586 w 12192000"/>
            <a:gd name="connsiteY8117" fmla="*/ 3903985 h 6858000"/>
            <a:gd name="connsiteX8118" fmla="*/ 10079398 w 12192000"/>
            <a:gd name="connsiteY8118" fmla="*/ 3938804 h 6858000"/>
            <a:gd name="connsiteX8119" fmla="*/ 10044586 w 12192000"/>
            <a:gd name="connsiteY8119" fmla="*/ 3973623 h 6858000"/>
            <a:gd name="connsiteX8120" fmla="*/ 2149559 w 12192000"/>
            <a:gd name="connsiteY8120" fmla="*/ 3888763 h 6858000"/>
            <a:gd name="connsiteX8121" fmla="*/ 2114740 w 12192000"/>
            <a:gd name="connsiteY8121" fmla="*/ 3853944 h 6858000"/>
            <a:gd name="connsiteX8122" fmla="*/ 2149559 w 12192000"/>
            <a:gd name="connsiteY8122" fmla="*/ 3819126 h 6858000"/>
            <a:gd name="connsiteX8123" fmla="*/ 2184378 w 12192000"/>
            <a:gd name="connsiteY8123" fmla="*/ 3853944 h 6858000"/>
            <a:gd name="connsiteX8124" fmla="*/ 2149559 w 12192000"/>
            <a:gd name="connsiteY8124" fmla="*/ 3888763 h 6858000"/>
            <a:gd name="connsiteX8125" fmla="*/ 2234445 w 12192000"/>
            <a:gd name="connsiteY8125" fmla="*/ 3888763 h 6858000"/>
            <a:gd name="connsiteX8126" fmla="*/ 2199626 w 12192000"/>
            <a:gd name="connsiteY8126" fmla="*/ 3853944 h 6858000"/>
            <a:gd name="connsiteX8127" fmla="*/ 2234445 w 12192000"/>
            <a:gd name="connsiteY8127" fmla="*/ 3819126 h 6858000"/>
            <a:gd name="connsiteX8128" fmla="*/ 2269264 w 12192000"/>
            <a:gd name="connsiteY8128" fmla="*/ 3853944 h 6858000"/>
            <a:gd name="connsiteX8129" fmla="*/ 2234445 w 12192000"/>
            <a:gd name="connsiteY8129" fmla="*/ 3888763 h 6858000"/>
            <a:gd name="connsiteX8130" fmla="*/ 2319337 w 12192000"/>
            <a:gd name="connsiteY8130" fmla="*/ 3888763 h 6858000"/>
            <a:gd name="connsiteX8131" fmla="*/ 2284518 w 12192000"/>
            <a:gd name="connsiteY8131" fmla="*/ 3853944 h 6858000"/>
            <a:gd name="connsiteX8132" fmla="*/ 2319337 w 12192000"/>
            <a:gd name="connsiteY8132" fmla="*/ 3819126 h 6858000"/>
            <a:gd name="connsiteX8133" fmla="*/ 2354156 w 12192000"/>
            <a:gd name="connsiteY8133" fmla="*/ 3853944 h 6858000"/>
            <a:gd name="connsiteX8134" fmla="*/ 2319337 w 12192000"/>
            <a:gd name="connsiteY8134" fmla="*/ 3888763 h 6858000"/>
            <a:gd name="connsiteX8135" fmla="*/ 2404230 w 12192000"/>
            <a:gd name="connsiteY8135" fmla="*/ 3888763 h 6858000"/>
            <a:gd name="connsiteX8136" fmla="*/ 2369411 w 12192000"/>
            <a:gd name="connsiteY8136" fmla="*/ 3853944 h 6858000"/>
            <a:gd name="connsiteX8137" fmla="*/ 2404230 w 12192000"/>
            <a:gd name="connsiteY8137" fmla="*/ 3819126 h 6858000"/>
            <a:gd name="connsiteX8138" fmla="*/ 2439048 w 12192000"/>
            <a:gd name="connsiteY8138" fmla="*/ 3853944 h 6858000"/>
            <a:gd name="connsiteX8139" fmla="*/ 2404230 w 12192000"/>
            <a:gd name="connsiteY8139" fmla="*/ 3888763 h 6858000"/>
            <a:gd name="connsiteX8140" fmla="*/ 2489122 w 12192000"/>
            <a:gd name="connsiteY8140" fmla="*/ 3888763 h 6858000"/>
            <a:gd name="connsiteX8141" fmla="*/ 2454303 w 12192000"/>
            <a:gd name="connsiteY8141" fmla="*/ 3853944 h 6858000"/>
            <a:gd name="connsiteX8142" fmla="*/ 2489122 w 12192000"/>
            <a:gd name="connsiteY8142" fmla="*/ 3819126 h 6858000"/>
            <a:gd name="connsiteX8143" fmla="*/ 2523941 w 12192000"/>
            <a:gd name="connsiteY8143" fmla="*/ 3853944 h 6858000"/>
            <a:gd name="connsiteX8144" fmla="*/ 2489122 w 12192000"/>
            <a:gd name="connsiteY8144" fmla="*/ 3888763 h 6858000"/>
            <a:gd name="connsiteX8145" fmla="*/ 2574015 w 12192000"/>
            <a:gd name="connsiteY8145" fmla="*/ 3888763 h 6858000"/>
            <a:gd name="connsiteX8146" fmla="*/ 2539196 w 12192000"/>
            <a:gd name="connsiteY8146" fmla="*/ 3853944 h 6858000"/>
            <a:gd name="connsiteX8147" fmla="*/ 2574015 w 12192000"/>
            <a:gd name="connsiteY8147" fmla="*/ 3819126 h 6858000"/>
            <a:gd name="connsiteX8148" fmla="*/ 2608834 w 12192000"/>
            <a:gd name="connsiteY8148" fmla="*/ 3853944 h 6858000"/>
            <a:gd name="connsiteX8149" fmla="*/ 2574015 w 12192000"/>
            <a:gd name="connsiteY8149" fmla="*/ 3888763 h 6858000"/>
            <a:gd name="connsiteX8150" fmla="*/ 2658907 w 12192000"/>
            <a:gd name="connsiteY8150" fmla="*/ 3888763 h 6858000"/>
            <a:gd name="connsiteX8151" fmla="*/ 2624088 w 12192000"/>
            <a:gd name="connsiteY8151" fmla="*/ 3853944 h 6858000"/>
            <a:gd name="connsiteX8152" fmla="*/ 2658907 w 12192000"/>
            <a:gd name="connsiteY8152" fmla="*/ 3819126 h 6858000"/>
            <a:gd name="connsiteX8153" fmla="*/ 2693726 w 12192000"/>
            <a:gd name="connsiteY8153" fmla="*/ 3853944 h 6858000"/>
            <a:gd name="connsiteX8154" fmla="*/ 2658907 w 12192000"/>
            <a:gd name="connsiteY8154" fmla="*/ 3888763 h 6858000"/>
            <a:gd name="connsiteX8155" fmla="*/ 2743800 w 12192000"/>
            <a:gd name="connsiteY8155" fmla="*/ 3888763 h 6858000"/>
            <a:gd name="connsiteX8156" fmla="*/ 2708981 w 12192000"/>
            <a:gd name="connsiteY8156" fmla="*/ 3853944 h 6858000"/>
            <a:gd name="connsiteX8157" fmla="*/ 2743800 w 12192000"/>
            <a:gd name="connsiteY8157" fmla="*/ 3819126 h 6858000"/>
            <a:gd name="connsiteX8158" fmla="*/ 2778618 w 12192000"/>
            <a:gd name="connsiteY8158" fmla="*/ 3853944 h 6858000"/>
            <a:gd name="connsiteX8159" fmla="*/ 2743800 w 12192000"/>
            <a:gd name="connsiteY8159" fmla="*/ 3888763 h 6858000"/>
            <a:gd name="connsiteX8160" fmla="*/ 2828692 w 12192000"/>
            <a:gd name="connsiteY8160" fmla="*/ 3888763 h 6858000"/>
            <a:gd name="connsiteX8161" fmla="*/ 2793873 w 12192000"/>
            <a:gd name="connsiteY8161" fmla="*/ 3853944 h 6858000"/>
            <a:gd name="connsiteX8162" fmla="*/ 2828692 w 12192000"/>
            <a:gd name="connsiteY8162" fmla="*/ 3819126 h 6858000"/>
            <a:gd name="connsiteX8163" fmla="*/ 2863511 w 12192000"/>
            <a:gd name="connsiteY8163" fmla="*/ 3853944 h 6858000"/>
            <a:gd name="connsiteX8164" fmla="*/ 2828692 w 12192000"/>
            <a:gd name="connsiteY8164" fmla="*/ 3888763 h 6858000"/>
            <a:gd name="connsiteX8165" fmla="*/ 2913584 w 12192000"/>
            <a:gd name="connsiteY8165" fmla="*/ 3888763 h 6858000"/>
            <a:gd name="connsiteX8166" fmla="*/ 2878765 w 12192000"/>
            <a:gd name="connsiteY8166" fmla="*/ 3853944 h 6858000"/>
            <a:gd name="connsiteX8167" fmla="*/ 2913584 w 12192000"/>
            <a:gd name="connsiteY8167" fmla="*/ 3819126 h 6858000"/>
            <a:gd name="connsiteX8168" fmla="*/ 2948403 w 12192000"/>
            <a:gd name="connsiteY8168" fmla="*/ 3853944 h 6858000"/>
            <a:gd name="connsiteX8169" fmla="*/ 2913584 w 12192000"/>
            <a:gd name="connsiteY8169" fmla="*/ 3888763 h 6858000"/>
            <a:gd name="connsiteX8170" fmla="*/ 2998477 w 12192000"/>
            <a:gd name="connsiteY8170" fmla="*/ 3888763 h 6858000"/>
            <a:gd name="connsiteX8171" fmla="*/ 2963658 w 12192000"/>
            <a:gd name="connsiteY8171" fmla="*/ 3853944 h 6858000"/>
            <a:gd name="connsiteX8172" fmla="*/ 2998477 w 12192000"/>
            <a:gd name="connsiteY8172" fmla="*/ 3819126 h 6858000"/>
            <a:gd name="connsiteX8173" fmla="*/ 3033296 w 12192000"/>
            <a:gd name="connsiteY8173" fmla="*/ 3853944 h 6858000"/>
            <a:gd name="connsiteX8174" fmla="*/ 2998477 w 12192000"/>
            <a:gd name="connsiteY8174" fmla="*/ 3888763 h 6858000"/>
            <a:gd name="connsiteX8175" fmla="*/ 3083370 w 12192000"/>
            <a:gd name="connsiteY8175" fmla="*/ 3888763 h 6858000"/>
            <a:gd name="connsiteX8176" fmla="*/ 3048551 w 12192000"/>
            <a:gd name="connsiteY8176" fmla="*/ 3853944 h 6858000"/>
            <a:gd name="connsiteX8177" fmla="*/ 3083370 w 12192000"/>
            <a:gd name="connsiteY8177" fmla="*/ 3819126 h 6858000"/>
            <a:gd name="connsiteX8178" fmla="*/ 3118188 w 12192000"/>
            <a:gd name="connsiteY8178" fmla="*/ 3853944 h 6858000"/>
            <a:gd name="connsiteX8179" fmla="*/ 3083370 w 12192000"/>
            <a:gd name="connsiteY8179" fmla="*/ 3888763 h 6858000"/>
            <a:gd name="connsiteX8180" fmla="*/ 3168262 w 12192000"/>
            <a:gd name="connsiteY8180" fmla="*/ 3888763 h 6858000"/>
            <a:gd name="connsiteX8181" fmla="*/ 3133443 w 12192000"/>
            <a:gd name="connsiteY8181" fmla="*/ 3853944 h 6858000"/>
            <a:gd name="connsiteX8182" fmla="*/ 3168262 w 12192000"/>
            <a:gd name="connsiteY8182" fmla="*/ 3819126 h 6858000"/>
            <a:gd name="connsiteX8183" fmla="*/ 3203081 w 12192000"/>
            <a:gd name="connsiteY8183" fmla="*/ 3853944 h 6858000"/>
            <a:gd name="connsiteX8184" fmla="*/ 3168262 w 12192000"/>
            <a:gd name="connsiteY8184" fmla="*/ 3888763 h 6858000"/>
            <a:gd name="connsiteX8185" fmla="*/ 3253154 w 12192000"/>
            <a:gd name="connsiteY8185" fmla="*/ 3888763 h 6858000"/>
            <a:gd name="connsiteX8186" fmla="*/ 3218335 w 12192000"/>
            <a:gd name="connsiteY8186" fmla="*/ 3853944 h 6858000"/>
            <a:gd name="connsiteX8187" fmla="*/ 3253154 w 12192000"/>
            <a:gd name="connsiteY8187" fmla="*/ 3819126 h 6858000"/>
            <a:gd name="connsiteX8188" fmla="*/ 3287973 w 12192000"/>
            <a:gd name="connsiteY8188" fmla="*/ 3853944 h 6858000"/>
            <a:gd name="connsiteX8189" fmla="*/ 3253154 w 12192000"/>
            <a:gd name="connsiteY8189" fmla="*/ 3888763 h 6858000"/>
            <a:gd name="connsiteX8190" fmla="*/ 3338047 w 12192000"/>
            <a:gd name="connsiteY8190" fmla="*/ 3888763 h 6858000"/>
            <a:gd name="connsiteX8191" fmla="*/ 3303228 w 12192000"/>
            <a:gd name="connsiteY8191" fmla="*/ 3853944 h 6858000"/>
            <a:gd name="connsiteX8192" fmla="*/ 3338047 w 12192000"/>
            <a:gd name="connsiteY8192" fmla="*/ 3819126 h 6858000"/>
            <a:gd name="connsiteX8193" fmla="*/ 3372866 w 12192000"/>
            <a:gd name="connsiteY8193" fmla="*/ 3853944 h 6858000"/>
            <a:gd name="connsiteX8194" fmla="*/ 3338047 w 12192000"/>
            <a:gd name="connsiteY8194" fmla="*/ 3888763 h 6858000"/>
            <a:gd name="connsiteX8195" fmla="*/ 3422940 w 12192000"/>
            <a:gd name="connsiteY8195" fmla="*/ 3888763 h 6858000"/>
            <a:gd name="connsiteX8196" fmla="*/ 3388121 w 12192000"/>
            <a:gd name="connsiteY8196" fmla="*/ 3853944 h 6858000"/>
            <a:gd name="connsiteX8197" fmla="*/ 3422940 w 12192000"/>
            <a:gd name="connsiteY8197" fmla="*/ 3819126 h 6858000"/>
            <a:gd name="connsiteX8198" fmla="*/ 3457758 w 12192000"/>
            <a:gd name="connsiteY8198" fmla="*/ 3853944 h 6858000"/>
            <a:gd name="connsiteX8199" fmla="*/ 3422940 w 12192000"/>
            <a:gd name="connsiteY8199" fmla="*/ 3888763 h 6858000"/>
            <a:gd name="connsiteX8200" fmla="*/ 3507832 w 12192000"/>
            <a:gd name="connsiteY8200" fmla="*/ 3888763 h 6858000"/>
            <a:gd name="connsiteX8201" fmla="*/ 3473013 w 12192000"/>
            <a:gd name="connsiteY8201" fmla="*/ 3853944 h 6858000"/>
            <a:gd name="connsiteX8202" fmla="*/ 3507832 w 12192000"/>
            <a:gd name="connsiteY8202" fmla="*/ 3819126 h 6858000"/>
            <a:gd name="connsiteX8203" fmla="*/ 3542651 w 12192000"/>
            <a:gd name="connsiteY8203" fmla="*/ 3853944 h 6858000"/>
            <a:gd name="connsiteX8204" fmla="*/ 3507832 w 12192000"/>
            <a:gd name="connsiteY8204" fmla="*/ 3888763 h 6858000"/>
            <a:gd name="connsiteX8205" fmla="*/ 3592724 w 12192000"/>
            <a:gd name="connsiteY8205" fmla="*/ 3888763 h 6858000"/>
            <a:gd name="connsiteX8206" fmla="*/ 3557905 w 12192000"/>
            <a:gd name="connsiteY8206" fmla="*/ 3853944 h 6858000"/>
            <a:gd name="connsiteX8207" fmla="*/ 3592724 w 12192000"/>
            <a:gd name="connsiteY8207" fmla="*/ 3819126 h 6858000"/>
            <a:gd name="connsiteX8208" fmla="*/ 3627543 w 12192000"/>
            <a:gd name="connsiteY8208" fmla="*/ 3853944 h 6858000"/>
            <a:gd name="connsiteX8209" fmla="*/ 3592724 w 12192000"/>
            <a:gd name="connsiteY8209" fmla="*/ 3888763 h 6858000"/>
            <a:gd name="connsiteX8210" fmla="*/ 5545258 w 12192000"/>
            <a:gd name="connsiteY8210" fmla="*/ 3888763 h 6858000"/>
            <a:gd name="connsiteX8211" fmla="*/ 5510439 w 12192000"/>
            <a:gd name="connsiteY8211" fmla="*/ 3853944 h 6858000"/>
            <a:gd name="connsiteX8212" fmla="*/ 5545258 w 12192000"/>
            <a:gd name="connsiteY8212" fmla="*/ 3819126 h 6858000"/>
            <a:gd name="connsiteX8213" fmla="*/ 5580077 w 12192000"/>
            <a:gd name="connsiteY8213" fmla="*/ 3853944 h 6858000"/>
            <a:gd name="connsiteX8214" fmla="*/ 5545258 w 12192000"/>
            <a:gd name="connsiteY8214" fmla="*/ 3888763 h 6858000"/>
            <a:gd name="connsiteX8215" fmla="*/ 5630150 w 12192000"/>
            <a:gd name="connsiteY8215" fmla="*/ 3888763 h 6858000"/>
            <a:gd name="connsiteX8216" fmla="*/ 5595331 w 12192000"/>
            <a:gd name="connsiteY8216" fmla="*/ 3853944 h 6858000"/>
            <a:gd name="connsiteX8217" fmla="*/ 5630150 w 12192000"/>
            <a:gd name="connsiteY8217" fmla="*/ 3819126 h 6858000"/>
            <a:gd name="connsiteX8218" fmla="*/ 5664969 w 12192000"/>
            <a:gd name="connsiteY8218" fmla="*/ 3853944 h 6858000"/>
            <a:gd name="connsiteX8219" fmla="*/ 5630150 w 12192000"/>
            <a:gd name="connsiteY8219" fmla="*/ 3888763 h 6858000"/>
            <a:gd name="connsiteX8220" fmla="*/ 5715043 w 12192000"/>
            <a:gd name="connsiteY8220" fmla="*/ 3888763 h 6858000"/>
            <a:gd name="connsiteX8221" fmla="*/ 5680225 w 12192000"/>
            <a:gd name="connsiteY8221" fmla="*/ 3853944 h 6858000"/>
            <a:gd name="connsiteX8222" fmla="*/ 5715043 w 12192000"/>
            <a:gd name="connsiteY8222" fmla="*/ 3819126 h 6858000"/>
            <a:gd name="connsiteX8223" fmla="*/ 5749862 w 12192000"/>
            <a:gd name="connsiteY8223" fmla="*/ 3853944 h 6858000"/>
            <a:gd name="connsiteX8224" fmla="*/ 5715043 w 12192000"/>
            <a:gd name="connsiteY8224" fmla="*/ 3888763 h 6858000"/>
            <a:gd name="connsiteX8225" fmla="*/ 5799936 w 12192000"/>
            <a:gd name="connsiteY8225" fmla="*/ 3888763 h 6858000"/>
            <a:gd name="connsiteX8226" fmla="*/ 5765117 w 12192000"/>
            <a:gd name="connsiteY8226" fmla="*/ 3853944 h 6858000"/>
            <a:gd name="connsiteX8227" fmla="*/ 5799936 w 12192000"/>
            <a:gd name="connsiteY8227" fmla="*/ 3819126 h 6858000"/>
            <a:gd name="connsiteX8228" fmla="*/ 5834754 w 12192000"/>
            <a:gd name="connsiteY8228" fmla="*/ 3853944 h 6858000"/>
            <a:gd name="connsiteX8229" fmla="*/ 5799936 w 12192000"/>
            <a:gd name="connsiteY8229" fmla="*/ 3888763 h 6858000"/>
            <a:gd name="connsiteX8230" fmla="*/ 6054613 w 12192000"/>
            <a:gd name="connsiteY8230" fmla="*/ 3888763 h 6858000"/>
            <a:gd name="connsiteX8231" fmla="*/ 6019787 w 12192000"/>
            <a:gd name="connsiteY8231" fmla="*/ 3853944 h 6858000"/>
            <a:gd name="connsiteX8232" fmla="*/ 6054613 w 12192000"/>
            <a:gd name="connsiteY8232" fmla="*/ 3819126 h 6858000"/>
            <a:gd name="connsiteX8233" fmla="*/ 6089425 w 12192000"/>
            <a:gd name="connsiteY8233" fmla="*/ 3853944 h 6858000"/>
            <a:gd name="connsiteX8234" fmla="*/ 6054613 w 12192000"/>
            <a:gd name="connsiteY8234" fmla="*/ 3888763 h 6858000"/>
            <a:gd name="connsiteX8235" fmla="*/ 6224398 w 12192000"/>
            <a:gd name="connsiteY8235" fmla="*/ 3888763 h 6858000"/>
            <a:gd name="connsiteX8236" fmla="*/ 6189573 w 12192000"/>
            <a:gd name="connsiteY8236" fmla="*/ 3853944 h 6858000"/>
            <a:gd name="connsiteX8237" fmla="*/ 6224398 w 12192000"/>
            <a:gd name="connsiteY8237" fmla="*/ 3819126 h 6858000"/>
            <a:gd name="connsiteX8238" fmla="*/ 6259211 w 12192000"/>
            <a:gd name="connsiteY8238" fmla="*/ 3853944 h 6858000"/>
            <a:gd name="connsiteX8239" fmla="*/ 6224398 w 12192000"/>
            <a:gd name="connsiteY8239" fmla="*/ 3888763 h 6858000"/>
            <a:gd name="connsiteX8240" fmla="*/ 6394183 w 12192000"/>
            <a:gd name="connsiteY8240" fmla="*/ 3888763 h 6858000"/>
            <a:gd name="connsiteX8241" fmla="*/ 6359357 w 12192000"/>
            <a:gd name="connsiteY8241" fmla="*/ 3853944 h 6858000"/>
            <a:gd name="connsiteX8242" fmla="*/ 6394183 w 12192000"/>
            <a:gd name="connsiteY8242" fmla="*/ 3819126 h 6858000"/>
            <a:gd name="connsiteX8243" fmla="*/ 6428995 w 12192000"/>
            <a:gd name="connsiteY8243" fmla="*/ 3853944 h 6858000"/>
            <a:gd name="connsiteX8244" fmla="*/ 6394183 w 12192000"/>
            <a:gd name="connsiteY8244" fmla="*/ 3888763 h 6858000"/>
            <a:gd name="connsiteX8245" fmla="*/ 6563968 w 12192000"/>
            <a:gd name="connsiteY8245" fmla="*/ 3888763 h 6858000"/>
            <a:gd name="connsiteX8246" fmla="*/ 6529143 w 12192000"/>
            <a:gd name="connsiteY8246" fmla="*/ 3853944 h 6858000"/>
            <a:gd name="connsiteX8247" fmla="*/ 6563968 w 12192000"/>
            <a:gd name="connsiteY8247" fmla="*/ 3819126 h 6858000"/>
            <a:gd name="connsiteX8248" fmla="*/ 6598781 w 12192000"/>
            <a:gd name="connsiteY8248" fmla="*/ 3853944 h 6858000"/>
            <a:gd name="connsiteX8249" fmla="*/ 6563968 w 12192000"/>
            <a:gd name="connsiteY8249" fmla="*/ 3888763 h 6858000"/>
            <a:gd name="connsiteX8250" fmla="*/ 6733753 w 12192000"/>
            <a:gd name="connsiteY8250" fmla="*/ 3888763 h 6858000"/>
            <a:gd name="connsiteX8251" fmla="*/ 6698927 w 12192000"/>
            <a:gd name="connsiteY8251" fmla="*/ 3853944 h 6858000"/>
            <a:gd name="connsiteX8252" fmla="*/ 6733753 w 12192000"/>
            <a:gd name="connsiteY8252" fmla="*/ 3819126 h 6858000"/>
            <a:gd name="connsiteX8253" fmla="*/ 6768565 w 12192000"/>
            <a:gd name="connsiteY8253" fmla="*/ 3853944 h 6858000"/>
            <a:gd name="connsiteX8254" fmla="*/ 6733753 w 12192000"/>
            <a:gd name="connsiteY8254" fmla="*/ 3888763 h 6858000"/>
            <a:gd name="connsiteX8255" fmla="*/ 6818645 w 12192000"/>
            <a:gd name="connsiteY8255" fmla="*/ 3888763 h 6858000"/>
            <a:gd name="connsiteX8256" fmla="*/ 6783820 w 12192000"/>
            <a:gd name="connsiteY8256" fmla="*/ 3853944 h 6858000"/>
            <a:gd name="connsiteX8257" fmla="*/ 6818645 w 12192000"/>
            <a:gd name="connsiteY8257" fmla="*/ 3819126 h 6858000"/>
            <a:gd name="connsiteX8258" fmla="*/ 6853457 w 12192000"/>
            <a:gd name="connsiteY8258" fmla="*/ 3853944 h 6858000"/>
            <a:gd name="connsiteX8259" fmla="*/ 6818645 w 12192000"/>
            <a:gd name="connsiteY8259" fmla="*/ 3888763 h 6858000"/>
            <a:gd name="connsiteX8260" fmla="*/ 6903537 w 12192000"/>
            <a:gd name="connsiteY8260" fmla="*/ 3888763 h 6858000"/>
            <a:gd name="connsiteX8261" fmla="*/ 6868712 w 12192000"/>
            <a:gd name="connsiteY8261" fmla="*/ 3853944 h 6858000"/>
            <a:gd name="connsiteX8262" fmla="*/ 6903537 w 12192000"/>
            <a:gd name="connsiteY8262" fmla="*/ 3819126 h 6858000"/>
            <a:gd name="connsiteX8263" fmla="*/ 6938350 w 12192000"/>
            <a:gd name="connsiteY8263" fmla="*/ 3853944 h 6858000"/>
            <a:gd name="connsiteX8264" fmla="*/ 6903537 w 12192000"/>
            <a:gd name="connsiteY8264" fmla="*/ 3888763 h 6858000"/>
            <a:gd name="connsiteX8265" fmla="*/ 7073349 w 12192000"/>
            <a:gd name="connsiteY8265" fmla="*/ 3888763 h 6858000"/>
            <a:gd name="connsiteX8266" fmla="*/ 7038524 w 12192000"/>
            <a:gd name="connsiteY8266" fmla="*/ 3853944 h 6858000"/>
            <a:gd name="connsiteX8267" fmla="*/ 7073349 w 12192000"/>
            <a:gd name="connsiteY8267" fmla="*/ 3819126 h 6858000"/>
            <a:gd name="connsiteX8268" fmla="*/ 7108161 w 12192000"/>
            <a:gd name="connsiteY8268" fmla="*/ 3853944 h 6858000"/>
            <a:gd name="connsiteX8269" fmla="*/ 7073349 w 12192000"/>
            <a:gd name="connsiteY8269" fmla="*/ 3888763 h 6858000"/>
            <a:gd name="connsiteX8270" fmla="*/ 7158241 w 12192000"/>
            <a:gd name="connsiteY8270" fmla="*/ 3888763 h 6858000"/>
            <a:gd name="connsiteX8271" fmla="*/ 7123416 w 12192000"/>
            <a:gd name="connsiteY8271" fmla="*/ 3853944 h 6858000"/>
            <a:gd name="connsiteX8272" fmla="*/ 7158241 w 12192000"/>
            <a:gd name="connsiteY8272" fmla="*/ 3819126 h 6858000"/>
            <a:gd name="connsiteX8273" fmla="*/ 7193053 w 12192000"/>
            <a:gd name="connsiteY8273" fmla="*/ 3853944 h 6858000"/>
            <a:gd name="connsiteX8274" fmla="*/ 7158241 w 12192000"/>
            <a:gd name="connsiteY8274" fmla="*/ 3888763 h 6858000"/>
            <a:gd name="connsiteX8275" fmla="*/ 7243134 w 12192000"/>
            <a:gd name="connsiteY8275" fmla="*/ 3888763 h 6858000"/>
            <a:gd name="connsiteX8276" fmla="*/ 7208309 w 12192000"/>
            <a:gd name="connsiteY8276" fmla="*/ 3853944 h 6858000"/>
            <a:gd name="connsiteX8277" fmla="*/ 7243134 w 12192000"/>
            <a:gd name="connsiteY8277" fmla="*/ 3819126 h 6858000"/>
            <a:gd name="connsiteX8278" fmla="*/ 7277947 w 12192000"/>
            <a:gd name="connsiteY8278" fmla="*/ 3853944 h 6858000"/>
            <a:gd name="connsiteX8279" fmla="*/ 7243134 w 12192000"/>
            <a:gd name="connsiteY8279" fmla="*/ 3888763 h 6858000"/>
            <a:gd name="connsiteX8280" fmla="*/ 7412919 w 12192000"/>
            <a:gd name="connsiteY8280" fmla="*/ 3888763 h 6858000"/>
            <a:gd name="connsiteX8281" fmla="*/ 7378094 w 12192000"/>
            <a:gd name="connsiteY8281" fmla="*/ 3853944 h 6858000"/>
            <a:gd name="connsiteX8282" fmla="*/ 7412919 w 12192000"/>
            <a:gd name="connsiteY8282" fmla="*/ 3819126 h 6858000"/>
            <a:gd name="connsiteX8283" fmla="*/ 7447731 w 12192000"/>
            <a:gd name="connsiteY8283" fmla="*/ 3853944 h 6858000"/>
            <a:gd name="connsiteX8284" fmla="*/ 7412919 w 12192000"/>
            <a:gd name="connsiteY8284" fmla="*/ 3888763 h 6858000"/>
            <a:gd name="connsiteX8285" fmla="*/ 7497811 w 12192000"/>
            <a:gd name="connsiteY8285" fmla="*/ 3888763 h 6858000"/>
            <a:gd name="connsiteX8286" fmla="*/ 7462986 w 12192000"/>
            <a:gd name="connsiteY8286" fmla="*/ 3853944 h 6858000"/>
            <a:gd name="connsiteX8287" fmla="*/ 7497811 w 12192000"/>
            <a:gd name="connsiteY8287" fmla="*/ 3819126 h 6858000"/>
            <a:gd name="connsiteX8288" fmla="*/ 7532623 w 12192000"/>
            <a:gd name="connsiteY8288" fmla="*/ 3853944 h 6858000"/>
            <a:gd name="connsiteX8289" fmla="*/ 7497811 w 12192000"/>
            <a:gd name="connsiteY8289" fmla="*/ 3888763 h 6858000"/>
            <a:gd name="connsiteX8290" fmla="*/ 7582703 w 12192000"/>
            <a:gd name="connsiteY8290" fmla="*/ 3888763 h 6858000"/>
            <a:gd name="connsiteX8291" fmla="*/ 7547878 w 12192000"/>
            <a:gd name="connsiteY8291" fmla="*/ 3853944 h 6858000"/>
            <a:gd name="connsiteX8292" fmla="*/ 7582703 w 12192000"/>
            <a:gd name="connsiteY8292" fmla="*/ 3819126 h 6858000"/>
            <a:gd name="connsiteX8293" fmla="*/ 7617516 w 12192000"/>
            <a:gd name="connsiteY8293" fmla="*/ 3853944 h 6858000"/>
            <a:gd name="connsiteX8294" fmla="*/ 7582703 w 12192000"/>
            <a:gd name="connsiteY8294" fmla="*/ 3888763 h 6858000"/>
            <a:gd name="connsiteX8295" fmla="*/ 7667597 w 12192000"/>
            <a:gd name="connsiteY8295" fmla="*/ 3888763 h 6858000"/>
            <a:gd name="connsiteX8296" fmla="*/ 7632771 w 12192000"/>
            <a:gd name="connsiteY8296" fmla="*/ 3853944 h 6858000"/>
            <a:gd name="connsiteX8297" fmla="*/ 7667597 w 12192000"/>
            <a:gd name="connsiteY8297" fmla="*/ 3819126 h 6858000"/>
            <a:gd name="connsiteX8298" fmla="*/ 7702409 w 12192000"/>
            <a:gd name="connsiteY8298" fmla="*/ 3853944 h 6858000"/>
            <a:gd name="connsiteX8299" fmla="*/ 7667597 w 12192000"/>
            <a:gd name="connsiteY8299" fmla="*/ 3888763 h 6858000"/>
            <a:gd name="connsiteX8300" fmla="*/ 7752489 w 12192000"/>
            <a:gd name="connsiteY8300" fmla="*/ 3888763 h 6858000"/>
            <a:gd name="connsiteX8301" fmla="*/ 7717664 w 12192000"/>
            <a:gd name="connsiteY8301" fmla="*/ 3853944 h 6858000"/>
            <a:gd name="connsiteX8302" fmla="*/ 7752489 w 12192000"/>
            <a:gd name="connsiteY8302" fmla="*/ 3819126 h 6858000"/>
            <a:gd name="connsiteX8303" fmla="*/ 7787301 w 12192000"/>
            <a:gd name="connsiteY8303" fmla="*/ 3853944 h 6858000"/>
            <a:gd name="connsiteX8304" fmla="*/ 7752489 w 12192000"/>
            <a:gd name="connsiteY8304" fmla="*/ 3888763 h 6858000"/>
            <a:gd name="connsiteX8305" fmla="*/ 7837381 w 12192000"/>
            <a:gd name="connsiteY8305" fmla="*/ 3888763 h 6858000"/>
            <a:gd name="connsiteX8306" fmla="*/ 7802556 w 12192000"/>
            <a:gd name="connsiteY8306" fmla="*/ 3853944 h 6858000"/>
            <a:gd name="connsiteX8307" fmla="*/ 7837381 w 12192000"/>
            <a:gd name="connsiteY8307" fmla="*/ 3819126 h 6858000"/>
            <a:gd name="connsiteX8308" fmla="*/ 7872193 w 12192000"/>
            <a:gd name="connsiteY8308" fmla="*/ 3853944 h 6858000"/>
            <a:gd name="connsiteX8309" fmla="*/ 7837381 w 12192000"/>
            <a:gd name="connsiteY8309" fmla="*/ 3888763 h 6858000"/>
            <a:gd name="connsiteX8310" fmla="*/ 7922273 w 12192000"/>
            <a:gd name="connsiteY8310" fmla="*/ 3888763 h 6858000"/>
            <a:gd name="connsiteX8311" fmla="*/ 7887448 w 12192000"/>
            <a:gd name="connsiteY8311" fmla="*/ 3853944 h 6858000"/>
            <a:gd name="connsiteX8312" fmla="*/ 7922273 w 12192000"/>
            <a:gd name="connsiteY8312" fmla="*/ 3819126 h 6858000"/>
            <a:gd name="connsiteX8313" fmla="*/ 7957086 w 12192000"/>
            <a:gd name="connsiteY8313" fmla="*/ 3853944 h 6858000"/>
            <a:gd name="connsiteX8314" fmla="*/ 7922273 w 12192000"/>
            <a:gd name="connsiteY8314" fmla="*/ 3888763 h 6858000"/>
            <a:gd name="connsiteX8315" fmla="*/ 8007167 w 12192000"/>
            <a:gd name="connsiteY8315" fmla="*/ 3888763 h 6858000"/>
            <a:gd name="connsiteX8316" fmla="*/ 7972341 w 12192000"/>
            <a:gd name="connsiteY8316" fmla="*/ 3853944 h 6858000"/>
            <a:gd name="connsiteX8317" fmla="*/ 8007167 w 12192000"/>
            <a:gd name="connsiteY8317" fmla="*/ 3819126 h 6858000"/>
            <a:gd name="connsiteX8318" fmla="*/ 8041979 w 12192000"/>
            <a:gd name="connsiteY8318" fmla="*/ 3853944 h 6858000"/>
            <a:gd name="connsiteX8319" fmla="*/ 8007167 w 12192000"/>
            <a:gd name="connsiteY8319" fmla="*/ 3888763 h 6858000"/>
            <a:gd name="connsiteX8320" fmla="*/ 8092059 w 12192000"/>
            <a:gd name="connsiteY8320" fmla="*/ 3888763 h 6858000"/>
            <a:gd name="connsiteX8321" fmla="*/ 8057234 w 12192000"/>
            <a:gd name="connsiteY8321" fmla="*/ 3853944 h 6858000"/>
            <a:gd name="connsiteX8322" fmla="*/ 8092059 w 12192000"/>
            <a:gd name="connsiteY8322" fmla="*/ 3819126 h 6858000"/>
            <a:gd name="connsiteX8323" fmla="*/ 8126871 w 12192000"/>
            <a:gd name="connsiteY8323" fmla="*/ 3853944 h 6858000"/>
            <a:gd name="connsiteX8324" fmla="*/ 8092059 w 12192000"/>
            <a:gd name="connsiteY8324" fmla="*/ 3888763 h 6858000"/>
            <a:gd name="connsiteX8325" fmla="*/ 8176951 w 12192000"/>
            <a:gd name="connsiteY8325" fmla="*/ 3888763 h 6858000"/>
            <a:gd name="connsiteX8326" fmla="*/ 8142126 w 12192000"/>
            <a:gd name="connsiteY8326" fmla="*/ 3853944 h 6858000"/>
            <a:gd name="connsiteX8327" fmla="*/ 8176951 w 12192000"/>
            <a:gd name="connsiteY8327" fmla="*/ 3819126 h 6858000"/>
            <a:gd name="connsiteX8328" fmla="*/ 8211763 w 12192000"/>
            <a:gd name="connsiteY8328" fmla="*/ 3853944 h 6858000"/>
            <a:gd name="connsiteX8329" fmla="*/ 8176951 w 12192000"/>
            <a:gd name="connsiteY8329" fmla="*/ 3888763 h 6858000"/>
            <a:gd name="connsiteX8330" fmla="*/ 8261843 w 12192000"/>
            <a:gd name="connsiteY8330" fmla="*/ 3888763 h 6858000"/>
            <a:gd name="connsiteX8331" fmla="*/ 8227018 w 12192000"/>
            <a:gd name="connsiteY8331" fmla="*/ 3853944 h 6858000"/>
            <a:gd name="connsiteX8332" fmla="*/ 8261843 w 12192000"/>
            <a:gd name="connsiteY8332" fmla="*/ 3819126 h 6858000"/>
            <a:gd name="connsiteX8333" fmla="*/ 8296656 w 12192000"/>
            <a:gd name="connsiteY8333" fmla="*/ 3853944 h 6858000"/>
            <a:gd name="connsiteX8334" fmla="*/ 8261843 w 12192000"/>
            <a:gd name="connsiteY8334" fmla="*/ 3888763 h 6858000"/>
            <a:gd name="connsiteX8335" fmla="*/ 8346737 w 12192000"/>
            <a:gd name="connsiteY8335" fmla="*/ 3888763 h 6858000"/>
            <a:gd name="connsiteX8336" fmla="*/ 8311911 w 12192000"/>
            <a:gd name="connsiteY8336" fmla="*/ 3853944 h 6858000"/>
            <a:gd name="connsiteX8337" fmla="*/ 8346737 w 12192000"/>
            <a:gd name="connsiteY8337" fmla="*/ 3819126 h 6858000"/>
            <a:gd name="connsiteX8338" fmla="*/ 8381549 w 12192000"/>
            <a:gd name="connsiteY8338" fmla="*/ 3853944 h 6858000"/>
            <a:gd name="connsiteX8339" fmla="*/ 8346737 w 12192000"/>
            <a:gd name="connsiteY8339" fmla="*/ 3888763 h 6858000"/>
            <a:gd name="connsiteX8340" fmla="*/ 8431629 w 12192000"/>
            <a:gd name="connsiteY8340" fmla="*/ 3888763 h 6858000"/>
            <a:gd name="connsiteX8341" fmla="*/ 8396804 w 12192000"/>
            <a:gd name="connsiteY8341" fmla="*/ 3853944 h 6858000"/>
            <a:gd name="connsiteX8342" fmla="*/ 8431629 w 12192000"/>
            <a:gd name="connsiteY8342" fmla="*/ 3819126 h 6858000"/>
            <a:gd name="connsiteX8343" fmla="*/ 8466441 w 12192000"/>
            <a:gd name="connsiteY8343" fmla="*/ 3853944 h 6858000"/>
            <a:gd name="connsiteX8344" fmla="*/ 8431629 w 12192000"/>
            <a:gd name="connsiteY8344" fmla="*/ 3888763 h 6858000"/>
            <a:gd name="connsiteX8345" fmla="*/ 8516521 w 12192000"/>
            <a:gd name="connsiteY8345" fmla="*/ 3888763 h 6858000"/>
            <a:gd name="connsiteX8346" fmla="*/ 8481696 w 12192000"/>
            <a:gd name="connsiteY8346" fmla="*/ 3853944 h 6858000"/>
            <a:gd name="connsiteX8347" fmla="*/ 8516521 w 12192000"/>
            <a:gd name="connsiteY8347" fmla="*/ 3819126 h 6858000"/>
            <a:gd name="connsiteX8348" fmla="*/ 8551333 w 12192000"/>
            <a:gd name="connsiteY8348" fmla="*/ 3853944 h 6858000"/>
            <a:gd name="connsiteX8349" fmla="*/ 8516521 w 12192000"/>
            <a:gd name="connsiteY8349" fmla="*/ 3888763 h 6858000"/>
            <a:gd name="connsiteX8350" fmla="*/ 8601413 w 12192000"/>
            <a:gd name="connsiteY8350" fmla="*/ 3888763 h 6858000"/>
            <a:gd name="connsiteX8351" fmla="*/ 8566588 w 12192000"/>
            <a:gd name="connsiteY8351" fmla="*/ 3853944 h 6858000"/>
            <a:gd name="connsiteX8352" fmla="*/ 8601413 w 12192000"/>
            <a:gd name="connsiteY8352" fmla="*/ 3819126 h 6858000"/>
            <a:gd name="connsiteX8353" fmla="*/ 8636226 w 12192000"/>
            <a:gd name="connsiteY8353" fmla="*/ 3853944 h 6858000"/>
            <a:gd name="connsiteX8354" fmla="*/ 8601413 w 12192000"/>
            <a:gd name="connsiteY8354" fmla="*/ 3888763 h 6858000"/>
            <a:gd name="connsiteX8355" fmla="*/ 8686306 w 12192000"/>
            <a:gd name="connsiteY8355" fmla="*/ 3888763 h 6858000"/>
            <a:gd name="connsiteX8356" fmla="*/ 8651480 w 12192000"/>
            <a:gd name="connsiteY8356" fmla="*/ 3853944 h 6858000"/>
            <a:gd name="connsiteX8357" fmla="*/ 8686306 w 12192000"/>
            <a:gd name="connsiteY8357" fmla="*/ 3819126 h 6858000"/>
            <a:gd name="connsiteX8358" fmla="*/ 8721118 w 12192000"/>
            <a:gd name="connsiteY8358" fmla="*/ 3853944 h 6858000"/>
            <a:gd name="connsiteX8359" fmla="*/ 8686306 w 12192000"/>
            <a:gd name="connsiteY8359" fmla="*/ 3888763 h 6858000"/>
            <a:gd name="connsiteX8360" fmla="*/ 8771199 w 12192000"/>
            <a:gd name="connsiteY8360" fmla="*/ 3888763 h 6858000"/>
            <a:gd name="connsiteX8361" fmla="*/ 8736374 w 12192000"/>
            <a:gd name="connsiteY8361" fmla="*/ 3853944 h 6858000"/>
            <a:gd name="connsiteX8362" fmla="*/ 8771199 w 12192000"/>
            <a:gd name="connsiteY8362" fmla="*/ 3819126 h 6858000"/>
            <a:gd name="connsiteX8363" fmla="*/ 8806011 w 12192000"/>
            <a:gd name="connsiteY8363" fmla="*/ 3853944 h 6858000"/>
            <a:gd name="connsiteX8364" fmla="*/ 8771199 w 12192000"/>
            <a:gd name="connsiteY8364" fmla="*/ 3888763 h 6858000"/>
            <a:gd name="connsiteX8365" fmla="*/ 8856091 w 12192000"/>
            <a:gd name="connsiteY8365" fmla="*/ 3888763 h 6858000"/>
            <a:gd name="connsiteX8366" fmla="*/ 8821266 w 12192000"/>
            <a:gd name="connsiteY8366" fmla="*/ 3853944 h 6858000"/>
            <a:gd name="connsiteX8367" fmla="*/ 8856091 w 12192000"/>
            <a:gd name="connsiteY8367" fmla="*/ 3819126 h 6858000"/>
            <a:gd name="connsiteX8368" fmla="*/ 8890903 w 12192000"/>
            <a:gd name="connsiteY8368" fmla="*/ 3853944 h 6858000"/>
            <a:gd name="connsiteX8369" fmla="*/ 8856091 w 12192000"/>
            <a:gd name="connsiteY8369" fmla="*/ 3888763 h 6858000"/>
            <a:gd name="connsiteX8370" fmla="*/ 8940983 w 12192000"/>
            <a:gd name="connsiteY8370" fmla="*/ 3888763 h 6858000"/>
            <a:gd name="connsiteX8371" fmla="*/ 8906158 w 12192000"/>
            <a:gd name="connsiteY8371" fmla="*/ 3853944 h 6858000"/>
            <a:gd name="connsiteX8372" fmla="*/ 8940983 w 12192000"/>
            <a:gd name="connsiteY8372" fmla="*/ 3819126 h 6858000"/>
            <a:gd name="connsiteX8373" fmla="*/ 8975796 w 12192000"/>
            <a:gd name="connsiteY8373" fmla="*/ 3853944 h 6858000"/>
            <a:gd name="connsiteX8374" fmla="*/ 8940983 w 12192000"/>
            <a:gd name="connsiteY8374" fmla="*/ 3888763 h 6858000"/>
            <a:gd name="connsiteX8375" fmla="*/ 9025876 w 12192000"/>
            <a:gd name="connsiteY8375" fmla="*/ 3888763 h 6858000"/>
            <a:gd name="connsiteX8376" fmla="*/ 8991050 w 12192000"/>
            <a:gd name="connsiteY8376" fmla="*/ 3853944 h 6858000"/>
            <a:gd name="connsiteX8377" fmla="*/ 9025876 w 12192000"/>
            <a:gd name="connsiteY8377" fmla="*/ 3819126 h 6858000"/>
            <a:gd name="connsiteX8378" fmla="*/ 9060688 w 12192000"/>
            <a:gd name="connsiteY8378" fmla="*/ 3853944 h 6858000"/>
            <a:gd name="connsiteX8379" fmla="*/ 9025876 w 12192000"/>
            <a:gd name="connsiteY8379" fmla="*/ 3888763 h 6858000"/>
            <a:gd name="connsiteX8380" fmla="*/ 9110769 w 12192000"/>
            <a:gd name="connsiteY8380" fmla="*/ 3888763 h 6858000"/>
            <a:gd name="connsiteX8381" fmla="*/ 9075944 w 12192000"/>
            <a:gd name="connsiteY8381" fmla="*/ 3853944 h 6858000"/>
            <a:gd name="connsiteX8382" fmla="*/ 9110769 w 12192000"/>
            <a:gd name="connsiteY8382" fmla="*/ 3819126 h 6858000"/>
            <a:gd name="connsiteX8383" fmla="*/ 9145581 w 12192000"/>
            <a:gd name="connsiteY8383" fmla="*/ 3853944 h 6858000"/>
            <a:gd name="connsiteX8384" fmla="*/ 9110769 w 12192000"/>
            <a:gd name="connsiteY8384" fmla="*/ 3888763 h 6858000"/>
            <a:gd name="connsiteX8385" fmla="*/ 9195661 w 12192000"/>
            <a:gd name="connsiteY8385" fmla="*/ 3888763 h 6858000"/>
            <a:gd name="connsiteX8386" fmla="*/ 9160836 w 12192000"/>
            <a:gd name="connsiteY8386" fmla="*/ 3853944 h 6858000"/>
            <a:gd name="connsiteX8387" fmla="*/ 9195661 w 12192000"/>
            <a:gd name="connsiteY8387" fmla="*/ 3819126 h 6858000"/>
            <a:gd name="connsiteX8388" fmla="*/ 9230473 w 12192000"/>
            <a:gd name="connsiteY8388" fmla="*/ 3853944 h 6858000"/>
            <a:gd name="connsiteX8389" fmla="*/ 9195661 w 12192000"/>
            <a:gd name="connsiteY8389" fmla="*/ 3888763 h 6858000"/>
            <a:gd name="connsiteX8390" fmla="*/ 9280553 w 12192000"/>
            <a:gd name="connsiteY8390" fmla="*/ 3888763 h 6858000"/>
            <a:gd name="connsiteX8391" fmla="*/ 9245728 w 12192000"/>
            <a:gd name="connsiteY8391" fmla="*/ 3853944 h 6858000"/>
            <a:gd name="connsiteX8392" fmla="*/ 9280553 w 12192000"/>
            <a:gd name="connsiteY8392" fmla="*/ 3819126 h 6858000"/>
            <a:gd name="connsiteX8393" fmla="*/ 9315366 w 12192000"/>
            <a:gd name="connsiteY8393" fmla="*/ 3853944 h 6858000"/>
            <a:gd name="connsiteX8394" fmla="*/ 9280553 w 12192000"/>
            <a:gd name="connsiteY8394" fmla="*/ 3888763 h 6858000"/>
            <a:gd name="connsiteX8395" fmla="*/ 9705016 w 12192000"/>
            <a:gd name="connsiteY8395" fmla="*/ 3888763 h 6858000"/>
            <a:gd name="connsiteX8396" fmla="*/ 9670190 w 12192000"/>
            <a:gd name="connsiteY8396" fmla="*/ 3853944 h 6858000"/>
            <a:gd name="connsiteX8397" fmla="*/ 9705016 w 12192000"/>
            <a:gd name="connsiteY8397" fmla="*/ 3819126 h 6858000"/>
            <a:gd name="connsiteX8398" fmla="*/ 9739828 w 12192000"/>
            <a:gd name="connsiteY8398" fmla="*/ 3853944 h 6858000"/>
            <a:gd name="connsiteX8399" fmla="*/ 9705016 w 12192000"/>
            <a:gd name="connsiteY8399" fmla="*/ 3888763 h 6858000"/>
            <a:gd name="connsiteX8400" fmla="*/ 10044586 w 12192000"/>
            <a:gd name="connsiteY8400" fmla="*/ 3888763 h 6858000"/>
            <a:gd name="connsiteX8401" fmla="*/ 10009760 w 12192000"/>
            <a:gd name="connsiteY8401" fmla="*/ 3853944 h 6858000"/>
            <a:gd name="connsiteX8402" fmla="*/ 10044586 w 12192000"/>
            <a:gd name="connsiteY8402" fmla="*/ 3819126 h 6858000"/>
            <a:gd name="connsiteX8403" fmla="*/ 10079398 w 12192000"/>
            <a:gd name="connsiteY8403" fmla="*/ 3853944 h 6858000"/>
            <a:gd name="connsiteX8404" fmla="*/ 10044586 w 12192000"/>
            <a:gd name="connsiteY8404" fmla="*/ 3888763 h 6858000"/>
            <a:gd name="connsiteX8405" fmla="*/ 2149559 w 12192000"/>
            <a:gd name="connsiteY8405" fmla="*/ 3803902 h 6858000"/>
            <a:gd name="connsiteX8406" fmla="*/ 2114740 w 12192000"/>
            <a:gd name="connsiteY8406" fmla="*/ 3769084 h 6858000"/>
            <a:gd name="connsiteX8407" fmla="*/ 2149559 w 12192000"/>
            <a:gd name="connsiteY8407" fmla="*/ 3734265 h 6858000"/>
            <a:gd name="connsiteX8408" fmla="*/ 2184378 w 12192000"/>
            <a:gd name="connsiteY8408" fmla="*/ 3769084 h 6858000"/>
            <a:gd name="connsiteX8409" fmla="*/ 2149559 w 12192000"/>
            <a:gd name="connsiteY8409" fmla="*/ 3803902 h 6858000"/>
            <a:gd name="connsiteX8410" fmla="*/ 2234445 w 12192000"/>
            <a:gd name="connsiteY8410" fmla="*/ 3803902 h 6858000"/>
            <a:gd name="connsiteX8411" fmla="*/ 2199626 w 12192000"/>
            <a:gd name="connsiteY8411" fmla="*/ 3769084 h 6858000"/>
            <a:gd name="connsiteX8412" fmla="*/ 2234445 w 12192000"/>
            <a:gd name="connsiteY8412" fmla="*/ 3734265 h 6858000"/>
            <a:gd name="connsiteX8413" fmla="*/ 2269264 w 12192000"/>
            <a:gd name="connsiteY8413" fmla="*/ 3769084 h 6858000"/>
            <a:gd name="connsiteX8414" fmla="*/ 2234445 w 12192000"/>
            <a:gd name="connsiteY8414" fmla="*/ 3803902 h 6858000"/>
            <a:gd name="connsiteX8415" fmla="*/ 2319337 w 12192000"/>
            <a:gd name="connsiteY8415" fmla="*/ 3803902 h 6858000"/>
            <a:gd name="connsiteX8416" fmla="*/ 2284518 w 12192000"/>
            <a:gd name="connsiteY8416" fmla="*/ 3769084 h 6858000"/>
            <a:gd name="connsiteX8417" fmla="*/ 2319337 w 12192000"/>
            <a:gd name="connsiteY8417" fmla="*/ 3734265 h 6858000"/>
            <a:gd name="connsiteX8418" fmla="*/ 2354156 w 12192000"/>
            <a:gd name="connsiteY8418" fmla="*/ 3769084 h 6858000"/>
            <a:gd name="connsiteX8419" fmla="*/ 2319337 w 12192000"/>
            <a:gd name="connsiteY8419" fmla="*/ 3803902 h 6858000"/>
            <a:gd name="connsiteX8420" fmla="*/ 2404230 w 12192000"/>
            <a:gd name="connsiteY8420" fmla="*/ 3803902 h 6858000"/>
            <a:gd name="connsiteX8421" fmla="*/ 2369411 w 12192000"/>
            <a:gd name="connsiteY8421" fmla="*/ 3769084 h 6858000"/>
            <a:gd name="connsiteX8422" fmla="*/ 2404230 w 12192000"/>
            <a:gd name="connsiteY8422" fmla="*/ 3734265 h 6858000"/>
            <a:gd name="connsiteX8423" fmla="*/ 2439048 w 12192000"/>
            <a:gd name="connsiteY8423" fmla="*/ 3769084 h 6858000"/>
            <a:gd name="connsiteX8424" fmla="*/ 2404230 w 12192000"/>
            <a:gd name="connsiteY8424" fmla="*/ 3803902 h 6858000"/>
            <a:gd name="connsiteX8425" fmla="*/ 2489122 w 12192000"/>
            <a:gd name="connsiteY8425" fmla="*/ 3803902 h 6858000"/>
            <a:gd name="connsiteX8426" fmla="*/ 2454303 w 12192000"/>
            <a:gd name="connsiteY8426" fmla="*/ 3769084 h 6858000"/>
            <a:gd name="connsiteX8427" fmla="*/ 2489122 w 12192000"/>
            <a:gd name="connsiteY8427" fmla="*/ 3734265 h 6858000"/>
            <a:gd name="connsiteX8428" fmla="*/ 2523941 w 12192000"/>
            <a:gd name="connsiteY8428" fmla="*/ 3769084 h 6858000"/>
            <a:gd name="connsiteX8429" fmla="*/ 2489122 w 12192000"/>
            <a:gd name="connsiteY8429" fmla="*/ 3803902 h 6858000"/>
            <a:gd name="connsiteX8430" fmla="*/ 2574015 w 12192000"/>
            <a:gd name="connsiteY8430" fmla="*/ 3803902 h 6858000"/>
            <a:gd name="connsiteX8431" fmla="*/ 2539196 w 12192000"/>
            <a:gd name="connsiteY8431" fmla="*/ 3769084 h 6858000"/>
            <a:gd name="connsiteX8432" fmla="*/ 2574015 w 12192000"/>
            <a:gd name="connsiteY8432" fmla="*/ 3734265 h 6858000"/>
            <a:gd name="connsiteX8433" fmla="*/ 2608834 w 12192000"/>
            <a:gd name="connsiteY8433" fmla="*/ 3769084 h 6858000"/>
            <a:gd name="connsiteX8434" fmla="*/ 2574015 w 12192000"/>
            <a:gd name="connsiteY8434" fmla="*/ 3803902 h 6858000"/>
            <a:gd name="connsiteX8435" fmla="*/ 2658907 w 12192000"/>
            <a:gd name="connsiteY8435" fmla="*/ 3803902 h 6858000"/>
            <a:gd name="connsiteX8436" fmla="*/ 2624088 w 12192000"/>
            <a:gd name="connsiteY8436" fmla="*/ 3769084 h 6858000"/>
            <a:gd name="connsiteX8437" fmla="*/ 2658907 w 12192000"/>
            <a:gd name="connsiteY8437" fmla="*/ 3734265 h 6858000"/>
            <a:gd name="connsiteX8438" fmla="*/ 2693726 w 12192000"/>
            <a:gd name="connsiteY8438" fmla="*/ 3769084 h 6858000"/>
            <a:gd name="connsiteX8439" fmla="*/ 2658907 w 12192000"/>
            <a:gd name="connsiteY8439" fmla="*/ 3803902 h 6858000"/>
            <a:gd name="connsiteX8440" fmla="*/ 2743800 w 12192000"/>
            <a:gd name="connsiteY8440" fmla="*/ 3803902 h 6858000"/>
            <a:gd name="connsiteX8441" fmla="*/ 2708981 w 12192000"/>
            <a:gd name="connsiteY8441" fmla="*/ 3769084 h 6858000"/>
            <a:gd name="connsiteX8442" fmla="*/ 2743800 w 12192000"/>
            <a:gd name="connsiteY8442" fmla="*/ 3734265 h 6858000"/>
            <a:gd name="connsiteX8443" fmla="*/ 2778618 w 12192000"/>
            <a:gd name="connsiteY8443" fmla="*/ 3769084 h 6858000"/>
            <a:gd name="connsiteX8444" fmla="*/ 2743800 w 12192000"/>
            <a:gd name="connsiteY8444" fmla="*/ 3803902 h 6858000"/>
            <a:gd name="connsiteX8445" fmla="*/ 2828692 w 12192000"/>
            <a:gd name="connsiteY8445" fmla="*/ 3803902 h 6858000"/>
            <a:gd name="connsiteX8446" fmla="*/ 2793873 w 12192000"/>
            <a:gd name="connsiteY8446" fmla="*/ 3769084 h 6858000"/>
            <a:gd name="connsiteX8447" fmla="*/ 2828692 w 12192000"/>
            <a:gd name="connsiteY8447" fmla="*/ 3734265 h 6858000"/>
            <a:gd name="connsiteX8448" fmla="*/ 2863511 w 12192000"/>
            <a:gd name="connsiteY8448" fmla="*/ 3769084 h 6858000"/>
            <a:gd name="connsiteX8449" fmla="*/ 2828692 w 12192000"/>
            <a:gd name="connsiteY8449" fmla="*/ 3803902 h 6858000"/>
            <a:gd name="connsiteX8450" fmla="*/ 2913584 w 12192000"/>
            <a:gd name="connsiteY8450" fmla="*/ 3803902 h 6858000"/>
            <a:gd name="connsiteX8451" fmla="*/ 2878765 w 12192000"/>
            <a:gd name="connsiteY8451" fmla="*/ 3769084 h 6858000"/>
            <a:gd name="connsiteX8452" fmla="*/ 2913584 w 12192000"/>
            <a:gd name="connsiteY8452" fmla="*/ 3734265 h 6858000"/>
            <a:gd name="connsiteX8453" fmla="*/ 2948403 w 12192000"/>
            <a:gd name="connsiteY8453" fmla="*/ 3769084 h 6858000"/>
            <a:gd name="connsiteX8454" fmla="*/ 2913584 w 12192000"/>
            <a:gd name="connsiteY8454" fmla="*/ 3803902 h 6858000"/>
            <a:gd name="connsiteX8455" fmla="*/ 2998477 w 12192000"/>
            <a:gd name="connsiteY8455" fmla="*/ 3803902 h 6858000"/>
            <a:gd name="connsiteX8456" fmla="*/ 2963658 w 12192000"/>
            <a:gd name="connsiteY8456" fmla="*/ 3769084 h 6858000"/>
            <a:gd name="connsiteX8457" fmla="*/ 2998477 w 12192000"/>
            <a:gd name="connsiteY8457" fmla="*/ 3734265 h 6858000"/>
            <a:gd name="connsiteX8458" fmla="*/ 3033296 w 12192000"/>
            <a:gd name="connsiteY8458" fmla="*/ 3769084 h 6858000"/>
            <a:gd name="connsiteX8459" fmla="*/ 2998477 w 12192000"/>
            <a:gd name="connsiteY8459" fmla="*/ 3803902 h 6858000"/>
            <a:gd name="connsiteX8460" fmla="*/ 3083370 w 12192000"/>
            <a:gd name="connsiteY8460" fmla="*/ 3803902 h 6858000"/>
            <a:gd name="connsiteX8461" fmla="*/ 3048551 w 12192000"/>
            <a:gd name="connsiteY8461" fmla="*/ 3769084 h 6858000"/>
            <a:gd name="connsiteX8462" fmla="*/ 3083370 w 12192000"/>
            <a:gd name="connsiteY8462" fmla="*/ 3734265 h 6858000"/>
            <a:gd name="connsiteX8463" fmla="*/ 3118188 w 12192000"/>
            <a:gd name="connsiteY8463" fmla="*/ 3769084 h 6858000"/>
            <a:gd name="connsiteX8464" fmla="*/ 3083370 w 12192000"/>
            <a:gd name="connsiteY8464" fmla="*/ 3803902 h 6858000"/>
            <a:gd name="connsiteX8465" fmla="*/ 3168262 w 12192000"/>
            <a:gd name="connsiteY8465" fmla="*/ 3803902 h 6858000"/>
            <a:gd name="connsiteX8466" fmla="*/ 3133443 w 12192000"/>
            <a:gd name="connsiteY8466" fmla="*/ 3769084 h 6858000"/>
            <a:gd name="connsiteX8467" fmla="*/ 3168262 w 12192000"/>
            <a:gd name="connsiteY8467" fmla="*/ 3734265 h 6858000"/>
            <a:gd name="connsiteX8468" fmla="*/ 3203081 w 12192000"/>
            <a:gd name="connsiteY8468" fmla="*/ 3769084 h 6858000"/>
            <a:gd name="connsiteX8469" fmla="*/ 3168262 w 12192000"/>
            <a:gd name="connsiteY8469" fmla="*/ 3803902 h 6858000"/>
            <a:gd name="connsiteX8470" fmla="*/ 3253154 w 12192000"/>
            <a:gd name="connsiteY8470" fmla="*/ 3803902 h 6858000"/>
            <a:gd name="connsiteX8471" fmla="*/ 3218335 w 12192000"/>
            <a:gd name="connsiteY8471" fmla="*/ 3769084 h 6858000"/>
            <a:gd name="connsiteX8472" fmla="*/ 3253154 w 12192000"/>
            <a:gd name="connsiteY8472" fmla="*/ 3734265 h 6858000"/>
            <a:gd name="connsiteX8473" fmla="*/ 3287973 w 12192000"/>
            <a:gd name="connsiteY8473" fmla="*/ 3769084 h 6858000"/>
            <a:gd name="connsiteX8474" fmla="*/ 3253154 w 12192000"/>
            <a:gd name="connsiteY8474" fmla="*/ 3803902 h 6858000"/>
            <a:gd name="connsiteX8475" fmla="*/ 3338047 w 12192000"/>
            <a:gd name="connsiteY8475" fmla="*/ 3803902 h 6858000"/>
            <a:gd name="connsiteX8476" fmla="*/ 3303228 w 12192000"/>
            <a:gd name="connsiteY8476" fmla="*/ 3769084 h 6858000"/>
            <a:gd name="connsiteX8477" fmla="*/ 3338047 w 12192000"/>
            <a:gd name="connsiteY8477" fmla="*/ 3734265 h 6858000"/>
            <a:gd name="connsiteX8478" fmla="*/ 3372866 w 12192000"/>
            <a:gd name="connsiteY8478" fmla="*/ 3769084 h 6858000"/>
            <a:gd name="connsiteX8479" fmla="*/ 3338047 w 12192000"/>
            <a:gd name="connsiteY8479" fmla="*/ 3803902 h 6858000"/>
            <a:gd name="connsiteX8480" fmla="*/ 3422940 w 12192000"/>
            <a:gd name="connsiteY8480" fmla="*/ 3803902 h 6858000"/>
            <a:gd name="connsiteX8481" fmla="*/ 3388121 w 12192000"/>
            <a:gd name="connsiteY8481" fmla="*/ 3769084 h 6858000"/>
            <a:gd name="connsiteX8482" fmla="*/ 3422940 w 12192000"/>
            <a:gd name="connsiteY8482" fmla="*/ 3734265 h 6858000"/>
            <a:gd name="connsiteX8483" fmla="*/ 3457758 w 12192000"/>
            <a:gd name="connsiteY8483" fmla="*/ 3769084 h 6858000"/>
            <a:gd name="connsiteX8484" fmla="*/ 3422940 w 12192000"/>
            <a:gd name="connsiteY8484" fmla="*/ 3803902 h 6858000"/>
            <a:gd name="connsiteX8485" fmla="*/ 3507832 w 12192000"/>
            <a:gd name="connsiteY8485" fmla="*/ 3803902 h 6858000"/>
            <a:gd name="connsiteX8486" fmla="*/ 3473013 w 12192000"/>
            <a:gd name="connsiteY8486" fmla="*/ 3769084 h 6858000"/>
            <a:gd name="connsiteX8487" fmla="*/ 3507832 w 12192000"/>
            <a:gd name="connsiteY8487" fmla="*/ 3734265 h 6858000"/>
            <a:gd name="connsiteX8488" fmla="*/ 3542651 w 12192000"/>
            <a:gd name="connsiteY8488" fmla="*/ 3769084 h 6858000"/>
            <a:gd name="connsiteX8489" fmla="*/ 3507832 w 12192000"/>
            <a:gd name="connsiteY8489" fmla="*/ 3803902 h 6858000"/>
            <a:gd name="connsiteX8490" fmla="*/ 5545258 w 12192000"/>
            <a:gd name="connsiteY8490" fmla="*/ 3803902 h 6858000"/>
            <a:gd name="connsiteX8491" fmla="*/ 5510439 w 12192000"/>
            <a:gd name="connsiteY8491" fmla="*/ 3769084 h 6858000"/>
            <a:gd name="connsiteX8492" fmla="*/ 5545258 w 12192000"/>
            <a:gd name="connsiteY8492" fmla="*/ 3734265 h 6858000"/>
            <a:gd name="connsiteX8493" fmla="*/ 5580077 w 12192000"/>
            <a:gd name="connsiteY8493" fmla="*/ 3769084 h 6858000"/>
            <a:gd name="connsiteX8494" fmla="*/ 5545258 w 12192000"/>
            <a:gd name="connsiteY8494" fmla="*/ 3803902 h 6858000"/>
            <a:gd name="connsiteX8495" fmla="*/ 5630150 w 12192000"/>
            <a:gd name="connsiteY8495" fmla="*/ 3803902 h 6858000"/>
            <a:gd name="connsiteX8496" fmla="*/ 5595331 w 12192000"/>
            <a:gd name="connsiteY8496" fmla="*/ 3769084 h 6858000"/>
            <a:gd name="connsiteX8497" fmla="*/ 5630150 w 12192000"/>
            <a:gd name="connsiteY8497" fmla="*/ 3734265 h 6858000"/>
            <a:gd name="connsiteX8498" fmla="*/ 5664969 w 12192000"/>
            <a:gd name="connsiteY8498" fmla="*/ 3769084 h 6858000"/>
            <a:gd name="connsiteX8499" fmla="*/ 5630150 w 12192000"/>
            <a:gd name="connsiteY8499" fmla="*/ 3803902 h 6858000"/>
            <a:gd name="connsiteX8500" fmla="*/ 5715043 w 12192000"/>
            <a:gd name="connsiteY8500" fmla="*/ 3803902 h 6858000"/>
            <a:gd name="connsiteX8501" fmla="*/ 5680225 w 12192000"/>
            <a:gd name="connsiteY8501" fmla="*/ 3769084 h 6858000"/>
            <a:gd name="connsiteX8502" fmla="*/ 5715043 w 12192000"/>
            <a:gd name="connsiteY8502" fmla="*/ 3734265 h 6858000"/>
            <a:gd name="connsiteX8503" fmla="*/ 5749862 w 12192000"/>
            <a:gd name="connsiteY8503" fmla="*/ 3769084 h 6858000"/>
            <a:gd name="connsiteX8504" fmla="*/ 5715043 w 12192000"/>
            <a:gd name="connsiteY8504" fmla="*/ 3803902 h 6858000"/>
            <a:gd name="connsiteX8505" fmla="*/ 6309291 w 12192000"/>
            <a:gd name="connsiteY8505" fmla="*/ 3803902 h 6858000"/>
            <a:gd name="connsiteX8506" fmla="*/ 6274465 w 12192000"/>
            <a:gd name="connsiteY8506" fmla="*/ 3769084 h 6858000"/>
            <a:gd name="connsiteX8507" fmla="*/ 6309291 w 12192000"/>
            <a:gd name="connsiteY8507" fmla="*/ 3734265 h 6858000"/>
            <a:gd name="connsiteX8508" fmla="*/ 6344103 w 12192000"/>
            <a:gd name="connsiteY8508" fmla="*/ 3769084 h 6858000"/>
            <a:gd name="connsiteX8509" fmla="*/ 6309291 w 12192000"/>
            <a:gd name="connsiteY8509" fmla="*/ 3803902 h 6858000"/>
            <a:gd name="connsiteX8510" fmla="*/ 6479075 w 12192000"/>
            <a:gd name="connsiteY8510" fmla="*/ 3803902 h 6858000"/>
            <a:gd name="connsiteX8511" fmla="*/ 6444250 w 12192000"/>
            <a:gd name="connsiteY8511" fmla="*/ 3769084 h 6858000"/>
            <a:gd name="connsiteX8512" fmla="*/ 6479075 w 12192000"/>
            <a:gd name="connsiteY8512" fmla="*/ 3734265 h 6858000"/>
            <a:gd name="connsiteX8513" fmla="*/ 6513887 w 12192000"/>
            <a:gd name="connsiteY8513" fmla="*/ 3769084 h 6858000"/>
            <a:gd name="connsiteX8514" fmla="*/ 6479075 w 12192000"/>
            <a:gd name="connsiteY8514" fmla="*/ 3803902 h 6858000"/>
            <a:gd name="connsiteX8515" fmla="*/ 6648861 w 12192000"/>
            <a:gd name="connsiteY8515" fmla="*/ 3803902 h 6858000"/>
            <a:gd name="connsiteX8516" fmla="*/ 6614035 w 12192000"/>
            <a:gd name="connsiteY8516" fmla="*/ 3769084 h 6858000"/>
            <a:gd name="connsiteX8517" fmla="*/ 6648861 w 12192000"/>
            <a:gd name="connsiteY8517" fmla="*/ 3734265 h 6858000"/>
            <a:gd name="connsiteX8518" fmla="*/ 6683673 w 12192000"/>
            <a:gd name="connsiteY8518" fmla="*/ 3769084 h 6858000"/>
            <a:gd name="connsiteX8519" fmla="*/ 6648861 w 12192000"/>
            <a:gd name="connsiteY8519" fmla="*/ 3803902 h 6858000"/>
            <a:gd name="connsiteX8520" fmla="*/ 6733753 w 12192000"/>
            <a:gd name="connsiteY8520" fmla="*/ 3803902 h 6858000"/>
            <a:gd name="connsiteX8521" fmla="*/ 6698927 w 12192000"/>
            <a:gd name="connsiteY8521" fmla="*/ 3769084 h 6858000"/>
            <a:gd name="connsiteX8522" fmla="*/ 6733753 w 12192000"/>
            <a:gd name="connsiteY8522" fmla="*/ 3734265 h 6858000"/>
            <a:gd name="connsiteX8523" fmla="*/ 6768565 w 12192000"/>
            <a:gd name="connsiteY8523" fmla="*/ 3769084 h 6858000"/>
            <a:gd name="connsiteX8524" fmla="*/ 6733753 w 12192000"/>
            <a:gd name="connsiteY8524" fmla="*/ 3803902 h 6858000"/>
            <a:gd name="connsiteX8525" fmla="*/ 6818645 w 12192000"/>
            <a:gd name="connsiteY8525" fmla="*/ 3803902 h 6858000"/>
            <a:gd name="connsiteX8526" fmla="*/ 6783820 w 12192000"/>
            <a:gd name="connsiteY8526" fmla="*/ 3769084 h 6858000"/>
            <a:gd name="connsiteX8527" fmla="*/ 6818645 w 12192000"/>
            <a:gd name="connsiteY8527" fmla="*/ 3734265 h 6858000"/>
            <a:gd name="connsiteX8528" fmla="*/ 6853457 w 12192000"/>
            <a:gd name="connsiteY8528" fmla="*/ 3769084 h 6858000"/>
            <a:gd name="connsiteX8529" fmla="*/ 6818645 w 12192000"/>
            <a:gd name="connsiteY8529" fmla="*/ 3803902 h 6858000"/>
            <a:gd name="connsiteX8530" fmla="*/ 6903537 w 12192000"/>
            <a:gd name="connsiteY8530" fmla="*/ 3803902 h 6858000"/>
            <a:gd name="connsiteX8531" fmla="*/ 6868712 w 12192000"/>
            <a:gd name="connsiteY8531" fmla="*/ 3769084 h 6858000"/>
            <a:gd name="connsiteX8532" fmla="*/ 6903537 w 12192000"/>
            <a:gd name="connsiteY8532" fmla="*/ 3734265 h 6858000"/>
            <a:gd name="connsiteX8533" fmla="*/ 6938350 w 12192000"/>
            <a:gd name="connsiteY8533" fmla="*/ 3769084 h 6858000"/>
            <a:gd name="connsiteX8534" fmla="*/ 6903537 w 12192000"/>
            <a:gd name="connsiteY8534" fmla="*/ 3803902 h 6858000"/>
            <a:gd name="connsiteX8535" fmla="*/ 6988431 w 12192000"/>
            <a:gd name="connsiteY8535" fmla="*/ 3803902 h 6858000"/>
            <a:gd name="connsiteX8536" fmla="*/ 6953605 w 12192000"/>
            <a:gd name="connsiteY8536" fmla="*/ 3769084 h 6858000"/>
            <a:gd name="connsiteX8537" fmla="*/ 6988431 w 12192000"/>
            <a:gd name="connsiteY8537" fmla="*/ 3734265 h 6858000"/>
            <a:gd name="connsiteX8538" fmla="*/ 7023243 w 12192000"/>
            <a:gd name="connsiteY8538" fmla="*/ 3769084 h 6858000"/>
            <a:gd name="connsiteX8539" fmla="*/ 6988431 w 12192000"/>
            <a:gd name="connsiteY8539" fmla="*/ 3803902 h 6858000"/>
            <a:gd name="connsiteX8540" fmla="*/ 7073349 w 12192000"/>
            <a:gd name="connsiteY8540" fmla="*/ 3803902 h 6858000"/>
            <a:gd name="connsiteX8541" fmla="*/ 7038524 w 12192000"/>
            <a:gd name="connsiteY8541" fmla="*/ 3769084 h 6858000"/>
            <a:gd name="connsiteX8542" fmla="*/ 7073349 w 12192000"/>
            <a:gd name="connsiteY8542" fmla="*/ 3734265 h 6858000"/>
            <a:gd name="connsiteX8543" fmla="*/ 7108161 w 12192000"/>
            <a:gd name="connsiteY8543" fmla="*/ 3769084 h 6858000"/>
            <a:gd name="connsiteX8544" fmla="*/ 7073349 w 12192000"/>
            <a:gd name="connsiteY8544" fmla="*/ 3803902 h 6858000"/>
            <a:gd name="connsiteX8545" fmla="*/ 7158241 w 12192000"/>
            <a:gd name="connsiteY8545" fmla="*/ 3803902 h 6858000"/>
            <a:gd name="connsiteX8546" fmla="*/ 7123416 w 12192000"/>
            <a:gd name="connsiteY8546" fmla="*/ 3769084 h 6858000"/>
            <a:gd name="connsiteX8547" fmla="*/ 7158241 w 12192000"/>
            <a:gd name="connsiteY8547" fmla="*/ 3734265 h 6858000"/>
            <a:gd name="connsiteX8548" fmla="*/ 7193053 w 12192000"/>
            <a:gd name="connsiteY8548" fmla="*/ 3769084 h 6858000"/>
            <a:gd name="connsiteX8549" fmla="*/ 7158241 w 12192000"/>
            <a:gd name="connsiteY8549" fmla="*/ 3803902 h 6858000"/>
            <a:gd name="connsiteX8550" fmla="*/ 7497811 w 12192000"/>
            <a:gd name="connsiteY8550" fmla="*/ 3803902 h 6858000"/>
            <a:gd name="connsiteX8551" fmla="*/ 7462986 w 12192000"/>
            <a:gd name="connsiteY8551" fmla="*/ 3769084 h 6858000"/>
            <a:gd name="connsiteX8552" fmla="*/ 7497811 w 12192000"/>
            <a:gd name="connsiteY8552" fmla="*/ 3734265 h 6858000"/>
            <a:gd name="connsiteX8553" fmla="*/ 7532623 w 12192000"/>
            <a:gd name="connsiteY8553" fmla="*/ 3769084 h 6858000"/>
            <a:gd name="connsiteX8554" fmla="*/ 7497811 w 12192000"/>
            <a:gd name="connsiteY8554" fmla="*/ 3803902 h 6858000"/>
            <a:gd name="connsiteX8555" fmla="*/ 7582703 w 12192000"/>
            <a:gd name="connsiteY8555" fmla="*/ 3803902 h 6858000"/>
            <a:gd name="connsiteX8556" fmla="*/ 7547878 w 12192000"/>
            <a:gd name="connsiteY8556" fmla="*/ 3769084 h 6858000"/>
            <a:gd name="connsiteX8557" fmla="*/ 7582703 w 12192000"/>
            <a:gd name="connsiteY8557" fmla="*/ 3734265 h 6858000"/>
            <a:gd name="connsiteX8558" fmla="*/ 7617516 w 12192000"/>
            <a:gd name="connsiteY8558" fmla="*/ 3769084 h 6858000"/>
            <a:gd name="connsiteX8559" fmla="*/ 7582703 w 12192000"/>
            <a:gd name="connsiteY8559" fmla="*/ 3803902 h 6858000"/>
            <a:gd name="connsiteX8560" fmla="*/ 7667597 w 12192000"/>
            <a:gd name="connsiteY8560" fmla="*/ 3803902 h 6858000"/>
            <a:gd name="connsiteX8561" fmla="*/ 7632771 w 12192000"/>
            <a:gd name="connsiteY8561" fmla="*/ 3769084 h 6858000"/>
            <a:gd name="connsiteX8562" fmla="*/ 7667597 w 12192000"/>
            <a:gd name="connsiteY8562" fmla="*/ 3734265 h 6858000"/>
            <a:gd name="connsiteX8563" fmla="*/ 7702409 w 12192000"/>
            <a:gd name="connsiteY8563" fmla="*/ 3769084 h 6858000"/>
            <a:gd name="connsiteX8564" fmla="*/ 7667597 w 12192000"/>
            <a:gd name="connsiteY8564" fmla="*/ 3803902 h 6858000"/>
            <a:gd name="connsiteX8565" fmla="*/ 7753534 w 12192000"/>
            <a:gd name="connsiteY8565" fmla="*/ 3803902 h 6858000"/>
            <a:gd name="connsiteX8566" fmla="*/ 7718709 w 12192000"/>
            <a:gd name="connsiteY8566" fmla="*/ 3769084 h 6858000"/>
            <a:gd name="connsiteX8567" fmla="*/ 7753534 w 12192000"/>
            <a:gd name="connsiteY8567" fmla="*/ 3734265 h 6858000"/>
            <a:gd name="connsiteX8568" fmla="*/ 7788346 w 12192000"/>
            <a:gd name="connsiteY8568" fmla="*/ 3769084 h 6858000"/>
            <a:gd name="connsiteX8569" fmla="*/ 7753534 w 12192000"/>
            <a:gd name="connsiteY8569" fmla="*/ 3803902 h 6858000"/>
            <a:gd name="connsiteX8570" fmla="*/ 7838426 w 12192000"/>
            <a:gd name="connsiteY8570" fmla="*/ 3803902 h 6858000"/>
            <a:gd name="connsiteX8571" fmla="*/ 7803601 w 12192000"/>
            <a:gd name="connsiteY8571" fmla="*/ 3769084 h 6858000"/>
            <a:gd name="connsiteX8572" fmla="*/ 7838426 w 12192000"/>
            <a:gd name="connsiteY8572" fmla="*/ 3734265 h 6858000"/>
            <a:gd name="connsiteX8573" fmla="*/ 7873239 w 12192000"/>
            <a:gd name="connsiteY8573" fmla="*/ 3769084 h 6858000"/>
            <a:gd name="connsiteX8574" fmla="*/ 7838426 w 12192000"/>
            <a:gd name="connsiteY8574" fmla="*/ 3803902 h 6858000"/>
            <a:gd name="connsiteX8575" fmla="*/ 7921686 w 12192000"/>
            <a:gd name="connsiteY8575" fmla="*/ 3803902 h 6858000"/>
            <a:gd name="connsiteX8576" fmla="*/ 7886861 w 12192000"/>
            <a:gd name="connsiteY8576" fmla="*/ 3769084 h 6858000"/>
            <a:gd name="connsiteX8577" fmla="*/ 7921686 w 12192000"/>
            <a:gd name="connsiteY8577" fmla="*/ 3734265 h 6858000"/>
            <a:gd name="connsiteX8578" fmla="*/ 7956499 w 12192000"/>
            <a:gd name="connsiteY8578" fmla="*/ 3769084 h 6858000"/>
            <a:gd name="connsiteX8579" fmla="*/ 7921686 w 12192000"/>
            <a:gd name="connsiteY8579" fmla="*/ 3803902 h 6858000"/>
            <a:gd name="connsiteX8580" fmla="*/ 8006579 w 12192000"/>
            <a:gd name="connsiteY8580" fmla="*/ 3803902 h 6858000"/>
            <a:gd name="connsiteX8581" fmla="*/ 7971753 w 12192000"/>
            <a:gd name="connsiteY8581" fmla="*/ 3769084 h 6858000"/>
            <a:gd name="connsiteX8582" fmla="*/ 8006579 w 12192000"/>
            <a:gd name="connsiteY8582" fmla="*/ 3734265 h 6858000"/>
            <a:gd name="connsiteX8583" fmla="*/ 8041391 w 12192000"/>
            <a:gd name="connsiteY8583" fmla="*/ 3769084 h 6858000"/>
            <a:gd name="connsiteX8584" fmla="*/ 8006579 w 12192000"/>
            <a:gd name="connsiteY8584" fmla="*/ 3803902 h 6858000"/>
            <a:gd name="connsiteX8585" fmla="*/ 8091471 w 12192000"/>
            <a:gd name="connsiteY8585" fmla="*/ 3803902 h 6858000"/>
            <a:gd name="connsiteX8586" fmla="*/ 8056645 w 12192000"/>
            <a:gd name="connsiteY8586" fmla="*/ 3769084 h 6858000"/>
            <a:gd name="connsiteX8587" fmla="*/ 8091471 w 12192000"/>
            <a:gd name="connsiteY8587" fmla="*/ 3734265 h 6858000"/>
            <a:gd name="connsiteX8588" fmla="*/ 8126283 w 12192000"/>
            <a:gd name="connsiteY8588" fmla="*/ 3769084 h 6858000"/>
            <a:gd name="connsiteX8589" fmla="*/ 8091471 w 12192000"/>
            <a:gd name="connsiteY8589" fmla="*/ 3803902 h 6858000"/>
            <a:gd name="connsiteX8590" fmla="*/ 8177473 w 12192000"/>
            <a:gd name="connsiteY8590" fmla="*/ 3803902 h 6858000"/>
            <a:gd name="connsiteX8591" fmla="*/ 8142648 w 12192000"/>
            <a:gd name="connsiteY8591" fmla="*/ 3769084 h 6858000"/>
            <a:gd name="connsiteX8592" fmla="*/ 8177473 w 12192000"/>
            <a:gd name="connsiteY8592" fmla="*/ 3734265 h 6858000"/>
            <a:gd name="connsiteX8593" fmla="*/ 8212286 w 12192000"/>
            <a:gd name="connsiteY8593" fmla="*/ 3769084 h 6858000"/>
            <a:gd name="connsiteX8594" fmla="*/ 8177473 w 12192000"/>
            <a:gd name="connsiteY8594" fmla="*/ 3803902 h 6858000"/>
            <a:gd name="connsiteX8595" fmla="*/ 8262366 w 12192000"/>
            <a:gd name="connsiteY8595" fmla="*/ 3803902 h 6858000"/>
            <a:gd name="connsiteX8596" fmla="*/ 8227541 w 12192000"/>
            <a:gd name="connsiteY8596" fmla="*/ 3769084 h 6858000"/>
            <a:gd name="connsiteX8597" fmla="*/ 8262366 w 12192000"/>
            <a:gd name="connsiteY8597" fmla="*/ 3734265 h 6858000"/>
            <a:gd name="connsiteX8598" fmla="*/ 8297179 w 12192000"/>
            <a:gd name="connsiteY8598" fmla="*/ 3769084 h 6858000"/>
            <a:gd name="connsiteX8599" fmla="*/ 8262366 w 12192000"/>
            <a:gd name="connsiteY8599" fmla="*/ 3803902 h 6858000"/>
            <a:gd name="connsiteX8600" fmla="*/ 8346737 w 12192000"/>
            <a:gd name="connsiteY8600" fmla="*/ 3803902 h 6858000"/>
            <a:gd name="connsiteX8601" fmla="*/ 8311911 w 12192000"/>
            <a:gd name="connsiteY8601" fmla="*/ 3769084 h 6858000"/>
            <a:gd name="connsiteX8602" fmla="*/ 8346737 w 12192000"/>
            <a:gd name="connsiteY8602" fmla="*/ 3734265 h 6858000"/>
            <a:gd name="connsiteX8603" fmla="*/ 8381549 w 12192000"/>
            <a:gd name="connsiteY8603" fmla="*/ 3769084 h 6858000"/>
            <a:gd name="connsiteX8604" fmla="*/ 8346737 w 12192000"/>
            <a:gd name="connsiteY8604" fmla="*/ 3803902 h 6858000"/>
            <a:gd name="connsiteX8605" fmla="*/ 8431629 w 12192000"/>
            <a:gd name="connsiteY8605" fmla="*/ 3803902 h 6858000"/>
            <a:gd name="connsiteX8606" fmla="*/ 8396804 w 12192000"/>
            <a:gd name="connsiteY8606" fmla="*/ 3769084 h 6858000"/>
            <a:gd name="connsiteX8607" fmla="*/ 8431629 w 12192000"/>
            <a:gd name="connsiteY8607" fmla="*/ 3734265 h 6858000"/>
            <a:gd name="connsiteX8608" fmla="*/ 8466441 w 12192000"/>
            <a:gd name="connsiteY8608" fmla="*/ 3769084 h 6858000"/>
            <a:gd name="connsiteX8609" fmla="*/ 8431629 w 12192000"/>
            <a:gd name="connsiteY8609" fmla="*/ 3803902 h 6858000"/>
            <a:gd name="connsiteX8610" fmla="*/ 8516521 w 12192000"/>
            <a:gd name="connsiteY8610" fmla="*/ 3803902 h 6858000"/>
            <a:gd name="connsiteX8611" fmla="*/ 8481696 w 12192000"/>
            <a:gd name="connsiteY8611" fmla="*/ 3769084 h 6858000"/>
            <a:gd name="connsiteX8612" fmla="*/ 8516521 w 12192000"/>
            <a:gd name="connsiteY8612" fmla="*/ 3734265 h 6858000"/>
            <a:gd name="connsiteX8613" fmla="*/ 8551333 w 12192000"/>
            <a:gd name="connsiteY8613" fmla="*/ 3769084 h 6858000"/>
            <a:gd name="connsiteX8614" fmla="*/ 8516521 w 12192000"/>
            <a:gd name="connsiteY8614" fmla="*/ 3803902 h 6858000"/>
            <a:gd name="connsiteX8615" fmla="*/ 8601413 w 12192000"/>
            <a:gd name="connsiteY8615" fmla="*/ 3803902 h 6858000"/>
            <a:gd name="connsiteX8616" fmla="*/ 8566588 w 12192000"/>
            <a:gd name="connsiteY8616" fmla="*/ 3769084 h 6858000"/>
            <a:gd name="connsiteX8617" fmla="*/ 8601413 w 12192000"/>
            <a:gd name="connsiteY8617" fmla="*/ 3734265 h 6858000"/>
            <a:gd name="connsiteX8618" fmla="*/ 8636226 w 12192000"/>
            <a:gd name="connsiteY8618" fmla="*/ 3769084 h 6858000"/>
            <a:gd name="connsiteX8619" fmla="*/ 8601413 w 12192000"/>
            <a:gd name="connsiteY8619" fmla="*/ 3803902 h 6858000"/>
            <a:gd name="connsiteX8620" fmla="*/ 8686306 w 12192000"/>
            <a:gd name="connsiteY8620" fmla="*/ 3803902 h 6858000"/>
            <a:gd name="connsiteX8621" fmla="*/ 8651480 w 12192000"/>
            <a:gd name="connsiteY8621" fmla="*/ 3769084 h 6858000"/>
            <a:gd name="connsiteX8622" fmla="*/ 8686306 w 12192000"/>
            <a:gd name="connsiteY8622" fmla="*/ 3734265 h 6858000"/>
            <a:gd name="connsiteX8623" fmla="*/ 8721118 w 12192000"/>
            <a:gd name="connsiteY8623" fmla="*/ 3769084 h 6858000"/>
            <a:gd name="connsiteX8624" fmla="*/ 8686306 w 12192000"/>
            <a:gd name="connsiteY8624" fmla="*/ 3803902 h 6858000"/>
            <a:gd name="connsiteX8625" fmla="*/ 8771199 w 12192000"/>
            <a:gd name="connsiteY8625" fmla="*/ 3803902 h 6858000"/>
            <a:gd name="connsiteX8626" fmla="*/ 8736374 w 12192000"/>
            <a:gd name="connsiteY8626" fmla="*/ 3769084 h 6858000"/>
            <a:gd name="connsiteX8627" fmla="*/ 8771199 w 12192000"/>
            <a:gd name="connsiteY8627" fmla="*/ 3734265 h 6858000"/>
            <a:gd name="connsiteX8628" fmla="*/ 8806011 w 12192000"/>
            <a:gd name="connsiteY8628" fmla="*/ 3769084 h 6858000"/>
            <a:gd name="connsiteX8629" fmla="*/ 8771199 w 12192000"/>
            <a:gd name="connsiteY8629" fmla="*/ 3803902 h 6858000"/>
            <a:gd name="connsiteX8630" fmla="*/ 8856091 w 12192000"/>
            <a:gd name="connsiteY8630" fmla="*/ 3803902 h 6858000"/>
            <a:gd name="connsiteX8631" fmla="*/ 8821266 w 12192000"/>
            <a:gd name="connsiteY8631" fmla="*/ 3769084 h 6858000"/>
            <a:gd name="connsiteX8632" fmla="*/ 8856091 w 12192000"/>
            <a:gd name="connsiteY8632" fmla="*/ 3734265 h 6858000"/>
            <a:gd name="connsiteX8633" fmla="*/ 8890903 w 12192000"/>
            <a:gd name="connsiteY8633" fmla="*/ 3769084 h 6858000"/>
            <a:gd name="connsiteX8634" fmla="*/ 8856091 w 12192000"/>
            <a:gd name="connsiteY8634" fmla="*/ 3803902 h 6858000"/>
            <a:gd name="connsiteX8635" fmla="*/ 8940983 w 12192000"/>
            <a:gd name="connsiteY8635" fmla="*/ 3803902 h 6858000"/>
            <a:gd name="connsiteX8636" fmla="*/ 8906158 w 12192000"/>
            <a:gd name="connsiteY8636" fmla="*/ 3769084 h 6858000"/>
            <a:gd name="connsiteX8637" fmla="*/ 8940983 w 12192000"/>
            <a:gd name="connsiteY8637" fmla="*/ 3734265 h 6858000"/>
            <a:gd name="connsiteX8638" fmla="*/ 8975796 w 12192000"/>
            <a:gd name="connsiteY8638" fmla="*/ 3769084 h 6858000"/>
            <a:gd name="connsiteX8639" fmla="*/ 8940983 w 12192000"/>
            <a:gd name="connsiteY8639" fmla="*/ 3803902 h 6858000"/>
            <a:gd name="connsiteX8640" fmla="*/ 9025876 w 12192000"/>
            <a:gd name="connsiteY8640" fmla="*/ 3803902 h 6858000"/>
            <a:gd name="connsiteX8641" fmla="*/ 8991050 w 12192000"/>
            <a:gd name="connsiteY8641" fmla="*/ 3769084 h 6858000"/>
            <a:gd name="connsiteX8642" fmla="*/ 9025876 w 12192000"/>
            <a:gd name="connsiteY8642" fmla="*/ 3734265 h 6858000"/>
            <a:gd name="connsiteX8643" fmla="*/ 9060688 w 12192000"/>
            <a:gd name="connsiteY8643" fmla="*/ 3769084 h 6858000"/>
            <a:gd name="connsiteX8644" fmla="*/ 9025876 w 12192000"/>
            <a:gd name="connsiteY8644" fmla="*/ 3803902 h 6858000"/>
            <a:gd name="connsiteX8645" fmla="*/ 9110769 w 12192000"/>
            <a:gd name="connsiteY8645" fmla="*/ 3803902 h 6858000"/>
            <a:gd name="connsiteX8646" fmla="*/ 9075944 w 12192000"/>
            <a:gd name="connsiteY8646" fmla="*/ 3769084 h 6858000"/>
            <a:gd name="connsiteX8647" fmla="*/ 9110769 w 12192000"/>
            <a:gd name="connsiteY8647" fmla="*/ 3734265 h 6858000"/>
            <a:gd name="connsiteX8648" fmla="*/ 9145581 w 12192000"/>
            <a:gd name="connsiteY8648" fmla="*/ 3769084 h 6858000"/>
            <a:gd name="connsiteX8649" fmla="*/ 9110769 w 12192000"/>
            <a:gd name="connsiteY8649" fmla="*/ 3803902 h 6858000"/>
            <a:gd name="connsiteX8650" fmla="*/ 9195661 w 12192000"/>
            <a:gd name="connsiteY8650" fmla="*/ 3803902 h 6858000"/>
            <a:gd name="connsiteX8651" fmla="*/ 9160836 w 12192000"/>
            <a:gd name="connsiteY8651" fmla="*/ 3769084 h 6858000"/>
            <a:gd name="connsiteX8652" fmla="*/ 9195661 w 12192000"/>
            <a:gd name="connsiteY8652" fmla="*/ 3734265 h 6858000"/>
            <a:gd name="connsiteX8653" fmla="*/ 9230473 w 12192000"/>
            <a:gd name="connsiteY8653" fmla="*/ 3769084 h 6858000"/>
            <a:gd name="connsiteX8654" fmla="*/ 9195661 w 12192000"/>
            <a:gd name="connsiteY8654" fmla="*/ 3803902 h 6858000"/>
            <a:gd name="connsiteX8655" fmla="*/ 9280553 w 12192000"/>
            <a:gd name="connsiteY8655" fmla="*/ 3803902 h 6858000"/>
            <a:gd name="connsiteX8656" fmla="*/ 9245728 w 12192000"/>
            <a:gd name="connsiteY8656" fmla="*/ 3769084 h 6858000"/>
            <a:gd name="connsiteX8657" fmla="*/ 9280553 w 12192000"/>
            <a:gd name="connsiteY8657" fmla="*/ 3734265 h 6858000"/>
            <a:gd name="connsiteX8658" fmla="*/ 9315366 w 12192000"/>
            <a:gd name="connsiteY8658" fmla="*/ 3769084 h 6858000"/>
            <a:gd name="connsiteX8659" fmla="*/ 9280553 w 12192000"/>
            <a:gd name="connsiteY8659" fmla="*/ 3803902 h 6858000"/>
            <a:gd name="connsiteX8660" fmla="*/ 9365446 w 12192000"/>
            <a:gd name="connsiteY8660" fmla="*/ 3803902 h 6858000"/>
            <a:gd name="connsiteX8661" fmla="*/ 9330620 w 12192000"/>
            <a:gd name="connsiteY8661" fmla="*/ 3769084 h 6858000"/>
            <a:gd name="connsiteX8662" fmla="*/ 9365446 w 12192000"/>
            <a:gd name="connsiteY8662" fmla="*/ 3734265 h 6858000"/>
            <a:gd name="connsiteX8663" fmla="*/ 9400258 w 12192000"/>
            <a:gd name="connsiteY8663" fmla="*/ 3769084 h 6858000"/>
            <a:gd name="connsiteX8664" fmla="*/ 9365446 w 12192000"/>
            <a:gd name="connsiteY8664" fmla="*/ 3803902 h 6858000"/>
            <a:gd name="connsiteX8665" fmla="*/ 9450339 w 12192000"/>
            <a:gd name="connsiteY8665" fmla="*/ 3803902 h 6858000"/>
            <a:gd name="connsiteX8666" fmla="*/ 9415514 w 12192000"/>
            <a:gd name="connsiteY8666" fmla="*/ 3769084 h 6858000"/>
            <a:gd name="connsiteX8667" fmla="*/ 9450339 w 12192000"/>
            <a:gd name="connsiteY8667" fmla="*/ 3734265 h 6858000"/>
            <a:gd name="connsiteX8668" fmla="*/ 9485151 w 12192000"/>
            <a:gd name="connsiteY8668" fmla="*/ 3769084 h 6858000"/>
            <a:gd name="connsiteX8669" fmla="*/ 9450339 w 12192000"/>
            <a:gd name="connsiteY8669" fmla="*/ 3803902 h 6858000"/>
            <a:gd name="connsiteX8670" fmla="*/ 9705016 w 12192000"/>
            <a:gd name="connsiteY8670" fmla="*/ 3803902 h 6858000"/>
            <a:gd name="connsiteX8671" fmla="*/ 9670190 w 12192000"/>
            <a:gd name="connsiteY8671" fmla="*/ 3769084 h 6858000"/>
            <a:gd name="connsiteX8672" fmla="*/ 9705016 w 12192000"/>
            <a:gd name="connsiteY8672" fmla="*/ 3734265 h 6858000"/>
            <a:gd name="connsiteX8673" fmla="*/ 9739828 w 12192000"/>
            <a:gd name="connsiteY8673" fmla="*/ 3769084 h 6858000"/>
            <a:gd name="connsiteX8674" fmla="*/ 9705016 w 12192000"/>
            <a:gd name="connsiteY8674" fmla="*/ 3803902 h 6858000"/>
            <a:gd name="connsiteX8675" fmla="*/ 9959693 w 12192000"/>
            <a:gd name="connsiteY8675" fmla="*/ 3803902 h 6858000"/>
            <a:gd name="connsiteX8676" fmla="*/ 9924868 w 12192000"/>
            <a:gd name="connsiteY8676" fmla="*/ 3769084 h 6858000"/>
            <a:gd name="connsiteX8677" fmla="*/ 9959693 w 12192000"/>
            <a:gd name="connsiteY8677" fmla="*/ 3734265 h 6858000"/>
            <a:gd name="connsiteX8678" fmla="*/ 9994506 w 12192000"/>
            <a:gd name="connsiteY8678" fmla="*/ 3769084 h 6858000"/>
            <a:gd name="connsiteX8679" fmla="*/ 9959693 w 12192000"/>
            <a:gd name="connsiteY8679" fmla="*/ 3803902 h 6858000"/>
            <a:gd name="connsiteX8680" fmla="*/ 2234445 w 12192000"/>
            <a:gd name="connsiteY8680" fmla="*/ 3719043 h 6858000"/>
            <a:gd name="connsiteX8681" fmla="*/ 2199626 w 12192000"/>
            <a:gd name="connsiteY8681" fmla="*/ 3684224 h 6858000"/>
            <a:gd name="connsiteX8682" fmla="*/ 2234445 w 12192000"/>
            <a:gd name="connsiteY8682" fmla="*/ 3649405 h 6858000"/>
            <a:gd name="connsiteX8683" fmla="*/ 2269264 w 12192000"/>
            <a:gd name="connsiteY8683" fmla="*/ 3684224 h 6858000"/>
            <a:gd name="connsiteX8684" fmla="*/ 2234445 w 12192000"/>
            <a:gd name="connsiteY8684" fmla="*/ 3719043 h 6858000"/>
            <a:gd name="connsiteX8685" fmla="*/ 2319337 w 12192000"/>
            <a:gd name="connsiteY8685" fmla="*/ 3719043 h 6858000"/>
            <a:gd name="connsiteX8686" fmla="*/ 2284518 w 12192000"/>
            <a:gd name="connsiteY8686" fmla="*/ 3684224 h 6858000"/>
            <a:gd name="connsiteX8687" fmla="*/ 2319337 w 12192000"/>
            <a:gd name="connsiteY8687" fmla="*/ 3649405 h 6858000"/>
            <a:gd name="connsiteX8688" fmla="*/ 2354156 w 12192000"/>
            <a:gd name="connsiteY8688" fmla="*/ 3684224 h 6858000"/>
            <a:gd name="connsiteX8689" fmla="*/ 2319337 w 12192000"/>
            <a:gd name="connsiteY8689" fmla="*/ 3719043 h 6858000"/>
            <a:gd name="connsiteX8690" fmla="*/ 2404230 w 12192000"/>
            <a:gd name="connsiteY8690" fmla="*/ 3719043 h 6858000"/>
            <a:gd name="connsiteX8691" fmla="*/ 2369411 w 12192000"/>
            <a:gd name="connsiteY8691" fmla="*/ 3684224 h 6858000"/>
            <a:gd name="connsiteX8692" fmla="*/ 2404230 w 12192000"/>
            <a:gd name="connsiteY8692" fmla="*/ 3649405 h 6858000"/>
            <a:gd name="connsiteX8693" fmla="*/ 2439048 w 12192000"/>
            <a:gd name="connsiteY8693" fmla="*/ 3684224 h 6858000"/>
            <a:gd name="connsiteX8694" fmla="*/ 2404230 w 12192000"/>
            <a:gd name="connsiteY8694" fmla="*/ 3719043 h 6858000"/>
            <a:gd name="connsiteX8695" fmla="*/ 2489122 w 12192000"/>
            <a:gd name="connsiteY8695" fmla="*/ 3719043 h 6858000"/>
            <a:gd name="connsiteX8696" fmla="*/ 2454303 w 12192000"/>
            <a:gd name="connsiteY8696" fmla="*/ 3684224 h 6858000"/>
            <a:gd name="connsiteX8697" fmla="*/ 2489122 w 12192000"/>
            <a:gd name="connsiteY8697" fmla="*/ 3649405 h 6858000"/>
            <a:gd name="connsiteX8698" fmla="*/ 2523941 w 12192000"/>
            <a:gd name="connsiteY8698" fmla="*/ 3684224 h 6858000"/>
            <a:gd name="connsiteX8699" fmla="*/ 2489122 w 12192000"/>
            <a:gd name="connsiteY8699" fmla="*/ 3719043 h 6858000"/>
            <a:gd name="connsiteX8700" fmla="*/ 2574015 w 12192000"/>
            <a:gd name="connsiteY8700" fmla="*/ 3719043 h 6858000"/>
            <a:gd name="connsiteX8701" fmla="*/ 2539196 w 12192000"/>
            <a:gd name="connsiteY8701" fmla="*/ 3684224 h 6858000"/>
            <a:gd name="connsiteX8702" fmla="*/ 2574015 w 12192000"/>
            <a:gd name="connsiteY8702" fmla="*/ 3649405 h 6858000"/>
            <a:gd name="connsiteX8703" fmla="*/ 2608834 w 12192000"/>
            <a:gd name="connsiteY8703" fmla="*/ 3684224 h 6858000"/>
            <a:gd name="connsiteX8704" fmla="*/ 2574015 w 12192000"/>
            <a:gd name="connsiteY8704" fmla="*/ 3719043 h 6858000"/>
            <a:gd name="connsiteX8705" fmla="*/ 2658907 w 12192000"/>
            <a:gd name="connsiteY8705" fmla="*/ 3719043 h 6858000"/>
            <a:gd name="connsiteX8706" fmla="*/ 2624088 w 12192000"/>
            <a:gd name="connsiteY8706" fmla="*/ 3684224 h 6858000"/>
            <a:gd name="connsiteX8707" fmla="*/ 2658907 w 12192000"/>
            <a:gd name="connsiteY8707" fmla="*/ 3649405 h 6858000"/>
            <a:gd name="connsiteX8708" fmla="*/ 2693726 w 12192000"/>
            <a:gd name="connsiteY8708" fmla="*/ 3684224 h 6858000"/>
            <a:gd name="connsiteX8709" fmla="*/ 2658907 w 12192000"/>
            <a:gd name="connsiteY8709" fmla="*/ 3719043 h 6858000"/>
            <a:gd name="connsiteX8710" fmla="*/ 2743800 w 12192000"/>
            <a:gd name="connsiteY8710" fmla="*/ 3719043 h 6858000"/>
            <a:gd name="connsiteX8711" fmla="*/ 2708981 w 12192000"/>
            <a:gd name="connsiteY8711" fmla="*/ 3684224 h 6858000"/>
            <a:gd name="connsiteX8712" fmla="*/ 2743800 w 12192000"/>
            <a:gd name="connsiteY8712" fmla="*/ 3649405 h 6858000"/>
            <a:gd name="connsiteX8713" fmla="*/ 2778618 w 12192000"/>
            <a:gd name="connsiteY8713" fmla="*/ 3684224 h 6858000"/>
            <a:gd name="connsiteX8714" fmla="*/ 2743800 w 12192000"/>
            <a:gd name="connsiteY8714" fmla="*/ 3719043 h 6858000"/>
            <a:gd name="connsiteX8715" fmla="*/ 2828692 w 12192000"/>
            <a:gd name="connsiteY8715" fmla="*/ 3719043 h 6858000"/>
            <a:gd name="connsiteX8716" fmla="*/ 2793873 w 12192000"/>
            <a:gd name="connsiteY8716" fmla="*/ 3684224 h 6858000"/>
            <a:gd name="connsiteX8717" fmla="*/ 2828692 w 12192000"/>
            <a:gd name="connsiteY8717" fmla="*/ 3649405 h 6858000"/>
            <a:gd name="connsiteX8718" fmla="*/ 2863511 w 12192000"/>
            <a:gd name="connsiteY8718" fmla="*/ 3684224 h 6858000"/>
            <a:gd name="connsiteX8719" fmla="*/ 2828692 w 12192000"/>
            <a:gd name="connsiteY8719" fmla="*/ 3719043 h 6858000"/>
            <a:gd name="connsiteX8720" fmla="*/ 2913584 w 12192000"/>
            <a:gd name="connsiteY8720" fmla="*/ 3719043 h 6858000"/>
            <a:gd name="connsiteX8721" fmla="*/ 2878765 w 12192000"/>
            <a:gd name="connsiteY8721" fmla="*/ 3684224 h 6858000"/>
            <a:gd name="connsiteX8722" fmla="*/ 2913584 w 12192000"/>
            <a:gd name="connsiteY8722" fmla="*/ 3649405 h 6858000"/>
            <a:gd name="connsiteX8723" fmla="*/ 2948403 w 12192000"/>
            <a:gd name="connsiteY8723" fmla="*/ 3684224 h 6858000"/>
            <a:gd name="connsiteX8724" fmla="*/ 2913584 w 12192000"/>
            <a:gd name="connsiteY8724" fmla="*/ 3719043 h 6858000"/>
            <a:gd name="connsiteX8725" fmla="*/ 2998477 w 12192000"/>
            <a:gd name="connsiteY8725" fmla="*/ 3719043 h 6858000"/>
            <a:gd name="connsiteX8726" fmla="*/ 2963658 w 12192000"/>
            <a:gd name="connsiteY8726" fmla="*/ 3684224 h 6858000"/>
            <a:gd name="connsiteX8727" fmla="*/ 2998477 w 12192000"/>
            <a:gd name="connsiteY8727" fmla="*/ 3649405 h 6858000"/>
            <a:gd name="connsiteX8728" fmla="*/ 3033296 w 12192000"/>
            <a:gd name="connsiteY8728" fmla="*/ 3684224 h 6858000"/>
            <a:gd name="connsiteX8729" fmla="*/ 2998477 w 12192000"/>
            <a:gd name="connsiteY8729" fmla="*/ 3719043 h 6858000"/>
            <a:gd name="connsiteX8730" fmla="*/ 3083370 w 12192000"/>
            <a:gd name="connsiteY8730" fmla="*/ 3719043 h 6858000"/>
            <a:gd name="connsiteX8731" fmla="*/ 3048551 w 12192000"/>
            <a:gd name="connsiteY8731" fmla="*/ 3684224 h 6858000"/>
            <a:gd name="connsiteX8732" fmla="*/ 3083370 w 12192000"/>
            <a:gd name="connsiteY8732" fmla="*/ 3649405 h 6858000"/>
            <a:gd name="connsiteX8733" fmla="*/ 3118188 w 12192000"/>
            <a:gd name="connsiteY8733" fmla="*/ 3684224 h 6858000"/>
            <a:gd name="connsiteX8734" fmla="*/ 3083370 w 12192000"/>
            <a:gd name="connsiteY8734" fmla="*/ 3719043 h 6858000"/>
            <a:gd name="connsiteX8735" fmla="*/ 3168262 w 12192000"/>
            <a:gd name="connsiteY8735" fmla="*/ 3719043 h 6858000"/>
            <a:gd name="connsiteX8736" fmla="*/ 3133443 w 12192000"/>
            <a:gd name="connsiteY8736" fmla="*/ 3684224 h 6858000"/>
            <a:gd name="connsiteX8737" fmla="*/ 3168262 w 12192000"/>
            <a:gd name="connsiteY8737" fmla="*/ 3649405 h 6858000"/>
            <a:gd name="connsiteX8738" fmla="*/ 3203081 w 12192000"/>
            <a:gd name="connsiteY8738" fmla="*/ 3684224 h 6858000"/>
            <a:gd name="connsiteX8739" fmla="*/ 3168262 w 12192000"/>
            <a:gd name="connsiteY8739" fmla="*/ 3719043 h 6858000"/>
            <a:gd name="connsiteX8740" fmla="*/ 3253154 w 12192000"/>
            <a:gd name="connsiteY8740" fmla="*/ 3719043 h 6858000"/>
            <a:gd name="connsiteX8741" fmla="*/ 3218335 w 12192000"/>
            <a:gd name="connsiteY8741" fmla="*/ 3684224 h 6858000"/>
            <a:gd name="connsiteX8742" fmla="*/ 3253154 w 12192000"/>
            <a:gd name="connsiteY8742" fmla="*/ 3649405 h 6858000"/>
            <a:gd name="connsiteX8743" fmla="*/ 3287973 w 12192000"/>
            <a:gd name="connsiteY8743" fmla="*/ 3684224 h 6858000"/>
            <a:gd name="connsiteX8744" fmla="*/ 3253154 w 12192000"/>
            <a:gd name="connsiteY8744" fmla="*/ 3719043 h 6858000"/>
            <a:gd name="connsiteX8745" fmla="*/ 3338047 w 12192000"/>
            <a:gd name="connsiteY8745" fmla="*/ 3719043 h 6858000"/>
            <a:gd name="connsiteX8746" fmla="*/ 3303228 w 12192000"/>
            <a:gd name="connsiteY8746" fmla="*/ 3684224 h 6858000"/>
            <a:gd name="connsiteX8747" fmla="*/ 3338047 w 12192000"/>
            <a:gd name="connsiteY8747" fmla="*/ 3649405 h 6858000"/>
            <a:gd name="connsiteX8748" fmla="*/ 3372866 w 12192000"/>
            <a:gd name="connsiteY8748" fmla="*/ 3684224 h 6858000"/>
            <a:gd name="connsiteX8749" fmla="*/ 3338047 w 12192000"/>
            <a:gd name="connsiteY8749" fmla="*/ 3719043 h 6858000"/>
            <a:gd name="connsiteX8750" fmla="*/ 3422940 w 12192000"/>
            <a:gd name="connsiteY8750" fmla="*/ 3719043 h 6858000"/>
            <a:gd name="connsiteX8751" fmla="*/ 3388121 w 12192000"/>
            <a:gd name="connsiteY8751" fmla="*/ 3684224 h 6858000"/>
            <a:gd name="connsiteX8752" fmla="*/ 3422940 w 12192000"/>
            <a:gd name="connsiteY8752" fmla="*/ 3649405 h 6858000"/>
            <a:gd name="connsiteX8753" fmla="*/ 3457758 w 12192000"/>
            <a:gd name="connsiteY8753" fmla="*/ 3684224 h 6858000"/>
            <a:gd name="connsiteX8754" fmla="*/ 3422940 w 12192000"/>
            <a:gd name="connsiteY8754" fmla="*/ 3719043 h 6858000"/>
            <a:gd name="connsiteX8755" fmla="*/ 5630150 w 12192000"/>
            <a:gd name="connsiteY8755" fmla="*/ 3719043 h 6858000"/>
            <a:gd name="connsiteX8756" fmla="*/ 5595331 w 12192000"/>
            <a:gd name="connsiteY8756" fmla="*/ 3684224 h 6858000"/>
            <a:gd name="connsiteX8757" fmla="*/ 5630150 w 12192000"/>
            <a:gd name="connsiteY8757" fmla="*/ 3649405 h 6858000"/>
            <a:gd name="connsiteX8758" fmla="*/ 5664969 w 12192000"/>
            <a:gd name="connsiteY8758" fmla="*/ 3684224 h 6858000"/>
            <a:gd name="connsiteX8759" fmla="*/ 5630150 w 12192000"/>
            <a:gd name="connsiteY8759" fmla="*/ 3719043 h 6858000"/>
            <a:gd name="connsiteX8760" fmla="*/ 5969721 w 12192000"/>
            <a:gd name="connsiteY8760" fmla="*/ 3719043 h 6858000"/>
            <a:gd name="connsiteX8761" fmla="*/ 5934895 w 12192000"/>
            <a:gd name="connsiteY8761" fmla="*/ 3684224 h 6858000"/>
            <a:gd name="connsiteX8762" fmla="*/ 5969721 w 12192000"/>
            <a:gd name="connsiteY8762" fmla="*/ 3649405 h 6858000"/>
            <a:gd name="connsiteX8763" fmla="*/ 6004533 w 12192000"/>
            <a:gd name="connsiteY8763" fmla="*/ 3684224 h 6858000"/>
            <a:gd name="connsiteX8764" fmla="*/ 5969721 w 12192000"/>
            <a:gd name="connsiteY8764" fmla="*/ 3719043 h 6858000"/>
            <a:gd name="connsiteX8765" fmla="*/ 6054613 w 12192000"/>
            <a:gd name="connsiteY8765" fmla="*/ 3719043 h 6858000"/>
            <a:gd name="connsiteX8766" fmla="*/ 6019787 w 12192000"/>
            <a:gd name="connsiteY8766" fmla="*/ 3684224 h 6858000"/>
            <a:gd name="connsiteX8767" fmla="*/ 6054613 w 12192000"/>
            <a:gd name="connsiteY8767" fmla="*/ 3649405 h 6858000"/>
            <a:gd name="connsiteX8768" fmla="*/ 6089425 w 12192000"/>
            <a:gd name="connsiteY8768" fmla="*/ 3684224 h 6858000"/>
            <a:gd name="connsiteX8769" fmla="*/ 6054613 w 12192000"/>
            <a:gd name="connsiteY8769" fmla="*/ 3719043 h 6858000"/>
            <a:gd name="connsiteX8770" fmla="*/ 6224398 w 12192000"/>
            <a:gd name="connsiteY8770" fmla="*/ 3719043 h 6858000"/>
            <a:gd name="connsiteX8771" fmla="*/ 6189573 w 12192000"/>
            <a:gd name="connsiteY8771" fmla="*/ 3684224 h 6858000"/>
            <a:gd name="connsiteX8772" fmla="*/ 6224398 w 12192000"/>
            <a:gd name="connsiteY8772" fmla="*/ 3649405 h 6858000"/>
            <a:gd name="connsiteX8773" fmla="*/ 6259211 w 12192000"/>
            <a:gd name="connsiteY8773" fmla="*/ 3684224 h 6858000"/>
            <a:gd name="connsiteX8774" fmla="*/ 6224398 w 12192000"/>
            <a:gd name="connsiteY8774" fmla="*/ 3719043 h 6858000"/>
            <a:gd name="connsiteX8775" fmla="*/ 6903537 w 12192000"/>
            <a:gd name="connsiteY8775" fmla="*/ 3719043 h 6858000"/>
            <a:gd name="connsiteX8776" fmla="*/ 6868712 w 12192000"/>
            <a:gd name="connsiteY8776" fmla="*/ 3684224 h 6858000"/>
            <a:gd name="connsiteX8777" fmla="*/ 6903537 w 12192000"/>
            <a:gd name="connsiteY8777" fmla="*/ 3649405 h 6858000"/>
            <a:gd name="connsiteX8778" fmla="*/ 6938350 w 12192000"/>
            <a:gd name="connsiteY8778" fmla="*/ 3684224 h 6858000"/>
            <a:gd name="connsiteX8779" fmla="*/ 6903537 w 12192000"/>
            <a:gd name="connsiteY8779" fmla="*/ 3719043 h 6858000"/>
            <a:gd name="connsiteX8780" fmla="*/ 6988431 w 12192000"/>
            <a:gd name="connsiteY8780" fmla="*/ 3719043 h 6858000"/>
            <a:gd name="connsiteX8781" fmla="*/ 6953605 w 12192000"/>
            <a:gd name="connsiteY8781" fmla="*/ 3684224 h 6858000"/>
            <a:gd name="connsiteX8782" fmla="*/ 6988431 w 12192000"/>
            <a:gd name="connsiteY8782" fmla="*/ 3649405 h 6858000"/>
            <a:gd name="connsiteX8783" fmla="*/ 7023243 w 12192000"/>
            <a:gd name="connsiteY8783" fmla="*/ 3684224 h 6858000"/>
            <a:gd name="connsiteX8784" fmla="*/ 6988431 w 12192000"/>
            <a:gd name="connsiteY8784" fmla="*/ 3719043 h 6858000"/>
            <a:gd name="connsiteX8785" fmla="*/ 7073349 w 12192000"/>
            <a:gd name="connsiteY8785" fmla="*/ 3719043 h 6858000"/>
            <a:gd name="connsiteX8786" fmla="*/ 7038524 w 12192000"/>
            <a:gd name="connsiteY8786" fmla="*/ 3684224 h 6858000"/>
            <a:gd name="connsiteX8787" fmla="*/ 7073349 w 12192000"/>
            <a:gd name="connsiteY8787" fmla="*/ 3649405 h 6858000"/>
            <a:gd name="connsiteX8788" fmla="*/ 7108161 w 12192000"/>
            <a:gd name="connsiteY8788" fmla="*/ 3684224 h 6858000"/>
            <a:gd name="connsiteX8789" fmla="*/ 7073349 w 12192000"/>
            <a:gd name="connsiteY8789" fmla="*/ 3719043 h 6858000"/>
            <a:gd name="connsiteX8790" fmla="*/ 7158241 w 12192000"/>
            <a:gd name="connsiteY8790" fmla="*/ 3719043 h 6858000"/>
            <a:gd name="connsiteX8791" fmla="*/ 7123416 w 12192000"/>
            <a:gd name="connsiteY8791" fmla="*/ 3684224 h 6858000"/>
            <a:gd name="connsiteX8792" fmla="*/ 7158241 w 12192000"/>
            <a:gd name="connsiteY8792" fmla="*/ 3649405 h 6858000"/>
            <a:gd name="connsiteX8793" fmla="*/ 7193053 w 12192000"/>
            <a:gd name="connsiteY8793" fmla="*/ 3684224 h 6858000"/>
            <a:gd name="connsiteX8794" fmla="*/ 7158241 w 12192000"/>
            <a:gd name="connsiteY8794" fmla="*/ 3719043 h 6858000"/>
            <a:gd name="connsiteX8795" fmla="*/ 7243134 w 12192000"/>
            <a:gd name="connsiteY8795" fmla="*/ 3719043 h 6858000"/>
            <a:gd name="connsiteX8796" fmla="*/ 7208309 w 12192000"/>
            <a:gd name="connsiteY8796" fmla="*/ 3684224 h 6858000"/>
            <a:gd name="connsiteX8797" fmla="*/ 7243134 w 12192000"/>
            <a:gd name="connsiteY8797" fmla="*/ 3649405 h 6858000"/>
            <a:gd name="connsiteX8798" fmla="*/ 7277947 w 12192000"/>
            <a:gd name="connsiteY8798" fmla="*/ 3684224 h 6858000"/>
            <a:gd name="connsiteX8799" fmla="*/ 7243134 w 12192000"/>
            <a:gd name="connsiteY8799" fmla="*/ 3719043 h 6858000"/>
            <a:gd name="connsiteX8800" fmla="*/ 7328027 w 12192000"/>
            <a:gd name="connsiteY8800" fmla="*/ 3719043 h 6858000"/>
            <a:gd name="connsiteX8801" fmla="*/ 7293201 w 12192000"/>
            <a:gd name="connsiteY8801" fmla="*/ 3684224 h 6858000"/>
            <a:gd name="connsiteX8802" fmla="*/ 7328027 w 12192000"/>
            <a:gd name="connsiteY8802" fmla="*/ 3649405 h 6858000"/>
            <a:gd name="connsiteX8803" fmla="*/ 7362839 w 12192000"/>
            <a:gd name="connsiteY8803" fmla="*/ 3684224 h 6858000"/>
            <a:gd name="connsiteX8804" fmla="*/ 7328027 w 12192000"/>
            <a:gd name="connsiteY8804" fmla="*/ 3719043 h 6858000"/>
            <a:gd name="connsiteX8805" fmla="*/ 7412919 w 12192000"/>
            <a:gd name="connsiteY8805" fmla="*/ 3719043 h 6858000"/>
            <a:gd name="connsiteX8806" fmla="*/ 7378094 w 12192000"/>
            <a:gd name="connsiteY8806" fmla="*/ 3684224 h 6858000"/>
            <a:gd name="connsiteX8807" fmla="*/ 7412919 w 12192000"/>
            <a:gd name="connsiteY8807" fmla="*/ 3649405 h 6858000"/>
            <a:gd name="connsiteX8808" fmla="*/ 7447731 w 12192000"/>
            <a:gd name="connsiteY8808" fmla="*/ 3684224 h 6858000"/>
            <a:gd name="connsiteX8809" fmla="*/ 7412919 w 12192000"/>
            <a:gd name="connsiteY8809" fmla="*/ 3719043 h 6858000"/>
            <a:gd name="connsiteX8810" fmla="*/ 7497811 w 12192000"/>
            <a:gd name="connsiteY8810" fmla="*/ 3719043 h 6858000"/>
            <a:gd name="connsiteX8811" fmla="*/ 7462986 w 12192000"/>
            <a:gd name="connsiteY8811" fmla="*/ 3684224 h 6858000"/>
            <a:gd name="connsiteX8812" fmla="*/ 7497811 w 12192000"/>
            <a:gd name="connsiteY8812" fmla="*/ 3649405 h 6858000"/>
            <a:gd name="connsiteX8813" fmla="*/ 7532623 w 12192000"/>
            <a:gd name="connsiteY8813" fmla="*/ 3684224 h 6858000"/>
            <a:gd name="connsiteX8814" fmla="*/ 7497811 w 12192000"/>
            <a:gd name="connsiteY8814" fmla="*/ 3719043 h 6858000"/>
            <a:gd name="connsiteX8815" fmla="*/ 7582703 w 12192000"/>
            <a:gd name="connsiteY8815" fmla="*/ 3719043 h 6858000"/>
            <a:gd name="connsiteX8816" fmla="*/ 7547878 w 12192000"/>
            <a:gd name="connsiteY8816" fmla="*/ 3684224 h 6858000"/>
            <a:gd name="connsiteX8817" fmla="*/ 7582703 w 12192000"/>
            <a:gd name="connsiteY8817" fmla="*/ 3649405 h 6858000"/>
            <a:gd name="connsiteX8818" fmla="*/ 7617516 w 12192000"/>
            <a:gd name="connsiteY8818" fmla="*/ 3684224 h 6858000"/>
            <a:gd name="connsiteX8819" fmla="*/ 7582703 w 12192000"/>
            <a:gd name="connsiteY8819" fmla="*/ 3719043 h 6858000"/>
            <a:gd name="connsiteX8820" fmla="*/ 7667597 w 12192000"/>
            <a:gd name="connsiteY8820" fmla="*/ 3719043 h 6858000"/>
            <a:gd name="connsiteX8821" fmla="*/ 7632771 w 12192000"/>
            <a:gd name="connsiteY8821" fmla="*/ 3684224 h 6858000"/>
            <a:gd name="connsiteX8822" fmla="*/ 7667597 w 12192000"/>
            <a:gd name="connsiteY8822" fmla="*/ 3649405 h 6858000"/>
            <a:gd name="connsiteX8823" fmla="*/ 7702409 w 12192000"/>
            <a:gd name="connsiteY8823" fmla="*/ 3684224 h 6858000"/>
            <a:gd name="connsiteX8824" fmla="*/ 7667597 w 12192000"/>
            <a:gd name="connsiteY8824" fmla="*/ 3719043 h 6858000"/>
            <a:gd name="connsiteX8825" fmla="*/ 7753534 w 12192000"/>
            <a:gd name="connsiteY8825" fmla="*/ 3719043 h 6858000"/>
            <a:gd name="connsiteX8826" fmla="*/ 7718709 w 12192000"/>
            <a:gd name="connsiteY8826" fmla="*/ 3684224 h 6858000"/>
            <a:gd name="connsiteX8827" fmla="*/ 7753534 w 12192000"/>
            <a:gd name="connsiteY8827" fmla="*/ 3649405 h 6858000"/>
            <a:gd name="connsiteX8828" fmla="*/ 7788346 w 12192000"/>
            <a:gd name="connsiteY8828" fmla="*/ 3684224 h 6858000"/>
            <a:gd name="connsiteX8829" fmla="*/ 7753534 w 12192000"/>
            <a:gd name="connsiteY8829" fmla="*/ 3719043 h 6858000"/>
            <a:gd name="connsiteX8830" fmla="*/ 7838426 w 12192000"/>
            <a:gd name="connsiteY8830" fmla="*/ 3719043 h 6858000"/>
            <a:gd name="connsiteX8831" fmla="*/ 7803601 w 12192000"/>
            <a:gd name="connsiteY8831" fmla="*/ 3684224 h 6858000"/>
            <a:gd name="connsiteX8832" fmla="*/ 7838426 w 12192000"/>
            <a:gd name="connsiteY8832" fmla="*/ 3649405 h 6858000"/>
            <a:gd name="connsiteX8833" fmla="*/ 7873239 w 12192000"/>
            <a:gd name="connsiteY8833" fmla="*/ 3684224 h 6858000"/>
            <a:gd name="connsiteX8834" fmla="*/ 7838426 w 12192000"/>
            <a:gd name="connsiteY8834" fmla="*/ 3719043 h 6858000"/>
            <a:gd name="connsiteX8835" fmla="*/ 7921686 w 12192000"/>
            <a:gd name="connsiteY8835" fmla="*/ 3719043 h 6858000"/>
            <a:gd name="connsiteX8836" fmla="*/ 7886861 w 12192000"/>
            <a:gd name="connsiteY8836" fmla="*/ 3684224 h 6858000"/>
            <a:gd name="connsiteX8837" fmla="*/ 7921686 w 12192000"/>
            <a:gd name="connsiteY8837" fmla="*/ 3649405 h 6858000"/>
            <a:gd name="connsiteX8838" fmla="*/ 7956499 w 12192000"/>
            <a:gd name="connsiteY8838" fmla="*/ 3684224 h 6858000"/>
            <a:gd name="connsiteX8839" fmla="*/ 7921686 w 12192000"/>
            <a:gd name="connsiteY8839" fmla="*/ 3719043 h 6858000"/>
            <a:gd name="connsiteX8840" fmla="*/ 8006579 w 12192000"/>
            <a:gd name="connsiteY8840" fmla="*/ 3719043 h 6858000"/>
            <a:gd name="connsiteX8841" fmla="*/ 7971753 w 12192000"/>
            <a:gd name="connsiteY8841" fmla="*/ 3684224 h 6858000"/>
            <a:gd name="connsiteX8842" fmla="*/ 8006579 w 12192000"/>
            <a:gd name="connsiteY8842" fmla="*/ 3649405 h 6858000"/>
            <a:gd name="connsiteX8843" fmla="*/ 8041391 w 12192000"/>
            <a:gd name="connsiteY8843" fmla="*/ 3684224 h 6858000"/>
            <a:gd name="connsiteX8844" fmla="*/ 8006579 w 12192000"/>
            <a:gd name="connsiteY8844" fmla="*/ 3719043 h 6858000"/>
            <a:gd name="connsiteX8845" fmla="*/ 8091471 w 12192000"/>
            <a:gd name="connsiteY8845" fmla="*/ 3719043 h 6858000"/>
            <a:gd name="connsiteX8846" fmla="*/ 8056645 w 12192000"/>
            <a:gd name="connsiteY8846" fmla="*/ 3684224 h 6858000"/>
            <a:gd name="connsiteX8847" fmla="*/ 8091471 w 12192000"/>
            <a:gd name="connsiteY8847" fmla="*/ 3649405 h 6858000"/>
            <a:gd name="connsiteX8848" fmla="*/ 8126283 w 12192000"/>
            <a:gd name="connsiteY8848" fmla="*/ 3684224 h 6858000"/>
            <a:gd name="connsiteX8849" fmla="*/ 8091471 w 12192000"/>
            <a:gd name="connsiteY8849" fmla="*/ 3719043 h 6858000"/>
            <a:gd name="connsiteX8850" fmla="*/ 8177473 w 12192000"/>
            <a:gd name="connsiteY8850" fmla="*/ 3719043 h 6858000"/>
            <a:gd name="connsiteX8851" fmla="*/ 8142648 w 12192000"/>
            <a:gd name="connsiteY8851" fmla="*/ 3684224 h 6858000"/>
            <a:gd name="connsiteX8852" fmla="*/ 8177473 w 12192000"/>
            <a:gd name="connsiteY8852" fmla="*/ 3649405 h 6858000"/>
            <a:gd name="connsiteX8853" fmla="*/ 8212286 w 12192000"/>
            <a:gd name="connsiteY8853" fmla="*/ 3684224 h 6858000"/>
            <a:gd name="connsiteX8854" fmla="*/ 8177473 w 12192000"/>
            <a:gd name="connsiteY8854" fmla="*/ 3719043 h 6858000"/>
            <a:gd name="connsiteX8855" fmla="*/ 8262366 w 12192000"/>
            <a:gd name="connsiteY8855" fmla="*/ 3719043 h 6858000"/>
            <a:gd name="connsiteX8856" fmla="*/ 8227541 w 12192000"/>
            <a:gd name="connsiteY8856" fmla="*/ 3684224 h 6858000"/>
            <a:gd name="connsiteX8857" fmla="*/ 8262366 w 12192000"/>
            <a:gd name="connsiteY8857" fmla="*/ 3649405 h 6858000"/>
            <a:gd name="connsiteX8858" fmla="*/ 8297179 w 12192000"/>
            <a:gd name="connsiteY8858" fmla="*/ 3684224 h 6858000"/>
            <a:gd name="connsiteX8859" fmla="*/ 8262366 w 12192000"/>
            <a:gd name="connsiteY8859" fmla="*/ 3719043 h 6858000"/>
            <a:gd name="connsiteX8860" fmla="*/ 8346737 w 12192000"/>
            <a:gd name="connsiteY8860" fmla="*/ 3719043 h 6858000"/>
            <a:gd name="connsiteX8861" fmla="*/ 8311911 w 12192000"/>
            <a:gd name="connsiteY8861" fmla="*/ 3684224 h 6858000"/>
            <a:gd name="connsiteX8862" fmla="*/ 8346737 w 12192000"/>
            <a:gd name="connsiteY8862" fmla="*/ 3649405 h 6858000"/>
            <a:gd name="connsiteX8863" fmla="*/ 8381549 w 12192000"/>
            <a:gd name="connsiteY8863" fmla="*/ 3684224 h 6858000"/>
            <a:gd name="connsiteX8864" fmla="*/ 8346737 w 12192000"/>
            <a:gd name="connsiteY8864" fmla="*/ 3719043 h 6858000"/>
            <a:gd name="connsiteX8865" fmla="*/ 8431629 w 12192000"/>
            <a:gd name="connsiteY8865" fmla="*/ 3719043 h 6858000"/>
            <a:gd name="connsiteX8866" fmla="*/ 8396804 w 12192000"/>
            <a:gd name="connsiteY8866" fmla="*/ 3684224 h 6858000"/>
            <a:gd name="connsiteX8867" fmla="*/ 8431629 w 12192000"/>
            <a:gd name="connsiteY8867" fmla="*/ 3649405 h 6858000"/>
            <a:gd name="connsiteX8868" fmla="*/ 8466441 w 12192000"/>
            <a:gd name="connsiteY8868" fmla="*/ 3684224 h 6858000"/>
            <a:gd name="connsiteX8869" fmla="*/ 8431629 w 12192000"/>
            <a:gd name="connsiteY8869" fmla="*/ 3719043 h 6858000"/>
            <a:gd name="connsiteX8870" fmla="*/ 8516521 w 12192000"/>
            <a:gd name="connsiteY8870" fmla="*/ 3719043 h 6858000"/>
            <a:gd name="connsiteX8871" fmla="*/ 8481696 w 12192000"/>
            <a:gd name="connsiteY8871" fmla="*/ 3684224 h 6858000"/>
            <a:gd name="connsiteX8872" fmla="*/ 8516521 w 12192000"/>
            <a:gd name="connsiteY8872" fmla="*/ 3649405 h 6858000"/>
            <a:gd name="connsiteX8873" fmla="*/ 8551333 w 12192000"/>
            <a:gd name="connsiteY8873" fmla="*/ 3684224 h 6858000"/>
            <a:gd name="connsiteX8874" fmla="*/ 8516521 w 12192000"/>
            <a:gd name="connsiteY8874" fmla="*/ 3719043 h 6858000"/>
            <a:gd name="connsiteX8875" fmla="*/ 8601413 w 12192000"/>
            <a:gd name="connsiteY8875" fmla="*/ 3719043 h 6858000"/>
            <a:gd name="connsiteX8876" fmla="*/ 8566588 w 12192000"/>
            <a:gd name="connsiteY8876" fmla="*/ 3684224 h 6858000"/>
            <a:gd name="connsiteX8877" fmla="*/ 8601413 w 12192000"/>
            <a:gd name="connsiteY8877" fmla="*/ 3649405 h 6858000"/>
            <a:gd name="connsiteX8878" fmla="*/ 8636226 w 12192000"/>
            <a:gd name="connsiteY8878" fmla="*/ 3684224 h 6858000"/>
            <a:gd name="connsiteX8879" fmla="*/ 8601413 w 12192000"/>
            <a:gd name="connsiteY8879" fmla="*/ 3719043 h 6858000"/>
            <a:gd name="connsiteX8880" fmla="*/ 8686306 w 12192000"/>
            <a:gd name="connsiteY8880" fmla="*/ 3719043 h 6858000"/>
            <a:gd name="connsiteX8881" fmla="*/ 8651480 w 12192000"/>
            <a:gd name="connsiteY8881" fmla="*/ 3684224 h 6858000"/>
            <a:gd name="connsiteX8882" fmla="*/ 8686306 w 12192000"/>
            <a:gd name="connsiteY8882" fmla="*/ 3649405 h 6858000"/>
            <a:gd name="connsiteX8883" fmla="*/ 8721118 w 12192000"/>
            <a:gd name="connsiteY8883" fmla="*/ 3684224 h 6858000"/>
            <a:gd name="connsiteX8884" fmla="*/ 8686306 w 12192000"/>
            <a:gd name="connsiteY8884" fmla="*/ 3719043 h 6858000"/>
            <a:gd name="connsiteX8885" fmla="*/ 8771199 w 12192000"/>
            <a:gd name="connsiteY8885" fmla="*/ 3719043 h 6858000"/>
            <a:gd name="connsiteX8886" fmla="*/ 8736374 w 12192000"/>
            <a:gd name="connsiteY8886" fmla="*/ 3684224 h 6858000"/>
            <a:gd name="connsiteX8887" fmla="*/ 8771199 w 12192000"/>
            <a:gd name="connsiteY8887" fmla="*/ 3649405 h 6858000"/>
            <a:gd name="connsiteX8888" fmla="*/ 8806011 w 12192000"/>
            <a:gd name="connsiteY8888" fmla="*/ 3684224 h 6858000"/>
            <a:gd name="connsiteX8889" fmla="*/ 8771199 w 12192000"/>
            <a:gd name="connsiteY8889" fmla="*/ 3719043 h 6858000"/>
            <a:gd name="connsiteX8890" fmla="*/ 8856091 w 12192000"/>
            <a:gd name="connsiteY8890" fmla="*/ 3719043 h 6858000"/>
            <a:gd name="connsiteX8891" fmla="*/ 8821266 w 12192000"/>
            <a:gd name="connsiteY8891" fmla="*/ 3684224 h 6858000"/>
            <a:gd name="connsiteX8892" fmla="*/ 8856091 w 12192000"/>
            <a:gd name="connsiteY8892" fmla="*/ 3649405 h 6858000"/>
            <a:gd name="connsiteX8893" fmla="*/ 8890903 w 12192000"/>
            <a:gd name="connsiteY8893" fmla="*/ 3684224 h 6858000"/>
            <a:gd name="connsiteX8894" fmla="*/ 8856091 w 12192000"/>
            <a:gd name="connsiteY8894" fmla="*/ 3719043 h 6858000"/>
            <a:gd name="connsiteX8895" fmla="*/ 8940983 w 12192000"/>
            <a:gd name="connsiteY8895" fmla="*/ 3719043 h 6858000"/>
            <a:gd name="connsiteX8896" fmla="*/ 8906158 w 12192000"/>
            <a:gd name="connsiteY8896" fmla="*/ 3684224 h 6858000"/>
            <a:gd name="connsiteX8897" fmla="*/ 8940983 w 12192000"/>
            <a:gd name="connsiteY8897" fmla="*/ 3649405 h 6858000"/>
            <a:gd name="connsiteX8898" fmla="*/ 8975796 w 12192000"/>
            <a:gd name="connsiteY8898" fmla="*/ 3684224 h 6858000"/>
            <a:gd name="connsiteX8899" fmla="*/ 8940983 w 12192000"/>
            <a:gd name="connsiteY8899" fmla="*/ 3719043 h 6858000"/>
            <a:gd name="connsiteX8900" fmla="*/ 9025876 w 12192000"/>
            <a:gd name="connsiteY8900" fmla="*/ 3719043 h 6858000"/>
            <a:gd name="connsiteX8901" fmla="*/ 8991050 w 12192000"/>
            <a:gd name="connsiteY8901" fmla="*/ 3684224 h 6858000"/>
            <a:gd name="connsiteX8902" fmla="*/ 9025876 w 12192000"/>
            <a:gd name="connsiteY8902" fmla="*/ 3649405 h 6858000"/>
            <a:gd name="connsiteX8903" fmla="*/ 9060688 w 12192000"/>
            <a:gd name="connsiteY8903" fmla="*/ 3684224 h 6858000"/>
            <a:gd name="connsiteX8904" fmla="*/ 9025876 w 12192000"/>
            <a:gd name="connsiteY8904" fmla="*/ 3719043 h 6858000"/>
            <a:gd name="connsiteX8905" fmla="*/ 9110769 w 12192000"/>
            <a:gd name="connsiteY8905" fmla="*/ 3719043 h 6858000"/>
            <a:gd name="connsiteX8906" fmla="*/ 9075944 w 12192000"/>
            <a:gd name="connsiteY8906" fmla="*/ 3684224 h 6858000"/>
            <a:gd name="connsiteX8907" fmla="*/ 9110769 w 12192000"/>
            <a:gd name="connsiteY8907" fmla="*/ 3649405 h 6858000"/>
            <a:gd name="connsiteX8908" fmla="*/ 9145581 w 12192000"/>
            <a:gd name="connsiteY8908" fmla="*/ 3684224 h 6858000"/>
            <a:gd name="connsiteX8909" fmla="*/ 9110769 w 12192000"/>
            <a:gd name="connsiteY8909" fmla="*/ 3719043 h 6858000"/>
            <a:gd name="connsiteX8910" fmla="*/ 9195661 w 12192000"/>
            <a:gd name="connsiteY8910" fmla="*/ 3719043 h 6858000"/>
            <a:gd name="connsiteX8911" fmla="*/ 9160836 w 12192000"/>
            <a:gd name="connsiteY8911" fmla="*/ 3684224 h 6858000"/>
            <a:gd name="connsiteX8912" fmla="*/ 9195661 w 12192000"/>
            <a:gd name="connsiteY8912" fmla="*/ 3649405 h 6858000"/>
            <a:gd name="connsiteX8913" fmla="*/ 9230473 w 12192000"/>
            <a:gd name="connsiteY8913" fmla="*/ 3684224 h 6858000"/>
            <a:gd name="connsiteX8914" fmla="*/ 9195661 w 12192000"/>
            <a:gd name="connsiteY8914" fmla="*/ 3719043 h 6858000"/>
            <a:gd name="connsiteX8915" fmla="*/ 9280553 w 12192000"/>
            <a:gd name="connsiteY8915" fmla="*/ 3719043 h 6858000"/>
            <a:gd name="connsiteX8916" fmla="*/ 9245728 w 12192000"/>
            <a:gd name="connsiteY8916" fmla="*/ 3684224 h 6858000"/>
            <a:gd name="connsiteX8917" fmla="*/ 9280553 w 12192000"/>
            <a:gd name="connsiteY8917" fmla="*/ 3649405 h 6858000"/>
            <a:gd name="connsiteX8918" fmla="*/ 9315366 w 12192000"/>
            <a:gd name="connsiteY8918" fmla="*/ 3684224 h 6858000"/>
            <a:gd name="connsiteX8919" fmla="*/ 9280553 w 12192000"/>
            <a:gd name="connsiteY8919" fmla="*/ 3719043 h 6858000"/>
            <a:gd name="connsiteX8920" fmla="*/ 9365446 w 12192000"/>
            <a:gd name="connsiteY8920" fmla="*/ 3719043 h 6858000"/>
            <a:gd name="connsiteX8921" fmla="*/ 9330620 w 12192000"/>
            <a:gd name="connsiteY8921" fmla="*/ 3684224 h 6858000"/>
            <a:gd name="connsiteX8922" fmla="*/ 9365446 w 12192000"/>
            <a:gd name="connsiteY8922" fmla="*/ 3649405 h 6858000"/>
            <a:gd name="connsiteX8923" fmla="*/ 9400258 w 12192000"/>
            <a:gd name="connsiteY8923" fmla="*/ 3684224 h 6858000"/>
            <a:gd name="connsiteX8924" fmla="*/ 9365446 w 12192000"/>
            <a:gd name="connsiteY8924" fmla="*/ 3719043 h 6858000"/>
            <a:gd name="connsiteX8925" fmla="*/ 9874801 w 12192000"/>
            <a:gd name="connsiteY8925" fmla="*/ 3719043 h 6858000"/>
            <a:gd name="connsiteX8926" fmla="*/ 9839976 w 12192000"/>
            <a:gd name="connsiteY8926" fmla="*/ 3684224 h 6858000"/>
            <a:gd name="connsiteX8927" fmla="*/ 9874801 w 12192000"/>
            <a:gd name="connsiteY8927" fmla="*/ 3649405 h 6858000"/>
            <a:gd name="connsiteX8928" fmla="*/ 9909613 w 12192000"/>
            <a:gd name="connsiteY8928" fmla="*/ 3684224 h 6858000"/>
            <a:gd name="connsiteX8929" fmla="*/ 9874801 w 12192000"/>
            <a:gd name="connsiteY8929" fmla="*/ 3719043 h 6858000"/>
            <a:gd name="connsiteX8930" fmla="*/ 2234445 w 12192000"/>
            <a:gd name="connsiteY8930" fmla="*/ 3634183 h 6858000"/>
            <a:gd name="connsiteX8931" fmla="*/ 2199626 w 12192000"/>
            <a:gd name="connsiteY8931" fmla="*/ 3599364 h 6858000"/>
            <a:gd name="connsiteX8932" fmla="*/ 2234445 w 12192000"/>
            <a:gd name="connsiteY8932" fmla="*/ 3564545 h 6858000"/>
            <a:gd name="connsiteX8933" fmla="*/ 2269264 w 12192000"/>
            <a:gd name="connsiteY8933" fmla="*/ 3599364 h 6858000"/>
            <a:gd name="connsiteX8934" fmla="*/ 2234445 w 12192000"/>
            <a:gd name="connsiteY8934" fmla="*/ 3634183 h 6858000"/>
            <a:gd name="connsiteX8935" fmla="*/ 2319337 w 12192000"/>
            <a:gd name="connsiteY8935" fmla="*/ 3634183 h 6858000"/>
            <a:gd name="connsiteX8936" fmla="*/ 2284518 w 12192000"/>
            <a:gd name="connsiteY8936" fmla="*/ 3599364 h 6858000"/>
            <a:gd name="connsiteX8937" fmla="*/ 2319337 w 12192000"/>
            <a:gd name="connsiteY8937" fmla="*/ 3564545 h 6858000"/>
            <a:gd name="connsiteX8938" fmla="*/ 2354156 w 12192000"/>
            <a:gd name="connsiteY8938" fmla="*/ 3599364 h 6858000"/>
            <a:gd name="connsiteX8939" fmla="*/ 2319337 w 12192000"/>
            <a:gd name="connsiteY8939" fmla="*/ 3634183 h 6858000"/>
            <a:gd name="connsiteX8940" fmla="*/ 2404230 w 12192000"/>
            <a:gd name="connsiteY8940" fmla="*/ 3634183 h 6858000"/>
            <a:gd name="connsiteX8941" fmla="*/ 2369411 w 12192000"/>
            <a:gd name="connsiteY8941" fmla="*/ 3599364 h 6858000"/>
            <a:gd name="connsiteX8942" fmla="*/ 2404230 w 12192000"/>
            <a:gd name="connsiteY8942" fmla="*/ 3564545 h 6858000"/>
            <a:gd name="connsiteX8943" fmla="*/ 2439048 w 12192000"/>
            <a:gd name="connsiteY8943" fmla="*/ 3599364 h 6858000"/>
            <a:gd name="connsiteX8944" fmla="*/ 2404230 w 12192000"/>
            <a:gd name="connsiteY8944" fmla="*/ 3634183 h 6858000"/>
            <a:gd name="connsiteX8945" fmla="*/ 2489122 w 12192000"/>
            <a:gd name="connsiteY8945" fmla="*/ 3634183 h 6858000"/>
            <a:gd name="connsiteX8946" fmla="*/ 2454303 w 12192000"/>
            <a:gd name="connsiteY8946" fmla="*/ 3599364 h 6858000"/>
            <a:gd name="connsiteX8947" fmla="*/ 2489122 w 12192000"/>
            <a:gd name="connsiteY8947" fmla="*/ 3564545 h 6858000"/>
            <a:gd name="connsiteX8948" fmla="*/ 2523941 w 12192000"/>
            <a:gd name="connsiteY8948" fmla="*/ 3599364 h 6858000"/>
            <a:gd name="connsiteX8949" fmla="*/ 2489122 w 12192000"/>
            <a:gd name="connsiteY8949" fmla="*/ 3634183 h 6858000"/>
            <a:gd name="connsiteX8950" fmla="*/ 2574015 w 12192000"/>
            <a:gd name="connsiteY8950" fmla="*/ 3634183 h 6858000"/>
            <a:gd name="connsiteX8951" fmla="*/ 2539196 w 12192000"/>
            <a:gd name="connsiteY8951" fmla="*/ 3599364 h 6858000"/>
            <a:gd name="connsiteX8952" fmla="*/ 2574015 w 12192000"/>
            <a:gd name="connsiteY8952" fmla="*/ 3564545 h 6858000"/>
            <a:gd name="connsiteX8953" fmla="*/ 2608834 w 12192000"/>
            <a:gd name="connsiteY8953" fmla="*/ 3599364 h 6858000"/>
            <a:gd name="connsiteX8954" fmla="*/ 2574015 w 12192000"/>
            <a:gd name="connsiteY8954" fmla="*/ 3634183 h 6858000"/>
            <a:gd name="connsiteX8955" fmla="*/ 2658907 w 12192000"/>
            <a:gd name="connsiteY8955" fmla="*/ 3634183 h 6858000"/>
            <a:gd name="connsiteX8956" fmla="*/ 2624088 w 12192000"/>
            <a:gd name="connsiteY8956" fmla="*/ 3599364 h 6858000"/>
            <a:gd name="connsiteX8957" fmla="*/ 2658907 w 12192000"/>
            <a:gd name="connsiteY8957" fmla="*/ 3564545 h 6858000"/>
            <a:gd name="connsiteX8958" fmla="*/ 2693726 w 12192000"/>
            <a:gd name="connsiteY8958" fmla="*/ 3599364 h 6858000"/>
            <a:gd name="connsiteX8959" fmla="*/ 2658907 w 12192000"/>
            <a:gd name="connsiteY8959" fmla="*/ 3634183 h 6858000"/>
            <a:gd name="connsiteX8960" fmla="*/ 2743800 w 12192000"/>
            <a:gd name="connsiteY8960" fmla="*/ 3634183 h 6858000"/>
            <a:gd name="connsiteX8961" fmla="*/ 2708981 w 12192000"/>
            <a:gd name="connsiteY8961" fmla="*/ 3599364 h 6858000"/>
            <a:gd name="connsiteX8962" fmla="*/ 2743800 w 12192000"/>
            <a:gd name="connsiteY8962" fmla="*/ 3564545 h 6858000"/>
            <a:gd name="connsiteX8963" fmla="*/ 2778618 w 12192000"/>
            <a:gd name="connsiteY8963" fmla="*/ 3599364 h 6858000"/>
            <a:gd name="connsiteX8964" fmla="*/ 2743800 w 12192000"/>
            <a:gd name="connsiteY8964" fmla="*/ 3634183 h 6858000"/>
            <a:gd name="connsiteX8965" fmla="*/ 2828692 w 12192000"/>
            <a:gd name="connsiteY8965" fmla="*/ 3634183 h 6858000"/>
            <a:gd name="connsiteX8966" fmla="*/ 2793873 w 12192000"/>
            <a:gd name="connsiteY8966" fmla="*/ 3599364 h 6858000"/>
            <a:gd name="connsiteX8967" fmla="*/ 2828692 w 12192000"/>
            <a:gd name="connsiteY8967" fmla="*/ 3564545 h 6858000"/>
            <a:gd name="connsiteX8968" fmla="*/ 2863511 w 12192000"/>
            <a:gd name="connsiteY8968" fmla="*/ 3599364 h 6858000"/>
            <a:gd name="connsiteX8969" fmla="*/ 2828692 w 12192000"/>
            <a:gd name="connsiteY8969" fmla="*/ 3634183 h 6858000"/>
            <a:gd name="connsiteX8970" fmla="*/ 2913584 w 12192000"/>
            <a:gd name="connsiteY8970" fmla="*/ 3634183 h 6858000"/>
            <a:gd name="connsiteX8971" fmla="*/ 2878765 w 12192000"/>
            <a:gd name="connsiteY8971" fmla="*/ 3599364 h 6858000"/>
            <a:gd name="connsiteX8972" fmla="*/ 2913584 w 12192000"/>
            <a:gd name="connsiteY8972" fmla="*/ 3564545 h 6858000"/>
            <a:gd name="connsiteX8973" fmla="*/ 2948403 w 12192000"/>
            <a:gd name="connsiteY8973" fmla="*/ 3599364 h 6858000"/>
            <a:gd name="connsiteX8974" fmla="*/ 2913584 w 12192000"/>
            <a:gd name="connsiteY8974" fmla="*/ 3634183 h 6858000"/>
            <a:gd name="connsiteX8975" fmla="*/ 2998477 w 12192000"/>
            <a:gd name="connsiteY8975" fmla="*/ 3634183 h 6858000"/>
            <a:gd name="connsiteX8976" fmla="*/ 2963658 w 12192000"/>
            <a:gd name="connsiteY8976" fmla="*/ 3599364 h 6858000"/>
            <a:gd name="connsiteX8977" fmla="*/ 2998477 w 12192000"/>
            <a:gd name="connsiteY8977" fmla="*/ 3564545 h 6858000"/>
            <a:gd name="connsiteX8978" fmla="*/ 3033296 w 12192000"/>
            <a:gd name="connsiteY8978" fmla="*/ 3599364 h 6858000"/>
            <a:gd name="connsiteX8979" fmla="*/ 2998477 w 12192000"/>
            <a:gd name="connsiteY8979" fmla="*/ 3634183 h 6858000"/>
            <a:gd name="connsiteX8980" fmla="*/ 3083370 w 12192000"/>
            <a:gd name="connsiteY8980" fmla="*/ 3634183 h 6858000"/>
            <a:gd name="connsiteX8981" fmla="*/ 3048551 w 12192000"/>
            <a:gd name="connsiteY8981" fmla="*/ 3599364 h 6858000"/>
            <a:gd name="connsiteX8982" fmla="*/ 3083370 w 12192000"/>
            <a:gd name="connsiteY8982" fmla="*/ 3564545 h 6858000"/>
            <a:gd name="connsiteX8983" fmla="*/ 3118188 w 12192000"/>
            <a:gd name="connsiteY8983" fmla="*/ 3599364 h 6858000"/>
            <a:gd name="connsiteX8984" fmla="*/ 3083370 w 12192000"/>
            <a:gd name="connsiteY8984" fmla="*/ 3634183 h 6858000"/>
            <a:gd name="connsiteX8985" fmla="*/ 3168262 w 12192000"/>
            <a:gd name="connsiteY8985" fmla="*/ 3634183 h 6858000"/>
            <a:gd name="connsiteX8986" fmla="*/ 3133443 w 12192000"/>
            <a:gd name="connsiteY8986" fmla="*/ 3599364 h 6858000"/>
            <a:gd name="connsiteX8987" fmla="*/ 3168262 w 12192000"/>
            <a:gd name="connsiteY8987" fmla="*/ 3564545 h 6858000"/>
            <a:gd name="connsiteX8988" fmla="*/ 3203081 w 12192000"/>
            <a:gd name="connsiteY8988" fmla="*/ 3599364 h 6858000"/>
            <a:gd name="connsiteX8989" fmla="*/ 3168262 w 12192000"/>
            <a:gd name="connsiteY8989" fmla="*/ 3634183 h 6858000"/>
            <a:gd name="connsiteX8990" fmla="*/ 3253154 w 12192000"/>
            <a:gd name="connsiteY8990" fmla="*/ 3634183 h 6858000"/>
            <a:gd name="connsiteX8991" fmla="*/ 3218335 w 12192000"/>
            <a:gd name="connsiteY8991" fmla="*/ 3599364 h 6858000"/>
            <a:gd name="connsiteX8992" fmla="*/ 3253154 w 12192000"/>
            <a:gd name="connsiteY8992" fmla="*/ 3564545 h 6858000"/>
            <a:gd name="connsiteX8993" fmla="*/ 3287973 w 12192000"/>
            <a:gd name="connsiteY8993" fmla="*/ 3599364 h 6858000"/>
            <a:gd name="connsiteX8994" fmla="*/ 3253154 w 12192000"/>
            <a:gd name="connsiteY8994" fmla="*/ 3634183 h 6858000"/>
            <a:gd name="connsiteX8995" fmla="*/ 3338047 w 12192000"/>
            <a:gd name="connsiteY8995" fmla="*/ 3634183 h 6858000"/>
            <a:gd name="connsiteX8996" fmla="*/ 3303228 w 12192000"/>
            <a:gd name="connsiteY8996" fmla="*/ 3599364 h 6858000"/>
            <a:gd name="connsiteX8997" fmla="*/ 3338047 w 12192000"/>
            <a:gd name="connsiteY8997" fmla="*/ 3564545 h 6858000"/>
            <a:gd name="connsiteX8998" fmla="*/ 3372866 w 12192000"/>
            <a:gd name="connsiteY8998" fmla="*/ 3599364 h 6858000"/>
            <a:gd name="connsiteX8999" fmla="*/ 3338047 w 12192000"/>
            <a:gd name="connsiteY8999" fmla="*/ 3634183 h 6858000"/>
            <a:gd name="connsiteX9000" fmla="*/ 5630151 w 12192000"/>
            <a:gd name="connsiteY9000" fmla="*/ 3634183 h 6858000"/>
            <a:gd name="connsiteX9001" fmla="*/ 5595325 w 12192000"/>
            <a:gd name="connsiteY9001" fmla="*/ 3599364 h 6858000"/>
            <a:gd name="connsiteX9002" fmla="*/ 5630151 w 12192000"/>
            <a:gd name="connsiteY9002" fmla="*/ 3564545 h 6858000"/>
            <a:gd name="connsiteX9003" fmla="*/ 5664963 w 12192000"/>
            <a:gd name="connsiteY9003" fmla="*/ 3599364 h 6858000"/>
            <a:gd name="connsiteX9004" fmla="*/ 5630151 w 12192000"/>
            <a:gd name="connsiteY9004" fmla="*/ 3634183 h 6858000"/>
            <a:gd name="connsiteX9005" fmla="*/ 5715043 w 12192000"/>
            <a:gd name="connsiteY9005" fmla="*/ 3634183 h 6858000"/>
            <a:gd name="connsiteX9006" fmla="*/ 5680217 w 12192000"/>
            <a:gd name="connsiteY9006" fmla="*/ 3599364 h 6858000"/>
            <a:gd name="connsiteX9007" fmla="*/ 5715043 w 12192000"/>
            <a:gd name="connsiteY9007" fmla="*/ 3564545 h 6858000"/>
            <a:gd name="connsiteX9008" fmla="*/ 5749855 w 12192000"/>
            <a:gd name="connsiteY9008" fmla="*/ 3599364 h 6858000"/>
            <a:gd name="connsiteX9009" fmla="*/ 5715043 w 12192000"/>
            <a:gd name="connsiteY9009" fmla="*/ 3634183 h 6858000"/>
            <a:gd name="connsiteX9010" fmla="*/ 5799935 w 12192000"/>
            <a:gd name="connsiteY9010" fmla="*/ 3634183 h 6858000"/>
            <a:gd name="connsiteX9011" fmla="*/ 5765110 w 12192000"/>
            <a:gd name="connsiteY9011" fmla="*/ 3599364 h 6858000"/>
            <a:gd name="connsiteX9012" fmla="*/ 5799935 w 12192000"/>
            <a:gd name="connsiteY9012" fmla="*/ 3564545 h 6858000"/>
            <a:gd name="connsiteX9013" fmla="*/ 5834747 w 12192000"/>
            <a:gd name="connsiteY9013" fmla="*/ 3599364 h 6858000"/>
            <a:gd name="connsiteX9014" fmla="*/ 5799935 w 12192000"/>
            <a:gd name="connsiteY9014" fmla="*/ 3634183 h 6858000"/>
            <a:gd name="connsiteX9015" fmla="*/ 5884828 w 12192000"/>
            <a:gd name="connsiteY9015" fmla="*/ 3634183 h 6858000"/>
            <a:gd name="connsiteX9016" fmla="*/ 5850003 w 12192000"/>
            <a:gd name="connsiteY9016" fmla="*/ 3599364 h 6858000"/>
            <a:gd name="connsiteX9017" fmla="*/ 5884828 w 12192000"/>
            <a:gd name="connsiteY9017" fmla="*/ 3564545 h 6858000"/>
            <a:gd name="connsiteX9018" fmla="*/ 5919641 w 12192000"/>
            <a:gd name="connsiteY9018" fmla="*/ 3599364 h 6858000"/>
            <a:gd name="connsiteX9019" fmla="*/ 5884828 w 12192000"/>
            <a:gd name="connsiteY9019" fmla="*/ 3634183 h 6858000"/>
            <a:gd name="connsiteX9020" fmla="*/ 5969721 w 12192000"/>
            <a:gd name="connsiteY9020" fmla="*/ 3634183 h 6858000"/>
            <a:gd name="connsiteX9021" fmla="*/ 5934895 w 12192000"/>
            <a:gd name="connsiteY9021" fmla="*/ 3599364 h 6858000"/>
            <a:gd name="connsiteX9022" fmla="*/ 5969721 w 12192000"/>
            <a:gd name="connsiteY9022" fmla="*/ 3564545 h 6858000"/>
            <a:gd name="connsiteX9023" fmla="*/ 6004533 w 12192000"/>
            <a:gd name="connsiteY9023" fmla="*/ 3599364 h 6858000"/>
            <a:gd name="connsiteX9024" fmla="*/ 5969721 w 12192000"/>
            <a:gd name="connsiteY9024" fmla="*/ 3634183 h 6858000"/>
            <a:gd name="connsiteX9025" fmla="*/ 6054613 w 12192000"/>
            <a:gd name="connsiteY9025" fmla="*/ 3634183 h 6858000"/>
            <a:gd name="connsiteX9026" fmla="*/ 6019787 w 12192000"/>
            <a:gd name="connsiteY9026" fmla="*/ 3599364 h 6858000"/>
            <a:gd name="connsiteX9027" fmla="*/ 6054613 w 12192000"/>
            <a:gd name="connsiteY9027" fmla="*/ 3564545 h 6858000"/>
            <a:gd name="connsiteX9028" fmla="*/ 6089425 w 12192000"/>
            <a:gd name="connsiteY9028" fmla="*/ 3599364 h 6858000"/>
            <a:gd name="connsiteX9029" fmla="*/ 6054613 w 12192000"/>
            <a:gd name="connsiteY9029" fmla="*/ 3634183 h 6858000"/>
            <a:gd name="connsiteX9030" fmla="*/ 6818645 w 12192000"/>
            <a:gd name="connsiteY9030" fmla="*/ 3634183 h 6858000"/>
            <a:gd name="connsiteX9031" fmla="*/ 6783820 w 12192000"/>
            <a:gd name="connsiteY9031" fmla="*/ 3599364 h 6858000"/>
            <a:gd name="connsiteX9032" fmla="*/ 6818645 w 12192000"/>
            <a:gd name="connsiteY9032" fmla="*/ 3564545 h 6858000"/>
            <a:gd name="connsiteX9033" fmla="*/ 6853457 w 12192000"/>
            <a:gd name="connsiteY9033" fmla="*/ 3599364 h 6858000"/>
            <a:gd name="connsiteX9034" fmla="*/ 6818645 w 12192000"/>
            <a:gd name="connsiteY9034" fmla="*/ 3634183 h 6858000"/>
            <a:gd name="connsiteX9035" fmla="*/ 6903537 w 12192000"/>
            <a:gd name="connsiteY9035" fmla="*/ 3634183 h 6858000"/>
            <a:gd name="connsiteX9036" fmla="*/ 6868712 w 12192000"/>
            <a:gd name="connsiteY9036" fmla="*/ 3599364 h 6858000"/>
            <a:gd name="connsiteX9037" fmla="*/ 6903537 w 12192000"/>
            <a:gd name="connsiteY9037" fmla="*/ 3564545 h 6858000"/>
            <a:gd name="connsiteX9038" fmla="*/ 6938350 w 12192000"/>
            <a:gd name="connsiteY9038" fmla="*/ 3599364 h 6858000"/>
            <a:gd name="connsiteX9039" fmla="*/ 6903537 w 12192000"/>
            <a:gd name="connsiteY9039" fmla="*/ 3634183 h 6858000"/>
            <a:gd name="connsiteX9040" fmla="*/ 6988431 w 12192000"/>
            <a:gd name="connsiteY9040" fmla="*/ 3634183 h 6858000"/>
            <a:gd name="connsiteX9041" fmla="*/ 6953605 w 12192000"/>
            <a:gd name="connsiteY9041" fmla="*/ 3599364 h 6858000"/>
            <a:gd name="connsiteX9042" fmla="*/ 6988431 w 12192000"/>
            <a:gd name="connsiteY9042" fmla="*/ 3564545 h 6858000"/>
            <a:gd name="connsiteX9043" fmla="*/ 7023243 w 12192000"/>
            <a:gd name="connsiteY9043" fmla="*/ 3599364 h 6858000"/>
            <a:gd name="connsiteX9044" fmla="*/ 6988431 w 12192000"/>
            <a:gd name="connsiteY9044" fmla="*/ 3634183 h 6858000"/>
            <a:gd name="connsiteX9045" fmla="*/ 7073349 w 12192000"/>
            <a:gd name="connsiteY9045" fmla="*/ 3634183 h 6858000"/>
            <a:gd name="connsiteX9046" fmla="*/ 7038524 w 12192000"/>
            <a:gd name="connsiteY9046" fmla="*/ 3599364 h 6858000"/>
            <a:gd name="connsiteX9047" fmla="*/ 7073349 w 12192000"/>
            <a:gd name="connsiteY9047" fmla="*/ 3564545 h 6858000"/>
            <a:gd name="connsiteX9048" fmla="*/ 7108161 w 12192000"/>
            <a:gd name="connsiteY9048" fmla="*/ 3599364 h 6858000"/>
            <a:gd name="connsiteX9049" fmla="*/ 7073349 w 12192000"/>
            <a:gd name="connsiteY9049" fmla="*/ 3634183 h 6858000"/>
            <a:gd name="connsiteX9050" fmla="*/ 7158241 w 12192000"/>
            <a:gd name="connsiteY9050" fmla="*/ 3634183 h 6858000"/>
            <a:gd name="connsiteX9051" fmla="*/ 7123416 w 12192000"/>
            <a:gd name="connsiteY9051" fmla="*/ 3599364 h 6858000"/>
            <a:gd name="connsiteX9052" fmla="*/ 7158241 w 12192000"/>
            <a:gd name="connsiteY9052" fmla="*/ 3564545 h 6858000"/>
            <a:gd name="connsiteX9053" fmla="*/ 7193053 w 12192000"/>
            <a:gd name="connsiteY9053" fmla="*/ 3599364 h 6858000"/>
            <a:gd name="connsiteX9054" fmla="*/ 7158241 w 12192000"/>
            <a:gd name="connsiteY9054" fmla="*/ 3634183 h 6858000"/>
            <a:gd name="connsiteX9055" fmla="*/ 7243134 w 12192000"/>
            <a:gd name="connsiteY9055" fmla="*/ 3634183 h 6858000"/>
            <a:gd name="connsiteX9056" fmla="*/ 7208309 w 12192000"/>
            <a:gd name="connsiteY9056" fmla="*/ 3599364 h 6858000"/>
            <a:gd name="connsiteX9057" fmla="*/ 7243134 w 12192000"/>
            <a:gd name="connsiteY9057" fmla="*/ 3564545 h 6858000"/>
            <a:gd name="connsiteX9058" fmla="*/ 7277947 w 12192000"/>
            <a:gd name="connsiteY9058" fmla="*/ 3599364 h 6858000"/>
            <a:gd name="connsiteX9059" fmla="*/ 7243134 w 12192000"/>
            <a:gd name="connsiteY9059" fmla="*/ 3634183 h 6858000"/>
            <a:gd name="connsiteX9060" fmla="*/ 7328027 w 12192000"/>
            <a:gd name="connsiteY9060" fmla="*/ 3634183 h 6858000"/>
            <a:gd name="connsiteX9061" fmla="*/ 7293201 w 12192000"/>
            <a:gd name="connsiteY9061" fmla="*/ 3599364 h 6858000"/>
            <a:gd name="connsiteX9062" fmla="*/ 7328027 w 12192000"/>
            <a:gd name="connsiteY9062" fmla="*/ 3564545 h 6858000"/>
            <a:gd name="connsiteX9063" fmla="*/ 7362839 w 12192000"/>
            <a:gd name="connsiteY9063" fmla="*/ 3599364 h 6858000"/>
            <a:gd name="connsiteX9064" fmla="*/ 7328027 w 12192000"/>
            <a:gd name="connsiteY9064" fmla="*/ 3634183 h 6858000"/>
            <a:gd name="connsiteX9065" fmla="*/ 7412919 w 12192000"/>
            <a:gd name="connsiteY9065" fmla="*/ 3634183 h 6858000"/>
            <a:gd name="connsiteX9066" fmla="*/ 7378094 w 12192000"/>
            <a:gd name="connsiteY9066" fmla="*/ 3599364 h 6858000"/>
            <a:gd name="connsiteX9067" fmla="*/ 7412919 w 12192000"/>
            <a:gd name="connsiteY9067" fmla="*/ 3564545 h 6858000"/>
            <a:gd name="connsiteX9068" fmla="*/ 7447731 w 12192000"/>
            <a:gd name="connsiteY9068" fmla="*/ 3599364 h 6858000"/>
            <a:gd name="connsiteX9069" fmla="*/ 7412919 w 12192000"/>
            <a:gd name="connsiteY9069" fmla="*/ 3634183 h 6858000"/>
            <a:gd name="connsiteX9070" fmla="*/ 7497811 w 12192000"/>
            <a:gd name="connsiteY9070" fmla="*/ 3634183 h 6858000"/>
            <a:gd name="connsiteX9071" fmla="*/ 7462986 w 12192000"/>
            <a:gd name="connsiteY9071" fmla="*/ 3599364 h 6858000"/>
            <a:gd name="connsiteX9072" fmla="*/ 7497811 w 12192000"/>
            <a:gd name="connsiteY9072" fmla="*/ 3564545 h 6858000"/>
            <a:gd name="connsiteX9073" fmla="*/ 7532623 w 12192000"/>
            <a:gd name="connsiteY9073" fmla="*/ 3599364 h 6858000"/>
            <a:gd name="connsiteX9074" fmla="*/ 7497811 w 12192000"/>
            <a:gd name="connsiteY9074" fmla="*/ 3634183 h 6858000"/>
            <a:gd name="connsiteX9075" fmla="*/ 7582703 w 12192000"/>
            <a:gd name="connsiteY9075" fmla="*/ 3634183 h 6858000"/>
            <a:gd name="connsiteX9076" fmla="*/ 7547878 w 12192000"/>
            <a:gd name="connsiteY9076" fmla="*/ 3599364 h 6858000"/>
            <a:gd name="connsiteX9077" fmla="*/ 7582703 w 12192000"/>
            <a:gd name="connsiteY9077" fmla="*/ 3564545 h 6858000"/>
            <a:gd name="connsiteX9078" fmla="*/ 7617516 w 12192000"/>
            <a:gd name="connsiteY9078" fmla="*/ 3599364 h 6858000"/>
            <a:gd name="connsiteX9079" fmla="*/ 7582703 w 12192000"/>
            <a:gd name="connsiteY9079" fmla="*/ 3634183 h 6858000"/>
            <a:gd name="connsiteX9080" fmla="*/ 7667597 w 12192000"/>
            <a:gd name="connsiteY9080" fmla="*/ 3634183 h 6858000"/>
            <a:gd name="connsiteX9081" fmla="*/ 7632771 w 12192000"/>
            <a:gd name="connsiteY9081" fmla="*/ 3599364 h 6858000"/>
            <a:gd name="connsiteX9082" fmla="*/ 7667597 w 12192000"/>
            <a:gd name="connsiteY9082" fmla="*/ 3564545 h 6858000"/>
            <a:gd name="connsiteX9083" fmla="*/ 7702409 w 12192000"/>
            <a:gd name="connsiteY9083" fmla="*/ 3599364 h 6858000"/>
            <a:gd name="connsiteX9084" fmla="*/ 7667597 w 12192000"/>
            <a:gd name="connsiteY9084" fmla="*/ 3634183 h 6858000"/>
            <a:gd name="connsiteX9085" fmla="*/ 7752489 w 12192000"/>
            <a:gd name="connsiteY9085" fmla="*/ 3634183 h 6858000"/>
            <a:gd name="connsiteX9086" fmla="*/ 7717664 w 12192000"/>
            <a:gd name="connsiteY9086" fmla="*/ 3599364 h 6858000"/>
            <a:gd name="connsiteX9087" fmla="*/ 7752489 w 12192000"/>
            <a:gd name="connsiteY9087" fmla="*/ 3564545 h 6858000"/>
            <a:gd name="connsiteX9088" fmla="*/ 7787301 w 12192000"/>
            <a:gd name="connsiteY9088" fmla="*/ 3599364 h 6858000"/>
            <a:gd name="connsiteX9089" fmla="*/ 7752489 w 12192000"/>
            <a:gd name="connsiteY9089" fmla="*/ 3634183 h 6858000"/>
            <a:gd name="connsiteX9090" fmla="*/ 7837381 w 12192000"/>
            <a:gd name="connsiteY9090" fmla="*/ 3634183 h 6858000"/>
            <a:gd name="connsiteX9091" fmla="*/ 7802556 w 12192000"/>
            <a:gd name="connsiteY9091" fmla="*/ 3599364 h 6858000"/>
            <a:gd name="connsiteX9092" fmla="*/ 7837381 w 12192000"/>
            <a:gd name="connsiteY9092" fmla="*/ 3564545 h 6858000"/>
            <a:gd name="connsiteX9093" fmla="*/ 7872193 w 12192000"/>
            <a:gd name="connsiteY9093" fmla="*/ 3599364 h 6858000"/>
            <a:gd name="connsiteX9094" fmla="*/ 7837381 w 12192000"/>
            <a:gd name="connsiteY9094" fmla="*/ 3634183 h 6858000"/>
            <a:gd name="connsiteX9095" fmla="*/ 7922273 w 12192000"/>
            <a:gd name="connsiteY9095" fmla="*/ 3634183 h 6858000"/>
            <a:gd name="connsiteX9096" fmla="*/ 7887448 w 12192000"/>
            <a:gd name="connsiteY9096" fmla="*/ 3599364 h 6858000"/>
            <a:gd name="connsiteX9097" fmla="*/ 7922273 w 12192000"/>
            <a:gd name="connsiteY9097" fmla="*/ 3564545 h 6858000"/>
            <a:gd name="connsiteX9098" fmla="*/ 7957086 w 12192000"/>
            <a:gd name="connsiteY9098" fmla="*/ 3599364 h 6858000"/>
            <a:gd name="connsiteX9099" fmla="*/ 7922273 w 12192000"/>
            <a:gd name="connsiteY9099" fmla="*/ 3634183 h 6858000"/>
            <a:gd name="connsiteX9100" fmla="*/ 8007167 w 12192000"/>
            <a:gd name="connsiteY9100" fmla="*/ 3634183 h 6858000"/>
            <a:gd name="connsiteX9101" fmla="*/ 7972341 w 12192000"/>
            <a:gd name="connsiteY9101" fmla="*/ 3599364 h 6858000"/>
            <a:gd name="connsiteX9102" fmla="*/ 8007167 w 12192000"/>
            <a:gd name="connsiteY9102" fmla="*/ 3564545 h 6858000"/>
            <a:gd name="connsiteX9103" fmla="*/ 8041979 w 12192000"/>
            <a:gd name="connsiteY9103" fmla="*/ 3599364 h 6858000"/>
            <a:gd name="connsiteX9104" fmla="*/ 8007167 w 12192000"/>
            <a:gd name="connsiteY9104" fmla="*/ 3634183 h 6858000"/>
            <a:gd name="connsiteX9105" fmla="*/ 8092059 w 12192000"/>
            <a:gd name="connsiteY9105" fmla="*/ 3634183 h 6858000"/>
            <a:gd name="connsiteX9106" fmla="*/ 8057234 w 12192000"/>
            <a:gd name="connsiteY9106" fmla="*/ 3599364 h 6858000"/>
            <a:gd name="connsiteX9107" fmla="*/ 8092059 w 12192000"/>
            <a:gd name="connsiteY9107" fmla="*/ 3564545 h 6858000"/>
            <a:gd name="connsiteX9108" fmla="*/ 8126871 w 12192000"/>
            <a:gd name="connsiteY9108" fmla="*/ 3599364 h 6858000"/>
            <a:gd name="connsiteX9109" fmla="*/ 8092059 w 12192000"/>
            <a:gd name="connsiteY9109" fmla="*/ 3634183 h 6858000"/>
            <a:gd name="connsiteX9110" fmla="*/ 8176951 w 12192000"/>
            <a:gd name="connsiteY9110" fmla="*/ 3634183 h 6858000"/>
            <a:gd name="connsiteX9111" fmla="*/ 8142126 w 12192000"/>
            <a:gd name="connsiteY9111" fmla="*/ 3599364 h 6858000"/>
            <a:gd name="connsiteX9112" fmla="*/ 8176951 w 12192000"/>
            <a:gd name="connsiteY9112" fmla="*/ 3564545 h 6858000"/>
            <a:gd name="connsiteX9113" fmla="*/ 8211763 w 12192000"/>
            <a:gd name="connsiteY9113" fmla="*/ 3599364 h 6858000"/>
            <a:gd name="connsiteX9114" fmla="*/ 8176951 w 12192000"/>
            <a:gd name="connsiteY9114" fmla="*/ 3634183 h 6858000"/>
            <a:gd name="connsiteX9115" fmla="*/ 8261843 w 12192000"/>
            <a:gd name="connsiteY9115" fmla="*/ 3634183 h 6858000"/>
            <a:gd name="connsiteX9116" fmla="*/ 8227018 w 12192000"/>
            <a:gd name="connsiteY9116" fmla="*/ 3599364 h 6858000"/>
            <a:gd name="connsiteX9117" fmla="*/ 8261843 w 12192000"/>
            <a:gd name="connsiteY9117" fmla="*/ 3564545 h 6858000"/>
            <a:gd name="connsiteX9118" fmla="*/ 8296656 w 12192000"/>
            <a:gd name="connsiteY9118" fmla="*/ 3599364 h 6858000"/>
            <a:gd name="connsiteX9119" fmla="*/ 8261843 w 12192000"/>
            <a:gd name="connsiteY9119" fmla="*/ 3634183 h 6858000"/>
            <a:gd name="connsiteX9120" fmla="*/ 8346737 w 12192000"/>
            <a:gd name="connsiteY9120" fmla="*/ 3634183 h 6858000"/>
            <a:gd name="connsiteX9121" fmla="*/ 8311911 w 12192000"/>
            <a:gd name="connsiteY9121" fmla="*/ 3599364 h 6858000"/>
            <a:gd name="connsiteX9122" fmla="*/ 8346737 w 12192000"/>
            <a:gd name="connsiteY9122" fmla="*/ 3564545 h 6858000"/>
            <a:gd name="connsiteX9123" fmla="*/ 8381549 w 12192000"/>
            <a:gd name="connsiteY9123" fmla="*/ 3599364 h 6858000"/>
            <a:gd name="connsiteX9124" fmla="*/ 8346737 w 12192000"/>
            <a:gd name="connsiteY9124" fmla="*/ 3634183 h 6858000"/>
            <a:gd name="connsiteX9125" fmla="*/ 8431629 w 12192000"/>
            <a:gd name="connsiteY9125" fmla="*/ 3634183 h 6858000"/>
            <a:gd name="connsiteX9126" fmla="*/ 8396804 w 12192000"/>
            <a:gd name="connsiteY9126" fmla="*/ 3599364 h 6858000"/>
            <a:gd name="connsiteX9127" fmla="*/ 8431629 w 12192000"/>
            <a:gd name="connsiteY9127" fmla="*/ 3564545 h 6858000"/>
            <a:gd name="connsiteX9128" fmla="*/ 8466441 w 12192000"/>
            <a:gd name="connsiteY9128" fmla="*/ 3599364 h 6858000"/>
            <a:gd name="connsiteX9129" fmla="*/ 8431629 w 12192000"/>
            <a:gd name="connsiteY9129" fmla="*/ 3634183 h 6858000"/>
            <a:gd name="connsiteX9130" fmla="*/ 8516521 w 12192000"/>
            <a:gd name="connsiteY9130" fmla="*/ 3634183 h 6858000"/>
            <a:gd name="connsiteX9131" fmla="*/ 8481696 w 12192000"/>
            <a:gd name="connsiteY9131" fmla="*/ 3599364 h 6858000"/>
            <a:gd name="connsiteX9132" fmla="*/ 8516521 w 12192000"/>
            <a:gd name="connsiteY9132" fmla="*/ 3564545 h 6858000"/>
            <a:gd name="connsiteX9133" fmla="*/ 8551333 w 12192000"/>
            <a:gd name="connsiteY9133" fmla="*/ 3599364 h 6858000"/>
            <a:gd name="connsiteX9134" fmla="*/ 8516521 w 12192000"/>
            <a:gd name="connsiteY9134" fmla="*/ 3634183 h 6858000"/>
            <a:gd name="connsiteX9135" fmla="*/ 8601413 w 12192000"/>
            <a:gd name="connsiteY9135" fmla="*/ 3634183 h 6858000"/>
            <a:gd name="connsiteX9136" fmla="*/ 8566588 w 12192000"/>
            <a:gd name="connsiteY9136" fmla="*/ 3599364 h 6858000"/>
            <a:gd name="connsiteX9137" fmla="*/ 8601413 w 12192000"/>
            <a:gd name="connsiteY9137" fmla="*/ 3564545 h 6858000"/>
            <a:gd name="connsiteX9138" fmla="*/ 8636226 w 12192000"/>
            <a:gd name="connsiteY9138" fmla="*/ 3599364 h 6858000"/>
            <a:gd name="connsiteX9139" fmla="*/ 8601413 w 12192000"/>
            <a:gd name="connsiteY9139" fmla="*/ 3634183 h 6858000"/>
            <a:gd name="connsiteX9140" fmla="*/ 8686306 w 12192000"/>
            <a:gd name="connsiteY9140" fmla="*/ 3634183 h 6858000"/>
            <a:gd name="connsiteX9141" fmla="*/ 8651480 w 12192000"/>
            <a:gd name="connsiteY9141" fmla="*/ 3599364 h 6858000"/>
            <a:gd name="connsiteX9142" fmla="*/ 8686306 w 12192000"/>
            <a:gd name="connsiteY9142" fmla="*/ 3564545 h 6858000"/>
            <a:gd name="connsiteX9143" fmla="*/ 8721118 w 12192000"/>
            <a:gd name="connsiteY9143" fmla="*/ 3599364 h 6858000"/>
            <a:gd name="connsiteX9144" fmla="*/ 8686306 w 12192000"/>
            <a:gd name="connsiteY9144" fmla="*/ 3634183 h 6858000"/>
            <a:gd name="connsiteX9145" fmla="*/ 8771199 w 12192000"/>
            <a:gd name="connsiteY9145" fmla="*/ 3634183 h 6858000"/>
            <a:gd name="connsiteX9146" fmla="*/ 8736374 w 12192000"/>
            <a:gd name="connsiteY9146" fmla="*/ 3599364 h 6858000"/>
            <a:gd name="connsiteX9147" fmla="*/ 8771199 w 12192000"/>
            <a:gd name="connsiteY9147" fmla="*/ 3564545 h 6858000"/>
            <a:gd name="connsiteX9148" fmla="*/ 8806011 w 12192000"/>
            <a:gd name="connsiteY9148" fmla="*/ 3599364 h 6858000"/>
            <a:gd name="connsiteX9149" fmla="*/ 8771199 w 12192000"/>
            <a:gd name="connsiteY9149" fmla="*/ 3634183 h 6858000"/>
            <a:gd name="connsiteX9150" fmla="*/ 8856091 w 12192000"/>
            <a:gd name="connsiteY9150" fmla="*/ 3634183 h 6858000"/>
            <a:gd name="connsiteX9151" fmla="*/ 8821266 w 12192000"/>
            <a:gd name="connsiteY9151" fmla="*/ 3599364 h 6858000"/>
            <a:gd name="connsiteX9152" fmla="*/ 8856091 w 12192000"/>
            <a:gd name="connsiteY9152" fmla="*/ 3564545 h 6858000"/>
            <a:gd name="connsiteX9153" fmla="*/ 8890903 w 12192000"/>
            <a:gd name="connsiteY9153" fmla="*/ 3599364 h 6858000"/>
            <a:gd name="connsiteX9154" fmla="*/ 8856091 w 12192000"/>
            <a:gd name="connsiteY9154" fmla="*/ 3634183 h 6858000"/>
            <a:gd name="connsiteX9155" fmla="*/ 8940983 w 12192000"/>
            <a:gd name="connsiteY9155" fmla="*/ 3634183 h 6858000"/>
            <a:gd name="connsiteX9156" fmla="*/ 8906158 w 12192000"/>
            <a:gd name="connsiteY9156" fmla="*/ 3599364 h 6858000"/>
            <a:gd name="connsiteX9157" fmla="*/ 8940983 w 12192000"/>
            <a:gd name="connsiteY9157" fmla="*/ 3564545 h 6858000"/>
            <a:gd name="connsiteX9158" fmla="*/ 8975796 w 12192000"/>
            <a:gd name="connsiteY9158" fmla="*/ 3599364 h 6858000"/>
            <a:gd name="connsiteX9159" fmla="*/ 8940983 w 12192000"/>
            <a:gd name="connsiteY9159" fmla="*/ 3634183 h 6858000"/>
            <a:gd name="connsiteX9160" fmla="*/ 9025876 w 12192000"/>
            <a:gd name="connsiteY9160" fmla="*/ 3634183 h 6858000"/>
            <a:gd name="connsiteX9161" fmla="*/ 8991050 w 12192000"/>
            <a:gd name="connsiteY9161" fmla="*/ 3599364 h 6858000"/>
            <a:gd name="connsiteX9162" fmla="*/ 9025876 w 12192000"/>
            <a:gd name="connsiteY9162" fmla="*/ 3564545 h 6858000"/>
            <a:gd name="connsiteX9163" fmla="*/ 9060688 w 12192000"/>
            <a:gd name="connsiteY9163" fmla="*/ 3599364 h 6858000"/>
            <a:gd name="connsiteX9164" fmla="*/ 9025876 w 12192000"/>
            <a:gd name="connsiteY9164" fmla="*/ 3634183 h 6858000"/>
            <a:gd name="connsiteX9165" fmla="*/ 9110769 w 12192000"/>
            <a:gd name="connsiteY9165" fmla="*/ 3634183 h 6858000"/>
            <a:gd name="connsiteX9166" fmla="*/ 9075944 w 12192000"/>
            <a:gd name="connsiteY9166" fmla="*/ 3599364 h 6858000"/>
            <a:gd name="connsiteX9167" fmla="*/ 9110769 w 12192000"/>
            <a:gd name="connsiteY9167" fmla="*/ 3564545 h 6858000"/>
            <a:gd name="connsiteX9168" fmla="*/ 9145581 w 12192000"/>
            <a:gd name="connsiteY9168" fmla="*/ 3599364 h 6858000"/>
            <a:gd name="connsiteX9169" fmla="*/ 9110769 w 12192000"/>
            <a:gd name="connsiteY9169" fmla="*/ 3634183 h 6858000"/>
            <a:gd name="connsiteX9170" fmla="*/ 9195661 w 12192000"/>
            <a:gd name="connsiteY9170" fmla="*/ 3634183 h 6858000"/>
            <a:gd name="connsiteX9171" fmla="*/ 9160836 w 12192000"/>
            <a:gd name="connsiteY9171" fmla="*/ 3599364 h 6858000"/>
            <a:gd name="connsiteX9172" fmla="*/ 9195661 w 12192000"/>
            <a:gd name="connsiteY9172" fmla="*/ 3564545 h 6858000"/>
            <a:gd name="connsiteX9173" fmla="*/ 9230473 w 12192000"/>
            <a:gd name="connsiteY9173" fmla="*/ 3599364 h 6858000"/>
            <a:gd name="connsiteX9174" fmla="*/ 9195661 w 12192000"/>
            <a:gd name="connsiteY9174" fmla="*/ 3634183 h 6858000"/>
            <a:gd name="connsiteX9175" fmla="*/ 9280553 w 12192000"/>
            <a:gd name="connsiteY9175" fmla="*/ 3634183 h 6858000"/>
            <a:gd name="connsiteX9176" fmla="*/ 9245728 w 12192000"/>
            <a:gd name="connsiteY9176" fmla="*/ 3599364 h 6858000"/>
            <a:gd name="connsiteX9177" fmla="*/ 9280553 w 12192000"/>
            <a:gd name="connsiteY9177" fmla="*/ 3564545 h 6858000"/>
            <a:gd name="connsiteX9178" fmla="*/ 9315366 w 12192000"/>
            <a:gd name="connsiteY9178" fmla="*/ 3599364 h 6858000"/>
            <a:gd name="connsiteX9179" fmla="*/ 9280553 w 12192000"/>
            <a:gd name="connsiteY9179" fmla="*/ 3634183 h 6858000"/>
            <a:gd name="connsiteX9180" fmla="*/ 9365446 w 12192000"/>
            <a:gd name="connsiteY9180" fmla="*/ 3634183 h 6858000"/>
            <a:gd name="connsiteX9181" fmla="*/ 9330620 w 12192000"/>
            <a:gd name="connsiteY9181" fmla="*/ 3599364 h 6858000"/>
            <a:gd name="connsiteX9182" fmla="*/ 9365446 w 12192000"/>
            <a:gd name="connsiteY9182" fmla="*/ 3564545 h 6858000"/>
            <a:gd name="connsiteX9183" fmla="*/ 9400258 w 12192000"/>
            <a:gd name="connsiteY9183" fmla="*/ 3599364 h 6858000"/>
            <a:gd name="connsiteX9184" fmla="*/ 9365446 w 12192000"/>
            <a:gd name="connsiteY9184" fmla="*/ 3634183 h 6858000"/>
            <a:gd name="connsiteX9185" fmla="*/ 9450339 w 12192000"/>
            <a:gd name="connsiteY9185" fmla="*/ 3634183 h 6858000"/>
            <a:gd name="connsiteX9186" fmla="*/ 9415514 w 12192000"/>
            <a:gd name="connsiteY9186" fmla="*/ 3599364 h 6858000"/>
            <a:gd name="connsiteX9187" fmla="*/ 9450339 w 12192000"/>
            <a:gd name="connsiteY9187" fmla="*/ 3564545 h 6858000"/>
            <a:gd name="connsiteX9188" fmla="*/ 9485151 w 12192000"/>
            <a:gd name="connsiteY9188" fmla="*/ 3599364 h 6858000"/>
            <a:gd name="connsiteX9189" fmla="*/ 9450339 w 12192000"/>
            <a:gd name="connsiteY9189" fmla="*/ 3634183 h 6858000"/>
            <a:gd name="connsiteX9190" fmla="*/ 9789909 w 12192000"/>
            <a:gd name="connsiteY9190" fmla="*/ 3634183 h 6858000"/>
            <a:gd name="connsiteX9191" fmla="*/ 9755084 w 12192000"/>
            <a:gd name="connsiteY9191" fmla="*/ 3599364 h 6858000"/>
            <a:gd name="connsiteX9192" fmla="*/ 9789909 w 12192000"/>
            <a:gd name="connsiteY9192" fmla="*/ 3564545 h 6858000"/>
            <a:gd name="connsiteX9193" fmla="*/ 9824721 w 12192000"/>
            <a:gd name="connsiteY9193" fmla="*/ 3599364 h 6858000"/>
            <a:gd name="connsiteX9194" fmla="*/ 9789909 w 12192000"/>
            <a:gd name="connsiteY9194" fmla="*/ 3634183 h 6858000"/>
            <a:gd name="connsiteX9195" fmla="*/ 2234445 w 12192000"/>
            <a:gd name="connsiteY9195" fmla="*/ 3549323 h 6858000"/>
            <a:gd name="connsiteX9196" fmla="*/ 2199626 w 12192000"/>
            <a:gd name="connsiteY9196" fmla="*/ 3514504 h 6858000"/>
            <a:gd name="connsiteX9197" fmla="*/ 2234445 w 12192000"/>
            <a:gd name="connsiteY9197" fmla="*/ 3479686 h 6858000"/>
            <a:gd name="connsiteX9198" fmla="*/ 2269264 w 12192000"/>
            <a:gd name="connsiteY9198" fmla="*/ 3514504 h 6858000"/>
            <a:gd name="connsiteX9199" fmla="*/ 2234445 w 12192000"/>
            <a:gd name="connsiteY9199" fmla="*/ 3549323 h 6858000"/>
            <a:gd name="connsiteX9200" fmla="*/ 2404230 w 12192000"/>
            <a:gd name="connsiteY9200" fmla="*/ 3549323 h 6858000"/>
            <a:gd name="connsiteX9201" fmla="*/ 2369411 w 12192000"/>
            <a:gd name="connsiteY9201" fmla="*/ 3514504 h 6858000"/>
            <a:gd name="connsiteX9202" fmla="*/ 2404230 w 12192000"/>
            <a:gd name="connsiteY9202" fmla="*/ 3479686 h 6858000"/>
            <a:gd name="connsiteX9203" fmla="*/ 2439048 w 12192000"/>
            <a:gd name="connsiteY9203" fmla="*/ 3514504 h 6858000"/>
            <a:gd name="connsiteX9204" fmla="*/ 2404230 w 12192000"/>
            <a:gd name="connsiteY9204" fmla="*/ 3549323 h 6858000"/>
            <a:gd name="connsiteX9205" fmla="*/ 2489122 w 12192000"/>
            <a:gd name="connsiteY9205" fmla="*/ 3549323 h 6858000"/>
            <a:gd name="connsiteX9206" fmla="*/ 2454303 w 12192000"/>
            <a:gd name="connsiteY9206" fmla="*/ 3514504 h 6858000"/>
            <a:gd name="connsiteX9207" fmla="*/ 2489122 w 12192000"/>
            <a:gd name="connsiteY9207" fmla="*/ 3479686 h 6858000"/>
            <a:gd name="connsiteX9208" fmla="*/ 2523941 w 12192000"/>
            <a:gd name="connsiteY9208" fmla="*/ 3514504 h 6858000"/>
            <a:gd name="connsiteX9209" fmla="*/ 2489122 w 12192000"/>
            <a:gd name="connsiteY9209" fmla="*/ 3549323 h 6858000"/>
            <a:gd name="connsiteX9210" fmla="*/ 2574015 w 12192000"/>
            <a:gd name="connsiteY9210" fmla="*/ 3549323 h 6858000"/>
            <a:gd name="connsiteX9211" fmla="*/ 2539196 w 12192000"/>
            <a:gd name="connsiteY9211" fmla="*/ 3514504 h 6858000"/>
            <a:gd name="connsiteX9212" fmla="*/ 2574015 w 12192000"/>
            <a:gd name="connsiteY9212" fmla="*/ 3479686 h 6858000"/>
            <a:gd name="connsiteX9213" fmla="*/ 2608834 w 12192000"/>
            <a:gd name="connsiteY9213" fmla="*/ 3514504 h 6858000"/>
            <a:gd name="connsiteX9214" fmla="*/ 2574015 w 12192000"/>
            <a:gd name="connsiteY9214" fmla="*/ 3549323 h 6858000"/>
            <a:gd name="connsiteX9215" fmla="*/ 2658907 w 12192000"/>
            <a:gd name="connsiteY9215" fmla="*/ 3549323 h 6858000"/>
            <a:gd name="connsiteX9216" fmla="*/ 2624088 w 12192000"/>
            <a:gd name="connsiteY9216" fmla="*/ 3514504 h 6858000"/>
            <a:gd name="connsiteX9217" fmla="*/ 2658907 w 12192000"/>
            <a:gd name="connsiteY9217" fmla="*/ 3479686 h 6858000"/>
            <a:gd name="connsiteX9218" fmla="*/ 2693726 w 12192000"/>
            <a:gd name="connsiteY9218" fmla="*/ 3514504 h 6858000"/>
            <a:gd name="connsiteX9219" fmla="*/ 2658907 w 12192000"/>
            <a:gd name="connsiteY9219" fmla="*/ 3549323 h 6858000"/>
            <a:gd name="connsiteX9220" fmla="*/ 2743800 w 12192000"/>
            <a:gd name="connsiteY9220" fmla="*/ 3549323 h 6858000"/>
            <a:gd name="connsiteX9221" fmla="*/ 2708981 w 12192000"/>
            <a:gd name="connsiteY9221" fmla="*/ 3514504 h 6858000"/>
            <a:gd name="connsiteX9222" fmla="*/ 2743800 w 12192000"/>
            <a:gd name="connsiteY9222" fmla="*/ 3479686 h 6858000"/>
            <a:gd name="connsiteX9223" fmla="*/ 2778618 w 12192000"/>
            <a:gd name="connsiteY9223" fmla="*/ 3514504 h 6858000"/>
            <a:gd name="connsiteX9224" fmla="*/ 2743800 w 12192000"/>
            <a:gd name="connsiteY9224" fmla="*/ 3549323 h 6858000"/>
            <a:gd name="connsiteX9225" fmla="*/ 2828692 w 12192000"/>
            <a:gd name="connsiteY9225" fmla="*/ 3549323 h 6858000"/>
            <a:gd name="connsiteX9226" fmla="*/ 2793873 w 12192000"/>
            <a:gd name="connsiteY9226" fmla="*/ 3514504 h 6858000"/>
            <a:gd name="connsiteX9227" fmla="*/ 2828692 w 12192000"/>
            <a:gd name="connsiteY9227" fmla="*/ 3479686 h 6858000"/>
            <a:gd name="connsiteX9228" fmla="*/ 2863511 w 12192000"/>
            <a:gd name="connsiteY9228" fmla="*/ 3514504 h 6858000"/>
            <a:gd name="connsiteX9229" fmla="*/ 2828692 w 12192000"/>
            <a:gd name="connsiteY9229" fmla="*/ 3549323 h 6858000"/>
            <a:gd name="connsiteX9230" fmla="*/ 2913584 w 12192000"/>
            <a:gd name="connsiteY9230" fmla="*/ 3549323 h 6858000"/>
            <a:gd name="connsiteX9231" fmla="*/ 2878765 w 12192000"/>
            <a:gd name="connsiteY9231" fmla="*/ 3514504 h 6858000"/>
            <a:gd name="connsiteX9232" fmla="*/ 2913584 w 12192000"/>
            <a:gd name="connsiteY9232" fmla="*/ 3479686 h 6858000"/>
            <a:gd name="connsiteX9233" fmla="*/ 2948403 w 12192000"/>
            <a:gd name="connsiteY9233" fmla="*/ 3514504 h 6858000"/>
            <a:gd name="connsiteX9234" fmla="*/ 2913584 w 12192000"/>
            <a:gd name="connsiteY9234" fmla="*/ 3549323 h 6858000"/>
            <a:gd name="connsiteX9235" fmla="*/ 2998477 w 12192000"/>
            <a:gd name="connsiteY9235" fmla="*/ 3549323 h 6858000"/>
            <a:gd name="connsiteX9236" fmla="*/ 2963658 w 12192000"/>
            <a:gd name="connsiteY9236" fmla="*/ 3514504 h 6858000"/>
            <a:gd name="connsiteX9237" fmla="*/ 2998477 w 12192000"/>
            <a:gd name="connsiteY9237" fmla="*/ 3479686 h 6858000"/>
            <a:gd name="connsiteX9238" fmla="*/ 3033296 w 12192000"/>
            <a:gd name="connsiteY9238" fmla="*/ 3514504 h 6858000"/>
            <a:gd name="connsiteX9239" fmla="*/ 2998477 w 12192000"/>
            <a:gd name="connsiteY9239" fmla="*/ 3549323 h 6858000"/>
            <a:gd name="connsiteX9240" fmla="*/ 3083370 w 12192000"/>
            <a:gd name="connsiteY9240" fmla="*/ 3549323 h 6858000"/>
            <a:gd name="connsiteX9241" fmla="*/ 3048551 w 12192000"/>
            <a:gd name="connsiteY9241" fmla="*/ 3514504 h 6858000"/>
            <a:gd name="connsiteX9242" fmla="*/ 3083370 w 12192000"/>
            <a:gd name="connsiteY9242" fmla="*/ 3479686 h 6858000"/>
            <a:gd name="connsiteX9243" fmla="*/ 3118188 w 12192000"/>
            <a:gd name="connsiteY9243" fmla="*/ 3514504 h 6858000"/>
            <a:gd name="connsiteX9244" fmla="*/ 3083370 w 12192000"/>
            <a:gd name="connsiteY9244" fmla="*/ 3549323 h 6858000"/>
            <a:gd name="connsiteX9245" fmla="*/ 3168262 w 12192000"/>
            <a:gd name="connsiteY9245" fmla="*/ 3549323 h 6858000"/>
            <a:gd name="connsiteX9246" fmla="*/ 3133443 w 12192000"/>
            <a:gd name="connsiteY9246" fmla="*/ 3514504 h 6858000"/>
            <a:gd name="connsiteX9247" fmla="*/ 3168262 w 12192000"/>
            <a:gd name="connsiteY9247" fmla="*/ 3479686 h 6858000"/>
            <a:gd name="connsiteX9248" fmla="*/ 3203081 w 12192000"/>
            <a:gd name="connsiteY9248" fmla="*/ 3514504 h 6858000"/>
            <a:gd name="connsiteX9249" fmla="*/ 3168262 w 12192000"/>
            <a:gd name="connsiteY9249" fmla="*/ 3549323 h 6858000"/>
            <a:gd name="connsiteX9250" fmla="*/ 3253154 w 12192000"/>
            <a:gd name="connsiteY9250" fmla="*/ 3549323 h 6858000"/>
            <a:gd name="connsiteX9251" fmla="*/ 3218335 w 12192000"/>
            <a:gd name="connsiteY9251" fmla="*/ 3514504 h 6858000"/>
            <a:gd name="connsiteX9252" fmla="*/ 3253154 w 12192000"/>
            <a:gd name="connsiteY9252" fmla="*/ 3479686 h 6858000"/>
            <a:gd name="connsiteX9253" fmla="*/ 3287973 w 12192000"/>
            <a:gd name="connsiteY9253" fmla="*/ 3514504 h 6858000"/>
            <a:gd name="connsiteX9254" fmla="*/ 3253154 w 12192000"/>
            <a:gd name="connsiteY9254" fmla="*/ 3549323 h 6858000"/>
            <a:gd name="connsiteX9255" fmla="*/ 5545258 w 12192000"/>
            <a:gd name="connsiteY9255" fmla="*/ 3549323 h 6858000"/>
            <a:gd name="connsiteX9256" fmla="*/ 5510433 w 12192000"/>
            <a:gd name="connsiteY9256" fmla="*/ 3514504 h 6858000"/>
            <a:gd name="connsiteX9257" fmla="*/ 5545258 w 12192000"/>
            <a:gd name="connsiteY9257" fmla="*/ 3479686 h 6858000"/>
            <a:gd name="connsiteX9258" fmla="*/ 5580071 w 12192000"/>
            <a:gd name="connsiteY9258" fmla="*/ 3514504 h 6858000"/>
            <a:gd name="connsiteX9259" fmla="*/ 5545258 w 12192000"/>
            <a:gd name="connsiteY9259" fmla="*/ 3549323 h 6858000"/>
            <a:gd name="connsiteX9260" fmla="*/ 5630151 w 12192000"/>
            <a:gd name="connsiteY9260" fmla="*/ 3549323 h 6858000"/>
            <a:gd name="connsiteX9261" fmla="*/ 5595325 w 12192000"/>
            <a:gd name="connsiteY9261" fmla="*/ 3514504 h 6858000"/>
            <a:gd name="connsiteX9262" fmla="*/ 5630151 w 12192000"/>
            <a:gd name="connsiteY9262" fmla="*/ 3479686 h 6858000"/>
            <a:gd name="connsiteX9263" fmla="*/ 5664963 w 12192000"/>
            <a:gd name="connsiteY9263" fmla="*/ 3514504 h 6858000"/>
            <a:gd name="connsiteX9264" fmla="*/ 5630151 w 12192000"/>
            <a:gd name="connsiteY9264" fmla="*/ 3549323 h 6858000"/>
            <a:gd name="connsiteX9265" fmla="*/ 5715043 w 12192000"/>
            <a:gd name="connsiteY9265" fmla="*/ 3549323 h 6858000"/>
            <a:gd name="connsiteX9266" fmla="*/ 5680217 w 12192000"/>
            <a:gd name="connsiteY9266" fmla="*/ 3514504 h 6858000"/>
            <a:gd name="connsiteX9267" fmla="*/ 5715043 w 12192000"/>
            <a:gd name="connsiteY9267" fmla="*/ 3479686 h 6858000"/>
            <a:gd name="connsiteX9268" fmla="*/ 5749855 w 12192000"/>
            <a:gd name="connsiteY9268" fmla="*/ 3514504 h 6858000"/>
            <a:gd name="connsiteX9269" fmla="*/ 5715043 w 12192000"/>
            <a:gd name="connsiteY9269" fmla="*/ 3549323 h 6858000"/>
            <a:gd name="connsiteX9270" fmla="*/ 5799935 w 12192000"/>
            <a:gd name="connsiteY9270" fmla="*/ 3549323 h 6858000"/>
            <a:gd name="connsiteX9271" fmla="*/ 5765110 w 12192000"/>
            <a:gd name="connsiteY9271" fmla="*/ 3514504 h 6858000"/>
            <a:gd name="connsiteX9272" fmla="*/ 5799935 w 12192000"/>
            <a:gd name="connsiteY9272" fmla="*/ 3479686 h 6858000"/>
            <a:gd name="connsiteX9273" fmla="*/ 5834747 w 12192000"/>
            <a:gd name="connsiteY9273" fmla="*/ 3514504 h 6858000"/>
            <a:gd name="connsiteX9274" fmla="*/ 5799935 w 12192000"/>
            <a:gd name="connsiteY9274" fmla="*/ 3549323 h 6858000"/>
            <a:gd name="connsiteX9275" fmla="*/ 5884828 w 12192000"/>
            <a:gd name="connsiteY9275" fmla="*/ 3549323 h 6858000"/>
            <a:gd name="connsiteX9276" fmla="*/ 5850003 w 12192000"/>
            <a:gd name="connsiteY9276" fmla="*/ 3514504 h 6858000"/>
            <a:gd name="connsiteX9277" fmla="*/ 5884828 w 12192000"/>
            <a:gd name="connsiteY9277" fmla="*/ 3479686 h 6858000"/>
            <a:gd name="connsiteX9278" fmla="*/ 5919641 w 12192000"/>
            <a:gd name="connsiteY9278" fmla="*/ 3514504 h 6858000"/>
            <a:gd name="connsiteX9279" fmla="*/ 5884828 w 12192000"/>
            <a:gd name="connsiteY9279" fmla="*/ 3549323 h 6858000"/>
            <a:gd name="connsiteX9280" fmla="*/ 5969721 w 12192000"/>
            <a:gd name="connsiteY9280" fmla="*/ 3549323 h 6858000"/>
            <a:gd name="connsiteX9281" fmla="*/ 5934895 w 12192000"/>
            <a:gd name="connsiteY9281" fmla="*/ 3514504 h 6858000"/>
            <a:gd name="connsiteX9282" fmla="*/ 5969721 w 12192000"/>
            <a:gd name="connsiteY9282" fmla="*/ 3479686 h 6858000"/>
            <a:gd name="connsiteX9283" fmla="*/ 6004533 w 12192000"/>
            <a:gd name="connsiteY9283" fmla="*/ 3514504 h 6858000"/>
            <a:gd name="connsiteX9284" fmla="*/ 5969721 w 12192000"/>
            <a:gd name="connsiteY9284" fmla="*/ 3549323 h 6858000"/>
            <a:gd name="connsiteX9285" fmla="*/ 6054613 w 12192000"/>
            <a:gd name="connsiteY9285" fmla="*/ 3549323 h 6858000"/>
            <a:gd name="connsiteX9286" fmla="*/ 6019787 w 12192000"/>
            <a:gd name="connsiteY9286" fmla="*/ 3514504 h 6858000"/>
            <a:gd name="connsiteX9287" fmla="*/ 6054613 w 12192000"/>
            <a:gd name="connsiteY9287" fmla="*/ 3479686 h 6858000"/>
            <a:gd name="connsiteX9288" fmla="*/ 6089425 w 12192000"/>
            <a:gd name="connsiteY9288" fmla="*/ 3514504 h 6858000"/>
            <a:gd name="connsiteX9289" fmla="*/ 6054613 w 12192000"/>
            <a:gd name="connsiteY9289" fmla="*/ 3549323 h 6858000"/>
            <a:gd name="connsiteX9290" fmla="*/ 6139505 w 12192000"/>
            <a:gd name="connsiteY9290" fmla="*/ 3549323 h 6858000"/>
            <a:gd name="connsiteX9291" fmla="*/ 6104680 w 12192000"/>
            <a:gd name="connsiteY9291" fmla="*/ 3514504 h 6858000"/>
            <a:gd name="connsiteX9292" fmla="*/ 6139505 w 12192000"/>
            <a:gd name="connsiteY9292" fmla="*/ 3479686 h 6858000"/>
            <a:gd name="connsiteX9293" fmla="*/ 6174317 w 12192000"/>
            <a:gd name="connsiteY9293" fmla="*/ 3514504 h 6858000"/>
            <a:gd name="connsiteX9294" fmla="*/ 6139505 w 12192000"/>
            <a:gd name="connsiteY9294" fmla="*/ 3549323 h 6858000"/>
            <a:gd name="connsiteX9295" fmla="*/ 6224398 w 12192000"/>
            <a:gd name="connsiteY9295" fmla="*/ 3549323 h 6858000"/>
            <a:gd name="connsiteX9296" fmla="*/ 6189573 w 12192000"/>
            <a:gd name="connsiteY9296" fmla="*/ 3514504 h 6858000"/>
            <a:gd name="connsiteX9297" fmla="*/ 6224398 w 12192000"/>
            <a:gd name="connsiteY9297" fmla="*/ 3479686 h 6858000"/>
            <a:gd name="connsiteX9298" fmla="*/ 6259211 w 12192000"/>
            <a:gd name="connsiteY9298" fmla="*/ 3514504 h 6858000"/>
            <a:gd name="connsiteX9299" fmla="*/ 6224398 w 12192000"/>
            <a:gd name="connsiteY9299" fmla="*/ 3549323 h 6858000"/>
            <a:gd name="connsiteX9300" fmla="*/ 6479075 w 12192000"/>
            <a:gd name="connsiteY9300" fmla="*/ 3549323 h 6858000"/>
            <a:gd name="connsiteX9301" fmla="*/ 6444250 w 12192000"/>
            <a:gd name="connsiteY9301" fmla="*/ 3514504 h 6858000"/>
            <a:gd name="connsiteX9302" fmla="*/ 6479075 w 12192000"/>
            <a:gd name="connsiteY9302" fmla="*/ 3479686 h 6858000"/>
            <a:gd name="connsiteX9303" fmla="*/ 6513887 w 12192000"/>
            <a:gd name="connsiteY9303" fmla="*/ 3514504 h 6858000"/>
            <a:gd name="connsiteX9304" fmla="*/ 6479075 w 12192000"/>
            <a:gd name="connsiteY9304" fmla="*/ 3549323 h 6858000"/>
            <a:gd name="connsiteX9305" fmla="*/ 6903537 w 12192000"/>
            <a:gd name="connsiteY9305" fmla="*/ 3549323 h 6858000"/>
            <a:gd name="connsiteX9306" fmla="*/ 6868712 w 12192000"/>
            <a:gd name="connsiteY9306" fmla="*/ 3514504 h 6858000"/>
            <a:gd name="connsiteX9307" fmla="*/ 6903537 w 12192000"/>
            <a:gd name="connsiteY9307" fmla="*/ 3479686 h 6858000"/>
            <a:gd name="connsiteX9308" fmla="*/ 6938350 w 12192000"/>
            <a:gd name="connsiteY9308" fmla="*/ 3514504 h 6858000"/>
            <a:gd name="connsiteX9309" fmla="*/ 6903537 w 12192000"/>
            <a:gd name="connsiteY9309" fmla="*/ 3549323 h 6858000"/>
            <a:gd name="connsiteX9310" fmla="*/ 6988431 w 12192000"/>
            <a:gd name="connsiteY9310" fmla="*/ 3549323 h 6858000"/>
            <a:gd name="connsiteX9311" fmla="*/ 6953605 w 12192000"/>
            <a:gd name="connsiteY9311" fmla="*/ 3514504 h 6858000"/>
            <a:gd name="connsiteX9312" fmla="*/ 6988431 w 12192000"/>
            <a:gd name="connsiteY9312" fmla="*/ 3479686 h 6858000"/>
            <a:gd name="connsiteX9313" fmla="*/ 7023243 w 12192000"/>
            <a:gd name="connsiteY9313" fmla="*/ 3514504 h 6858000"/>
            <a:gd name="connsiteX9314" fmla="*/ 6988431 w 12192000"/>
            <a:gd name="connsiteY9314" fmla="*/ 3549323 h 6858000"/>
            <a:gd name="connsiteX9315" fmla="*/ 7073349 w 12192000"/>
            <a:gd name="connsiteY9315" fmla="*/ 3549323 h 6858000"/>
            <a:gd name="connsiteX9316" fmla="*/ 7038524 w 12192000"/>
            <a:gd name="connsiteY9316" fmla="*/ 3514504 h 6858000"/>
            <a:gd name="connsiteX9317" fmla="*/ 7073349 w 12192000"/>
            <a:gd name="connsiteY9317" fmla="*/ 3479686 h 6858000"/>
            <a:gd name="connsiteX9318" fmla="*/ 7108161 w 12192000"/>
            <a:gd name="connsiteY9318" fmla="*/ 3514504 h 6858000"/>
            <a:gd name="connsiteX9319" fmla="*/ 7073349 w 12192000"/>
            <a:gd name="connsiteY9319" fmla="*/ 3549323 h 6858000"/>
            <a:gd name="connsiteX9320" fmla="*/ 7158241 w 12192000"/>
            <a:gd name="connsiteY9320" fmla="*/ 3549323 h 6858000"/>
            <a:gd name="connsiteX9321" fmla="*/ 7123416 w 12192000"/>
            <a:gd name="connsiteY9321" fmla="*/ 3514504 h 6858000"/>
            <a:gd name="connsiteX9322" fmla="*/ 7158241 w 12192000"/>
            <a:gd name="connsiteY9322" fmla="*/ 3479686 h 6858000"/>
            <a:gd name="connsiteX9323" fmla="*/ 7193053 w 12192000"/>
            <a:gd name="connsiteY9323" fmla="*/ 3514504 h 6858000"/>
            <a:gd name="connsiteX9324" fmla="*/ 7158241 w 12192000"/>
            <a:gd name="connsiteY9324" fmla="*/ 3549323 h 6858000"/>
            <a:gd name="connsiteX9325" fmla="*/ 7243134 w 12192000"/>
            <a:gd name="connsiteY9325" fmla="*/ 3549323 h 6858000"/>
            <a:gd name="connsiteX9326" fmla="*/ 7208309 w 12192000"/>
            <a:gd name="connsiteY9326" fmla="*/ 3514504 h 6858000"/>
            <a:gd name="connsiteX9327" fmla="*/ 7243134 w 12192000"/>
            <a:gd name="connsiteY9327" fmla="*/ 3479686 h 6858000"/>
            <a:gd name="connsiteX9328" fmla="*/ 7277947 w 12192000"/>
            <a:gd name="connsiteY9328" fmla="*/ 3514504 h 6858000"/>
            <a:gd name="connsiteX9329" fmla="*/ 7243134 w 12192000"/>
            <a:gd name="connsiteY9329" fmla="*/ 3549323 h 6858000"/>
            <a:gd name="connsiteX9330" fmla="*/ 7328027 w 12192000"/>
            <a:gd name="connsiteY9330" fmla="*/ 3549323 h 6858000"/>
            <a:gd name="connsiteX9331" fmla="*/ 7293201 w 12192000"/>
            <a:gd name="connsiteY9331" fmla="*/ 3514504 h 6858000"/>
            <a:gd name="connsiteX9332" fmla="*/ 7328027 w 12192000"/>
            <a:gd name="connsiteY9332" fmla="*/ 3479686 h 6858000"/>
            <a:gd name="connsiteX9333" fmla="*/ 7362839 w 12192000"/>
            <a:gd name="connsiteY9333" fmla="*/ 3514504 h 6858000"/>
            <a:gd name="connsiteX9334" fmla="*/ 7328027 w 12192000"/>
            <a:gd name="connsiteY9334" fmla="*/ 3549323 h 6858000"/>
            <a:gd name="connsiteX9335" fmla="*/ 7412919 w 12192000"/>
            <a:gd name="connsiteY9335" fmla="*/ 3549323 h 6858000"/>
            <a:gd name="connsiteX9336" fmla="*/ 7378094 w 12192000"/>
            <a:gd name="connsiteY9336" fmla="*/ 3514504 h 6858000"/>
            <a:gd name="connsiteX9337" fmla="*/ 7412919 w 12192000"/>
            <a:gd name="connsiteY9337" fmla="*/ 3479686 h 6858000"/>
            <a:gd name="connsiteX9338" fmla="*/ 7447731 w 12192000"/>
            <a:gd name="connsiteY9338" fmla="*/ 3514504 h 6858000"/>
            <a:gd name="connsiteX9339" fmla="*/ 7412919 w 12192000"/>
            <a:gd name="connsiteY9339" fmla="*/ 3549323 h 6858000"/>
            <a:gd name="connsiteX9340" fmla="*/ 7497811 w 12192000"/>
            <a:gd name="connsiteY9340" fmla="*/ 3549323 h 6858000"/>
            <a:gd name="connsiteX9341" fmla="*/ 7462986 w 12192000"/>
            <a:gd name="connsiteY9341" fmla="*/ 3514504 h 6858000"/>
            <a:gd name="connsiteX9342" fmla="*/ 7497811 w 12192000"/>
            <a:gd name="connsiteY9342" fmla="*/ 3479686 h 6858000"/>
            <a:gd name="connsiteX9343" fmla="*/ 7532623 w 12192000"/>
            <a:gd name="connsiteY9343" fmla="*/ 3514504 h 6858000"/>
            <a:gd name="connsiteX9344" fmla="*/ 7497811 w 12192000"/>
            <a:gd name="connsiteY9344" fmla="*/ 3549323 h 6858000"/>
            <a:gd name="connsiteX9345" fmla="*/ 7667597 w 12192000"/>
            <a:gd name="connsiteY9345" fmla="*/ 3549323 h 6858000"/>
            <a:gd name="connsiteX9346" fmla="*/ 7632771 w 12192000"/>
            <a:gd name="connsiteY9346" fmla="*/ 3514504 h 6858000"/>
            <a:gd name="connsiteX9347" fmla="*/ 7667597 w 12192000"/>
            <a:gd name="connsiteY9347" fmla="*/ 3479686 h 6858000"/>
            <a:gd name="connsiteX9348" fmla="*/ 7702409 w 12192000"/>
            <a:gd name="connsiteY9348" fmla="*/ 3514504 h 6858000"/>
            <a:gd name="connsiteX9349" fmla="*/ 7667597 w 12192000"/>
            <a:gd name="connsiteY9349" fmla="*/ 3549323 h 6858000"/>
            <a:gd name="connsiteX9350" fmla="*/ 7752489 w 12192000"/>
            <a:gd name="connsiteY9350" fmla="*/ 3549323 h 6858000"/>
            <a:gd name="connsiteX9351" fmla="*/ 7717664 w 12192000"/>
            <a:gd name="connsiteY9351" fmla="*/ 3514504 h 6858000"/>
            <a:gd name="connsiteX9352" fmla="*/ 7752489 w 12192000"/>
            <a:gd name="connsiteY9352" fmla="*/ 3479686 h 6858000"/>
            <a:gd name="connsiteX9353" fmla="*/ 7787301 w 12192000"/>
            <a:gd name="connsiteY9353" fmla="*/ 3514504 h 6858000"/>
            <a:gd name="connsiteX9354" fmla="*/ 7752489 w 12192000"/>
            <a:gd name="connsiteY9354" fmla="*/ 3549323 h 6858000"/>
            <a:gd name="connsiteX9355" fmla="*/ 7837381 w 12192000"/>
            <a:gd name="connsiteY9355" fmla="*/ 3549323 h 6858000"/>
            <a:gd name="connsiteX9356" fmla="*/ 7802556 w 12192000"/>
            <a:gd name="connsiteY9356" fmla="*/ 3514504 h 6858000"/>
            <a:gd name="connsiteX9357" fmla="*/ 7837381 w 12192000"/>
            <a:gd name="connsiteY9357" fmla="*/ 3479686 h 6858000"/>
            <a:gd name="connsiteX9358" fmla="*/ 7872193 w 12192000"/>
            <a:gd name="connsiteY9358" fmla="*/ 3514504 h 6858000"/>
            <a:gd name="connsiteX9359" fmla="*/ 7837381 w 12192000"/>
            <a:gd name="connsiteY9359" fmla="*/ 3549323 h 6858000"/>
            <a:gd name="connsiteX9360" fmla="*/ 7922273 w 12192000"/>
            <a:gd name="connsiteY9360" fmla="*/ 3549323 h 6858000"/>
            <a:gd name="connsiteX9361" fmla="*/ 7887448 w 12192000"/>
            <a:gd name="connsiteY9361" fmla="*/ 3514504 h 6858000"/>
            <a:gd name="connsiteX9362" fmla="*/ 7922273 w 12192000"/>
            <a:gd name="connsiteY9362" fmla="*/ 3479686 h 6858000"/>
            <a:gd name="connsiteX9363" fmla="*/ 7957086 w 12192000"/>
            <a:gd name="connsiteY9363" fmla="*/ 3514504 h 6858000"/>
            <a:gd name="connsiteX9364" fmla="*/ 7922273 w 12192000"/>
            <a:gd name="connsiteY9364" fmla="*/ 3549323 h 6858000"/>
            <a:gd name="connsiteX9365" fmla="*/ 8007167 w 12192000"/>
            <a:gd name="connsiteY9365" fmla="*/ 3549323 h 6858000"/>
            <a:gd name="connsiteX9366" fmla="*/ 7972341 w 12192000"/>
            <a:gd name="connsiteY9366" fmla="*/ 3514504 h 6858000"/>
            <a:gd name="connsiteX9367" fmla="*/ 8007167 w 12192000"/>
            <a:gd name="connsiteY9367" fmla="*/ 3479686 h 6858000"/>
            <a:gd name="connsiteX9368" fmla="*/ 8041979 w 12192000"/>
            <a:gd name="connsiteY9368" fmla="*/ 3514504 h 6858000"/>
            <a:gd name="connsiteX9369" fmla="*/ 8007167 w 12192000"/>
            <a:gd name="connsiteY9369" fmla="*/ 3549323 h 6858000"/>
            <a:gd name="connsiteX9370" fmla="*/ 8092059 w 12192000"/>
            <a:gd name="connsiteY9370" fmla="*/ 3549323 h 6858000"/>
            <a:gd name="connsiteX9371" fmla="*/ 8057234 w 12192000"/>
            <a:gd name="connsiteY9371" fmla="*/ 3514504 h 6858000"/>
            <a:gd name="connsiteX9372" fmla="*/ 8092059 w 12192000"/>
            <a:gd name="connsiteY9372" fmla="*/ 3479686 h 6858000"/>
            <a:gd name="connsiteX9373" fmla="*/ 8126871 w 12192000"/>
            <a:gd name="connsiteY9373" fmla="*/ 3514504 h 6858000"/>
            <a:gd name="connsiteX9374" fmla="*/ 8092059 w 12192000"/>
            <a:gd name="connsiteY9374" fmla="*/ 3549323 h 6858000"/>
            <a:gd name="connsiteX9375" fmla="*/ 8176951 w 12192000"/>
            <a:gd name="connsiteY9375" fmla="*/ 3549323 h 6858000"/>
            <a:gd name="connsiteX9376" fmla="*/ 8142126 w 12192000"/>
            <a:gd name="connsiteY9376" fmla="*/ 3514504 h 6858000"/>
            <a:gd name="connsiteX9377" fmla="*/ 8176951 w 12192000"/>
            <a:gd name="connsiteY9377" fmla="*/ 3479686 h 6858000"/>
            <a:gd name="connsiteX9378" fmla="*/ 8211763 w 12192000"/>
            <a:gd name="connsiteY9378" fmla="*/ 3514504 h 6858000"/>
            <a:gd name="connsiteX9379" fmla="*/ 8176951 w 12192000"/>
            <a:gd name="connsiteY9379" fmla="*/ 3549323 h 6858000"/>
            <a:gd name="connsiteX9380" fmla="*/ 8261843 w 12192000"/>
            <a:gd name="connsiteY9380" fmla="*/ 3549323 h 6858000"/>
            <a:gd name="connsiteX9381" fmla="*/ 8227018 w 12192000"/>
            <a:gd name="connsiteY9381" fmla="*/ 3514504 h 6858000"/>
            <a:gd name="connsiteX9382" fmla="*/ 8261843 w 12192000"/>
            <a:gd name="connsiteY9382" fmla="*/ 3479686 h 6858000"/>
            <a:gd name="connsiteX9383" fmla="*/ 8296656 w 12192000"/>
            <a:gd name="connsiteY9383" fmla="*/ 3514504 h 6858000"/>
            <a:gd name="connsiteX9384" fmla="*/ 8261843 w 12192000"/>
            <a:gd name="connsiteY9384" fmla="*/ 3549323 h 6858000"/>
            <a:gd name="connsiteX9385" fmla="*/ 8346737 w 12192000"/>
            <a:gd name="connsiteY9385" fmla="*/ 3549323 h 6858000"/>
            <a:gd name="connsiteX9386" fmla="*/ 8311911 w 12192000"/>
            <a:gd name="connsiteY9386" fmla="*/ 3514504 h 6858000"/>
            <a:gd name="connsiteX9387" fmla="*/ 8346737 w 12192000"/>
            <a:gd name="connsiteY9387" fmla="*/ 3479686 h 6858000"/>
            <a:gd name="connsiteX9388" fmla="*/ 8381549 w 12192000"/>
            <a:gd name="connsiteY9388" fmla="*/ 3514504 h 6858000"/>
            <a:gd name="connsiteX9389" fmla="*/ 8346737 w 12192000"/>
            <a:gd name="connsiteY9389" fmla="*/ 3549323 h 6858000"/>
            <a:gd name="connsiteX9390" fmla="*/ 8431629 w 12192000"/>
            <a:gd name="connsiteY9390" fmla="*/ 3549323 h 6858000"/>
            <a:gd name="connsiteX9391" fmla="*/ 8396804 w 12192000"/>
            <a:gd name="connsiteY9391" fmla="*/ 3514504 h 6858000"/>
            <a:gd name="connsiteX9392" fmla="*/ 8431629 w 12192000"/>
            <a:gd name="connsiteY9392" fmla="*/ 3479686 h 6858000"/>
            <a:gd name="connsiteX9393" fmla="*/ 8466441 w 12192000"/>
            <a:gd name="connsiteY9393" fmla="*/ 3514504 h 6858000"/>
            <a:gd name="connsiteX9394" fmla="*/ 8431629 w 12192000"/>
            <a:gd name="connsiteY9394" fmla="*/ 3549323 h 6858000"/>
            <a:gd name="connsiteX9395" fmla="*/ 8516521 w 12192000"/>
            <a:gd name="connsiteY9395" fmla="*/ 3549323 h 6858000"/>
            <a:gd name="connsiteX9396" fmla="*/ 8481696 w 12192000"/>
            <a:gd name="connsiteY9396" fmla="*/ 3514504 h 6858000"/>
            <a:gd name="connsiteX9397" fmla="*/ 8516521 w 12192000"/>
            <a:gd name="connsiteY9397" fmla="*/ 3479686 h 6858000"/>
            <a:gd name="connsiteX9398" fmla="*/ 8551333 w 12192000"/>
            <a:gd name="connsiteY9398" fmla="*/ 3514504 h 6858000"/>
            <a:gd name="connsiteX9399" fmla="*/ 8516521 w 12192000"/>
            <a:gd name="connsiteY9399" fmla="*/ 3549323 h 6858000"/>
            <a:gd name="connsiteX9400" fmla="*/ 8601413 w 12192000"/>
            <a:gd name="connsiteY9400" fmla="*/ 3549323 h 6858000"/>
            <a:gd name="connsiteX9401" fmla="*/ 8566588 w 12192000"/>
            <a:gd name="connsiteY9401" fmla="*/ 3514504 h 6858000"/>
            <a:gd name="connsiteX9402" fmla="*/ 8601413 w 12192000"/>
            <a:gd name="connsiteY9402" fmla="*/ 3479686 h 6858000"/>
            <a:gd name="connsiteX9403" fmla="*/ 8636226 w 12192000"/>
            <a:gd name="connsiteY9403" fmla="*/ 3514504 h 6858000"/>
            <a:gd name="connsiteX9404" fmla="*/ 8601413 w 12192000"/>
            <a:gd name="connsiteY9404" fmla="*/ 3549323 h 6858000"/>
            <a:gd name="connsiteX9405" fmla="*/ 8686306 w 12192000"/>
            <a:gd name="connsiteY9405" fmla="*/ 3549323 h 6858000"/>
            <a:gd name="connsiteX9406" fmla="*/ 8651480 w 12192000"/>
            <a:gd name="connsiteY9406" fmla="*/ 3514504 h 6858000"/>
            <a:gd name="connsiteX9407" fmla="*/ 8686306 w 12192000"/>
            <a:gd name="connsiteY9407" fmla="*/ 3479686 h 6858000"/>
            <a:gd name="connsiteX9408" fmla="*/ 8721118 w 12192000"/>
            <a:gd name="connsiteY9408" fmla="*/ 3514504 h 6858000"/>
            <a:gd name="connsiteX9409" fmla="*/ 8686306 w 12192000"/>
            <a:gd name="connsiteY9409" fmla="*/ 3549323 h 6858000"/>
            <a:gd name="connsiteX9410" fmla="*/ 8771199 w 12192000"/>
            <a:gd name="connsiteY9410" fmla="*/ 3549323 h 6858000"/>
            <a:gd name="connsiteX9411" fmla="*/ 8736374 w 12192000"/>
            <a:gd name="connsiteY9411" fmla="*/ 3514504 h 6858000"/>
            <a:gd name="connsiteX9412" fmla="*/ 8771199 w 12192000"/>
            <a:gd name="connsiteY9412" fmla="*/ 3479686 h 6858000"/>
            <a:gd name="connsiteX9413" fmla="*/ 8806011 w 12192000"/>
            <a:gd name="connsiteY9413" fmla="*/ 3514504 h 6858000"/>
            <a:gd name="connsiteX9414" fmla="*/ 8771199 w 12192000"/>
            <a:gd name="connsiteY9414" fmla="*/ 3549323 h 6858000"/>
            <a:gd name="connsiteX9415" fmla="*/ 8856091 w 12192000"/>
            <a:gd name="connsiteY9415" fmla="*/ 3549323 h 6858000"/>
            <a:gd name="connsiteX9416" fmla="*/ 8821266 w 12192000"/>
            <a:gd name="connsiteY9416" fmla="*/ 3514504 h 6858000"/>
            <a:gd name="connsiteX9417" fmla="*/ 8856091 w 12192000"/>
            <a:gd name="connsiteY9417" fmla="*/ 3479686 h 6858000"/>
            <a:gd name="connsiteX9418" fmla="*/ 8890903 w 12192000"/>
            <a:gd name="connsiteY9418" fmla="*/ 3514504 h 6858000"/>
            <a:gd name="connsiteX9419" fmla="*/ 8856091 w 12192000"/>
            <a:gd name="connsiteY9419" fmla="*/ 3549323 h 6858000"/>
            <a:gd name="connsiteX9420" fmla="*/ 8940983 w 12192000"/>
            <a:gd name="connsiteY9420" fmla="*/ 3549323 h 6858000"/>
            <a:gd name="connsiteX9421" fmla="*/ 8906158 w 12192000"/>
            <a:gd name="connsiteY9421" fmla="*/ 3514504 h 6858000"/>
            <a:gd name="connsiteX9422" fmla="*/ 8940983 w 12192000"/>
            <a:gd name="connsiteY9422" fmla="*/ 3479686 h 6858000"/>
            <a:gd name="connsiteX9423" fmla="*/ 8975796 w 12192000"/>
            <a:gd name="connsiteY9423" fmla="*/ 3514504 h 6858000"/>
            <a:gd name="connsiteX9424" fmla="*/ 8940983 w 12192000"/>
            <a:gd name="connsiteY9424" fmla="*/ 3549323 h 6858000"/>
            <a:gd name="connsiteX9425" fmla="*/ 9025876 w 12192000"/>
            <a:gd name="connsiteY9425" fmla="*/ 3549323 h 6858000"/>
            <a:gd name="connsiteX9426" fmla="*/ 8991050 w 12192000"/>
            <a:gd name="connsiteY9426" fmla="*/ 3514504 h 6858000"/>
            <a:gd name="connsiteX9427" fmla="*/ 9025876 w 12192000"/>
            <a:gd name="connsiteY9427" fmla="*/ 3479686 h 6858000"/>
            <a:gd name="connsiteX9428" fmla="*/ 9060688 w 12192000"/>
            <a:gd name="connsiteY9428" fmla="*/ 3514504 h 6858000"/>
            <a:gd name="connsiteX9429" fmla="*/ 9025876 w 12192000"/>
            <a:gd name="connsiteY9429" fmla="*/ 3549323 h 6858000"/>
            <a:gd name="connsiteX9430" fmla="*/ 9110769 w 12192000"/>
            <a:gd name="connsiteY9430" fmla="*/ 3549323 h 6858000"/>
            <a:gd name="connsiteX9431" fmla="*/ 9075944 w 12192000"/>
            <a:gd name="connsiteY9431" fmla="*/ 3514504 h 6858000"/>
            <a:gd name="connsiteX9432" fmla="*/ 9110769 w 12192000"/>
            <a:gd name="connsiteY9432" fmla="*/ 3479686 h 6858000"/>
            <a:gd name="connsiteX9433" fmla="*/ 9145581 w 12192000"/>
            <a:gd name="connsiteY9433" fmla="*/ 3514504 h 6858000"/>
            <a:gd name="connsiteX9434" fmla="*/ 9110769 w 12192000"/>
            <a:gd name="connsiteY9434" fmla="*/ 3549323 h 6858000"/>
            <a:gd name="connsiteX9435" fmla="*/ 9195661 w 12192000"/>
            <a:gd name="connsiteY9435" fmla="*/ 3549323 h 6858000"/>
            <a:gd name="connsiteX9436" fmla="*/ 9160836 w 12192000"/>
            <a:gd name="connsiteY9436" fmla="*/ 3514504 h 6858000"/>
            <a:gd name="connsiteX9437" fmla="*/ 9195661 w 12192000"/>
            <a:gd name="connsiteY9437" fmla="*/ 3479686 h 6858000"/>
            <a:gd name="connsiteX9438" fmla="*/ 9230473 w 12192000"/>
            <a:gd name="connsiteY9438" fmla="*/ 3514504 h 6858000"/>
            <a:gd name="connsiteX9439" fmla="*/ 9195661 w 12192000"/>
            <a:gd name="connsiteY9439" fmla="*/ 3549323 h 6858000"/>
            <a:gd name="connsiteX9440" fmla="*/ 9280553 w 12192000"/>
            <a:gd name="connsiteY9440" fmla="*/ 3549323 h 6858000"/>
            <a:gd name="connsiteX9441" fmla="*/ 9245728 w 12192000"/>
            <a:gd name="connsiteY9441" fmla="*/ 3514504 h 6858000"/>
            <a:gd name="connsiteX9442" fmla="*/ 9280553 w 12192000"/>
            <a:gd name="connsiteY9442" fmla="*/ 3479686 h 6858000"/>
            <a:gd name="connsiteX9443" fmla="*/ 9315366 w 12192000"/>
            <a:gd name="connsiteY9443" fmla="*/ 3514504 h 6858000"/>
            <a:gd name="connsiteX9444" fmla="*/ 9280553 w 12192000"/>
            <a:gd name="connsiteY9444" fmla="*/ 3549323 h 6858000"/>
            <a:gd name="connsiteX9445" fmla="*/ 9365446 w 12192000"/>
            <a:gd name="connsiteY9445" fmla="*/ 3549323 h 6858000"/>
            <a:gd name="connsiteX9446" fmla="*/ 9330620 w 12192000"/>
            <a:gd name="connsiteY9446" fmla="*/ 3514504 h 6858000"/>
            <a:gd name="connsiteX9447" fmla="*/ 9365446 w 12192000"/>
            <a:gd name="connsiteY9447" fmla="*/ 3479686 h 6858000"/>
            <a:gd name="connsiteX9448" fmla="*/ 9400258 w 12192000"/>
            <a:gd name="connsiteY9448" fmla="*/ 3514504 h 6858000"/>
            <a:gd name="connsiteX9449" fmla="*/ 9365446 w 12192000"/>
            <a:gd name="connsiteY9449" fmla="*/ 3549323 h 6858000"/>
            <a:gd name="connsiteX9450" fmla="*/ 9450339 w 12192000"/>
            <a:gd name="connsiteY9450" fmla="*/ 3549323 h 6858000"/>
            <a:gd name="connsiteX9451" fmla="*/ 9415514 w 12192000"/>
            <a:gd name="connsiteY9451" fmla="*/ 3514504 h 6858000"/>
            <a:gd name="connsiteX9452" fmla="*/ 9450339 w 12192000"/>
            <a:gd name="connsiteY9452" fmla="*/ 3479686 h 6858000"/>
            <a:gd name="connsiteX9453" fmla="*/ 9485151 w 12192000"/>
            <a:gd name="connsiteY9453" fmla="*/ 3514504 h 6858000"/>
            <a:gd name="connsiteX9454" fmla="*/ 9450339 w 12192000"/>
            <a:gd name="connsiteY9454" fmla="*/ 3549323 h 6858000"/>
            <a:gd name="connsiteX9455" fmla="*/ 9535231 w 12192000"/>
            <a:gd name="connsiteY9455" fmla="*/ 3549323 h 6858000"/>
            <a:gd name="connsiteX9456" fmla="*/ 9500406 w 12192000"/>
            <a:gd name="connsiteY9456" fmla="*/ 3514504 h 6858000"/>
            <a:gd name="connsiteX9457" fmla="*/ 9535231 w 12192000"/>
            <a:gd name="connsiteY9457" fmla="*/ 3479686 h 6858000"/>
            <a:gd name="connsiteX9458" fmla="*/ 9570043 w 12192000"/>
            <a:gd name="connsiteY9458" fmla="*/ 3514504 h 6858000"/>
            <a:gd name="connsiteX9459" fmla="*/ 9535231 w 12192000"/>
            <a:gd name="connsiteY9459" fmla="*/ 3549323 h 6858000"/>
            <a:gd name="connsiteX9460" fmla="*/ 2234445 w 12192000"/>
            <a:gd name="connsiteY9460" fmla="*/ 3464462 h 6858000"/>
            <a:gd name="connsiteX9461" fmla="*/ 2199626 w 12192000"/>
            <a:gd name="connsiteY9461" fmla="*/ 3429644 h 6858000"/>
            <a:gd name="connsiteX9462" fmla="*/ 2234445 w 12192000"/>
            <a:gd name="connsiteY9462" fmla="*/ 3394825 h 6858000"/>
            <a:gd name="connsiteX9463" fmla="*/ 2269264 w 12192000"/>
            <a:gd name="connsiteY9463" fmla="*/ 3429644 h 6858000"/>
            <a:gd name="connsiteX9464" fmla="*/ 2234445 w 12192000"/>
            <a:gd name="connsiteY9464" fmla="*/ 3464462 h 6858000"/>
            <a:gd name="connsiteX9465" fmla="*/ 2319337 w 12192000"/>
            <a:gd name="connsiteY9465" fmla="*/ 3464462 h 6858000"/>
            <a:gd name="connsiteX9466" fmla="*/ 2284518 w 12192000"/>
            <a:gd name="connsiteY9466" fmla="*/ 3429644 h 6858000"/>
            <a:gd name="connsiteX9467" fmla="*/ 2319337 w 12192000"/>
            <a:gd name="connsiteY9467" fmla="*/ 3394825 h 6858000"/>
            <a:gd name="connsiteX9468" fmla="*/ 2354156 w 12192000"/>
            <a:gd name="connsiteY9468" fmla="*/ 3429644 h 6858000"/>
            <a:gd name="connsiteX9469" fmla="*/ 2319337 w 12192000"/>
            <a:gd name="connsiteY9469" fmla="*/ 3464462 h 6858000"/>
            <a:gd name="connsiteX9470" fmla="*/ 2404230 w 12192000"/>
            <a:gd name="connsiteY9470" fmla="*/ 3464462 h 6858000"/>
            <a:gd name="connsiteX9471" fmla="*/ 2369411 w 12192000"/>
            <a:gd name="connsiteY9471" fmla="*/ 3429644 h 6858000"/>
            <a:gd name="connsiteX9472" fmla="*/ 2404230 w 12192000"/>
            <a:gd name="connsiteY9472" fmla="*/ 3394825 h 6858000"/>
            <a:gd name="connsiteX9473" fmla="*/ 2439048 w 12192000"/>
            <a:gd name="connsiteY9473" fmla="*/ 3429644 h 6858000"/>
            <a:gd name="connsiteX9474" fmla="*/ 2404230 w 12192000"/>
            <a:gd name="connsiteY9474" fmla="*/ 3464462 h 6858000"/>
            <a:gd name="connsiteX9475" fmla="*/ 2489122 w 12192000"/>
            <a:gd name="connsiteY9475" fmla="*/ 3464462 h 6858000"/>
            <a:gd name="connsiteX9476" fmla="*/ 2454303 w 12192000"/>
            <a:gd name="connsiteY9476" fmla="*/ 3429644 h 6858000"/>
            <a:gd name="connsiteX9477" fmla="*/ 2489122 w 12192000"/>
            <a:gd name="connsiteY9477" fmla="*/ 3394825 h 6858000"/>
            <a:gd name="connsiteX9478" fmla="*/ 2523941 w 12192000"/>
            <a:gd name="connsiteY9478" fmla="*/ 3429644 h 6858000"/>
            <a:gd name="connsiteX9479" fmla="*/ 2489122 w 12192000"/>
            <a:gd name="connsiteY9479" fmla="*/ 3464462 h 6858000"/>
            <a:gd name="connsiteX9480" fmla="*/ 2574015 w 12192000"/>
            <a:gd name="connsiteY9480" fmla="*/ 3464462 h 6858000"/>
            <a:gd name="connsiteX9481" fmla="*/ 2539196 w 12192000"/>
            <a:gd name="connsiteY9481" fmla="*/ 3429644 h 6858000"/>
            <a:gd name="connsiteX9482" fmla="*/ 2574015 w 12192000"/>
            <a:gd name="connsiteY9482" fmla="*/ 3394825 h 6858000"/>
            <a:gd name="connsiteX9483" fmla="*/ 2608834 w 12192000"/>
            <a:gd name="connsiteY9483" fmla="*/ 3429644 h 6858000"/>
            <a:gd name="connsiteX9484" fmla="*/ 2574015 w 12192000"/>
            <a:gd name="connsiteY9484" fmla="*/ 3464462 h 6858000"/>
            <a:gd name="connsiteX9485" fmla="*/ 2658907 w 12192000"/>
            <a:gd name="connsiteY9485" fmla="*/ 3464462 h 6858000"/>
            <a:gd name="connsiteX9486" fmla="*/ 2624088 w 12192000"/>
            <a:gd name="connsiteY9486" fmla="*/ 3429644 h 6858000"/>
            <a:gd name="connsiteX9487" fmla="*/ 2658907 w 12192000"/>
            <a:gd name="connsiteY9487" fmla="*/ 3394825 h 6858000"/>
            <a:gd name="connsiteX9488" fmla="*/ 2693726 w 12192000"/>
            <a:gd name="connsiteY9488" fmla="*/ 3429644 h 6858000"/>
            <a:gd name="connsiteX9489" fmla="*/ 2658907 w 12192000"/>
            <a:gd name="connsiteY9489" fmla="*/ 3464462 h 6858000"/>
            <a:gd name="connsiteX9490" fmla="*/ 2743800 w 12192000"/>
            <a:gd name="connsiteY9490" fmla="*/ 3464462 h 6858000"/>
            <a:gd name="connsiteX9491" fmla="*/ 2708981 w 12192000"/>
            <a:gd name="connsiteY9491" fmla="*/ 3429644 h 6858000"/>
            <a:gd name="connsiteX9492" fmla="*/ 2743800 w 12192000"/>
            <a:gd name="connsiteY9492" fmla="*/ 3394825 h 6858000"/>
            <a:gd name="connsiteX9493" fmla="*/ 2778618 w 12192000"/>
            <a:gd name="connsiteY9493" fmla="*/ 3429644 h 6858000"/>
            <a:gd name="connsiteX9494" fmla="*/ 2743800 w 12192000"/>
            <a:gd name="connsiteY9494" fmla="*/ 3464462 h 6858000"/>
            <a:gd name="connsiteX9495" fmla="*/ 2828692 w 12192000"/>
            <a:gd name="connsiteY9495" fmla="*/ 3464462 h 6858000"/>
            <a:gd name="connsiteX9496" fmla="*/ 2793873 w 12192000"/>
            <a:gd name="connsiteY9496" fmla="*/ 3429644 h 6858000"/>
            <a:gd name="connsiteX9497" fmla="*/ 2828692 w 12192000"/>
            <a:gd name="connsiteY9497" fmla="*/ 3394825 h 6858000"/>
            <a:gd name="connsiteX9498" fmla="*/ 2863511 w 12192000"/>
            <a:gd name="connsiteY9498" fmla="*/ 3429644 h 6858000"/>
            <a:gd name="connsiteX9499" fmla="*/ 2828692 w 12192000"/>
            <a:gd name="connsiteY9499" fmla="*/ 3464462 h 6858000"/>
            <a:gd name="connsiteX9500" fmla="*/ 3253154 w 12192000"/>
            <a:gd name="connsiteY9500" fmla="*/ 3464462 h 6858000"/>
            <a:gd name="connsiteX9501" fmla="*/ 3218335 w 12192000"/>
            <a:gd name="connsiteY9501" fmla="*/ 3429644 h 6858000"/>
            <a:gd name="connsiteX9502" fmla="*/ 3253154 w 12192000"/>
            <a:gd name="connsiteY9502" fmla="*/ 3394825 h 6858000"/>
            <a:gd name="connsiteX9503" fmla="*/ 3287973 w 12192000"/>
            <a:gd name="connsiteY9503" fmla="*/ 3429644 h 6858000"/>
            <a:gd name="connsiteX9504" fmla="*/ 3253154 w 12192000"/>
            <a:gd name="connsiteY9504" fmla="*/ 3464462 h 6858000"/>
            <a:gd name="connsiteX9505" fmla="*/ 5545258 w 12192000"/>
            <a:gd name="connsiteY9505" fmla="*/ 3464462 h 6858000"/>
            <a:gd name="connsiteX9506" fmla="*/ 5510433 w 12192000"/>
            <a:gd name="connsiteY9506" fmla="*/ 3429644 h 6858000"/>
            <a:gd name="connsiteX9507" fmla="*/ 5545258 w 12192000"/>
            <a:gd name="connsiteY9507" fmla="*/ 3394825 h 6858000"/>
            <a:gd name="connsiteX9508" fmla="*/ 5580071 w 12192000"/>
            <a:gd name="connsiteY9508" fmla="*/ 3429644 h 6858000"/>
            <a:gd name="connsiteX9509" fmla="*/ 5545258 w 12192000"/>
            <a:gd name="connsiteY9509" fmla="*/ 3464462 h 6858000"/>
            <a:gd name="connsiteX9510" fmla="*/ 5630151 w 12192000"/>
            <a:gd name="connsiteY9510" fmla="*/ 3464462 h 6858000"/>
            <a:gd name="connsiteX9511" fmla="*/ 5595325 w 12192000"/>
            <a:gd name="connsiteY9511" fmla="*/ 3429644 h 6858000"/>
            <a:gd name="connsiteX9512" fmla="*/ 5630151 w 12192000"/>
            <a:gd name="connsiteY9512" fmla="*/ 3394825 h 6858000"/>
            <a:gd name="connsiteX9513" fmla="*/ 5664963 w 12192000"/>
            <a:gd name="connsiteY9513" fmla="*/ 3429644 h 6858000"/>
            <a:gd name="connsiteX9514" fmla="*/ 5630151 w 12192000"/>
            <a:gd name="connsiteY9514" fmla="*/ 3464462 h 6858000"/>
            <a:gd name="connsiteX9515" fmla="*/ 5715043 w 12192000"/>
            <a:gd name="connsiteY9515" fmla="*/ 3464462 h 6858000"/>
            <a:gd name="connsiteX9516" fmla="*/ 5680217 w 12192000"/>
            <a:gd name="connsiteY9516" fmla="*/ 3429644 h 6858000"/>
            <a:gd name="connsiteX9517" fmla="*/ 5715043 w 12192000"/>
            <a:gd name="connsiteY9517" fmla="*/ 3394825 h 6858000"/>
            <a:gd name="connsiteX9518" fmla="*/ 5749855 w 12192000"/>
            <a:gd name="connsiteY9518" fmla="*/ 3429644 h 6858000"/>
            <a:gd name="connsiteX9519" fmla="*/ 5715043 w 12192000"/>
            <a:gd name="connsiteY9519" fmla="*/ 3464462 h 6858000"/>
            <a:gd name="connsiteX9520" fmla="*/ 5799935 w 12192000"/>
            <a:gd name="connsiteY9520" fmla="*/ 3464462 h 6858000"/>
            <a:gd name="connsiteX9521" fmla="*/ 5765110 w 12192000"/>
            <a:gd name="connsiteY9521" fmla="*/ 3429644 h 6858000"/>
            <a:gd name="connsiteX9522" fmla="*/ 5799935 w 12192000"/>
            <a:gd name="connsiteY9522" fmla="*/ 3394825 h 6858000"/>
            <a:gd name="connsiteX9523" fmla="*/ 5834747 w 12192000"/>
            <a:gd name="connsiteY9523" fmla="*/ 3429644 h 6858000"/>
            <a:gd name="connsiteX9524" fmla="*/ 5799935 w 12192000"/>
            <a:gd name="connsiteY9524" fmla="*/ 3464462 h 6858000"/>
            <a:gd name="connsiteX9525" fmla="*/ 5884828 w 12192000"/>
            <a:gd name="connsiteY9525" fmla="*/ 3464462 h 6858000"/>
            <a:gd name="connsiteX9526" fmla="*/ 5850003 w 12192000"/>
            <a:gd name="connsiteY9526" fmla="*/ 3429644 h 6858000"/>
            <a:gd name="connsiteX9527" fmla="*/ 5884828 w 12192000"/>
            <a:gd name="connsiteY9527" fmla="*/ 3394825 h 6858000"/>
            <a:gd name="connsiteX9528" fmla="*/ 5919641 w 12192000"/>
            <a:gd name="connsiteY9528" fmla="*/ 3429644 h 6858000"/>
            <a:gd name="connsiteX9529" fmla="*/ 5884828 w 12192000"/>
            <a:gd name="connsiteY9529" fmla="*/ 3464462 h 6858000"/>
            <a:gd name="connsiteX9530" fmla="*/ 5969721 w 12192000"/>
            <a:gd name="connsiteY9530" fmla="*/ 3464462 h 6858000"/>
            <a:gd name="connsiteX9531" fmla="*/ 5934895 w 12192000"/>
            <a:gd name="connsiteY9531" fmla="*/ 3429644 h 6858000"/>
            <a:gd name="connsiteX9532" fmla="*/ 5969721 w 12192000"/>
            <a:gd name="connsiteY9532" fmla="*/ 3394825 h 6858000"/>
            <a:gd name="connsiteX9533" fmla="*/ 6004533 w 12192000"/>
            <a:gd name="connsiteY9533" fmla="*/ 3429644 h 6858000"/>
            <a:gd name="connsiteX9534" fmla="*/ 5969721 w 12192000"/>
            <a:gd name="connsiteY9534" fmla="*/ 3464462 h 6858000"/>
            <a:gd name="connsiteX9535" fmla="*/ 6054613 w 12192000"/>
            <a:gd name="connsiteY9535" fmla="*/ 3464462 h 6858000"/>
            <a:gd name="connsiteX9536" fmla="*/ 6019787 w 12192000"/>
            <a:gd name="connsiteY9536" fmla="*/ 3429644 h 6858000"/>
            <a:gd name="connsiteX9537" fmla="*/ 6054613 w 12192000"/>
            <a:gd name="connsiteY9537" fmla="*/ 3394825 h 6858000"/>
            <a:gd name="connsiteX9538" fmla="*/ 6089425 w 12192000"/>
            <a:gd name="connsiteY9538" fmla="*/ 3429644 h 6858000"/>
            <a:gd name="connsiteX9539" fmla="*/ 6054613 w 12192000"/>
            <a:gd name="connsiteY9539" fmla="*/ 3464462 h 6858000"/>
            <a:gd name="connsiteX9540" fmla="*/ 6139505 w 12192000"/>
            <a:gd name="connsiteY9540" fmla="*/ 3464462 h 6858000"/>
            <a:gd name="connsiteX9541" fmla="*/ 6104680 w 12192000"/>
            <a:gd name="connsiteY9541" fmla="*/ 3429644 h 6858000"/>
            <a:gd name="connsiteX9542" fmla="*/ 6139505 w 12192000"/>
            <a:gd name="connsiteY9542" fmla="*/ 3394825 h 6858000"/>
            <a:gd name="connsiteX9543" fmla="*/ 6174317 w 12192000"/>
            <a:gd name="connsiteY9543" fmla="*/ 3429644 h 6858000"/>
            <a:gd name="connsiteX9544" fmla="*/ 6139505 w 12192000"/>
            <a:gd name="connsiteY9544" fmla="*/ 3464462 h 6858000"/>
            <a:gd name="connsiteX9545" fmla="*/ 6224398 w 12192000"/>
            <a:gd name="connsiteY9545" fmla="*/ 3464462 h 6858000"/>
            <a:gd name="connsiteX9546" fmla="*/ 6189573 w 12192000"/>
            <a:gd name="connsiteY9546" fmla="*/ 3429644 h 6858000"/>
            <a:gd name="connsiteX9547" fmla="*/ 6224398 w 12192000"/>
            <a:gd name="connsiteY9547" fmla="*/ 3394825 h 6858000"/>
            <a:gd name="connsiteX9548" fmla="*/ 6259211 w 12192000"/>
            <a:gd name="connsiteY9548" fmla="*/ 3429644 h 6858000"/>
            <a:gd name="connsiteX9549" fmla="*/ 6224398 w 12192000"/>
            <a:gd name="connsiteY9549" fmla="*/ 3464462 h 6858000"/>
            <a:gd name="connsiteX9550" fmla="*/ 6309291 w 12192000"/>
            <a:gd name="connsiteY9550" fmla="*/ 3464462 h 6858000"/>
            <a:gd name="connsiteX9551" fmla="*/ 6274465 w 12192000"/>
            <a:gd name="connsiteY9551" fmla="*/ 3429644 h 6858000"/>
            <a:gd name="connsiteX9552" fmla="*/ 6309291 w 12192000"/>
            <a:gd name="connsiteY9552" fmla="*/ 3394825 h 6858000"/>
            <a:gd name="connsiteX9553" fmla="*/ 6344103 w 12192000"/>
            <a:gd name="connsiteY9553" fmla="*/ 3429644 h 6858000"/>
            <a:gd name="connsiteX9554" fmla="*/ 6309291 w 12192000"/>
            <a:gd name="connsiteY9554" fmla="*/ 3464462 h 6858000"/>
            <a:gd name="connsiteX9555" fmla="*/ 6394183 w 12192000"/>
            <a:gd name="connsiteY9555" fmla="*/ 3464462 h 6858000"/>
            <a:gd name="connsiteX9556" fmla="*/ 6359357 w 12192000"/>
            <a:gd name="connsiteY9556" fmla="*/ 3429644 h 6858000"/>
            <a:gd name="connsiteX9557" fmla="*/ 6394183 w 12192000"/>
            <a:gd name="connsiteY9557" fmla="*/ 3394825 h 6858000"/>
            <a:gd name="connsiteX9558" fmla="*/ 6428995 w 12192000"/>
            <a:gd name="connsiteY9558" fmla="*/ 3429644 h 6858000"/>
            <a:gd name="connsiteX9559" fmla="*/ 6394183 w 12192000"/>
            <a:gd name="connsiteY9559" fmla="*/ 3464462 h 6858000"/>
            <a:gd name="connsiteX9560" fmla="*/ 6479075 w 12192000"/>
            <a:gd name="connsiteY9560" fmla="*/ 3464462 h 6858000"/>
            <a:gd name="connsiteX9561" fmla="*/ 6444250 w 12192000"/>
            <a:gd name="connsiteY9561" fmla="*/ 3429644 h 6858000"/>
            <a:gd name="connsiteX9562" fmla="*/ 6479075 w 12192000"/>
            <a:gd name="connsiteY9562" fmla="*/ 3394825 h 6858000"/>
            <a:gd name="connsiteX9563" fmla="*/ 6513887 w 12192000"/>
            <a:gd name="connsiteY9563" fmla="*/ 3429644 h 6858000"/>
            <a:gd name="connsiteX9564" fmla="*/ 6479075 w 12192000"/>
            <a:gd name="connsiteY9564" fmla="*/ 3464462 h 6858000"/>
            <a:gd name="connsiteX9565" fmla="*/ 6563968 w 12192000"/>
            <a:gd name="connsiteY9565" fmla="*/ 3464462 h 6858000"/>
            <a:gd name="connsiteX9566" fmla="*/ 6529143 w 12192000"/>
            <a:gd name="connsiteY9566" fmla="*/ 3429644 h 6858000"/>
            <a:gd name="connsiteX9567" fmla="*/ 6563968 w 12192000"/>
            <a:gd name="connsiteY9567" fmla="*/ 3394825 h 6858000"/>
            <a:gd name="connsiteX9568" fmla="*/ 6598781 w 12192000"/>
            <a:gd name="connsiteY9568" fmla="*/ 3429644 h 6858000"/>
            <a:gd name="connsiteX9569" fmla="*/ 6563968 w 12192000"/>
            <a:gd name="connsiteY9569" fmla="*/ 3464462 h 6858000"/>
            <a:gd name="connsiteX9570" fmla="*/ 6648861 w 12192000"/>
            <a:gd name="connsiteY9570" fmla="*/ 3464462 h 6858000"/>
            <a:gd name="connsiteX9571" fmla="*/ 6614035 w 12192000"/>
            <a:gd name="connsiteY9571" fmla="*/ 3429644 h 6858000"/>
            <a:gd name="connsiteX9572" fmla="*/ 6648861 w 12192000"/>
            <a:gd name="connsiteY9572" fmla="*/ 3394825 h 6858000"/>
            <a:gd name="connsiteX9573" fmla="*/ 6683673 w 12192000"/>
            <a:gd name="connsiteY9573" fmla="*/ 3429644 h 6858000"/>
            <a:gd name="connsiteX9574" fmla="*/ 6648861 w 12192000"/>
            <a:gd name="connsiteY9574" fmla="*/ 3464462 h 6858000"/>
            <a:gd name="connsiteX9575" fmla="*/ 6733753 w 12192000"/>
            <a:gd name="connsiteY9575" fmla="*/ 3464462 h 6858000"/>
            <a:gd name="connsiteX9576" fmla="*/ 6698927 w 12192000"/>
            <a:gd name="connsiteY9576" fmla="*/ 3429644 h 6858000"/>
            <a:gd name="connsiteX9577" fmla="*/ 6733753 w 12192000"/>
            <a:gd name="connsiteY9577" fmla="*/ 3394825 h 6858000"/>
            <a:gd name="connsiteX9578" fmla="*/ 6768565 w 12192000"/>
            <a:gd name="connsiteY9578" fmla="*/ 3429644 h 6858000"/>
            <a:gd name="connsiteX9579" fmla="*/ 6733753 w 12192000"/>
            <a:gd name="connsiteY9579" fmla="*/ 3464462 h 6858000"/>
            <a:gd name="connsiteX9580" fmla="*/ 6818645 w 12192000"/>
            <a:gd name="connsiteY9580" fmla="*/ 3464462 h 6858000"/>
            <a:gd name="connsiteX9581" fmla="*/ 6783820 w 12192000"/>
            <a:gd name="connsiteY9581" fmla="*/ 3429644 h 6858000"/>
            <a:gd name="connsiteX9582" fmla="*/ 6818645 w 12192000"/>
            <a:gd name="connsiteY9582" fmla="*/ 3394825 h 6858000"/>
            <a:gd name="connsiteX9583" fmla="*/ 6853457 w 12192000"/>
            <a:gd name="connsiteY9583" fmla="*/ 3429644 h 6858000"/>
            <a:gd name="connsiteX9584" fmla="*/ 6818645 w 12192000"/>
            <a:gd name="connsiteY9584" fmla="*/ 3464462 h 6858000"/>
            <a:gd name="connsiteX9585" fmla="*/ 6903537 w 12192000"/>
            <a:gd name="connsiteY9585" fmla="*/ 3464462 h 6858000"/>
            <a:gd name="connsiteX9586" fmla="*/ 6868712 w 12192000"/>
            <a:gd name="connsiteY9586" fmla="*/ 3429644 h 6858000"/>
            <a:gd name="connsiteX9587" fmla="*/ 6903537 w 12192000"/>
            <a:gd name="connsiteY9587" fmla="*/ 3394825 h 6858000"/>
            <a:gd name="connsiteX9588" fmla="*/ 6938350 w 12192000"/>
            <a:gd name="connsiteY9588" fmla="*/ 3429644 h 6858000"/>
            <a:gd name="connsiteX9589" fmla="*/ 6903537 w 12192000"/>
            <a:gd name="connsiteY9589" fmla="*/ 3464462 h 6858000"/>
            <a:gd name="connsiteX9590" fmla="*/ 6988431 w 12192000"/>
            <a:gd name="connsiteY9590" fmla="*/ 3464462 h 6858000"/>
            <a:gd name="connsiteX9591" fmla="*/ 6953605 w 12192000"/>
            <a:gd name="connsiteY9591" fmla="*/ 3429644 h 6858000"/>
            <a:gd name="connsiteX9592" fmla="*/ 6988431 w 12192000"/>
            <a:gd name="connsiteY9592" fmla="*/ 3394825 h 6858000"/>
            <a:gd name="connsiteX9593" fmla="*/ 7023243 w 12192000"/>
            <a:gd name="connsiteY9593" fmla="*/ 3429644 h 6858000"/>
            <a:gd name="connsiteX9594" fmla="*/ 6988431 w 12192000"/>
            <a:gd name="connsiteY9594" fmla="*/ 3464462 h 6858000"/>
            <a:gd name="connsiteX9595" fmla="*/ 7073349 w 12192000"/>
            <a:gd name="connsiteY9595" fmla="*/ 3464462 h 6858000"/>
            <a:gd name="connsiteX9596" fmla="*/ 7038524 w 12192000"/>
            <a:gd name="connsiteY9596" fmla="*/ 3429644 h 6858000"/>
            <a:gd name="connsiteX9597" fmla="*/ 7073349 w 12192000"/>
            <a:gd name="connsiteY9597" fmla="*/ 3394825 h 6858000"/>
            <a:gd name="connsiteX9598" fmla="*/ 7108161 w 12192000"/>
            <a:gd name="connsiteY9598" fmla="*/ 3429644 h 6858000"/>
            <a:gd name="connsiteX9599" fmla="*/ 7073349 w 12192000"/>
            <a:gd name="connsiteY9599" fmla="*/ 3464462 h 6858000"/>
            <a:gd name="connsiteX9600" fmla="*/ 7158241 w 12192000"/>
            <a:gd name="connsiteY9600" fmla="*/ 3464462 h 6858000"/>
            <a:gd name="connsiteX9601" fmla="*/ 7123416 w 12192000"/>
            <a:gd name="connsiteY9601" fmla="*/ 3429644 h 6858000"/>
            <a:gd name="connsiteX9602" fmla="*/ 7158241 w 12192000"/>
            <a:gd name="connsiteY9602" fmla="*/ 3394825 h 6858000"/>
            <a:gd name="connsiteX9603" fmla="*/ 7193053 w 12192000"/>
            <a:gd name="connsiteY9603" fmla="*/ 3429644 h 6858000"/>
            <a:gd name="connsiteX9604" fmla="*/ 7158241 w 12192000"/>
            <a:gd name="connsiteY9604" fmla="*/ 3464462 h 6858000"/>
            <a:gd name="connsiteX9605" fmla="*/ 7243134 w 12192000"/>
            <a:gd name="connsiteY9605" fmla="*/ 3464462 h 6858000"/>
            <a:gd name="connsiteX9606" fmla="*/ 7208309 w 12192000"/>
            <a:gd name="connsiteY9606" fmla="*/ 3429644 h 6858000"/>
            <a:gd name="connsiteX9607" fmla="*/ 7243134 w 12192000"/>
            <a:gd name="connsiteY9607" fmla="*/ 3394825 h 6858000"/>
            <a:gd name="connsiteX9608" fmla="*/ 7277947 w 12192000"/>
            <a:gd name="connsiteY9608" fmla="*/ 3429644 h 6858000"/>
            <a:gd name="connsiteX9609" fmla="*/ 7243134 w 12192000"/>
            <a:gd name="connsiteY9609" fmla="*/ 3464462 h 6858000"/>
            <a:gd name="connsiteX9610" fmla="*/ 7412919 w 12192000"/>
            <a:gd name="connsiteY9610" fmla="*/ 3464462 h 6858000"/>
            <a:gd name="connsiteX9611" fmla="*/ 7378094 w 12192000"/>
            <a:gd name="connsiteY9611" fmla="*/ 3429644 h 6858000"/>
            <a:gd name="connsiteX9612" fmla="*/ 7412919 w 12192000"/>
            <a:gd name="connsiteY9612" fmla="*/ 3394825 h 6858000"/>
            <a:gd name="connsiteX9613" fmla="*/ 7447731 w 12192000"/>
            <a:gd name="connsiteY9613" fmla="*/ 3429644 h 6858000"/>
            <a:gd name="connsiteX9614" fmla="*/ 7412919 w 12192000"/>
            <a:gd name="connsiteY9614" fmla="*/ 3464462 h 6858000"/>
            <a:gd name="connsiteX9615" fmla="*/ 7497811 w 12192000"/>
            <a:gd name="connsiteY9615" fmla="*/ 3464462 h 6858000"/>
            <a:gd name="connsiteX9616" fmla="*/ 7462986 w 12192000"/>
            <a:gd name="connsiteY9616" fmla="*/ 3429644 h 6858000"/>
            <a:gd name="connsiteX9617" fmla="*/ 7497811 w 12192000"/>
            <a:gd name="connsiteY9617" fmla="*/ 3394825 h 6858000"/>
            <a:gd name="connsiteX9618" fmla="*/ 7532623 w 12192000"/>
            <a:gd name="connsiteY9618" fmla="*/ 3429644 h 6858000"/>
            <a:gd name="connsiteX9619" fmla="*/ 7497811 w 12192000"/>
            <a:gd name="connsiteY9619" fmla="*/ 3464462 h 6858000"/>
            <a:gd name="connsiteX9620" fmla="*/ 7582703 w 12192000"/>
            <a:gd name="connsiteY9620" fmla="*/ 3464462 h 6858000"/>
            <a:gd name="connsiteX9621" fmla="*/ 7547878 w 12192000"/>
            <a:gd name="connsiteY9621" fmla="*/ 3429644 h 6858000"/>
            <a:gd name="connsiteX9622" fmla="*/ 7582703 w 12192000"/>
            <a:gd name="connsiteY9622" fmla="*/ 3394825 h 6858000"/>
            <a:gd name="connsiteX9623" fmla="*/ 7617516 w 12192000"/>
            <a:gd name="connsiteY9623" fmla="*/ 3429644 h 6858000"/>
            <a:gd name="connsiteX9624" fmla="*/ 7582703 w 12192000"/>
            <a:gd name="connsiteY9624" fmla="*/ 3464462 h 6858000"/>
            <a:gd name="connsiteX9625" fmla="*/ 7667597 w 12192000"/>
            <a:gd name="connsiteY9625" fmla="*/ 3464462 h 6858000"/>
            <a:gd name="connsiteX9626" fmla="*/ 7632771 w 12192000"/>
            <a:gd name="connsiteY9626" fmla="*/ 3429644 h 6858000"/>
            <a:gd name="connsiteX9627" fmla="*/ 7667597 w 12192000"/>
            <a:gd name="connsiteY9627" fmla="*/ 3394825 h 6858000"/>
            <a:gd name="connsiteX9628" fmla="*/ 7702409 w 12192000"/>
            <a:gd name="connsiteY9628" fmla="*/ 3429644 h 6858000"/>
            <a:gd name="connsiteX9629" fmla="*/ 7667597 w 12192000"/>
            <a:gd name="connsiteY9629" fmla="*/ 3464462 h 6858000"/>
            <a:gd name="connsiteX9630" fmla="*/ 7752489 w 12192000"/>
            <a:gd name="connsiteY9630" fmla="*/ 3464462 h 6858000"/>
            <a:gd name="connsiteX9631" fmla="*/ 7717664 w 12192000"/>
            <a:gd name="connsiteY9631" fmla="*/ 3429644 h 6858000"/>
            <a:gd name="connsiteX9632" fmla="*/ 7752489 w 12192000"/>
            <a:gd name="connsiteY9632" fmla="*/ 3394825 h 6858000"/>
            <a:gd name="connsiteX9633" fmla="*/ 7787301 w 12192000"/>
            <a:gd name="connsiteY9633" fmla="*/ 3429644 h 6858000"/>
            <a:gd name="connsiteX9634" fmla="*/ 7752489 w 12192000"/>
            <a:gd name="connsiteY9634" fmla="*/ 3464462 h 6858000"/>
            <a:gd name="connsiteX9635" fmla="*/ 7837381 w 12192000"/>
            <a:gd name="connsiteY9635" fmla="*/ 3464462 h 6858000"/>
            <a:gd name="connsiteX9636" fmla="*/ 7802556 w 12192000"/>
            <a:gd name="connsiteY9636" fmla="*/ 3429644 h 6858000"/>
            <a:gd name="connsiteX9637" fmla="*/ 7837381 w 12192000"/>
            <a:gd name="connsiteY9637" fmla="*/ 3394825 h 6858000"/>
            <a:gd name="connsiteX9638" fmla="*/ 7872193 w 12192000"/>
            <a:gd name="connsiteY9638" fmla="*/ 3429644 h 6858000"/>
            <a:gd name="connsiteX9639" fmla="*/ 7837381 w 12192000"/>
            <a:gd name="connsiteY9639" fmla="*/ 3464462 h 6858000"/>
            <a:gd name="connsiteX9640" fmla="*/ 7922273 w 12192000"/>
            <a:gd name="connsiteY9640" fmla="*/ 3464462 h 6858000"/>
            <a:gd name="connsiteX9641" fmla="*/ 7887448 w 12192000"/>
            <a:gd name="connsiteY9641" fmla="*/ 3429644 h 6858000"/>
            <a:gd name="connsiteX9642" fmla="*/ 7922273 w 12192000"/>
            <a:gd name="connsiteY9642" fmla="*/ 3394825 h 6858000"/>
            <a:gd name="connsiteX9643" fmla="*/ 7957086 w 12192000"/>
            <a:gd name="connsiteY9643" fmla="*/ 3429644 h 6858000"/>
            <a:gd name="connsiteX9644" fmla="*/ 7922273 w 12192000"/>
            <a:gd name="connsiteY9644" fmla="*/ 3464462 h 6858000"/>
            <a:gd name="connsiteX9645" fmla="*/ 8007167 w 12192000"/>
            <a:gd name="connsiteY9645" fmla="*/ 3464462 h 6858000"/>
            <a:gd name="connsiteX9646" fmla="*/ 7972341 w 12192000"/>
            <a:gd name="connsiteY9646" fmla="*/ 3429644 h 6858000"/>
            <a:gd name="connsiteX9647" fmla="*/ 8007167 w 12192000"/>
            <a:gd name="connsiteY9647" fmla="*/ 3394825 h 6858000"/>
            <a:gd name="connsiteX9648" fmla="*/ 8041979 w 12192000"/>
            <a:gd name="connsiteY9648" fmla="*/ 3429644 h 6858000"/>
            <a:gd name="connsiteX9649" fmla="*/ 8007167 w 12192000"/>
            <a:gd name="connsiteY9649" fmla="*/ 3464462 h 6858000"/>
            <a:gd name="connsiteX9650" fmla="*/ 8092059 w 12192000"/>
            <a:gd name="connsiteY9650" fmla="*/ 3464462 h 6858000"/>
            <a:gd name="connsiteX9651" fmla="*/ 8057234 w 12192000"/>
            <a:gd name="connsiteY9651" fmla="*/ 3429644 h 6858000"/>
            <a:gd name="connsiteX9652" fmla="*/ 8092059 w 12192000"/>
            <a:gd name="connsiteY9652" fmla="*/ 3394825 h 6858000"/>
            <a:gd name="connsiteX9653" fmla="*/ 8126871 w 12192000"/>
            <a:gd name="connsiteY9653" fmla="*/ 3429644 h 6858000"/>
            <a:gd name="connsiteX9654" fmla="*/ 8092059 w 12192000"/>
            <a:gd name="connsiteY9654" fmla="*/ 3464462 h 6858000"/>
            <a:gd name="connsiteX9655" fmla="*/ 8176951 w 12192000"/>
            <a:gd name="connsiteY9655" fmla="*/ 3464462 h 6858000"/>
            <a:gd name="connsiteX9656" fmla="*/ 8142126 w 12192000"/>
            <a:gd name="connsiteY9656" fmla="*/ 3429644 h 6858000"/>
            <a:gd name="connsiteX9657" fmla="*/ 8176951 w 12192000"/>
            <a:gd name="connsiteY9657" fmla="*/ 3394825 h 6858000"/>
            <a:gd name="connsiteX9658" fmla="*/ 8211763 w 12192000"/>
            <a:gd name="connsiteY9658" fmla="*/ 3429644 h 6858000"/>
            <a:gd name="connsiteX9659" fmla="*/ 8176951 w 12192000"/>
            <a:gd name="connsiteY9659" fmla="*/ 3464462 h 6858000"/>
            <a:gd name="connsiteX9660" fmla="*/ 8261843 w 12192000"/>
            <a:gd name="connsiteY9660" fmla="*/ 3464462 h 6858000"/>
            <a:gd name="connsiteX9661" fmla="*/ 8227018 w 12192000"/>
            <a:gd name="connsiteY9661" fmla="*/ 3429644 h 6858000"/>
            <a:gd name="connsiteX9662" fmla="*/ 8261843 w 12192000"/>
            <a:gd name="connsiteY9662" fmla="*/ 3394825 h 6858000"/>
            <a:gd name="connsiteX9663" fmla="*/ 8296656 w 12192000"/>
            <a:gd name="connsiteY9663" fmla="*/ 3429644 h 6858000"/>
            <a:gd name="connsiteX9664" fmla="*/ 8261843 w 12192000"/>
            <a:gd name="connsiteY9664" fmla="*/ 3464462 h 6858000"/>
            <a:gd name="connsiteX9665" fmla="*/ 8346737 w 12192000"/>
            <a:gd name="connsiteY9665" fmla="*/ 3464462 h 6858000"/>
            <a:gd name="connsiteX9666" fmla="*/ 8311911 w 12192000"/>
            <a:gd name="connsiteY9666" fmla="*/ 3429644 h 6858000"/>
            <a:gd name="connsiteX9667" fmla="*/ 8346737 w 12192000"/>
            <a:gd name="connsiteY9667" fmla="*/ 3394825 h 6858000"/>
            <a:gd name="connsiteX9668" fmla="*/ 8381549 w 12192000"/>
            <a:gd name="connsiteY9668" fmla="*/ 3429644 h 6858000"/>
            <a:gd name="connsiteX9669" fmla="*/ 8346737 w 12192000"/>
            <a:gd name="connsiteY9669" fmla="*/ 3464462 h 6858000"/>
            <a:gd name="connsiteX9670" fmla="*/ 8431629 w 12192000"/>
            <a:gd name="connsiteY9670" fmla="*/ 3464462 h 6858000"/>
            <a:gd name="connsiteX9671" fmla="*/ 8396804 w 12192000"/>
            <a:gd name="connsiteY9671" fmla="*/ 3429644 h 6858000"/>
            <a:gd name="connsiteX9672" fmla="*/ 8431629 w 12192000"/>
            <a:gd name="connsiteY9672" fmla="*/ 3394825 h 6858000"/>
            <a:gd name="connsiteX9673" fmla="*/ 8466441 w 12192000"/>
            <a:gd name="connsiteY9673" fmla="*/ 3429644 h 6858000"/>
            <a:gd name="connsiteX9674" fmla="*/ 8431629 w 12192000"/>
            <a:gd name="connsiteY9674" fmla="*/ 3464462 h 6858000"/>
            <a:gd name="connsiteX9675" fmla="*/ 8516521 w 12192000"/>
            <a:gd name="connsiteY9675" fmla="*/ 3464462 h 6858000"/>
            <a:gd name="connsiteX9676" fmla="*/ 8481696 w 12192000"/>
            <a:gd name="connsiteY9676" fmla="*/ 3429644 h 6858000"/>
            <a:gd name="connsiteX9677" fmla="*/ 8516521 w 12192000"/>
            <a:gd name="connsiteY9677" fmla="*/ 3394825 h 6858000"/>
            <a:gd name="connsiteX9678" fmla="*/ 8551333 w 12192000"/>
            <a:gd name="connsiteY9678" fmla="*/ 3429644 h 6858000"/>
            <a:gd name="connsiteX9679" fmla="*/ 8516521 w 12192000"/>
            <a:gd name="connsiteY9679" fmla="*/ 3464462 h 6858000"/>
            <a:gd name="connsiteX9680" fmla="*/ 8601413 w 12192000"/>
            <a:gd name="connsiteY9680" fmla="*/ 3464462 h 6858000"/>
            <a:gd name="connsiteX9681" fmla="*/ 8566588 w 12192000"/>
            <a:gd name="connsiteY9681" fmla="*/ 3429644 h 6858000"/>
            <a:gd name="connsiteX9682" fmla="*/ 8601413 w 12192000"/>
            <a:gd name="connsiteY9682" fmla="*/ 3394825 h 6858000"/>
            <a:gd name="connsiteX9683" fmla="*/ 8636226 w 12192000"/>
            <a:gd name="connsiteY9683" fmla="*/ 3429644 h 6858000"/>
            <a:gd name="connsiteX9684" fmla="*/ 8601413 w 12192000"/>
            <a:gd name="connsiteY9684" fmla="*/ 3464462 h 6858000"/>
            <a:gd name="connsiteX9685" fmla="*/ 8686306 w 12192000"/>
            <a:gd name="connsiteY9685" fmla="*/ 3464462 h 6858000"/>
            <a:gd name="connsiteX9686" fmla="*/ 8651480 w 12192000"/>
            <a:gd name="connsiteY9686" fmla="*/ 3429644 h 6858000"/>
            <a:gd name="connsiteX9687" fmla="*/ 8686306 w 12192000"/>
            <a:gd name="connsiteY9687" fmla="*/ 3394825 h 6858000"/>
            <a:gd name="connsiteX9688" fmla="*/ 8721118 w 12192000"/>
            <a:gd name="connsiteY9688" fmla="*/ 3429644 h 6858000"/>
            <a:gd name="connsiteX9689" fmla="*/ 8686306 w 12192000"/>
            <a:gd name="connsiteY9689" fmla="*/ 3464462 h 6858000"/>
            <a:gd name="connsiteX9690" fmla="*/ 8771199 w 12192000"/>
            <a:gd name="connsiteY9690" fmla="*/ 3464462 h 6858000"/>
            <a:gd name="connsiteX9691" fmla="*/ 8736374 w 12192000"/>
            <a:gd name="connsiteY9691" fmla="*/ 3429644 h 6858000"/>
            <a:gd name="connsiteX9692" fmla="*/ 8771199 w 12192000"/>
            <a:gd name="connsiteY9692" fmla="*/ 3394825 h 6858000"/>
            <a:gd name="connsiteX9693" fmla="*/ 8806011 w 12192000"/>
            <a:gd name="connsiteY9693" fmla="*/ 3429644 h 6858000"/>
            <a:gd name="connsiteX9694" fmla="*/ 8771199 w 12192000"/>
            <a:gd name="connsiteY9694" fmla="*/ 3464462 h 6858000"/>
            <a:gd name="connsiteX9695" fmla="*/ 8856091 w 12192000"/>
            <a:gd name="connsiteY9695" fmla="*/ 3464462 h 6858000"/>
            <a:gd name="connsiteX9696" fmla="*/ 8821266 w 12192000"/>
            <a:gd name="connsiteY9696" fmla="*/ 3429644 h 6858000"/>
            <a:gd name="connsiteX9697" fmla="*/ 8856091 w 12192000"/>
            <a:gd name="connsiteY9697" fmla="*/ 3394825 h 6858000"/>
            <a:gd name="connsiteX9698" fmla="*/ 8890903 w 12192000"/>
            <a:gd name="connsiteY9698" fmla="*/ 3429644 h 6858000"/>
            <a:gd name="connsiteX9699" fmla="*/ 8856091 w 12192000"/>
            <a:gd name="connsiteY9699" fmla="*/ 3464462 h 6858000"/>
            <a:gd name="connsiteX9700" fmla="*/ 8940983 w 12192000"/>
            <a:gd name="connsiteY9700" fmla="*/ 3464462 h 6858000"/>
            <a:gd name="connsiteX9701" fmla="*/ 8906158 w 12192000"/>
            <a:gd name="connsiteY9701" fmla="*/ 3429644 h 6858000"/>
            <a:gd name="connsiteX9702" fmla="*/ 8940983 w 12192000"/>
            <a:gd name="connsiteY9702" fmla="*/ 3394825 h 6858000"/>
            <a:gd name="connsiteX9703" fmla="*/ 8975796 w 12192000"/>
            <a:gd name="connsiteY9703" fmla="*/ 3429644 h 6858000"/>
            <a:gd name="connsiteX9704" fmla="*/ 8940983 w 12192000"/>
            <a:gd name="connsiteY9704" fmla="*/ 3464462 h 6858000"/>
            <a:gd name="connsiteX9705" fmla="*/ 9025876 w 12192000"/>
            <a:gd name="connsiteY9705" fmla="*/ 3464462 h 6858000"/>
            <a:gd name="connsiteX9706" fmla="*/ 8991050 w 12192000"/>
            <a:gd name="connsiteY9706" fmla="*/ 3429644 h 6858000"/>
            <a:gd name="connsiteX9707" fmla="*/ 9025876 w 12192000"/>
            <a:gd name="connsiteY9707" fmla="*/ 3394825 h 6858000"/>
            <a:gd name="connsiteX9708" fmla="*/ 9060688 w 12192000"/>
            <a:gd name="connsiteY9708" fmla="*/ 3429644 h 6858000"/>
            <a:gd name="connsiteX9709" fmla="*/ 9025876 w 12192000"/>
            <a:gd name="connsiteY9709" fmla="*/ 3464462 h 6858000"/>
            <a:gd name="connsiteX9710" fmla="*/ 9110769 w 12192000"/>
            <a:gd name="connsiteY9710" fmla="*/ 3464462 h 6858000"/>
            <a:gd name="connsiteX9711" fmla="*/ 9075944 w 12192000"/>
            <a:gd name="connsiteY9711" fmla="*/ 3429644 h 6858000"/>
            <a:gd name="connsiteX9712" fmla="*/ 9110769 w 12192000"/>
            <a:gd name="connsiteY9712" fmla="*/ 3394825 h 6858000"/>
            <a:gd name="connsiteX9713" fmla="*/ 9145581 w 12192000"/>
            <a:gd name="connsiteY9713" fmla="*/ 3429644 h 6858000"/>
            <a:gd name="connsiteX9714" fmla="*/ 9110769 w 12192000"/>
            <a:gd name="connsiteY9714" fmla="*/ 3464462 h 6858000"/>
            <a:gd name="connsiteX9715" fmla="*/ 9195661 w 12192000"/>
            <a:gd name="connsiteY9715" fmla="*/ 3464462 h 6858000"/>
            <a:gd name="connsiteX9716" fmla="*/ 9160836 w 12192000"/>
            <a:gd name="connsiteY9716" fmla="*/ 3429644 h 6858000"/>
            <a:gd name="connsiteX9717" fmla="*/ 9195661 w 12192000"/>
            <a:gd name="connsiteY9717" fmla="*/ 3394825 h 6858000"/>
            <a:gd name="connsiteX9718" fmla="*/ 9230473 w 12192000"/>
            <a:gd name="connsiteY9718" fmla="*/ 3429644 h 6858000"/>
            <a:gd name="connsiteX9719" fmla="*/ 9195661 w 12192000"/>
            <a:gd name="connsiteY9719" fmla="*/ 3464462 h 6858000"/>
            <a:gd name="connsiteX9720" fmla="*/ 9280553 w 12192000"/>
            <a:gd name="connsiteY9720" fmla="*/ 3464462 h 6858000"/>
            <a:gd name="connsiteX9721" fmla="*/ 9245728 w 12192000"/>
            <a:gd name="connsiteY9721" fmla="*/ 3429644 h 6858000"/>
            <a:gd name="connsiteX9722" fmla="*/ 9280553 w 12192000"/>
            <a:gd name="connsiteY9722" fmla="*/ 3394825 h 6858000"/>
            <a:gd name="connsiteX9723" fmla="*/ 9315366 w 12192000"/>
            <a:gd name="connsiteY9723" fmla="*/ 3429644 h 6858000"/>
            <a:gd name="connsiteX9724" fmla="*/ 9280553 w 12192000"/>
            <a:gd name="connsiteY9724" fmla="*/ 3464462 h 6858000"/>
            <a:gd name="connsiteX9725" fmla="*/ 9365446 w 12192000"/>
            <a:gd name="connsiteY9725" fmla="*/ 3464462 h 6858000"/>
            <a:gd name="connsiteX9726" fmla="*/ 9330620 w 12192000"/>
            <a:gd name="connsiteY9726" fmla="*/ 3429644 h 6858000"/>
            <a:gd name="connsiteX9727" fmla="*/ 9365446 w 12192000"/>
            <a:gd name="connsiteY9727" fmla="*/ 3394825 h 6858000"/>
            <a:gd name="connsiteX9728" fmla="*/ 9400258 w 12192000"/>
            <a:gd name="connsiteY9728" fmla="*/ 3429644 h 6858000"/>
            <a:gd name="connsiteX9729" fmla="*/ 9365446 w 12192000"/>
            <a:gd name="connsiteY9729" fmla="*/ 3464462 h 6858000"/>
            <a:gd name="connsiteX9730" fmla="*/ 9450339 w 12192000"/>
            <a:gd name="connsiteY9730" fmla="*/ 3464462 h 6858000"/>
            <a:gd name="connsiteX9731" fmla="*/ 9415514 w 12192000"/>
            <a:gd name="connsiteY9731" fmla="*/ 3429644 h 6858000"/>
            <a:gd name="connsiteX9732" fmla="*/ 9450339 w 12192000"/>
            <a:gd name="connsiteY9732" fmla="*/ 3394825 h 6858000"/>
            <a:gd name="connsiteX9733" fmla="*/ 9485151 w 12192000"/>
            <a:gd name="connsiteY9733" fmla="*/ 3429644 h 6858000"/>
            <a:gd name="connsiteX9734" fmla="*/ 9450339 w 12192000"/>
            <a:gd name="connsiteY9734" fmla="*/ 3464462 h 6858000"/>
            <a:gd name="connsiteX9735" fmla="*/ 2319337 w 12192000"/>
            <a:gd name="connsiteY9735" fmla="*/ 3379603 h 6858000"/>
            <a:gd name="connsiteX9736" fmla="*/ 2284518 w 12192000"/>
            <a:gd name="connsiteY9736" fmla="*/ 3344784 h 6858000"/>
            <a:gd name="connsiteX9737" fmla="*/ 2319337 w 12192000"/>
            <a:gd name="connsiteY9737" fmla="*/ 3309965 h 6858000"/>
            <a:gd name="connsiteX9738" fmla="*/ 2354156 w 12192000"/>
            <a:gd name="connsiteY9738" fmla="*/ 3344784 h 6858000"/>
            <a:gd name="connsiteX9739" fmla="*/ 2319337 w 12192000"/>
            <a:gd name="connsiteY9739" fmla="*/ 3379603 h 6858000"/>
            <a:gd name="connsiteX9740" fmla="*/ 2489122 w 12192000"/>
            <a:gd name="connsiteY9740" fmla="*/ 3379603 h 6858000"/>
            <a:gd name="connsiteX9741" fmla="*/ 2454303 w 12192000"/>
            <a:gd name="connsiteY9741" fmla="*/ 3344784 h 6858000"/>
            <a:gd name="connsiteX9742" fmla="*/ 2489122 w 12192000"/>
            <a:gd name="connsiteY9742" fmla="*/ 3309965 h 6858000"/>
            <a:gd name="connsiteX9743" fmla="*/ 2523941 w 12192000"/>
            <a:gd name="connsiteY9743" fmla="*/ 3344784 h 6858000"/>
            <a:gd name="connsiteX9744" fmla="*/ 2489122 w 12192000"/>
            <a:gd name="connsiteY9744" fmla="*/ 3379603 h 6858000"/>
            <a:gd name="connsiteX9745" fmla="*/ 2574015 w 12192000"/>
            <a:gd name="connsiteY9745" fmla="*/ 3379603 h 6858000"/>
            <a:gd name="connsiteX9746" fmla="*/ 2539196 w 12192000"/>
            <a:gd name="connsiteY9746" fmla="*/ 3344784 h 6858000"/>
            <a:gd name="connsiteX9747" fmla="*/ 2574015 w 12192000"/>
            <a:gd name="connsiteY9747" fmla="*/ 3309965 h 6858000"/>
            <a:gd name="connsiteX9748" fmla="*/ 2608834 w 12192000"/>
            <a:gd name="connsiteY9748" fmla="*/ 3344784 h 6858000"/>
            <a:gd name="connsiteX9749" fmla="*/ 2574015 w 12192000"/>
            <a:gd name="connsiteY9749" fmla="*/ 3379603 h 6858000"/>
            <a:gd name="connsiteX9750" fmla="*/ 2658907 w 12192000"/>
            <a:gd name="connsiteY9750" fmla="*/ 3379603 h 6858000"/>
            <a:gd name="connsiteX9751" fmla="*/ 2624088 w 12192000"/>
            <a:gd name="connsiteY9751" fmla="*/ 3344784 h 6858000"/>
            <a:gd name="connsiteX9752" fmla="*/ 2658907 w 12192000"/>
            <a:gd name="connsiteY9752" fmla="*/ 3309965 h 6858000"/>
            <a:gd name="connsiteX9753" fmla="*/ 2693726 w 12192000"/>
            <a:gd name="connsiteY9753" fmla="*/ 3344784 h 6858000"/>
            <a:gd name="connsiteX9754" fmla="*/ 2658907 w 12192000"/>
            <a:gd name="connsiteY9754" fmla="*/ 3379603 h 6858000"/>
            <a:gd name="connsiteX9755" fmla="*/ 2743800 w 12192000"/>
            <a:gd name="connsiteY9755" fmla="*/ 3379603 h 6858000"/>
            <a:gd name="connsiteX9756" fmla="*/ 2708981 w 12192000"/>
            <a:gd name="connsiteY9756" fmla="*/ 3344784 h 6858000"/>
            <a:gd name="connsiteX9757" fmla="*/ 2743800 w 12192000"/>
            <a:gd name="connsiteY9757" fmla="*/ 3309965 h 6858000"/>
            <a:gd name="connsiteX9758" fmla="*/ 2778618 w 12192000"/>
            <a:gd name="connsiteY9758" fmla="*/ 3344784 h 6858000"/>
            <a:gd name="connsiteX9759" fmla="*/ 2743800 w 12192000"/>
            <a:gd name="connsiteY9759" fmla="*/ 3379603 h 6858000"/>
            <a:gd name="connsiteX9760" fmla="*/ 3338047 w 12192000"/>
            <a:gd name="connsiteY9760" fmla="*/ 3379603 h 6858000"/>
            <a:gd name="connsiteX9761" fmla="*/ 3303228 w 12192000"/>
            <a:gd name="connsiteY9761" fmla="*/ 3344784 h 6858000"/>
            <a:gd name="connsiteX9762" fmla="*/ 3338047 w 12192000"/>
            <a:gd name="connsiteY9762" fmla="*/ 3309965 h 6858000"/>
            <a:gd name="connsiteX9763" fmla="*/ 3372866 w 12192000"/>
            <a:gd name="connsiteY9763" fmla="*/ 3344784 h 6858000"/>
            <a:gd name="connsiteX9764" fmla="*/ 3338047 w 12192000"/>
            <a:gd name="connsiteY9764" fmla="*/ 3379603 h 6858000"/>
            <a:gd name="connsiteX9765" fmla="*/ 5460365 w 12192000"/>
            <a:gd name="connsiteY9765" fmla="*/ 3379603 h 6858000"/>
            <a:gd name="connsiteX9766" fmla="*/ 5425540 w 12192000"/>
            <a:gd name="connsiteY9766" fmla="*/ 3344784 h 6858000"/>
            <a:gd name="connsiteX9767" fmla="*/ 5460365 w 12192000"/>
            <a:gd name="connsiteY9767" fmla="*/ 3309965 h 6858000"/>
            <a:gd name="connsiteX9768" fmla="*/ 5495177 w 12192000"/>
            <a:gd name="connsiteY9768" fmla="*/ 3344784 h 6858000"/>
            <a:gd name="connsiteX9769" fmla="*/ 5460365 w 12192000"/>
            <a:gd name="connsiteY9769" fmla="*/ 3379603 h 6858000"/>
            <a:gd name="connsiteX9770" fmla="*/ 5545258 w 12192000"/>
            <a:gd name="connsiteY9770" fmla="*/ 3379603 h 6858000"/>
            <a:gd name="connsiteX9771" fmla="*/ 5510433 w 12192000"/>
            <a:gd name="connsiteY9771" fmla="*/ 3344784 h 6858000"/>
            <a:gd name="connsiteX9772" fmla="*/ 5545258 w 12192000"/>
            <a:gd name="connsiteY9772" fmla="*/ 3309965 h 6858000"/>
            <a:gd name="connsiteX9773" fmla="*/ 5580071 w 12192000"/>
            <a:gd name="connsiteY9773" fmla="*/ 3344784 h 6858000"/>
            <a:gd name="connsiteX9774" fmla="*/ 5545258 w 12192000"/>
            <a:gd name="connsiteY9774" fmla="*/ 3379603 h 6858000"/>
            <a:gd name="connsiteX9775" fmla="*/ 5630151 w 12192000"/>
            <a:gd name="connsiteY9775" fmla="*/ 3379603 h 6858000"/>
            <a:gd name="connsiteX9776" fmla="*/ 5595325 w 12192000"/>
            <a:gd name="connsiteY9776" fmla="*/ 3344784 h 6858000"/>
            <a:gd name="connsiteX9777" fmla="*/ 5630151 w 12192000"/>
            <a:gd name="connsiteY9777" fmla="*/ 3309965 h 6858000"/>
            <a:gd name="connsiteX9778" fmla="*/ 5664963 w 12192000"/>
            <a:gd name="connsiteY9778" fmla="*/ 3344784 h 6858000"/>
            <a:gd name="connsiteX9779" fmla="*/ 5630151 w 12192000"/>
            <a:gd name="connsiteY9779" fmla="*/ 3379603 h 6858000"/>
            <a:gd name="connsiteX9780" fmla="*/ 5715043 w 12192000"/>
            <a:gd name="connsiteY9780" fmla="*/ 3379603 h 6858000"/>
            <a:gd name="connsiteX9781" fmla="*/ 5680217 w 12192000"/>
            <a:gd name="connsiteY9781" fmla="*/ 3344784 h 6858000"/>
            <a:gd name="connsiteX9782" fmla="*/ 5715043 w 12192000"/>
            <a:gd name="connsiteY9782" fmla="*/ 3309965 h 6858000"/>
            <a:gd name="connsiteX9783" fmla="*/ 5749855 w 12192000"/>
            <a:gd name="connsiteY9783" fmla="*/ 3344784 h 6858000"/>
            <a:gd name="connsiteX9784" fmla="*/ 5715043 w 12192000"/>
            <a:gd name="connsiteY9784" fmla="*/ 3379603 h 6858000"/>
            <a:gd name="connsiteX9785" fmla="*/ 5799935 w 12192000"/>
            <a:gd name="connsiteY9785" fmla="*/ 3379603 h 6858000"/>
            <a:gd name="connsiteX9786" fmla="*/ 5765110 w 12192000"/>
            <a:gd name="connsiteY9786" fmla="*/ 3344784 h 6858000"/>
            <a:gd name="connsiteX9787" fmla="*/ 5799935 w 12192000"/>
            <a:gd name="connsiteY9787" fmla="*/ 3309965 h 6858000"/>
            <a:gd name="connsiteX9788" fmla="*/ 5834747 w 12192000"/>
            <a:gd name="connsiteY9788" fmla="*/ 3344784 h 6858000"/>
            <a:gd name="connsiteX9789" fmla="*/ 5799935 w 12192000"/>
            <a:gd name="connsiteY9789" fmla="*/ 3379603 h 6858000"/>
            <a:gd name="connsiteX9790" fmla="*/ 5884828 w 12192000"/>
            <a:gd name="connsiteY9790" fmla="*/ 3379603 h 6858000"/>
            <a:gd name="connsiteX9791" fmla="*/ 5850003 w 12192000"/>
            <a:gd name="connsiteY9791" fmla="*/ 3344784 h 6858000"/>
            <a:gd name="connsiteX9792" fmla="*/ 5884828 w 12192000"/>
            <a:gd name="connsiteY9792" fmla="*/ 3309965 h 6858000"/>
            <a:gd name="connsiteX9793" fmla="*/ 5919641 w 12192000"/>
            <a:gd name="connsiteY9793" fmla="*/ 3344784 h 6858000"/>
            <a:gd name="connsiteX9794" fmla="*/ 5884828 w 12192000"/>
            <a:gd name="connsiteY9794" fmla="*/ 3379603 h 6858000"/>
            <a:gd name="connsiteX9795" fmla="*/ 5969721 w 12192000"/>
            <a:gd name="connsiteY9795" fmla="*/ 3379603 h 6858000"/>
            <a:gd name="connsiteX9796" fmla="*/ 5934895 w 12192000"/>
            <a:gd name="connsiteY9796" fmla="*/ 3344784 h 6858000"/>
            <a:gd name="connsiteX9797" fmla="*/ 5969721 w 12192000"/>
            <a:gd name="connsiteY9797" fmla="*/ 3309965 h 6858000"/>
            <a:gd name="connsiteX9798" fmla="*/ 6004533 w 12192000"/>
            <a:gd name="connsiteY9798" fmla="*/ 3344784 h 6858000"/>
            <a:gd name="connsiteX9799" fmla="*/ 5969721 w 12192000"/>
            <a:gd name="connsiteY9799" fmla="*/ 3379603 h 6858000"/>
            <a:gd name="connsiteX9800" fmla="*/ 6054613 w 12192000"/>
            <a:gd name="connsiteY9800" fmla="*/ 3379603 h 6858000"/>
            <a:gd name="connsiteX9801" fmla="*/ 6019787 w 12192000"/>
            <a:gd name="connsiteY9801" fmla="*/ 3344784 h 6858000"/>
            <a:gd name="connsiteX9802" fmla="*/ 6054613 w 12192000"/>
            <a:gd name="connsiteY9802" fmla="*/ 3309965 h 6858000"/>
            <a:gd name="connsiteX9803" fmla="*/ 6089425 w 12192000"/>
            <a:gd name="connsiteY9803" fmla="*/ 3344784 h 6858000"/>
            <a:gd name="connsiteX9804" fmla="*/ 6054613 w 12192000"/>
            <a:gd name="connsiteY9804" fmla="*/ 3379603 h 6858000"/>
            <a:gd name="connsiteX9805" fmla="*/ 6139505 w 12192000"/>
            <a:gd name="connsiteY9805" fmla="*/ 3379603 h 6858000"/>
            <a:gd name="connsiteX9806" fmla="*/ 6104680 w 12192000"/>
            <a:gd name="connsiteY9806" fmla="*/ 3344784 h 6858000"/>
            <a:gd name="connsiteX9807" fmla="*/ 6139505 w 12192000"/>
            <a:gd name="connsiteY9807" fmla="*/ 3309965 h 6858000"/>
            <a:gd name="connsiteX9808" fmla="*/ 6174317 w 12192000"/>
            <a:gd name="connsiteY9808" fmla="*/ 3344784 h 6858000"/>
            <a:gd name="connsiteX9809" fmla="*/ 6139505 w 12192000"/>
            <a:gd name="connsiteY9809" fmla="*/ 3379603 h 6858000"/>
            <a:gd name="connsiteX9810" fmla="*/ 6224398 w 12192000"/>
            <a:gd name="connsiteY9810" fmla="*/ 3379603 h 6858000"/>
            <a:gd name="connsiteX9811" fmla="*/ 6189573 w 12192000"/>
            <a:gd name="connsiteY9811" fmla="*/ 3344784 h 6858000"/>
            <a:gd name="connsiteX9812" fmla="*/ 6224398 w 12192000"/>
            <a:gd name="connsiteY9812" fmla="*/ 3309965 h 6858000"/>
            <a:gd name="connsiteX9813" fmla="*/ 6259211 w 12192000"/>
            <a:gd name="connsiteY9813" fmla="*/ 3344784 h 6858000"/>
            <a:gd name="connsiteX9814" fmla="*/ 6224398 w 12192000"/>
            <a:gd name="connsiteY9814" fmla="*/ 3379603 h 6858000"/>
            <a:gd name="connsiteX9815" fmla="*/ 6309291 w 12192000"/>
            <a:gd name="connsiteY9815" fmla="*/ 3379603 h 6858000"/>
            <a:gd name="connsiteX9816" fmla="*/ 6274465 w 12192000"/>
            <a:gd name="connsiteY9816" fmla="*/ 3344784 h 6858000"/>
            <a:gd name="connsiteX9817" fmla="*/ 6309291 w 12192000"/>
            <a:gd name="connsiteY9817" fmla="*/ 3309965 h 6858000"/>
            <a:gd name="connsiteX9818" fmla="*/ 6344103 w 12192000"/>
            <a:gd name="connsiteY9818" fmla="*/ 3344784 h 6858000"/>
            <a:gd name="connsiteX9819" fmla="*/ 6309291 w 12192000"/>
            <a:gd name="connsiteY9819" fmla="*/ 3379603 h 6858000"/>
            <a:gd name="connsiteX9820" fmla="*/ 6394183 w 12192000"/>
            <a:gd name="connsiteY9820" fmla="*/ 3379603 h 6858000"/>
            <a:gd name="connsiteX9821" fmla="*/ 6359357 w 12192000"/>
            <a:gd name="connsiteY9821" fmla="*/ 3344784 h 6858000"/>
            <a:gd name="connsiteX9822" fmla="*/ 6394183 w 12192000"/>
            <a:gd name="connsiteY9822" fmla="*/ 3309965 h 6858000"/>
            <a:gd name="connsiteX9823" fmla="*/ 6428995 w 12192000"/>
            <a:gd name="connsiteY9823" fmla="*/ 3344784 h 6858000"/>
            <a:gd name="connsiteX9824" fmla="*/ 6394183 w 12192000"/>
            <a:gd name="connsiteY9824" fmla="*/ 3379603 h 6858000"/>
            <a:gd name="connsiteX9825" fmla="*/ 6479075 w 12192000"/>
            <a:gd name="connsiteY9825" fmla="*/ 3379603 h 6858000"/>
            <a:gd name="connsiteX9826" fmla="*/ 6444250 w 12192000"/>
            <a:gd name="connsiteY9826" fmla="*/ 3344784 h 6858000"/>
            <a:gd name="connsiteX9827" fmla="*/ 6479075 w 12192000"/>
            <a:gd name="connsiteY9827" fmla="*/ 3309965 h 6858000"/>
            <a:gd name="connsiteX9828" fmla="*/ 6513887 w 12192000"/>
            <a:gd name="connsiteY9828" fmla="*/ 3344784 h 6858000"/>
            <a:gd name="connsiteX9829" fmla="*/ 6479075 w 12192000"/>
            <a:gd name="connsiteY9829" fmla="*/ 3379603 h 6858000"/>
            <a:gd name="connsiteX9830" fmla="*/ 6563968 w 12192000"/>
            <a:gd name="connsiteY9830" fmla="*/ 3379603 h 6858000"/>
            <a:gd name="connsiteX9831" fmla="*/ 6529143 w 12192000"/>
            <a:gd name="connsiteY9831" fmla="*/ 3344784 h 6858000"/>
            <a:gd name="connsiteX9832" fmla="*/ 6563968 w 12192000"/>
            <a:gd name="connsiteY9832" fmla="*/ 3309965 h 6858000"/>
            <a:gd name="connsiteX9833" fmla="*/ 6598781 w 12192000"/>
            <a:gd name="connsiteY9833" fmla="*/ 3344784 h 6858000"/>
            <a:gd name="connsiteX9834" fmla="*/ 6563968 w 12192000"/>
            <a:gd name="connsiteY9834" fmla="*/ 3379603 h 6858000"/>
            <a:gd name="connsiteX9835" fmla="*/ 6648861 w 12192000"/>
            <a:gd name="connsiteY9835" fmla="*/ 3379603 h 6858000"/>
            <a:gd name="connsiteX9836" fmla="*/ 6614035 w 12192000"/>
            <a:gd name="connsiteY9836" fmla="*/ 3344784 h 6858000"/>
            <a:gd name="connsiteX9837" fmla="*/ 6648861 w 12192000"/>
            <a:gd name="connsiteY9837" fmla="*/ 3309965 h 6858000"/>
            <a:gd name="connsiteX9838" fmla="*/ 6683673 w 12192000"/>
            <a:gd name="connsiteY9838" fmla="*/ 3344784 h 6858000"/>
            <a:gd name="connsiteX9839" fmla="*/ 6648861 w 12192000"/>
            <a:gd name="connsiteY9839" fmla="*/ 3379603 h 6858000"/>
            <a:gd name="connsiteX9840" fmla="*/ 6733753 w 12192000"/>
            <a:gd name="connsiteY9840" fmla="*/ 3379603 h 6858000"/>
            <a:gd name="connsiteX9841" fmla="*/ 6698927 w 12192000"/>
            <a:gd name="connsiteY9841" fmla="*/ 3344784 h 6858000"/>
            <a:gd name="connsiteX9842" fmla="*/ 6733753 w 12192000"/>
            <a:gd name="connsiteY9842" fmla="*/ 3309965 h 6858000"/>
            <a:gd name="connsiteX9843" fmla="*/ 6768565 w 12192000"/>
            <a:gd name="connsiteY9843" fmla="*/ 3344784 h 6858000"/>
            <a:gd name="connsiteX9844" fmla="*/ 6733753 w 12192000"/>
            <a:gd name="connsiteY9844" fmla="*/ 3379603 h 6858000"/>
            <a:gd name="connsiteX9845" fmla="*/ 6818645 w 12192000"/>
            <a:gd name="connsiteY9845" fmla="*/ 3379603 h 6858000"/>
            <a:gd name="connsiteX9846" fmla="*/ 6783820 w 12192000"/>
            <a:gd name="connsiteY9846" fmla="*/ 3344784 h 6858000"/>
            <a:gd name="connsiteX9847" fmla="*/ 6818645 w 12192000"/>
            <a:gd name="connsiteY9847" fmla="*/ 3309965 h 6858000"/>
            <a:gd name="connsiteX9848" fmla="*/ 6853457 w 12192000"/>
            <a:gd name="connsiteY9848" fmla="*/ 3344784 h 6858000"/>
            <a:gd name="connsiteX9849" fmla="*/ 6818645 w 12192000"/>
            <a:gd name="connsiteY9849" fmla="*/ 3379603 h 6858000"/>
            <a:gd name="connsiteX9850" fmla="*/ 6988431 w 12192000"/>
            <a:gd name="connsiteY9850" fmla="*/ 3379603 h 6858000"/>
            <a:gd name="connsiteX9851" fmla="*/ 6953605 w 12192000"/>
            <a:gd name="connsiteY9851" fmla="*/ 3344784 h 6858000"/>
            <a:gd name="connsiteX9852" fmla="*/ 6988431 w 12192000"/>
            <a:gd name="connsiteY9852" fmla="*/ 3309965 h 6858000"/>
            <a:gd name="connsiteX9853" fmla="*/ 7023243 w 12192000"/>
            <a:gd name="connsiteY9853" fmla="*/ 3344784 h 6858000"/>
            <a:gd name="connsiteX9854" fmla="*/ 6988431 w 12192000"/>
            <a:gd name="connsiteY9854" fmla="*/ 3379603 h 6858000"/>
            <a:gd name="connsiteX9855" fmla="*/ 7073349 w 12192000"/>
            <a:gd name="connsiteY9855" fmla="*/ 3379603 h 6858000"/>
            <a:gd name="connsiteX9856" fmla="*/ 7038524 w 12192000"/>
            <a:gd name="connsiteY9856" fmla="*/ 3344784 h 6858000"/>
            <a:gd name="connsiteX9857" fmla="*/ 7073349 w 12192000"/>
            <a:gd name="connsiteY9857" fmla="*/ 3309965 h 6858000"/>
            <a:gd name="connsiteX9858" fmla="*/ 7108161 w 12192000"/>
            <a:gd name="connsiteY9858" fmla="*/ 3344784 h 6858000"/>
            <a:gd name="connsiteX9859" fmla="*/ 7073349 w 12192000"/>
            <a:gd name="connsiteY9859" fmla="*/ 3379603 h 6858000"/>
            <a:gd name="connsiteX9860" fmla="*/ 7158241 w 12192000"/>
            <a:gd name="connsiteY9860" fmla="*/ 3379603 h 6858000"/>
            <a:gd name="connsiteX9861" fmla="*/ 7123416 w 12192000"/>
            <a:gd name="connsiteY9861" fmla="*/ 3344784 h 6858000"/>
            <a:gd name="connsiteX9862" fmla="*/ 7158241 w 12192000"/>
            <a:gd name="connsiteY9862" fmla="*/ 3309965 h 6858000"/>
            <a:gd name="connsiteX9863" fmla="*/ 7193053 w 12192000"/>
            <a:gd name="connsiteY9863" fmla="*/ 3344784 h 6858000"/>
            <a:gd name="connsiteX9864" fmla="*/ 7158241 w 12192000"/>
            <a:gd name="connsiteY9864" fmla="*/ 3379603 h 6858000"/>
            <a:gd name="connsiteX9865" fmla="*/ 7243134 w 12192000"/>
            <a:gd name="connsiteY9865" fmla="*/ 3379603 h 6858000"/>
            <a:gd name="connsiteX9866" fmla="*/ 7208309 w 12192000"/>
            <a:gd name="connsiteY9866" fmla="*/ 3344784 h 6858000"/>
            <a:gd name="connsiteX9867" fmla="*/ 7243134 w 12192000"/>
            <a:gd name="connsiteY9867" fmla="*/ 3309965 h 6858000"/>
            <a:gd name="connsiteX9868" fmla="*/ 7277947 w 12192000"/>
            <a:gd name="connsiteY9868" fmla="*/ 3344784 h 6858000"/>
            <a:gd name="connsiteX9869" fmla="*/ 7243134 w 12192000"/>
            <a:gd name="connsiteY9869" fmla="*/ 3379603 h 6858000"/>
            <a:gd name="connsiteX9870" fmla="*/ 7667597 w 12192000"/>
            <a:gd name="connsiteY9870" fmla="*/ 3379603 h 6858000"/>
            <a:gd name="connsiteX9871" fmla="*/ 7632771 w 12192000"/>
            <a:gd name="connsiteY9871" fmla="*/ 3344784 h 6858000"/>
            <a:gd name="connsiteX9872" fmla="*/ 7667597 w 12192000"/>
            <a:gd name="connsiteY9872" fmla="*/ 3309965 h 6858000"/>
            <a:gd name="connsiteX9873" fmla="*/ 7702409 w 12192000"/>
            <a:gd name="connsiteY9873" fmla="*/ 3344784 h 6858000"/>
            <a:gd name="connsiteX9874" fmla="*/ 7667597 w 12192000"/>
            <a:gd name="connsiteY9874" fmla="*/ 3379603 h 6858000"/>
            <a:gd name="connsiteX9875" fmla="*/ 7752489 w 12192000"/>
            <a:gd name="connsiteY9875" fmla="*/ 3379603 h 6858000"/>
            <a:gd name="connsiteX9876" fmla="*/ 7717664 w 12192000"/>
            <a:gd name="connsiteY9876" fmla="*/ 3344784 h 6858000"/>
            <a:gd name="connsiteX9877" fmla="*/ 7752489 w 12192000"/>
            <a:gd name="connsiteY9877" fmla="*/ 3309965 h 6858000"/>
            <a:gd name="connsiteX9878" fmla="*/ 7787301 w 12192000"/>
            <a:gd name="connsiteY9878" fmla="*/ 3344784 h 6858000"/>
            <a:gd name="connsiteX9879" fmla="*/ 7752489 w 12192000"/>
            <a:gd name="connsiteY9879" fmla="*/ 3379603 h 6858000"/>
            <a:gd name="connsiteX9880" fmla="*/ 7837381 w 12192000"/>
            <a:gd name="connsiteY9880" fmla="*/ 3379603 h 6858000"/>
            <a:gd name="connsiteX9881" fmla="*/ 7802556 w 12192000"/>
            <a:gd name="connsiteY9881" fmla="*/ 3344784 h 6858000"/>
            <a:gd name="connsiteX9882" fmla="*/ 7837381 w 12192000"/>
            <a:gd name="connsiteY9882" fmla="*/ 3309965 h 6858000"/>
            <a:gd name="connsiteX9883" fmla="*/ 7872193 w 12192000"/>
            <a:gd name="connsiteY9883" fmla="*/ 3344784 h 6858000"/>
            <a:gd name="connsiteX9884" fmla="*/ 7837381 w 12192000"/>
            <a:gd name="connsiteY9884" fmla="*/ 3379603 h 6858000"/>
            <a:gd name="connsiteX9885" fmla="*/ 7922273 w 12192000"/>
            <a:gd name="connsiteY9885" fmla="*/ 3379603 h 6858000"/>
            <a:gd name="connsiteX9886" fmla="*/ 7887448 w 12192000"/>
            <a:gd name="connsiteY9886" fmla="*/ 3344784 h 6858000"/>
            <a:gd name="connsiteX9887" fmla="*/ 7922273 w 12192000"/>
            <a:gd name="connsiteY9887" fmla="*/ 3309965 h 6858000"/>
            <a:gd name="connsiteX9888" fmla="*/ 7957086 w 12192000"/>
            <a:gd name="connsiteY9888" fmla="*/ 3344784 h 6858000"/>
            <a:gd name="connsiteX9889" fmla="*/ 7922273 w 12192000"/>
            <a:gd name="connsiteY9889" fmla="*/ 3379603 h 6858000"/>
            <a:gd name="connsiteX9890" fmla="*/ 8007167 w 12192000"/>
            <a:gd name="connsiteY9890" fmla="*/ 3379603 h 6858000"/>
            <a:gd name="connsiteX9891" fmla="*/ 7972341 w 12192000"/>
            <a:gd name="connsiteY9891" fmla="*/ 3344784 h 6858000"/>
            <a:gd name="connsiteX9892" fmla="*/ 8007167 w 12192000"/>
            <a:gd name="connsiteY9892" fmla="*/ 3309965 h 6858000"/>
            <a:gd name="connsiteX9893" fmla="*/ 8041979 w 12192000"/>
            <a:gd name="connsiteY9893" fmla="*/ 3344784 h 6858000"/>
            <a:gd name="connsiteX9894" fmla="*/ 8007167 w 12192000"/>
            <a:gd name="connsiteY9894" fmla="*/ 3379603 h 6858000"/>
            <a:gd name="connsiteX9895" fmla="*/ 8092059 w 12192000"/>
            <a:gd name="connsiteY9895" fmla="*/ 3379603 h 6858000"/>
            <a:gd name="connsiteX9896" fmla="*/ 8057234 w 12192000"/>
            <a:gd name="connsiteY9896" fmla="*/ 3344784 h 6858000"/>
            <a:gd name="connsiteX9897" fmla="*/ 8092059 w 12192000"/>
            <a:gd name="connsiteY9897" fmla="*/ 3309965 h 6858000"/>
            <a:gd name="connsiteX9898" fmla="*/ 8126871 w 12192000"/>
            <a:gd name="connsiteY9898" fmla="*/ 3344784 h 6858000"/>
            <a:gd name="connsiteX9899" fmla="*/ 8092059 w 12192000"/>
            <a:gd name="connsiteY9899" fmla="*/ 3379603 h 6858000"/>
            <a:gd name="connsiteX9900" fmla="*/ 8176951 w 12192000"/>
            <a:gd name="connsiteY9900" fmla="*/ 3379603 h 6858000"/>
            <a:gd name="connsiteX9901" fmla="*/ 8142126 w 12192000"/>
            <a:gd name="connsiteY9901" fmla="*/ 3344784 h 6858000"/>
            <a:gd name="connsiteX9902" fmla="*/ 8176951 w 12192000"/>
            <a:gd name="connsiteY9902" fmla="*/ 3309965 h 6858000"/>
            <a:gd name="connsiteX9903" fmla="*/ 8211763 w 12192000"/>
            <a:gd name="connsiteY9903" fmla="*/ 3344784 h 6858000"/>
            <a:gd name="connsiteX9904" fmla="*/ 8176951 w 12192000"/>
            <a:gd name="connsiteY9904" fmla="*/ 3379603 h 6858000"/>
            <a:gd name="connsiteX9905" fmla="*/ 8261843 w 12192000"/>
            <a:gd name="connsiteY9905" fmla="*/ 3379603 h 6858000"/>
            <a:gd name="connsiteX9906" fmla="*/ 8227018 w 12192000"/>
            <a:gd name="connsiteY9906" fmla="*/ 3344784 h 6858000"/>
            <a:gd name="connsiteX9907" fmla="*/ 8261843 w 12192000"/>
            <a:gd name="connsiteY9907" fmla="*/ 3309965 h 6858000"/>
            <a:gd name="connsiteX9908" fmla="*/ 8296656 w 12192000"/>
            <a:gd name="connsiteY9908" fmla="*/ 3344784 h 6858000"/>
            <a:gd name="connsiteX9909" fmla="*/ 8261843 w 12192000"/>
            <a:gd name="connsiteY9909" fmla="*/ 3379603 h 6858000"/>
            <a:gd name="connsiteX9910" fmla="*/ 8346737 w 12192000"/>
            <a:gd name="connsiteY9910" fmla="*/ 3379603 h 6858000"/>
            <a:gd name="connsiteX9911" fmla="*/ 8311911 w 12192000"/>
            <a:gd name="connsiteY9911" fmla="*/ 3344784 h 6858000"/>
            <a:gd name="connsiteX9912" fmla="*/ 8346737 w 12192000"/>
            <a:gd name="connsiteY9912" fmla="*/ 3309965 h 6858000"/>
            <a:gd name="connsiteX9913" fmla="*/ 8381549 w 12192000"/>
            <a:gd name="connsiteY9913" fmla="*/ 3344784 h 6858000"/>
            <a:gd name="connsiteX9914" fmla="*/ 8346737 w 12192000"/>
            <a:gd name="connsiteY9914" fmla="*/ 3379603 h 6858000"/>
            <a:gd name="connsiteX9915" fmla="*/ 8431629 w 12192000"/>
            <a:gd name="connsiteY9915" fmla="*/ 3379603 h 6858000"/>
            <a:gd name="connsiteX9916" fmla="*/ 8396804 w 12192000"/>
            <a:gd name="connsiteY9916" fmla="*/ 3344784 h 6858000"/>
            <a:gd name="connsiteX9917" fmla="*/ 8431629 w 12192000"/>
            <a:gd name="connsiteY9917" fmla="*/ 3309965 h 6858000"/>
            <a:gd name="connsiteX9918" fmla="*/ 8466441 w 12192000"/>
            <a:gd name="connsiteY9918" fmla="*/ 3344784 h 6858000"/>
            <a:gd name="connsiteX9919" fmla="*/ 8431629 w 12192000"/>
            <a:gd name="connsiteY9919" fmla="*/ 3379603 h 6858000"/>
            <a:gd name="connsiteX9920" fmla="*/ 8516521 w 12192000"/>
            <a:gd name="connsiteY9920" fmla="*/ 3379603 h 6858000"/>
            <a:gd name="connsiteX9921" fmla="*/ 8481696 w 12192000"/>
            <a:gd name="connsiteY9921" fmla="*/ 3344784 h 6858000"/>
            <a:gd name="connsiteX9922" fmla="*/ 8516521 w 12192000"/>
            <a:gd name="connsiteY9922" fmla="*/ 3309965 h 6858000"/>
            <a:gd name="connsiteX9923" fmla="*/ 8551333 w 12192000"/>
            <a:gd name="connsiteY9923" fmla="*/ 3344784 h 6858000"/>
            <a:gd name="connsiteX9924" fmla="*/ 8516521 w 12192000"/>
            <a:gd name="connsiteY9924" fmla="*/ 3379603 h 6858000"/>
            <a:gd name="connsiteX9925" fmla="*/ 8601413 w 12192000"/>
            <a:gd name="connsiteY9925" fmla="*/ 3379603 h 6858000"/>
            <a:gd name="connsiteX9926" fmla="*/ 8566588 w 12192000"/>
            <a:gd name="connsiteY9926" fmla="*/ 3344784 h 6858000"/>
            <a:gd name="connsiteX9927" fmla="*/ 8601413 w 12192000"/>
            <a:gd name="connsiteY9927" fmla="*/ 3309965 h 6858000"/>
            <a:gd name="connsiteX9928" fmla="*/ 8636226 w 12192000"/>
            <a:gd name="connsiteY9928" fmla="*/ 3344784 h 6858000"/>
            <a:gd name="connsiteX9929" fmla="*/ 8601413 w 12192000"/>
            <a:gd name="connsiteY9929" fmla="*/ 3379603 h 6858000"/>
            <a:gd name="connsiteX9930" fmla="*/ 8686306 w 12192000"/>
            <a:gd name="connsiteY9930" fmla="*/ 3379603 h 6858000"/>
            <a:gd name="connsiteX9931" fmla="*/ 8651480 w 12192000"/>
            <a:gd name="connsiteY9931" fmla="*/ 3344784 h 6858000"/>
            <a:gd name="connsiteX9932" fmla="*/ 8686306 w 12192000"/>
            <a:gd name="connsiteY9932" fmla="*/ 3309965 h 6858000"/>
            <a:gd name="connsiteX9933" fmla="*/ 8721118 w 12192000"/>
            <a:gd name="connsiteY9933" fmla="*/ 3344784 h 6858000"/>
            <a:gd name="connsiteX9934" fmla="*/ 8686306 w 12192000"/>
            <a:gd name="connsiteY9934" fmla="*/ 3379603 h 6858000"/>
            <a:gd name="connsiteX9935" fmla="*/ 8771199 w 12192000"/>
            <a:gd name="connsiteY9935" fmla="*/ 3379603 h 6858000"/>
            <a:gd name="connsiteX9936" fmla="*/ 8736374 w 12192000"/>
            <a:gd name="connsiteY9936" fmla="*/ 3344784 h 6858000"/>
            <a:gd name="connsiteX9937" fmla="*/ 8771199 w 12192000"/>
            <a:gd name="connsiteY9937" fmla="*/ 3309965 h 6858000"/>
            <a:gd name="connsiteX9938" fmla="*/ 8806011 w 12192000"/>
            <a:gd name="connsiteY9938" fmla="*/ 3344784 h 6858000"/>
            <a:gd name="connsiteX9939" fmla="*/ 8771199 w 12192000"/>
            <a:gd name="connsiteY9939" fmla="*/ 3379603 h 6858000"/>
            <a:gd name="connsiteX9940" fmla="*/ 8856091 w 12192000"/>
            <a:gd name="connsiteY9940" fmla="*/ 3379603 h 6858000"/>
            <a:gd name="connsiteX9941" fmla="*/ 8821266 w 12192000"/>
            <a:gd name="connsiteY9941" fmla="*/ 3344784 h 6858000"/>
            <a:gd name="connsiteX9942" fmla="*/ 8856091 w 12192000"/>
            <a:gd name="connsiteY9942" fmla="*/ 3309965 h 6858000"/>
            <a:gd name="connsiteX9943" fmla="*/ 8890903 w 12192000"/>
            <a:gd name="connsiteY9943" fmla="*/ 3344784 h 6858000"/>
            <a:gd name="connsiteX9944" fmla="*/ 8856091 w 12192000"/>
            <a:gd name="connsiteY9944" fmla="*/ 3379603 h 6858000"/>
            <a:gd name="connsiteX9945" fmla="*/ 8940983 w 12192000"/>
            <a:gd name="connsiteY9945" fmla="*/ 3379603 h 6858000"/>
            <a:gd name="connsiteX9946" fmla="*/ 8906158 w 12192000"/>
            <a:gd name="connsiteY9946" fmla="*/ 3344784 h 6858000"/>
            <a:gd name="connsiteX9947" fmla="*/ 8940983 w 12192000"/>
            <a:gd name="connsiteY9947" fmla="*/ 3309965 h 6858000"/>
            <a:gd name="connsiteX9948" fmla="*/ 8975796 w 12192000"/>
            <a:gd name="connsiteY9948" fmla="*/ 3344784 h 6858000"/>
            <a:gd name="connsiteX9949" fmla="*/ 8940983 w 12192000"/>
            <a:gd name="connsiteY9949" fmla="*/ 3379603 h 6858000"/>
            <a:gd name="connsiteX9950" fmla="*/ 9025876 w 12192000"/>
            <a:gd name="connsiteY9950" fmla="*/ 3379603 h 6858000"/>
            <a:gd name="connsiteX9951" fmla="*/ 8991050 w 12192000"/>
            <a:gd name="connsiteY9951" fmla="*/ 3344784 h 6858000"/>
            <a:gd name="connsiteX9952" fmla="*/ 9025876 w 12192000"/>
            <a:gd name="connsiteY9952" fmla="*/ 3309965 h 6858000"/>
            <a:gd name="connsiteX9953" fmla="*/ 9060688 w 12192000"/>
            <a:gd name="connsiteY9953" fmla="*/ 3344784 h 6858000"/>
            <a:gd name="connsiteX9954" fmla="*/ 9025876 w 12192000"/>
            <a:gd name="connsiteY9954" fmla="*/ 3379603 h 6858000"/>
            <a:gd name="connsiteX9955" fmla="*/ 9110769 w 12192000"/>
            <a:gd name="connsiteY9955" fmla="*/ 3379603 h 6858000"/>
            <a:gd name="connsiteX9956" fmla="*/ 9075944 w 12192000"/>
            <a:gd name="connsiteY9956" fmla="*/ 3344784 h 6858000"/>
            <a:gd name="connsiteX9957" fmla="*/ 9110769 w 12192000"/>
            <a:gd name="connsiteY9957" fmla="*/ 3309965 h 6858000"/>
            <a:gd name="connsiteX9958" fmla="*/ 9145581 w 12192000"/>
            <a:gd name="connsiteY9958" fmla="*/ 3344784 h 6858000"/>
            <a:gd name="connsiteX9959" fmla="*/ 9110769 w 12192000"/>
            <a:gd name="connsiteY9959" fmla="*/ 3379603 h 6858000"/>
            <a:gd name="connsiteX9960" fmla="*/ 9195661 w 12192000"/>
            <a:gd name="connsiteY9960" fmla="*/ 3379603 h 6858000"/>
            <a:gd name="connsiteX9961" fmla="*/ 9160836 w 12192000"/>
            <a:gd name="connsiteY9961" fmla="*/ 3344784 h 6858000"/>
            <a:gd name="connsiteX9962" fmla="*/ 9195661 w 12192000"/>
            <a:gd name="connsiteY9962" fmla="*/ 3309965 h 6858000"/>
            <a:gd name="connsiteX9963" fmla="*/ 9230473 w 12192000"/>
            <a:gd name="connsiteY9963" fmla="*/ 3344784 h 6858000"/>
            <a:gd name="connsiteX9964" fmla="*/ 9195661 w 12192000"/>
            <a:gd name="connsiteY9964" fmla="*/ 3379603 h 6858000"/>
            <a:gd name="connsiteX9965" fmla="*/ 9280553 w 12192000"/>
            <a:gd name="connsiteY9965" fmla="*/ 3379603 h 6858000"/>
            <a:gd name="connsiteX9966" fmla="*/ 9245728 w 12192000"/>
            <a:gd name="connsiteY9966" fmla="*/ 3344784 h 6858000"/>
            <a:gd name="connsiteX9967" fmla="*/ 9280553 w 12192000"/>
            <a:gd name="connsiteY9967" fmla="*/ 3309965 h 6858000"/>
            <a:gd name="connsiteX9968" fmla="*/ 9315366 w 12192000"/>
            <a:gd name="connsiteY9968" fmla="*/ 3344784 h 6858000"/>
            <a:gd name="connsiteX9969" fmla="*/ 9280553 w 12192000"/>
            <a:gd name="connsiteY9969" fmla="*/ 3379603 h 6858000"/>
            <a:gd name="connsiteX9970" fmla="*/ 9365446 w 12192000"/>
            <a:gd name="connsiteY9970" fmla="*/ 3379603 h 6858000"/>
            <a:gd name="connsiteX9971" fmla="*/ 9330620 w 12192000"/>
            <a:gd name="connsiteY9971" fmla="*/ 3344784 h 6858000"/>
            <a:gd name="connsiteX9972" fmla="*/ 9365446 w 12192000"/>
            <a:gd name="connsiteY9972" fmla="*/ 3309965 h 6858000"/>
            <a:gd name="connsiteX9973" fmla="*/ 9400258 w 12192000"/>
            <a:gd name="connsiteY9973" fmla="*/ 3344784 h 6858000"/>
            <a:gd name="connsiteX9974" fmla="*/ 9365446 w 12192000"/>
            <a:gd name="connsiteY9974" fmla="*/ 3379603 h 6858000"/>
            <a:gd name="connsiteX9975" fmla="*/ 9450339 w 12192000"/>
            <a:gd name="connsiteY9975" fmla="*/ 3379603 h 6858000"/>
            <a:gd name="connsiteX9976" fmla="*/ 9415514 w 12192000"/>
            <a:gd name="connsiteY9976" fmla="*/ 3344784 h 6858000"/>
            <a:gd name="connsiteX9977" fmla="*/ 9450339 w 12192000"/>
            <a:gd name="connsiteY9977" fmla="*/ 3309965 h 6858000"/>
            <a:gd name="connsiteX9978" fmla="*/ 9485151 w 12192000"/>
            <a:gd name="connsiteY9978" fmla="*/ 3344784 h 6858000"/>
            <a:gd name="connsiteX9979" fmla="*/ 9450339 w 12192000"/>
            <a:gd name="connsiteY9979" fmla="*/ 3379603 h 6858000"/>
            <a:gd name="connsiteX9980" fmla="*/ 876168 w 12192000"/>
            <a:gd name="connsiteY9980" fmla="*/ 3294743 h 6858000"/>
            <a:gd name="connsiteX9981" fmla="*/ 841349 w 12192000"/>
            <a:gd name="connsiteY9981" fmla="*/ 3259924 h 6858000"/>
            <a:gd name="connsiteX9982" fmla="*/ 876168 w 12192000"/>
            <a:gd name="connsiteY9982" fmla="*/ 3225105 h 6858000"/>
            <a:gd name="connsiteX9983" fmla="*/ 910987 w 12192000"/>
            <a:gd name="connsiteY9983" fmla="*/ 3259924 h 6858000"/>
            <a:gd name="connsiteX9984" fmla="*/ 876168 w 12192000"/>
            <a:gd name="connsiteY9984" fmla="*/ 3294743 h 6858000"/>
            <a:gd name="connsiteX9985" fmla="*/ 2404230 w 12192000"/>
            <a:gd name="connsiteY9985" fmla="*/ 3294743 h 6858000"/>
            <a:gd name="connsiteX9986" fmla="*/ 2369411 w 12192000"/>
            <a:gd name="connsiteY9986" fmla="*/ 3259924 h 6858000"/>
            <a:gd name="connsiteX9987" fmla="*/ 2404230 w 12192000"/>
            <a:gd name="connsiteY9987" fmla="*/ 3225105 h 6858000"/>
            <a:gd name="connsiteX9988" fmla="*/ 2439048 w 12192000"/>
            <a:gd name="connsiteY9988" fmla="*/ 3259924 h 6858000"/>
            <a:gd name="connsiteX9989" fmla="*/ 2404230 w 12192000"/>
            <a:gd name="connsiteY9989" fmla="*/ 3294743 h 6858000"/>
            <a:gd name="connsiteX9990" fmla="*/ 2574015 w 12192000"/>
            <a:gd name="connsiteY9990" fmla="*/ 3294743 h 6858000"/>
            <a:gd name="connsiteX9991" fmla="*/ 2539196 w 12192000"/>
            <a:gd name="connsiteY9991" fmla="*/ 3259924 h 6858000"/>
            <a:gd name="connsiteX9992" fmla="*/ 2574015 w 12192000"/>
            <a:gd name="connsiteY9992" fmla="*/ 3225105 h 6858000"/>
            <a:gd name="connsiteX9993" fmla="*/ 2608834 w 12192000"/>
            <a:gd name="connsiteY9993" fmla="*/ 3259924 h 6858000"/>
            <a:gd name="connsiteX9994" fmla="*/ 2574015 w 12192000"/>
            <a:gd name="connsiteY9994" fmla="*/ 3294743 h 6858000"/>
            <a:gd name="connsiteX9995" fmla="*/ 2658907 w 12192000"/>
            <a:gd name="connsiteY9995" fmla="*/ 3294743 h 6858000"/>
            <a:gd name="connsiteX9996" fmla="*/ 2624088 w 12192000"/>
            <a:gd name="connsiteY9996" fmla="*/ 3259924 h 6858000"/>
            <a:gd name="connsiteX9997" fmla="*/ 2658907 w 12192000"/>
            <a:gd name="connsiteY9997" fmla="*/ 3225105 h 6858000"/>
            <a:gd name="connsiteX9998" fmla="*/ 2693726 w 12192000"/>
            <a:gd name="connsiteY9998" fmla="*/ 3259924 h 6858000"/>
            <a:gd name="connsiteX9999" fmla="*/ 2658907 w 12192000"/>
            <a:gd name="connsiteY9999" fmla="*/ 3294743 h 6858000"/>
            <a:gd name="connsiteX10000" fmla="*/ 2743800 w 12192000"/>
            <a:gd name="connsiteY10000" fmla="*/ 3294743 h 6858000"/>
            <a:gd name="connsiteX10001" fmla="*/ 2708981 w 12192000"/>
            <a:gd name="connsiteY10001" fmla="*/ 3259924 h 6858000"/>
            <a:gd name="connsiteX10002" fmla="*/ 2743800 w 12192000"/>
            <a:gd name="connsiteY10002" fmla="*/ 3225105 h 6858000"/>
            <a:gd name="connsiteX10003" fmla="*/ 2778618 w 12192000"/>
            <a:gd name="connsiteY10003" fmla="*/ 3259924 h 6858000"/>
            <a:gd name="connsiteX10004" fmla="*/ 2743800 w 12192000"/>
            <a:gd name="connsiteY10004" fmla="*/ 3294743 h 6858000"/>
            <a:gd name="connsiteX10005" fmla="*/ 3507832 w 12192000"/>
            <a:gd name="connsiteY10005" fmla="*/ 3294743 h 6858000"/>
            <a:gd name="connsiteX10006" fmla="*/ 3473013 w 12192000"/>
            <a:gd name="connsiteY10006" fmla="*/ 3259924 h 6858000"/>
            <a:gd name="connsiteX10007" fmla="*/ 3507832 w 12192000"/>
            <a:gd name="connsiteY10007" fmla="*/ 3225105 h 6858000"/>
            <a:gd name="connsiteX10008" fmla="*/ 3542651 w 12192000"/>
            <a:gd name="connsiteY10008" fmla="*/ 3259924 h 6858000"/>
            <a:gd name="connsiteX10009" fmla="*/ 3507832 w 12192000"/>
            <a:gd name="connsiteY10009" fmla="*/ 3294743 h 6858000"/>
            <a:gd name="connsiteX10010" fmla="*/ 5375473 w 12192000"/>
            <a:gd name="connsiteY10010" fmla="*/ 3294743 h 6858000"/>
            <a:gd name="connsiteX10011" fmla="*/ 5340647 w 12192000"/>
            <a:gd name="connsiteY10011" fmla="*/ 3259924 h 6858000"/>
            <a:gd name="connsiteX10012" fmla="*/ 5375473 w 12192000"/>
            <a:gd name="connsiteY10012" fmla="*/ 3225105 h 6858000"/>
            <a:gd name="connsiteX10013" fmla="*/ 5410285 w 12192000"/>
            <a:gd name="connsiteY10013" fmla="*/ 3259924 h 6858000"/>
            <a:gd name="connsiteX10014" fmla="*/ 5375473 w 12192000"/>
            <a:gd name="connsiteY10014" fmla="*/ 3294743 h 6858000"/>
            <a:gd name="connsiteX10015" fmla="*/ 5460365 w 12192000"/>
            <a:gd name="connsiteY10015" fmla="*/ 3294743 h 6858000"/>
            <a:gd name="connsiteX10016" fmla="*/ 5425540 w 12192000"/>
            <a:gd name="connsiteY10016" fmla="*/ 3259924 h 6858000"/>
            <a:gd name="connsiteX10017" fmla="*/ 5460365 w 12192000"/>
            <a:gd name="connsiteY10017" fmla="*/ 3225105 h 6858000"/>
            <a:gd name="connsiteX10018" fmla="*/ 5495177 w 12192000"/>
            <a:gd name="connsiteY10018" fmla="*/ 3259924 h 6858000"/>
            <a:gd name="connsiteX10019" fmla="*/ 5460365 w 12192000"/>
            <a:gd name="connsiteY10019" fmla="*/ 3294743 h 6858000"/>
            <a:gd name="connsiteX10020" fmla="*/ 5545258 w 12192000"/>
            <a:gd name="connsiteY10020" fmla="*/ 3294743 h 6858000"/>
            <a:gd name="connsiteX10021" fmla="*/ 5510433 w 12192000"/>
            <a:gd name="connsiteY10021" fmla="*/ 3259924 h 6858000"/>
            <a:gd name="connsiteX10022" fmla="*/ 5545258 w 12192000"/>
            <a:gd name="connsiteY10022" fmla="*/ 3225105 h 6858000"/>
            <a:gd name="connsiteX10023" fmla="*/ 5580071 w 12192000"/>
            <a:gd name="connsiteY10023" fmla="*/ 3259924 h 6858000"/>
            <a:gd name="connsiteX10024" fmla="*/ 5545258 w 12192000"/>
            <a:gd name="connsiteY10024" fmla="*/ 3294743 h 6858000"/>
            <a:gd name="connsiteX10025" fmla="*/ 5630151 w 12192000"/>
            <a:gd name="connsiteY10025" fmla="*/ 3294743 h 6858000"/>
            <a:gd name="connsiteX10026" fmla="*/ 5595325 w 12192000"/>
            <a:gd name="connsiteY10026" fmla="*/ 3259924 h 6858000"/>
            <a:gd name="connsiteX10027" fmla="*/ 5630151 w 12192000"/>
            <a:gd name="connsiteY10027" fmla="*/ 3225105 h 6858000"/>
            <a:gd name="connsiteX10028" fmla="*/ 5664963 w 12192000"/>
            <a:gd name="connsiteY10028" fmla="*/ 3259924 h 6858000"/>
            <a:gd name="connsiteX10029" fmla="*/ 5630151 w 12192000"/>
            <a:gd name="connsiteY10029" fmla="*/ 3294743 h 6858000"/>
            <a:gd name="connsiteX10030" fmla="*/ 5715043 w 12192000"/>
            <a:gd name="connsiteY10030" fmla="*/ 3294743 h 6858000"/>
            <a:gd name="connsiteX10031" fmla="*/ 5680217 w 12192000"/>
            <a:gd name="connsiteY10031" fmla="*/ 3259924 h 6858000"/>
            <a:gd name="connsiteX10032" fmla="*/ 5715043 w 12192000"/>
            <a:gd name="connsiteY10032" fmla="*/ 3225105 h 6858000"/>
            <a:gd name="connsiteX10033" fmla="*/ 5749855 w 12192000"/>
            <a:gd name="connsiteY10033" fmla="*/ 3259924 h 6858000"/>
            <a:gd name="connsiteX10034" fmla="*/ 5715043 w 12192000"/>
            <a:gd name="connsiteY10034" fmla="*/ 3294743 h 6858000"/>
            <a:gd name="connsiteX10035" fmla="*/ 5799935 w 12192000"/>
            <a:gd name="connsiteY10035" fmla="*/ 3294743 h 6858000"/>
            <a:gd name="connsiteX10036" fmla="*/ 5765110 w 12192000"/>
            <a:gd name="connsiteY10036" fmla="*/ 3259924 h 6858000"/>
            <a:gd name="connsiteX10037" fmla="*/ 5799935 w 12192000"/>
            <a:gd name="connsiteY10037" fmla="*/ 3225105 h 6858000"/>
            <a:gd name="connsiteX10038" fmla="*/ 5834747 w 12192000"/>
            <a:gd name="connsiteY10038" fmla="*/ 3259924 h 6858000"/>
            <a:gd name="connsiteX10039" fmla="*/ 5799935 w 12192000"/>
            <a:gd name="connsiteY10039" fmla="*/ 3294743 h 6858000"/>
            <a:gd name="connsiteX10040" fmla="*/ 5884828 w 12192000"/>
            <a:gd name="connsiteY10040" fmla="*/ 3294743 h 6858000"/>
            <a:gd name="connsiteX10041" fmla="*/ 5850003 w 12192000"/>
            <a:gd name="connsiteY10041" fmla="*/ 3259924 h 6858000"/>
            <a:gd name="connsiteX10042" fmla="*/ 5884828 w 12192000"/>
            <a:gd name="connsiteY10042" fmla="*/ 3225105 h 6858000"/>
            <a:gd name="connsiteX10043" fmla="*/ 5919641 w 12192000"/>
            <a:gd name="connsiteY10043" fmla="*/ 3259924 h 6858000"/>
            <a:gd name="connsiteX10044" fmla="*/ 5884828 w 12192000"/>
            <a:gd name="connsiteY10044" fmla="*/ 3294743 h 6858000"/>
            <a:gd name="connsiteX10045" fmla="*/ 5969721 w 12192000"/>
            <a:gd name="connsiteY10045" fmla="*/ 3294743 h 6858000"/>
            <a:gd name="connsiteX10046" fmla="*/ 5934895 w 12192000"/>
            <a:gd name="connsiteY10046" fmla="*/ 3259924 h 6858000"/>
            <a:gd name="connsiteX10047" fmla="*/ 5969721 w 12192000"/>
            <a:gd name="connsiteY10047" fmla="*/ 3225105 h 6858000"/>
            <a:gd name="connsiteX10048" fmla="*/ 6004533 w 12192000"/>
            <a:gd name="connsiteY10048" fmla="*/ 3259924 h 6858000"/>
            <a:gd name="connsiteX10049" fmla="*/ 5969721 w 12192000"/>
            <a:gd name="connsiteY10049" fmla="*/ 3294743 h 6858000"/>
            <a:gd name="connsiteX10050" fmla="*/ 6054613 w 12192000"/>
            <a:gd name="connsiteY10050" fmla="*/ 3294743 h 6858000"/>
            <a:gd name="connsiteX10051" fmla="*/ 6019787 w 12192000"/>
            <a:gd name="connsiteY10051" fmla="*/ 3259924 h 6858000"/>
            <a:gd name="connsiteX10052" fmla="*/ 6054613 w 12192000"/>
            <a:gd name="connsiteY10052" fmla="*/ 3225105 h 6858000"/>
            <a:gd name="connsiteX10053" fmla="*/ 6089425 w 12192000"/>
            <a:gd name="connsiteY10053" fmla="*/ 3259924 h 6858000"/>
            <a:gd name="connsiteX10054" fmla="*/ 6054613 w 12192000"/>
            <a:gd name="connsiteY10054" fmla="*/ 3294743 h 6858000"/>
            <a:gd name="connsiteX10055" fmla="*/ 6139505 w 12192000"/>
            <a:gd name="connsiteY10055" fmla="*/ 3294743 h 6858000"/>
            <a:gd name="connsiteX10056" fmla="*/ 6104680 w 12192000"/>
            <a:gd name="connsiteY10056" fmla="*/ 3259924 h 6858000"/>
            <a:gd name="connsiteX10057" fmla="*/ 6139505 w 12192000"/>
            <a:gd name="connsiteY10057" fmla="*/ 3225105 h 6858000"/>
            <a:gd name="connsiteX10058" fmla="*/ 6174317 w 12192000"/>
            <a:gd name="connsiteY10058" fmla="*/ 3259924 h 6858000"/>
            <a:gd name="connsiteX10059" fmla="*/ 6139505 w 12192000"/>
            <a:gd name="connsiteY10059" fmla="*/ 3294743 h 6858000"/>
            <a:gd name="connsiteX10060" fmla="*/ 6224398 w 12192000"/>
            <a:gd name="connsiteY10060" fmla="*/ 3294743 h 6858000"/>
            <a:gd name="connsiteX10061" fmla="*/ 6189573 w 12192000"/>
            <a:gd name="connsiteY10061" fmla="*/ 3259924 h 6858000"/>
            <a:gd name="connsiteX10062" fmla="*/ 6224398 w 12192000"/>
            <a:gd name="connsiteY10062" fmla="*/ 3225105 h 6858000"/>
            <a:gd name="connsiteX10063" fmla="*/ 6259211 w 12192000"/>
            <a:gd name="connsiteY10063" fmla="*/ 3259924 h 6858000"/>
            <a:gd name="connsiteX10064" fmla="*/ 6224398 w 12192000"/>
            <a:gd name="connsiteY10064" fmla="*/ 3294743 h 6858000"/>
            <a:gd name="connsiteX10065" fmla="*/ 6309291 w 12192000"/>
            <a:gd name="connsiteY10065" fmla="*/ 3294743 h 6858000"/>
            <a:gd name="connsiteX10066" fmla="*/ 6274465 w 12192000"/>
            <a:gd name="connsiteY10066" fmla="*/ 3259924 h 6858000"/>
            <a:gd name="connsiteX10067" fmla="*/ 6309291 w 12192000"/>
            <a:gd name="connsiteY10067" fmla="*/ 3225105 h 6858000"/>
            <a:gd name="connsiteX10068" fmla="*/ 6344103 w 12192000"/>
            <a:gd name="connsiteY10068" fmla="*/ 3259924 h 6858000"/>
            <a:gd name="connsiteX10069" fmla="*/ 6309291 w 12192000"/>
            <a:gd name="connsiteY10069" fmla="*/ 3294743 h 6858000"/>
            <a:gd name="connsiteX10070" fmla="*/ 6394183 w 12192000"/>
            <a:gd name="connsiteY10070" fmla="*/ 3294743 h 6858000"/>
            <a:gd name="connsiteX10071" fmla="*/ 6359357 w 12192000"/>
            <a:gd name="connsiteY10071" fmla="*/ 3259924 h 6858000"/>
            <a:gd name="connsiteX10072" fmla="*/ 6394183 w 12192000"/>
            <a:gd name="connsiteY10072" fmla="*/ 3225105 h 6858000"/>
            <a:gd name="connsiteX10073" fmla="*/ 6428995 w 12192000"/>
            <a:gd name="connsiteY10073" fmla="*/ 3259924 h 6858000"/>
            <a:gd name="connsiteX10074" fmla="*/ 6394183 w 12192000"/>
            <a:gd name="connsiteY10074" fmla="*/ 3294743 h 6858000"/>
            <a:gd name="connsiteX10075" fmla="*/ 6479075 w 12192000"/>
            <a:gd name="connsiteY10075" fmla="*/ 3294743 h 6858000"/>
            <a:gd name="connsiteX10076" fmla="*/ 6444250 w 12192000"/>
            <a:gd name="connsiteY10076" fmla="*/ 3259924 h 6858000"/>
            <a:gd name="connsiteX10077" fmla="*/ 6479075 w 12192000"/>
            <a:gd name="connsiteY10077" fmla="*/ 3225105 h 6858000"/>
            <a:gd name="connsiteX10078" fmla="*/ 6513887 w 12192000"/>
            <a:gd name="connsiteY10078" fmla="*/ 3259924 h 6858000"/>
            <a:gd name="connsiteX10079" fmla="*/ 6479075 w 12192000"/>
            <a:gd name="connsiteY10079" fmla="*/ 3294743 h 6858000"/>
            <a:gd name="connsiteX10080" fmla="*/ 6563968 w 12192000"/>
            <a:gd name="connsiteY10080" fmla="*/ 3294743 h 6858000"/>
            <a:gd name="connsiteX10081" fmla="*/ 6529143 w 12192000"/>
            <a:gd name="connsiteY10081" fmla="*/ 3259924 h 6858000"/>
            <a:gd name="connsiteX10082" fmla="*/ 6563968 w 12192000"/>
            <a:gd name="connsiteY10082" fmla="*/ 3225105 h 6858000"/>
            <a:gd name="connsiteX10083" fmla="*/ 6598781 w 12192000"/>
            <a:gd name="connsiteY10083" fmla="*/ 3259924 h 6858000"/>
            <a:gd name="connsiteX10084" fmla="*/ 6563968 w 12192000"/>
            <a:gd name="connsiteY10084" fmla="*/ 3294743 h 6858000"/>
            <a:gd name="connsiteX10085" fmla="*/ 6648861 w 12192000"/>
            <a:gd name="connsiteY10085" fmla="*/ 3294743 h 6858000"/>
            <a:gd name="connsiteX10086" fmla="*/ 6614035 w 12192000"/>
            <a:gd name="connsiteY10086" fmla="*/ 3259924 h 6858000"/>
            <a:gd name="connsiteX10087" fmla="*/ 6648861 w 12192000"/>
            <a:gd name="connsiteY10087" fmla="*/ 3225105 h 6858000"/>
            <a:gd name="connsiteX10088" fmla="*/ 6683673 w 12192000"/>
            <a:gd name="connsiteY10088" fmla="*/ 3259924 h 6858000"/>
            <a:gd name="connsiteX10089" fmla="*/ 6648861 w 12192000"/>
            <a:gd name="connsiteY10089" fmla="*/ 3294743 h 6858000"/>
            <a:gd name="connsiteX10090" fmla="*/ 6733753 w 12192000"/>
            <a:gd name="connsiteY10090" fmla="*/ 3294743 h 6858000"/>
            <a:gd name="connsiteX10091" fmla="*/ 6698927 w 12192000"/>
            <a:gd name="connsiteY10091" fmla="*/ 3259924 h 6858000"/>
            <a:gd name="connsiteX10092" fmla="*/ 6733753 w 12192000"/>
            <a:gd name="connsiteY10092" fmla="*/ 3225105 h 6858000"/>
            <a:gd name="connsiteX10093" fmla="*/ 6768565 w 12192000"/>
            <a:gd name="connsiteY10093" fmla="*/ 3259924 h 6858000"/>
            <a:gd name="connsiteX10094" fmla="*/ 6733753 w 12192000"/>
            <a:gd name="connsiteY10094" fmla="*/ 3294743 h 6858000"/>
            <a:gd name="connsiteX10095" fmla="*/ 6818645 w 12192000"/>
            <a:gd name="connsiteY10095" fmla="*/ 3294743 h 6858000"/>
            <a:gd name="connsiteX10096" fmla="*/ 6783820 w 12192000"/>
            <a:gd name="connsiteY10096" fmla="*/ 3259924 h 6858000"/>
            <a:gd name="connsiteX10097" fmla="*/ 6818645 w 12192000"/>
            <a:gd name="connsiteY10097" fmla="*/ 3225105 h 6858000"/>
            <a:gd name="connsiteX10098" fmla="*/ 6853457 w 12192000"/>
            <a:gd name="connsiteY10098" fmla="*/ 3259924 h 6858000"/>
            <a:gd name="connsiteX10099" fmla="*/ 6818645 w 12192000"/>
            <a:gd name="connsiteY10099" fmla="*/ 3294743 h 6858000"/>
            <a:gd name="connsiteX10100" fmla="*/ 7073349 w 12192000"/>
            <a:gd name="connsiteY10100" fmla="*/ 3294743 h 6858000"/>
            <a:gd name="connsiteX10101" fmla="*/ 7038524 w 12192000"/>
            <a:gd name="connsiteY10101" fmla="*/ 3259924 h 6858000"/>
            <a:gd name="connsiteX10102" fmla="*/ 7073349 w 12192000"/>
            <a:gd name="connsiteY10102" fmla="*/ 3225105 h 6858000"/>
            <a:gd name="connsiteX10103" fmla="*/ 7108161 w 12192000"/>
            <a:gd name="connsiteY10103" fmla="*/ 3259924 h 6858000"/>
            <a:gd name="connsiteX10104" fmla="*/ 7073349 w 12192000"/>
            <a:gd name="connsiteY10104" fmla="*/ 3294743 h 6858000"/>
            <a:gd name="connsiteX10105" fmla="*/ 7158241 w 12192000"/>
            <a:gd name="connsiteY10105" fmla="*/ 3294743 h 6858000"/>
            <a:gd name="connsiteX10106" fmla="*/ 7123416 w 12192000"/>
            <a:gd name="connsiteY10106" fmla="*/ 3259924 h 6858000"/>
            <a:gd name="connsiteX10107" fmla="*/ 7158241 w 12192000"/>
            <a:gd name="connsiteY10107" fmla="*/ 3225105 h 6858000"/>
            <a:gd name="connsiteX10108" fmla="*/ 7193053 w 12192000"/>
            <a:gd name="connsiteY10108" fmla="*/ 3259924 h 6858000"/>
            <a:gd name="connsiteX10109" fmla="*/ 7158241 w 12192000"/>
            <a:gd name="connsiteY10109" fmla="*/ 3294743 h 6858000"/>
            <a:gd name="connsiteX10110" fmla="*/ 7243134 w 12192000"/>
            <a:gd name="connsiteY10110" fmla="*/ 3294743 h 6858000"/>
            <a:gd name="connsiteX10111" fmla="*/ 7208309 w 12192000"/>
            <a:gd name="connsiteY10111" fmla="*/ 3259924 h 6858000"/>
            <a:gd name="connsiteX10112" fmla="*/ 7243134 w 12192000"/>
            <a:gd name="connsiteY10112" fmla="*/ 3225105 h 6858000"/>
            <a:gd name="connsiteX10113" fmla="*/ 7277947 w 12192000"/>
            <a:gd name="connsiteY10113" fmla="*/ 3259924 h 6858000"/>
            <a:gd name="connsiteX10114" fmla="*/ 7243134 w 12192000"/>
            <a:gd name="connsiteY10114" fmla="*/ 3294743 h 6858000"/>
            <a:gd name="connsiteX10115" fmla="*/ 7328027 w 12192000"/>
            <a:gd name="connsiteY10115" fmla="*/ 3294743 h 6858000"/>
            <a:gd name="connsiteX10116" fmla="*/ 7293201 w 12192000"/>
            <a:gd name="connsiteY10116" fmla="*/ 3259924 h 6858000"/>
            <a:gd name="connsiteX10117" fmla="*/ 7328027 w 12192000"/>
            <a:gd name="connsiteY10117" fmla="*/ 3225105 h 6858000"/>
            <a:gd name="connsiteX10118" fmla="*/ 7362839 w 12192000"/>
            <a:gd name="connsiteY10118" fmla="*/ 3259924 h 6858000"/>
            <a:gd name="connsiteX10119" fmla="*/ 7328027 w 12192000"/>
            <a:gd name="connsiteY10119" fmla="*/ 3294743 h 6858000"/>
            <a:gd name="connsiteX10120" fmla="*/ 7497811 w 12192000"/>
            <a:gd name="connsiteY10120" fmla="*/ 3294743 h 6858000"/>
            <a:gd name="connsiteX10121" fmla="*/ 7462986 w 12192000"/>
            <a:gd name="connsiteY10121" fmla="*/ 3259924 h 6858000"/>
            <a:gd name="connsiteX10122" fmla="*/ 7497811 w 12192000"/>
            <a:gd name="connsiteY10122" fmla="*/ 3225105 h 6858000"/>
            <a:gd name="connsiteX10123" fmla="*/ 7532623 w 12192000"/>
            <a:gd name="connsiteY10123" fmla="*/ 3259924 h 6858000"/>
            <a:gd name="connsiteX10124" fmla="*/ 7497811 w 12192000"/>
            <a:gd name="connsiteY10124" fmla="*/ 3294743 h 6858000"/>
            <a:gd name="connsiteX10125" fmla="*/ 7922273 w 12192000"/>
            <a:gd name="connsiteY10125" fmla="*/ 3294743 h 6858000"/>
            <a:gd name="connsiteX10126" fmla="*/ 7887448 w 12192000"/>
            <a:gd name="connsiteY10126" fmla="*/ 3259924 h 6858000"/>
            <a:gd name="connsiteX10127" fmla="*/ 7922273 w 12192000"/>
            <a:gd name="connsiteY10127" fmla="*/ 3225105 h 6858000"/>
            <a:gd name="connsiteX10128" fmla="*/ 7957086 w 12192000"/>
            <a:gd name="connsiteY10128" fmla="*/ 3259924 h 6858000"/>
            <a:gd name="connsiteX10129" fmla="*/ 7922273 w 12192000"/>
            <a:gd name="connsiteY10129" fmla="*/ 3294743 h 6858000"/>
            <a:gd name="connsiteX10130" fmla="*/ 8007167 w 12192000"/>
            <a:gd name="connsiteY10130" fmla="*/ 3294743 h 6858000"/>
            <a:gd name="connsiteX10131" fmla="*/ 7972341 w 12192000"/>
            <a:gd name="connsiteY10131" fmla="*/ 3259924 h 6858000"/>
            <a:gd name="connsiteX10132" fmla="*/ 8007167 w 12192000"/>
            <a:gd name="connsiteY10132" fmla="*/ 3225105 h 6858000"/>
            <a:gd name="connsiteX10133" fmla="*/ 8041979 w 12192000"/>
            <a:gd name="connsiteY10133" fmla="*/ 3259924 h 6858000"/>
            <a:gd name="connsiteX10134" fmla="*/ 8007167 w 12192000"/>
            <a:gd name="connsiteY10134" fmla="*/ 3294743 h 6858000"/>
            <a:gd name="connsiteX10135" fmla="*/ 8092059 w 12192000"/>
            <a:gd name="connsiteY10135" fmla="*/ 3294743 h 6858000"/>
            <a:gd name="connsiteX10136" fmla="*/ 8057234 w 12192000"/>
            <a:gd name="connsiteY10136" fmla="*/ 3259924 h 6858000"/>
            <a:gd name="connsiteX10137" fmla="*/ 8092059 w 12192000"/>
            <a:gd name="connsiteY10137" fmla="*/ 3225105 h 6858000"/>
            <a:gd name="connsiteX10138" fmla="*/ 8126871 w 12192000"/>
            <a:gd name="connsiteY10138" fmla="*/ 3259924 h 6858000"/>
            <a:gd name="connsiteX10139" fmla="*/ 8092059 w 12192000"/>
            <a:gd name="connsiteY10139" fmla="*/ 3294743 h 6858000"/>
            <a:gd name="connsiteX10140" fmla="*/ 8176951 w 12192000"/>
            <a:gd name="connsiteY10140" fmla="*/ 3294743 h 6858000"/>
            <a:gd name="connsiteX10141" fmla="*/ 8142126 w 12192000"/>
            <a:gd name="connsiteY10141" fmla="*/ 3259924 h 6858000"/>
            <a:gd name="connsiteX10142" fmla="*/ 8176951 w 12192000"/>
            <a:gd name="connsiteY10142" fmla="*/ 3225105 h 6858000"/>
            <a:gd name="connsiteX10143" fmla="*/ 8211763 w 12192000"/>
            <a:gd name="connsiteY10143" fmla="*/ 3259924 h 6858000"/>
            <a:gd name="connsiteX10144" fmla="*/ 8176951 w 12192000"/>
            <a:gd name="connsiteY10144" fmla="*/ 3294743 h 6858000"/>
            <a:gd name="connsiteX10145" fmla="*/ 8261843 w 12192000"/>
            <a:gd name="connsiteY10145" fmla="*/ 3294743 h 6858000"/>
            <a:gd name="connsiteX10146" fmla="*/ 8227018 w 12192000"/>
            <a:gd name="connsiteY10146" fmla="*/ 3259924 h 6858000"/>
            <a:gd name="connsiteX10147" fmla="*/ 8261843 w 12192000"/>
            <a:gd name="connsiteY10147" fmla="*/ 3225105 h 6858000"/>
            <a:gd name="connsiteX10148" fmla="*/ 8296656 w 12192000"/>
            <a:gd name="connsiteY10148" fmla="*/ 3259924 h 6858000"/>
            <a:gd name="connsiteX10149" fmla="*/ 8261843 w 12192000"/>
            <a:gd name="connsiteY10149" fmla="*/ 3294743 h 6858000"/>
            <a:gd name="connsiteX10150" fmla="*/ 8346737 w 12192000"/>
            <a:gd name="connsiteY10150" fmla="*/ 3294743 h 6858000"/>
            <a:gd name="connsiteX10151" fmla="*/ 8311911 w 12192000"/>
            <a:gd name="connsiteY10151" fmla="*/ 3259924 h 6858000"/>
            <a:gd name="connsiteX10152" fmla="*/ 8346737 w 12192000"/>
            <a:gd name="connsiteY10152" fmla="*/ 3225105 h 6858000"/>
            <a:gd name="connsiteX10153" fmla="*/ 8381549 w 12192000"/>
            <a:gd name="connsiteY10153" fmla="*/ 3259924 h 6858000"/>
            <a:gd name="connsiteX10154" fmla="*/ 8346737 w 12192000"/>
            <a:gd name="connsiteY10154" fmla="*/ 3294743 h 6858000"/>
            <a:gd name="connsiteX10155" fmla="*/ 8431629 w 12192000"/>
            <a:gd name="connsiteY10155" fmla="*/ 3294743 h 6858000"/>
            <a:gd name="connsiteX10156" fmla="*/ 8396804 w 12192000"/>
            <a:gd name="connsiteY10156" fmla="*/ 3259924 h 6858000"/>
            <a:gd name="connsiteX10157" fmla="*/ 8431629 w 12192000"/>
            <a:gd name="connsiteY10157" fmla="*/ 3225105 h 6858000"/>
            <a:gd name="connsiteX10158" fmla="*/ 8466441 w 12192000"/>
            <a:gd name="connsiteY10158" fmla="*/ 3259924 h 6858000"/>
            <a:gd name="connsiteX10159" fmla="*/ 8431629 w 12192000"/>
            <a:gd name="connsiteY10159" fmla="*/ 3294743 h 6858000"/>
            <a:gd name="connsiteX10160" fmla="*/ 8516521 w 12192000"/>
            <a:gd name="connsiteY10160" fmla="*/ 3294743 h 6858000"/>
            <a:gd name="connsiteX10161" fmla="*/ 8481696 w 12192000"/>
            <a:gd name="connsiteY10161" fmla="*/ 3259924 h 6858000"/>
            <a:gd name="connsiteX10162" fmla="*/ 8516521 w 12192000"/>
            <a:gd name="connsiteY10162" fmla="*/ 3225105 h 6858000"/>
            <a:gd name="connsiteX10163" fmla="*/ 8551333 w 12192000"/>
            <a:gd name="connsiteY10163" fmla="*/ 3259924 h 6858000"/>
            <a:gd name="connsiteX10164" fmla="*/ 8516521 w 12192000"/>
            <a:gd name="connsiteY10164" fmla="*/ 3294743 h 6858000"/>
            <a:gd name="connsiteX10165" fmla="*/ 8601413 w 12192000"/>
            <a:gd name="connsiteY10165" fmla="*/ 3294743 h 6858000"/>
            <a:gd name="connsiteX10166" fmla="*/ 8566588 w 12192000"/>
            <a:gd name="connsiteY10166" fmla="*/ 3259924 h 6858000"/>
            <a:gd name="connsiteX10167" fmla="*/ 8601413 w 12192000"/>
            <a:gd name="connsiteY10167" fmla="*/ 3225105 h 6858000"/>
            <a:gd name="connsiteX10168" fmla="*/ 8636226 w 12192000"/>
            <a:gd name="connsiteY10168" fmla="*/ 3259924 h 6858000"/>
            <a:gd name="connsiteX10169" fmla="*/ 8601413 w 12192000"/>
            <a:gd name="connsiteY10169" fmla="*/ 3294743 h 6858000"/>
            <a:gd name="connsiteX10170" fmla="*/ 8686306 w 12192000"/>
            <a:gd name="connsiteY10170" fmla="*/ 3294743 h 6858000"/>
            <a:gd name="connsiteX10171" fmla="*/ 8651480 w 12192000"/>
            <a:gd name="connsiteY10171" fmla="*/ 3259924 h 6858000"/>
            <a:gd name="connsiteX10172" fmla="*/ 8686306 w 12192000"/>
            <a:gd name="connsiteY10172" fmla="*/ 3225105 h 6858000"/>
            <a:gd name="connsiteX10173" fmla="*/ 8721118 w 12192000"/>
            <a:gd name="connsiteY10173" fmla="*/ 3259924 h 6858000"/>
            <a:gd name="connsiteX10174" fmla="*/ 8686306 w 12192000"/>
            <a:gd name="connsiteY10174" fmla="*/ 3294743 h 6858000"/>
            <a:gd name="connsiteX10175" fmla="*/ 8771199 w 12192000"/>
            <a:gd name="connsiteY10175" fmla="*/ 3294743 h 6858000"/>
            <a:gd name="connsiteX10176" fmla="*/ 8736374 w 12192000"/>
            <a:gd name="connsiteY10176" fmla="*/ 3259924 h 6858000"/>
            <a:gd name="connsiteX10177" fmla="*/ 8771199 w 12192000"/>
            <a:gd name="connsiteY10177" fmla="*/ 3225105 h 6858000"/>
            <a:gd name="connsiteX10178" fmla="*/ 8806011 w 12192000"/>
            <a:gd name="connsiteY10178" fmla="*/ 3259924 h 6858000"/>
            <a:gd name="connsiteX10179" fmla="*/ 8771199 w 12192000"/>
            <a:gd name="connsiteY10179" fmla="*/ 3294743 h 6858000"/>
            <a:gd name="connsiteX10180" fmla="*/ 8856091 w 12192000"/>
            <a:gd name="connsiteY10180" fmla="*/ 3294743 h 6858000"/>
            <a:gd name="connsiteX10181" fmla="*/ 8821266 w 12192000"/>
            <a:gd name="connsiteY10181" fmla="*/ 3259924 h 6858000"/>
            <a:gd name="connsiteX10182" fmla="*/ 8856091 w 12192000"/>
            <a:gd name="connsiteY10182" fmla="*/ 3225105 h 6858000"/>
            <a:gd name="connsiteX10183" fmla="*/ 8890903 w 12192000"/>
            <a:gd name="connsiteY10183" fmla="*/ 3259924 h 6858000"/>
            <a:gd name="connsiteX10184" fmla="*/ 8856091 w 12192000"/>
            <a:gd name="connsiteY10184" fmla="*/ 3294743 h 6858000"/>
            <a:gd name="connsiteX10185" fmla="*/ 8940983 w 12192000"/>
            <a:gd name="connsiteY10185" fmla="*/ 3294743 h 6858000"/>
            <a:gd name="connsiteX10186" fmla="*/ 8906158 w 12192000"/>
            <a:gd name="connsiteY10186" fmla="*/ 3259924 h 6858000"/>
            <a:gd name="connsiteX10187" fmla="*/ 8940983 w 12192000"/>
            <a:gd name="connsiteY10187" fmla="*/ 3225105 h 6858000"/>
            <a:gd name="connsiteX10188" fmla="*/ 8975796 w 12192000"/>
            <a:gd name="connsiteY10188" fmla="*/ 3259924 h 6858000"/>
            <a:gd name="connsiteX10189" fmla="*/ 8940983 w 12192000"/>
            <a:gd name="connsiteY10189" fmla="*/ 3294743 h 6858000"/>
            <a:gd name="connsiteX10190" fmla="*/ 9025876 w 12192000"/>
            <a:gd name="connsiteY10190" fmla="*/ 3294743 h 6858000"/>
            <a:gd name="connsiteX10191" fmla="*/ 8991050 w 12192000"/>
            <a:gd name="connsiteY10191" fmla="*/ 3259924 h 6858000"/>
            <a:gd name="connsiteX10192" fmla="*/ 9025876 w 12192000"/>
            <a:gd name="connsiteY10192" fmla="*/ 3225105 h 6858000"/>
            <a:gd name="connsiteX10193" fmla="*/ 9060688 w 12192000"/>
            <a:gd name="connsiteY10193" fmla="*/ 3259924 h 6858000"/>
            <a:gd name="connsiteX10194" fmla="*/ 9025876 w 12192000"/>
            <a:gd name="connsiteY10194" fmla="*/ 3294743 h 6858000"/>
            <a:gd name="connsiteX10195" fmla="*/ 9110769 w 12192000"/>
            <a:gd name="connsiteY10195" fmla="*/ 3294743 h 6858000"/>
            <a:gd name="connsiteX10196" fmla="*/ 9075944 w 12192000"/>
            <a:gd name="connsiteY10196" fmla="*/ 3259924 h 6858000"/>
            <a:gd name="connsiteX10197" fmla="*/ 9110769 w 12192000"/>
            <a:gd name="connsiteY10197" fmla="*/ 3225105 h 6858000"/>
            <a:gd name="connsiteX10198" fmla="*/ 9145581 w 12192000"/>
            <a:gd name="connsiteY10198" fmla="*/ 3259924 h 6858000"/>
            <a:gd name="connsiteX10199" fmla="*/ 9110769 w 12192000"/>
            <a:gd name="connsiteY10199" fmla="*/ 3294743 h 6858000"/>
            <a:gd name="connsiteX10200" fmla="*/ 9195661 w 12192000"/>
            <a:gd name="connsiteY10200" fmla="*/ 3294743 h 6858000"/>
            <a:gd name="connsiteX10201" fmla="*/ 9160836 w 12192000"/>
            <a:gd name="connsiteY10201" fmla="*/ 3259924 h 6858000"/>
            <a:gd name="connsiteX10202" fmla="*/ 9195661 w 12192000"/>
            <a:gd name="connsiteY10202" fmla="*/ 3225105 h 6858000"/>
            <a:gd name="connsiteX10203" fmla="*/ 9230473 w 12192000"/>
            <a:gd name="connsiteY10203" fmla="*/ 3259924 h 6858000"/>
            <a:gd name="connsiteX10204" fmla="*/ 9195661 w 12192000"/>
            <a:gd name="connsiteY10204" fmla="*/ 3294743 h 6858000"/>
            <a:gd name="connsiteX10205" fmla="*/ 9280553 w 12192000"/>
            <a:gd name="connsiteY10205" fmla="*/ 3294743 h 6858000"/>
            <a:gd name="connsiteX10206" fmla="*/ 9245728 w 12192000"/>
            <a:gd name="connsiteY10206" fmla="*/ 3259924 h 6858000"/>
            <a:gd name="connsiteX10207" fmla="*/ 9280553 w 12192000"/>
            <a:gd name="connsiteY10207" fmla="*/ 3225105 h 6858000"/>
            <a:gd name="connsiteX10208" fmla="*/ 9315366 w 12192000"/>
            <a:gd name="connsiteY10208" fmla="*/ 3259924 h 6858000"/>
            <a:gd name="connsiteX10209" fmla="*/ 9280553 w 12192000"/>
            <a:gd name="connsiteY10209" fmla="*/ 3294743 h 6858000"/>
            <a:gd name="connsiteX10210" fmla="*/ 9365446 w 12192000"/>
            <a:gd name="connsiteY10210" fmla="*/ 3294743 h 6858000"/>
            <a:gd name="connsiteX10211" fmla="*/ 9330620 w 12192000"/>
            <a:gd name="connsiteY10211" fmla="*/ 3259924 h 6858000"/>
            <a:gd name="connsiteX10212" fmla="*/ 9365446 w 12192000"/>
            <a:gd name="connsiteY10212" fmla="*/ 3225105 h 6858000"/>
            <a:gd name="connsiteX10213" fmla="*/ 9400258 w 12192000"/>
            <a:gd name="connsiteY10213" fmla="*/ 3259924 h 6858000"/>
            <a:gd name="connsiteX10214" fmla="*/ 9365446 w 12192000"/>
            <a:gd name="connsiteY10214" fmla="*/ 3294743 h 6858000"/>
            <a:gd name="connsiteX10215" fmla="*/ 9535231 w 12192000"/>
            <a:gd name="connsiteY10215" fmla="*/ 3294743 h 6858000"/>
            <a:gd name="connsiteX10216" fmla="*/ 9500406 w 12192000"/>
            <a:gd name="connsiteY10216" fmla="*/ 3259924 h 6858000"/>
            <a:gd name="connsiteX10217" fmla="*/ 9535231 w 12192000"/>
            <a:gd name="connsiteY10217" fmla="*/ 3225105 h 6858000"/>
            <a:gd name="connsiteX10218" fmla="*/ 9570043 w 12192000"/>
            <a:gd name="connsiteY10218" fmla="*/ 3259924 h 6858000"/>
            <a:gd name="connsiteX10219" fmla="*/ 9535231 w 12192000"/>
            <a:gd name="connsiteY10219" fmla="*/ 3294743 h 6858000"/>
            <a:gd name="connsiteX10220" fmla="*/ 961060 w 12192000"/>
            <a:gd name="connsiteY10220" fmla="*/ 3209883 h 6858000"/>
            <a:gd name="connsiteX10221" fmla="*/ 926241 w 12192000"/>
            <a:gd name="connsiteY10221" fmla="*/ 3175064 h 6858000"/>
            <a:gd name="connsiteX10222" fmla="*/ 961060 w 12192000"/>
            <a:gd name="connsiteY10222" fmla="*/ 3140246 h 6858000"/>
            <a:gd name="connsiteX10223" fmla="*/ 995879 w 12192000"/>
            <a:gd name="connsiteY10223" fmla="*/ 3175064 h 6858000"/>
            <a:gd name="connsiteX10224" fmla="*/ 961060 w 12192000"/>
            <a:gd name="connsiteY10224" fmla="*/ 3209883 h 6858000"/>
            <a:gd name="connsiteX10225" fmla="*/ 2574015 w 12192000"/>
            <a:gd name="connsiteY10225" fmla="*/ 3209883 h 6858000"/>
            <a:gd name="connsiteX10226" fmla="*/ 2539196 w 12192000"/>
            <a:gd name="connsiteY10226" fmla="*/ 3175064 h 6858000"/>
            <a:gd name="connsiteX10227" fmla="*/ 2574015 w 12192000"/>
            <a:gd name="connsiteY10227" fmla="*/ 3140246 h 6858000"/>
            <a:gd name="connsiteX10228" fmla="*/ 2608834 w 12192000"/>
            <a:gd name="connsiteY10228" fmla="*/ 3175064 h 6858000"/>
            <a:gd name="connsiteX10229" fmla="*/ 2574015 w 12192000"/>
            <a:gd name="connsiteY10229" fmla="*/ 3209883 h 6858000"/>
            <a:gd name="connsiteX10230" fmla="*/ 2658907 w 12192000"/>
            <a:gd name="connsiteY10230" fmla="*/ 3209883 h 6858000"/>
            <a:gd name="connsiteX10231" fmla="*/ 2624088 w 12192000"/>
            <a:gd name="connsiteY10231" fmla="*/ 3175064 h 6858000"/>
            <a:gd name="connsiteX10232" fmla="*/ 2658907 w 12192000"/>
            <a:gd name="connsiteY10232" fmla="*/ 3140246 h 6858000"/>
            <a:gd name="connsiteX10233" fmla="*/ 2693726 w 12192000"/>
            <a:gd name="connsiteY10233" fmla="*/ 3175064 h 6858000"/>
            <a:gd name="connsiteX10234" fmla="*/ 2658907 w 12192000"/>
            <a:gd name="connsiteY10234" fmla="*/ 3209883 h 6858000"/>
            <a:gd name="connsiteX10235" fmla="*/ 2743800 w 12192000"/>
            <a:gd name="connsiteY10235" fmla="*/ 3209883 h 6858000"/>
            <a:gd name="connsiteX10236" fmla="*/ 2708981 w 12192000"/>
            <a:gd name="connsiteY10236" fmla="*/ 3175064 h 6858000"/>
            <a:gd name="connsiteX10237" fmla="*/ 2743800 w 12192000"/>
            <a:gd name="connsiteY10237" fmla="*/ 3140246 h 6858000"/>
            <a:gd name="connsiteX10238" fmla="*/ 2778618 w 12192000"/>
            <a:gd name="connsiteY10238" fmla="*/ 3175064 h 6858000"/>
            <a:gd name="connsiteX10239" fmla="*/ 2743800 w 12192000"/>
            <a:gd name="connsiteY10239" fmla="*/ 3209883 h 6858000"/>
            <a:gd name="connsiteX10240" fmla="*/ 3083370 w 12192000"/>
            <a:gd name="connsiteY10240" fmla="*/ 3209883 h 6858000"/>
            <a:gd name="connsiteX10241" fmla="*/ 3048551 w 12192000"/>
            <a:gd name="connsiteY10241" fmla="*/ 3175064 h 6858000"/>
            <a:gd name="connsiteX10242" fmla="*/ 3083370 w 12192000"/>
            <a:gd name="connsiteY10242" fmla="*/ 3140246 h 6858000"/>
            <a:gd name="connsiteX10243" fmla="*/ 3118188 w 12192000"/>
            <a:gd name="connsiteY10243" fmla="*/ 3175064 h 6858000"/>
            <a:gd name="connsiteX10244" fmla="*/ 3083370 w 12192000"/>
            <a:gd name="connsiteY10244" fmla="*/ 3209883 h 6858000"/>
            <a:gd name="connsiteX10245" fmla="*/ 3253154 w 12192000"/>
            <a:gd name="connsiteY10245" fmla="*/ 3209883 h 6858000"/>
            <a:gd name="connsiteX10246" fmla="*/ 3218335 w 12192000"/>
            <a:gd name="connsiteY10246" fmla="*/ 3175064 h 6858000"/>
            <a:gd name="connsiteX10247" fmla="*/ 3253154 w 12192000"/>
            <a:gd name="connsiteY10247" fmla="*/ 3140246 h 6858000"/>
            <a:gd name="connsiteX10248" fmla="*/ 3287973 w 12192000"/>
            <a:gd name="connsiteY10248" fmla="*/ 3175064 h 6858000"/>
            <a:gd name="connsiteX10249" fmla="*/ 3253154 w 12192000"/>
            <a:gd name="connsiteY10249" fmla="*/ 3209883 h 6858000"/>
            <a:gd name="connsiteX10250" fmla="*/ 3338047 w 12192000"/>
            <a:gd name="connsiteY10250" fmla="*/ 3209883 h 6858000"/>
            <a:gd name="connsiteX10251" fmla="*/ 3303228 w 12192000"/>
            <a:gd name="connsiteY10251" fmla="*/ 3175064 h 6858000"/>
            <a:gd name="connsiteX10252" fmla="*/ 3338047 w 12192000"/>
            <a:gd name="connsiteY10252" fmla="*/ 3140246 h 6858000"/>
            <a:gd name="connsiteX10253" fmla="*/ 3372866 w 12192000"/>
            <a:gd name="connsiteY10253" fmla="*/ 3175064 h 6858000"/>
            <a:gd name="connsiteX10254" fmla="*/ 3338047 w 12192000"/>
            <a:gd name="connsiteY10254" fmla="*/ 3209883 h 6858000"/>
            <a:gd name="connsiteX10255" fmla="*/ 3422940 w 12192000"/>
            <a:gd name="connsiteY10255" fmla="*/ 3209883 h 6858000"/>
            <a:gd name="connsiteX10256" fmla="*/ 3388121 w 12192000"/>
            <a:gd name="connsiteY10256" fmla="*/ 3175064 h 6858000"/>
            <a:gd name="connsiteX10257" fmla="*/ 3422940 w 12192000"/>
            <a:gd name="connsiteY10257" fmla="*/ 3140246 h 6858000"/>
            <a:gd name="connsiteX10258" fmla="*/ 3457758 w 12192000"/>
            <a:gd name="connsiteY10258" fmla="*/ 3175064 h 6858000"/>
            <a:gd name="connsiteX10259" fmla="*/ 3422940 w 12192000"/>
            <a:gd name="connsiteY10259" fmla="*/ 3209883 h 6858000"/>
            <a:gd name="connsiteX10260" fmla="*/ 5290581 w 12192000"/>
            <a:gd name="connsiteY10260" fmla="*/ 3209883 h 6858000"/>
            <a:gd name="connsiteX10261" fmla="*/ 5255755 w 12192000"/>
            <a:gd name="connsiteY10261" fmla="*/ 3175064 h 6858000"/>
            <a:gd name="connsiteX10262" fmla="*/ 5290581 w 12192000"/>
            <a:gd name="connsiteY10262" fmla="*/ 3140246 h 6858000"/>
            <a:gd name="connsiteX10263" fmla="*/ 5325393 w 12192000"/>
            <a:gd name="connsiteY10263" fmla="*/ 3175064 h 6858000"/>
            <a:gd name="connsiteX10264" fmla="*/ 5290581 w 12192000"/>
            <a:gd name="connsiteY10264" fmla="*/ 3209883 h 6858000"/>
            <a:gd name="connsiteX10265" fmla="*/ 5375473 w 12192000"/>
            <a:gd name="connsiteY10265" fmla="*/ 3209883 h 6858000"/>
            <a:gd name="connsiteX10266" fmla="*/ 5340647 w 12192000"/>
            <a:gd name="connsiteY10266" fmla="*/ 3175064 h 6858000"/>
            <a:gd name="connsiteX10267" fmla="*/ 5375473 w 12192000"/>
            <a:gd name="connsiteY10267" fmla="*/ 3140246 h 6858000"/>
            <a:gd name="connsiteX10268" fmla="*/ 5410285 w 12192000"/>
            <a:gd name="connsiteY10268" fmla="*/ 3175064 h 6858000"/>
            <a:gd name="connsiteX10269" fmla="*/ 5375473 w 12192000"/>
            <a:gd name="connsiteY10269" fmla="*/ 3209883 h 6858000"/>
            <a:gd name="connsiteX10270" fmla="*/ 5460365 w 12192000"/>
            <a:gd name="connsiteY10270" fmla="*/ 3209883 h 6858000"/>
            <a:gd name="connsiteX10271" fmla="*/ 5425540 w 12192000"/>
            <a:gd name="connsiteY10271" fmla="*/ 3175064 h 6858000"/>
            <a:gd name="connsiteX10272" fmla="*/ 5460365 w 12192000"/>
            <a:gd name="connsiteY10272" fmla="*/ 3140246 h 6858000"/>
            <a:gd name="connsiteX10273" fmla="*/ 5495177 w 12192000"/>
            <a:gd name="connsiteY10273" fmla="*/ 3175064 h 6858000"/>
            <a:gd name="connsiteX10274" fmla="*/ 5460365 w 12192000"/>
            <a:gd name="connsiteY10274" fmla="*/ 3209883 h 6858000"/>
            <a:gd name="connsiteX10275" fmla="*/ 5545258 w 12192000"/>
            <a:gd name="connsiteY10275" fmla="*/ 3209883 h 6858000"/>
            <a:gd name="connsiteX10276" fmla="*/ 5510433 w 12192000"/>
            <a:gd name="connsiteY10276" fmla="*/ 3175064 h 6858000"/>
            <a:gd name="connsiteX10277" fmla="*/ 5545258 w 12192000"/>
            <a:gd name="connsiteY10277" fmla="*/ 3140246 h 6858000"/>
            <a:gd name="connsiteX10278" fmla="*/ 5580071 w 12192000"/>
            <a:gd name="connsiteY10278" fmla="*/ 3175064 h 6858000"/>
            <a:gd name="connsiteX10279" fmla="*/ 5545258 w 12192000"/>
            <a:gd name="connsiteY10279" fmla="*/ 3209883 h 6858000"/>
            <a:gd name="connsiteX10280" fmla="*/ 5630151 w 12192000"/>
            <a:gd name="connsiteY10280" fmla="*/ 3209883 h 6858000"/>
            <a:gd name="connsiteX10281" fmla="*/ 5595325 w 12192000"/>
            <a:gd name="connsiteY10281" fmla="*/ 3175064 h 6858000"/>
            <a:gd name="connsiteX10282" fmla="*/ 5630151 w 12192000"/>
            <a:gd name="connsiteY10282" fmla="*/ 3140246 h 6858000"/>
            <a:gd name="connsiteX10283" fmla="*/ 5664963 w 12192000"/>
            <a:gd name="connsiteY10283" fmla="*/ 3175064 h 6858000"/>
            <a:gd name="connsiteX10284" fmla="*/ 5630151 w 12192000"/>
            <a:gd name="connsiteY10284" fmla="*/ 3209883 h 6858000"/>
            <a:gd name="connsiteX10285" fmla="*/ 5715043 w 12192000"/>
            <a:gd name="connsiteY10285" fmla="*/ 3209883 h 6858000"/>
            <a:gd name="connsiteX10286" fmla="*/ 5680217 w 12192000"/>
            <a:gd name="connsiteY10286" fmla="*/ 3175064 h 6858000"/>
            <a:gd name="connsiteX10287" fmla="*/ 5715043 w 12192000"/>
            <a:gd name="connsiteY10287" fmla="*/ 3140246 h 6858000"/>
            <a:gd name="connsiteX10288" fmla="*/ 5749855 w 12192000"/>
            <a:gd name="connsiteY10288" fmla="*/ 3175064 h 6858000"/>
            <a:gd name="connsiteX10289" fmla="*/ 5715043 w 12192000"/>
            <a:gd name="connsiteY10289" fmla="*/ 3209883 h 6858000"/>
            <a:gd name="connsiteX10290" fmla="*/ 5799935 w 12192000"/>
            <a:gd name="connsiteY10290" fmla="*/ 3209883 h 6858000"/>
            <a:gd name="connsiteX10291" fmla="*/ 5765110 w 12192000"/>
            <a:gd name="connsiteY10291" fmla="*/ 3175064 h 6858000"/>
            <a:gd name="connsiteX10292" fmla="*/ 5799935 w 12192000"/>
            <a:gd name="connsiteY10292" fmla="*/ 3140246 h 6858000"/>
            <a:gd name="connsiteX10293" fmla="*/ 5834747 w 12192000"/>
            <a:gd name="connsiteY10293" fmla="*/ 3175064 h 6858000"/>
            <a:gd name="connsiteX10294" fmla="*/ 5799935 w 12192000"/>
            <a:gd name="connsiteY10294" fmla="*/ 3209883 h 6858000"/>
            <a:gd name="connsiteX10295" fmla="*/ 5884828 w 12192000"/>
            <a:gd name="connsiteY10295" fmla="*/ 3209883 h 6858000"/>
            <a:gd name="connsiteX10296" fmla="*/ 5850003 w 12192000"/>
            <a:gd name="connsiteY10296" fmla="*/ 3175064 h 6858000"/>
            <a:gd name="connsiteX10297" fmla="*/ 5884828 w 12192000"/>
            <a:gd name="connsiteY10297" fmla="*/ 3140246 h 6858000"/>
            <a:gd name="connsiteX10298" fmla="*/ 5919641 w 12192000"/>
            <a:gd name="connsiteY10298" fmla="*/ 3175064 h 6858000"/>
            <a:gd name="connsiteX10299" fmla="*/ 5884828 w 12192000"/>
            <a:gd name="connsiteY10299" fmla="*/ 3209883 h 6858000"/>
            <a:gd name="connsiteX10300" fmla="*/ 5969721 w 12192000"/>
            <a:gd name="connsiteY10300" fmla="*/ 3209883 h 6858000"/>
            <a:gd name="connsiteX10301" fmla="*/ 5934895 w 12192000"/>
            <a:gd name="connsiteY10301" fmla="*/ 3175064 h 6858000"/>
            <a:gd name="connsiteX10302" fmla="*/ 5969721 w 12192000"/>
            <a:gd name="connsiteY10302" fmla="*/ 3140246 h 6858000"/>
            <a:gd name="connsiteX10303" fmla="*/ 6004533 w 12192000"/>
            <a:gd name="connsiteY10303" fmla="*/ 3175064 h 6858000"/>
            <a:gd name="connsiteX10304" fmla="*/ 5969721 w 12192000"/>
            <a:gd name="connsiteY10304" fmla="*/ 3209883 h 6858000"/>
            <a:gd name="connsiteX10305" fmla="*/ 6054613 w 12192000"/>
            <a:gd name="connsiteY10305" fmla="*/ 3209883 h 6858000"/>
            <a:gd name="connsiteX10306" fmla="*/ 6019787 w 12192000"/>
            <a:gd name="connsiteY10306" fmla="*/ 3175064 h 6858000"/>
            <a:gd name="connsiteX10307" fmla="*/ 6054613 w 12192000"/>
            <a:gd name="connsiteY10307" fmla="*/ 3140246 h 6858000"/>
            <a:gd name="connsiteX10308" fmla="*/ 6089425 w 12192000"/>
            <a:gd name="connsiteY10308" fmla="*/ 3175064 h 6858000"/>
            <a:gd name="connsiteX10309" fmla="*/ 6054613 w 12192000"/>
            <a:gd name="connsiteY10309" fmla="*/ 3209883 h 6858000"/>
            <a:gd name="connsiteX10310" fmla="*/ 6139505 w 12192000"/>
            <a:gd name="connsiteY10310" fmla="*/ 3209883 h 6858000"/>
            <a:gd name="connsiteX10311" fmla="*/ 6104680 w 12192000"/>
            <a:gd name="connsiteY10311" fmla="*/ 3175064 h 6858000"/>
            <a:gd name="connsiteX10312" fmla="*/ 6139505 w 12192000"/>
            <a:gd name="connsiteY10312" fmla="*/ 3140246 h 6858000"/>
            <a:gd name="connsiteX10313" fmla="*/ 6174317 w 12192000"/>
            <a:gd name="connsiteY10313" fmla="*/ 3175064 h 6858000"/>
            <a:gd name="connsiteX10314" fmla="*/ 6139505 w 12192000"/>
            <a:gd name="connsiteY10314" fmla="*/ 3209883 h 6858000"/>
            <a:gd name="connsiteX10315" fmla="*/ 6224398 w 12192000"/>
            <a:gd name="connsiteY10315" fmla="*/ 3209883 h 6858000"/>
            <a:gd name="connsiteX10316" fmla="*/ 6189573 w 12192000"/>
            <a:gd name="connsiteY10316" fmla="*/ 3175064 h 6858000"/>
            <a:gd name="connsiteX10317" fmla="*/ 6224398 w 12192000"/>
            <a:gd name="connsiteY10317" fmla="*/ 3140246 h 6858000"/>
            <a:gd name="connsiteX10318" fmla="*/ 6259211 w 12192000"/>
            <a:gd name="connsiteY10318" fmla="*/ 3175064 h 6858000"/>
            <a:gd name="connsiteX10319" fmla="*/ 6224398 w 12192000"/>
            <a:gd name="connsiteY10319" fmla="*/ 3209883 h 6858000"/>
            <a:gd name="connsiteX10320" fmla="*/ 6309291 w 12192000"/>
            <a:gd name="connsiteY10320" fmla="*/ 3209883 h 6858000"/>
            <a:gd name="connsiteX10321" fmla="*/ 6274465 w 12192000"/>
            <a:gd name="connsiteY10321" fmla="*/ 3175064 h 6858000"/>
            <a:gd name="connsiteX10322" fmla="*/ 6309291 w 12192000"/>
            <a:gd name="connsiteY10322" fmla="*/ 3140246 h 6858000"/>
            <a:gd name="connsiteX10323" fmla="*/ 6344103 w 12192000"/>
            <a:gd name="connsiteY10323" fmla="*/ 3175064 h 6858000"/>
            <a:gd name="connsiteX10324" fmla="*/ 6309291 w 12192000"/>
            <a:gd name="connsiteY10324" fmla="*/ 3209883 h 6858000"/>
            <a:gd name="connsiteX10325" fmla="*/ 6394183 w 12192000"/>
            <a:gd name="connsiteY10325" fmla="*/ 3209883 h 6858000"/>
            <a:gd name="connsiteX10326" fmla="*/ 6359357 w 12192000"/>
            <a:gd name="connsiteY10326" fmla="*/ 3175064 h 6858000"/>
            <a:gd name="connsiteX10327" fmla="*/ 6394183 w 12192000"/>
            <a:gd name="connsiteY10327" fmla="*/ 3140246 h 6858000"/>
            <a:gd name="connsiteX10328" fmla="*/ 6428995 w 12192000"/>
            <a:gd name="connsiteY10328" fmla="*/ 3175064 h 6858000"/>
            <a:gd name="connsiteX10329" fmla="*/ 6394183 w 12192000"/>
            <a:gd name="connsiteY10329" fmla="*/ 3209883 h 6858000"/>
            <a:gd name="connsiteX10330" fmla="*/ 6479075 w 12192000"/>
            <a:gd name="connsiteY10330" fmla="*/ 3209883 h 6858000"/>
            <a:gd name="connsiteX10331" fmla="*/ 6444250 w 12192000"/>
            <a:gd name="connsiteY10331" fmla="*/ 3175064 h 6858000"/>
            <a:gd name="connsiteX10332" fmla="*/ 6479075 w 12192000"/>
            <a:gd name="connsiteY10332" fmla="*/ 3140246 h 6858000"/>
            <a:gd name="connsiteX10333" fmla="*/ 6513887 w 12192000"/>
            <a:gd name="connsiteY10333" fmla="*/ 3175064 h 6858000"/>
            <a:gd name="connsiteX10334" fmla="*/ 6479075 w 12192000"/>
            <a:gd name="connsiteY10334" fmla="*/ 3209883 h 6858000"/>
            <a:gd name="connsiteX10335" fmla="*/ 6563968 w 12192000"/>
            <a:gd name="connsiteY10335" fmla="*/ 3209883 h 6858000"/>
            <a:gd name="connsiteX10336" fmla="*/ 6529143 w 12192000"/>
            <a:gd name="connsiteY10336" fmla="*/ 3175064 h 6858000"/>
            <a:gd name="connsiteX10337" fmla="*/ 6563968 w 12192000"/>
            <a:gd name="connsiteY10337" fmla="*/ 3140246 h 6858000"/>
            <a:gd name="connsiteX10338" fmla="*/ 6598781 w 12192000"/>
            <a:gd name="connsiteY10338" fmla="*/ 3175064 h 6858000"/>
            <a:gd name="connsiteX10339" fmla="*/ 6563968 w 12192000"/>
            <a:gd name="connsiteY10339" fmla="*/ 3209883 h 6858000"/>
            <a:gd name="connsiteX10340" fmla="*/ 6648861 w 12192000"/>
            <a:gd name="connsiteY10340" fmla="*/ 3209883 h 6858000"/>
            <a:gd name="connsiteX10341" fmla="*/ 6614035 w 12192000"/>
            <a:gd name="connsiteY10341" fmla="*/ 3175064 h 6858000"/>
            <a:gd name="connsiteX10342" fmla="*/ 6648861 w 12192000"/>
            <a:gd name="connsiteY10342" fmla="*/ 3140246 h 6858000"/>
            <a:gd name="connsiteX10343" fmla="*/ 6683673 w 12192000"/>
            <a:gd name="connsiteY10343" fmla="*/ 3175064 h 6858000"/>
            <a:gd name="connsiteX10344" fmla="*/ 6648861 w 12192000"/>
            <a:gd name="connsiteY10344" fmla="*/ 3209883 h 6858000"/>
            <a:gd name="connsiteX10345" fmla="*/ 6733753 w 12192000"/>
            <a:gd name="connsiteY10345" fmla="*/ 3209883 h 6858000"/>
            <a:gd name="connsiteX10346" fmla="*/ 6698927 w 12192000"/>
            <a:gd name="connsiteY10346" fmla="*/ 3175064 h 6858000"/>
            <a:gd name="connsiteX10347" fmla="*/ 6733753 w 12192000"/>
            <a:gd name="connsiteY10347" fmla="*/ 3140246 h 6858000"/>
            <a:gd name="connsiteX10348" fmla="*/ 6768565 w 12192000"/>
            <a:gd name="connsiteY10348" fmla="*/ 3175064 h 6858000"/>
            <a:gd name="connsiteX10349" fmla="*/ 6733753 w 12192000"/>
            <a:gd name="connsiteY10349" fmla="*/ 3209883 h 6858000"/>
            <a:gd name="connsiteX10350" fmla="*/ 6818645 w 12192000"/>
            <a:gd name="connsiteY10350" fmla="*/ 3209883 h 6858000"/>
            <a:gd name="connsiteX10351" fmla="*/ 6783820 w 12192000"/>
            <a:gd name="connsiteY10351" fmla="*/ 3175064 h 6858000"/>
            <a:gd name="connsiteX10352" fmla="*/ 6818645 w 12192000"/>
            <a:gd name="connsiteY10352" fmla="*/ 3140246 h 6858000"/>
            <a:gd name="connsiteX10353" fmla="*/ 6853457 w 12192000"/>
            <a:gd name="connsiteY10353" fmla="*/ 3175064 h 6858000"/>
            <a:gd name="connsiteX10354" fmla="*/ 6818645 w 12192000"/>
            <a:gd name="connsiteY10354" fmla="*/ 3209883 h 6858000"/>
            <a:gd name="connsiteX10355" fmla="*/ 6903537 w 12192000"/>
            <a:gd name="connsiteY10355" fmla="*/ 3209883 h 6858000"/>
            <a:gd name="connsiteX10356" fmla="*/ 6868712 w 12192000"/>
            <a:gd name="connsiteY10356" fmla="*/ 3175064 h 6858000"/>
            <a:gd name="connsiteX10357" fmla="*/ 6903537 w 12192000"/>
            <a:gd name="connsiteY10357" fmla="*/ 3140246 h 6858000"/>
            <a:gd name="connsiteX10358" fmla="*/ 6938350 w 12192000"/>
            <a:gd name="connsiteY10358" fmla="*/ 3175064 h 6858000"/>
            <a:gd name="connsiteX10359" fmla="*/ 6903537 w 12192000"/>
            <a:gd name="connsiteY10359" fmla="*/ 3209883 h 6858000"/>
            <a:gd name="connsiteX10360" fmla="*/ 7073349 w 12192000"/>
            <a:gd name="connsiteY10360" fmla="*/ 3209883 h 6858000"/>
            <a:gd name="connsiteX10361" fmla="*/ 7038524 w 12192000"/>
            <a:gd name="connsiteY10361" fmla="*/ 3175064 h 6858000"/>
            <a:gd name="connsiteX10362" fmla="*/ 7073349 w 12192000"/>
            <a:gd name="connsiteY10362" fmla="*/ 3140246 h 6858000"/>
            <a:gd name="connsiteX10363" fmla="*/ 7108161 w 12192000"/>
            <a:gd name="connsiteY10363" fmla="*/ 3175064 h 6858000"/>
            <a:gd name="connsiteX10364" fmla="*/ 7073349 w 12192000"/>
            <a:gd name="connsiteY10364" fmla="*/ 3209883 h 6858000"/>
            <a:gd name="connsiteX10365" fmla="*/ 7158241 w 12192000"/>
            <a:gd name="connsiteY10365" fmla="*/ 3209883 h 6858000"/>
            <a:gd name="connsiteX10366" fmla="*/ 7123416 w 12192000"/>
            <a:gd name="connsiteY10366" fmla="*/ 3175064 h 6858000"/>
            <a:gd name="connsiteX10367" fmla="*/ 7158241 w 12192000"/>
            <a:gd name="connsiteY10367" fmla="*/ 3140246 h 6858000"/>
            <a:gd name="connsiteX10368" fmla="*/ 7193053 w 12192000"/>
            <a:gd name="connsiteY10368" fmla="*/ 3175064 h 6858000"/>
            <a:gd name="connsiteX10369" fmla="*/ 7158241 w 12192000"/>
            <a:gd name="connsiteY10369" fmla="*/ 3209883 h 6858000"/>
            <a:gd name="connsiteX10370" fmla="*/ 7243134 w 12192000"/>
            <a:gd name="connsiteY10370" fmla="*/ 3209883 h 6858000"/>
            <a:gd name="connsiteX10371" fmla="*/ 7208309 w 12192000"/>
            <a:gd name="connsiteY10371" fmla="*/ 3175064 h 6858000"/>
            <a:gd name="connsiteX10372" fmla="*/ 7243134 w 12192000"/>
            <a:gd name="connsiteY10372" fmla="*/ 3140246 h 6858000"/>
            <a:gd name="connsiteX10373" fmla="*/ 7277947 w 12192000"/>
            <a:gd name="connsiteY10373" fmla="*/ 3175064 h 6858000"/>
            <a:gd name="connsiteX10374" fmla="*/ 7243134 w 12192000"/>
            <a:gd name="connsiteY10374" fmla="*/ 3209883 h 6858000"/>
            <a:gd name="connsiteX10375" fmla="*/ 7328027 w 12192000"/>
            <a:gd name="connsiteY10375" fmla="*/ 3209883 h 6858000"/>
            <a:gd name="connsiteX10376" fmla="*/ 7293201 w 12192000"/>
            <a:gd name="connsiteY10376" fmla="*/ 3175064 h 6858000"/>
            <a:gd name="connsiteX10377" fmla="*/ 7328027 w 12192000"/>
            <a:gd name="connsiteY10377" fmla="*/ 3140246 h 6858000"/>
            <a:gd name="connsiteX10378" fmla="*/ 7362839 w 12192000"/>
            <a:gd name="connsiteY10378" fmla="*/ 3175064 h 6858000"/>
            <a:gd name="connsiteX10379" fmla="*/ 7328027 w 12192000"/>
            <a:gd name="connsiteY10379" fmla="*/ 3209883 h 6858000"/>
            <a:gd name="connsiteX10380" fmla="*/ 7412919 w 12192000"/>
            <a:gd name="connsiteY10380" fmla="*/ 3209883 h 6858000"/>
            <a:gd name="connsiteX10381" fmla="*/ 7378094 w 12192000"/>
            <a:gd name="connsiteY10381" fmla="*/ 3175064 h 6858000"/>
            <a:gd name="connsiteX10382" fmla="*/ 7412919 w 12192000"/>
            <a:gd name="connsiteY10382" fmla="*/ 3140246 h 6858000"/>
            <a:gd name="connsiteX10383" fmla="*/ 7447731 w 12192000"/>
            <a:gd name="connsiteY10383" fmla="*/ 3175064 h 6858000"/>
            <a:gd name="connsiteX10384" fmla="*/ 7412919 w 12192000"/>
            <a:gd name="connsiteY10384" fmla="*/ 3209883 h 6858000"/>
            <a:gd name="connsiteX10385" fmla="*/ 7497811 w 12192000"/>
            <a:gd name="connsiteY10385" fmla="*/ 3209883 h 6858000"/>
            <a:gd name="connsiteX10386" fmla="*/ 7462986 w 12192000"/>
            <a:gd name="connsiteY10386" fmla="*/ 3175064 h 6858000"/>
            <a:gd name="connsiteX10387" fmla="*/ 7497811 w 12192000"/>
            <a:gd name="connsiteY10387" fmla="*/ 3140246 h 6858000"/>
            <a:gd name="connsiteX10388" fmla="*/ 7532623 w 12192000"/>
            <a:gd name="connsiteY10388" fmla="*/ 3175064 h 6858000"/>
            <a:gd name="connsiteX10389" fmla="*/ 7497811 w 12192000"/>
            <a:gd name="connsiteY10389" fmla="*/ 3209883 h 6858000"/>
            <a:gd name="connsiteX10390" fmla="*/ 7582703 w 12192000"/>
            <a:gd name="connsiteY10390" fmla="*/ 3209883 h 6858000"/>
            <a:gd name="connsiteX10391" fmla="*/ 7547878 w 12192000"/>
            <a:gd name="connsiteY10391" fmla="*/ 3175064 h 6858000"/>
            <a:gd name="connsiteX10392" fmla="*/ 7582703 w 12192000"/>
            <a:gd name="connsiteY10392" fmla="*/ 3140246 h 6858000"/>
            <a:gd name="connsiteX10393" fmla="*/ 7617516 w 12192000"/>
            <a:gd name="connsiteY10393" fmla="*/ 3175064 h 6858000"/>
            <a:gd name="connsiteX10394" fmla="*/ 7582703 w 12192000"/>
            <a:gd name="connsiteY10394" fmla="*/ 3209883 h 6858000"/>
            <a:gd name="connsiteX10395" fmla="*/ 8007167 w 12192000"/>
            <a:gd name="connsiteY10395" fmla="*/ 3209883 h 6858000"/>
            <a:gd name="connsiteX10396" fmla="*/ 7972341 w 12192000"/>
            <a:gd name="connsiteY10396" fmla="*/ 3175064 h 6858000"/>
            <a:gd name="connsiteX10397" fmla="*/ 8007167 w 12192000"/>
            <a:gd name="connsiteY10397" fmla="*/ 3140246 h 6858000"/>
            <a:gd name="connsiteX10398" fmla="*/ 8041979 w 12192000"/>
            <a:gd name="connsiteY10398" fmla="*/ 3175064 h 6858000"/>
            <a:gd name="connsiteX10399" fmla="*/ 8007167 w 12192000"/>
            <a:gd name="connsiteY10399" fmla="*/ 3209883 h 6858000"/>
            <a:gd name="connsiteX10400" fmla="*/ 8092059 w 12192000"/>
            <a:gd name="connsiteY10400" fmla="*/ 3209883 h 6858000"/>
            <a:gd name="connsiteX10401" fmla="*/ 8057234 w 12192000"/>
            <a:gd name="connsiteY10401" fmla="*/ 3175064 h 6858000"/>
            <a:gd name="connsiteX10402" fmla="*/ 8092059 w 12192000"/>
            <a:gd name="connsiteY10402" fmla="*/ 3140246 h 6858000"/>
            <a:gd name="connsiteX10403" fmla="*/ 8126871 w 12192000"/>
            <a:gd name="connsiteY10403" fmla="*/ 3175064 h 6858000"/>
            <a:gd name="connsiteX10404" fmla="*/ 8092059 w 12192000"/>
            <a:gd name="connsiteY10404" fmla="*/ 3209883 h 6858000"/>
            <a:gd name="connsiteX10405" fmla="*/ 8176951 w 12192000"/>
            <a:gd name="connsiteY10405" fmla="*/ 3209883 h 6858000"/>
            <a:gd name="connsiteX10406" fmla="*/ 8142126 w 12192000"/>
            <a:gd name="connsiteY10406" fmla="*/ 3175064 h 6858000"/>
            <a:gd name="connsiteX10407" fmla="*/ 8176951 w 12192000"/>
            <a:gd name="connsiteY10407" fmla="*/ 3140246 h 6858000"/>
            <a:gd name="connsiteX10408" fmla="*/ 8211763 w 12192000"/>
            <a:gd name="connsiteY10408" fmla="*/ 3175064 h 6858000"/>
            <a:gd name="connsiteX10409" fmla="*/ 8176951 w 12192000"/>
            <a:gd name="connsiteY10409" fmla="*/ 3209883 h 6858000"/>
            <a:gd name="connsiteX10410" fmla="*/ 8261843 w 12192000"/>
            <a:gd name="connsiteY10410" fmla="*/ 3209883 h 6858000"/>
            <a:gd name="connsiteX10411" fmla="*/ 8227018 w 12192000"/>
            <a:gd name="connsiteY10411" fmla="*/ 3175064 h 6858000"/>
            <a:gd name="connsiteX10412" fmla="*/ 8261843 w 12192000"/>
            <a:gd name="connsiteY10412" fmla="*/ 3140246 h 6858000"/>
            <a:gd name="connsiteX10413" fmla="*/ 8296656 w 12192000"/>
            <a:gd name="connsiteY10413" fmla="*/ 3175064 h 6858000"/>
            <a:gd name="connsiteX10414" fmla="*/ 8261843 w 12192000"/>
            <a:gd name="connsiteY10414" fmla="*/ 3209883 h 6858000"/>
            <a:gd name="connsiteX10415" fmla="*/ 8346737 w 12192000"/>
            <a:gd name="connsiteY10415" fmla="*/ 3209883 h 6858000"/>
            <a:gd name="connsiteX10416" fmla="*/ 8311911 w 12192000"/>
            <a:gd name="connsiteY10416" fmla="*/ 3175064 h 6858000"/>
            <a:gd name="connsiteX10417" fmla="*/ 8346737 w 12192000"/>
            <a:gd name="connsiteY10417" fmla="*/ 3140246 h 6858000"/>
            <a:gd name="connsiteX10418" fmla="*/ 8381549 w 12192000"/>
            <a:gd name="connsiteY10418" fmla="*/ 3175064 h 6858000"/>
            <a:gd name="connsiteX10419" fmla="*/ 8346737 w 12192000"/>
            <a:gd name="connsiteY10419" fmla="*/ 3209883 h 6858000"/>
            <a:gd name="connsiteX10420" fmla="*/ 8431629 w 12192000"/>
            <a:gd name="connsiteY10420" fmla="*/ 3209883 h 6858000"/>
            <a:gd name="connsiteX10421" fmla="*/ 8396804 w 12192000"/>
            <a:gd name="connsiteY10421" fmla="*/ 3175064 h 6858000"/>
            <a:gd name="connsiteX10422" fmla="*/ 8431629 w 12192000"/>
            <a:gd name="connsiteY10422" fmla="*/ 3140246 h 6858000"/>
            <a:gd name="connsiteX10423" fmla="*/ 8466441 w 12192000"/>
            <a:gd name="connsiteY10423" fmla="*/ 3175064 h 6858000"/>
            <a:gd name="connsiteX10424" fmla="*/ 8431629 w 12192000"/>
            <a:gd name="connsiteY10424" fmla="*/ 3209883 h 6858000"/>
            <a:gd name="connsiteX10425" fmla="*/ 8771199 w 12192000"/>
            <a:gd name="connsiteY10425" fmla="*/ 3209883 h 6858000"/>
            <a:gd name="connsiteX10426" fmla="*/ 8736374 w 12192000"/>
            <a:gd name="connsiteY10426" fmla="*/ 3175064 h 6858000"/>
            <a:gd name="connsiteX10427" fmla="*/ 8771199 w 12192000"/>
            <a:gd name="connsiteY10427" fmla="*/ 3140246 h 6858000"/>
            <a:gd name="connsiteX10428" fmla="*/ 8806011 w 12192000"/>
            <a:gd name="connsiteY10428" fmla="*/ 3175064 h 6858000"/>
            <a:gd name="connsiteX10429" fmla="*/ 8771199 w 12192000"/>
            <a:gd name="connsiteY10429" fmla="*/ 3209883 h 6858000"/>
            <a:gd name="connsiteX10430" fmla="*/ 8856091 w 12192000"/>
            <a:gd name="connsiteY10430" fmla="*/ 3209883 h 6858000"/>
            <a:gd name="connsiteX10431" fmla="*/ 8821266 w 12192000"/>
            <a:gd name="connsiteY10431" fmla="*/ 3175064 h 6858000"/>
            <a:gd name="connsiteX10432" fmla="*/ 8856091 w 12192000"/>
            <a:gd name="connsiteY10432" fmla="*/ 3140246 h 6858000"/>
            <a:gd name="connsiteX10433" fmla="*/ 8890903 w 12192000"/>
            <a:gd name="connsiteY10433" fmla="*/ 3175064 h 6858000"/>
            <a:gd name="connsiteX10434" fmla="*/ 8856091 w 12192000"/>
            <a:gd name="connsiteY10434" fmla="*/ 3209883 h 6858000"/>
            <a:gd name="connsiteX10435" fmla="*/ 8940983 w 12192000"/>
            <a:gd name="connsiteY10435" fmla="*/ 3209883 h 6858000"/>
            <a:gd name="connsiteX10436" fmla="*/ 8906158 w 12192000"/>
            <a:gd name="connsiteY10436" fmla="*/ 3175064 h 6858000"/>
            <a:gd name="connsiteX10437" fmla="*/ 8940983 w 12192000"/>
            <a:gd name="connsiteY10437" fmla="*/ 3140246 h 6858000"/>
            <a:gd name="connsiteX10438" fmla="*/ 8975796 w 12192000"/>
            <a:gd name="connsiteY10438" fmla="*/ 3175064 h 6858000"/>
            <a:gd name="connsiteX10439" fmla="*/ 8940983 w 12192000"/>
            <a:gd name="connsiteY10439" fmla="*/ 3209883 h 6858000"/>
            <a:gd name="connsiteX10440" fmla="*/ 9025876 w 12192000"/>
            <a:gd name="connsiteY10440" fmla="*/ 3209883 h 6858000"/>
            <a:gd name="connsiteX10441" fmla="*/ 8991050 w 12192000"/>
            <a:gd name="connsiteY10441" fmla="*/ 3175064 h 6858000"/>
            <a:gd name="connsiteX10442" fmla="*/ 9025876 w 12192000"/>
            <a:gd name="connsiteY10442" fmla="*/ 3140246 h 6858000"/>
            <a:gd name="connsiteX10443" fmla="*/ 9060688 w 12192000"/>
            <a:gd name="connsiteY10443" fmla="*/ 3175064 h 6858000"/>
            <a:gd name="connsiteX10444" fmla="*/ 9025876 w 12192000"/>
            <a:gd name="connsiteY10444" fmla="*/ 3209883 h 6858000"/>
            <a:gd name="connsiteX10445" fmla="*/ 2574015 w 12192000"/>
            <a:gd name="connsiteY10445" fmla="*/ 3125023 h 6858000"/>
            <a:gd name="connsiteX10446" fmla="*/ 2539196 w 12192000"/>
            <a:gd name="connsiteY10446" fmla="*/ 3090205 h 6858000"/>
            <a:gd name="connsiteX10447" fmla="*/ 2574015 w 12192000"/>
            <a:gd name="connsiteY10447" fmla="*/ 3055386 h 6858000"/>
            <a:gd name="connsiteX10448" fmla="*/ 2608834 w 12192000"/>
            <a:gd name="connsiteY10448" fmla="*/ 3090205 h 6858000"/>
            <a:gd name="connsiteX10449" fmla="*/ 2574015 w 12192000"/>
            <a:gd name="connsiteY10449" fmla="*/ 3125023 h 6858000"/>
            <a:gd name="connsiteX10450" fmla="*/ 2658907 w 12192000"/>
            <a:gd name="connsiteY10450" fmla="*/ 3125023 h 6858000"/>
            <a:gd name="connsiteX10451" fmla="*/ 2624088 w 12192000"/>
            <a:gd name="connsiteY10451" fmla="*/ 3090205 h 6858000"/>
            <a:gd name="connsiteX10452" fmla="*/ 2658907 w 12192000"/>
            <a:gd name="connsiteY10452" fmla="*/ 3055386 h 6858000"/>
            <a:gd name="connsiteX10453" fmla="*/ 2693726 w 12192000"/>
            <a:gd name="connsiteY10453" fmla="*/ 3090205 h 6858000"/>
            <a:gd name="connsiteX10454" fmla="*/ 2658907 w 12192000"/>
            <a:gd name="connsiteY10454" fmla="*/ 3125023 h 6858000"/>
            <a:gd name="connsiteX10455" fmla="*/ 2743800 w 12192000"/>
            <a:gd name="connsiteY10455" fmla="*/ 3125023 h 6858000"/>
            <a:gd name="connsiteX10456" fmla="*/ 2708981 w 12192000"/>
            <a:gd name="connsiteY10456" fmla="*/ 3090205 h 6858000"/>
            <a:gd name="connsiteX10457" fmla="*/ 2743800 w 12192000"/>
            <a:gd name="connsiteY10457" fmla="*/ 3055386 h 6858000"/>
            <a:gd name="connsiteX10458" fmla="*/ 2778618 w 12192000"/>
            <a:gd name="connsiteY10458" fmla="*/ 3090205 h 6858000"/>
            <a:gd name="connsiteX10459" fmla="*/ 2743800 w 12192000"/>
            <a:gd name="connsiteY10459" fmla="*/ 3125023 h 6858000"/>
            <a:gd name="connsiteX10460" fmla="*/ 2998477 w 12192000"/>
            <a:gd name="connsiteY10460" fmla="*/ 3125023 h 6858000"/>
            <a:gd name="connsiteX10461" fmla="*/ 2963658 w 12192000"/>
            <a:gd name="connsiteY10461" fmla="*/ 3090205 h 6858000"/>
            <a:gd name="connsiteX10462" fmla="*/ 2998477 w 12192000"/>
            <a:gd name="connsiteY10462" fmla="*/ 3055386 h 6858000"/>
            <a:gd name="connsiteX10463" fmla="*/ 3033296 w 12192000"/>
            <a:gd name="connsiteY10463" fmla="*/ 3090205 h 6858000"/>
            <a:gd name="connsiteX10464" fmla="*/ 2998477 w 12192000"/>
            <a:gd name="connsiteY10464" fmla="*/ 3125023 h 6858000"/>
            <a:gd name="connsiteX10465" fmla="*/ 3592724 w 12192000"/>
            <a:gd name="connsiteY10465" fmla="*/ 3125023 h 6858000"/>
            <a:gd name="connsiteX10466" fmla="*/ 3557905 w 12192000"/>
            <a:gd name="connsiteY10466" fmla="*/ 3090205 h 6858000"/>
            <a:gd name="connsiteX10467" fmla="*/ 3592724 w 12192000"/>
            <a:gd name="connsiteY10467" fmla="*/ 3055386 h 6858000"/>
            <a:gd name="connsiteX10468" fmla="*/ 3627543 w 12192000"/>
            <a:gd name="connsiteY10468" fmla="*/ 3090205 h 6858000"/>
            <a:gd name="connsiteX10469" fmla="*/ 3592724 w 12192000"/>
            <a:gd name="connsiteY10469" fmla="*/ 3125023 h 6858000"/>
            <a:gd name="connsiteX10470" fmla="*/ 3762510 w 12192000"/>
            <a:gd name="connsiteY10470" fmla="*/ 3125023 h 6858000"/>
            <a:gd name="connsiteX10471" fmla="*/ 3727691 w 12192000"/>
            <a:gd name="connsiteY10471" fmla="*/ 3090205 h 6858000"/>
            <a:gd name="connsiteX10472" fmla="*/ 3762510 w 12192000"/>
            <a:gd name="connsiteY10472" fmla="*/ 3055386 h 6858000"/>
            <a:gd name="connsiteX10473" fmla="*/ 3797328 w 12192000"/>
            <a:gd name="connsiteY10473" fmla="*/ 3090205 h 6858000"/>
            <a:gd name="connsiteX10474" fmla="*/ 3762510 w 12192000"/>
            <a:gd name="connsiteY10474" fmla="*/ 3125023 h 6858000"/>
            <a:gd name="connsiteX10475" fmla="*/ 5290581 w 12192000"/>
            <a:gd name="connsiteY10475" fmla="*/ 3125023 h 6858000"/>
            <a:gd name="connsiteX10476" fmla="*/ 5255755 w 12192000"/>
            <a:gd name="connsiteY10476" fmla="*/ 3090205 h 6858000"/>
            <a:gd name="connsiteX10477" fmla="*/ 5290581 w 12192000"/>
            <a:gd name="connsiteY10477" fmla="*/ 3055386 h 6858000"/>
            <a:gd name="connsiteX10478" fmla="*/ 5325393 w 12192000"/>
            <a:gd name="connsiteY10478" fmla="*/ 3090205 h 6858000"/>
            <a:gd name="connsiteX10479" fmla="*/ 5290581 w 12192000"/>
            <a:gd name="connsiteY10479" fmla="*/ 3125023 h 6858000"/>
            <a:gd name="connsiteX10480" fmla="*/ 5375473 w 12192000"/>
            <a:gd name="connsiteY10480" fmla="*/ 3125023 h 6858000"/>
            <a:gd name="connsiteX10481" fmla="*/ 5340647 w 12192000"/>
            <a:gd name="connsiteY10481" fmla="*/ 3090205 h 6858000"/>
            <a:gd name="connsiteX10482" fmla="*/ 5375473 w 12192000"/>
            <a:gd name="connsiteY10482" fmla="*/ 3055386 h 6858000"/>
            <a:gd name="connsiteX10483" fmla="*/ 5410285 w 12192000"/>
            <a:gd name="connsiteY10483" fmla="*/ 3090205 h 6858000"/>
            <a:gd name="connsiteX10484" fmla="*/ 5375473 w 12192000"/>
            <a:gd name="connsiteY10484" fmla="*/ 3125023 h 6858000"/>
            <a:gd name="connsiteX10485" fmla="*/ 5460365 w 12192000"/>
            <a:gd name="connsiteY10485" fmla="*/ 3125023 h 6858000"/>
            <a:gd name="connsiteX10486" fmla="*/ 5425540 w 12192000"/>
            <a:gd name="connsiteY10486" fmla="*/ 3090205 h 6858000"/>
            <a:gd name="connsiteX10487" fmla="*/ 5460365 w 12192000"/>
            <a:gd name="connsiteY10487" fmla="*/ 3055386 h 6858000"/>
            <a:gd name="connsiteX10488" fmla="*/ 5495177 w 12192000"/>
            <a:gd name="connsiteY10488" fmla="*/ 3090205 h 6858000"/>
            <a:gd name="connsiteX10489" fmla="*/ 5460365 w 12192000"/>
            <a:gd name="connsiteY10489" fmla="*/ 3125023 h 6858000"/>
            <a:gd name="connsiteX10490" fmla="*/ 5545258 w 12192000"/>
            <a:gd name="connsiteY10490" fmla="*/ 3125023 h 6858000"/>
            <a:gd name="connsiteX10491" fmla="*/ 5510433 w 12192000"/>
            <a:gd name="connsiteY10491" fmla="*/ 3090205 h 6858000"/>
            <a:gd name="connsiteX10492" fmla="*/ 5545258 w 12192000"/>
            <a:gd name="connsiteY10492" fmla="*/ 3055386 h 6858000"/>
            <a:gd name="connsiteX10493" fmla="*/ 5580071 w 12192000"/>
            <a:gd name="connsiteY10493" fmla="*/ 3090205 h 6858000"/>
            <a:gd name="connsiteX10494" fmla="*/ 5545258 w 12192000"/>
            <a:gd name="connsiteY10494" fmla="*/ 3125023 h 6858000"/>
            <a:gd name="connsiteX10495" fmla="*/ 5630151 w 12192000"/>
            <a:gd name="connsiteY10495" fmla="*/ 3125023 h 6858000"/>
            <a:gd name="connsiteX10496" fmla="*/ 5595325 w 12192000"/>
            <a:gd name="connsiteY10496" fmla="*/ 3090205 h 6858000"/>
            <a:gd name="connsiteX10497" fmla="*/ 5630151 w 12192000"/>
            <a:gd name="connsiteY10497" fmla="*/ 3055386 h 6858000"/>
            <a:gd name="connsiteX10498" fmla="*/ 5664963 w 12192000"/>
            <a:gd name="connsiteY10498" fmla="*/ 3090205 h 6858000"/>
            <a:gd name="connsiteX10499" fmla="*/ 5630151 w 12192000"/>
            <a:gd name="connsiteY10499" fmla="*/ 3125023 h 6858000"/>
            <a:gd name="connsiteX10500" fmla="*/ 5715043 w 12192000"/>
            <a:gd name="connsiteY10500" fmla="*/ 3125023 h 6858000"/>
            <a:gd name="connsiteX10501" fmla="*/ 5680217 w 12192000"/>
            <a:gd name="connsiteY10501" fmla="*/ 3090205 h 6858000"/>
            <a:gd name="connsiteX10502" fmla="*/ 5715043 w 12192000"/>
            <a:gd name="connsiteY10502" fmla="*/ 3055386 h 6858000"/>
            <a:gd name="connsiteX10503" fmla="*/ 5749855 w 12192000"/>
            <a:gd name="connsiteY10503" fmla="*/ 3090205 h 6858000"/>
            <a:gd name="connsiteX10504" fmla="*/ 5715043 w 12192000"/>
            <a:gd name="connsiteY10504" fmla="*/ 3125023 h 6858000"/>
            <a:gd name="connsiteX10505" fmla="*/ 5799935 w 12192000"/>
            <a:gd name="connsiteY10505" fmla="*/ 3125023 h 6858000"/>
            <a:gd name="connsiteX10506" fmla="*/ 5765110 w 12192000"/>
            <a:gd name="connsiteY10506" fmla="*/ 3090205 h 6858000"/>
            <a:gd name="connsiteX10507" fmla="*/ 5799935 w 12192000"/>
            <a:gd name="connsiteY10507" fmla="*/ 3055386 h 6858000"/>
            <a:gd name="connsiteX10508" fmla="*/ 5834747 w 12192000"/>
            <a:gd name="connsiteY10508" fmla="*/ 3090205 h 6858000"/>
            <a:gd name="connsiteX10509" fmla="*/ 5799935 w 12192000"/>
            <a:gd name="connsiteY10509" fmla="*/ 3125023 h 6858000"/>
            <a:gd name="connsiteX10510" fmla="*/ 5884828 w 12192000"/>
            <a:gd name="connsiteY10510" fmla="*/ 3125023 h 6858000"/>
            <a:gd name="connsiteX10511" fmla="*/ 5850003 w 12192000"/>
            <a:gd name="connsiteY10511" fmla="*/ 3090205 h 6858000"/>
            <a:gd name="connsiteX10512" fmla="*/ 5884828 w 12192000"/>
            <a:gd name="connsiteY10512" fmla="*/ 3055386 h 6858000"/>
            <a:gd name="connsiteX10513" fmla="*/ 5919641 w 12192000"/>
            <a:gd name="connsiteY10513" fmla="*/ 3090205 h 6858000"/>
            <a:gd name="connsiteX10514" fmla="*/ 5884828 w 12192000"/>
            <a:gd name="connsiteY10514" fmla="*/ 3125023 h 6858000"/>
            <a:gd name="connsiteX10515" fmla="*/ 5969721 w 12192000"/>
            <a:gd name="connsiteY10515" fmla="*/ 3125023 h 6858000"/>
            <a:gd name="connsiteX10516" fmla="*/ 5934895 w 12192000"/>
            <a:gd name="connsiteY10516" fmla="*/ 3090205 h 6858000"/>
            <a:gd name="connsiteX10517" fmla="*/ 5969721 w 12192000"/>
            <a:gd name="connsiteY10517" fmla="*/ 3055386 h 6858000"/>
            <a:gd name="connsiteX10518" fmla="*/ 6004533 w 12192000"/>
            <a:gd name="connsiteY10518" fmla="*/ 3090205 h 6858000"/>
            <a:gd name="connsiteX10519" fmla="*/ 5969721 w 12192000"/>
            <a:gd name="connsiteY10519" fmla="*/ 3125023 h 6858000"/>
            <a:gd name="connsiteX10520" fmla="*/ 6054613 w 12192000"/>
            <a:gd name="connsiteY10520" fmla="*/ 3125023 h 6858000"/>
            <a:gd name="connsiteX10521" fmla="*/ 6019787 w 12192000"/>
            <a:gd name="connsiteY10521" fmla="*/ 3090205 h 6858000"/>
            <a:gd name="connsiteX10522" fmla="*/ 6054613 w 12192000"/>
            <a:gd name="connsiteY10522" fmla="*/ 3055386 h 6858000"/>
            <a:gd name="connsiteX10523" fmla="*/ 6089425 w 12192000"/>
            <a:gd name="connsiteY10523" fmla="*/ 3090205 h 6858000"/>
            <a:gd name="connsiteX10524" fmla="*/ 6054613 w 12192000"/>
            <a:gd name="connsiteY10524" fmla="*/ 3125023 h 6858000"/>
            <a:gd name="connsiteX10525" fmla="*/ 6139505 w 12192000"/>
            <a:gd name="connsiteY10525" fmla="*/ 3125023 h 6858000"/>
            <a:gd name="connsiteX10526" fmla="*/ 6104680 w 12192000"/>
            <a:gd name="connsiteY10526" fmla="*/ 3090205 h 6858000"/>
            <a:gd name="connsiteX10527" fmla="*/ 6139505 w 12192000"/>
            <a:gd name="connsiteY10527" fmla="*/ 3055386 h 6858000"/>
            <a:gd name="connsiteX10528" fmla="*/ 6174317 w 12192000"/>
            <a:gd name="connsiteY10528" fmla="*/ 3090205 h 6858000"/>
            <a:gd name="connsiteX10529" fmla="*/ 6139505 w 12192000"/>
            <a:gd name="connsiteY10529" fmla="*/ 3125023 h 6858000"/>
            <a:gd name="connsiteX10530" fmla="*/ 6224398 w 12192000"/>
            <a:gd name="connsiteY10530" fmla="*/ 3125023 h 6858000"/>
            <a:gd name="connsiteX10531" fmla="*/ 6189573 w 12192000"/>
            <a:gd name="connsiteY10531" fmla="*/ 3090205 h 6858000"/>
            <a:gd name="connsiteX10532" fmla="*/ 6224398 w 12192000"/>
            <a:gd name="connsiteY10532" fmla="*/ 3055386 h 6858000"/>
            <a:gd name="connsiteX10533" fmla="*/ 6259211 w 12192000"/>
            <a:gd name="connsiteY10533" fmla="*/ 3090205 h 6858000"/>
            <a:gd name="connsiteX10534" fmla="*/ 6224398 w 12192000"/>
            <a:gd name="connsiteY10534" fmla="*/ 3125023 h 6858000"/>
            <a:gd name="connsiteX10535" fmla="*/ 6309291 w 12192000"/>
            <a:gd name="connsiteY10535" fmla="*/ 3125023 h 6858000"/>
            <a:gd name="connsiteX10536" fmla="*/ 6274465 w 12192000"/>
            <a:gd name="connsiteY10536" fmla="*/ 3090205 h 6858000"/>
            <a:gd name="connsiteX10537" fmla="*/ 6309291 w 12192000"/>
            <a:gd name="connsiteY10537" fmla="*/ 3055386 h 6858000"/>
            <a:gd name="connsiteX10538" fmla="*/ 6344103 w 12192000"/>
            <a:gd name="connsiteY10538" fmla="*/ 3090205 h 6858000"/>
            <a:gd name="connsiteX10539" fmla="*/ 6309291 w 12192000"/>
            <a:gd name="connsiteY10539" fmla="*/ 3125023 h 6858000"/>
            <a:gd name="connsiteX10540" fmla="*/ 6394183 w 12192000"/>
            <a:gd name="connsiteY10540" fmla="*/ 3125023 h 6858000"/>
            <a:gd name="connsiteX10541" fmla="*/ 6359357 w 12192000"/>
            <a:gd name="connsiteY10541" fmla="*/ 3090205 h 6858000"/>
            <a:gd name="connsiteX10542" fmla="*/ 6394183 w 12192000"/>
            <a:gd name="connsiteY10542" fmla="*/ 3055386 h 6858000"/>
            <a:gd name="connsiteX10543" fmla="*/ 6428995 w 12192000"/>
            <a:gd name="connsiteY10543" fmla="*/ 3090205 h 6858000"/>
            <a:gd name="connsiteX10544" fmla="*/ 6394183 w 12192000"/>
            <a:gd name="connsiteY10544" fmla="*/ 3125023 h 6858000"/>
            <a:gd name="connsiteX10545" fmla="*/ 6479075 w 12192000"/>
            <a:gd name="connsiteY10545" fmla="*/ 3125023 h 6858000"/>
            <a:gd name="connsiteX10546" fmla="*/ 6444250 w 12192000"/>
            <a:gd name="connsiteY10546" fmla="*/ 3090205 h 6858000"/>
            <a:gd name="connsiteX10547" fmla="*/ 6479075 w 12192000"/>
            <a:gd name="connsiteY10547" fmla="*/ 3055386 h 6858000"/>
            <a:gd name="connsiteX10548" fmla="*/ 6513887 w 12192000"/>
            <a:gd name="connsiteY10548" fmla="*/ 3090205 h 6858000"/>
            <a:gd name="connsiteX10549" fmla="*/ 6479075 w 12192000"/>
            <a:gd name="connsiteY10549" fmla="*/ 3125023 h 6858000"/>
            <a:gd name="connsiteX10550" fmla="*/ 6563968 w 12192000"/>
            <a:gd name="connsiteY10550" fmla="*/ 3125023 h 6858000"/>
            <a:gd name="connsiteX10551" fmla="*/ 6529143 w 12192000"/>
            <a:gd name="connsiteY10551" fmla="*/ 3090205 h 6858000"/>
            <a:gd name="connsiteX10552" fmla="*/ 6563968 w 12192000"/>
            <a:gd name="connsiteY10552" fmla="*/ 3055386 h 6858000"/>
            <a:gd name="connsiteX10553" fmla="*/ 6598781 w 12192000"/>
            <a:gd name="connsiteY10553" fmla="*/ 3090205 h 6858000"/>
            <a:gd name="connsiteX10554" fmla="*/ 6563968 w 12192000"/>
            <a:gd name="connsiteY10554" fmla="*/ 3125023 h 6858000"/>
            <a:gd name="connsiteX10555" fmla="*/ 6648861 w 12192000"/>
            <a:gd name="connsiteY10555" fmla="*/ 3125023 h 6858000"/>
            <a:gd name="connsiteX10556" fmla="*/ 6614035 w 12192000"/>
            <a:gd name="connsiteY10556" fmla="*/ 3090205 h 6858000"/>
            <a:gd name="connsiteX10557" fmla="*/ 6648861 w 12192000"/>
            <a:gd name="connsiteY10557" fmla="*/ 3055386 h 6858000"/>
            <a:gd name="connsiteX10558" fmla="*/ 6683673 w 12192000"/>
            <a:gd name="connsiteY10558" fmla="*/ 3090205 h 6858000"/>
            <a:gd name="connsiteX10559" fmla="*/ 6648861 w 12192000"/>
            <a:gd name="connsiteY10559" fmla="*/ 3125023 h 6858000"/>
            <a:gd name="connsiteX10560" fmla="*/ 6733753 w 12192000"/>
            <a:gd name="connsiteY10560" fmla="*/ 3125023 h 6858000"/>
            <a:gd name="connsiteX10561" fmla="*/ 6698927 w 12192000"/>
            <a:gd name="connsiteY10561" fmla="*/ 3090205 h 6858000"/>
            <a:gd name="connsiteX10562" fmla="*/ 6733753 w 12192000"/>
            <a:gd name="connsiteY10562" fmla="*/ 3055386 h 6858000"/>
            <a:gd name="connsiteX10563" fmla="*/ 6768565 w 12192000"/>
            <a:gd name="connsiteY10563" fmla="*/ 3090205 h 6858000"/>
            <a:gd name="connsiteX10564" fmla="*/ 6733753 w 12192000"/>
            <a:gd name="connsiteY10564" fmla="*/ 3125023 h 6858000"/>
            <a:gd name="connsiteX10565" fmla="*/ 6818645 w 12192000"/>
            <a:gd name="connsiteY10565" fmla="*/ 3125023 h 6858000"/>
            <a:gd name="connsiteX10566" fmla="*/ 6783820 w 12192000"/>
            <a:gd name="connsiteY10566" fmla="*/ 3090205 h 6858000"/>
            <a:gd name="connsiteX10567" fmla="*/ 6818645 w 12192000"/>
            <a:gd name="connsiteY10567" fmla="*/ 3055386 h 6858000"/>
            <a:gd name="connsiteX10568" fmla="*/ 6853457 w 12192000"/>
            <a:gd name="connsiteY10568" fmla="*/ 3090205 h 6858000"/>
            <a:gd name="connsiteX10569" fmla="*/ 6818645 w 12192000"/>
            <a:gd name="connsiteY10569" fmla="*/ 3125023 h 6858000"/>
            <a:gd name="connsiteX10570" fmla="*/ 6903537 w 12192000"/>
            <a:gd name="connsiteY10570" fmla="*/ 3125023 h 6858000"/>
            <a:gd name="connsiteX10571" fmla="*/ 6868712 w 12192000"/>
            <a:gd name="connsiteY10571" fmla="*/ 3090205 h 6858000"/>
            <a:gd name="connsiteX10572" fmla="*/ 6903537 w 12192000"/>
            <a:gd name="connsiteY10572" fmla="*/ 3055386 h 6858000"/>
            <a:gd name="connsiteX10573" fmla="*/ 6938350 w 12192000"/>
            <a:gd name="connsiteY10573" fmla="*/ 3090205 h 6858000"/>
            <a:gd name="connsiteX10574" fmla="*/ 6903537 w 12192000"/>
            <a:gd name="connsiteY10574" fmla="*/ 3125023 h 6858000"/>
            <a:gd name="connsiteX10575" fmla="*/ 7158241 w 12192000"/>
            <a:gd name="connsiteY10575" fmla="*/ 3125023 h 6858000"/>
            <a:gd name="connsiteX10576" fmla="*/ 7123416 w 12192000"/>
            <a:gd name="connsiteY10576" fmla="*/ 3090205 h 6858000"/>
            <a:gd name="connsiteX10577" fmla="*/ 7158241 w 12192000"/>
            <a:gd name="connsiteY10577" fmla="*/ 3055386 h 6858000"/>
            <a:gd name="connsiteX10578" fmla="*/ 7193053 w 12192000"/>
            <a:gd name="connsiteY10578" fmla="*/ 3090205 h 6858000"/>
            <a:gd name="connsiteX10579" fmla="*/ 7158241 w 12192000"/>
            <a:gd name="connsiteY10579" fmla="*/ 3125023 h 6858000"/>
            <a:gd name="connsiteX10580" fmla="*/ 7243134 w 12192000"/>
            <a:gd name="connsiteY10580" fmla="*/ 3125023 h 6858000"/>
            <a:gd name="connsiteX10581" fmla="*/ 7208309 w 12192000"/>
            <a:gd name="connsiteY10581" fmla="*/ 3090205 h 6858000"/>
            <a:gd name="connsiteX10582" fmla="*/ 7243134 w 12192000"/>
            <a:gd name="connsiteY10582" fmla="*/ 3055386 h 6858000"/>
            <a:gd name="connsiteX10583" fmla="*/ 7277947 w 12192000"/>
            <a:gd name="connsiteY10583" fmla="*/ 3090205 h 6858000"/>
            <a:gd name="connsiteX10584" fmla="*/ 7243134 w 12192000"/>
            <a:gd name="connsiteY10584" fmla="*/ 3125023 h 6858000"/>
            <a:gd name="connsiteX10585" fmla="*/ 7328027 w 12192000"/>
            <a:gd name="connsiteY10585" fmla="*/ 3125023 h 6858000"/>
            <a:gd name="connsiteX10586" fmla="*/ 7293201 w 12192000"/>
            <a:gd name="connsiteY10586" fmla="*/ 3090205 h 6858000"/>
            <a:gd name="connsiteX10587" fmla="*/ 7328027 w 12192000"/>
            <a:gd name="connsiteY10587" fmla="*/ 3055386 h 6858000"/>
            <a:gd name="connsiteX10588" fmla="*/ 7362839 w 12192000"/>
            <a:gd name="connsiteY10588" fmla="*/ 3090205 h 6858000"/>
            <a:gd name="connsiteX10589" fmla="*/ 7328027 w 12192000"/>
            <a:gd name="connsiteY10589" fmla="*/ 3125023 h 6858000"/>
            <a:gd name="connsiteX10590" fmla="*/ 7412919 w 12192000"/>
            <a:gd name="connsiteY10590" fmla="*/ 3125023 h 6858000"/>
            <a:gd name="connsiteX10591" fmla="*/ 7378094 w 12192000"/>
            <a:gd name="connsiteY10591" fmla="*/ 3090205 h 6858000"/>
            <a:gd name="connsiteX10592" fmla="*/ 7412919 w 12192000"/>
            <a:gd name="connsiteY10592" fmla="*/ 3055386 h 6858000"/>
            <a:gd name="connsiteX10593" fmla="*/ 7447731 w 12192000"/>
            <a:gd name="connsiteY10593" fmla="*/ 3090205 h 6858000"/>
            <a:gd name="connsiteX10594" fmla="*/ 7412919 w 12192000"/>
            <a:gd name="connsiteY10594" fmla="*/ 3125023 h 6858000"/>
            <a:gd name="connsiteX10595" fmla="*/ 7497811 w 12192000"/>
            <a:gd name="connsiteY10595" fmla="*/ 3125023 h 6858000"/>
            <a:gd name="connsiteX10596" fmla="*/ 7462986 w 12192000"/>
            <a:gd name="connsiteY10596" fmla="*/ 3090205 h 6858000"/>
            <a:gd name="connsiteX10597" fmla="*/ 7497811 w 12192000"/>
            <a:gd name="connsiteY10597" fmla="*/ 3055386 h 6858000"/>
            <a:gd name="connsiteX10598" fmla="*/ 7532623 w 12192000"/>
            <a:gd name="connsiteY10598" fmla="*/ 3090205 h 6858000"/>
            <a:gd name="connsiteX10599" fmla="*/ 7497811 w 12192000"/>
            <a:gd name="connsiteY10599" fmla="*/ 3125023 h 6858000"/>
            <a:gd name="connsiteX10600" fmla="*/ 8092059 w 12192000"/>
            <a:gd name="connsiteY10600" fmla="*/ 3125023 h 6858000"/>
            <a:gd name="connsiteX10601" fmla="*/ 8057234 w 12192000"/>
            <a:gd name="connsiteY10601" fmla="*/ 3090205 h 6858000"/>
            <a:gd name="connsiteX10602" fmla="*/ 8092059 w 12192000"/>
            <a:gd name="connsiteY10602" fmla="*/ 3055386 h 6858000"/>
            <a:gd name="connsiteX10603" fmla="*/ 8126871 w 12192000"/>
            <a:gd name="connsiteY10603" fmla="*/ 3090205 h 6858000"/>
            <a:gd name="connsiteX10604" fmla="*/ 8092059 w 12192000"/>
            <a:gd name="connsiteY10604" fmla="*/ 3125023 h 6858000"/>
            <a:gd name="connsiteX10605" fmla="*/ 8176951 w 12192000"/>
            <a:gd name="connsiteY10605" fmla="*/ 3125023 h 6858000"/>
            <a:gd name="connsiteX10606" fmla="*/ 8142126 w 12192000"/>
            <a:gd name="connsiteY10606" fmla="*/ 3090205 h 6858000"/>
            <a:gd name="connsiteX10607" fmla="*/ 8176951 w 12192000"/>
            <a:gd name="connsiteY10607" fmla="*/ 3055386 h 6858000"/>
            <a:gd name="connsiteX10608" fmla="*/ 8211763 w 12192000"/>
            <a:gd name="connsiteY10608" fmla="*/ 3090205 h 6858000"/>
            <a:gd name="connsiteX10609" fmla="*/ 8176951 w 12192000"/>
            <a:gd name="connsiteY10609" fmla="*/ 3125023 h 6858000"/>
            <a:gd name="connsiteX10610" fmla="*/ 8261843 w 12192000"/>
            <a:gd name="connsiteY10610" fmla="*/ 3125023 h 6858000"/>
            <a:gd name="connsiteX10611" fmla="*/ 8227018 w 12192000"/>
            <a:gd name="connsiteY10611" fmla="*/ 3090205 h 6858000"/>
            <a:gd name="connsiteX10612" fmla="*/ 8261843 w 12192000"/>
            <a:gd name="connsiteY10612" fmla="*/ 3055386 h 6858000"/>
            <a:gd name="connsiteX10613" fmla="*/ 8296656 w 12192000"/>
            <a:gd name="connsiteY10613" fmla="*/ 3090205 h 6858000"/>
            <a:gd name="connsiteX10614" fmla="*/ 8261843 w 12192000"/>
            <a:gd name="connsiteY10614" fmla="*/ 3125023 h 6858000"/>
            <a:gd name="connsiteX10615" fmla="*/ 8346737 w 12192000"/>
            <a:gd name="connsiteY10615" fmla="*/ 3125023 h 6858000"/>
            <a:gd name="connsiteX10616" fmla="*/ 8311911 w 12192000"/>
            <a:gd name="connsiteY10616" fmla="*/ 3090205 h 6858000"/>
            <a:gd name="connsiteX10617" fmla="*/ 8346737 w 12192000"/>
            <a:gd name="connsiteY10617" fmla="*/ 3055386 h 6858000"/>
            <a:gd name="connsiteX10618" fmla="*/ 8381549 w 12192000"/>
            <a:gd name="connsiteY10618" fmla="*/ 3090205 h 6858000"/>
            <a:gd name="connsiteX10619" fmla="*/ 8346737 w 12192000"/>
            <a:gd name="connsiteY10619" fmla="*/ 3125023 h 6858000"/>
            <a:gd name="connsiteX10620" fmla="*/ 8771199 w 12192000"/>
            <a:gd name="connsiteY10620" fmla="*/ 3125023 h 6858000"/>
            <a:gd name="connsiteX10621" fmla="*/ 8736374 w 12192000"/>
            <a:gd name="connsiteY10621" fmla="*/ 3090205 h 6858000"/>
            <a:gd name="connsiteX10622" fmla="*/ 8771199 w 12192000"/>
            <a:gd name="connsiteY10622" fmla="*/ 3055386 h 6858000"/>
            <a:gd name="connsiteX10623" fmla="*/ 8806011 w 12192000"/>
            <a:gd name="connsiteY10623" fmla="*/ 3090205 h 6858000"/>
            <a:gd name="connsiteX10624" fmla="*/ 8771199 w 12192000"/>
            <a:gd name="connsiteY10624" fmla="*/ 3125023 h 6858000"/>
            <a:gd name="connsiteX10625" fmla="*/ 8856091 w 12192000"/>
            <a:gd name="connsiteY10625" fmla="*/ 3125023 h 6858000"/>
            <a:gd name="connsiteX10626" fmla="*/ 8821266 w 12192000"/>
            <a:gd name="connsiteY10626" fmla="*/ 3090205 h 6858000"/>
            <a:gd name="connsiteX10627" fmla="*/ 8856091 w 12192000"/>
            <a:gd name="connsiteY10627" fmla="*/ 3055386 h 6858000"/>
            <a:gd name="connsiteX10628" fmla="*/ 8890903 w 12192000"/>
            <a:gd name="connsiteY10628" fmla="*/ 3090205 h 6858000"/>
            <a:gd name="connsiteX10629" fmla="*/ 8856091 w 12192000"/>
            <a:gd name="connsiteY10629" fmla="*/ 3125023 h 6858000"/>
            <a:gd name="connsiteX10630" fmla="*/ 8940983 w 12192000"/>
            <a:gd name="connsiteY10630" fmla="*/ 3125023 h 6858000"/>
            <a:gd name="connsiteX10631" fmla="*/ 8906158 w 12192000"/>
            <a:gd name="connsiteY10631" fmla="*/ 3090205 h 6858000"/>
            <a:gd name="connsiteX10632" fmla="*/ 8940983 w 12192000"/>
            <a:gd name="connsiteY10632" fmla="*/ 3055386 h 6858000"/>
            <a:gd name="connsiteX10633" fmla="*/ 8975796 w 12192000"/>
            <a:gd name="connsiteY10633" fmla="*/ 3090205 h 6858000"/>
            <a:gd name="connsiteX10634" fmla="*/ 8940983 w 12192000"/>
            <a:gd name="connsiteY10634" fmla="*/ 3125023 h 6858000"/>
            <a:gd name="connsiteX10635" fmla="*/ 9025876 w 12192000"/>
            <a:gd name="connsiteY10635" fmla="*/ 3125023 h 6858000"/>
            <a:gd name="connsiteX10636" fmla="*/ 8991050 w 12192000"/>
            <a:gd name="connsiteY10636" fmla="*/ 3090205 h 6858000"/>
            <a:gd name="connsiteX10637" fmla="*/ 9025876 w 12192000"/>
            <a:gd name="connsiteY10637" fmla="*/ 3055386 h 6858000"/>
            <a:gd name="connsiteX10638" fmla="*/ 9060688 w 12192000"/>
            <a:gd name="connsiteY10638" fmla="*/ 3090205 h 6858000"/>
            <a:gd name="connsiteX10639" fmla="*/ 9025876 w 12192000"/>
            <a:gd name="connsiteY10639" fmla="*/ 3125023 h 6858000"/>
            <a:gd name="connsiteX10640" fmla="*/ 9280553 w 12192000"/>
            <a:gd name="connsiteY10640" fmla="*/ 3125023 h 6858000"/>
            <a:gd name="connsiteX10641" fmla="*/ 9245728 w 12192000"/>
            <a:gd name="connsiteY10641" fmla="*/ 3090205 h 6858000"/>
            <a:gd name="connsiteX10642" fmla="*/ 9280553 w 12192000"/>
            <a:gd name="connsiteY10642" fmla="*/ 3055386 h 6858000"/>
            <a:gd name="connsiteX10643" fmla="*/ 9315366 w 12192000"/>
            <a:gd name="connsiteY10643" fmla="*/ 3090205 h 6858000"/>
            <a:gd name="connsiteX10644" fmla="*/ 9280553 w 12192000"/>
            <a:gd name="connsiteY10644" fmla="*/ 3125023 h 6858000"/>
            <a:gd name="connsiteX10645" fmla="*/ 2743800 w 12192000"/>
            <a:gd name="connsiteY10645" fmla="*/ 3040163 h 6858000"/>
            <a:gd name="connsiteX10646" fmla="*/ 2708981 w 12192000"/>
            <a:gd name="connsiteY10646" fmla="*/ 3005344 h 6858000"/>
            <a:gd name="connsiteX10647" fmla="*/ 2743800 w 12192000"/>
            <a:gd name="connsiteY10647" fmla="*/ 2970525 h 6858000"/>
            <a:gd name="connsiteX10648" fmla="*/ 2778618 w 12192000"/>
            <a:gd name="connsiteY10648" fmla="*/ 3005344 h 6858000"/>
            <a:gd name="connsiteX10649" fmla="*/ 2743800 w 12192000"/>
            <a:gd name="connsiteY10649" fmla="*/ 3040163 h 6858000"/>
            <a:gd name="connsiteX10650" fmla="*/ 2828692 w 12192000"/>
            <a:gd name="connsiteY10650" fmla="*/ 3040163 h 6858000"/>
            <a:gd name="connsiteX10651" fmla="*/ 2793873 w 12192000"/>
            <a:gd name="connsiteY10651" fmla="*/ 3005344 h 6858000"/>
            <a:gd name="connsiteX10652" fmla="*/ 2828692 w 12192000"/>
            <a:gd name="connsiteY10652" fmla="*/ 2970525 h 6858000"/>
            <a:gd name="connsiteX10653" fmla="*/ 2863511 w 12192000"/>
            <a:gd name="connsiteY10653" fmla="*/ 3005344 h 6858000"/>
            <a:gd name="connsiteX10654" fmla="*/ 2828692 w 12192000"/>
            <a:gd name="connsiteY10654" fmla="*/ 3040163 h 6858000"/>
            <a:gd name="connsiteX10655" fmla="*/ 2913584 w 12192000"/>
            <a:gd name="connsiteY10655" fmla="*/ 3040163 h 6858000"/>
            <a:gd name="connsiteX10656" fmla="*/ 2878765 w 12192000"/>
            <a:gd name="connsiteY10656" fmla="*/ 3005344 h 6858000"/>
            <a:gd name="connsiteX10657" fmla="*/ 2913584 w 12192000"/>
            <a:gd name="connsiteY10657" fmla="*/ 2970525 h 6858000"/>
            <a:gd name="connsiteX10658" fmla="*/ 2948403 w 12192000"/>
            <a:gd name="connsiteY10658" fmla="*/ 3005344 h 6858000"/>
            <a:gd name="connsiteX10659" fmla="*/ 2913584 w 12192000"/>
            <a:gd name="connsiteY10659" fmla="*/ 3040163 h 6858000"/>
            <a:gd name="connsiteX10660" fmla="*/ 2998477 w 12192000"/>
            <a:gd name="connsiteY10660" fmla="*/ 3040163 h 6858000"/>
            <a:gd name="connsiteX10661" fmla="*/ 2963658 w 12192000"/>
            <a:gd name="connsiteY10661" fmla="*/ 3005344 h 6858000"/>
            <a:gd name="connsiteX10662" fmla="*/ 2998477 w 12192000"/>
            <a:gd name="connsiteY10662" fmla="*/ 2970525 h 6858000"/>
            <a:gd name="connsiteX10663" fmla="*/ 3033296 w 12192000"/>
            <a:gd name="connsiteY10663" fmla="*/ 3005344 h 6858000"/>
            <a:gd name="connsiteX10664" fmla="*/ 2998477 w 12192000"/>
            <a:gd name="connsiteY10664" fmla="*/ 3040163 h 6858000"/>
            <a:gd name="connsiteX10665" fmla="*/ 5375473 w 12192000"/>
            <a:gd name="connsiteY10665" fmla="*/ 3040163 h 6858000"/>
            <a:gd name="connsiteX10666" fmla="*/ 5340647 w 12192000"/>
            <a:gd name="connsiteY10666" fmla="*/ 3005344 h 6858000"/>
            <a:gd name="connsiteX10667" fmla="*/ 5375473 w 12192000"/>
            <a:gd name="connsiteY10667" fmla="*/ 2970525 h 6858000"/>
            <a:gd name="connsiteX10668" fmla="*/ 5410285 w 12192000"/>
            <a:gd name="connsiteY10668" fmla="*/ 3005344 h 6858000"/>
            <a:gd name="connsiteX10669" fmla="*/ 5375473 w 12192000"/>
            <a:gd name="connsiteY10669" fmla="*/ 3040163 h 6858000"/>
            <a:gd name="connsiteX10670" fmla="*/ 5460365 w 12192000"/>
            <a:gd name="connsiteY10670" fmla="*/ 3040163 h 6858000"/>
            <a:gd name="connsiteX10671" fmla="*/ 5425540 w 12192000"/>
            <a:gd name="connsiteY10671" fmla="*/ 3005344 h 6858000"/>
            <a:gd name="connsiteX10672" fmla="*/ 5460365 w 12192000"/>
            <a:gd name="connsiteY10672" fmla="*/ 2970525 h 6858000"/>
            <a:gd name="connsiteX10673" fmla="*/ 5495177 w 12192000"/>
            <a:gd name="connsiteY10673" fmla="*/ 3005344 h 6858000"/>
            <a:gd name="connsiteX10674" fmla="*/ 5460365 w 12192000"/>
            <a:gd name="connsiteY10674" fmla="*/ 3040163 h 6858000"/>
            <a:gd name="connsiteX10675" fmla="*/ 5545258 w 12192000"/>
            <a:gd name="connsiteY10675" fmla="*/ 3040163 h 6858000"/>
            <a:gd name="connsiteX10676" fmla="*/ 5510433 w 12192000"/>
            <a:gd name="connsiteY10676" fmla="*/ 3005344 h 6858000"/>
            <a:gd name="connsiteX10677" fmla="*/ 5545258 w 12192000"/>
            <a:gd name="connsiteY10677" fmla="*/ 2970525 h 6858000"/>
            <a:gd name="connsiteX10678" fmla="*/ 5580071 w 12192000"/>
            <a:gd name="connsiteY10678" fmla="*/ 3005344 h 6858000"/>
            <a:gd name="connsiteX10679" fmla="*/ 5545258 w 12192000"/>
            <a:gd name="connsiteY10679" fmla="*/ 3040163 h 6858000"/>
            <a:gd name="connsiteX10680" fmla="*/ 5630151 w 12192000"/>
            <a:gd name="connsiteY10680" fmla="*/ 3040163 h 6858000"/>
            <a:gd name="connsiteX10681" fmla="*/ 5595325 w 12192000"/>
            <a:gd name="connsiteY10681" fmla="*/ 3005344 h 6858000"/>
            <a:gd name="connsiteX10682" fmla="*/ 5630151 w 12192000"/>
            <a:gd name="connsiteY10682" fmla="*/ 2970525 h 6858000"/>
            <a:gd name="connsiteX10683" fmla="*/ 5664963 w 12192000"/>
            <a:gd name="connsiteY10683" fmla="*/ 3005344 h 6858000"/>
            <a:gd name="connsiteX10684" fmla="*/ 5630151 w 12192000"/>
            <a:gd name="connsiteY10684" fmla="*/ 3040163 h 6858000"/>
            <a:gd name="connsiteX10685" fmla="*/ 5715043 w 12192000"/>
            <a:gd name="connsiteY10685" fmla="*/ 3040163 h 6858000"/>
            <a:gd name="connsiteX10686" fmla="*/ 5680217 w 12192000"/>
            <a:gd name="connsiteY10686" fmla="*/ 3005344 h 6858000"/>
            <a:gd name="connsiteX10687" fmla="*/ 5715043 w 12192000"/>
            <a:gd name="connsiteY10687" fmla="*/ 2970525 h 6858000"/>
            <a:gd name="connsiteX10688" fmla="*/ 5749855 w 12192000"/>
            <a:gd name="connsiteY10688" fmla="*/ 3005344 h 6858000"/>
            <a:gd name="connsiteX10689" fmla="*/ 5715043 w 12192000"/>
            <a:gd name="connsiteY10689" fmla="*/ 3040163 h 6858000"/>
            <a:gd name="connsiteX10690" fmla="*/ 5799935 w 12192000"/>
            <a:gd name="connsiteY10690" fmla="*/ 3040163 h 6858000"/>
            <a:gd name="connsiteX10691" fmla="*/ 5765110 w 12192000"/>
            <a:gd name="connsiteY10691" fmla="*/ 3005344 h 6858000"/>
            <a:gd name="connsiteX10692" fmla="*/ 5799935 w 12192000"/>
            <a:gd name="connsiteY10692" fmla="*/ 2970525 h 6858000"/>
            <a:gd name="connsiteX10693" fmla="*/ 5834747 w 12192000"/>
            <a:gd name="connsiteY10693" fmla="*/ 3005344 h 6858000"/>
            <a:gd name="connsiteX10694" fmla="*/ 5799935 w 12192000"/>
            <a:gd name="connsiteY10694" fmla="*/ 3040163 h 6858000"/>
            <a:gd name="connsiteX10695" fmla="*/ 5884828 w 12192000"/>
            <a:gd name="connsiteY10695" fmla="*/ 3040163 h 6858000"/>
            <a:gd name="connsiteX10696" fmla="*/ 5850003 w 12192000"/>
            <a:gd name="connsiteY10696" fmla="*/ 3005344 h 6858000"/>
            <a:gd name="connsiteX10697" fmla="*/ 5884828 w 12192000"/>
            <a:gd name="connsiteY10697" fmla="*/ 2970525 h 6858000"/>
            <a:gd name="connsiteX10698" fmla="*/ 5919641 w 12192000"/>
            <a:gd name="connsiteY10698" fmla="*/ 3005344 h 6858000"/>
            <a:gd name="connsiteX10699" fmla="*/ 5884828 w 12192000"/>
            <a:gd name="connsiteY10699" fmla="*/ 3040163 h 6858000"/>
            <a:gd name="connsiteX10700" fmla="*/ 5969721 w 12192000"/>
            <a:gd name="connsiteY10700" fmla="*/ 3040163 h 6858000"/>
            <a:gd name="connsiteX10701" fmla="*/ 5934895 w 12192000"/>
            <a:gd name="connsiteY10701" fmla="*/ 3005344 h 6858000"/>
            <a:gd name="connsiteX10702" fmla="*/ 5969721 w 12192000"/>
            <a:gd name="connsiteY10702" fmla="*/ 2970525 h 6858000"/>
            <a:gd name="connsiteX10703" fmla="*/ 6004533 w 12192000"/>
            <a:gd name="connsiteY10703" fmla="*/ 3005344 h 6858000"/>
            <a:gd name="connsiteX10704" fmla="*/ 5969721 w 12192000"/>
            <a:gd name="connsiteY10704" fmla="*/ 3040163 h 6858000"/>
            <a:gd name="connsiteX10705" fmla="*/ 6054613 w 12192000"/>
            <a:gd name="connsiteY10705" fmla="*/ 3040163 h 6858000"/>
            <a:gd name="connsiteX10706" fmla="*/ 6019787 w 12192000"/>
            <a:gd name="connsiteY10706" fmla="*/ 3005344 h 6858000"/>
            <a:gd name="connsiteX10707" fmla="*/ 6054613 w 12192000"/>
            <a:gd name="connsiteY10707" fmla="*/ 2970525 h 6858000"/>
            <a:gd name="connsiteX10708" fmla="*/ 6089425 w 12192000"/>
            <a:gd name="connsiteY10708" fmla="*/ 3005344 h 6858000"/>
            <a:gd name="connsiteX10709" fmla="*/ 6054613 w 12192000"/>
            <a:gd name="connsiteY10709" fmla="*/ 3040163 h 6858000"/>
            <a:gd name="connsiteX10710" fmla="*/ 6139505 w 12192000"/>
            <a:gd name="connsiteY10710" fmla="*/ 3040163 h 6858000"/>
            <a:gd name="connsiteX10711" fmla="*/ 6104680 w 12192000"/>
            <a:gd name="connsiteY10711" fmla="*/ 3005344 h 6858000"/>
            <a:gd name="connsiteX10712" fmla="*/ 6139505 w 12192000"/>
            <a:gd name="connsiteY10712" fmla="*/ 2970525 h 6858000"/>
            <a:gd name="connsiteX10713" fmla="*/ 6174317 w 12192000"/>
            <a:gd name="connsiteY10713" fmla="*/ 3005344 h 6858000"/>
            <a:gd name="connsiteX10714" fmla="*/ 6139505 w 12192000"/>
            <a:gd name="connsiteY10714" fmla="*/ 3040163 h 6858000"/>
            <a:gd name="connsiteX10715" fmla="*/ 6224398 w 12192000"/>
            <a:gd name="connsiteY10715" fmla="*/ 3040163 h 6858000"/>
            <a:gd name="connsiteX10716" fmla="*/ 6189573 w 12192000"/>
            <a:gd name="connsiteY10716" fmla="*/ 3005344 h 6858000"/>
            <a:gd name="connsiteX10717" fmla="*/ 6224398 w 12192000"/>
            <a:gd name="connsiteY10717" fmla="*/ 2970525 h 6858000"/>
            <a:gd name="connsiteX10718" fmla="*/ 6259211 w 12192000"/>
            <a:gd name="connsiteY10718" fmla="*/ 3005344 h 6858000"/>
            <a:gd name="connsiteX10719" fmla="*/ 6224398 w 12192000"/>
            <a:gd name="connsiteY10719" fmla="*/ 3040163 h 6858000"/>
            <a:gd name="connsiteX10720" fmla="*/ 6309291 w 12192000"/>
            <a:gd name="connsiteY10720" fmla="*/ 3040163 h 6858000"/>
            <a:gd name="connsiteX10721" fmla="*/ 6274465 w 12192000"/>
            <a:gd name="connsiteY10721" fmla="*/ 3005344 h 6858000"/>
            <a:gd name="connsiteX10722" fmla="*/ 6309291 w 12192000"/>
            <a:gd name="connsiteY10722" fmla="*/ 2970525 h 6858000"/>
            <a:gd name="connsiteX10723" fmla="*/ 6344103 w 12192000"/>
            <a:gd name="connsiteY10723" fmla="*/ 3005344 h 6858000"/>
            <a:gd name="connsiteX10724" fmla="*/ 6309291 w 12192000"/>
            <a:gd name="connsiteY10724" fmla="*/ 3040163 h 6858000"/>
            <a:gd name="connsiteX10725" fmla="*/ 6394183 w 12192000"/>
            <a:gd name="connsiteY10725" fmla="*/ 3040163 h 6858000"/>
            <a:gd name="connsiteX10726" fmla="*/ 6359357 w 12192000"/>
            <a:gd name="connsiteY10726" fmla="*/ 3005344 h 6858000"/>
            <a:gd name="connsiteX10727" fmla="*/ 6394183 w 12192000"/>
            <a:gd name="connsiteY10727" fmla="*/ 2970525 h 6858000"/>
            <a:gd name="connsiteX10728" fmla="*/ 6428995 w 12192000"/>
            <a:gd name="connsiteY10728" fmla="*/ 3005344 h 6858000"/>
            <a:gd name="connsiteX10729" fmla="*/ 6394183 w 12192000"/>
            <a:gd name="connsiteY10729" fmla="*/ 3040163 h 6858000"/>
            <a:gd name="connsiteX10730" fmla="*/ 6479075 w 12192000"/>
            <a:gd name="connsiteY10730" fmla="*/ 3040163 h 6858000"/>
            <a:gd name="connsiteX10731" fmla="*/ 6444250 w 12192000"/>
            <a:gd name="connsiteY10731" fmla="*/ 3005344 h 6858000"/>
            <a:gd name="connsiteX10732" fmla="*/ 6479075 w 12192000"/>
            <a:gd name="connsiteY10732" fmla="*/ 2970525 h 6858000"/>
            <a:gd name="connsiteX10733" fmla="*/ 6513887 w 12192000"/>
            <a:gd name="connsiteY10733" fmla="*/ 3005344 h 6858000"/>
            <a:gd name="connsiteX10734" fmla="*/ 6479075 w 12192000"/>
            <a:gd name="connsiteY10734" fmla="*/ 3040163 h 6858000"/>
            <a:gd name="connsiteX10735" fmla="*/ 6563968 w 12192000"/>
            <a:gd name="connsiteY10735" fmla="*/ 3040163 h 6858000"/>
            <a:gd name="connsiteX10736" fmla="*/ 6529143 w 12192000"/>
            <a:gd name="connsiteY10736" fmla="*/ 3005344 h 6858000"/>
            <a:gd name="connsiteX10737" fmla="*/ 6563968 w 12192000"/>
            <a:gd name="connsiteY10737" fmla="*/ 2970525 h 6858000"/>
            <a:gd name="connsiteX10738" fmla="*/ 6598781 w 12192000"/>
            <a:gd name="connsiteY10738" fmla="*/ 3005344 h 6858000"/>
            <a:gd name="connsiteX10739" fmla="*/ 6563968 w 12192000"/>
            <a:gd name="connsiteY10739" fmla="*/ 3040163 h 6858000"/>
            <a:gd name="connsiteX10740" fmla="*/ 6648861 w 12192000"/>
            <a:gd name="connsiteY10740" fmla="*/ 3040163 h 6858000"/>
            <a:gd name="connsiteX10741" fmla="*/ 6614035 w 12192000"/>
            <a:gd name="connsiteY10741" fmla="*/ 3005344 h 6858000"/>
            <a:gd name="connsiteX10742" fmla="*/ 6648861 w 12192000"/>
            <a:gd name="connsiteY10742" fmla="*/ 2970525 h 6858000"/>
            <a:gd name="connsiteX10743" fmla="*/ 6683673 w 12192000"/>
            <a:gd name="connsiteY10743" fmla="*/ 3005344 h 6858000"/>
            <a:gd name="connsiteX10744" fmla="*/ 6648861 w 12192000"/>
            <a:gd name="connsiteY10744" fmla="*/ 3040163 h 6858000"/>
            <a:gd name="connsiteX10745" fmla="*/ 6733753 w 12192000"/>
            <a:gd name="connsiteY10745" fmla="*/ 3040163 h 6858000"/>
            <a:gd name="connsiteX10746" fmla="*/ 6698927 w 12192000"/>
            <a:gd name="connsiteY10746" fmla="*/ 3005344 h 6858000"/>
            <a:gd name="connsiteX10747" fmla="*/ 6733753 w 12192000"/>
            <a:gd name="connsiteY10747" fmla="*/ 2970525 h 6858000"/>
            <a:gd name="connsiteX10748" fmla="*/ 6768565 w 12192000"/>
            <a:gd name="connsiteY10748" fmla="*/ 3005344 h 6858000"/>
            <a:gd name="connsiteX10749" fmla="*/ 6733753 w 12192000"/>
            <a:gd name="connsiteY10749" fmla="*/ 3040163 h 6858000"/>
            <a:gd name="connsiteX10750" fmla="*/ 6818645 w 12192000"/>
            <a:gd name="connsiteY10750" fmla="*/ 3040163 h 6858000"/>
            <a:gd name="connsiteX10751" fmla="*/ 6783820 w 12192000"/>
            <a:gd name="connsiteY10751" fmla="*/ 3005344 h 6858000"/>
            <a:gd name="connsiteX10752" fmla="*/ 6818645 w 12192000"/>
            <a:gd name="connsiteY10752" fmla="*/ 2970525 h 6858000"/>
            <a:gd name="connsiteX10753" fmla="*/ 6853457 w 12192000"/>
            <a:gd name="connsiteY10753" fmla="*/ 3005344 h 6858000"/>
            <a:gd name="connsiteX10754" fmla="*/ 6818645 w 12192000"/>
            <a:gd name="connsiteY10754" fmla="*/ 3040163 h 6858000"/>
            <a:gd name="connsiteX10755" fmla="*/ 6903537 w 12192000"/>
            <a:gd name="connsiteY10755" fmla="*/ 3040163 h 6858000"/>
            <a:gd name="connsiteX10756" fmla="*/ 6868712 w 12192000"/>
            <a:gd name="connsiteY10756" fmla="*/ 3005344 h 6858000"/>
            <a:gd name="connsiteX10757" fmla="*/ 6903537 w 12192000"/>
            <a:gd name="connsiteY10757" fmla="*/ 2970525 h 6858000"/>
            <a:gd name="connsiteX10758" fmla="*/ 6938350 w 12192000"/>
            <a:gd name="connsiteY10758" fmla="*/ 3005344 h 6858000"/>
            <a:gd name="connsiteX10759" fmla="*/ 6903537 w 12192000"/>
            <a:gd name="connsiteY10759" fmla="*/ 3040163 h 6858000"/>
            <a:gd name="connsiteX10760" fmla="*/ 6988431 w 12192000"/>
            <a:gd name="connsiteY10760" fmla="*/ 3040163 h 6858000"/>
            <a:gd name="connsiteX10761" fmla="*/ 6953605 w 12192000"/>
            <a:gd name="connsiteY10761" fmla="*/ 3005344 h 6858000"/>
            <a:gd name="connsiteX10762" fmla="*/ 6988431 w 12192000"/>
            <a:gd name="connsiteY10762" fmla="*/ 2970525 h 6858000"/>
            <a:gd name="connsiteX10763" fmla="*/ 7023243 w 12192000"/>
            <a:gd name="connsiteY10763" fmla="*/ 3005344 h 6858000"/>
            <a:gd name="connsiteX10764" fmla="*/ 6988431 w 12192000"/>
            <a:gd name="connsiteY10764" fmla="*/ 3040163 h 6858000"/>
            <a:gd name="connsiteX10765" fmla="*/ 7243134 w 12192000"/>
            <a:gd name="connsiteY10765" fmla="*/ 3040163 h 6858000"/>
            <a:gd name="connsiteX10766" fmla="*/ 7208309 w 12192000"/>
            <a:gd name="connsiteY10766" fmla="*/ 3005344 h 6858000"/>
            <a:gd name="connsiteX10767" fmla="*/ 7243134 w 12192000"/>
            <a:gd name="connsiteY10767" fmla="*/ 2970525 h 6858000"/>
            <a:gd name="connsiteX10768" fmla="*/ 7277947 w 12192000"/>
            <a:gd name="connsiteY10768" fmla="*/ 3005344 h 6858000"/>
            <a:gd name="connsiteX10769" fmla="*/ 7243134 w 12192000"/>
            <a:gd name="connsiteY10769" fmla="*/ 3040163 h 6858000"/>
            <a:gd name="connsiteX10770" fmla="*/ 7328027 w 12192000"/>
            <a:gd name="connsiteY10770" fmla="*/ 3040163 h 6858000"/>
            <a:gd name="connsiteX10771" fmla="*/ 7293201 w 12192000"/>
            <a:gd name="connsiteY10771" fmla="*/ 3005344 h 6858000"/>
            <a:gd name="connsiteX10772" fmla="*/ 7328027 w 12192000"/>
            <a:gd name="connsiteY10772" fmla="*/ 2970525 h 6858000"/>
            <a:gd name="connsiteX10773" fmla="*/ 7362839 w 12192000"/>
            <a:gd name="connsiteY10773" fmla="*/ 3005344 h 6858000"/>
            <a:gd name="connsiteX10774" fmla="*/ 7328027 w 12192000"/>
            <a:gd name="connsiteY10774" fmla="*/ 3040163 h 6858000"/>
            <a:gd name="connsiteX10775" fmla="*/ 7412919 w 12192000"/>
            <a:gd name="connsiteY10775" fmla="*/ 3040163 h 6858000"/>
            <a:gd name="connsiteX10776" fmla="*/ 7378094 w 12192000"/>
            <a:gd name="connsiteY10776" fmla="*/ 3005344 h 6858000"/>
            <a:gd name="connsiteX10777" fmla="*/ 7412919 w 12192000"/>
            <a:gd name="connsiteY10777" fmla="*/ 2970525 h 6858000"/>
            <a:gd name="connsiteX10778" fmla="*/ 7447731 w 12192000"/>
            <a:gd name="connsiteY10778" fmla="*/ 3005344 h 6858000"/>
            <a:gd name="connsiteX10779" fmla="*/ 7412919 w 12192000"/>
            <a:gd name="connsiteY10779" fmla="*/ 3040163 h 6858000"/>
            <a:gd name="connsiteX10780" fmla="*/ 8176951 w 12192000"/>
            <a:gd name="connsiteY10780" fmla="*/ 3040163 h 6858000"/>
            <a:gd name="connsiteX10781" fmla="*/ 8142126 w 12192000"/>
            <a:gd name="connsiteY10781" fmla="*/ 3005344 h 6858000"/>
            <a:gd name="connsiteX10782" fmla="*/ 8176951 w 12192000"/>
            <a:gd name="connsiteY10782" fmla="*/ 2970525 h 6858000"/>
            <a:gd name="connsiteX10783" fmla="*/ 8211763 w 12192000"/>
            <a:gd name="connsiteY10783" fmla="*/ 3005344 h 6858000"/>
            <a:gd name="connsiteX10784" fmla="*/ 8176951 w 12192000"/>
            <a:gd name="connsiteY10784" fmla="*/ 3040163 h 6858000"/>
            <a:gd name="connsiteX10785" fmla="*/ 8261843 w 12192000"/>
            <a:gd name="connsiteY10785" fmla="*/ 3040163 h 6858000"/>
            <a:gd name="connsiteX10786" fmla="*/ 8227018 w 12192000"/>
            <a:gd name="connsiteY10786" fmla="*/ 3005344 h 6858000"/>
            <a:gd name="connsiteX10787" fmla="*/ 8261843 w 12192000"/>
            <a:gd name="connsiteY10787" fmla="*/ 2970525 h 6858000"/>
            <a:gd name="connsiteX10788" fmla="*/ 8296656 w 12192000"/>
            <a:gd name="connsiteY10788" fmla="*/ 3005344 h 6858000"/>
            <a:gd name="connsiteX10789" fmla="*/ 8261843 w 12192000"/>
            <a:gd name="connsiteY10789" fmla="*/ 3040163 h 6858000"/>
            <a:gd name="connsiteX10790" fmla="*/ 8940983 w 12192000"/>
            <a:gd name="connsiteY10790" fmla="*/ 3040163 h 6858000"/>
            <a:gd name="connsiteX10791" fmla="*/ 8906158 w 12192000"/>
            <a:gd name="connsiteY10791" fmla="*/ 3005344 h 6858000"/>
            <a:gd name="connsiteX10792" fmla="*/ 8940983 w 12192000"/>
            <a:gd name="connsiteY10792" fmla="*/ 2970525 h 6858000"/>
            <a:gd name="connsiteX10793" fmla="*/ 8975796 w 12192000"/>
            <a:gd name="connsiteY10793" fmla="*/ 3005344 h 6858000"/>
            <a:gd name="connsiteX10794" fmla="*/ 8940983 w 12192000"/>
            <a:gd name="connsiteY10794" fmla="*/ 3040163 h 6858000"/>
            <a:gd name="connsiteX10795" fmla="*/ 9025876 w 12192000"/>
            <a:gd name="connsiteY10795" fmla="*/ 3040163 h 6858000"/>
            <a:gd name="connsiteX10796" fmla="*/ 8991050 w 12192000"/>
            <a:gd name="connsiteY10796" fmla="*/ 3005344 h 6858000"/>
            <a:gd name="connsiteX10797" fmla="*/ 9025876 w 12192000"/>
            <a:gd name="connsiteY10797" fmla="*/ 2970525 h 6858000"/>
            <a:gd name="connsiteX10798" fmla="*/ 9060688 w 12192000"/>
            <a:gd name="connsiteY10798" fmla="*/ 3005344 h 6858000"/>
            <a:gd name="connsiteX10799" fmla="*/ 9025876 w 12192000"/>
            <a:gd name="connsiteY10799" fmla="*/ 3040163 h 6858000"/>
            <a:gd name="connsiteX10800" fmla="*/ 9110769 w 12192000"/>
            <a:gd name="connsiteY10800" fmla="*/ 3040163 h 6858000"/>
            <a:gd name="connsiteX10801" fmla="*/ 9075944 w 12192000"/>
            <a:gd name="connsiteY10801" fmla="*/ 3005344 h 6858000"/>
            <a:gd name="connsiteX10802" fmla="*/ 9110769 w 12192000"/>
            <a:gd name="connsiteY10802" fmla="*/ 2970525 h 6858000"/>
            <a:gd name="connsiteX10803" fmla="*/ 9145581 w 12192000"/>
            <a:gd name="connsiteY10803" fmla="*/ 3005344 h 6858000"/>
            <a:gd name="connsiteX10804" fmla="*/ 9110769 w 12192000"/>
            <a:gd name="connsiteY10804" fmla="*/ 3040163 h 6858000"/>
            <a:gd name="connsiteX10805" fmla="*/ 9620123 w 12192000"/>
            <a:gd name="connsiteY10805" fmla="*/ 3040163 h 6858000"/>
            <a:gd name="connsiteX10806" fmla="*/ 9585298 w 12192000"/>
            <a:gd name="connsiteY10806" fmla="*/ 3005344 h 6858000"/>
            <a:gd name="connsiteX10807" fmla="*/ 9620123 w 12192000"/>
            <a:gd name="connsiteY10807" fmla="*/ 2970525 h 6858000"/>
            <a:gd name="connsiteX10808" fmla="*/ 9654936 w 12192000"/>
            <a:gd name="connsiteY10808" fmla="*/ 3005344 h 6858000"/>
            <a:gd name="connsiteX10809" fmla="*/ 9620123 w 12192000"/>
            <a:gd name="connsiteY10809" fmla="*/ 3040163 h 6858000"/>
            <a:gd name="connsiteX10810" fmla="*/ 2998477 w 12192000"/>
            <a:gd name="connsiteY10810" fmla="*/ 2955303 h 6858000"/>
            <a:gd name="connsiteX10811" fmla="*/ 2963658 w 12192000"/>
            <a:gd name="connsiteY10811" fmla="*/ 2920484 h 6858000"/>
            <a:gd name="connsiteX10812" fmla="*/ 2998477 w 12192000"/>
            <a:gd name="connsiteY10812" fmla="*/ 2885665 h 6858000"/>
            <a:gd name="connsiteX10813" fmla="*/ 3033296 w 12192000"/>
            <a:gd name="connsiteY10813" fmla="*/ 2920484 h 6858000"/>
            <a:gd name="connsiteX10814" fmla="*/ 2998477 w 12192000"/>
            <a:gd name="connsiteY10814" fmla="*/ 2955303 h 6858000"/>
            <a:gd name="connsiteX10815" fmla="*/ 3083370 w 12192000"/>
            <a:gd name="connsiteY10815" fmla="*/ 2955303 h 6858000"/>
            <a:gd name="connsiteX10816" fmla="*/ 3048551 w 12192000"/>
            <a:gd name="connsiteY10816" fmla="*/ 2920484 h 6858000"/>
            <a:gd name="connsiteX10817" fmla="*/ 3083370 w 12192000"/>
            <a:gd name="connsiteY10817" fmla="*/ 2885665 h 6858000"/>
            <a:gd name="connsiteX10818" fmla="*/ 3118188 w 12192000"/>
            <a:gd name="connsiteY10818" fmla="*/ 2920484 h 6858000"/>
            <a:gd name="connsiteX10819" fmla="*/ 3083370 w 12192000"/>
            <a:gd name="connsiteY10819" fmla="*/ 2955303 h 6858000"/>
            <a:gd name="connsiteX10820" fmla="*/ 3168262 w 12192000"/>
            <a:gd name="connsiteY10820" fmla="*/ 2955303 h 6858000"/>
            <a:gd name="connsiteX10821" fmla="*/ 3133443 w 12192000"/>
            <a:gd name="connsiteY10821" fmla="*/ 2920484 h 6858000"/>
            <a:gd name="connsiteX10822" fmla="*/ 3168262 w 12192000"/>
            <a:gd name="connsiteY10822" fmla="*/ 2885665 h 6858000"/>
            <a:gd name="connsiteX10823" fmla="*/ 3203081 w 12192000"/>
            <a:gd name="connsiteY10823" fmla="*/ 2920484 h 6858000"/>
            <a:gd name="connsiteX10824" fmla="*/ 3168262 w 12192000"/>
            <a:gd name="connsiteY10824" fmla="*/ 2955303 h 6858000"/>
            <a:gd name="connsiteX10825" fmla="*/ 5290581 w 12192000"/>
            <a:gd name="connsiteY10825" fmla="*/ 2955303 h 6858000"/>
            <a:gd name="connsiteX10826" fmla="*/ 5255755 w 12192000"/>
            <a:gd name="connsiteY10826" fmla="*/ 2920484 h 6858000"/>
            <a:gd name="connsiteX10827" fmla="*/ 5290581 w 12192000"/>
            <a:gd name="connsiteY10827" fmla="*/ 2885665 h 6858000"/>
            <a:gd name="connsiteX10828" fmla="*/ 5325393 w 12192000"/>
            <a:gd name="connsiteY10828" fmla="*/ 2920484 h 6858000"/>
            <a:gd name="connsiteX10829" fmla="*/ 5290581 w 12192000"/>
            <a:gd name="connsiteY10829" fmla="*/ 2955303 h 6858000"/>
            <a:gd name="connsiteX10830" fmla="*/ 5375473 w 12192000"/>
            <a:gd name="connsiteY10830" fmla="*/ 2955303 h 6858000"/>
            <a:gd name="connsiteX10831" fmla="*/ 5340647 w 12192000"/>
            <a:gd name="connsiteY10831" fmla="*/ 2920484 h 6858000"/>
            <a:gd name="connsiteX10832" fmla="*/ 5375473 w 12192000"/>
            <a:gd name="connsiteY10832" fmla="*/ 2885665 h 6858000"/>
            <a:gd name="connsiteX10833" fmla="*/ 5410285 w 12192000"/>
            <a:gd name="connsiteY10833" fmla="*/ 2920484 h 6858000"/>
            <a:gd name="connsiteX10834" fmla="*/ 5375473 w 12192000"/>
            <a:gd name="connsiteY10834" fmla="*/ 2955303 h 6858000"/>
            <a:gd name="connsiteX10835" fmla="*/ 5460365 w 12192000"/>
            <a:gd name="connsiteY10835" fmla="*/ 2955303 h 6858000"/>
            <a:gd name="connsiteX10836" fmla="*/ 5425540 w 12192000"/>
            <a:gd name="connsiteY10836" fmla="*/ 2920484 h 6858000"/>
            <a:gd name="connsiteX10837" fmla="*/ 5460365 w 12192000"/>
            <a:gd name="connsiteY10837" fmla="*/ 2885665 h 6858000"/>
            <a:gd name="connsiteX10838" fmla="*/ 5495177 w 12192000"/>
            <a:gd name="connsiteY10838" fmla="*/ 2920484 h 6858000"/>
            <a:gd name="connsiteX10839" fmla="*/ 5460365 w 12192000"/>
            <a:gd name="connsiteY10839" fmla="*/ 2955303 h 6858000"/>
            <a:gd name="connsiteX10840" fmla="*/ 5545258 w 12192000"/>
            <a:gd name="connsiteY10840" fmla="*/ 2955303 h 6858000"/>
            <a:gd name="connsiteX10841" fmla="*/ 5510433 w 12192000"/>
            <a:gd name="connsiteY10841" fmla="*/ 2920484 h 6858000"/>
            <a:gd name="connsiteX10842" fmla="*/ 5545258 w 12192000"/>
            <a:gd name="connsiteY10842" fmla="*/ 2885665 h 6858000"/>
            <a:gd name="connsiteX10843" fmla="*/ 5580071 w 12192000"/>
            <a:gd name="connsiteY10843" fmla="*/ 2920484 h 6858000"/>
            <a:gd name="connsiteX10844" fmla="*/ 5545258 w 12192000"/>
            <a:gd name="connsiteY10844" fmla="*/ 2955303 h 6858000"/>
            <a:gd name="connsiteX10845" fmla="*/ 5630151 w 12192000"/>
            <a:gd name="connsiteY10845" fmla="*/ 2955303 h 6858000"/>
            <a:gd name="connsiteX10846" fmla="*/ 5595325 w 12192000"/>
            <a:gd name="connsiteY10846" fmla="*/ 2920484 h 6858000"/>
            <a:gd name="connsiteX10847" fmla="*/ 5630151 w 12192000"/>
            <a:gd name="connsiteY10847" fmla="*/ 2885665 h 6858000"/>
            <a:gd name="connsiteX10848" fmla="*/ 5664963 w 12192000"/>
            <a:gd name="connsiteY10848" fmla="*/ 2920484 h 6858000"/>
            <a:gd name="connsiteX10849" fmla="*/ 5630151 w 12192000"/>
            <a:gd name="connsiteY10849" fmla="*/ 2955303 h 6858000"/>
            <a:gd name="connsiteX10850" fmla="*/ 5715043 w 12192000"/>
            <a:gd name="connsiteY10850" fmla="*/ 2955303 h 6858000"/>
            <a:gd name="connsiteX10851" fmla="*/ 5680217 w 12192000"/>
            <a:gd name="connsiteY10851" fmla="*/ 2920484 h 6858000"/>
            <a:gd name="connsiteX10852" fmla="*/ 5715043 w 12192000"/>
            <a:gd name="connsiteY10852" fmla="*/ 2885665 h 6858000"/>
            <a:gd name="connsiteX10853" fmla="*/ 5749855 w 12192000"/>
            <a:gd name="connsiteY10853" fmla="*/ 2920484 h 6858000"/>
            <a:gd name="connsiteX10854" fmla="*/ 5715043 w 12192000"/>
            <a:gd name="connsiteY10854" fmla="*/ 2955303 h 6858000"/>
            <a:gd name="connsiteX10855" fmla="*/ 5799935 w 12192000"/>
            <a:gd name="connsiteY10855" fmla="*/ 2955303 h 6858000"/>
            <a:gd name="connsiteX10856" fmla="*/ 5765110 w 12192000"/>
            <a:gd name="connsiteY10856" fmla="*/ 2920484 h 6858000"/>
            <a:gd name="connsiteX10857" fmla="*/ 5799935 w 12192000"/>
            <a:gd name="connsiteY10857" fmla="*/ 2885665 h 6858000"/>
            <a:gd name="connsiteX10858" fmla="*/ 5834747 w 12192000"/>
            <a:gd name="connsiteY10858" fmla="*/ 2920484 h 6858000"/>
            <a:gd name="connsiteX10859" fmla="*/ 5799935 w 12192000"/>
            <a:gd name="connsiteY10859" fmla="*/ 2955303 h 6858000"/>
            <a:gd name="connsiteX10860" fmla="*/ 5884828 w 12192000"/>
            <a:gd name="connsiteY10860" fmla="*/ 2955303 h 6858000"/>
            <a:gd name="connsiteX10861" fmla="*/ 5850003 w 12192000"/>
            <a:gd name="connsiteY10861" fmla="*/ 2920484 h 6858000"/>
            <a:gd name="connsiteX10862" fmla="*/ 5884828 w 12192000"/>
            <a:gd name="connsiteY10862" fmla="*/ 2885665 h 6858000"/>
            <a:gd name="connsiteX10863" fmla="*/ 5919641 w 12192000"/>
            <a:gd name="connsiteY10863" fmla="*/ 2920484 h 6858000"/>
            <a:gd name="connsiteX10864" fmla="*/ 5884828 w 12192000"/>
            <a:gd name="connsiteY10864" fmla="*/ 2955303 h 6858000"/>
            <a:gd name="connsiteX10865" fmla="*/ 5969721 w 12192000"/>
            <a:gd name="connsiteY10865" fmla="*/ 2955303 h 6858000"/>
            <a:gd name="connsiteX10866" fmla="*/ 5934895 w 12192000"/>
            <a:gd name="connsiteY10866" fmla="*/ 2920484 h 6858000"/>
            <a:gd name="connsiteX10867" fmla="*/ 5969721 w 12192000"/>
            <a:gd name="connsiteY10867" fmla="*/ 2885665 h 6858000"/>
            <a:gd name="connsiteX10868" fmla="*/ 6004533 w 12192000"/>
            <a:gd name="connsiteY10868" fmla="*/ 2920484 h 6858000"/>
            <a:gd name="connsiteX10869" fmla="*/ 5969721 w 12192000"/>
            <a:gd name="connsiteY10869" fmla="*/ 2955303 h 6858000"/>
            <a:gd name="connsiteX10870" fmla="*/ 6054613 w 12192000"/>
            <a:gd name="connsiteY10870" fmla="*/ 2955303 h 6858000"/>
            <a:gd name="connsiteX10871" fmla="*/ 6019787 w 12192000"/>
            <a:gd name="connsiteY10871" fmla="*/ 2920484 h 6858000"/>
            <a:gd name="connsiteX10872" fmla="*/ 6054613 w 12192000"/>
            <a:gd name="connsiteY10872" fmla="*/ 2885665 h 6858000"/>
            <a:gd name="connsiteX10873" fmla="*/ 6089425 w 12192000"/>
            <a:gd name="connsiteY10873" fmla="*/ 2920484 h 6858000"/>
            <a:gd name="connsiteX10874" fmla="*/ 6054613 w 12192000"/>
            <a:gd name="connsiteY10874" fmla="*/ 2955303 h 6858000"/>
            <a:gd name="connsiteX10875" fmla="*/ 6139505 w 12192000"/>
            <a:gd name="connsiteY10875" fmla="*/ 2955303 h 6858000"/>
            <a:gd name="connsiteX10876" fmla="*/ 6104680 w 12192000"/>
            <a:gd name="connsiteY10876" fmla="*/ 2920484 h 6858000"/>
            <a:gd name="connsiteX10877" fmla="*/ 6139505 w 12192000"/>
            <a:gd name="connsiteY10877" fmla="*/ 2885665 h 6858000"/>
            <a:gd name="connsiteX10878" fmla="*/ 6174317 w 12192000"/>
            <a:gd name="connsiteY10878" fmla="*/ 2920484 h 6858000"/>
            <a:gd name="connsiteX10879" fmla="*/ 6139505 w 12192000"/>
            <a:gd name="connsiteY10879" fmla="*/ 2955303 h 6858000"/>
            <a:gd name="connsiteX10880" fmla="*/ 6224398 w 12192000"/>
            <a:gd name="connsiteY10880" fmla="*/ 2955303 h 6858000"/>
            <a:gd name="connsiteX10881" fmla="*/ 6189573 w 12192000"/>
            <a:gd name="connsiteY10881" fmla="*/ 2920484 h 6858000"/>
            <a:gd name="connsiteX10882" fmla="*/ 6224398 w 12192000"/>
            <a:gd name="connsiteY10882" fmla="*/ 2885665 h 6858000"/>
            <a:gd name="connsiteX10883" fmla="*/ 6259211 w 12192000"/>
            <a:gd name="connsiteY10883" fmla="*/ 2920484 h 6858000"/>
            <a:gd name="connsiteX10884" fmla="*/ 6224398 w 12192000"/>
            <a:gd name="connsiteY10884" fmla="*/ 2955303 h 6858000"/>
            <a:gd name="connsiteX10885" fmla="*/ 6309291 w 12192000"/>
            <a:gd name="connsiteY10885" fmla="*/ 2955303 h 6858000"/>
            <a:gd name="connsiteX10886" fmla="*/ 6274465 w 12192000"/>
            <a:gd name="connsiteY10886" fmla="*/ 2920484 h 6858000"/>
            <a:gd name="connsiteX10887" fmla="*/ 6309291 w 12192000"/>
            <a:gd name="connsiteY10887" fmla="*/ 2885665 h 6858000"/>
            <a:gd name="connsiteX10888" fmla="*/ 6344103 w 12192000"/>
            <a:gd name="connsiteY10888" fmla="*/ 2920484 h 6858000"/>
            <a:gd name="connsiteX10889" fmla="*/ 6309291 w 12192000"/>
            <a:gd name="connsiteY10889" fmla="*/ 2955303 h 6858000"/>
            <a:gd name="connsiteX10890" fmla="*/ 6394183 w 12192000"/>
            <a:gd name="connsiteY10890" fmla="*/ 2955303 h 6858000"/>
            <a:gd name="connsiteX10891" fmla="*/ 6359357 w 12192000"/>
            <a:gd name="connsiteY10891" fmla="*/ 2920484 h 6858000"/>
            <a:gd name="connsiteX10892" fmla="*/ 6394183 w 12192000"/>
            <a:gd name="connsiteY10892" fmla="*/ 2885665 h 6858000"/>
            <a:gd name="connsiteX10893" fmla="*/ 6428995 w 12192000"/>
            <a:gd name="connsiteY10893" fmla="*/ 2920484 h 6858000"/>
            <a:gd name="connsiteX10894" fmla="*/ 6394183 w 12192000"/>
            <a:gd name="connsiteY10894" fmla="*/ 2955303 h 6858000"/>
            <a:gd name="connsiteX10895" fmla="*/ 6479075 w 12192000"/>
            <a:gd name="connsiteY10895" fmla="*/ 2955303 h 6858000"/>
            <a:gd name="connsiteX10896" fmla="*/ 6444250 w 12192000"/>
            <a:gd name="connsiteY10896" fmla="*/ 2920484 h 6858000"/>
            <a:gd name="connsiteX10897" fmla="*/ 6479075 w 12192000"/>
            <a:gd name="connsiteY10897" fmla="*/ 2885665 h 6858000"/>
            <a:gd name="connsiteX10898" fmla="*/ 6513887 w 12192000"/>
            <a:gd name="connsiteY10898" fmla="*/ 2920484 h 6858000"/>
            <a:gd name="connsiteX10899" fmla="*/ 6479075 w 12192000"/>
            <a:gd name="connsiteY10899" fmla="*/ 2955303 h 6858000"/>
            <a:gd name="connsiteX10900" fmla="*/ 6563968 w 12192000"/>
            <a:gd name="connsiteY10900" fmla="*/ 2955303 h 6858000"/>
            <a:gd name="connsiteX10901" fmla="*/ 6529143 w 12192000"/>
            <a:gd name="connsiteY10901" fmla="*/ 2920484 h 6858000"/>
            <a:gd name="connsiteX10902" fmla="*/ 6563968 w 12192000"/>
            <a:gd name="connsiteY10902" fmla="*/ 2885665 h 6858000"/>
            <a:gd name="connsiteX10903" fmla="*/ 6598781 w 12192000"/>
            <a:gd name="connsiteY10903" fmla="*/ 2920484 h 6858000"/>
            <a:gd name="connsiteX10904" fmla="*/ 6563968 w 12192000"/>
            <a:gd name="connsiteY10904" fmla="*/ 2955303 h 6858000"/>
            <a:gd name="connsiteX10905" fmla="*/ 6648861 w 12192000"/>
            <a:gd name="connsiteY10905" fmla="*/ 2955303 h 6858000"/>
            <a:gd name="connsiteX10906" fmla="*/ 6614035 w 12192000"/>
            <a:gd name="connsiteY10906" fmla="*/ 2920484 h 6858000"/>
            <a:gd name="connsiteX10907" fmla="*/ 6648861 w 12192000"/>
            <a:gd name="connsiteY10907" fmla="*/ 2885665 h 6858000"/>
            <a:gd name="connsiteX10908" fmla="*/ 6683673 w 12192000"/>
            <a:gd name="connsiteY10908" fmla="*/ 2920484 h 6858000"/>
            <a:gd name="connsiteX10909" fmla="*/ 6648861 w 12192000"/>
            <a:gd name="connsiteY10909" fmla="*/ 2955303 h 6858000"/>
            <a:gd name="connsiteX10910" fmla="*/ 6733753 w 12192000"/>
            <a:gd name="connsiteY10910" fmla="*/ 2955303 h 6858000"/>
            <a:gd name="connsiteX10911" fmla="*/ 6698927 w 12192000"/>
            <a:gd name="connsiteY10911" fmla="*/ 2920484 h 6858000"/>
            <a:gd name="connsiteX10912" fmla="*/ 6733753 w 12192000"/>
            <a:gd name="connsiteY10912" fmla="*/ 2885665 h 6858000"/>
            <a:gd name="connsiteX10913" fmla="*/ 6768565 w 12192000"/>
            <a:gd name="connsiteY10913" fmla="*/ 2920484 h 6858000"/>
            <a:gd name="connsiteX10914" fmla="*/ 6733753 w 12192000"/>
            <a:gd name="connsiteY10914" fmla="*/ 2955303 h 6858000"/>
            <a:gd name="connsiteX10915" fmla="*/ 6818645 w 12192000"/>
            <a:gd name="connsiteY10915" fmla="*/ 2955303 h 6858000"/>
            <a:gd name="connsiteX10916" fmla="*/ 6783820 w 12192000"/>
            <a:gd name="connsiteY10916" fmla="*/ 2920484 h 6858000"/>
            <a:gd name="connsiteX10917" fmla="*/ 6818645 w 12192000"/>
            <a:gd name="connsiteY10917" fmla="*/ 2885665 h 6858000"/>
            <a:gd name="connsiteX10918" fmla="*/ 6853457 w 12192000"/>
            <a:gd name="connsiteY10918" fmla="*/ 2920484 h 6858000"/>
            <a:gd name="connsiteX10919" fmla="*/ 6818645 w 12192000"/>
            <a:gd name="connsiteY10919" fmla="*/ 2955303 h 6858000"/>
            <a:gd name="connsiteX10920" fmla="*/ 6903537 w 12192000"/>
            <a:gd name="connsiteY10920" fmla="*/ 2955303 h 6858000"/>
            <a:gd name="connsiteX10921" fmla="*/ 6868712 w 12192000"/>
            <a:gd name="connsiteY10921" fmla="*/ 2920484 h 6858000"/>
            <a:gd name="connsiteX10922" fmla="*/ 6903537 w 12192000"/>
            <a:gd name="connsiteY10922" fmla="*/ 2885665 h 6858000"/>
            <a:gd name="connsiteX10923" fmla="*/ 6938350 w 12192000"/>
            <a:gd name="connsiteY10923" fmla="*/ 2920484 h 6858000"/>
            <a:gd name="connsiteX10924" fmla="*/ 6903537 w 12192000"/>
            <a:gd name="connsiteY10924" fmla="*/ 2955303 h 6858000"/>
            <a:gd name="connsiteX10925" fmla="*/ 6988431 w 12192000"/>
            <a:gd name="connsiteY10925" fmla="*/ 2955303 h 6858000"/>
            <a:gd name="connsiteX10926" fmla="*/ 6953605 w 12192000"/>
            <a:gd name="connsiteY10926" fmla="*/ 2920484 h 6858000"/>
            <a:gd name="connsiteX10927" fmla="*/ 6988431 w 12192000"/>
            <a:gd name="connsiteY10927" fmla="*/ 2885665 h 6858000"/>
            <a:gd name="connsiteX10928" fmla="*/ 7023243 w 12192000"/>
            <a:gd name="connsiteY10928" fmla="*/ 2920484 h 6858000"/>
            <a:gd name="connsiteX10929" fmla="*/ 6988431 w 12192000"/>
            <a:gd name="connsiteY10929" fmla="*/ 2955303 h 6858000"/>
            <a:gd name="connsiteX10930" fmla="*/ 7158241 w 12192000"/>
            <a:gd name="connsiteY10930" fmla="*/ 2955303 h 6858000"/>
            <a:gd name="connsiteX10931" fmla="*/ 7123416 w 12192000"/>
            <a:gd name="connsiteY10931" fmla="*/ 2920484 h 6858000"/>
            <a:gd name="connsiteX10932" fmla="*/ 7158241 w 12192000"/>
            <a:gd name="connsiteY10932" fmla="*/ 2885665 h 6858000"/>
            <a:gd name="connsiteX10933" fmla="*/ 7193053 w 12192000"/>
            <a:gd name="connsiteY10933" fmla="*/ 2920484 h 6858000"/>
            <a:gd name="connsiteX10934" fmla="*/ 7158241 w 12192000"/>
            <a:gd name="connsiteY10934" fmla="*/ 2955303 h 6858000"/>
            <a:gd name="connsiteX10935" fmla="*/ 8176951 w 12192000"/>
            <a:gd name="connsiteY10935" fmla="*/ 2955303 h 6858000"/>
            <a:gd name="connsiteX10936" fmla="*/ 8142126 w 12192000"/>
            <a:gd name="connsiteY10936" fmla="*/ 2920484 h 6858000"/>
            <a:gd name="connsiteX10937" fmla="*/ 8176951 w 12192000"/>
            <a:gd name="connsiteY10937" fmla="*/ 2885665 h 6858000"/>
            <a:gd name="connsiteX10938" fmla="*/ 8211763 w 12192000"/>
            <a:gd name="connsiteY10938" fmla="*/ 2920484 h 6858000"/>
            <a:gd name="connsiteX10939" fmla="*/ 8176951 w 12192000"/>
            <a:gd name="connsiteY10939" fmla="*/ 2955303 h 6858000"/>
            <a:gd name="connsiteX10940" fmla="*/ 8261843 w 12192000"/>
            <a:gd name="connsiteY10940" fmla="*/ 2955303 h 6858000"/>
            <a:gd name="connsiteX10941" fmla="*/ 8227018 w 12192000"/>
            <a:gd name="connsiteY10941" fmla="*/ 2920484 h 6858000"/>
            <a:gd name="connsiteX10942" fmla="*/ 8261843 w 12192000"/>
            <a:gd name="connsiteY10942" fmla="*/ 2885665 h 6858000"/>
            <a:gd name="connsiteX10943" fmla="*/ 8296656 w 12192000"/>
            <a:gd name="connsiteY10943" fmla="*/ 2920484 h 6858000"/>
            <a:gd name="connsiteX10944" fmla="*/ 8261843 w 12192000"/>
            <a:gd name="connsiteY10944" fmla="*/ 2955303 h 6858000"/>
            <a:gd name="connsiteX10945" fmla="*/ 9025876 w 12192000"/>
            <a:gd name="connsiteY10945" fmla="*/ 2955303 h 6858000"/>
            <a:gd name="connsiteX10946" fmla="*/ 8991050 w 12192000"/>
            <a:gd name="connsiteY10946" fmla="*/ 2920484 h 6858000"/>
            <a:gd name="connsiteX10947" fmla="*/ 9025876 w 12192000"/>
            <a:gd name="connsiteY10947" fmla="*/ 2885665 h 6858000"/>
            <a:gd name="connsiteX10948" fmla="*/ 9060688 w 12192000"/>
            <a:gd name="connsiteY10948" fmla="*/ 2920484 h 6858000"/>
            <a:gd name="connsiteX10949" fmla="*/ 9025876 w 12192000"/>
            <a:gd name="connsiteY10949" fmla="*/ 2955303 h 6858000"/>
            <a:gd name="connsiteX10950" fmla="*/ 9110769 w 12192000"/>
            <a:gd name="connsiteY10950" fmla="*/ 2955303 h 6858000"/>
            <a:gd name="connsiteX10951" fmla="*/ 9075944 w 12192000"/>
            <a:gd name="connsiteY10951" fmla="*/ 2920484 h 6858000"/>
            <a:gd name="connsiteX10952" fmla="*/ 9110769 w 12192000"/>
            <a:gd name="connsiteY10952" fmla="*/ 2885665 h 6858000"/>
            <a:gd name="connsiteX10953" fmla="*/ 9145581 w 12192000"/>
            <a:gd name="connsiteY10953" fmla="*/ 2920484 h 6858000"/>
            <a:gd name="connsiteX10954" fmla="*/ 9110769 w 12192000"/>
            <a:gd name="connsiteY10954" fmla="*/ 2955303 h 6858000"/>
            <a:gd name="connsiteX10955" fmla="*/ 9195661 w 12192000"/>
            <a:gd name="connsiteY10955" fmla="*/ 2955303 h 6858000"/>
            <a:gd name="connsiteX10956" fmla="*/ 9160836 w 12192000"/>
            <a:gd name="connsiteY10956" fmla="*/ 2920484 h 6858000"/>
            <a:gd name="connsiteX10957" fmla="*/ 9195661 w 12192000"/>
            <a:gd name="connsiteY10957" fmla="*/ 2885665 h 6858000"/>
            <a:gd name="connsiteX10958" fmla="*/ 9230473 w 12192000"/>
            <a:gd name="connsiteY10958" fmla="*/ 2920484 h 6858000"/>
            <a:gd name="connsiteX10959" fmla="*/ 9195661 w 12192000"/>
            <a:gd name="connsiteY10959" fmla="*/ 2955303 h 6858000"/>
            <a:gd name="connsiteX10960" fmla="*/ 9620123 w 12192000"/>
            <a:gd name="connsiteY10960" fmla="*/ 2955303 h 6858000"/>
            <a:gd name="connsiteX10961" fmla="*/ 9585298 w 12192000"/>
            <a:gd name="connsiteY10961" fmla="*/ 2920484 h 6858000"/>
            <a:gd name="connsiteX10962" fmla="*/ 9620123 w 12192000"/>
            <a:gd name="connsiteY10962" fmla="*/ 2885665 h 6858000"/>
            <a:gd name="connsiteX10963" fmla="*/ 9654936 w 12192000"/>
            <a:gd name="connsiteY10963" fmla="*/ 2920484 h 6858000"/>
            <a:gd name="connsiteX10964" fmla="*/ 9620123 w 12192000"/>
            <a:gd name="connsiteY10964" fmla="*/ 2955303 h 6858000"/>
            <a:gd name="connsiteX10965" fmla="*/ 3168262 w 12192000"/>
            <a:gd name="connsiteY10965" fmla="*/ 2870443 h 6858000"/>
            <a:gd name="connsiteX10966" fmla="*/ 3133443 w 12192000"/>
            <a:gd name="connsiteY10966" fmla="*/ 2835624 h 6858000"/>
            <a:gd name="connsiteX10967" fmla="*/ 3168262 w 12192000"/>
            <a:gd name="connsiteY10967" fmla="*/ 2800806 h 6858000"/>
            <a:gd name="connsiteX10968" fmla="*/ 3203081 w 12192000"/>
            <a:gd name="connsiteY10968" fmla="*/ 2835624 h 6858000"/>
            <a:gd name="connsiteX10969" fmla="*/ 3168262 w 12192000"/>
            <a:gd name="connsiteY10969" fmla="*/ 2870443 h 6858000"/>
            <a:gd name="connsiteX10970" fmla="*/ 3507832 w 12192000"/>
            <a:gd name="connsiteY10970" fmla="*/ 2870443 h 6858000"/>
            <a:gd name="connsiteX10971" fmla="*/ 3473013 w 12192000"/>
            <a:gd name="connsiteY10971" fmla="*/ 2835624 h 6858000"/>
            <a:gd name="connsiteX10972" fmla="*/ 3507832 w 12192000"/>
            <a:gd name="connsiteY10972" fmla="*/ 2800806 h 6858000"/>
            <a:gd name="connsiteX10973" fmla="*/ 3542651 w 12192000"/>
            <a:gd name="connsiteY10973" fmla="*/ 2835624 h 6858000"/>
            <a:gd name="connsiteX10974" fmla="*/ 3507832 w 12192000"/>
            <a:gd name="connsiteY10974" fmla="*/ 2870443 h 6858000"/>
            <a:gd name="connsiteX10975" fmla="*/ 5375473 w 12192000"/>
            <a:gd name="connsiteY10975" fmla="*/ 2870443 h 6858000"/>
            <a:gd name="connsiteX10976" fmla="*/ 5340647 w 12192000"/>
            <a:gd name="connsiteY10976" fmla="*/ 2835624 h 6858000"/>
            <a:gd name="connsiteX10977" fmla="*/ 5375473 w 12192000"/>
            <a:gd name="connsiteY10977" fmla="*/ 2800806 h 6858000"/>
            <a:gd name="connsiteX10978" fmla="*/ 5410285 w 12192000"/>
            <a:gd name="connsiteY10978" fmla="*/ 2835624 h 6858000"/>
            <a:gd name="connsiteX10979" fmla="*/ 5375473 w 12192000"/>
            <a:gd name="connsiteY10979" fmla="*/ 2870443 h 6858000"/>
            <a:gd name="connsiteX10980" fmla="*/ 5460365 w 12192000"/>
            <a:gd name="connsiteY10980" fmla="*/ 2870443 h 6858000"/>
            <a:gd name="connsiteX10981" fmla="*/ 5425540 w 12192000"/>
            <a:gd name="connsiteY10981" fmla="*/ 2835624 h 6858000"/>
            <a:gd name="connsiteX10982" fmla="*/ 5460365 w 12192000"/>
            <a:gd name="connsiteY10982" fmla="*/ 2800806 h 6858000"/>
            <a:gd name="connsiteX10983" fmla="*/ 5495177 w 12192000"/>
            <a:gd name="connsiteY10983" fmla="*/ 2835624 h 6858000"/>
            <a:gd name="connsiteX10984" fmla="*/ 5460365 w 12192000"/>
            <a:gd name="connsiteY10984" fmla="*/ 2870443 h 6858000"/>
            <a:gd name="connsiteX10985" fmla="*/ 5545258 w 12192000"/>
            <a:gd name="connsiteY10985" fmla="*/ 2870443 h 6858000"/>
            <a:gd name="connsiteX10986" fmla="*/ 5510433 w 12192000"/>
            <a:gd name="connsiteY10986" fmla="*/ 2835624 h 6858000"/>
            <a:gd name="connsiteX10987" fmla="*/ 5545258 w 12192000"/>
            <a:gd name="connsiteY10987" fmla="*/ 2800806 h 6858000"/>
            <a:gd name="connsiteX10988" fmla="*/ 5580071 w 12192000"/>
            <a:gd name="connsiteY10988" fmla="*/ 2835624 h 6858000"/>
            <a:gd name="connsiteX10989" fmla="*/ 5545258 w 12192000"/>
            <a:gd name="connsiteY10989" fmla="*/ 2870443 h 6858000"/>
            <a:gd name="connsiteX10990" fmla="*/ 5630151 w 12192000"/>
            <a:gd name="connsiteY10990" fmla="*/ 2870443 h 6858000"/>
            <a:gd name="connsiteX10991" fmla="*/ 5595325 w 12192000"/>
            <a:gd name="connsiteY10991" fmla="*/ 2835624 h 6858000"/>
            <a:gd name="connsiteX10992" fmla="*/ 5630151 w 12192000"/>
            <a:gd name="connsiteY10992" fmla="*/ 2800806 h 6858000"/>
            <a:gd name="connsiteX10993" fmla="*/ 5664963 w 12192000"/>
            <a:gd name="connsiteY10993" fmla="*/ 2835624 h 6858000"/>
            <a:gd name="connsiteX10994" fmla="*/ 5630151 w 12192000"/>
            <a:gd name="connsiteY10994" fmla="*/ 2870443 h 6858000"/>
            <a:gd name="connsiteX10995" fmla="*/ 5715043 w 12192000"/>
            <a:gd name="connsiteY10995" fmla="*/ 2870443 h 6858000"/>
            <a:gd name="connsiteX10996" fmla="*/ 5680217 w 12192000"/>
            <a:gd name="connsiteY10996" fmla="*/ 2835624 h 6858000"/>
            <a:gd name="connsiteX10997" fmla="*/ 5715043 w 12192000"/>
            <a:gd name="connsiteY10997" fmla="*/ 2800806 h 6858000"/>
            <a:gd name="connsiteX10998" fmla="*/ 5749855 w 12192000"/>
            <a:gd name="connsiteY10998" fmla="*/ 2835624 h 6858000"/>
            <a:gd name="connsiteX10999" fmla="*/ 5715043 w 12192000"/>
            <a:gd name="connsiteY10999" fmla="*/ 2870443 h 6858000"/>
            <a:gd name="connsiteX11000" fmla="*/ 5799935 w 12192000"/>
            <a:gd name="connsiteY11000" fmla="*/ 2870443 h 6858000"/>
            <a:gd name="connsiteX11001" fmla="*/ 5765110 w 12192000"/>
            <a:gd name="connsiteY11001" fmla="*/ 2835624 h 6858000"/>
            <a:gd name="connsiteX11002" fmla="*/ 5799935 w 12192000"/>
            <a:gd name="connsiteY11002" fmla="*/ 2800806 h 6858000"/>
            <a:gd name="connsiteX11003" fmla="*/ 5834747 w 12192000"/>
            <a:gd name="connsiteY11003" fmla="*/ 2835624 h 6858000"/>
            <a:gd name="connsiteX11004" fmla="*/ 5799935 w 12192000"/>
            <a:gd name="connsiteY11004" fmla="*/ 2870443 h 6858000"/>
            <a:gd name="connsiteX11005" fmla="*/ 5884828 w 12192000"/>
            <a:gd name="connsiteY11005" fmla="*/ 2870443 h 6858000"/>
            <a:gd name="connsiteX11006" fmla="*/ 5850003 w 12192000"/>
            <a:gd name="connsiteY11006" fmla="*/ 2835624 h 6858000"/>
            <a:gd name="connsiteX11007" fmla="*/ 5884828 w 12192000"/>
            <a:gd name="connsiteY11007" fmla="*/ 2800806 h 6858000"/>
            <a:gd name="connsiteX11008" fmla="*/ 5919641 w 12192000"/>
            <a:gd name="connsiteY11008" fmla="*/ 2835624 h 6858000"/>
            <a:gd name="connsiteX11009" fmla="*/ 5884828 w 12192000"/>
            <a:gd name="connsiteY11009" fmla="*/ 2870443 h 6858000"/>
            <a:gd name="connsiteX11010" fmla="*/ 5969721 w 12192000"/>
            <a:gd name="connsiteY11010" fmla="*/ 2870443 h 6858000"/>
            <a:gd name="connsiteX11011" fmla="*/ 5934895 w 12192000"/>
            <a:gd name="connsiteY11011" fmla="*/ 2835624 h 6858000"/>
            <a:gd name="connsiteX11012" fmla="*/ 5969721 w 12192000"/>
            <a:gd name="connsiteY11012" fmla="*/ 2800806 h 6858000"/>
            <a:gd name="connsiteX11013" fmla="*/ 6004533 w 12192000"/>
            <a:gd name="connsiteY11013" fmla="*/ 2835624 h 6858000"/>
            <a:gd name="connsiteX11014" fmla="*/ 5969721 w 12192000"/>
            <a:gd name="connsiteY11014" fmla="*/ 2870443 h 6858000"/>
            <a:gd name="connsiteX11015" fmla="*/ 6054613 w 12192000"/>
            <a:gd name="connsiteY11015" fmla="*/ 2870443 h 6858000"/>
            <a:gd name="connsiteX11016" fmla="*/ 6019787 w 12192000"/>
            <a:gd name="connsiteY11016" fmla="*/ 2835624 h 6858000"/>
            <a:gd name="connsiteX11017" fmla="*/ 6054613 w 12192000"/>
            <a:gd name="connsiteY11017" fmla="*/ 2800806 h 6858000"/>
            <a:gd name="connsiteX11018" fmla="*/ 6089425 w 12192000"/>
            <a:gd name="connsiteY11018" fmla="*/ 2835624 h 6858000"/>
            <a:gd name="connsiteX11019" fmla="*/ 6054613 w 12192000"/>
            <a:gd name="connsiteY11019" fmla="*/ 2870443 h 6858000"/>
            <a:gd name="connsiteX11020" fmla="*/ 6139505 w 12192000"/>
            <a:gd name="connsiteY11020" fmla="*/ 2870443 h 6858000"/>
            <a:gd name="connsiteX11021" fmla="*/ 6104680 w 12192000"/>
            <a:gd name="connsiteY11021" fmla="*/ 2835624 h 6858000"/>
            <a:gd name="connsiteX11022" fmla="*/ 6139505 w 12192000"/>
            <a:gd name="connsiteY11022" fmla="*/ 2800806 h 6858000"/>
            <a:gd name="connsiteX11023" fmla="*/ 6174317 w 12192000"/>
            <a:gd name="connsiteY11023" fmla="*/ 2835624 h 6858000"/>
            <a:gd name="connsiteX11024" fmla="*/ 6139505 w 12192000"/>
            <a:gd name="connsiteY11024" fmla="*/ 2870443 h 6858000"/>
            <a:gd name="connsiteX11025" fmla="*/ 6224398 w 12192000"/>
            <a:gd name="connsiteY11025" fmla="*/ 2870443 h 6858000"/>
            <a:gd name="connsiteX11026" fmla="*/ 6189573 w 12192000"/>
            <a:gd name="connsiteY11026" fmla="*/ 2835624 h 6858000"/>
            <a:gd name="connsiteX11027" fmla="*/ 6224398 w 12192000"/>
            <a:gd name="connsiteY11027" fmla="*/ 2800806 h 6858000"/>
            <a:gd name="connsiteX11028" fmla="*/ 6259211 w 12192000"/>
            <a:gd name="connsiteY11028" fmla="*/ 2835624 h 6858000"/>
            <a:gd name="connsiteX11029" fmla="*/ 6224398 w 12192000"/>
            <a:gd name="connsiteY11029" fmla="*/ 2870443 h 6858000"/>
            <a:gd name="connsiteX11030" fmla="*/ 6309291 w 12192000"/>
            <a:gd name="connsiteY11030" fmla="*/ 2870443 h 6858000"/>
            <a:gd name="connsiteX11031" fmla="*/ 6274465 w 12192000"/>
            <a:gd name="connsiteY11031" fmla="*/ 2835624 h 6858000"/>
            <a:gd name="connsiteX11032" fmla="*/ 6309291 w 12192000"/>
            <a:gd name="connsiteY11032" fmla="*/ 2800806 h 6858000"/>
            <a:gd name="connsiteX11033" fmla="*/ 6344103 w 12192000"/>
            <a:gd name="connsiteY11033" fmla="*/ 2835624 h 6858000"/>
            <a:gd name="connsiteX11034" fmla="*/ 6309291 w 12192000"/>
            <a:gd name="connsiteY11034" fmla="*/ 2870443 h 6858000"/>
            <a:gd name="connsiteX11035" fmla="*/ 6394183 w 12192000"/>
            <a:gd name="connsiteY11035" fmla="*/ 2870443 h 6858000"/>
            <a:gd name="connsiteX11036" fmla="*/ 6359357 w 12192000"/>
            <a:gd name="connsiteY11036" fmla="*/ 2835624 h 6858000"/>
            <a:gd name="connsiteX11037" fmla="*/ 6394183 w 12192000"/>
            <a:gd name="connsiteY11037" fmla="*/ 2800806 h 6858000"/>
            <a:gd name="connsiteX11038" fmla="*/ 6428995 w 12192000"/>
            <a:gd name="connsiteY11038" fmla="*/ 2835624 h 6858000"/>
            <a:gd name="connsiteX11039" fmla="*/ 6394183 w 12192000"/>
            <a:gd name="connsiteY11039" fmla="*/ 2870443 h 6858000"/>
            <a:gd name="connsiteX11040" fmla="*/ 6479075 w 12192000"/>
            <a:gd name="connsiteY11040" fmla="*/ 2870443 h 6858000"/>
            <a:gd name="connsiteX11041" fmla="*/ 6444250 w 12192000"/>
            <a:gd name="connsiteY11041" fmla="*/ 2835624 h 6858000"/>
            <a:gd name="connsiteX11042" fmla="*/ 6479075 w 12192000"/>
            <a:gd name="connsiteY11042" fmla="*/ 2800806 h 6858000"/>
            <a:gd name="connsiteX11043" fmla="*/ 6513887 w 12192000"/>
            <a:gd name="connsiteY11043" fmla="*/ 2835624 h 6858000"/>
            <a:gd name="connsiteX11044" fmla="*/ 6479075 w 12192000"/>
            <a:gd name="connsiteY11044" fmla="*/ 2870443 h 6858000"/>
            <a:gd name="connsiteX11045" fmla="*/ 6563968 w 12192000"/>
            <a:gd name="connsiteY11045" fmla="*/ 2870443 h 6858000"/>
            <a:gd name="connsiteX11046" fmla="*/ 6529143 w 12192000"/>
            <a:gd name="connsiteY11046" fmla="*/ 2835624 h 6858000"/>
            <a:gd name="connsiteX11047" fmla="*/ 6563968 w 12192000"/>
            <a:gd name="connsiteY11047" fmla="*/ 2800806 h 6858000"/>
            <a:gd name="connsiteX11048" fmla="*/ 6598781 w 12192000"/>
            <a:gd name="connsiteY11048" fmla="*/ 2835624 h 6858000"/>
            <a:gd name="connsiteX11049" fmla="*/ 6563968 w 12192000"/>
            <a:gd name="connsiteY11049" fmla="*/ 2870443 h 6858000"/>
            <a:gd name="connsiteX11050" fmla="*/ 6648861 w 12192000"/>
            <a:gd name="connsiteY11050" fmla="*/ 2870443 h 6858000"/>
            <a:gd name="connsiteX11051" fmla="*/ 6614035 w 12192000"/>
            <a:gd name="connsiteY11051" fmla="*/ 2835624 h 6858000"/>
            <a:gd name="connsiteX11052" fmla="*/ 6648861 w 12192000"/>
            <a:gd name="connsiteY11052" fmla="*/ 2800806 h 6858000"/>
            <a:gd name="connsiteX11053" fmla="*/ 6683673 w 12192000"/>
            <a:gd name="connsiteY11053" fmla="*/ 2835624 h 6858000"/>
            <a:gd name="connsiteX11054" fmla="*/ 6648861 w 12192000"/>
            <a:gd name="connsiteY11054" fmla="*/ 2870443 h 6858000"/>
            <a:gd name="connsiteX11055" fmla="*/ 6733753 w 12192000"/>
            <a:gd name="connsiteY11055" fmla="*/ 2870443 h 6858000"/>
            <a:gd name="connsiteX11056" fmla="*/ 6698927 w 12192000"/>
            <a:gd name="connsiteY11056" fmla="*/ 2835624 h 6858000"/>
            <a:gd name="connsiteX11057" fmla="*/ 6733753 w 12192000"/>
            <a:gd name="connsiteY11057" fmla="*/ 2800806 h 6858000"/>
            <a:gd name="connsiteX11058" fmla="*/ 6768565 w 12192000"/>
            <a:gd name="connsiteY11058" fmla="*/ 2835624 h 6858000"/>
            <a:gd name="connsiteX11059" fmla="*/ 6733753 w 12192000"/>
            <a:gd name="connsiteY11059" fmla="*/ 2870443 h 6858000"/>
            <a:gd name="connsiteX11060" fmla="*/ 6818645 w 12192000"/>
            <a:gd name="connsiteY11060" fmla="*/ 2870443 h 6858000"/>
            <a:gd name="connsiteX11061" fmla="*/ 6783820 w 12192000"/>
            <a:gd name="connsiteY11061" fmla="*/ 2835624 h 6858000"/>
            <a:gd name="connsiteX11062" fmla="*/ 6818645 w 12192000"/>
            <a:gd name="connsiteY11062" fmla="*/ 2800806 h 6858000"/>
            <a:gd name="connsiteX11063" fmla="*/ 6853457 w 12192000"/>
            <a:gd name="connsiteY11063" fmla="*/ 2835624 h 6858000"/>
            <a:gd name="connsiteX11064" fmla="*/ 6818645 w 12192000"/>
            <a:gd name="connsiteY11064" fmla="*/ 2870443 h 6858000"/>
            <a:gd name="connsiteX11065" fmla="*/ 6903537 w 12192000"/>
            <a:gd name="connsiteY11065" fmla="*/ 2870443 h 6858000"/>
            <a:gd name="connsiteX11066" fmla="*/ 6868712 w 12192000"/>
            <a:gd name="connsiteY11066" fmla="*/ 2835624 h 6858000"/>
            <a:gd name="connsiteX11067" fmla="*/ 6903537 w 12192000"/>
            <a:gd name="connsiteY11067" fmla="*/ 2800806 h 6858000"/>
            <a:gd name="connsiteX11068" fmla="*/ 6938350 w 12192000"/>
            <a:gd name="connsiteY11068" fmla="*/ 2835624 h 6858000"/>
            <a:gd name="connsiteX11069" fmla="*/ 6903537 w 12192000"/>
            <a:gd name="connsiteY11069" fmla="*/ 2870443 h 6858000"/>
            <a:gd name="connsiteX11070" fmla="*/ 6988431 w 12192000"/>
            <a:gd name="connsiteY11070" fmla="*/ 2870443 h 6858000"/>
            <a:gd name="connsiteX11071" fmla="*/ 6953605 w 12192000"/>
            <a:gd name="connsiteY11071" fmla="*/ 2835624 h 6858000"/>
            <a:gd name="connsiteX11072" fmla="*/ 6988431 w 12192000"/>
            <a:gd name="connsiteY11072" fmla="*/ 2800806 h 6858000"/>
            <a:gd name="connsiteX11073" fmla="*/ 7023243 w 12192000"/>
            <a:gd name="connsiteY11073" fmla="*/ 2835624 h 6858000"/>
            <a:gd name="connsiteX11074" fmla="*/ 6988431 w 12192000"/>
            <a:gd name="connsiteY11074" fmla="*/ 2870443 h 6858000"/>
            <a:gd name="connsiteX11075" fmla="*/ 7073349 w 12192000"/>
            <a:gd name="connsiteY11075" fmla="*/ 2870443 h 6858000"/>
            <a:gd name="connsiteX11076" fmla="*/ 7038524 w 12192000"/>
            <a:gd name="connsiteY11076" fmla="*/ 2835624 h 6858000"/>
            <a:gd name="connsiteX11077" fmla="*/ 7073349 w 12192000"/>
            <a:gd name="connsiteY11077" fmla="*/ 2800806 h 6858000"/>
            <a:gd name="connsiteX11078" fmla="*/ 7108161 w 12192000"/>
            <a:gd name="connsiteY11078" fmla="*/ 2835624 h 6858000"/>
            <a:gd name="connsiteX11079" fmla="*/ 7073349 w 12192000"/>
            <a:gd name="connsiteY11079" fmla="*/ 2870443 h 6858000"/>
            <a:gd name="connsiteX11080" fmla="*/ 7412919 w 12192000"/>
            <a:gd name="connsiteY11080" fmla="*/ 2870443 h 6858000"/>
            <a:gd name="connsiteX11081" fmla="*/ 7378094 w 12192000"/>
            <a:gd name="connsiteY11081" fmla="*/ 2835624 h 6858000"/>
            <a:gd name="connsiteX11082" fmla="*/ 7412919 w 12192000"/>
            <a:gd name="connsiteY11082" fmla="*/ 2800806 h 6858000"/>
            <a:gd name="connsiteX11083" fmla="*/ 7447731 w 12192000"/>
            <a:gd name="connsiteY11083" fmla="*/ 2835624 h 6858000"/>
            <a:gd name="connsiteX11084" fmla="*/ 7412919 w 12192000"/>
            <a:gd name="connsiteY11084" fmla="*/ 2870443 h 6858000"/>
            <a:gd name="connsiteX11085" fmla="*/ 8261843 w 12192000"/>
            <a:gd name="connsiteY11085" fmla="*/ 2870443 h 6858000"/>
            <a:gd name="connsiteX11086" fmla="*/ 8227018 w 12192000"/>
            <a:gd name="connsiteY11086" fmla="*/ 2835624 h 6858000"/>
            <a:gd name="connsiteX11087" fmla="*/ 8261843 w 12192000"/>
            <a:gd name="connsiteY11087" fmla="*/ 2800806 h 6858000"/>
            <a:gd name="connsiteX11088" fmla="*/ 8296656 w 12192000"/>
            <a:gd name="connsiteY11088" fmla="*/ 2835624 h 6858000"/>
            <a:gd name="connsiteX11089" fmla="*/ 8261843 w 12192000"/>
            <a:gd name="connsiteY11089" fmla="*/ 2870443 h 6858000"/>
            <a:gd name="connsiteX11090" fmla="*/ 8940983 w 12192000"/>
            <a:gd name="connsiteY11090" fmla="*/ 2870443 h 6858000"/>
            <a:gd name="connsiteX11091" fmla="*/ 8906158 w 12192000"/>
            <a:gd name="connsiteY11091" fmla="*/ 2835624 h 6858000"/>
            <a:gd name="connsiteX11092" fmla="*/ 8940983 w 12192000"/>
            <a:gd name="connsiteY11092" fmla="*/ 2800806 h 6858000"/>
            <a:gd name="connsiteX11093" fmla="*/ 8975796 w 12192000"/>
            <a:gd name="connsiteY11093" fmla="*/ 2835624 h 6858000"/>
            <a:gd name="connsiteX11094" fmla="*/ 8940983 w 12192000"/>
            <a:gd name="connsiteY11094" fmla="*/ 2870443 h 6858000"/>
            <a:gd name="connsiteX11095" fmla="*/ 9110769 w 12192000"/>
            <a:gd name="connsiteY11095" fmla="*/ 2870443 h 6858000"/>
            <a:gd name="connsiteX11096" fmla="*/ 9075944 w 12192000"/>
            <a:gd name="connsiteY11096" fmla="*/ 2835624 h 6858000"/>
            <a:gd name="connsiteX11097" fmla="*/ 9110769 w 12192000"/>
            <a:gd name="connsiteY11097" fmla="*/ 2800806 h 6858000"/>
            <a:gd name="connsiteX11098" fmla="*/ 9145581 w 12192000"/>
            <a:gd name="connsiteY11098" fmla="*/ 2835624 h 6858000"/>
            <a:gd name="connsiteX11099" fmla="*/ 9110769 w 12192000"/>
            <a:gd name="connsiteY11099" fmla="*/ 2870443 h 6858000"/>
            <a:gd name="connsiteX11100" fmla="*/ 9195661 w 12192000"/>
            <a:gd name="connsiteY11100" fmla="*/ 2870443 h 6858000"/>
            <a:gd name="connsiteX11101" fmla="*/ 9160836 w 12192000"/>
            <a:gd name="connsiteY11101" fmla="*/ 2835624 h 6858000"/>
            <a:gd name="connsiteX11102" fmla="*/ 9195661 w 12192000"/>
            <a:gd name="connsiteY11102" fmla="*/ 2800806 h 6858000"/>
            <a:gd name="connsiteX11103" fmla="*/ 9230473 w 12192000"/>
            <a:gd name="connsiteY11103" fmla="*/ 2835624 h 6858000"/>
            <a:gd name="connsiteX11104" fmla="*/ 9195661 w 12192000"/>
            <a:gd name="connsiteY11104" fmla="*/ 2870443 h 6858000"/>
            <a:gd name="connsiteX11105" fmla="*/ 9705016 w 12192000"/>
            <a:gd name="connsiteY11105" fmla="*/ 2870443 h 6858000"/>
            <a:gd name="connsiteX11106" fmla="*/ 9670190 w 12192000"/>
            <a:gd name="connsiteY11106" fmla="*/ 2835624 h 6858000"/>
            <a:gd name="connsiteX11107" fmla="*/ 9705016 w 12192000"/>
            <a:gd name="connsiteY11107" fmla="*/ 2800806 h 6858000"/>
            <a:gd name="connsiteX11108" fmla="*/ 9739828 w 12192000"/>
            <a:gd name="connsiteY11108" fmla="*/ 2835624 h 6858000"/>
            <a:gd name="connsiteX11109" fmla="*/ 9705016 w 12192000"/>
            <a:gd name="connsiteY11109" fmla="*/ 2870443 h 6858000"/>
            <a:gd name="connsiteX11110" fmla="*/ 3253154 w 12192000"/>
            <a:gd name="connsiteY11110" fmla="*/ 2785583 h 6858000"/>
            <a:gd name="connsiteX11111" fmla="*/ 3218335 w 12192000"/>
            <a:gd name="connsiteY11111" fmla="*/ 2750765 h 6858000"/>
            <a:gd name="connsiteX11112" fmla="*/ 3253154 w 12192000"/>
            <a:gd name="connsiteY11112" fmla="*/ 2715946 h 6858000"/>
            <a:gd name="connsiteX11113" fmla="*/ 3287973 w 12192000"/>
            <a:gd name="connsiteY11113" fmla="*/ 2750765 h 6858000"/>
            <a:gd name="connsiteX11114" fmla="*/ 3253154 w 12192000"/>
            <a:gd name="connsiteY11114" fmla="*/ 2785583 h 6858000"/>
            <a:gd name="connsiteX11115" fmla="*/ 3338047 w 12192000"/>
            <a:gd name="connsiteY11115" fmla="*/ 2785583 h 6858000"/>
            <a:gd name="connsiteX11116" fmla="*/ 3303228 w 12192000"/>
            <a:gd name="connsiteY11116" fmla="*/ 2750765 h 6858000"/>
            <a:gd name="connsiteX11117" fmla="*/ 3338047 w 12192000"/>
            <a:gd name="connsiteY11117" fmla="*/ 2715946 h 6858000"/>
            <a:gd name="connsiteX11118" fmla="*/ 3372866 w 12192000"/>
            <a:gd name="connsiteY11118" fmla="*/ 2750765 h 6858000"/>
            <a:gd name="connsiteX11119" fmla="*/ 3338047 w 12192000"/>
            <a:gd name="connsiteY11119" fmla="*/ 2785583 h 6858000"/>
            <a:gd name="connsiteX11120" fmla="*/ 3422940 w 12192000"/>
            <a:gd name="connsiteY11120" fmla="*/ 2785583 h 6858000"/>
            <a:gd name="connsiteX11121" fmla="*/ 3388121 w 12192000"/>
            <a:gd name="connsiteY11121" fmla="*/ 2750765 h 6858000"/>
            <a:gd name="connsiteX11122" fmla="*/ 3422940 w 12192000"/>
            <a:gd name="connsiteY11122" fmla="*/ 2715946 h 6858000"/>
            <a:gd name="connsiteX11123" fmla="*/ 3457758 w 12192000"/>
            <a:gd name="connsiteY11123" fmla="*/ 2750765 h 6858000"/>
            <a:gd name="connsiteX11124" fmla="*/ 3422940 w 12192000"/>
            <a:gd name="connsiteY11124" fmla="*/ 2785583 h 6858000"/>
            <a:gd name="connsiteX11125" fmla="*/ 3507832 w 12192000"/>
            <a:gd name="connsiteY11125" fmla="*/ 2785583 h 6858000"/>
            <a:gd name="connsiteX11126" fmla="*/ 3473013 w 12192000"/>
            <a:gd name="connsiteY11126" fmla="*/ 2750765 h 6858000"/>
            <a:gd name="connsiteX11127" fmla="*/ 3507832 w 12192000"/>
            <a:gd name="connsiteY11127" fmla="*/ 2715946 h 6858000"/>
            <a:gd name="connsiteX11128" fmla="*/ 3542651 w 12192000"/>
            <a:gd name="connsiteY11128" fmla="*/ 2750765 h 6858000"/>
            <a:gd name="connsiteX11129" fmla="*/ 3507832 w 12192000"/>
            <a:gd name="connsiteY11129" fmla="*/ 2785583 h 6858000"/>
            <a:gd name="connsiteX11130" fmla="*/ 3592724 w 12192000"/>
            <a:gd name="connsiteY11130" fmla="*/ 2785583 h 6858000"/>
            <a:gd name="connsiteX11131" fmla="*/ 3557905 w 12192000"/>
            <a:gd name="connsiteY11131" fmla="*/ 2750765 h 6858000"/>
            <a:gd name="connsiteX11132" fmla="*/ 3592724 w 12192000"/>
            <a:gd name="connsiteY11132" fmla="*/ 2715946 h 6858000"/>
            <a:gd name="connsiteX11133" fmla="*/ 3627543 w 12192000"/>
            <a:gd name="connsiteY11133" fmla="*/ 2750765 h 6858000"/>
            <a:gd name="connsiteX11134" fmla="*/ 3592724 w 12192000"/>
            <a:gd name="connsiteY11134" fmla="*/ 2785583 h 6858000"/>
            <a:gd name="connsiteX11135" fmla="*/ 3677617 w 12192000"/>
            <a:gd name="connsiteY11135" fmla="*/ 2785583 h 6858000"/>
            <a:gd name="connsiteX11136" fmla="*/ 3642798 w 12192000"/>
            <a:gd name="connsiteY11136" fmla="*/ 2750765 h 6858000"/>
            <a:gd name="connsiteX11137" fmla="*/ 3677617 w 12192000"/>
            <a:gd name="connsiteY11137" fmla="*/ 2715946 h 6858000"/>
            <a:gd name="connsiteX11138" fmla="*/ 3712436 w 12192000"/>
            <a:gd name="connsiteY11138" fmla="*/ 2750765 h 6858000"/>
            <a:gd name="connsiteX11139" fmla="*/ 3677617 w 12192000"/>
            <a:gd name="connsiteY11139" fmla="*/ 2785583 h 6858000"/>
            <a:gd name="connsiteX11140" fmla="*/ 3762510 w 12192000"/>
            <a:gd name="connsiteY11140" fmla="*/ 2785583 h 6858000"/>
            <a:gd name="connsiteX11141" fmla="*/ 3727691 w 12192000"/>
            <a:gd name="connsiteY11141" fmla="*/ 2750765 h 6858000"/>
            <a:gd name="connsiteX11142" fmla="*/ 3762510 w 12192000"/>
            <a:gd name="connsiteY11142" fmla="*/ 2715946 h 6858000"/>
            <a:gd name="connsiteX11143" fmla="*/ 3797328 w 12192000"/>
            <a:gd name="connsiteY11143" fmla="*/ 2750765 h 6858000"/>
            <a:gd name="connsiteX11144" fmla="*/ 3762510 w 12192000"/>
            <a:gd name="connsiteY11144" fmla="*/ 2785583 h 6858000"/>
            <a:gd name="connsiteX11145" fmla="*/ 3847402 w 12192000"/>
            <a:gd name="connsiteY11145" fmla="*/ 2785583 h 6858000"/>
            <a:gd name="connsiteX11146" fmla="*/ 3812583 w 12192000"/>
            <a:gd name="connsiteY11146" fmla="*/ 2750765 h 6858000"/>
            <a:gd name="connsiteX11147" fmla="*/ 3847402 w 12192000"/>
            <a:gd name="connsiteY11147" fmla="*/ 2715946 h 6858000"/>
            <a:gd name="connsiteX11148" fmla="*/ 3882221 w 12192000"/>
            <a:gd name="connsiteY11148" fmla="*/ 2750765 h 6858000"/>
            <a:gd name="connsiteX11149" fmla="*/ 3847402 w 12192000"/>
            <a:gd name="connsiteY11149" fmla="*/ 2785583 h 6858000"/>
            <a:gd name="connsiteX11150" fmla="*/ 5460365 w 12192000"/>
            <a:gd name="connsiteY11150" fmla="*/ 2785583 h 6858000"/>
            <a:gd name="connsiteX11151" fmla="*/ 5425540 w 12192000"/>
            <a:gd name="connsiteY11151" fmla="*/ 2750765 h 6858000"/>
            <a:gd name="connsiteX11152" fmla="*/ 5460365 w 12192000"/>
            <a:gd name="connsiteY11152" fmla="*/ 2715946 h 6858000"/>
            <a:gd name="connsiteX11153" fmla="*/ 5495177 w 12192000"/>
            <a:gd name="connsiteY11153" fmla="*/ 2750765 h 6858000"/>
            <a:gd name="connsiteX11154" fmla="*/ 5460365 w 12192000"/>
            <a:gd name="connsiteY11154" fmla="*/ 2785583 h 6858000"/>
            <a:gd name="connsiteX11155" fmla="*/ 5545258 w 12192000"/>
            <a:gd name="connsiteY11155" fmla="*/ 2785583 h 6858000"/>
            <a:gd name="connsiteX11156" fmla="*/ 5510433 w 12192000"/>
            <a:gd name="connsiteY11156" fmla="*/ 2750765 h 6858000"/>
            <a:gd name="connsiteX11157" fmla="*/ 5545258 w 12192000"/>
            <a:gd name="connsiteY11157" fmla="*/ 2715946 h 6858000"/>
            <a:gd name="connsiteX11158" fmla="*/ 5580071 w 12192000"/>
            <a:gd name="connsiteY11158" fmla="*/ 2750765 h 6858000"/>
            <a:gd name="connsiteX11159" fmla="*/ 5545258 w 12192000"/>
            <a:gd name="connsiteY11159" fmla="*/ 2785583 h 6858000"/>
            <a:gd name="connsiteX11160" fmla="*/ 5630151 w 12192000"/>
            <a:gd name="connsiteY11160" fmla="*/ 2785583 h 6858000"/>
            <a:gd name="connsiteX11161" fmla="*/ 5595325 w 12192000"/>
            <a:gd name="connsiteY11161" fmla="*/ 2750765 h 6858000"/>
            <a:gd name="connsiteX11162" fmla="*/ 5630151 w 12192000"/>
            <a:gd name="connsiteY11162" fmla="*/ 2715946 h 6858000"/>
            <a:gd name="connsiteX11163" fmla="*/ 5664963 w 12192000"/>
            <a:gd name="connsiteY11163" fmla="*/ 2750765 h 6858000"/>
            <a:gd name="connsiteX11164" fmla="*/ 5630151 w 12192000"/>
            <a:gd name="connsiteY11164" fmla="*/ 2785583 h 6858000"/>
            <a:gd name="connsiteX11165" fmla="*/ 5715043 w 12192000"/>
            <a:gd name="connsiteY11165" fmla="*/ 2785583 h 6858000"/>
            <a:gd name="connsiteX11166" fmla="*/ 5680217 w 12192000"/>
            <a:gd name="connsiteY11166" fmla="*/ 2750765 h 6858000"/>
            <a:gd name="connsiteX11167" fmla="*/ 5715043 w 12192000"/>
            <a:gd name="connsiteY11167" fmla="*/ 2715946 h 6858000"/>
            <a:gd name="connsiteX11168" fmla="*/ 5749855 w 12192000"/>
            <a:gd name="connsiteY11168" fmla="*/ 2750765 h 6858000"/>
            <a:gd name="connsiteX11169" fmla="*/ 5715043 w 12192000"/>
            <a:gd name="connsiteY11169" fmla="*/ 2785583 h 6858000"/>
            <a:gd name="connsiteX11170" fmla="*/ 5799935 w 12192000"/>
            <a:gd name="connsiteY11170" fmla="*/ 2785583 h 6858000"/>
            <a:gd name="connsiteX11171" fmla="*/ 5765110 w 12192000"/>
            <a:gd name="connsiteY11171" fmla="*/ 2750765 h 6858000"/>
            <a:gd name="connsiteX11172" fmla="*/ 5799935 w 12192000"/>
            <a:gd name="connsiteY11172" fmla="*/ 2715946 h 6858000"/>
            <a:gd name="connsiteX11173" fmla="*/ 5834747 w 12192000"/>
            <a:gd name="connsiteY11173" fmla="*/ 2750765 h 6858000"/>
            <a:gd name="connsiteX11174" fmla="*/ 5799935 w 12192000"/>
            <a:gd name="connsiteY11174" fmla="*/ 2785583 h 6858000"/>
            <a:gd name="connsiteX11175" fmla="*/ 5884828 w 12192000"/>
            <a:gd name="connsiteY11175" fmla="*/ 2785583 h 6858000"/>
            <a:gd name="connsiteX11176" fmla="*/ 5850003 w 12192000"/>
            <a:gd name="connsiteY11176" fmla="*/ 2750765 h 6858000"/>
            <a:gd name="connsiteX11177" fmla="*/ 5884828 w 12192000"/>
            <a:gd name="connsiteY11177" fmla="*/ 2715946 h 6858000"/>
            <a:gd name="connsiteX11178" fmla="*/ 5919641 w 12192000"/>
            <a:gd name="connsiteY11178" fmla="*/ 2750765 h 6858000"/>
            <a:gd name="connsiteX11179" fmla="*/ 5884828 w 12192000"/>
            <a:gd name="connsiteY11179" fmla="*/ 2785583 h 6858000"/>
            <a:gd name="connsiteX11180" fmla="*/ 5969721 w 12192000"/>
            <a:gd name="connsiteY11180" fmla="*/ 2785583 h 6858000"/>
            <a:gd name="connsiteX11181" fmla="*/ 5934895 w 12192000"/>
            <a:gd name="connsiteY11181" fmla="*/ 2750765 h 6858000"/>
            <a:gd name="connsiteX11182" fmla="*/ 5969721 w 12192000"/>
            <a:gd name="connsiteY11182" fmla="*/ 2715946 h 6858000"/>
            <a:gd name="connsiteX11183" fmla="*/ 6004533 w 12192000"/>
            <a:gd name="connsiteY11183" fmla="*/ 2750765 h 6858000"/>
            <a:gd name="connsiteX11184" fmla="*/ 5969721 w 12192000"/>
            <a:gd name="connsiteY11184" fmla="*/ 2785583 h 6858000"/>
            <a:gd name="connsiteX11185" fmla="*/ 6054613 w 12192000"/>
            <a:gd name="connsiteY11185" fmla="*/ 2785583 h 6858000"/>
            <a:gd name="connsiteX11186" fmla="*/ 6019787 w 12192000"/>
            <a:gd name="connsiteY11186" fmla="*/ 2750765 h 6858000"/>
            <a:gd name="connsiteX11187" fmla="*/ 6054613 w 12192000"/>
            <a:gd name="connsiteY11187" fmla="*/ 2715946 h 6858000"/>
            <a:gd name="connsiteX11188" fmla="*/ 6089425 w 12192000"/>
            <a:gd name="connsiteY11188" fmla="*/ 2750765 h 6858000"/>
            <a:gd name="connsiteX11189" fmla="*/ 6054613 w 12192000"/>
            <a:gd name="connsiteY11189" fmla="*/ 2785583 h 6858000"/>
            <a:gd name="connsiteX11190" fmla="*/ 6139505 w 12192000"/>
            <a:gd name="connsiteY11190" fmla="*/ 2785583 h 6858000"/>
            <a:gd name="connsiteX11191" fmla="*/ 6104680 w 12192000"/>
            <a:gd name="connsiteY11191" fmla="*/ 2750765 h 6858000"/>
            <a:gd name="connsiteX11192" fmla="*/ 6139505 w 12192000"/>
            <a:gd name="connsiteY11192" fmla="*/ 2715946 h 6858000"/>
            <a:gd name="connsiteX11193" fmla="*/ 6174317 w 12192000"/>
            <a:gd name="connsiteY11193" fmla="*/ 2750765 h 6858000"/>
            <a:gd name="connsiteX11194" fmla="*/ 6139505 w 12192000"/>
            <a:gd name="connsiteY11194" fmla="*/ 2785583 h 6858000"/>
            <a:gd name="connsiteX11195" fmla="*/ 6224398 w 12192000"/>
            <a:gd name="connsiteY11195" fmla="*/ 2785583 h 6858000"/>
            <a:gd name="connsiteX11196" fmla="*/ 6189573 w 12192000"/>
            <a:gd name="connsiteY11196" fmla="*/ 2750765 h 6858000"/>
            <a:gd name="connsiteX11197" fmla="*/ 6224398 w 12192000"/>
            <a:gd name="connsiteY11197" fmla="*/ 2715946 h 6858000"/>
            <a:gd name="connsiteX11198" fmla="*/ 6259211 w 12192000"/>
            <a:gd name="connsiteY11198" fmla="*/ 2750765 h 6858000"/>
            <a:gd name="connsiteX11199" fmla="*/ 6224398 w 12192000"/>
            <a:gd name="connsiteY11199" fmla="*/ 2785583 h 6858000"/>
            <a:gd name="connsiteX11200" fmla="*/ 6309291 w 12192000"/>
            <a:gd name="connsiteY11200" fmla="*/ 2785583 h 6858000"/>
            <a:gd name="connsiteX11201" fmla="*/ 6274465 w 12192000"/>
            <a:gd name="connsiteY11201" fmla="*/ 2750765 h 6858000"/>
            <a:gd name="connsiteX11202" fmla="*/ 6309291 w 12192000"/>
            <a:gd name="connsiteY11202" fmla="*/ 2715946 h 6858000"/>
            <a:gd name="connsiteX11203" fmla="*/ 6344103 w 12192000"/>
            <a:gd name="connsiteY11203" fmla="*/ 2750765 h 6858000"/>
            <a:gd name="connsiteX11204" fmla="*/ 6309291 w 12192000"/>
            <a:gd name="connsiteY11204" fmla="*/ 2785583 h 6858000"/>
            <a:gd name="connsiteX11205" fmla="*/ 6394183 w 12192000"/>
            <a:gd name="connsiteY11205" fmla="*/ 2785583 h 6858000"/>
            <a:gd name="connsiteX11206" fmla="*/ 6359357 w 12192000"/>
            <a:gd name="connsiteY11206" fmla="*/ 2750765 h 6858000"/>
            <a:gd name="connsiteX11207" fmla="*/ 6394183 w 12192000"/>
            <a:gd name="connsiteY11207" fmla="*/ 2715946 h 6858000"/>
            <a:gd name="connsiteX11208" fmla="*/ 6428995 w 12192000"/>
            <a:gd name="connsiteY11208" fmla="*/ 2750765 h 6858000"/>
            <a:gd name="connsiteX11209" fmla="*/ 6394183 w 12192000"/>
            <a:gd name="connsiteY11209" fmla="*/ 2785583 h 6858000"/>
            <a:gd name="connsiteX11210" fmla="*/ 6479075 w 12192000"/>
            <a:gd name="connsiteY11210" fmla="*/ 2785583 h 6858000"/>
            <a:gd name="connsiteX11211" fmla="*/ 6444250 w 12192000"/>
            <a:gd name="connsiteY11211" fmla="*/ 2750765 h 6858000"/>
            <a:gd name="connsiteX11212" fmla="*/ 6479075 w 12192000"/>
            <a:gd name="connsiteY11212" fmla="*/ 2715946 h 6858000"/>
            <a:gd name="connsiteX11213" fmla="*/ 6513887 w 12192000"/>
            <a:gd name="connsiteY11213" fmla="*/ 2750765 h 6858000"/>
            <a:gd name="connsiteX11214" fmla="*/ 6479075 w 12192000"/>
            <a:gd name="connsiteY11214" fmla="*/ 2785583 h 6858000"/>
            <a:gd name="connsiteX11215" fmla="*/ 6563968 w 12192000"/>
            <a:gd name="connsiteY11215" fmla="*/ 2785583 h 6858000"/>
            <a:gd name="connsiteX11216" fmla="*/ 6529143 w 12192000"/>
            <a:gd name="connsiteY11216" fmla="*/ 2750765 h 6858000"/>
            <a:gd name="connsiteX11217" fmla="*/ 6563968 w 12192000"/>
            <a:gd name="connsiteY11217" fmla="*/ 2715946 h 6858000"/>
            <a:gd name="connsiteX11218" fmla="*/ 6598781 w 12192000"/>
            <a:gd name="connsiteY11218" fmla="*/ 2750765 h 6858000"/>
            <a:gd name="connsiteX11219" fmla="*/ 6563968 w 12192000"/>
            <a:gd name="connsiteY11219" fmla="*/ 2785583 h 6858000"/>
            <a:gd name="connsiteX11220" fmla="*/ 6648861 w 12192000"/>
            <a:gd name="connsiteY11220" fmla="*/ 2785583 h 6858000"/>
            <a:gd name="connsiteX11221" fmla="*/ 6614035 w 12192000"/>
            <a:gd name="connsiteY11221" fmla="*/ 2750765 h 6858000"/>
            <a:gd name="connsiteX11222" fmla="*/ 6648861 w 12192000"/>
            <a:gd name="connsiteY11222" fmla="*/ 2715946 h 6858000"/>
            <a:gd name="connsiteX11223" fmla="*/ 6683673 w 12192000"/>
            <a:gd name="connsiteY11223" fmla="*/ 2750765 h 6858000"/>
            <a:gd name="connsiteX11224" fmla="*/ 6648861 w 12192000"/>
            <a:gd name="connsiteY11224" fmla="*/ 2785583 h 6858000"/>
            <a:gd name="connsiteX11225" fmla="*/ 6733753 w 12192000"/>
            <a:gd name="connsiteY11225" fmla="*/ 2785583 h 6858000"/>
            <a:gd name="connsiteX11226" fmla="*/ 6698927 w 12192000"/>
            <a:gd name="connsiteY11226" fmla="*/ 2750765 h 6858000"/>
            <a:gd name="connsiteX11227" fmla="*/ 6733753 w 12192000"/>
            <a:gd name="connsiteY11227" fmla="*/ 2715946 h 6858000"/>
            <a:gd name="connsiteX11228" fmla="*/ 6768565 w 12192000"/>
            <a:gd name="connsiteY11228" fmla="*/ 2750765 h 6858000"/>
            <a:gd name="connsiteX11229" fmla="*/ 6733753 w 12192000"/>
            <a:gd name="connsiteY11229" fmla="*/ 2785583 h 6858000"/>
            <a:gd name="connsiteX11230" fmla="*/ 6818645 w 12192000"/>
            <a:gd name="connsiteY11230" fmla="*/ 2785583 h 6858000"/>
            <a:gd name="connsiteX11231" fmla="*/ 6783820 w 12192000"/>
            <a:gd name="connsiteY11231" fmla="*/ 2750765 h 6858000"/>
            <a:gd name="connsiteX11232" fmla="*/ 6818645 w 12192000"/>
            <a:gd name="connsiteY11232" fmla="*/ 2715946 h 6858000"/>
            <a:gd name="connsiteX11233" fmla="*/ 6853457 w 12192000"/>
            <a:gd name="connsiteY11233" fmla="*/ 2750765 h 6858000"/>
            <a:gd name="connsiteX11234" fmla="*/ 6818645 w 12192000"/>
            <a:gd name="connsiteY11234" fmla="*/ 2785583 h 6858000"/>
            <a:gd name="connsiteX11235" fmla="*/ 6903537 w 12192000"/>
            <a:gd name="connsiteY11235" fmla="*/ 2785583 h 6858000"/>
            <a:gd name="connsiteX11236" fmla="*/ 6868712 w 12192000"/>
            <a:gd name="connsiteY11236" fmla="*/ 2750765 h 6858000"/>
            <a:gd name="connsiteX11237" fmla="*/ 6903537 w 12192000"/>
            <a:gd name="connsiteY11237" fmla="*/ 2715946 h 6858000"/>
            <a:gd name="connsiteX11238" fmla="*/ 6938350 w 12192000"/>
            <a:gd name="connsiteY11238" fmla="*/ 2750765 h 6858000"/>
            <a:gd name="connsiteX11239" fmla="*/ 6903537 w 12192000"/>
            <a:gd name="connsiteY11239" fmla="*/ 2785583 h 6858000"/>
            <a:gd name="connsiteX11240" fmla="*/ 6988431 w 12192000"/>
            <a:gd name="connsiteY11240" fmla="*/ 2785583 h 6858000"/>
            <a:gd name="connsiteX11241" fmla="*/ 6953605 w 12192000"/>
            <a:gd name="connsiteY11241" fmla="*/ 2750765 h 6858000"/>
            <a:gd name="connsiteX11242" fmla="*/ 6988431 w 12192000"/>
            <a:gd name="connsiteY11242" fmla="*/ 2715946 h 6858000"/>
            <a:gd name="connsiteX11243" fmla="*/ 7023243 w 12192000"/>
            <a:gd name="connsiteY11243" fmla="*/ 2750765 h 6858000"/>
            <a:gd name="connsiteX11244" fmla="*/ 6988431 w 12192000"/>
            <a:gd name="connsiteY11244" fmla="*/ 2785583 h 6858000"/>
            <a:gd name="connsiteX11245" fmla="*/ 7073349 w 12192000"/>
            <a:gd name="connsiteY11245" fmla="*/ 2785583 h 6858000"/>
            <a:gd name="connsiteX11246" fmla="*/ 7038524 w 12192000"/>
            <a:gd name="connsiteY11246" fmla="*/ 2750765 h 6858000"/>
            <a:gd name="connsiteX11247" fmla="*/ 7073349 w 12192000"/>
            <a:gd name="connsiteY11247" fmla="*/ 2715946 h 6858000"/>
            <a:gd name="connsiteX11248" fmla="*/ 7108161 w 12192000"/>
            <a:gd name="connsiteY11248" fmla="*/ 2750765 h 6858000"/>
            <a:gd name="connsiteX11249" fmla="*/ 7073349 w 12192000"/>
            <a:gd name="connsiteY11249" fmla="*/ 2785583 h 6858000"/>
            <a:gd name="connsiteX11250" fmla="*/ 7158241 w 12192000"/>
            <a:gd name="connsiteY11250" fmla="*/ 2785583 h 6858000"/>
            <a:gd name="connsiteX11251" fmla="*/ 7123416 w 12192000"/>
            <a:gd name="connsiteY11251" fmla="*/ 2750765 h 6858000"/>
            <a:gd name="connsiteX11252" fmla="*/ 7158241 w 12192000"/>
            <a:gd name="connsiteY11252" fmla="*/ 2715946 h 6858000"/>
            <a:gd name="connsiteX11253" fmla="*/ 7193053 w 12192000"/>
            <a:gd name="connsiteY11253" fmla="*/ 2750765 h 6858000"/>
            <a:gd name="connsiteX11254" fmla="*/ 7158241 w 12192000"/>
            <a:gd name="connsiteY11254" fmla="*/ 2785583 h 6858000"/>
            <a:gd name="connsiteX11255" fmla="*/ 7243134 w 12192000"/>
            <a:gd name="connsiteY11255" fmla="*/ 2785583 h 6858000"/>
            <a:gd name="connsiteX11256" fmla="*/ 7208309 w 12192000"/>
            <a:gd name="connsiteY11256" fmla="*/ 2750765 h 6858000"/>
            <a:gd name="connsiteX11257" fmla="*/ 7243134 w 12192000"/>
            <a:gd name="connsiteY11257" fmla="*/ 2715946 h 6858000"/>
            <a:gd name="connsiteX11258" fmla="*/ 7277947 w 12192000"/>
            <a:gd name="connsiteY11258" fmla="*/ 2750765 h 6858000"/>
            <a:gd name="connsiteX11259" fmla="*/ 7243134 w 12192000"/>
            <a:gd name="connsiteY11259" fmla="*/ 2785583 h 6858000"/>
            <a:gd name="connsiteX11260" fmla="*/ 7328027 w 12192000"/>
            <a:gd name="connsiteY11260" fmla="*/ 2785583 h 6858000"/>
            <a:gd name="connsiteX11261" fmla="*/ 7293201 w 12192000"/>
            <a:gd name="connsiteY11261" fmla="*/ 2750765 h 6858000"/>
            <a:gd name="connsiteX11262" fmla="*/ 7328027 w 12192000"/>
            <a:gd name="connsiteY11262" fmla="*/ 2715946 h 6858000"/>
            <a:gd name="connsiteX11263" fmla="*/ 7362839 w 12192000"/>
            <a:gd name="connsiteY11263" fmla="*/ 2750765 h 6858000"/>
            <a:gd name="connsiteX11264" fmla="*/ 7328027 w 12192000"/>
            <a:gd name="connsiteY11264" fmla="*/ 2785583 h 6858000"/>
            <a:gd name="connsiteX11265" fmla="*/ 8346737 w 12192000"/>
            <a:gd name="connsiteY11265" fmla="*/ 2785583 h 6858000"/>
            <a:gd name="connsiteX11266" fmla="*/ 8311911 w 12192000"/>
            <a:gd name="connsiteY11266" fmla="*/ 2750765 h 6858000"/>
            <a:gd name="connsiteX11267" fmla="*/ 8346737 w 12192000"/>
            <a:gd name="connsiteY11267" fmla="*/ 2715946 h 6858000"/>
            <a:gd name="connsiteX11268" fmla="*/ 8381549 w 12192000"/>
            <a:gd name="connsiteY11268" fmla="*/ 2750765 h 6858000"/>
            <a:gd name="connsiteX11269" fmla="*/ 8346737 w 12192000"/>
            <a:gd name="connsiteY11269" fmla="*/ 2785583 h 6858000"/>
            <a:gd name="connsiteX11270" fmla="*/ 8940983 w 12192000"/>
            <a:gd name="connsiteY11270" fmla="*/ 2785583 h 6858000"/>
            <a:gd name="connsiteX11271" fmla="*/ 8906158 w 12192000"/>
            <a:gd name="connsiteY11271" fmla="*/ 2750765 h 6858000"/>
            <a:gd name="connsiteX11272" fmla="*/ 8940983 w 12192000"/>
            <a:gd name="connsiteY11272" fmla="*/ 2715946 h 6858000"/>
            <a:gd name="connsiteX11273" fmla="*/ 8975796 w 12192000"/>
            <a:gd name="connsiteY11273" fmla="*/ 2750765 h 6858000"/>
            <a:gd name="connsiteX11274" fmla="*/ 8940983 w 12192000"/>
            <a:gd name="connsiteY11274" fmla="*/ 2785583 h 6858000"/>
            <a:gd name="connsiteX11275" fmla="*/ 9705016 w 12192000"/>
            <a:gd name="connsiteY11275" fmla="*/ 2785583 h 6858000"/>
            <a:gd name="connsiteX11276" fmla="*/ 9670190 w 12192000"/>
            <a:gd name="connsiteY11276" fmla="*/ 2750765 h 6858000"/>
            <a:gd name="connsiteX11277" fmla="*/ 9705016 w 12192000"/>
            <a:gd name="connsiteY11277" fmla="*/ 2715946 h 6858000"/>
            <a:gd name="connsiteX11278" fmla="*/ 9739828 w 12192000"/>
            <a:gd name="connsiteY11278" fmla="*/ 2750765 h 6858000"/>
            <a:gd name="connsiteX11279" fmla="*/ 9705016 w 12192000"/>
            <a:gd name="connsiteY11279" fmla="*/ 2785583 h 6858000"/>
            <a:gd name="connsiteX11280" fmla="*/ 9789909 w 12192000"/>
            <a:gd name="connsiteY11280" fmla="*/ 2785583 h 6858000"/>
            <a:gd name="connsiteX11281" fmla="*/ 9755084 w 12192000"/>
            <a:gd name="connsiteY11281" fmla="*/ 2750765 h 6858000"/>
            <a:gd name="connsiteX11282" fmla="*/ 9789909 w 12192000"/>
            <a:gd name="connsiteY11282" fmla="*/ 2715946 h 6858000"/>
            <a:gd name="connsiteX11283" fmla="*/ 9824721 w 12192000"/>
            <a:gd name="connsiteY11283" fmla="*/ 2750765 h 6858000"/>
            <a:gd name="connsiteX11284" fmla="*/ 9789909 w 12192000"/>
            <a:gd name="connsiteY11284" fmla="*/ 2785583 h 6858000"/>
            <a:gd name="connsiteX11285" fmla="*/ 3422940 w 12192000"/>
            <a:gd name="connsiteY11285" fmla="*/ 2700723 h 6858000"/>
            <a:gd name="connsiteX11286" fmla="*/ 3388121 w 12192000"/>
            <a:gd name="connsiteY11286" fmla="*/ 2665904 h 6858000"/>
            <a:gd name="connsiteX11287" fmla="*/ 3422940 w 12192000"/>
            <a:gd name="connsiteY11287" fmla="*/ 2631085 h 6858000"/>
            <a:gd name="connsiteX11288" fmla="*/ 3457758 w 12192000"/>
            <a:gd name="connsiteY11288" fmla="*/ 2665904 h 6858000"/>
            <a:gd name="connsiteX11289" fmla="*/ 3422940 w 12192000"/>
            <a:gd name="connsiteY11289" fmla="*/ 2700723 h 6858000"/>
            <a:gd name="connsiteX11290" fmla="*/ 3507832 w 12192000"/>
            <a:gd name="connsiteY11290" fmla="*/ 2700723 h 6858000"/>
            <a:gd name="connsiteX11291" fmla="*/ 3473013 w 12192000"/>
            <a:gd name="connsiteY11291" fmla="*/ 2665904 h 6858000"/>
            <a:gd name="connsiteX11292" fmla="*/ 3507832 w 12192000"/>
            <a:gd name="connsiteY11292" fmla="*/ 2631085 h 6858000"/>
            <a:gd name="connsiteX11293" fmla="*/ 3542651 w 12192000"/>
            <a:gd name="connsiteY11293" fmla="*/ 2665904 h 6858000"/>
            <a:gd name="connsiteX11294" fmla="*/ 3507832 w 12192000"/>
            <a:gd name="connsiteY11294" fmla="*/ 2700723 h 6858000"/>
            <a:gd name="connsiteX11295" fmla="*/ 3592724 w 12192000"/>
            <a:gd name="connsiteY11295" fmla="*/ 2700723 h 6858000"/>
            <a:gd name="connsiteX11296" fmla="*/ 3557905 w 12192000"/>
            <a:gd name="connsiteY11296" fmla="*/ 2665904 h 6858000"/>
            <a:gd name="connsiteX11297" fmla="*/ 3592724 w 12192000"/>
            <a:gd name="connsiteY11297" fmla="*/ 2631085 h 6858000"/>
            <a:gd name="connsiteX11298" fmla="*/ 3627543 w 12192000"/>
            <a:gd name="connsiteY11298" fmla="*/ 2665904 h 6858000"/>
            <a:gd name="connsiteX11299" fmla="*/ 3592724 w 12192000"/>
            <a:gd name="connsiteY11299" fmla="*/ 2700723 h 6858000"/>
            <a:gd name="connsiteX11300" fmla="*/ 3677617 w 12192000"/>
            <a:gd name="connsiteY11300" fmla="*/ 2700723 h 6858000"/>
            <a:gd name="connsiteX11301" fmla="*/ 3642798 w 12192000"/>
            <a:gd name="connsiteY11301" fmla="*/ 2665904 h 6858000"/>
            <a:gd name="connsiteX11302" fmla="*/ 3677617 w 12192000"/>
            <a:gd name="connsiteY11302" fmla="*/ 2631085 h 6858000"/>
            <a:gd name="connsiteX11303" fmla="*/ 3712436 w 12192000"/>
            <a:gd name="connsiteY11303" fmla="*/ 2665904 h 6858000"/>
            <a:gd name="connsiteX11304" fmla="*/ 3677617 w 12192000"/>
            <a:gd name="connsiteY11304" fmla="*/ 2700723 h 6858000"/>
            <a:gd name="connsiteX11305" fmla="*/ 3762510 w 12192000"/>
            <a:gd name="connsiteY11305" fmla="*/ 2700723 h 6858000"/>
            <a:gd name="connsiteX11306" fmla="*/ 3727691 w 12192000"/>
            <a:gd name="connsiteY11306" fmla="*/ 2665904 h 6858000"/>
            <a:gd name="connsiteX11307" fmla="*/ 3762510 w 12192000"/>
            <a:gd name="connsiteY11307" fmla="*/ 2631085 h 6858000"/>
            <a:gd name="connsiteX11308" fmla="*/ 3797328 w 12192000"/>
            <a:gd name="connsiteY11308" fmla="*/ 2665904 h 6858000"/>
            <a:gd name="connsiteX11309" fmla="*/ 3762510 w 12192000"/>
            <a:gd name="connsiteY11309" fmla="*/ 2700723 h 6858000"/>
            <a:gd name="connsiteX11310" fmla="*/ 3847402 w 12192000"/>
            <a:gd name="connsiteY11310" fmla="*/ 2700723 h 6858000"/>
            <a:gd name="connsiteX11311" fmla="*/ 3812583 w 12192000"/>
            <a:gd name="connsiteY11311" fmla="*/ 2665904 h 6858000"/>
            <a:gd name="connsiteX11312" fmla="*/ 3847402 w 12192000"/>
            <a:gd name="connsiteY11312" fmla="*/ 2631085 h 6858000"/>
            <a:gd name="connsiteX11313" fmla="*/ 3882221 w 12192000"/>
            <a:gd name="connsiteY11313" fmla="*/ 2665904 h 6858000"/>
            <a:gd name="connsiteX11314" fmla="*/ 3847402 w 12192000"/>
            <a:gd name="connsiteY11314" fmla="*/ 2700723 h 6858000"/>
            <a:gd name="connsiteX11315" fmla="*/ 3932301 w 12192000"/>
            <a:gd name="connsiteY11315" fmla="*/ 2700723 h 6858000"/>
            <a:gd name="connsiteX11316" fmla="*/ 3897482 w 12192000"/>
            <a:gd name="connsiteY11316" fmla="*/ 2665904 h 6858000"/>
            <a:gd name="connsiteX11317" fmla="*/ 3932301 w 12192000"/>
            <a:gd name="connsiteY11317" fmla="*/ 2631085 h 6858000"/>
            <a:gd name="connsiteX11318" fmla="*/ 3967120 w 12192000"/>
            <a:gd name="connsiteY11318" fmla="*/ 2665904 h 6858000"/>
            <a:gd name="connsiteX11319" fmla="*/ 3932301 w 12192000"/>
            <a:gd name="connsiteY11319" fmla="*/ 2700723 h 6858000"/>
            <a:gd name="connsiteX11320" fmla="*/ 5545258 w 12192000"/>
            <a:gd name="connsiteY11320" fmla="*/ 2700723 h 6858000"/>
            <a:gd name="connsiteX11321" fmla="*/ 5510433 w 12192000"/>
            <a:gd name="connsiteY11321" fmla="*/ 2665904 h 6858000"/>
            <a:gd name="connsiteX11322" fmla="*/ 5545258 w 12192000"/>
            <a:gd name="connsiteY11322" fmla="*/ 2631085 h 6858000"/>
            <a:gd name="connsiteX11323" fmla="*/ 5580071 w 12192000"/>
            <a:gd name="connsiteY11323" fmla="*/ 2665904 h 6858000"/>
            <a:gd name="connsiteX11324" fmla="*/ 5545258 w 12192000"/>
            <a:gd name="connsiteY11324" fmla="*/ 2700723 h 6858000"/>
            <a:gd name="connsiteX11325" fmla="*/ 5630151 w 12192000"/>
            <a:gd name="connsiteY11325" fmla="*/ 2700723 h 6858000"/>
            <a:gd name="connsiteX11326" fmla="*/ 5595325 w 12192000"/>
            <a:gd name="connsiteY11326" fmla="*/ 2665904 h 6858000"/>
            <a:gd name="connsiteX11327" fmla="*/ 5630151 w 12192000"/>
            <a:gd name="connsiteY11327" fmla="*/ 2631085 h 6858000"/>
            <a:gd name="connsiteX11328" fmla="*/ 5664963 w 12192000"/>
            <a:gd name="connsiteY11328" fmla="*/ 2665904 h 6858000"/>
            <a:gd name="connsiteX11329" fmla="*/ 5630151 w 12192000"/>
            <a:gd name="connsiteY11329" fmla="*/ 2700723 h 6858000"/>
            <a:gd name="connsiteX11330" fmla="*/ 5715043 w 12192000"/>
            <a:gd name="connsiteY11330" fmla="*/ 2700723 h 6858000"/>
            <a:gd name="connsiteX11331" fmla="*/ 5680217 w 12192000"/>
            <a:gd name="connsiteY11331" fmla="*/ 2665904 h 6858000"/>
            <a:gd name="connsiteX11332" fmla="*/ 5715043 w 12192000"/>
            <a:gd name="connsiteY11332" fmla="*/ 2631085 h 6858000"/>
            <a:gd name="connsiteX11333" fmla="*/ 5749855 w 12192000"/>
            <a:gd name="connsiteY11333" fmla="*/ 2665904 h 6858000"/>
            <a:gd name="connsiteX11334" fmla="*/ 5715043 w 12192000"/>
            <a:gd name="connsiteY11334" fmla="*/ 2700723 h 6858000"/>
            <a:gd name="connsiteX11335" fmla="*/ 5969721 w 12192000"/>
            <a:gd name="connsiteY11335" fmla="*/ 2700723 h 6858000"/>
            <a:gd name="connsiteX11336" fmla="*/ 5934895 w 12192000"/>
            <a:gd name="connsiteY11336" fmla="*/ 2665904 h 6858000"/>
            <a:gd name="connsiteX11337" fmla="*/ 5969721 w 12192000"/>
            <a:gd name="connsiteY11337" fmla="*/ 2631085 h 6858000"/>
            <a:gd name="connsiteX11338" fmla="*/ 6004533 w 12192000"/>
            <a:gd name="connsiteY11338" fmla="*/ 2665904 h 6858000"/>
            <a:gd name="connsiteX11339" fmla="*/ 5969721 w 12192000"/>
            <a:gd name="connsiteY11339" fmla="*/ 2700723 h 6858000"/>
            <a:gd name="connsiteX11340" fmla="*/ 6054613 w 12192000"/>
            <a:gd name="connsiteY11340" fmla="*/ 2700723 h 6858000"/>
            <a:gd name="connsiteX11341" fmla="*/ 6019787 w 12192000"/>
            <a:gd name="connsiteY11341" fmla="*/ 2665904 h 6858000"/>
            <a:gd name="connsiteX11342" fmla="*/ 6054613 w 12192000"/>
            <a:gd name="connsiteY11342" fmla="*/ 2631085 h 6858000"/>
            <a:gd name="connsiteX11343" fmla="*/ 6089425 w 12192000"/>
            <a:gd name="connsiteY11343" fmla="*/ 2665904 h 6858000"/>
            <a:gd name="connsiteX11344" fmla="*/ 6054613 w 12192000"/>
            <a:gd name="connsiteY11344" fmla="*/ 2700723 h 6858000"/>
            <a:gd name="connsiteX11345" fmla="*/ 6139505 w 12192000"/>
            <a:gd name="connsiteY11345" fmla="*/ 2700723 h 6858000"/>
            <a:gd name="connsiteX11346" fmla="*/ 6104680 w 12192000"/>
            <a:gd name="connsiteY11346" fmla="*/ 2665904 h 6858000"/>
            <a:gd name="connsiteX11347" fmla="*/ 6139505 w 12192000"/>
            <a:gd name="connsiteY11347" fmla="*/ 2631085 h 6858000"/>
            <a:gd name="connsiteX11348" fmla="*/ 6174317 w 12192000"/>
            <a:gd name="connsiteY11348" fmla="*/ 2665904 h 6858000"/>
            <a:gd name="connsiteX11349" fmla="*/ 6139505 w 12192000"/>
            <a:gd name="connsiteY11349" fmla="*/ 2700723 h 6858000"/>
            <a:gd name="connsiteX11350" fmla="*/ 6224398 w 12192000"/>
            <a:gd name="connsiteY11350" fmla="*/ 2700723 h 6858000"/>
            <a:gd name="connsiteX11351" fmla="*/ 6189573 w 12192000"/>
            <a:gd name="connsiteY11351" fmla="*/ 2665904 h 6858000"/>
            <a:gd name="connsiteX11352" fmla="*/ 6224398 w 12192000"/>
            <a:gd name="connsiteY11352" fmla="*/ 2631085 h 6858000"/>
            <a:gd name="connsiteX11353" fmla="*/ 6259211 w 12192000"/>
            <a:gd name="connsiteY11353" fmla="*/ 2665904 h 6858000"/>
            <a:gd name="connsiteX11354" fmla="*/ 6224398 w 12192000"/>
            <a:gd name="connsiteY11354" fmla="*/ 2700723 h 6858000"/>
            <a:gd name="connsiteX11355" fmla="*/ 6309291 w 12192000"/>
            <a:gd name="connsiteY11355" fmla="*/ 2700723 h 6858000"/>
            <a:gd name="connsiteX11356" fmla="*/ 6274465 w 12192000"/>
            <a:gd name="connsiteY11356" fmla="*/ 2665904 h 6858000"/>
            <a:gd name="connsiteX11357" fmla="*/ 6309291 w 12192000"/>
            <a:gd name="connsiteY11357" fmla="*/ 2631085 h 6858000"/>
            <a:gd name="connsiteX11358" fmla="*/ 6344103 w 12192000"/>
            <a:gd name="connsiteY11358" fmla="*/ 2665904 h 6858000"/>
            <a:gd name="connsiteX11359" fmla="*/ 6309291 w 12192000"/>
            <a:gd name="connsiteY11359" fmla="*/ 2700723 h 6858000"/>
            <a:gd name="connsiteX11360" fmla="*/ 6394183 w 12192000"/>
            <a:gd name="connsiteY11360" fmla="*/ 2700723 h 6858000"/>
            <a:gd name="connsiteX11361" fmla="*/ 6359357 w 12192000"/>
            <a:gd name="connsiteY11361" fmla="*/ 2665904 h 6858000"/>
            <a:gd name="connsiteX11362" fmla="*/ 6394183 w 12192000"/>
            <a:gd name="connsiteY11362" fmla="*/ 2631085 h 6858000"/>
            <a:gd name="connsiteX11363" fmla="*/ 6428995 w 12192000"/>
            <a:gd name="connsiteY11363" fmla="*/ 2665904 h 6858000"/>
            <a:gd name="connsiteX11364" fmla="*/ 6394183 w 12192000"/>
            <a:gd name="connsiteY11364" fmla="*/ 2700723 h 6858000"/>
            <a:gd name="connsiteX11365" fmla="*/ 6479075 w 12192000"/>
            <a:gd name="connsiteY11365" fmla="*/ 2700723 h 6858000"/>
            <a:gd name="connsiteX11366" fmla="*/ 6444250 w 12192000"/>
            <a:gd name="connsiteY11366" fmla="*/ 2665904 h 6858000"/>
            <a:gd name="connsiteX11367" fmla="*/ 6479075 w 12192000"/>
            <a:gd name="connsiteY11367" fmla="*/ 2631085 h 6858000"/>
            <a:gd name="connsiteX11368" fmla="*/ 6513887 w 12192000"/>
            <a:gd name="connsiteY11368" fmla="*/ 2665904 h 6858000"/>
            <a:gd name="connsiteX11369" fmla="*/ 6479075 w 12192000"/>
            <a:gd name="connsiteY11369" fmla="*/ 2700723 h 6858000"/>
            <a:gd name="connsiteX11370" fmla="*/ 6563968 w 12192000"/>
            <a:gd name="connsiteY11370" fmla="*/ 2700723 h 6858000"/>
            <a:gd name="connsiteX11371" fmla="*/ 6529143 w 12192000"/>
            <a:gd name="connsiteY11371" fmla="*/ 2665904 h 6858000"/>
            <a:gd name="connsiteX11372" fmla="*/ 6563968 w 12192000"/>
            <a:gd name="connsiteY11372" fmla="*/ 2631085 h 6858000"/>
            <a:gd name="connsiteX11373" fmla="*/ 6598781 w 12192000"/>
            <a:gd name="connsiteY11373" fmla="*/ 2665904 h 6858000"/>
            <a:gd name="connsiteX11374" fmla="*/ 6563968 w 12192000"/>
            <a:gd name="connsiteY11374" fmla="*/ 2700723 h 6858000"/>
            <a:gd name="connsiteX11375" fmla="*/ 6648861 w 12192000"/>
            <a:gd name="connsiteY11375" fmla="*/ 2700723 h 6858000"/>
            <a:gd name="connsiteX11376" fmla="*/ 6614035 w 12192000"/>
            <a:gd name="connsiteY11376" fmla="*/ 2665904 h 6858000"/>
            <a:gd name="connsiteX11377" fmla="*/ 6648861 w 12192000"/>
            <a:gd name="connsiteY11377" fmla="*/ 2631085 h 6858000"/>
            <a:gd name="connsiteX11378" fmla="*/ 6683673 w 12192000"/>
            <a:gd name="connsiteY11378" fmla="*/ 2665904 h 6858000"/>
            <a:gd name="connsiteX11379" fmla="*/ 6648861 w 12192000"/>
            <a:gd name="connsiteY11379" fmla="*/ 2700723 h 6858000"/>
            <a:gd name="connsiteX11380" fmla="*/ 6733753 w 12192000"/>
            <a:gd name="connsiteY11380" fmla="*/ 2700723 h 6858000"/>
            <a:gd name="connsiteX11381" fmla="*/ 6698927 w 12192000"/>
            <a:gd name="connsiteY11381" fmla="*/ 2665904 h 6858000"/>
            <a:gd name="connsiteX11382" fmla="*/ 6733753 w 12192000"/>
            <a:gd name="connsiteY11382" fmla="*/ 2631085 h 6858000"/>
            <a:gd name="connsiteX11383" fmla="*/ 6768565 w 12192000"/>
            <a:gd name="connsiteY11383" fmla="*/ 2665904 h 6858000"/>
            <a:gd name="connsiteX11384" fmla="*/ 6733753 w 12192000"/>
            <a:gd name="connsiteY11384" fmla="*/ 2700723 h 6858000"/>
            <a:gd name="connsiteX11385" fmla="*/ 6818645 w 12192000"/>
            <a:gd name="connsiteY11385" fmla="*/ 2700723 h 6858000"/>
            <a:gd name="connsiteX11386" fmla="*/ 6783820 w 12192000"/>
            <a:gd name="connsiteY11386" fmla="*/ 2665904 h 6858000"/>
            <a:gd name="connsiteX11387" fmla="*/ 6818645 w 12192000"/>
            <a:gd name="connsiteY11387" fmla="*/ 2631085 h 6858000"/>
            <a:gd name="connsiteX11388" fmla="*/ 6853457 w 12192000"/>
            <a:gd name="connsiteY11388" fmla="*/ 2665904 h 6858000"/>
            <a:gd name="connsiteX11389" fmla="*/ 6818645 w 12192000"/>
            <a:gd name="connsiteY11389" fmla="*/ 2700723 h 6858000"/>
            <a:gd name="connsiteX11390" fmla="*/ 6903537 w 12192000"/>
            <a:gd name="connsiteY11390" fmla="*/ 2700723 h 6858000"/>
            <a:gd name="connsiteX11391" fmla="*/ 6868712 w 12192000"/>
            <a:gd name="connsiteY11391" fmla="*/ 2665904 h 6858000"/>
            <a:gd name="connsiteX11392" fmla="*/ 6903537 w 12192000"/>
            <a:gd name="connsiteY11392" fmla="*/ 2631085 h 6858000"/>
            <a:gd name="connsiteX11393" fmla="*/ 6938350 w 12192000"/>
            <a:gd name="connsiteY11393" fmla="*/ 2665904 h 6858000"/>
            <a:gd name="connsiteX11394" fmla="*/ 6903537 w 12192000"/>
            <a:gd name="connsiteY11394" fmla="*/ 2700723 h 6858000"/>
            <a:gd name="connsiteX11395" fmla="*/ 6988431 w 12192000"/>
            <a:gd name="connsiteY11395" fmla="*/ 2700723 h 6858000"/>
            <a:gd name="connsiteX11396" fmla="*/ 6953605 w 12192000"/>
            <a:gd name="connsiteY11396" fmla="*/ 2665904 h 6858000"/>
            <a:gd name="connsiteX11397" fmla="*/ 6988431 w 12192000"/>
            <a:gd name="connsiteY11397" fmla="*/ 2631085 h 6858000"/>
            <a:gd name="connsiteX11398" fmla="*/ 7023243 w 12192000"/>
            <a:gd name="connsiteY11398" fmla="*/ 2665904 h 6858000"/>
            <a:gd name="connsiteX11399" fmla="*/ 6988431 w 12192000"/>
            <a:gd name="connsiteY11399" fmla="*/ 2700723 h 6858000"/>
            <a:gd name="connsiteX11400" fmla="*/ 7073349 w 12192000"/>
            <a:gd name="connsiteY11400" fmla="*/ 2700723 h 6858000"/>
            <a:gd name="connsiteX11401" fmla="*/ 7038524 w 12192000"/>
            <a:gd name="connsiteY11401" fmla="*/ 2665904 h 6858000"/>
            <a:gd name="connsiteX11402" fmla="*/ 7073349 w 12192000"/>
            <a:gd name="connsiteY11402" fmla="*/ 2631085 h 6858000"/>
            <a:gd name="connsiteX11403" fmla="*/ 7108161 w 12192000"/>
            <a:gd name="connsiteY11403" fmla="*/ 2665904 h 6858000"/>
            <a:gd name="connsiteX11404" fmla="*/ 7073349 w 12192000"/>
            <a:gd name="connsiteY11404" fmla="*/ 2700723 h 6858000"/>
            <a:gd name="connsiteX11405" fmla="*/ 7158241 w 12192000"/>
            <a:gd name="connsiteY11405" fmla="*/ 2700723 h 6858000"/>
            <a:gd name="connsiteX11406" fmla="*/ 7123416 w 12192000"/>
            <a:gd name="connsiteY11406" fmla="*/ 2665904 h 6858000"/>
            <a:gd name="connsiteX11407" fmla="*/ 7158241 w 12192000"/>
            <a:gd name="connsiteY11407" fmla="*/ 2631085 h 6858000"/>
            <a:gd name="connsiteX11408" fmla="*/ 7193053 w 12192000"/>
            <a:gd name="connsiteY11408" fmla="*/ 2665904 h 6858000"/>
            <a:gd name="connsiteX11409" fmla="*/ 7158241 w 12192000"/>
            <a:gd name="connsiteY11409" fmla="*/ 2700723 h 6858000"/>
            <a:gd name="connsiteX11410" fmla="*/ 7243134 w 12192000"/>
            <a:gd name="connsiteY11410" fmla="*/ 2700723 h 6858000"/>
            <a:gd name="connsiteX11411" fmla="*/ 7208309 w 12192000"/>
            <a:gd name="connsiteY11411" fmla="*/ 2665904 h 6858000"/>
            <a:gd name="connsiteX11412" fmla="*/ 7243134 w 12192000"/>
            <a:gd name="connsiteY11412" fmla="*/ 2631085 h 6858000"/>
            <a:gd name="connsiteX11413" fmla="*/ 7277947 w 12192000"/>
            <a:gd name="connsiteY11413" fmla="*/ 2665904 h 6858000"/>
            <a:gd name="connsiteX11414" fmla="*/ 7243134 w 12192000"/>
            <a:gd name="connsiteY11414" fmla="*/ 2700723 h 6858000"/>
            <a:gd name="connsiteX11415" fmla="*/ 9025876 w 12192000"/>
            <a:gd name="connsiteY11415" fmla="*/ 2700723 h 6858000"/>
            <a:gd name="connsiteX11416" fmla="*/ 8991050 w 12192000"/>
            <a:gd name="connsiteY11416" fmla="*/ 2665904 h 6858000"/>
            <a:gd name="connsiteX11417" fmla="*/ 9025876 w 12192000"/>
            <a:gd name="connsiteY11417" fmla="*/ 2631085 h 6858000"/>
            <a:gd name="connsiteX11418" fmla="*/ 9060688 w 12192000"/>
            <a:gd name="connsiteY11418" fmla="*/ 2665904 h 6858000"/>
            <a:gd name="connsiteX11419" fmla="*/ 9025876 w 12192000"/>
            <a:gd name="connsiteY11419" fmla="*/ 2700723 h 6858000"/>
            <a:gd name="connsiteX11420" fmla="*/ 9535231 w 12192000"/>
            <a:gd name="connsiteY11420" fmla="*/ 2700723 h 6858000"/>
            <a:gd name="connsiteX11421" fmla="*/ 9500406 w 12192000"/>
            <a:gd name="connsiteY11421" fmla="*/ 2665904 h 6858000"/>
            <a:gd name="connsiteX11422" fmla="*/ 9535231 w 12192000"/>
            <a:gd name="connsiteY11422" fmla="*/ 2631085 h 6858000"/>
            <a:gd name="connsiteX11423" fmla="*/ 9570043 w 12192000"/>
            <a:gd name="connsiteY11423" fmla="*/ 2665904 h 6858000"/>
            <a:gd name="connsiteX11424" fmla="*/ 9535231 w 12192000"/>
            <a:gd name="connsiteY11424" fmla="*/ 2700723 h 6858000"/>
            <a:gd name="connsiteX11425" fmla="*/ 3422940 w 12192000"/>
            <a:gd name="connsiteY11425" fmla="*/ 2615863 h 6858000"/>
            <a:gd name="connsiteX11426" fmla="*/ 3388121 w 12192000"/>
            <a:gd name="connsiteY11426" fmla="*/ 2581044 h 6858000"/>
            <a:gd name="connsiteX11427" fmla="*/ 3422940 w 12192000"/>
            <a:gd name="connsiteY11427" fmla="*/ 2546225 h 6858000"/>
            <a:gd name="connsiteX11428" fmla="*/ 3457758 w 12192000"/>
            <a:gd name="connsiteY11428" fmla="*/ 2581044 h 6858000"/>
            <a:gd name="connsiteX11429" fmla="*/ 3422940 w 12192000"/>
            <a:gd name="connsiteY11429" fmla="*/ 2615863 h 6858000"/>
            <a:gd name="connsiteX11430" fmla="*/ 3507832 w 12192000"/>
            <a:gd name="connsiteY11430" fmla="*/ 2615863 h 6858000"/>
            <a:gd name="connsiteX11431" fmla="*/ 3473013 w 12192000"/>
            <a:gd name="connsiteY11431" fmla="*/ 2581044 h 6858000"/>
            <a:gd name="connsiteX11432" fmla="*/ 3507832 w 12192000"/>
            <a:gd name="connsiteY11432" fmla="*/ 2546225 h 6858000"/>
            <a:gd name="connsiteX11433" fmla="*/ 3542651 w 12192000"/>
            <a:gd name="connsiteY11433" fmla="*/ 2581044 h 6858000"/>
            <a:gd name="connsiteX11434" fmla="*/ 3507832 w 12192000"/>
            <a:gd name="connsiteY11434" fmla="*/ 2615863 h 6858000"/>
            <a:gd name="connsiteX11435" fmla="*/ 3592724 w 12192000"/>
            <a:gd name="connsiteY11435" fmla="*/ 2615863 h 6858000"/>
            <a:gd name="connsiteX11436" fmla="*/ 3557905 w 12192000"/>
            <a:gd name="connsiteY11436" fmla="*/ 2581044 h 6858000"/>
            <a:gd name="connsiteX11437" fmla="*/ 3592724 w 12192000"/>
            <a:gd name="connsiteY11437" fmla="*/ 2546225 h 6858000"/>
            <a:gd name="connsiteX11438" fmla="*/ 3627543 w 12192000"/>
            <a:gd name="connsiteY11438" fmla="*/ 2581044 h 6858000"/>
            <a:gd name="connsiteX11439" fmla="*/ 3592724 w 12192000"/>
            <a:gd name="connsiteY11439" fmla="*/ 2615863 h 6858000"/>
            <a:gd name="connsiteX11440" fmla="*/ 3677617 w 12192000"/>
            <a:gd name="connsiteY11440" fmla="*/ 2615863 h 6858000"/>
            <a:gd name="connsiteX11441" fmla="*/ 3642798 w 12192000"/>
            <a:gd name="connsiteY11441" fmla="*/ 2581044 h 6858000"/>
            <a:gd name="connsiteX11442" fmla="*/ 3677617 w 12192000"/>
            <a:gd name="connsiteY11442" fmla="*/ 2546225 h 6858000"/>
            <a:gd name="connsiteX11443" fmla="*/ 3712436 w 12192000"/>
            <a:gd name="connsiteY11443" fmla="*/ 2581044 h 6858000"/>
            <a:gd name="connsiteX11444" fmla="*/ 3677617 w 12192000"/>
            <a:gd name="connsiteY11444" fmla="*/ 2615863 h 6858000"/>
            <a:gd name="connsiteX11445" fmla="*/ 3762510 w 12192000"/>
            <a:gd name="connsiteY11445" fmla="*/ 2615863 h 6858000"/>
            <a:gd name="connsiteX11446" fmla="*/ 3727691 w 12192000"/>
            <a:gd name="connsiteY11446" fmla="*/ 2581044 h 6858000"/>
            <a:gd name="connsiteX11447" fmla="*/ 3762510 w 12192000"/>
            <a:gd name="connsiteY11447" fmla="*/ 2546225 h 6858000"/>
            <a:gd name="connsiteX11448" fmla="*/ 3797328 w 12192000"/>
            <a:gd name="connsiteY11448" fmla="*/ 2581044 h 6858000"/>
            <a:gd name="connsiteX11449" fmla="*/ 3762510 w 12192000"/>
            <a:gd name="connsiteY11449" fmla="*/ 2615863 h 6858000"/>
            <a:gd name="connsiteX11450" fmla="*/ 3847402 w 12192000"/>
            <a:gd name="connsiteY11450" fmla="*/ 2615863 h 6858000"/>
            <a:gd name="connsiteX11451" fmla="*/ 3812583 w 12192000"/>
            <a:gd name="connsiteY11451" fmla="*/ 2581044 h 6858000"/>
            <a:gd name="connsiteX11452" fmla="*/ 3847402 w 12192000"/>
            <a:gd name="connsiteY11452" fmla="*/ 2546225 h 6858000"/>
            <a:gd name="connsiteX11453" fmla="*/ 3882221 w 12192000"/>
            <a:gd name="connsiteY11453" fmla="*/ 2581044 h 6858000"/>
            <a:gd name="connsiteX11454" fmla="*/ 3847402 w 12192000"/>
            <a:gd name="connsiteY11454" fmla="*/ 2615863 h 6858000"/>
            <a:gd name="connsiteX11455" fmla="*/ 3932301 w 12192000"/>
            <a:gd name="connsiteY11455" fmla="*/ 2615863 h 6858000"/>
            <a:gd name="connsiteX11456" fmla="*/ 3897482 w 12192000"/>
            <a:gd name="connsiteY11456" fmla="*/ 2581044 h 6858000"/>
            <a:gd name="connsiteX11457" fmla="*/ 3932301 w 12192000"/>
            <a:gd name="connsiteY11457" fmla="*/ 2546225 h 6858000"/>
            <a:gd name="connsiteX11458" fmla="*/ 3967120 w 12192000"/>
            <a:gd name="connsiteY11458" fmla="*/ 2581044 h 6858000"/>
            <a:gd name="connsiteX11459" fmla="*/ 3932301 w 12192000"/>
            <a:gd name="connsiteY11459" fmla="*/ 2615863 h 6858000"/>
            <a:gd name="connsiteX11460" fmla="*/ 4017193 w 12192000"/>
            <a:gd name="connsiteY11460" fmla="*/ 2615863 h 6858000"/>
            <a:gd name="connsiteX11461" fmla="*/ 3982375 w 12192000"/>
            <a:gd name="connsiteY11461" fmla="*/ 2581044 h 6858000"/>
            <a:gd name="connsiteX11462" fmla="*/ 4017193 w 12192000"/>
            <a:gd name="connsiteY11462" fmla="*/ 2546225 h 6858000"/>
            <a:gd name="connsiteX11463" fmla="*/ 4052012 w 12192000"/>
            <a:gd name="connsiteY11463" fmla="*/ 2581044 h 6858000"/>
            <a:gd name="connsiteX11464" fmla="*/ 4017193 w 12192000"/>
            <a:gd name="connsiteY11464" fmla="*/ 2615863 h 6858000"/>
            <a:gd name="connsiteX11465" fmla="*/ 4102086 w 12192000"/>
            <a:gd name="connsiteY11465" fmla="*/ 2615863 h 6858000"/>
            <a:gd name="connsiteX11466" fmla="*/ 4067267 w 12192000"/>
            <a:gd name="connsiteY11466" fmla="*/ 2581044 h 6858000"/>
            <a:gd name="connsiteX11467" fmla="*/ 4102086 w 12192000"/>
            <a:gd name="connsiteY11467" fmla="*/ 2546225 h 6858000"/>
            <a:gd name="connsiteX11468" fmla="*/ 4136904 w 12192000"/>
            <a:gd name="connsiteY11468" fmla="*/ 2581044 h 6858000"/>
            <a:gd name="connsiteX11469" fmla="*/ 4102086 w 12192000"/>
            <a:gd name="connsiteY11469" fmla="*/ 2615863 h 6858000"/>
            <a:gd name="connsiteX11470" fmla="*/ 4186978 w 12192000"/>
            <a:gd name="connsiteY11470" fmla="*/ 2615863 h 6858000"/>
            <a:gd name="connsiteX11471" fmla="*/ 4152159 w 12192000"/>
            <a:gd name="connsiteY11471" fmla="*/ 2581044 h 6858000"/>
            <a:gd name="connsiteX11472" fmla="*/ 4186978 w 12192000"/>
            <a:gd name="connsiteY11472" fmla="*/ 2546225 h 6858000"/>
            <a:gd name="connsiteX11473" fmla="*/ 4221797 w 12192000"/>
            <a:gd name="connsiteY11473" fmla="*/ 2581044 h 6858000"/>
            <a:gd name="connsiteX11474" fmla="*/ 4186978 w 12192000"/>
            <a:gd name="connsiteY11474" fmla="*/ 2615863 h 6858000"/>
            <a:gd name="connsiteX11475" fmla="*/ 6139505 w 12192000"/>
            <a:gd name="connsiteY11475" fmla="*/ 2615863 h 6858000"/>
            <a:gd name="connsiteX11476" fmla="*/ 6104680 w 12192000"/>
            <a:gd name="connsiteY11476" fmla="*/ 2581044 h 6858000"/>
            <a:gd name="connsiteX11477" fmla="*/ 6139505 w 12192000"/>
            <a:gd name="connsiteY11477" fmla="*/ 2546225 h 6858000"/>
            <a:gd name="connsiteX11478" fmla="*/ 6174317 w 12192000"/>
            <a:gd name="connsiteY11478" fmla="*/ 2581044 h 6858000"/>
            <a:gd name="connsiteX11479" fmla="*/ 6139505 w 12192000"/>
            <a:gd name="connsiteY11479" fmla="*/ 2615863 h 6858000"/>
            <a:gd name="connsiteX11480" fmla="*/ 6224398 w 12192000"/>
            <a:gd name="connsiteY11480" fmla="*/ 2615863 h 6858000"/>
            <a:gd name="connsiteX11481" fmla="*/ 6189573 w 12192000"/>
            <a:gd name="connsiteY11481" fmla="*/ 2581044 h 6858000"/>
            <a:gd name="connsiteX11482" fmla="*/ 6224398 w 12192000"/>
            <a:gd name="connsiteY11482" fmla="*/ 2546225 h 6858000"/>
            <a:gd name="connsiteX11483" fmla="*/ 6259211 w 12192000"/>
            <a:gd name="connsiteY11483" fmla="*/ 2581044 h 6858000"/>
            <a:gd name="connsiteX11484" fmla="*/ 6224398 w 12192000"/>
            <a:gd name="connsiteY11484" fmla="*/ 2615863 h 6858000"/>
            <a:gd name="connsiteX11485" fmla="*/ 6309291 w 12192000"/>
            <a:gd name="connsiteY11485" fmla="*/ 2615863 h 6858000"/>
            <a:gd name="connsiteX11486" fmla="*/ 6274465 w 12192000"/>
            <a:gd name="connsiteY11486" fmla="*/ 2581044 h 6858000"/>
            <a:gd name="connsiteX11487" fmla="*/ 6309291 w 12192000"/>
            <a:gd name="connsiteY11487" fmla="*/ 2546225 h 6858000"/>
            <a:gd name="connsiteX11488" fmla="*/ 6344103 w 12192000"/>
            <a:gd name="connsiteY11488" fmla="*/ 2581044 h 6858000"/>
            <a:gd name="connsiteX11489" fmla="*/ 6309291 w 12192000"/>
            <a:gd name="connsiteY11489" fmla="*/ 2615863 h 6858000"/>
            <a:gd name="connsiteX11490" fmla="*/ 6394183 w 12192000"/>
            <a:gd name="connsiteY11490" fmla="*/ 2615863 h 6858000"/>
            <a:gd name="connsiteX11491" fmla="*/ 6359357 w 12192000"/>
            <a:gd name="connsiteY11491" fmla="*/ 2581044 h 6858000"/>
            <a:gd name="connsiteX11492" fmla="*/ 6394183 w 12192000"/>
            <a:gd name="connsiteY11492" fmla="*/ 2546225 h 6858000"/>
            <a:gd name="connsiteX11493" fmla="*/ 6428995 w 12192000"/>
            <a:gd name="connsiteY11493" fmla="*/ 2581044 h 6858000"/>
            <a:gd name="connsiteX11494" fmla="*/ 6394183 w 12192000"/>
            <a:gd name="connsiteY11494" fmla="*/ 2615863 h 6858000"/>
            <a:gd name="connsiteX11495" fmla="*/ 6479075 w 12192000"/>
            <a:gd name="connsiteY11495" fmla="*/ 2615863 h 6858000"/>
            <a:gd name="connsiteX11496" fmla="*/ 6444250 w 12192000"/>
            <a:gd name="connsiteY11496" fmla="*/ 2581044 h 6858000"/>
            <a:gd name="connsiteX11497" fmla="*/ 6479075 w 12192000"/>
            <a:gd name="connsiteY11497" fmla="*/ 2546225 h 6858000"/>
            <a:gd name="connsiteX11498" fmla="*/ 6513887 w 12192000"/>
            <a:gd name="connsiteY11498" fmla="*/ 2581044 h 6858000"/>
            <a:gd name="connsiteX11499" fmla="*/ 6479075 w 12192000"/>
            <a:gd name="connsiteY11499" fmla="*/ 2615863 h 6858000"/>
            <a:gd name="connsiteX11500" fmla="*/ 6563968 w 12192000"/>
            <a:gd name="connsiteY11500" fmla="*/ 2615863 h 6858000"/>
            <a:gd name="connsiteX11501" fmla="*/ 6529143 w 12192000"/>
            <a:gd name="connsiteY11501" fmla="*/ 2581044 h 6858000"/>
            <a:gd name="connsiteX11502" fmla="*/ 6563968 w 12192000"/>
            <a:gd name="connsiteY11502" fmla="*/ 2546225 h 6858000"/>
            <a:gd name="connsiteX11503" fmla="*/ 6598781 w 12192000"/>
            <a:gd name="connsiteY11503" fmla="*/ 2581044 h 6858000"/>
            <a:gd name="connsiteX11504" fmla="*/ 6563968 w 12192000"/>
            <a:gd name="connsiteY11504" fmla="*/ 2615863 h 6858000"/>
            <a:gd name="connsiteX11505" fmla="*/ 6648861 w 12192000"/>
            <a:gd name="connsiteY11505" fmla="*/ 2615863 h 6858000"/>
            <a:gd name="connsiteX11506" fmla="*/ 6614035 w 12192000"/>
            <a:gd name="connsiteY11506" fmla="*/ 2581044 h 6858000"/>
            <a:gd name="connsiteX11507" fmla="*/ 6648861 w 12192000"/>
            <a:gd name="connsiteY11507" fmla="*/ 2546225 h 6858000"/>
            <a:gd name="connsiteX11508" fmla="*/ 6683673 w 12192000"/>
            <a:gd name="connsiteY11508" fmla="*/ 2581044 h 6858000"/>
            <a:gd name="connsiteX11509" fmla="*/ 6648861 w 12192000"/>
            <a:gd name="connsiteY11509" fmla="*/ 2615863 h 6858000"/>
            <a:gd name="connsiteX11510" fmla="*/ 6733753 w 12192000"/>
            <a:gd name="connsiteY11510" fmla="*/ 2615863 h 6858000"/>
            <a:gd name="connsiteX11511" fmla="*/ 6698927 w 12192000"/>
            <a:gd name="connsiteY11511" fmla="*/ 2581044 h 6858000"/>
            <a:gd name="connsiteX11512" fmla="*/ 6733753 w 12192000"/>
            <a:gd name="connsiteY11512" fmla="*/ 2546225 h 6858000"/>
            <a:gd name="connsiteX11513" fmla="*/ 6768565 w 12192000"/>
            <a:gd name="connsiteY11513" fmla="*/ 2581044 h 6858000"/>
            <a:gd name="connsiteX11514" fmla="*/ 6733753 w 12192000"/>
            <a:gd name="connsiteY11514" fmla="*/ 2615863 h 6858000"/>
            <a:gd name="connsiteX11515" fmla="*/ 6818645 w 12192000"/>
            <a:gd name="connsiteY11515" fmla="*/ 2615863 h 6858000"/>
            <a:gd name="connsiteX11516" fmla="*/ 6783820 w 12192000"/>
            <a:gd name="connsiteY11516" fmla="*/ 2581044 h 6858000"/>
            <a:gd name="connsiteX11517" fmla="*/ 6818645 w 12192000"/>
            <a:gd name="connsiteY11517" fmla="*/ 2546225 h 6858000"/>
            <a:gd name="connsiteX11518" fmla="*/ 6853457 w 12192000"/>
            <a:gd name="connsiteY11518" fmla="*/ 2581044 h 6858000"/>
            <a:gd name="connsiteX11519" fmla="*/ 6818645 w 12192000"/>
            <a:gd name="connsiteY11519" fmla="*/ 2615863 h 6858000"/>
            <a:gd name="connsiteX11520" fmla="*/ 6903537 w 12192000"/>
            <a:gd name="connsiteY11520" fmla="*/ 2615863 h 6858000"/>
            <a:gd name="connsiteX11521" fmla="*/ 6868712 w 12192000"/>
            <a:gd name="connsiteY11521" fmla="*/ 2581044 h 6858000"/>
            <a:gd name="connsiteX11522" fmla="*/ 6903537 w 12192000"/>
            <a:gd name="connsiteY11522" fmla="*/ 2546225 h 6858000"/>
            <a:gd name="connsiteX11523" fmla="*/ 6938350 w 12192000"/>
            <a:gd name="connsiteY11523" fmla="*/ 2581044 h 6858000"/>
            <a:gd name="connsiteX11524" fmla="*/ 6903537 w 12192000"/>
            <a:gd name="connsiteY11524" fmla="*/ 2615863 h 6858000"/>
            <a:gd name="connsiteX11525" fmla="*/ 6988431 w 12192000"/>
            <a:gd name="connsiteY11525" fmla="*/ 2615863 h 6858000"/>
            <a:gd name="connsiteX11526" fmla="*/ 6953605 w 12192000"/>
            <a:gd name="connsiteY11526" fmla="*/ 2581044 h 6858000"/>
            <a:gd name="connsiteX11527" fmla="*/ 6988431 w 12192000"/>
            <a:gd name="connsiteY11527" fmla="*/ 2546225 h 6858000"/>
            <a:gd name="connsiteX11528" fmla="*/ 7023243 w 12192000"/>
            <a:gd name="connsiteY11528" fmla="*/ 2581044 h 6858000"/>
            <a:gd name="connsiteX11529" fmla="*/ 6988431 w 12192000"/>
            <a:gd name="connsiteY11529" fmla="*/ 2615863 h 6858000"/>
            <a:gd name="connsiteX11530" fmla="*/ 7073349 w 12192000"/>
            <a:gd name="connsiteY11530" fmla="*/ 2615863 h 6858000"/>
            <a:gd name="connsiteX11531" fmla="*/ 7038524 w 12192000"/>
            <a:gd name="connsiteY11531" fmla="*/ 2581044 h 6858000"/>
            <a:gd name="connsiteX11532" fmla="*/ 7073349 w 12192000"/>
            <a:gd name="connsiteY11532" fmla="*/ 2546225 h 6858000"/>
            <a:gd name="connsiteX11533" fmla="*/ 7108161 w 12192000"/>
            <a:gd name="connsiteY11533" fmla="*/ 2581044 h 6858000"/>
            <a:gd name="connsiteX11534" fmla="*/ 7073349 w 12192000"/>
            <a:gd name="connsiteY11534" fmla="*/ 2615863 h 6858000"/>
            <a:gd name="connsiteX11535" fmla="*/ 7158241 w 12192000"/>
            <a:gd name="connsiteY11535" fmla="*/ 2615863 h 6858000"/>
            <a:gd name="connsiteX11536" fmla="*/ 7123416 w 12192000"/>
            <a:gd name="connsiteY11536" fmla="*/ 2581044 h 6858000"/>
            <a:gd name="connsiteX11537" fmla="*/ 7158241 w 12192000"/>
            <a:gd name="connsiteY11537" fmla="*/ 2546225 h 6858000"/>
            <a:gd name="connsiteX11538" fmla="*/ 7193053 w 12192000"/>
            <a:gd name="connsiteY11538" fmla="*/ 2581044 h 6858000"/>
            <a:gd name="connsiteX11539" fmla="*/ 7158241 w 12192000"/>
            <a:gd name="connsiteY11539" fmla="*/ 2615863 h 6858000"/>
            <a:gd name="connsiteX11540" fmla="*/ 8856091 w 12192000"/>
            <a:gd name="connsiteY11540" fmla="*/ 2615863 h 6858000"/>
            <a:gd name="connsiteX11541" fmla="*/ 8821266 w 12192000"/>
            <a:gd name="connsiteY11541" fmla="*/ 2581044 h 6858000"/>
            <a:gd name="connsiteX11542" fmla="*/ 8856091 w 12192000"/>
            <a:gd name="connsiteY11542" fmla="*/ 2546225 h 6858000"/>
            <a:gd name="connsiteX11543" fmla="*/ 8890903 w 12192000"/>
            <a:gd name="connsiteY11543" fmla="*/ 2581044 h 6858000"/>
            <a:gd name="connsiteX11544" fmla="*/ 8856091 w 12192000"/>
            <a:gd name="connsiteY11544" fmla="*/ 2615863 h 6858000"/>
            <a:gd name="connsiteX11545" fmla="*/ 9025876 w 12192000"/>
            <a:gd name="connsiteY11545" fmla="*/ 2615863 h 6858000"/>
            <a:gd name="connsiteX11546" fmla="*/ 8991050 w 12192000"/>
            <a:gd name="connsiteY11546" fmla="*/ 2581044 h 6858000"/>
            <a:gd name="connsiteX11547" fmla="*/ 9025876 w 12192000"/>
            <a:gd name="connsiteY11547" fmla="*/ 2546225 h 6858000"/>
            <a:gd name="connsiteX11548" fmla="*/ 9060688 w 12192000"/>
            <a:gd name="connsiteY11548" fmla="*/ 2581044 h 6858000"/>
            <a:gd name="connsiteX11549" fmla="*/ 9025876 w 12192000"/>
            <a:gd name="connsiteY11549" fmla="*/ 2615863 h 6858000"/>
            <a:gd name="connsiteX11550" fmla="*/ 9450339 w 12192000"/>
            <a:gd name="connsiteY11550" fmla="*/ 2615863 h 6858000"/>
            <a:gd name="connsiteX11551" fmla="*/ 9415514 w 12192000"/>
            <a:gd name="connsiteY11551" fmla="*/ 2581044 h 6858000"/>
            <a:gd name="connsiteX11552" fmla="*/ 9450339 w 12192000"/>
            <a:gd name="connsiteY11552" fmla="*/ 2546225 h 6858000"/>
            <a:gd name="connsiteX11553" fmla="*/ 9485151 w 12192000"/>
            <a:gd name="connsiteY11553" fmla="*/ 2581044 h 6858000"/>
            <a:gd name="connsiteX11554" fmla="*/ 9450339 w 12192000"/>
            <a:gd name="connsiteY11554" fmla="*/ 2615863 h 6858000"/>
            <a:gd name="connsiteX11555" fmla="*/ 2913584 w 12192000"/>
            <a:gd name="connsiteY11555" fmla="*/ 2531003 h 6858000"/>
            <a:gd name="connsiteX11556" fmla="*/ 2878765 w 12192000"/>
            <a:gd name="connsiteY11556" fmla="*/ 2496184 h 6858000"/>
            <a:gd name="connsiteX11557" fmla="*/ 2913584 w 12192000"/>
            <a:gd name="connsiteY11557" fmla="*/ 2461366 h 6858000"/>
            <a:gd name="connsiteX11558" fmla="*/ 2948403 w 12192000"/>
            <a:gd name="connsiteY11558" fmla="*/ 2496184 h 6858000"/>
            <a:gd name="connsiteX11559" fmla="*/ 2913584 w 12192000"/>
            <a:gd name="connsiteY11559" fmla="*/ 2531003 h 6858000"/>
            <a:gd name="connsiteX11560" fmla="*/ 3338047 w 12192000"/>
            <a:gd name="connsiteY11560" fmla="*/ 2531003 h 6858000"/>
            <a:gd name="connsiteX11561" fmla="*/ 3303228 w 12192000"/>
            <a:gd name="connsiteY11561" fmla="*/ 2496184 h 6858000"/>
            <a:gd name="connsiteX11562" fmla="*/ 3338047 w 12192000"/>
            <a:gd name="connsiteY11562" fmla="*/ 2461366 h 6858000"/>
            <a:gd name="connsiteX11563" fmla="*/ 3372866 w 12192000"/>
            <a:gd name="connsiteY11563" fmla="*/ 2496184 h 6858000"/>
            <a:gd name="connsiteX11564" fmla="*/ 3338047 w 12192000"/>
            <a:gd name="connsiteY11564" fmla="*/ 2531003 h 6858000"/>
            <a:gd name="connsiteX11565" fmla="*/ 3422940 w 12192000"/>
            <a:gd name="connsiteY11565" fmla="*/ 2531003 h 6858000"/>
            <a:gd name="connsiteX11566" fmla="*/ 3388121 w 12192000"/>
            <a:gd name="connsiteY11566" fmla="*/ 2496184 h 6858000"/>
            <a:gd name="connsiteX11567" fmla="*/ 3422940 w 12192000"/>
            <a:gd name="connsiteY11567" fmla="*/ 2461366 h 6858000"/>
            <a:gd name="connsiteX11568" fmla="*/ 3457758 w 12192000"/>
            <a:gd name="connsiteY11568" fmla="*/ 2496184 h 6858000"/>
            <a:gd name="connsiteX11569" fmla="*/ 3422940 w 12192000"/>
            <a:gd name="connsiteY11569" fmla="*/ 2531003 h 6858000"/>
            <a:gd name="connsiteX11570" fmla="*/ 3507832 w 12192000"/>
            <a:gd name="connsiteY11570" fmla="*/ 2531003 h 6858000"/>
            <a:gd name="connsiteX11571" fmla="*/ 3473013 w 12192000"/>
            <a:gd name="connsiteY11571" fmla="*/ 2496184 h 6858000"/>
            <a:gd name="connsiteX11572" fmla="*/ 3507832 w 12192000"/>
            <a:gd name="connsiteY11572" fmla="*/ 2461366 h 6858000"/>
            <a:gd name="connsiteX11573" fmla="*/ 3542651 w 12192000"/>
            <a:gd name="connsiteY11573" fmla="*/ 2496184 h 6858000"/>
            <a:gd name="connsiteX11574" fmla="*/ 3507832 w 12192000"/>
            <a:gd name="connsiteY11574" fmla="*/ 2531003 h 6858000"/>
            <a:gd name="connsiteX11575" fmla="*/ 3592724 w 12192000"/>
            <a:gd name="connsiteY11575" fmla="*/ 2531003 h 6858000"/>
            <a:gd name="connsiteX11576" fmla="*/ 3557905 w 12192000"/>
            <a:gd name="connsiteY11576" fmla="*/ 2496184 h 6858000"/>
            <a:gd name="connsiteX11577" fmla="*/ 3592724 w 12192000"/>
            <a:gd name="connsiteY11577" fmla="*/ 2461366 h 6858000"/>
            <a:gd name="connsiteX11578" fmla="*/ 3627543 w 12192000"/>
            <a:gd name="connsiteY11578" fmla="*/ 2496184 h 6858000"/>
            <a:gd name="connsiteX11579" fmla="*/ 3592724 w 12192000"/>
            <a:gd name="connsiteY11579" fmla="*/ 2531003 h 6858000"/>
            <a:gd name="connsiteX11580" fmla="*/ 3677617 w 12192000"/>
            <a:gd name="connsiteY11580" fmla="*/ 2531003 h 6858000"/>
            <a:gd name="connsiteX11581" fmla="*/ 3642798 w 12192000"/>
            <a:gd name="connsiteY11581" fmla="*/ 2496184 h 6858000"/>
            <a:gd name="connsiteX11582" fmla="*/ 3677617 w 12192000"/>
            <a:gd name="connsiteY11582" fmla="*/ 2461366 h 6858000"/>
            <a:gd name="connsiteX11583" fmla="*/ 3712436 w 12192000"/>
            <a:gd name="connsiteY11583" fmla="*/ 2496184 h 6858000"/>
            <a:gd name="connsiteX11584" fmla="*/ 3677617 w 12192000"/>
            <a:gd name="connsiteY11584" fmla="*/ 2531003 h 6858000"/>
            <a:gd name="connsiteX11585" fmla="*/ 3762510 w 12192000"/>
            <a:gd name="connsiteY11585" fmla="*/ 2531003 h 6858000"/>
            <a:gd name="connsiteX11586" fmla="*/ 3727691 w 12192000"/>
            <a:gd name="connsiteY11586" fmla="*/ 2496184 h 6858000"/>
            <a:gd name="connsiteX11587" fmla="*/ 3762510 w 12192000"/>
            <a:gd name="connsiteY11587" fmla="*/ 2461366 h 6858000"/>
            <a:gd name="connsiteX11588" fmla="*/ 3797328 w 12192000"/>
            <a:gd name="connsiteY11588" fmla="*/ 2496184 h 6858000"/>
            <a:gd name="connsiteX11589" fmla="*/ 3762510 w 12192000"/>
            <a:gd name="connsiteY11589" fmla="*/ 2531003 h 6858000"/>
            <a:gd name="connsiteX11590" fmla="*/ 3847402 w 12192000"/>
            <a:gd name="connsiteY11590" fmla="*/ 2531003 h 6858000"/>
            <a:gd name="connsiteX11591" fmla="*/ 3812583 w 12192000"/>
            <a:gd name="connsiteY11591" fmla="*/ 2496184 h 6858000"/>
            <a:gd name="connsiteX11592" fmla="*/ 3847402 w 12192000"/>
            <a:gd name="connsiteY11592" fmla="*/ 2461366 h 6858000"/>
            <a:gd name="connsiteX11593" fmla="*/ 3882221 w 12192000"/>
            <a:gd name="connsiteY11593" fmla="*/ 2496184 h 6858000"/>
            <a:gd name="connsiteX11594" fmla="*/ 3847402 w 12192000"/>
            <a:gd name="connsiteY11594" fmla="*/ 2531003 h 6858000"/>
            <a:gd name="connsiteX11595" fmla="*/ 3932301 w 12192000"/>
            <a:gd name="connsiteY11595" fmla="*/ 2531003 h 6858000"/>
            <a:gd name="connsiteX11596" fmla="*/ 3897482 w 12192000"/>
            <a:gd name="connsiteY11596" fmla="*/ 2496184 h 6858000"/>
            <a:gd name="connsiteX11597" fmla="*/ 3932301 w 12192000"/>
            <a:gd name="connsiteY11597" fmla="*/ 2461366 h 6858000"/>
            <a:gd name="connsiteX11598" fmla="*/ 3967120 w 12192000"/>
            <a:gd name="connsiteY11598" fmla="*/ 2496184 h 6858000"/>
            <a:gd name="connsiteX11599" fmla="*/ 3932301 w 12192000"/>
            <a:gd name="connsiteY11599" fmla="*/ 2531003 h 6858000"/>
            <a:gd name="connsiteX11600" fmla="*/ 4017193 w 12192000"/>
            <a:gd name="connsiteY11600" fmla="*/ 2531003 h 6858000"/>
            <a:gd name="connsiteX11601" fmla="*/ 3982375 w 12192000"/>
            <a:gd name="connsiteY11601" fmla="*/ 2496184 h 6858000"/>
            <a:gd name="connsiteX11602" fmla="*/ 4017193 w 12192000"/>
            <a:gd name="connsiteY11602" fmla="*/ 2461366 h 6858000"/>
            <a:gd name="connsiteX11603" fmla="*/ 4052012 w 12192000"/>
            <a:gd name="connsiteY11603" fmla="*/ 2496184 h 6858000"/>
            <a:gd name="connsiteX11604" fmla="*/ 4017193 w 12192000"/>
            <a:gd name="connsiteY11604" fmla="*/ 2531003 h 6858000"/>
            <a:gd name="connsiteX11605" fmla="*/ 4102086 w 12192000"/>
            <a:gd name="connsiteY11605" fmla="*/ 2531003 h 6858000"/>
            <a:gd name="connsiteX11606" fmla="*/ 4067267 w 12192000"/>
            <a:gd name="connsiteY11606" fmla="*/ 2496184 h 6858000"/>
            <a:gd name="connsiteX11607" fmla="*/ 4102086 w 12192000"/>
            <a:gd name="connsiteY11607" fmla="*/ 2461366 h 6858000"/>
            <a:gd name="connsiteX11608" fmla="*/ 4136904 w 12192000"/>
            <a:gd name="connsiteY11608" fmla="*/ 2496184 h 6858000"/>
            <a:gd name="connsiteX11609" fmla="*/ 4102086 w 12192000"/>
            <a:gd name="connsiteY11609" fmla="*/ 2531003 h 6858000"/>
            <a:gd name="connsiteX11610" fmla="*/ 4186978 w 12192000"/>
            <a:gd name="connsiteY11610" fmla="*/ 2531003 h 6858000"/>
            <a:gd name="connsiteX11611" fmla="*/ 4152159 w 12192000"/>
            <a:gd name="connsiteY11611" fmla="*/ 2496184 h 6858000"/>
            <a:gd name="connsiteX11612" fmla="*/ 4186978 w 12192000"/>
            <a:gd name="connsiteY11612" fmla="*/ 2461366 h 6858000"/>
            <a:gd name="connsiteX11613" fmla="*/ 4221797 w 12192000"/>
            <a:gd name="connsiteY11613" fmla="*/ 2496184 h 6858000"/>
            <a:gd name="connsiteX11614" fmla="*/ 4186978 w 12192000"/>
            <a:gd name="connsiteY11614" fmla="*/ 2531003 h 6858000"/>
            <a:gd name="connsiteX11615" fmla="*/ 6139505 w 12192000"/>
            <a:gd name="connsiteY11615" fmla="*/ 2531003 h 6858000"/>
            <a:gd name="connsiteX11616" fmla="*/ 6104680 w 12192000"/>
            <a:gd name="connsiteY11616" fmla="*/ 2496184 h 6858000"/>
            <a:gd name="connsiteX11617" fmla="*/ 6139505 w 12192000"/>
            <a:gd name="connsiteY11617" fmla="*/ 2461366 h 6858000"/>
            <a:gd name="connsiteX11618" fmla="*/ 6174317 w 12192000"/>
            <a:gd name="connsiteY11618" fmla="*/ 2496184 h 6858000"/>
            <a:gd name="connsiteX11619" fmla="*/ 6139505 w 12192000"/>
            <a:gd name="connsiteY11619" fmla="*/ 2531003 h 6858000"/>
            <a:gd name="connsiteX11620" fmla="*/ 6224398 w 12192000"/>
            <a:gd name="connsiteY11620" fmla="*/ 2531003 h 6858000"/>
            <a:gd name="connsiteX11621" fmla="*/ 6189573 w 12192000"/>
            <a:gd name="connsiteY11621" fmla="*/ 2496184 h 6858000"/>
            <a:gd name="connsiteX11622" fmla="*/ 6224398 w 12192000"/>
            <a:gd name="connsiteY11622" fmla="*/ 2461366 h 6858000"/>
            <a:gd name="connsiteX11623" fmla="*/ 6259211 w 12192000"/>
            <a:gd name="connsiteY11623" fmla="*/ 2496184 h 6858000"/>
            <a:gd name="connsiteX11624" fmla="*/ 6224398 w 12192000"/>
            <a:gd name="connsiteY11624" fmla="*/ 2531003 h 6858000"/>
            <a:gd name="connsiteX11625" fmla="*/ 6309291 w 12192000"/>
            <a:gd name="connsiteY11625" fmla="*/ 2531003 h 6858000"/>
            <a:gd name="connsiteX11626" fmla="*/ 6274465 w 12192000"/>
            <a:gd name="connsiteY11626" fmla="*/ 2496184 h 6858000"/>
            <a:gd name="connsiteX11627" fmla="*/ 6309291 w 12192000"/>
            <a:gd name="connsiteY11627" fmla="*/ 2461366 h 6858000"/>
            <a:gd name="connsiteX11628" fmla="*/ 6344103 w 12192000"/>
            <a:gd name="connsiteY11628" fmla="*/ 2496184 h 6858000"/>
            <a:gd name="connsiteX11629" fmla="*/ 6309291 w 12192000"/>
            <a:gd name="connsiteY11629" fmla="*/ 2531003 h 6858000"/>
            <a:gd name="connsiteX11630" fmla="*/ 6394183 w 12192000"/>
            <a:gd name="connsiteY11630" fmla="*/ 2531003 h 6858000"/>
            <a:gd name="connsiteX11631" fmla="*/ 6359357 w 12192000"/>
            <a:gd name="connsiteY11631" fmla="*/ 2496184 h 6858000"/>
            <a:gd name="connsiteX11632" fmla="*/ 6394183 w 12192000"/>
            <a:gd name="connsiteY11632" fmla="*/ 2461366 h 6858000"/>
            <a:gd name="connsiteX11633" fmla="*/ 6428995 w 12192000"/>
            <a:gd name="connsiteY11633" fmla="*/ 2496184 h 6858000"/>
            <a:gd name="connsiteX11634" fmla="*/ 6394183 w 12192000"/>
            <a:gd name="connsiteY11634" fmla="*/ 2531003 h 6858000"/>
            <a:gd name="connsiteX11635" fmla="*/ 6479075 w 12192000"/>
            <a:gd name="connsiteY11635" fmla="*/ 2531003 h 6858000"/>
            <a:gd name="connsiteX11636" fmla="*/ 6444250 w 12192000"/>
            <a:gd name="connsiteY11636" fmla="*/ 2496184 h 6858000"/>
            <a:gd name="connsiteX11637" fmla="*/ 6479075 w 12192000"/>
            <a:gd name="connsiteY11637" fmla="*/ 2461366 h 6858000"/>
            <a:gd name="connsiteX11638" fmla="*/ 6513887 w 12192000"/>
            <a:gd name="connsiteY11638" fmla="*/ 2496184 h 6858000"/>
            <a:gd name="connsiteX11639" fmla="*/ 6479075 w 12192000"/>
            <a:gd name="connsiteY11639" fmla="*/ 2531003 h 6858000"/>
            <a:gd name="connsiteX11640" fmla="*/ 6563968 w 12192000"/>
            <a:gd name="connsiteY11640" fmla="*/ 2531003 h 6858000"/>
            <a:gd name="connsiteX11641" fmla="*/ 6529143 w 12192000"/>
            <a:gd name="connsiteY11641" fmla="*/ 2496184 h 6858000"/>
            <a:gd name="connsiteX11642" fmla="*/ 6563968 w 12192000"/>
            <a:gd name="connsiteY11642" fmla="*/ 2461366 h 6858000"/>
            <a:gd name="connsiteX11643" fmla="*/ 6598781 w 12192000"/>
            <a:gd name="connsiteY11643" fmla="*/ 2496184 h 6858000"/>
            <a:gd name="connsiteX11644" fmla="*/ 6563968 w 12192000"/>
            <a:gd name="connsiteY11644" fmla="*/ 2531003 h 6858000"/>
            <a:gd name="connsiteX11645" fmla="*/ 6648861 w 12192000"/>
            <a:gd name="connsiteY11645" fmla="*/ 2531003 h 6858000"/>
            <a:gd name="connsiteX11646" fmla="*/ 6614035 w 12192000"/>
            <a:gd name="connsiteY11646" fmla="*/ 2496184 h 6858000"/>
            <a:gd name="connsiteX11647" fmla="*/ 6648861 w 12192000"/>
            <a:gd name="connsiteY11647" fmla="*/ 2461366 h 6858000"/>
            <a:gd name="connsiteX11648" fmla="*/ 6683673 w 12192000"/>
            <a:gd name="connsiteY11648" fmla="*/ 2496184 h 6858000"/>
            <a:gd name="connsiteX11649" fmla="*/ 6648861 w 12192000"/>
            <a:gd name="connsiteY11649" fmla="*/ 2531003 h 6858000"/>
            <a:gd name="connsiteX11650" fmla="*/ 6733753 w 12192000"/>
            <a:gd name="connsiteY11650" fmla="*/ 2531003 h 6858000"/>
            <a:gd name="connsiteX11651" fmla="*/ 6698927 w 12192000"/>
            <a:gd name="connsiteY11651" fmla="*/ 2496184 h 6858000"/>
            <a:gd name="connsiteX11652" fmla="*/ 6733753 w 12192000"/>
            <a:gd name="connsiteY11652" fmla="*/ 2461366 h 6858000"/>
            <a:gd name="connsiteX11653" fmla="*/ 6768565 w 12192000"/>
            <a:gd name="connsiteY11653" fmla="*/ 2496184 h 6858000"/>
            <a:gd name="connsiteX11654" fmla="*/ 6733753 w 12192000"/>
            <a:gd name="connsiteY11654" fmla="*/ 2531003 h 6858000"/>
            <a:gd name="connsiteX11655" fmla="*/ 6903537 w 12192000"/>
            <a:gd name="connsiteY11655" fmla="*/ 2531003 h 6858000"/>
            <a:gd name="connsiteX11656" fmla="*/ 6868712 w 12192000"/>
            <a:gd name="connsiteY11656" fmla="*/ 2496184 h 6858000"/>
            <a:gd name="connsiteX11657" fmla="*/ 6903537 w 12192000"/>
            <a:gd name="connsiteY11657" fmla="*/ 2461366 h 6858000"/>
            <a:gd name="connsiteX11658" fmla="*/ 6938350 w 12192000"/>
            <a:gd name="connsiteY11658" fmla="*/ 2496184 h 6858000"/>
            <a:gd name="connsiteX11659" fmla="*/ 6903537 w 12192000"/>
            <a:gd name="connsiteY11659" fmla="*/ 2531003 h 6858000"/>
            <a:gd name="connsiteX11660" fmla="*/ 6988431 w 12192000"/>
            <a:gd name="connsiteY11660" fmla="*/ 2531003 h 6858000"/>
            <a:gd name="connsiteX11661" fmla="*/ 6953605 w 12192000"/>
            <a:gd name="connsiteY11661" fmla="*/ 2496184 h 6858000"/>
            <a:gd name="connsiteX11662" fmla="*/ 6988431 w 12192000"/>
            <a:gd name="connsiteY11662" fmla="*/ 2461366 h 6858000"/>
            <a:gd name="connsiteX11663" fmla="*/ 7023243 w 12192000"/>
            <a:gd name="connsiteY11663" fmla="*/ 2496184 h 6858000"/>
            <a:gd name="connsiteX11664" fmla="*/ 6988431 w 12192000"/>
            <a:gd name="connsiteY11664" fmla="*/ 2531003 h 6858000"/>
            <a:gd name="connsiteX11665" fmla="*/ 7073349 w 12192000"/>
            <a:gd name="connsiteY11665" fmla="*/ 2531003 h 6858000"/>
            <a:gd name="connsiteX11666" fmla="*/ 7038524 w 12192000"/>
            <a:gd name="connsiteY11666" fmla="*/ 2496184 h 6858000"/>
            <a:gd name="connsiteX11667" fmla="*/ 7073349 w 12192000"/>
            <a:gd name="connsiteY11667" fmla="*/ 2461366 h 6858000"/>
            <a:gd name="connsiteX11668" fmla="*/ 7108161 w 12192000"/>
            <a:gd name="connsiteY11668" fmla="*/ 2496184 h 6858000"/>
            <a:gd name="connsiteX11669" fmla="*/ 7073349 w 12192000"/>
            <a:gd name="connsiteY11669" fmla="*/ 2531003 h 6858000"/>
            <a:gd name="connsiteX11670" fmla="*/ 8940983 w 12192000"/>
            <a:gd name="connsiteY11670" fmla="*/ 2531003 h 6858000"/>
            <a:gd name="connsiteX11671" fmla="*/ 8906158 w 12192000"/>
            <a:gd name="connsiteY11671" fmla="*/ 2496184 h 6858000"/>
            <a:gd name="connsiteX11672" fmla="*/ 8940983 w 12192000"/>
            <a:gd name="connsiteY11672" fmla="*/ 2461366 h 6858000"/>
            <a:gd name="connsiteX11673" fmla="*/ 8975796 w 12192000"/>
            <a:gd name="connsiteY11673" fmla="*/ 2496184 h 6858000"/>
            <a:gd name="connsiteX11674" fmla="*/ 8940983 w 12192000"/>
            <a:gd name="connsiteY11674" fmla="*/ 2531003 h 6858000"/>
            <a:gd name="connsiteX11675" fmla="*/ 9025876 w 12192000"/>
            <a:gd name="connsiteY11675" fmla="*/ 2531003 h 6858000"/>
            <a:gd name="connsiteX11676" fmla="*/ 8991050 w 12192000"/>
            <a:gd name="connsiteY11676" fmla="*/ 2496184 h 6858000"/>
            <a:gd name="connsiteX11677" fmla="*/ 9025876 w 12192000"/>
            <a:gd name="connsiteY11677" fmla="*/ 2461366 h 6858000"/>
            <a:gd name="connsiteX11678" fmla="*/ 9060688 w 12192000"/>
            <a:gd name="connsiteY11678" fmla="*/ 2496184 h 6858000"/>
            <a:gd name="connsiteX11679" fmla="*/ 9025876 w 12192000"/>
            <a:gd name="connsiteY11679" fmla="*/ 2531003 h 6858000"/>
            <a:gd name="connsiteX11680" fmla="*/ 9280553 w 12192000"/>
            <a:gd name="connsiteY11680" fmla="*/ 2531003 h 6858000"/>
            <a:gd name="connsiteX11681" fmla="*/ 9245728 w 12192000"/>
            <a:gd name="connsiteY11681" fmla="*/ 2496184 h 6858000"/>
            <a:gd name="connsiteX11682" fmla="*/ 9280553 w 12192000"/>
            <a:gd name="connsiteY11682" fmla="*/ 2461366 h 6858000"/>
            <a:gd name="connsiteX11683" fmla="*/ 9315366 w 12192000"/>
            <a:gd name="connsiteY11683" fmla="*/ 2496184 h 6858000"/>
            <a:gd name="connsiteX11684" fmla="*/ 9280553 w 12192000"/>
            <a:gd name="connsiteY11684" fmla="*/ 2531003 h 6858000"/>
            <a:gd name="connsiteX11685" fmla="*/ 9365446 w 12192000"/>
            <a:gd name="connsiteY11685" fmla="*/ 2531003 h 6858000"/>
            <a:gd name="connsiteX11686" fmla="*/ 9330620 w 12192000"/>
            <a:gd name="connsiteY11686" fmla="*/ 2496184 h 6858000"/>
            <a:gd name="connsiteX11687" fmla="*/ 9365446 w 12192000"/>
            <a:gd name="connsiteY11687" fmla="*/ 2461366 h 6858000"/>
            <a:gd name="connsiteX11688" fmla="*/ 9400258 w 12192000"/>
            <a:gd name="connsiteY11688" fmla="*/ 2496184 h 6858000"/>
            <a:gd name="connsiteX11689" fmla="*/ 9365446 w 12192000"/>
            <a:gd name="connsiteY11689" fmla="*/ 2531003 h 6858000"/>
            <a:gd name="connsiteX11690" fmla="*/ 9450339 w 12192000"/>
            <a:gd name="connsiteY11690" fmla="*/ 2531003 h 6858000"/>
            <a:gd name="connsiteX11691" fmla="*/ 9415514 w 12192000"/>
            <a:gd name="connsiteY11691" fmla="*/ 2496184 h 6858000"/>
            <a:gd name="connsiteX11692" fmla="*/ 9450339 w 12192000"/>
            <a:gd name="connsiteY11692" fmla="*/ 2461366 h 6858000"/>
            <a:gd name="connsiteX11693" fmla="*/ 9485151 w 12192000"/>
            <a:gd name="connsiteY11693" fmla="*/ 2496184 h 6858000"/>
            <a:gd name="connsiteX11694" fmla="*/ 9450339 w 12192000"/>
            <a:gd name="connsiteY11694" fmla="*/ 2531003 h 6858000"/>
            <a:gd name="connsiteX11695" fmla="*/ 9705016 w 12192000"/>
            <a:gd name="connsiteY11695" fmla="*/ 2531003 h 6858000"/>
            <a:gd name="connsiteX11696" fmla="*/ 9670190 w 12192000"/>
            <a:gd name="connsiteY11696" fmla="*/ 2496184 h 6858000"/>
            <a:gd name="connsiteX11697" fmla="*/ 9705016 w 12192000"/>
            <a:gd name="connsiteY11697" fmla="*/ 2461366 h 6858000"/>
            <a:gd name="connsiteX11698" fmla="*/ 9739828 w 12192000"/>
            <a:gd name="connsiteY11698" fmla="*/ 2496184 h 6858000"/>
            <a:gd name="connsiteX11699" fmla="*/ 9705016 w 12192000"/>
            <a:gd name="connsiteY11699" fmla="*/ 2531003 h 6858000"/>
            <a:gd name="connsiteX11700" fmla="*/ 9874801 w 12192000"/>
            <a:gd name="connsiteY11700" fmla="*/ 2531003 h 6858000"/>
            <a:gd name="connsiteX11701" fmla="*/ 9839976 w 12192000"/>
            <a:gd name="connsiteY11701" fmla="*/ 2496184 h 6858000"/>
            <a:gd name="connsiteX11702" fmla="*/ 9874801 w 12192000"/>
            <a:gd name="connsiteY11702" fmla="*/ 2461366 h 6858000"/>
            <a:gd name="connsiteX11703" fmla="*/ 9909613 w 12192000"/>
            <a:gd name="connsiteY11703" fmla="*/ 2496184 h 6858000"/>
            <a:gd name="connsiteX11704" fmla="*/ 9874801 w 12192000"/>
            <a:gd name="connsiteY11704" fmla="*/ 2531003 h 6858000"/>
            <a:gd name="connsiteX11705" fmla="*/ 3338047 w 12192000"/>
            <a:gd name="connsiteY11705" fmla="*/ 2446143 h 6858000"/>
            <a:gd name="connsiteX11706" fmla="*/ 3303228 w 12192000"/>
            <a:gd name="connsiteY11706" fmla="*/ 2411325 h 6858000"/>
            <a:gd name="connsiteX11707" fmla="*/ 3338047 w 12192000"/>
            <a:gd name="connsiteY11707" fmla="*/ 2376506 h 6858000"/>
            <a:gd name="connsiteX11708" fmla="*/ 3372866 w 12192000"/>
            <a:gd name="connsiteY11708" fmla="*/ 2411325 h 6858000"/>
            <a:gd name="connsiteX11709" fmla="*/ 3338047 w 12192000"/>
            <a:gd name="connsiteY11709" fmla="*/ 2446143 h 6858000"/>
            <a:gd name="connsiteX11710" fmla="*/ 3422940 w 12192000"/>
            <a:gd name="connsiteY11710" fmla="*/ 2446143 h 6858000"/>
            <a:gd name="connsiteX11711" fmla="*/ 3388121 w 12192000"/>
            <a:gd name="connsiteY11711" fmla="*/ 2411325 h 6858000"/>
            <a:gd name="connsiteX11712" fmla="*/ 3422940 w 12192000"/>
            <a:gd name="connsiteY11712" fmla="*/ 2376506 h 6858000"/>
            <a:gd name="connsiteX11713" fmla="*/ 3457758 w 12192000"/>
            <a:gd name="connsiteY11713" fmla="*/ 2411325 h 6858000"/>
            <a:gd name="connsiteX11714" fmla="*/ 3422940 w 12192000"/>
            <a:gd name="connsiteY11714" fmla="*/ 2446143 h 6858000"/>
            <a:gd name="connsiteX11715" fmla="*/ 3507832 w 12192000"/>
            <a:gd name="connsiteY11715" fmla="*/ 2446143 h 6858000"/>
            <a:gd name="connsiteX11716" fmla="*/ 3473013 w 12192000"/>
            <a:gd name="connsiteY11716" fmla="*/ 2411325 h 6858000"/>
            <a:gd name="connsiteX11717" fmla="*/ 3507832 w 12192000"/>
            <a:gd name="connsiteY11717" fmla="*/ 2376506 h 6858000"/>
            <a:gd name="connsiteX11718" fmla="*/ 3542651 w 12192000"/>
            <a:gd name="connsiteY11718" fmla="*/ 2411325 h 6858000"/>
            <a:gd name="connsiteX11719" fmla="*/ 3507832 w 12192000"/>
            <a:gd name="connsiteY11719" fmla="*/ 2446143 h 6858000"/>
            <a:gd name="connsiteX11720" fmla="*/ 3592724 w 12192000"/>
            <a:gd name="connsiteY11720" fmla="*/ 2446143 h 6858000"/>
            <a:gd name="connsiteX11721" fmla="*/ 3557905 w 12192000"/>
            <a:gd name="connsiteY11721" fmla="*/ 2411325 h 6858000"/>
            <a:gd name="connsiteX11722" fmla="*/ 3592724 w 12192000"/>
            <a:gd name="connsiteY11722" fmla="*/ 2376506 h 6858000"/>
            <a:gd name="connsiteX11723" fmla="*/ 3627543 w 12192000"/>
            <a:gd name="connsiteY11723" fmla="*/ 2411325 h 6858000"/>
            <a:gd name="connsiteX11724" fmla="*/ 3592724 w 12192000"/>
            <a:gd name="connsiteY11724" fmla="*/ 2446143 h 6858000"/>
            <a:gd name="connsiteX11725" fmla="*/ 3677617 w 12192000"/>
            <a:gd name="connsiteY11725" fmla="*/ 2446143 h 6858000"/>
            <a:gd name="connsiteX11726" fmla="*/ 3642798 w 12192000"/>
            <a:gd name="connsiteY11726" fmla="*/ 2411325 h 6858000"/>
            <a:gd name="connsiteX11727" fmla="*/ 3677617 w 12192000"/>
            <a:gd name="connsiteY11727" fmla="*/ 2376506 h 6858000"/>
            <a:gd name="connsiteX11728" fmla="*/ 3712436 w 12192000"/>
            <a:gd name="connsiteY11728" fmla="*/ 2411325 h 6858000"/>
            <a:gd name="connsiteX11729" fmla="*/ 3677617 w 12192000"/>
            <a:gd name="connsiteY11729" fmla="*/ 2446143 h 6858000"/>
            <a:gd name="connsiteX11730" fmla="*/ 3762510 w 12192000"/>
            <a:gd name="connsiteY11730" fmla="*/ 2446143 h 6858000"/>
            <a:gd name="connsiteX11731" fmla="*/ 3727691 w 12192000"/>
            <a:gd name="connsiteY11731" fmla="*/ 2411325 h 6858000"/>
            <a:gd name="connsiteX11732" fmla="*/ 3762510 w 12192000"/>
            <a:gd name="connsiteY11732" fmla="*/ 2376506 h 6858000"/>
            <a:gd name="connsiteX11733" fmla="*/ 3797328 w 12192000"/>
            <a:gd name="connsiteY11733" fmla="*/ 2411325 h 6858000"/>
            <a:gd name="connsiteX11734" fmla="*/ 3762510 w 12192000"/>
            <a:gd name="connsiteY11734" fmla="*/ 2446143 h 6858000"/>
            <a:gd name="connsiteX11735" fmla="*/ 3847402 w 12192000"/>
            <a:gd name="connsiteY11735" fmla="*/ 2446143 h 6858000"/>
            <a:gd name="connsiteX11736" fmla="*/ 3812583 w 12192000"/>
            <a:gd name="connsiteY11736" fmla="*/ 2411325 h 6858000"/>
            <a:gd name="connsiteX11737" fmla="*/ 3847402 w 12192000"/>
            <a:gd name="connsiteY11737" fmla="*/ 2376506 h 6858000"/>
            <a:gd name="connsiteX11738" fmla="*/ 3882221 w 12192000"/>
            <a:gd name="connsiteY11738" fmla="*/ 2411325 h 6858000"/>
            <a:gd name="connsiteX11739" fmla="*/ 3847402 w 12192000"/>
            <a:gd name="connsiteY11739" fmla="*/ 2446143 h 6858000"/>
            <a:gd name="connsiteX11740" fmla="*/ 3932301 w 12192000"/>
            <a:gd name="connsiteY11740" fmla="*/ 2446143 h 6858000"/>
            <a:gd name="connsiteX11741" fmla="*/ 3897482 w 12192000"/>
            <a:gd name="connsiteY11741" fmla="*/ 2411325 h 6858000"/>
            <a:gd name="connsiteX11742" fmla="*/ 3932301 w 12192000"/>
            <a:gd name="connsiteY11742" fmla="*/ 2376506 h 6858000"/>
            <a:gd name="connsiteX11743" fmla="*/ 3967120 w 12192000"/>
            <a:gd name="connsiteY11743" fmla="*/ 2411325 h 6858000"/>
            <a:gd name="connsiteX11744" fmla="*/ 3932301 w 12192000"/>
            <a:gd name="connsiteY11744" fmla="*/ 2446143 h 6858000"/>
            <a:gd name="connsiteX11745" fmla="*/ 4017193 w 12192000"/>
            <a:gd name="connsiteY11745" fmla="*/ 2446143 h 6858000"/>
            <a:gd name="connsiteX11746" fmla="*/ 3982375 w 12192000"/>
            <a:gd name="connsiteY11746" fmla="*/ 2411325 h 6858000"/>
            <a:gd name="connsiteX11747" fmla="*/ 4017193 w 12192000"/>
            <a:gd name="connsiteY11747" fmla="*/ 2376506 h 6858000"/>
            <a:gd name="connsiteX11748" fmla="*/ 4052012 w 12192000"/>
            <a:gd name="connsiteY11748" fmla="*/ 2411325 h 6858000"/>
            <a:gd name="connsiteX11749" fmla="*/ 4017193 w 12192000"/>
            <a:gd name="connsiteY11749" fmla="*/ 2446143 h 6858000"/>
            <a:gd name="connsiteX11750" fmla="*/ 4102086 w 12192000"/>
            <a:gd name="connsiteY11750" fmla="*/ 2446143 h 6858000"/>
            <a:gd name="connsiteX11751" fmla="*/ 4067267 w 12192000"/>
            <a:gd name="connsiteY11751" fmla="*/ 2411325 h 6858000"/>
            <a:gd name="connsiteX11752" fmla="*/ 4102086 w 12192000"/>
            <a:gd name="connsiteY11752" fmla="*/ 2376506 h 6858000"/>
            <a:gd name="connsiteX11753" fmla="*/ 4136904 w 12192000"/>
            <a:gd name="connsiteY11753" fmla="*/ 2411325 h 6858000"/>
            <a:gd name="connsiteX11754" fmla="*/ 4102086 w 12192000"/>
            <a:gd name="connsiteY11754" fmla="*/ 2446143 h 6858000"/>
            <a:gd name="connsiteX11755" fmla="*/ 4186978 w 12192000"/>
            <a:gd name="connsiteY11755" fmla="*/ 2446143 h 6858000"/>
            <a:gd name="connsiteX11756" fmla="*/ 4152159 w 12192000"/>
            <a:gd name="connsiteY11756" fmla="*/ 2411325 h 6858000"/>
            <a:gd name="connsiteX11757" fmla="*/ 4186978 w 12192000"/>
            <a:gd name="connsiteY11757" fmla="*/ 2376506 h 6858000"/>
            <a:gd name="connsiteX11758" fmla="*/ 4221797 w 12192000"/>
            <a:gd name="connsiteY11758" fmla="*/ 2411325 h 6858000"/>
            <a:gd name="connsiteX11759" fmla="*/ 4186978 w 12192000"/>
            <a:gd name="connsiteY11759" fmla="*/ 2446143 h 6858000"/>
            <a:gd name="connsiteX11760" fmla="*/ 4271871 w 12192000"/>
            <a:gd name="connsiteY11760" fmla="*/ 2446143 h 6858000"/>
            <a:gd name="connsiteX11761" fmla="*/ 4237052 w 12192000"/>
            <a:gd name="connsiteY11761" fmla="*/ 2411325 h 6858000"/>
            <a:gd name="connsiteX11762" fmla="*/ 4271871 w 12192000"/>
            <a:gd name="connsiteY11762" fmla="*/ 2376506 h 6858000"/>
            <a:gd name="connsiteX11763" fmla="*/ 4306690 w 12192000"/>
            <a:gd name="connsiteY11763" fmla="*/ 2411325 h 6858000"/>
            <a:gd name="connsiteX11764" fmla="*/ 4271871 w 12192000"/>
            <a:gd name="connsiteY11764" fmla="*/ 2446143 h 6858000"/>
            <a:gd name="connsiteX11765" fmla="*/ 4356763 w 12192000"/>
            <a:gd name="connsiteY11765" fmla="*/ 2446143 h 6858000"/>
            <a:gd name="connsiteX11766" fmla="*/ 4321945 w 12192000"/>
            <a:gd name="connsiteY11766" fmla="*/ 2411325 h 6858000"/>
            <a:gd name="connsiteX11767" fmla="*/ 4356763 w 12192000"/>
            <a:gd name="connsiteY11767" fmla="*/ 2376506 h 6858000"/>
            <a:gd name="connsiteX11768" fmla="*/ 4391582 w 12192000"/>
            <a:gd name="connsiteY11768" fmla="*/ 2411325 h 6858000"/>
            <a:gd name="connsiteX11769" fmla="*/ 4356763 w 12192000"/>
            <a:gd name="connsiteY11769" fmla="*/ 2446143 h 6858000"/>
            <a:gd name="connsiteX11770" fmla="*/ 6139505 w 12192000"/>
            <a:gd name="connsiteY11770" fmla="*/ 2446143 h 6858000"/>
            <a:gd name="connsiteX11771" fmla="*/ 6104680 w 12192000"/>
            <a:gd name="connsiteY11771" fmla="*/ 2411325 h 6858000"/>
            <a:gd name="connsiteX11772" fmla="*/ 6139505 w 12192000"/>
            <a:gd name="connsiteY11772" fmla="*/ 2376506 h 6858000"/>
            <a:gd name="connsiteX11773" fmla="*/ 6174317 w 12192000"/>
            <a:gd name="connsiteY11773" fmla="*/ 2411325 h 6858000"/>
            <a:gd name="connsiteX11774" fmla="*/ 6139505 w 12192000"/>
            <a:gd name="connsiteY11774" fmla="*/ 2446143 h 6858000"/>
            <a:gd name="connsiteX11775" fmla="*/ 6224398 w 12192000"/>
            <a:gd name="connsiteY11775" fmla="*/ 2446143 h 6858000"/>
            <a:gd name="connsiteX11776" fmla="*/ 6189573 w 12192000"/>
            <a:gd name="connsiteY11776" fmla="*/ 2411325 h 6858000"/>
            <a:gd name="connsiteX11777" fmla="*/ 6224398 w 12192000"/>
            <a:gd name="connsiteY11777" fmla="*/ 2376506 h 6858000"/>
            <a:gd name="connsiteX11778" fmla="*/ 6259211 w 12192000"/>
            <a:gd name="connsiteY11778" fmla="*/ 2411325 h 6858000"/>
            <a:gd name="connsiteX11779" fmla="*/ 6224398 w 12192000"/>
            <a:gd name="connsiteY11779" fmla="*/ 2446143 h 6858000"/>
            <a:gd name="connsiteX11780" fmla="*/ 6309291 w 12192000"/>
            <a:gd name="connsiteY11780" fmla="*/ 2446143 h 6858000"/>
            <a:gd name="connsiteX11781" fmla="*/ 6274465 w 12192000"/>
            <a:gd name="connsiteY11781" fmla="*/ 2411325 h 6858000"/>
            <a:gd name="connsiteX11782" fmla="*/ 6309291 w 12192000"/>
            <a:gd name="connsiteY11782" fmla="*/ 2376506 h 6858000"/>
            <a:gd name="connsiteX11783" fmla="*/ 6344103 w 12192000"/>
            <a:gd name="connsiteY11783" fmla="*/ 2411325 h 6858000"/>
            <a:gd name="connsiteX11784" fmla="*/ 6309291 w 12192000"/>
            <a:gd name="connsiteY11784" fmla="*/ 2446143 h 6858000"/>
            <a:gd name="connsiteX11785" fmla="*/ 6394183 w 12192000"/>
            <a:gd name="connsiteY11785" fmla="*/ 2446143 h 6858000"/>
            <a:gd name="connsiteX11786" fmla="*/ 6359357 w 12192000"/>
            <a:gd name="connsiteY11786" fmla="*/ 2411325 h 6858000"/>
            <a:gd name="connsiteX11787" fmla="*/ 6394183 w 12192000"/>
            <a:gd name="connsiteY11787" fmla="*/ 2376506 h 6858000"/>
            <a:gd name="connsiteX11788" fmla="*/ 6428995 w 12192000"/>
            <a:gd name="connsiteY11788" fmla="*/ 2411325 h 6858000"/>
            <a:gd name="connsiteX11789" fmla="*/ 6394183 w 12192000"/>
            <a:gd name="connsiteY11789" fmla="*/ 2446143 h 6858000"/>
            <a:gd name="connsiteX11790" fmla="*/ 6479075 w 12192000"/>
            <a:gd name="connsiteY11790" fmla="*/ 2446143 h 6858000"/>
            <a:gd name="connsiteX11791" fmla="*/ 6444250 w 12192000"/>
            <a:gd name="connsiteY11791" fmla="*/ 2411325 h 6858000"/>
            <a:gd name="connsiteX11792" fmla="*/ 6479075 w 12192000"/>
            <a:gd name="connsiteY11792" fmla="*/ 2376506 h 6858000"/>
            <a:gd name="connsiteX11793" fmla="*/ 6513887 w 12192000"/>
            <a:gd name="connsiteY11793" fmla="*/ 2411325 h 6858000"/>
            <a:gd name="connsiteX11794" fmla="*/ 6479075 w 12192000"/>
            <a:gd name="connsiteY11794" fmla="*/ 2446143 h 6858000"/>
            <a:gd name="connsiteX11795" fmla="*/ 6563968 w 12192000"/>
            <a:gd name="connsiteY11795" fmla="*/ 2446143 h 6858000"/>
            <a:gd name="connsiteX11796" fmla="*/ 6529143 w 12192000"/>
            <a:gd name="connsiteY11796" fmla="*/ 2411325 h 6858000"/>
            <a:gd name="connsiteX11797" fmla="*/ 6563968 w 12192000"/>
            <a:gd name="connsiteY11797" fmla="*/ 2376506 h 6858000"/>
            <a:gd name="connsiteX11798" fmla="*/ 6598781 w 12192000"/>
            <a:gd name="connsiteY11798" fmla="*/ 2411325 h 6858000"/>
            <a:gd name="connsiteX11799" fmla="*/ 6563968 w 12192000"/>
            <a:gd name="connsiteY11799" fmla="*/ 2446143 h 6858000"/>
            <a:gd name="connsiteX11800" fmla="*/ 6648861 w 12192000"/>
            <a:gd name="connsiteY11800" fmla="*/ 2446143 h 6858000"/>
            <a:gd name="connsiteX11801" fmla="*/ 6614035 w 12192000"/>
            <a:gd name="connsiteY11801" fmla="*/ 2411325 h 6858000"/>
            <a:gd name="connsiteX11802" fmla="*/ 6648861 w 12192000"/>
            <a:gd name="connsiteY11802" fmla="*/ 2376506 h 6858000"/>
            <a:gd name="connsiteX11803" fmla="*/ 6683673 w 12192000"/>
            <a:gd name="connsiteY11803" fmla="*/ 2411325 h 6858000"/>
            <a:gd name="connsiteX11804" fmla="*/ 6648861 w 12192000"/>
            <a:gd name="connsiteY11804" fmla="*/ 2446143 h 6858000"/>
            <a:gd name="connsiteX11805" fmla="*/ 6733753 w 12192000"/>
            <a:gd name="connsiteY11805" fmla="*/ 2446143 h 6858000"/>
            <a:gd name="connsiteX11806" fmla="*/ 6698927 w 12192000"/>
            <a:gd name="connsiteY11806" fmla="*/ 2411325 h 6858000"/>
            <a:gd name="connsiteX11807" fmla="*/ 6733753 w 12192000"/>
            <a:gd name="connsiteY11807" fmla="*/ 2376506 h 6858000"/>
            <a:gd name="connsiteX11808" fmla="*/ 6768565 w 12192000"/>
            <a:gd name="connsiteY11808" fmla="*/ 2411325 h 6858000"/>
            <a:gd name="connsiteX11809" fmla="*/ 6733753 w 12192000"/>
            <a:gd name="connsiteY11809" fmla="*/ 2446143 h 6858000"/>
            <a:gd name="connsiteX11810" fmla="*/ 6903537 w 12192000"/>
            <a:gd name="connsiteY11810" fmla="*/ 2446143 h 6858000"/>
            <a:gd name="connsiteX11811" fmla="*/ 6868712 w 12192000"/>
            <a:gd name="connsiteY11811" fmla="*/ 2411325 h 6858000"/>
            <a:gd name="connsiteX11812" fmla="*/ 6903537 w 12192000"/>
            <a:gd name="connsiteY11812" fmla="*/ 2376506 h 6858000"/>
            <a:gd name="connsiteX11813" fmla="*/ 6938350 w 12192000"/>
            <a:gd name="connsiteY11813" fmla="*/ 2411325 h 6858000"/>
            <a:gd name="connsiteX11814" fmla="*/ 6903537 w 12192000"/>
            <a:gd name="connsiteY11814" fmla="*/ 2446143 h 6858000"/>
            <a:gd name="connsiteX11815" fmla="*/ 6988431 w 12192000"/>
            <a:gd name="connsiteY11815" fmla="*/ 2446143 h 6858000"/>
            <a:gd name="connsiteX11816" fmla="*/ 6953605 w 12192000"/>
            <a:gd name="connsiteY11816" fmla="*/ 2411325 h 6858000"/>
            <a:gd name="connsiteX11817" fmla="*/ 6988431 w 12192000"/>
            <a:gd name="connsiteY11817" fmla="*/ 2376506 h 6858000"/>
            <a:gd name="connsiteX11818" fmla="*/ 7023243 w 12192000"/>
            <a:gd name="connsiteY11818" fmla="*/ 2411325 h 6858000"/>
            <a:gd name="connsiteX11819" fmla="*/ 6988431 w 12192000"/>
            <a:gd name="connsiteY11819" fmla="*/ 2446143 h 6858000"/>
            <a:gd name="connsiteX11820" fmla="*/ 9025876 w 12192000"/>
            <a:gd name="connsiteY11820" fmla="*/ 2446143 h 6858000"/>
            <a:gd name="connsiteX11821" fmla="*/ 8991050 w 12192000"/>
            <a:gd name="connsiteY11821" fmla="*/ 2411325 h 6858000"/>
            <a:gd name="connsiteX11822" fmla="*/ 9025876 w 12192000"/>
            <a:gd name="connsiteY11822" fmla="*/ 2376506 h 6858000"/>
            <a:gd name="connsiteX11823" fmla="*/ 9060688 w 12192000"/>
            <a:gd name="connsiteY11823" fmla="*/ 2411325 h 6858000"/>
            <a:gd name="connsiteX11824" fmla="*/ 9025876 w 12192000"/>
            <a:gd name="connsiteY11824" fmla="*/ 2446143 h 6858000"/>
            <a:gd name="connsiteX11825" fmla="*/ 9110769 w 12192000"/>
            <a:gd name="connsiteY11825" fmla="*/ 2446143 h 6858000"/>
            <a:gd name="connsiteX11826" fmla="*/ 9075944 w 12192000"/>
            <a:gd name="connsiteY11826" fmla="*/ 2411325 h 6858000"/>
            <a:gd name="connsiteX11827" fmla="*/ 9110769 w 12192000"/>
            <a:gd name="connsiteY11827" fmla="*/ 2376506 h 6858000"/>
            <a:gd name="connsiteX11828" fmla="*/ 9145581 w 12192000"/>
            <a:gd name="connsiteY11828" fmla="*/ 2411325 h 6858000"/>
            <a:gd name="connsiteX11829" fmla="*/ 9110769 w 12192000"/>
            <a:gd name="connsiteY11829" fmla="*/ 2446143 h 6858000"/>
            <a:gd name="connsiteX11830" fmla="*/ 9280553 w 12192000"/>
            <a:gd name="connsiteY11830" fmla="*/ 2446143 h 6858000"/>
            <a:gd name="connsiteX11831" fmla="*/ 9245728 w 12192000"/>
            <a:gd name="connsiteY11831" fmla="*/ 2411325 h 6858000"/>
            <a:gd name="connsiteX11832" fmla="*/ 9280553 w 12192000"/>
            <a:gd name="connsiteY11832" fmla="*/ 2376506 h 6858000"/>
            <a:gd name="connsiteX11833" fmla="*/ 9315366 w 12192000"/>
            <a:gd name="connsiteY11833" fmla="*/ 2411325 h 6858000"/>
            <a:gd name="connsiteX11834" fmla="*/ 9280553 w 12192000"/>
            <a:gd name="connsiteY11834" fmla="*/ 2446143 h 6858000"/>
            <a:gd name="connsiteX11835" fmla="*/ 9365446 w 12192000"/>
            <a:gd name="connsiteY11835" fmla="*/ 2446143 h 6858000"/>
            <a:gd name="connsiteX11836" fmla="*/ 9330620 w 12192000"/>
            <a:gd name="connsiteY11836" fmla="*/ 2411325 h 6858000"/>
            <a:gd name="connsiteX11837" fmla="*/ 9365446 w 12192000"/>
            <a:gd name="connsiteY11837" fmla="*/ 2376506 h 6858000"/>
            <a:gd name="connsiteX11838" fmla="*/ 9400258 w 12192000"/>
            <a:gd name="connsiteY11838" fmla="*/ 2411325 h 6858000"/>
            <a:gd name="connsiteX11839" fmla="*/ 9365446 w 12192000"/>
            <a:gd name="connsiteY11839" fmla="*/ 2446143 h 6858000"/>
            <a:gd name="connsiteX11840" fmla="*/ 9450339 w 12192000"/>
            <a:gd name="connsiteY11840" fmla="*/ 2446143 h 6858000"/>
            <a:gd name="connsiteX11841" fmla="*/ 9415514 w 12192000"/>
            <a:gd name="connsiteY11841" fmla="*/ 2411325 h 6858000"/>
            <a:gd name="connsiteX11842" fmla="*/ 9450339 w 12192000"/>
            <a:gd name="connsiteY11842" fmla="*/ 2376506 h 6858000"/>
            <a:gd name="connsiteX11843" fmla="*/ 9485151 w 12192000"/>
            <a:gd name="connsiteY11843" fmla="*/ 2411325 h 6858000"/>
            <a:gd name="connsiteX11844" fmla="*/ 9450339 w 12192000"/>
            <a:gd name="connsiteY11844" fmla="*/ 2446143 h 6858000"/>
            <a:gd name="connsiteX11845" fmla="*/ 9620123 w 12192000"/>
            <a:gd name="connsiteY11845" fmla="*/ 2446143 h 6858000"/>
            <a:gd name="connsiteX11846" fmla="*/ 9585298 w 12192000"/>
            <a:gd name="connsiteY11846" fmla="*/ 2411325 h 6858000"/>
            <a:gd name="connsiteX11847" fmla="*/ 9620123 w 12192000"/>
            <a:gd name="connsiteY11847" fmla="*/ 2376506 h 6858000"/>
            <a:gd name="connsiteX11848" fmla="*/ 9654936 w 12192000"/>
            <a:gd name="connsiteY11848" fmla="*/ 2411325 h 6858000"/>
            <a:gd name="connsiteX11849" fmla="*/ 9620123 w 12192000"/>
            <a:gd name="connsiteY11849" fmla="*/ 2446143 h 6858000"/>
            <a:gd name="connsiteX11850" fmla="*/ 9959693 w 12192000"/>
            <a:gd name="connsiteY11850" fmla="*/ 2446143 h 6858000"/>
            <a:gd name="connsiteX11851" fmla="*/ 9924868 w 12192000"/>
            <a:gd name="connsiteY11851" fmla="*/ 2411325 h 6858000"/>
            <a:gd name="connsiteX11852" fmla="*/ 9959693 w 12192000"/>
            <a:gd name="connsiteY11852" fmla="*/ 2376506 h 6858000"/>
            <a:gd name="connsiteX11853" fmla="*/ 9994506 w 12192000"/>
            <a:gd name="connsiteY11853" fmla="*/ 2411325 h 6858000"/>
            <a:gd name="connsiteX11854" fmla="*/ 9959693 w 12192000"/>
            <a:gd name="connsiteY11854" fmla="*/ 2446143 h 6858000"/>
            <a:gd name="connsiteX11855" fmla="*/ 10044586 w 12192000"/>
            <a:gd name="connsiteY11855" fmla="*/ 2446143 h 6858000"/>
            <a:gd name="connsiteX11856" fmla="*/ 10009760 w 12192000"/>
            <a:gd name="connsiteY11856" fmla="*/ 2411325 h 6858000"/>
            <a:gd name="connsiteX11857" fmla="*/ 10044586 w 12192000"/>
            <a:gd name="connsiteY11857" fmla="*/ 2376506 h 6858000"/>
            <a:gd name="connsiteX11858" fmla="*/ 10079398 w 12192000"/>
            <a:gd name="connsiteY11858" fmla="*/ 2411325 h 6858000"/>
            <a:gd name="connsiteX11859" fmla="*/ 10044586 w 12192000"/>
            <a:gd name="connsiteY11859" fmla="*/ 2446143 h 6858000"/>
            <a:gd name="connsiteX11860" fmla="*/ 10129478 w 12192000"/>
            <a:gd name="connsiteY11860" fmla="*/ 2446143 h 6858000"/>
            <a:gd name="connsiteX11861" fmla="*/ 10094653 w 12192000"/>
            <a:gd name="connsiteY11861" fmla="*/ 2411325 h 6858000"/>
            <a:gd name="connsiteX11862" fmla="*/ 10129478 w 12192000"/>
            <a:gd name="connsiteY11862" fmla="*/ 2376506 h 6858000"/>
            <a:gd name="connsiteX11863" fmla="*/ 10164290 w 12192000"/>
            <a:gd name="connsiteY11863" fmla="*/ 2411325 h 6858000"/>
            <a:gd name="connsiteX11864" fmla="*/ 10129478 w 12192000"/>
            <a:gd name="connsiteY11864" fmla="*/ 2446143 h 6858000"/>
            <a:gd name="connsiteX11865" fmla="*/ 3338047 w 12192000"/>
            <a:gd name="connsiteY11865" fmla="*/ 2361283 h 6858000"/>
            <a:gd name="connsiteX11866" fmla="*/ 3303228 w 12192000"/>
            <a:gd name="connsiteY11866" fmla="*/ 2326464 h 6858000"/>
            <a:gd name="connsiteX11867" fmla="*/ 3338047 w 12192000"/>
            <a:gd name="connsiteY11867" fmla="*/ 2291645 h 6858000"/>
            <a:gd name="connsiteX11868" fmla="*/ 3372866 w 12192000"/>
            <a:gd name="connsiteY11868" fmla="*/ 2326464 h 6858000"/>
            <a:gd name="connsiteX11869" fmla="*/ 3338047 w 12192000"/>
            <a:gd name="connsiteY11869" fmla="*/ 2361283 h 6858000"/>
            <a:gd name="connsiteX11870" fmla="*/ 3422940 w 12192000"/>
            <a:gd name="connsiteY11870" fmla="*/ 2361283 h 6858000"/>
            <a:gd name="connsiteX11871" fmla="*/ 3388121 w 12192000"/>
            <a:gd name="connsiteY11871" fmla="*/ 2326464 h 6858000"/>
            <a:gd name="connsiteX11872" fmla="*/ 3422940 w 12192000"/>
            <a:gd name="connsiteY11872" fmla="*/ 2291645 h 6858000"/>
            <a:gd name="connsiteX11873" fmla="*/ 3457758 w 12192000"/>
            <a:gd name="connsiteY11873" fmla="*/ 2326464 h 6858000"/>
            <a:gd name="connsiteX11874" fmla="*/ 3422940 w 12192000"/>
            <a:gd name="connsiteY11874" fmla="*/ 2361283 h 6858000"/>
            <a:gd name="connsiteX11875" fmla="*/ 3507832 w 12192000"/>
            <a:gd name="connsiteY11875" fmla="*/ 2361283 h 6858000"/>
            <a:gd name="connsiteX11876" fmla="*/ 3473013 w 12192000"/>
            <a:gd name="connsiteY11876" fmla="*/ 2326464 h 6858000"/>
            <a:gd name="connsiteX11877" fmla="*/ 3507832 w 12192000"/>
            <a:gd name="connsiteY11877" fmla="*/ 2291645 h 6858000"/>
            <a:gd name="connsiteX11878" fmla="*/ 3542651 w 12192000"/>
            <a:gd name="connsiteY11878" fmla="*/ 2326464 h 6858000"/>
            <a:gd name="connsiteX11879" fmla="*/ 3507832 w 12192000"/>
            <a:gd name="connsiteY11879" fmla="*/ 2361283 h 6858000"/>
            <a:gd name="connsiteX11880" fmla="*/ 3592724 w 12192000"/>
            <a:gd name="connsiteY11880" fmla="*/ 2361283 h 6858000"/>
            <a:gd name="connsiteX11881" fmla="*/ 3557905 w 12192000"/>
            <a:gd name="connsiteY11881" fmla="*/ 2326464 h 6858000"/>
            <a:gd name="connsiteX11882" fmla="*/ 3592724 w 12192000"/>
            <a:gd name="connsiteY11882" fmla="*/ 2291645 h 6858000"/>
            <a:gd name="connsiteX11883" fmla="*/ 3627543 w 12192000"/>
            <a:gd name="connsiteY11883" fmla="*/ 2326464 h 6858000"/>
            <a:gd name="connsiteX11884" fmla="*/ 3592724 w 12192000"/>
            <a:gd name="connsiteY11884" fmla="*/ 2361283 h 6858000"/>
            <a:gd name="connsiteX11885" fmla="*/ 3677617 w 12192000"/>
            <a:gd name="connsiteY11885" fmla="*/ 2361283 h 6858000"/>
            <a:gd name="connsiteX11886" fmla="*/ 3642798 w 12192000"/>
            <a:gd name="connsiteY11886" fmla="*/ 2326464 h 6858000"/>
            <a:gd name="connsiteX11887" fmla="*/ 3677617 w 12192000"/>
            <a:gd name="connsiteY11887" fmla="*/ 2291645 h 6858000"/>
            <a:gd name="connsiteX11888" fmla="*/ 3712436 w 12192000"/>
            <a:gd name="connsiteY11888" fmla="*/ 2326464 h 6858000"/>
            <a:gd name="connsiteX11889" fmla="*/ 3677617 w 12192000"/>
            <a:gd name="connsiteY11889" fmla="*/ 2361283 h 6858000"/>
            <a:gd name="connsiteX11890" fmla="*/ 3762510 w 12192000"/>
            <a:gd name="connsiteY11890" fmla="*/ 2361283 h 6858000"/>
            <a:gd name="connsiteX11891" fmla="*/ 3727691 w 12192000"/>
            <a:gd name="connsiteY11891" fmla="*/ 2326464 h 6858000"/>
            <a:gd name="connsiteX11892" fmla="*/ 3762510 w 12192000"/>
            <a:gd name="connsiteY11892" fmla="*/ 2291645 h 6858000"/>
            <a:gd name="connsiteX11893" fmla="*/ 3797328 w 12192000"/>
            <a:gd name="connsiteY11893" fmla="*/ 2326464 h 6858000"/>
            <a:gd name="connsiteX11894" fmla="*/ 3762510 w 12192000"/>
            <a:gd name="connsiteY11894" fmla="*/ 2361283 h 6858000"/>
            <a:gd name="connsiteX11895" fmla="*/ 3847402 w 12192000"/>
            <a:gd name="connsiteY11895" fmla="*/ 2361283 h 6858000"/>
            <a:gd name="connsiteX11896" fmla="*/ 3812583 w 12192000"/>
            <a:gd name="connsiteY11896" fmla="*/ 2326464 h 6858000"/>
            <a:gd name="connsiteX11897" fmla="*/ 3847402 w 12192000"/>
            <a:gd name="connsiteY11897" fmla="*/ 2291645 h 6858000"/>
            <a:gd name="connsiteX11898" fmla="*/ 3882221 w 12192000"/>
            <a:gd name="connsiteY11898" fmla="*/ 2326464 h 6858000"/>
            <a:gd name="connsiteX11899" fmla="*/ 3847402 w 12192000"/>
            <a:gd name="connsiteY11899" fmla="*/ 2361283 h 6858000"/>
            <a:gd name="connsiteX11900" fmla="*/ 3932301 w 12192000"/>
            <a:gd name="connsiteY11900" fmla="*/ 2361283 h 6858000"/>
            <a:gd name="connsiteX11901" fmla="*/ 3897482 w 12192000"/>
            <a:gd name="connsiteY11901" fmla="*/ 2326464 h 6858000"/>
            <a:gd name="connsiteX11902" fmla="*/ 3932301 w 12192000"/>
            <a:gd name="connsiteY11902" fmla="*/ 2291645 h 6858000"/>
            <a:gd name="connsiteX11903" fmla="*/ 3967120 w 12192000"/>
            <a:gd name="connsiteY11903" fmla="*/ 2326464 h 6858000"/>
            <a:gd name="connsiteX11904" fmla="*/ 3932301 w 12192000"/>
            <a:gd name="connsiteY11904" fmla="*/ 2361283 h 6858000"/>
            <a:gd name="connsiteX11905" fmla="*/ 4017193 w 12192000"/>
            <a:gd name="connsiteY11905" fmla="*/ 2361283 h 6858000"/>
            <a:gd name="connsiteX11906" fmla="*/ 3982375 w 12192000"/>
            <a:gd name="connsiteY11906" fmla="*/ 2326464 h 6858000"/>
            <a:gd name="connsiteX11907" fmla="*/ 4017193 w 12192000"/>
            <a:gd name="connsiteY11907" fmla="*/ 2291645 h 6858000"/>
            <a:gd name="connsiteX11908" fmla="*/ 4052012 w 12192000"/>
            <a:gd name="connsiteY11908" fmla="*/ 2326464 h 6858000"/>
            <a:gd name="connsiteX11909" fmla="*/ 4017193 w 12192000"/>
            <a:gd name="connsiteY11909" fmla="*/ 2361283 h 6858000"/>
            <a:gd name="connsiteX11910" fmla="*/ 4102086 w 12192000"/>
            <a:gd name="connsiteY11910" fmla="*/ 2361283 h 6858000"/>
            <a:gd name="connsiteX11911" fmla="*/ 4067267 w 12192000"/>
            <a:gd name="connsiteY11911" fmla="*/ 2326464 h 6858000"/>
            <a:gd name="connsiteX11912" fmla="*/ 4102086 w 12192000"/>
            <a:gd name="connsiteY11912" fmla="*/ 2291645 h 6858000"/>
            <a:gd name="connsiteX11913" fmla="*/ 4136904 w 12192000"/>
            <a:gd name="connsiteY11913" fmla="*/ 2326464 h 6858000"/>
            <a:gd name="connsiteX11914" fmla="*/ 4102086 w 12192000"/>
            <a:gd name="connsiteY11914" fmla="*/ 2361283 h 6858000"/>
            <a:gd name="connsiteX11915" fmla="*/ 4186978 w 12192000"/>
            <a:gd name="connsiteY11915" fmla="*/ 2361283 h 6858000"/>
            <a:gd name="connsiteX11916" fmla="*/ 4152159 w 12192000"/>
            <a:gd name="connsiteY11916" fmla="*/ 2326464 h 6858000"/>
            <a:gd name="connsiteX11917" fmla="*/ 4186978 w 12192000"/>
            <a:gd name="connsiteY11917" fmla="*/ 2291645 h 6858000"/>
            <a:gd name="connsiteX11918" fmla="*/ 4221797 w 12192000"/>
            <a:gd name="connsiteY11918" fmla="*/ 2326464 h 6858000"/>
            <a:gd name="connsiteX11919" fmla="*/ 4186978 w 12192000"/>
            <a:gd name="connsiteY11919" fmla="*/ 2361283 h 6858000"/>
            <a:gd name="connsiteX11920" fmla="*/ 4271871 w 12192000"/>
            <a:gd name="connsiteY11920" fmla="*/ 2361283 h 6858000"/>
            <a:gd name="connsiteX11921" fmla="*/ 4237052 w 12192000"/>
            <a:gd name="connsiteY11921" fmla="*/ 2326464 h 6858000"/>
            <a:gd name="connsiteX11922" fmla="*/ 4271871 w 12192000"/>
            <a:gd name="connsiteY11922" fmla="*/ 2291645 h 6858000"/>
            <a:gd name="connsiteX11923" fmla="*/ 4306690 w 12192000"/>
            <a:gd name="connsiteY11923" fmla="*/ 2326464 h 6858000"/>
            <a:gd name="connsiteX11924" fmla="*/ 4271871 w 12192000"/>
            <a:gd name="connsiteY11924" fmla="*/ 2361283 h 6858000"/>
            <a:gd name="connsiteX11925" fmla="*/ 4356763 w 12192000"/>
            <a:gd name="connsiteY11925" fmla="*/ 2361283 h 6858000"/>
            <a:gd name="connsiteX11926" fmla="*/ 4321945 w 12192000"/>
            <a:gd name="connsiteY11926" fmla="*/ 2326464 h 6858000"/>
            <a:gd name="connsiteX11927" fmla="*/ 4356763 w 12192000"/>
            <a:gd name="connsiteY11927" fmla="*/ 2291645 h 6858000"/>
            <a:gd name="connsiteX11928" fmla="*/ 4391582 w 12192000"/>
            <a:gd name="connsiteY11928" fmla="*/ 2326464 h 6858000"/>
            <a:gd name="connsiteX11929" fmla="*/ 4356763 w 12192000"/>
            <a:gd name="connsiteY11929" fmla="*/ 2361283 h 6858000"/>
            <a:gd name="connsiteX11930" fmla="*/ 4441656 w 12192000"/>
            <a:gd name="connsiteY11930" fmla="*/ 2361283 h 6858000"/>
            <a:gd name="connsiteX11931" fmla="*/ 4406837 w 12192000"/>
            <a:gd name="connsiteY11931" fmla="*/ 2326464 h 6858000"/>
            <a:gd name="connsiteX11932" fmla="*/ 4441656 w 12192000"/>
            <a:gd name="connsiteY11932" fmla="*/ 2291645 h 6858000"/>
            <a:gd name="connsiteX11933" fmla="*/ 4476474 w 12192000"/>
            <a:gd name="connsiteY11933" fmla="*/ 2326464 h 6858000"/>
            <a:gd name="connsiteX11934" fmla="*/ 4441656 w 12192000"/>
            <a:gd name="connsiteY11934" fmla="*/ 2361283 h 6858000"/>
            <a:gd name="connsiteX11935" fmla="*/ 4526548 w 12192000"/>
            <a:gd name="connsiteY11935" fmla="*/ 2361283 h 6858000"/>
            <a:gd name="connsiteX11936" fmla="*/ 4491729 w 12192000"/>
            <a:gd name="connsiteY11936" fmla="*/ 2326464 h 6858000"/>
            <a:gd name="connsiteX11937" fmla="*/ 4526548 w 12192000"/>
            <a:gd name="connsiteY11937" fmla="*/ 2291645 h 6858000"/>
            <a:gd name="connsiteX11938" fmla="*/ 4561367 w 12192000"/>
            <a:gd name="connsiteY11938" fmla="*/ 2326464 h 6858000"/>
            <a:gd name="connsiteX11939" fmla="*/ 4526548 w 12192000"/>
            <a:gd name="connsiteY11939" fmla="*/ 2361283 h 6858000"/>
            <a:gd name="connsiteX11940" fmla="*/ 4611441 w 12192000"/>
            <a:gd name="connsiteY11940" fmla="*/ 2361283 h 6858000"/>
            <a:gd name="connsiteX11941" fmla="*/ 4576622 w 12192000"/>
            <a:gd name="connsiteY11941" fmla="*/ 2326464 h 6858000"/>
            <a:gd name="connsiteX11942" fmla="*/ 4611441 w 12192000"/>
            <a:gd name="connsiteY11942" fmla="*/ 2291645 h 6858000"/>
            <a:gd name="connsiteX11943" fmla="*/ 4646260 w 12192000"/>
            <a:gd name="connsiteY11943" fmla="*/ 2326464 h 6858000"/>
            <a:gd name="connsiteX11944" fmla="*/ 4611441 w 12192000"/>
            <a:gd name="connsiteY11944" fmla="*/ 2361283 h 6858000"/>
            <a:gd name="connsiteX11945" fmla="*/ 6224398 w 12192000"/>
            <a:gd name="connsiteY11945" fmla="*/ 2361283 h 6858000"/>
            <a:gd name="connsiteX11946" fmla="*/ 6189573 w 12192000"/>
            <a:gd name="connsiteY11946" fmla="*/ 2326464 h 6858000"/>
            <a:gd name="connsiteX11947" fmla="*/ 6224398 w 12192000"/>
            <a:gd name="connsiteY11947" fmla="*/ 2291645 h 6858000"/>
            <a:gd name="connsiteX11948" fmla="*/ 6259211 w 12192000"/>
            <a:gd name="connsiteY11948" fmla="*/ 2326464 h 6858000"/>
            <a:gd name="connsiteX11949" fmla="*/ 6224398 w 12192000"/>
            <a:gd name="connsiteY11949" fmla="*/ 2361283 h 6858000"/>
            <a:gd name="connsiteX11950" fmla="*/ 6309291 w 12192000"/>
            <a:gd name="connsiteY11950" fmla="*/ 2361283 h 6858000"/>
            <a:gd name="connsiteX11951" fmla="*/ 6274465 w 12192000"/>
            <a:gd name="connsiteY11951" fmla="*/ 2326464 h 6858000"/>
            <a:gd name="connsiteX11952" fmla="*/ 6309291 w 12192000"/>
            <a:gd name="connsiteY11952" fmla="*/ 2291645 h 6858000"/>
            <a:gd name="connsiteX11953" fmla="*/ 6344103 w 12192000"/>
            <a:gd name="connsiteY11953" fmla="*/ 2326464 h 6858000"/>
            <a:gd name="connsiteX11954" fmla="*/ 6309291 w 12192000"/>
            <a:gd name="connsiteY11954" fmla="*/ 2361283 h 6858000"/>
            <a:gd name="connsiteX11955" fmla="*/ 6394183 w 12192000"/>
            <a:gd name="connsiteY11955" fmla="*/ 2361283 h 6858000"/>
            <a:gd name="connsiteX11956" fmla="*/ 6359357 w 12192000"/>
            <a:gd name="connsiteY11956" fmla="*/ 2326464 h 6858000"/>
            <a:gd name="connsiteX11957" fmla="*/ 6394183 w 12192000"/>
            <a:gd name="connsiteY11957" fmla="*/ 2291645 h 6858000"/>
            <a:gd name="connsiteX11958" fmla="*/ 6428995 w 12192000"/>
            <a:gd name="connsiteY11958" fmla="*/ 2326464 h 6858000"/>
            <a:gd name="connsiteX11959" fmla="*/ 6394183 w 12192000"/>
            <a:gd name="connsiteY11959" fmla="*/ 2361283 h 6858000"/>
            <a:gd name="connsiteX11960" fmla="*/ 6479075 w 12192000"/>
            <a:gd name="connsiteY11960" fmla="*/ 2361283 h 6858000"/>
            <a:gd name="connsiteX11961" fmla="*/ 6444250 w 12192000"/>
            <a:gd name="connsiteY11961" fmla="*/ 2326464 h 6858000"/>
            <a:gd name="connsiteX11962" fmla="*/ 6479075 w 12192000"/>
            <a:gd name="connsiteY11962" fmla="*/ 2291645 h 6858000"/>
            <a:gd name="connsiteX11963" fmla="*/ 6513887 w 12192000"/>
            <a:gd name="connsiteY11963" fmla="*/ 2326464 h 6858000"/>
            <a:gd name="connsiteX11964" fmla="*/ 6479075 w 12192000"/>
            <a:gd name="connsiteY11964" fmla="*/ 2361283 h 6858000"/>
            <a:gd name="connsiteX11965" fmla="*/ 6563968 w 12192000"/>
            <a:gd name="connsiteY11965" fmla="*/ 2361283 h 6858000"/>
            <a:gd name="connsiteX11966" fmla="*/ 6529143 w 12192000"/>
            <a:gd name="connsiteY11966" fmla="*/ 2326464 h 6858000"/>
            <a:gd name="connsiteX11967" fmla="*/ 6563968 w 12192000"/>
            <a:gd name="connsiteY11967" fmla="*/ 2291645 h 6858000"/>
            <a:gd name="connsiteX11968" fmla="*/ 6598781 w 12192000"/>
            <a:gd name="connsiteY11968" fmla="*/ 2326464 h 6858000"/>
            <a:gd name="connsiteX11969" fmla="*/ 6563968 w 12192000"/>
            <a:gd name="connsiteY11969" fmla="*/ 2361283 h 6858000"/>
            <a:gd name="connsiteX11970" fmla="*/ 6648861 w 12192000"/>
            <a:gd name="connsiteY11970" fmla="*/ 2361283 h 6858000"/>
            <a:gd name="connsiteX11971" fmla="*/ 6614035 w 12192000"/>
            <a:gd name="connsiteY11971" fmla="*/ 2326464 h 6858000"/>
            <a:gd name="connsiteX11972" fmla="*/ 6648861 w 12192000"/>
            <a:gd name="connsiteY11972" fmla="*/ 2291645 h 6858000"/>
            <a:gd name="connsiteX11973" fmla="*/ 6683673 w 12192000"/>
            <a:gd name="connsiteY11973" fmla="*/ 2326464 h 6858000"/>
            <a:gd name="connsiteX11974" fmla="*/ 6648861 w 12192000"/>
            <a:gd name="connsiteY11974" fmla="*/ 2361283 h 6858000"/>
            <a:gd name="connsiteX11975" fmla="*/ 6818645 w 12192000"/>
            <a:gd name="connsiteY11975" fmla="*/ 2361283 h 6858000"/>
            <a:gd name="connsiteX11976" fmla="*/ 6783820 w 12192000"/>
            <a:gd name="connsiteY11976" fmla="*/ 2326464 h 6858000"/>
            <a:gd name="connsiteX11977" fmla="*/ 6818645 w 12192000"/>
            <a:gd name="connsiteY11977" fmla="*/ 2291645 h 6858000"/>
            <a:gd name="connsiteX11978" fmla="*/ 6853457 w 12192000"/>
            <a:gd name="connsiteY11978" fmla="*/ 2326464 h 6858000"/>
            <a:gd name="connsiteX11979" fmla="*/ 6818645 w 12192000"/>
            <a:gd name="connsiteY11979" fmla="*/ 2361283 h 6858000"/>
            <a:gd name="connsiteX11980" fmla="*/ 6903537 w 12192000"/>
            <a:gd name="connsiteY11980" fmla="*/ 2361283 h 6858000"/>
            <a:gd name="connsiteX11981" fmla="*/ 6868712 w 12192000"/>
            <a:gd name="connsiteY11981" fmla="*/ 2326464 h 6858000"/>
            <a:gd name="connsiteX11982" fmla="*/ 6903537 w 12192000"/>
            <a:gd name="connsiteY11982" fmla="*/ 2291645 h 6858000"/>
            <a:gd name="connsiteX11983" fmla="*/ 6938350 w 12192000"/>
            <a:gd name="connsiteY11983" fmla="*/ 2326464 h 6858000"/>
            <a:gd name="connsiteX11984" fmla="*/ 6903537 w 12192000"/>
            <a:gd name="connsiteY11984" fmla="*/ 2361283 h 6858000"/>
            <a:gd name="connsiteX11985" fmla="*/ 6988431 w 12192000"/>
            <a:gd name="connsiteY11985" fmla="*/ 2361283 h 6858000"/>
            <a:gd name="connsiteX11986" fmla="*/ 6953605 w 12192000"/>
            <a:gd name="connsiteY11986" fmla="*/ 2326464 h 6858000"/>
            <a:gd name="connsiteX11987" fmla="*/ 6988431 w 12192000"/>
            <a:gd name="connsiteY11987" fmla="*/ 2291645 h 6858000"/>
            <a:gd name="connsiteX11988" fmla="*/ 7023243 w 12192000"/>
            <a:gd name="connsiteY11988" fmla="*/ 2326464 h 6858000"/>
            <a:gd name="connsiteX11989" fmla="*/ 6988431 w 12192000"/>
            <a:gd name="connsiteY11989" fmla="*/ 2361283 h 6858000"/>
            <a:gd name="connsiteX11990" fmla="*/ 9110769 w 12192000"/>
            <a:gd name="connsiteY11990" fmla="*/ 2361283 h 6858000"/>
            <a:gd name="connsiteX11991" fmla="*/ 9075944 w 12192000"/>
            <a:gd name="connsiteY11991" fmla="*/ 2326464 h 6858000"/>
            <a:gd name="connsiteX11992" fmla="*/ 9110769 w 12192000"/>
            <a:gd name="connsiteY11992" fmla="*/ 2291645 h 6858000"/>
            <a:gd name="connsiteX11993" fmla="*/ 9145581 w 12192000"/>
            <a:gd name="connsiteY11993" fmla="*/ 2326464 h 6858000"/>
            <a:gd name="connsiteX11994" fmla="*/ 9110769 w 12192000"/>
            <a:gd name="connsiteY11994" fmla="*/ 2361283 h 6858000"/>
            <a:gd name="connsiteX11995" fmla="*/ 9620123 w 12192000"/>
            <a:gd name="connsiteY11995" fmla="*/ 2361283 h 6858000"/>
            <a:gd name="connsiteX11996" fmla="*/ 9585298 w 12192000"/>
            <a:gd name="connsiteY11996" fmla="*/ 2326464 h 6858000"/>
            <a:gd name="connsiteX11997" fmla="*/ 9620123 w 12192000"/>
            <a:gd name="connsiteY11997" fmla="*/ 2291645 h 6858000"/>
            <a:gd name="connsiteX11998" fmla="*/ 9654936 w 12192000"/>
            <a:gd name="connsiteY11998" fmla="*/ 2326464 h 6858000"/>
            <a:gd name="connsiteX11999" fmla="*/ 9620123 w 12192000"/>
            <a:gd name="connsiteY11999" fmla="*/ 2361283 h 6858000"/>
            <a:gd name="connsiteX12000" fmla="*/ 10044586 w 12192000"/>
            <a:gd name="connsiteY12000" fmla="*/ 2361283 h 6858000"/>
            <a:gd name="connsiteX12001" fmla="*/ 10009760 w 12192000"/>
            <a:gd name="connsiteY12001" fmla="*/ 2326464 h 6858000"/>
            <a:gd name="connsiteX12002" fmla="*/ 10044586 w 12192000"/>
            <a:gd name="connsiteY12002" fmla="*/ 2291645 h 6858000"/>
            <a:gd name="connsiteX12003" fmla="*/ 10079398 w 12192000"/>
            <a:gd name="connsiteY12003" fmla="*/ 2326464 h 6858000"/>
            <a:gd name="connsiteX12004" fmla="*/ 10044586 w 12192000"/>
            <a:gd name="connsiteY12004" fmla="*/ 2361283 h 6858000"/>
            <a:gd name="connsiteX12005" fmla="*/ 10129478 w 12192000"/>
            <a:gd name="connsiteY12005" fmla="*/ 2361283 h 6858000"/>
            <a:gd name="connsiteX12006" fmla="*/ 10094653 w 12192000"/>
            <a:gd name="connsiteY12006" fmla="*/ 2326464 h 6858000"/>
            <a:gd name="connsiteX12007" fmla="*/ 10129478 w 12192000"/>
            <a:gd name="connsiteY12007" fmla="*/ 2291645 h 6858000"/>
            <a:gd name="connsiteX12008" fmla="*/ 10164290 w 12192000"/>
            <a:gd name="connsiteY12008" fmla="*/ 2326464 h 6858000"/>
            <a:gd name="connsiteX12009" fmla="*/ 10129478 w 12192000"/>
            <a:gd name="connsiteY12009" fmla="*/ 2361283 h 6858000"/>
            <a:gd name="connsiteX12010" fmla="*/ 10214371 w 12192000"/>
            <a:gd name="connsiteY12010" fmla="*/ 2361283 h 6858000"/>
            <a:gd name="connsiteX12011" fmla="*/ 10179546 w 12192000"/>
            <a:gd name="connsiteY12011" fmla="*/ 2326464 h 6858000"/>
            <a:gd name="connsiteX12012" fmla="*/ 10214371 w 12192000"/>
            <a:gd name="connsiteY12012" fmla="*/ 2291645 h 6858000"/>
            <a:gd name="connsiteX12013" fmla="*/ 10249183 w 12192000"/>
            <a:gd name="connsiteY12013" fmla="*/ 2326464 h 6858000"/>
            <a:gd name="connsiteX12014" fmla="*/ 10214371 w 12192000"/>
            <a:gd name="connsiteY12014" fmla="*/ 2361283 h 6858000"/>
            <a:gd name="connsiteX12015" fmla="*/ 10299263 w 12192000"/>
            <a:gd name="connsiteY12015" fmla="*/ 2361283 h 6858000"/>
            <a:gd name="connsiteX12016" fmla="*/ 10264438 w 12192000"/>
            <a:gd name="connsiteY12016" fmla="*/ 2326464 h 6858000"/>
            <a:gd name="connsiteX12017" fmla="*/ 10299263 w 12192000"/>
            <a:gd name="connsiteY12017" fmla="*/ 2291645 h 6858000"/>
            <a:gd name="connsiteX12018" fmla="*/ 10334076 w 12192000"/>
            <a:gd name="connsiteY12018" fmla="*/ 2326464 h 6858000"/>
            <a:gd name="connsiteX12019" fmla="*/ 10299263 w 12192000"/>
            <a:gd name="connsiteY12019" fmla="*/ 2361283 h 6858000"/>
            <a:gd name="connsiteX12020" fmla="*/ 10553941 w 12192000"/>
            <a:gd name="connsiteY12020" fmla="*/ 2361283 h 6858000"/>
            <a:gd name="connsiteX12021" fmla="*/ 10519116 w 12192000"/>
            <a:gd name="connsiteY12021" fmla="*/ 2326464 h 6858000"/>
            <a:gd name="connsiteX12022" fmla="*/ 10553941 w 12192000"/>
            <a:gd name="connsiteY12022" fmla="*/ 2291645 h 6858000"/>
            <a:gd name="connsiteX12023" fmla="*/ 10588753 w 12192000"/>
            <a:gd name="connsiteY12023" fmla="*/ 2326464 h 6858000"/>
            <a:gd name="connsiteX12024" fmla="*/ 10553941 w 12192000"/>
            <a:gd name="connsiteY12024" fmla="*/ 2361283 h 6858000"/>
            <a:gd name="connsiteX12025" fmla="*/ 3338047 w 12192000"/>
            <a:gd name="connsiteY12025" fmla="*/ 2276423 h 6858000"/>
            <a:gd name="connsiteX12026" fmla="*/ 3303228 w 12192000"/>
            <a:gd name="connsiteY12026" fmla="*/ 2241604 h 6858000"/>
            <a:gd name="connsiteX12027" fmla="*/ 3338047 w 12192000"/>
            <a:gd name="connsiteY12027" fmla="*/ 2206785 h 6858000"/>
            <a:gd name="connsiteX12028" fmla="*/ 3372866 w 12192000"/>
            <a:gd name="connsiteY12028" fmla="*/ 2241604 h 6858000"/>
            <a:gd name="connsiteX12029" fmla="*/ 3338047 w 12192000"/>
            <a:gd name="connsiteY12029" fmla="*/ 2276423 h 6858000"/>
            <a:gd name="connsiteX12030" fmla="*/ 3422940 w 12192000"/>
            <a:gd name="connsiteY12030" fmla="*/ 2276423 h 6858000"/>
            <a:gd name="connsiteX12031" fmla="*/ 3388121 w 12192000"/>
            <a:gd name="connsiteY12031" fmla="*/ 2241604 h 6858000"/>
            <a:gd name="connsiteX12032" fmla="*/ 3422940 w 12192000"/>
            <a:gd name="connsiteY12032" fmla="*/ 2206785 h 6858000"/>
            <a:gd name="connsiteX12033" fmla="*/ 3457758 w 12192000"/>
            <a:gd name="connsiteY12033" fmla="*/ 2241604 h 6858000"/>
            <a:gd name="connsiteX12034" fmla="*/ 3422940 w 12192000"/>
            <a:gd name="connsiteY12034" fmla="*/ 2276423 h 6858000"/>
            <a:gd name="connsiteX12035" fmla="*/ 3507832 w 12192000"/>
            <a:gd name="connsiteY12035" fmla="*/ 2276423 h 6858000"/>
            <a:gd name="connsiteX12036" fmla="*/ 3473013 w 12192000"/>
            <a:gd name="connsiteY12036" fmla="*/ 2241604 h 6858000"/>
            <a:gd name="connsiteX12037" fmla="*/ 3507832 w 12192000"/>
            <a:gd name="connsiteY12037" fmla="*/ 2206785 h 6858000"/>
            <a:gd name="connsiteX12038" fmla="*/ 3542651 w 12192000"/>
            <a:gd name="connsiteY12038" fmla="*/ 2241604 h 6858000"/>
            <a:gd name="connsiteX12039" fmla="*/ 3507832 w 12192000"/>
            <a:gd name="connsiteY12039" fmla="*/ 2276423 h 6858000"/>
            <a:gd name="connsiteX12040" fmla="*/ 3592724 w 12192000"/>
            <a:gd name="connsiteY12040" fmla="*/ 2276423 h 6858000"/>
            <a:gd name="connsiteX12041" fmla="*/ 3557905 w 12192000"/>
            <a:gd name="connsiteY12041" fmla="*/ 2241604 h 6858000"/>
            <a:gd name="connsiteX12042" fmla="*/ 3592724 w 12192000"/>
            <a:gd name="connsiteY12042" fmla="*/ 2206785 h 6858000"/>
            <a:gd name="connsiteX12043" fmla="*/ 3627543 w 12192000"/>
            <a:gd name="connsiteY12043" fmla="*/ 2241604 h 6858000"/>
            <a:gd name="connsiteX12044" fmla="*/ 3592724 w 12192000"/>
            <a:gd name="connsiteY12044" fmla="*/ 2276423 h 6858000"/>
            <a:gd name="connsiteX12045" fmla="*/ 3677617 w 12192000"/>
            <a:gd name="connsiteY12045" fmla="*/ 2276423 h 6858000"/>
            <a:gd name="connsiteX12046" fmla="*/ 3642798 w 12192000"/>
            <a:gd name="connsiteY12046" fmla="*/ 2241604 h 6858000"/>
            <a:gd name="connsiteX12047" fmla="*/ 3677617 w 12192000"/>
            <a:gd name="connsiteY12047" fmla="*/ 2206785 h 6858000"/>
            <a:gd name="connsiteX12048" fmla="*/ 3712436 w 12192000"/>
            <a:gd name="connsiteY12048" fmla="*/ 2241604 h 6858000"/>
            <a:gd name="connsiteX12049" fmla="*/ 3677617 w 12192000"/>
            <a:gd name="connsiteY12049" fmla="*/ 2276423 h 6858000"/>
            <a:gd name="connsiteX12050" fmla="*/ 3762510 w 12192000"/>
            <a:gd name="connsiteY12050" fmla="*/ 2276423 h 6858000"/>
            <a:gd name="connsiteX12051" fmla="*/ 3727691 w 12192000"/>
            <a:gd name="connsiteY12051" fmla="*/ 2241604 h 6858000"/>
            <a:gd name="connsiteX12052" fmla="*/ 3762510 w 12192000"/>
            <a:gd name="connsiteY12052" fmla="*/ 2206785 h 6858000"/>
            <a:gd name="connsiteX12053" fmla="*/ 3797328 w 12192000"/>
            <a:gd name="connsiteY12053" fmla="*/ 2241604 h 6858000"/>
            <a:gd name="connsiteX12054" fmla="*/ 3762510 w 12192000"/>
            <a:gd name="connsiteY12054" fmla="*/ 2276423 h 6858000"/>
            <a:gd name="connsiteX12055" fmla="*/ 3847402 w 12192000"/>
            <a:gd name="connsiteY12055" fmla="*/ 2276423 h 6858000"/>
            <a:gd name="connsiteX12056" fmla="*/ 3812583 w 12192000"/>
            <a:gd name="connsiteY12056" fmla="*/ 2241604 h 6858000"/>
            <a:gd name="connsiteX12057" fmla="*/ 3847402 w 12192000"/>
            <a:gd name="connsiteY12057" fmla="*/ 2206785 h 6858000"/>
            <a:gd name="connsiteX12058" fmla="*/ 3882221 w 12192000"/>
            <a:gd name="connsiteY12058" fmla="*/ 2241604 h 6858000"/>
            <a:gd name="connsiteX12059" fmla="*/ 3847402 w 12192000"/>
            <a:gd name="connsiteY12059" fmla="*/ 2276423 h 6858000"/>
            <a:gd name="connsiteX12060" fmla="*/ 3932301 w 12192000"/>
            <a:gd name="connsiteY12060" fmla="*/ 2276423 h 6858000"/>
            <a:gd name="connsiteX12061" fmla="*/ 3897482 w 12192000"/>
            <a:gd name="connsiteY12061" fmla="*/ 2241604 h 6858000"/>
            <a:gd name="connsiteX12062" fmla="*/ 3932301 w 12192000"/>
            <a:gd name="connsiteY12062" fmla="*/ 2206785 h 6858000"/>
            <a:gd name="connsiteX12063" fmla="*/ 3967120 w 12192000"/>
            <a:gd name="connsiteY12063" fmla="*/ 2241604 h 6858000"/>
            <a:gd name="connsiteX12064" fmla="*/ 3932301 w 12192000"/>
            <a:gd name="connsiteY12064" fmla="*/ 2276423 h 6858000"/>
            <a:gd name="connsiteX12065" fmla="*/ 4017193 w 12192000"/>
            <a:gd name="connsiteY12065" fmla="*/ 2276423 h 6858000"/>
            <a:gd name="connsiteX12066" fmla="*/ 3982375 w 12192000"/>
            <a:gd name="connsiteY12066" fmla="*/ 2241604 h 6858000"/>
            <a:gd name="connsiteX12067" fmla="*/ 4017193 w 12192000"/>
            <a:gd name="connsiteY12067" fmla="*/ 2206785 h 6858000"/>
            <a:gd name="connsiteX12068" fmla="*/ 4052012 w 12192000"/>
            <a:gd name="connsiteY12068" fmla="*/ 2241604 h 6858000"/>
            <a:gd name="connsiteX12069" fmla="*/ 4017193 w 12192000"/>
            <a:gd name="connsiteY12069" fmla="*/ 2276423 h 6858000"/>
            <a:gd name="connsiteX12070" fmla="*/ 4102086 w 12192000"/>
            <a:gd name="connsiteY12070" fmla="*/ 2276423 h 6858000"/>
            <a:gd name="connsiteX12071" fmla="*/ 4067267 w 12192000"/>
            <a:gd name="connsiteY12071" fmla="*/ 2241604 h 6858000"/>
            <a:gd name="connsiteX12072" fmla="*/ 4102086 w 12192000"/>
            <a:gd name="connsiteY12072" fmla="*/ 2206785 h 6858000"/>
            <a:gd name="connsiteX12073" fmla="*/ 4136904 w 12192000"/>
            <a:gd name="connsiteY12073" fmla="*/ 2241604 h 6858000"/>
            <a:gd name="connsiteX12074" fmla="*/ 4102086 w 12192000"/>
            <a:gd name="connsiteY12074" fmla="*/ 2276423 h 6858000"/>
            <a:gd name="connsiteX12075" fmla="*/ 4186978 w 12192000"/>
            <a:gd name="connsiteY12075" fmla="*/ 2276423 h 6858000"/>
            <a:gd name="connsiteX12076" fmla="*/ 4152159 w 12192000"/>
            <a:gd name="connsiteY12076" fmla="*/ 2241604 h 6858000"/>
            <a:gd name="connsiteX12077" fmla="*/ 4186978 w 12192000"/>
            <a:gd name="connsiteY12077" fmla="*/ 2206785 h 6858000"/>
            <a:gd name="connsiteX12078" fmla="*/ 4221797 w 12192000"/>
            <a:gd name="connsiteY12078" fmla="*/ 2241604 h 6858000"/>
            <a:gd name="connsiteX12079" fmla="*/ 4186978 w 12192000"/>
            <a:gd name="connsiteY12079" fmla="*/ 2276423 h 6858000"/>
            <a:gd name="connsiteX12080" fmla="*/ 4271871 w 12192000"/>
            <a:gd name="connsiteY12080" fmla="*/ 2276423 h 6858000"/>
            <a:gd name="connsiteX12081" fmla="*/ 4237052 w 12192000"/>
            <a:gd name="connsiteY12081" fmla="*/ 2241604 h 6858000"/>
            <a:gd name="connsiteX12082" fmla="*/ 4271871 w 12192000"/>
            <a:gd name="connsiteY12082" fmla="*/ 2206785 h 6858000"/>
            <a:gd name="connsiteX12083" fmla="*/ 4306690 w 12192000"/>
            <a:gd name="connsiteY12083" fmla="*/ 2241604 h 6858000"/>
            <a:gd name="connsiteX12084" fmla="*/ 4271871 w 12192000"/>
            <a:gd name="connsiteY12084" fmla="*/ 2276423 h 6858000"/>
            <a:gd name="connsiteX12085" fmla="*/ 4356763 w 12192000"/>
            <a:gd name="connsiteY12085" fmla="*/ 2276423 h 6858000"/>
            <a:gd name="connsiteX12086" fmla="*/ 4321945 w 12192000"/>
            <a:gd name="connsiteY12086" fmla="*/ 2241604 h 6858000"/>
            <a:gd name="connsiteX12087" fmla="*/ 4356763 w 12192000"/>
            <a:gd name="connsiteY12087" fmla="*/ 2206785 h 6858000"/>
            <a:gd name="connsiteX12088" fmla="*/ 4391582 w 12192000"/>
            <a:gd name="connsiteY12088" fmla="*/ 2241604 h 6858000"/>
            <a:gd name="connsiteX12089" fmla="*/ 4356763 w 12192000"/>
            <a:gd name="connsiteY12089" fmla="*/ 2276423 h 6858000"/>
            <a:gd name="connsiteX12090" fmla="*/ 4441656 w 12192000"/>
            <a:gd name="connsiteY12090" fmla="*/ 2276423 h 6858000"/>
            <a:gd name="connsiteX12091" fmla="*/ 4406837 w 12192000"/>
            <a:gd name="connsiteY12091" fmla="*/ 2241604 h 6858000"/>
            <a:gd name="connsiteX12092" fmla="*/ 4441656 w 12192000"/>
            <a:gd name="connsiteY12092" fmla="*/ 2206785 h 6858000"/>
            <a:gd name="connsiteX12093" fmla="*/ 4476474 w 12192000"/>
            <a:gd name="connsiteY12093" fmla="*/ 2241604 h 6858000"/>
            <a:gd name="connsiteX12094" fmla="*/ 4441656 w 12192000"/>
            <a:gd name="connsiteY12094" fmla="*/ 2276423 h 6858000"/>
            <a:gd name="connsiteX12095" fmla="*/ 4526548 w 12192000"/>
            <a:gd name="connsiteY12095" fmla="*/ 2276423 h 6858000"/>
            <a:gd name="connsiteX12096" fmla="*/ 4491729 w 12192000"/>
            <a:gd name="connsiteY12096" fmla="*/ 2241604 h 6858000"/>
            <a:gd name="connsiteX12097" fmla="*/ 4526548 w 12192000"/>
            <a:gd name="connsiteY12097" fmla="*/ 2206785 h 6858000"/>
            <a:gd name="connsiteX12098" fmla="*/ 4561367 w 12192000"/>
            <a:gd name="connsiteY12098" fmla="*/ 2241604 h 6858000"/>
            <a:gd name="connsiteX12099" fmla="*/ 4526548 w 12192000"/>
            <a:gd name="connsiteY12099" fmla="*/ 2276423 h 6858000"/>
            <a:gd name="connsiteX12100" fmla="*/ 4611441 w 12192000"/>
            <a:gd name="connsiteY12100" fmla="*/ 2276423 h 6858000"/>
            <a:gd name="connsiteX12101" fmla="*/ 4576622 w 12192000"/>
            <a:gd name="connsiteY12101" fmla="*/ 2241604 h 6858000"/>
            <a:gd name="connsiteX12102" fmla="*/ 4611441 w 12192000"/>
            <a:gd name="connsiteY12102" fmla="*/ 2206785 h 6858000"/>
            <a:gd name="connsiteX12103" fmla="*/ 4646260 w 12192000"/>
            <a:gd name="connsiteY12103" fmla="*/ 2241604 h 6858000"/>
            <a:gd name="connsiteX12104" fmla="*/ 4611441 w 12192000"/>
            <a:gd name="connsiteY12104" fmla="*/ 2276423 h 6858000"/>
            <a:gd name="connsiteX12105" fmla="*/ 4696333 w 12192000"/>
            <a:gd name="connsiteY12105" fmla="*/ 2276423 h 6858000"/>
            <a:gd name="connsiteX12106" fmla="*/ 4661515 w 12192000"/>
            <a:gd name="connsiteY12106" fmla="*/ 2241604 h 6858000"/>
            <a:gd name="connsiteX12107" fmla="*/ 4696333 w 12192000"/>
            <a:gd name="connsiteY12107" fmla="*/ 2206785 h 6858000"/>
            <a:gd name="connsiteX12108" fmla="*/ 4731152 w 12192000"/>
            <a:gd name="connsiteY12108" fmla="*/ 2241604 h 6858000"/>
            <a:gd name="connsiteX12109" fmla="*/ 4696333 w 12192000"/>
            <a:gd name="connsiteY12109" fmla="*/ 2276423 h 6858000"/>
            <a:gd name="connsiteX12110" fmla="*/ 6224398 w 12192000"/>
            <a:gd name="connsiteY12110" fmla="*/ 2276423 h 6858000"/>
            <a:gd name="connsiteX12111" fmla="*/ 6189573 w 12192000"/>
            <a:gd name="connsiteY12111" fmla="*/ 2241604 h 6858000"/>
            <a:gd name="connsiteX12112" fmla="*/ 6224398 w 12192000"/>
            <a:gd name="connsiteY12112" fmla="*/ 2206785 h 6858000"/>
            <a:gd name="connsiteX12113" fmla="*/ 6259211 w 12192000"/>
            <a:gd name="connsiteY12113" fmla="*/ 2241604 h 6858000"/>
            <a:gd name="connsiteX12114" fmla="*/ 6224398 w 12192000"/>
            <a:gd name="connsiteY12114" fmla="*/ 2276423 h 6858000"/>
            <a:gd name="connsiteX12115" fmla="*/ 6309291 w 12192000"/>
            <a:gd name="connsiteY12115" fmla="*/ 2276423 h 6858000"/>
            <a:gd name="connsiteX12116" fmla="*/ 6274465 w 12192000"/>
            <a:gd name="connsiteY12116" fmla="*/ 2241604 h 6858000"/>
            <a:gd name="connsiteX12117" fmla="*/ 6309291 w 12192000"/>
            <a:gd name="connsiteY12117" fmla="*/ 2206785 h 6858000"/>
            <a:gd name="connsiteX12118" fmla="*/ 6344103 w 12192000"/>
            <a:gd name="connsiteY12118" fmla="*/ 2241604 h 6858000"/>
            <a:gd name="connsiteX12119" fmla="*/ 6309291 w 12192000"/>
            <a:gd name="connsiteY12119" fmla="*/ 2276423 h 6858000"/>
            <a:gd name="connsiteX12120" fmla="*/ 6394183 w 12192000"/>
            <a:gd name="connsiteY12120" fmla="*/ 2276423 h 6858000"/>
            <a:gd name="connsiteX12121" fmla="*/ 6359357 w 12192000"/>
            <a:gd name="connsiteY12121" fmla="*/ 2241604 h 6858000"/>
            <a:gd name="connsiteX12122" fmla="*/ 6394183 w 12192000"/>
            <a:gd name="connsiteY12122" fmla="*/ 2206785 h 6858000"/>
            <a:gd name="connsiteX12123" fmla="*/ 6428995 w 12192000"/>
            <a:gd name="connsiteY12123" fmla="*/ 2241604 h 6858000"/>
            <a:gd name="connsiteX12124" fmla="*/ 6394183 w 12192000"/>
            <a:gd name="connsiteY12124" fmla="*/ 2276423 h 6858000"/>
            <a:gd name="connsiteX12125" fmla="*/ 6479075 w 12192000"/>
            <a:gd name="connsiteY12125" fmla="*/ 2276423 h 6858000"/>
            <a:gd name="connsiteX12126" fmla="*/ 6444250 w 12192000"/>
            <a:gd name="connsiteY12126" fmla="*/ 2241604 h 6858000"/>
            <a:gd name="connsiteX12127" fmla="*/ 6479075 w 12192000"/>
            <a:gd name="connsiteY12127" fmla="*/ 2206785 h 6858000"/>
            <a:gd name="connsiteX12128" fmla="*/ 6513887 w 12192000"/>
            <a:gd name="connsiteY12128" fmla="*/ 2241604 h 6858000"/>
            <a:gd name="connsiteX12129" fmla="*/ 6479075 w 12192000"/>
            <a:gd name="connsiteY12129" fmla="*/ 2276423 h 6858000"/>
            <a:gd name="connsiteX12130" fmla="*/ 6563968 w 12192000"/>
            <a:gd name="connsiteY12130" fmla="*/ 2276423 h 6858000"/>
            <a:gd name="connsiteX12131" fmla="*/ 6529143 w 12192000"/>
            <a:gd name="connsiteY12131" fmla="*/ 2241604 h 6858000"/>
            <a:gd name="connsiteX12132" fmla="*/ 6563968 w 12192000"/>
            <a:gd name="connsiteY12132" fmla="*/ 2206785 h 6858000"/>
            <a:gd name="connsiteX12133" fmla="*/ 6598781 w 12192000"/>
            <a:gd name="connsiteY12133" fmla="*/ 2241604 h 6858000"/>
            <a:gd name="connsiteX12134" fmla="*/ 6563968 w 12192000"/>
            <a:gd name="connsiteY12134" fmla="*/ 2276423 h 6858000"/>
            <a:gd name="connsiteX12135" fmla="*/ 6648861 w 12192000"/>
            <a:gd name="connsiteY12135" fmla="*/ 2276423 h 6858000"/>
            <a:gd name="connsiteX12136" fmla="*/ 6614035 w 12192000"/>
            <a:gd name="connsiteY12136" fmla="*/ 2241604 h 6858000"/>
            <a:gd name="connsiteX12137" fmla="*/ 6648861 w 12192000"/>
            <a:gd name="connsiteY12137" fmla="*/ 2206785 h 6858000"/>
            <a:gd name="connsiteX12138" fmla="*/ 6683673 w 12192000"/>
            <a:gd name="connsiteY12138" fmla="*/ 2241604 h 6858000"/>
            <a:gd name="connsiteX12139" fmla="*/ 6648861 w 12192000"/>
            <a:gd name="connsiteY12139" fmla="*/ 2276423 h 6858000"/>
            <a:gd name="connsiteX12140" fmla="*/ 6818645 w 12192000"/>
            <a:gd name="connsiteY12140" fmla="*/ 2276423 h 6858000"/>
            <a:gd name="connsiteX12141" fmla="*/ 6783820 w 12192000"/>
            <a:gd name="connsiteY12141" fmla="*/ 2241604 h 6858000"/>
            <a:gd name="connsiteX12142" fmla="*/ 6818645 w 12192000"/>
            <a:gd name="connsiteY12142" fmla="*/ 2206785 h 6858000"/>
            <a:gd name="connsiteX12143" fmla="*/ 6853457 w 12192000"/>
            <a:gd name="connsiteY12143" fmla="*/ 2241604 h 6858000"/>
            <a:gd name="connsiteX12144" fmla="*/ 6818645 w 12192000"/>
            <a:gd name="connsiteY12144" fmla="*/ 2276423 h 6858000"/>
            <a:gd name="connsiteX12145" fmla="*/ 6903537 w 12192000"/>
            <a:gd name="connsiteY12145" fmla="*/ 2276423 h 6858000"/>
            <a:gd name="connsiteX12146" fmla="*/ 6868712 w 12192000"/>
            <a:gd name="connsiteY12146" fmla="*/ 2241604 h 6858000"/>
            <a:gd name="connsiteX12147" fmla="*/ 6903537 w 12192000"/>
            <a:gd name="connsiteY12147" fmla="*/ 2206785 h 6858000"/>
            <a:gd name="connsiteX12148" fmla="*/ 6938350 w 12192000"/>
            <a:gd name="connsiteY12148" fmla="*/ 2241604 h 6858000"/>
            <a:gd name="connsiteX12149" fmla="*/ 6903537 w 12192000"/>
            <a:gd name="connsiteY12149" fmla="*/ 2276423 h 6858000"/>
            <a:gd name="connsiteX12150" fmla="*/ 6988431 w 12192000"/>
            <a:gd name="connsiteY12150" fmla="*/ 2276423 h 6858000"/>
            <a:gd name="connsiteX12151" fmla="*/ 6953605 w 12192000"/>
            <a:gd name="connsiteY12151" fmla="*/ 2241604 h 6858000"/>
            <a:gd name="connsiteX12152" fmla="*/ 6988431 w 12192000"/>
            <a:gd name="connsiteY12152" fmla="*/ 2206785 h 6858000"/>
            <a:gd name="connsiteX12153" fmla="*/ 7023243 w 12192000"/>
            <a:gd name="connsiteY12153" fmla="*/ 2241604 h 6858000"/>
            <a:gd name="connsiteX12154" fmla="*/ 6988431 w 12192000"/>
            <a:gd name="connsiteY12154" fmla="*/ 2276423 h 6858000"/>
            <a:gd name="connsiteX12155" fmla="*/ 9195661 w 12192000"/>
            <a:gd name="connsiteY12155" fmla="*/ 2276423 h 6858000"/>
            <a:gd name="connsiteX12156" fmla="*/ 9160836 w 12192000"/>
            <a:gd name="connsiteY12156" fmla="*/ 2241604 h 6858000"/>
            <a:gd name="connsiteX12157" fmla="*/ 9195661 w 12192000"/>
            <a:gd name="connsiteY12157" fmla="*/ 2206785 h 6858000"/>
            <a:gd name="connsiteX12158" fmla="*/ 9230473 w 12192000"/>
            <a:gd name="connsiteY12158" fmla="*/ 2241604 h 6858000"/>
            <a:gd name="connsiteX12159" fmla="*/ 9195661 w 12192000"/>
            <a:gd name="connsiteY12159" fmla="*/ 2276423 h 6858000"/>
            <a:gd name="connsiteX12160" fmla="*/ 9280553 w 12192000"/>
            <a:gd name="connsiteY12160" fmla="*/ 2276423 h 6858000"/>
            <a:gd name="connsiteX12161" fmla="*/ 9245728 w 12192000"/>
            <a:gd name="connsiteY12161" fmla="*/ 2241604 h 6858000"/>
            <a:gd name="connsiteX12162" fmla="*/ 9280553 w 12192000"/>
            <a:gd name="connsiteY12162" fmla="*/ 2206785 h 6858000"/>
            <a:gd name="connsiteX12163" fmla="*/ 9315366 w 12192000"/>
            <a:gd name="connsiteY12163" fmla="*/ 2241604 h 6858000"/>
            <a:gd name="connsiteX12164" fmla="*/ 9280553 w 12192000"/>
            <a:gd name="connsiteY12164" fmla="*/ 2276423 h 6858000"/>
            <a:gd name="connsiteX12165" fmla="*/ 9365446 w 12192000"/>
            <a:gd name="connsiteY12165" fmla="*/ 2276423 h 6858000"/>
            <a:gd name="connsiteX12166" fmla="*/ 9330620 w 12192000"/>
            <a:gd name="connsiteY12166" fmla="*/ 2241604 h 6858000"/>
            <a:gd name="connsiteX12167" fmla="*/ 9365446 w 12192000"/>
            <a:gd name="connsiteY12167" fmla="*/ 2206785 h 6858000"/>
            <a:gd name="connsiteX12168" fmla="*/ 9400258 w 12192000"/>
            <a:gd name="connsiteY12168" fmla="*/ 2241604 h 6858000"/>
            <a:gd name="connsiteX12169" fmla="*/ 9365446 w 12192000"/>
            <a:gd name="connsiteY12169" fmla="*/ 2276423 h 6858000"/>
            <a:gd name="connsiteX12170" fmla="*/ 10214371 w 12192000"/>
            <a:gd name="connsiteY12170" fmla="*/ 2276423 h 6858000"/>
            <a:gd name="connsiteX12171" fmla="*/ 10179546 w 12192000"/>
            <a:gd name="connsiteY12171" fmla="*/ 2241604 h 6858000"/>
            <a:gd name="connsiteX12172" fmla="*/ 10214371 w 12192000"/>
            <a:gd name="connsiteY12172" fmla="*/ 2206785 h 6858000"/>
            <a:gd name="connsiteX12173" fmla="*/ 10249183 w 12192000"/>
            <a:gd name="connsiteY12173" fmla="*/ 2241604 h 6858000"/>
            <a:gd name="connsiteX12174" fmla="*/ 10214371 w 12192000"/>
            <a:gd name="connsiteY12174" fmla="*/ 2276423 h 6858000"/>
            <a:gd name="connsiteX12175" fmla="*/ 10299263 w 12192000"/>
            <a:gd name="connsiteY12175" fmla="*/ 2276423 h 6858000"/>
            <a:gd name="connsiteX12176" fmla="*/ 10264438 w 12192000"/>
            <a:gd name="connsiteY12176" fmla="*/ 2241604 h 6858000"/>
            <a:gd name="connsiteX12177" fmla="*/ 10299263 w 12192000"/>
            <a:gd name="connsiteY12177" fmla="*/ 2206785 h 6858000"/>
            <a:gd name="connsiteX12178" fmla="*/ 10334076 w 12192000"/>
            <a:gd name="connsiteY12178" fmla="*/ 2241604 h 6858000"/>
            <a:gd name="connsiteX12179" fmla="*/ 10299263 w 12192000"/>
            <a:gd name="connsiteY12179" fmla="*/ 2276423 h 6858000"/>
            <a:gd name="connsiteX12180" fmla="*/ 10384156 w 12192000"/>
            <a:gd name="connsiteY12180" fmla="*/ 2276423 h 6858000"/>
            <a:gd name="connsiteX12181" fmla="*/ 10349330 w 12192000"/>
            <a:gd name="connsiteY12181" fmla="*/ 2241604 h 6858000"/>
            <a:gd name="connsiteX12182" fmla="*/ 10384156 w 12192000"/>
            <a:gd name="connsiteY12182" fmla="*/ 2206785 h 6858000"/>
            <a:gd name="connsiteX12183" fmla="*/ 10418968 w 12192000"/>
            <a:gd name="connsiteY12183" fmla="*/ 2241604 h 6858000"/>
            <a:gd name="connsiteX12184" fmla="*/ 10384156 w 12192000"/>
            <a:gd name="connsiteY12184" fmla="*/ 2276423 h 6858000"/>
            <a:gd name="connsiteX12185" fmla="*/ 10723726 w 12192000"/>
            <a:gd name="connsiteY12185" fmla="*/ 2276423 h 6858000"/>
            <a:gd name="connsiteX12186" fmla="*/ 10688900 w 12192000"/>
            <a:gd name="connsiteY12186" fmla="*/ 2241604 h 6858000"/>
            <a:gd name="connsiteX12187" fmla="*/ 10723726 w 12192000"/>
            <a:gd name="connsiteY12187" fmla="*/ 2206785 h 6858000"/>
            <a:gd name="connsiteX12188" fmla="*/ 10758538 w 12192000"/>
            <a:gd name="connsiteY12188" fmla="*/ 2241604 h 6858000"/>
            <a:gd name="connsiteX12189" fmla="*/ 10723726 w 12192000"/>
            <a:gd name="connsiteY12189" fmla="*/ 2276423 h 6858000"/>
            <a:gd name="connsiteX12190" fmla="*/ 10808618 w 12192000"/>
            <a:gd name="connsiteY12190" fmla="*/ 2276423 h 6858000"/>
            <a:gd name="connsiteX12191" fmla="*/ 10773793 w 12192000"/>
            <a:gd name="connsiteY12191" fmla="*/ 2241604 h 6858000"/>
            <a:gd name="connsiteX12192" fmla="*/ 10808618 w 12192000"/>
            <a:gd name="connsiteY12192" fmla="*/ 2206785 h 6858000"/>
            <a:gd name="connsiteX12193" fmla="*/ 10843430 w 12192000"/>
            <a:gd name="connsiteY12193" fmla="*/ 2241604 h 6858000"/>
            <a:gd name="connsiteX12194" fmla="*/ 10808618 w 12192000"/>
            <a:gd name="connsiteY12194" fmla="*/ 2276423 h 6858000"/>
            <a:gd name="connsiteX12195" fmla="*/ 3422940 w 12192000"/>
            <a:gd name="connsiteY12195" fmla="*/ 2191563 h 6858000"/>
            <a:gd name="connsiteX12196" fmla="*/ 3388121 w 12192000"/>
            <a:gd name="connsiteY12196" fmla="*/ 2156744 h 6858000"/>
            <a:gd name="connsiteX12197" fmla="*/ 3422940 w 12192000"/>
            <a:gd name="connsiteY12197" fmla="*/ 2121926 h 6858000"/>
            <a:gd name="connsiteX12198" fmla="*/ 3457758 w 12192000"/>
            <a:gd name="connsiteY12198" fmla="*/ 2156744 h 6858000"/>
            <a:gd name="connsiteX12199" fmla="*/ 3422940 w 12192000"/>
            <a:gd name="connsiteY12199" fmla="*/ 2191563 h 6858000"/>
            <a:gd name="connsiteX12200" fmla="*/ 3507832 w 12192000"/>
            <a:gd name="connsiteY12200" fmla="*/ 2191563 h 6858000"/>
            <a:gd name="connsiteX12201" fmla="*/ 3473013 w 12192000"/>
            <a:gd name="connsiteY12201" fmla="*/ 2156744 h 6858000"/>
            <a:gd name="connsiteX12202" fmla="*/ 3507832 w 12192000"/>
            <a:gd name="connsiteY12202" fmla="*/ 2121926 h 6858000"/>
            <a:gd name="connsiteX12203" fmla="*/ 3542651 w 12192000"/>
            <a:gd name="connsiteY12203" fmla="*/ 2156744 h 6858000"/>
            <a:gd name="connsiteX12204" fmla="*/ 3507832 w 12192000"/>
            <a:gd name="connsiteY12204" fmla="*/ 2191563 h 6858000"/>
            <a:gd name="connsiteX12205" fmla="*/ 3592724 w 12192000"/>
            <a:gd name="connsiteY12205" fmla="*/ 2191563 h 6858000"/>
            <a:gd name="connsiteX12206" fmla="*/ 3557905 w 12192000"/>
            <a:gd name="connsiteY12206" fmla="*/ 2156744 h 6858000"/>
            <a:gd name="connsiteX12207" fmla="*/ 3592724 w 12192000"/>
            <a:gd name="connsiteY12207" fmla="*/ 2121926 h 6858000"/>
            <a:gd name="connsiteX12208" fmla="*/ 3627543 w 12192000"/>
            <a:gd name="connsiteY12208" fmla="*/ 2156744 h 6858000"/>
            <a:gd name="connsiteX12209" fmla="*/ 3592724 w 12192000"/>
            <a:gd name="connsiteY12209" fmla="*/ 2191563 h 6858000"/>
            <a:gd name="connsiteX12210" fmla="*/ 3677617 w 12192000"/>
            <a:gd name="connsiteY12210" fmla="*/ 2191563 h 6858000"/>
            <a:gd name="connsiteX12211" fmla="*/ 3642798 w 12192000"/>
            <a:gd name="connsiteY12211" fmla="*/ 2156744 h 6858000"/>
            <a:gd name="connsiteX12212" fmla="*/ 3677617 w 12192000"/>
            <a:gd name="connsiteY12212" fmla="*/ 2121926 h 6858000"/>
            <a:gd name="connsiteX12213" fmla="*/ 3712436 w 12192000"/>
            <a:gd name="connsiteY12213" fmla="*/ 2156744 h 6858000"/>
            <a:gd name="connsiteX12214" fmla="*/ 3677617 w 12192000"/>
            <a:gd name="connsiteY12214" fmla="*/ 2191563 h 6858000"/>
            <a:gd name="connsiteX12215" fmla="*/ 3762510 w 12192000"/>
            <a:gd name="connsiteY12215" fmla="*/ 2191563 h 6858000"/>
            <a:gd name="connsiteX12216" fmla="*/ 3727691 w 12192000"/>
            <a:gd name="connsiteY12216" fmla="*/ 2156744 h 6858000"/>
            <a:gd name="connsiteX12217" fmla="*/ 3762510 w 12192000"/>
            <a:gd name="connsiteY12217" fmla="*/ 2121926 h 6858000"/>
            <a:gd name="connsiteX12218" fmla="*/ 3797328 w 12192000"/>
            <a:gd name="connsiteY12218" fmla="*/ 2156744 h 6858000"/>
            <a:gd name="connsiteX12219" fmla="*/ 3762510 w 12192000"/>
            <a:gd name="connsiteY12219" fmla="*/ 2191563 h 6858000"/>
            <a:gd name="connsiteX12220" fmla="*/ 3847402 w 12192000"/>
            <a:gd name="connsiteY12220" fmla="*/ 2191563 h 6858000"/>
            <a:gd name="connsiteX12221" fmla="*/ 3812583 w 12192000"/>
            <a:gd name="connsiteY12221" fmla="*/ 2156744 h 6858000"/>
            <a:gd name="connsiteX12222" fmla="*/ 3847402 w 12192000"/>
            <a:gd name="connsiteY12222" fmla="*/ 2121926 h 6858000"/>
            <a:gd name="connsiteX12223" fmla="*/ 3882221 w 12192000"/>
            <a:gd name="connsiteY12223" fmla="*/ 2156744 h 6858000"/>
            <a:gd name="connsiteX12224" fmla="*/ 3847402 w 12192000"/>
            <a:gd name="connsiteY12224" fmla="*/ 2191563 h 6858000"/>
            <a:gd name="connsiteX12225" fmla="*/ 3932301 w 12192000"/>
            <a:gd name="connsiteY12225" fmla="*/ 2191563 h 6858000"/>
            <a:gd name="connsiteX12226" fmla="*/ 3897482 w 12192000"/>
            <a:gd name="connsiteY12226" fmla="*/ 2156744 h 6858000"/>
            <a:gd name="connsiteX12227" fmla="*/ 3932301 w 12192000"/>
            <a:gd name="connsiteY12227" fmla="*/ 2121926 h 6858000"/>
            <a:gd name="connsiteX12228" fmla="*/ 3967120 w 12192000"/>
            <a:gd name="connsiteY12228" fmla="*/ 2156744 h 6858000"/>
            <a:gd name="connsiteX12229" fmla="*/ 3932301 w 12192000"/>
            <a:gd name="connsiteY12229" fmla="*/ 2191563 h 6858000"/>
            <a:gd name="connsiteX12230" fmla="*/ 4017193 w 12192000"/>
            <a:gd name="connsiteY12230" fmla="*/ 2191563 h 6858000"/>
            <a:gd name="connsiteX12231" fmla="*/ 3982375 w 12192000"/>
            <a:gd name="connsiteY12231" fmla="*/ 2156744 h 6858000"/>
            <a:gd name="connsiteX12232" fmla="*/ 4017193 w 12192000"/>
            <a:gd name="connsiteY12232" fmla="*/ 2121926 h 6858000"/>
            <a:gd name="connsiteX12233" fmla="*/ 4052012 w 12192000"/>
            <a:gd name="connsiteY12233" fmla="*/ 2156744 h 6858000"/>
            <a:gd name="connsiteX12234" fmla="*/ 4017193 w 12192000"/>
            <a:gd name="connsiteY12234" fmla="*/ 2191563 h 6858000"/>
            <a:gd name="connsiteX12235" fmla="*/ 4102086 w 12192000"/>
            <a:gd name="connsiteY12235" fmla="*/ 2191563 h 6858000"/>
            <a:gd name="connsiteX12236" fmla="*/ 4067267 w 12192000"/>
            <a:gd name="connsiteY12236" fmla="*/ 2156744 h 6858000"/>
            <a:gd name="connsiteX12237" fmla="*/ 4102086 w 12192000"/>
            <a:gd name="connsiteY12237" fmla="*/ 2121926 h 6858000"/>
            <a:gd name="connsiteX12238" fmla="*/ 4136904 w 12192000"/>
            <a:gd name="connsiteY12238" fmla="*/ 2156744 h 6858000"/>
            <a:gd name="connsiteX12239" fmla="*/ 4102086 w 12192000"/>
            <a:gd name="connsiteY12239" fmla="*/ 2191563 h 6858000"/>
            <a:gd name="connsiteX12240" fmla="*/ 4186978 w 12192000"/>
            <a:gd name="connsiteY12240" fmla="*/ 2191563 h 6858000"/>
            <a:gd name="connsiteX12241" fmla="*/ 4152159 w 12192000"/>
            <a:gd name="connsiteY12241" fmla="*/ 2156744 h 6858000"/>
            <a:gd name="connsiteX12242" fmla="*/ 4186978 w 12192000"/>
            <a:gd name="connsiteY12242" fmla="*/ 2121926 h 6858000"/>
            <a:gd name="connsiteX12243" fmla="*/ 4221797 w 12192000"/>
            <a:gd name="connsiteY12243" fmla="*/ 2156744 h 6858000"/>
            <a:gd name="connsiteX12244" fmla="*/ 4186978 w 12192000"/>
            <a:gd name="connsiteY12244" fmla="*/ 2191563 h 6858000"/>
            <a:gd name="connsiteX12245" fmla="*/ 4271871 w 12192000"/>
            <a:gd name="connsiteY12245" fmla="*/ 2191563 h 6858000"/>
            <a:gd name="connsiteX12246" fmla="*/ 4237052 w 12192000"/>
            <a:gd name="connsiteY12246" fmla="*/ 2156744 h 6858000"/>
            <a:gd name="connsiteX12247" fmla="*/ 4271871 w 12192000"/>
            <a:gd name="connsiteY12247" fmla="*/ 2121926 h 6858000"/>
            <a:gd name="connsiteX12248" fmla="*/ 4306690 w 12192000"/>
            <a:gd name="connsiteY12248" fmla="*/ 2156744 h 6858000"/>
            <a:gd name="connsiteX12249" fmla="*/ 4271871 w 12192000"/>
            <a:gd name="connsiteY12249" fmla="*/ 2191563 h 6858000"/>
            <a:gd name="connsiteX12250" fmla="*/ 4356763 w 12192000"/>
            <a:gd name="connsiteY12250" fmla="*/ 2191563 h 6858000"/>
            <a:gd name="connsiteX12251" fmla="*/ 4321945 w 12192000"/>
            <a:gd name="connsiteY12251" fmla="*/ 2156744 h 6858000"/>
            <a:gd name="connsiteX12252" fmla="*/ 4356763 w 12192000"/>
            <a:gd name="connsiteY12252" fmla="*/ 2121926 h 6858000"/>
            <a:gd name="connsiteX12253" fmla="*/ 4391582 w 12192000"/>
            <a:gd name="connsiteY12253" fmla="*/ 2156744 h 6858000"/>
            <a:gd name="connsiteX12254" fmla="*/ 4356763 w 12192000"/>
            <a:gd name="connsiteY12254" fmla="*/ 2191563 h 6858000"/>
            <a:gd name="connsiteX12255" fmla="*/ 4441656 w 12192000"/>
            <a:gd name="connsiteY12255" fmla="*/ 2191563 h 6858000"/>
            <a:gd name="connsiteX12256" fmla="*/ 4406837 w 12192000"/>
            <a:gd name="connsiteY12256" fmla="*/ 2156744 h 6858000"/>
            <a:gd name="connsiteX12257" fmla="*/ 4441656 w 12192000"/>
            <a:gd name="connsiteY12257" fmla="*/ 2121926 h 6858000"/>
            <a:gd name="connsiteX12258" fmla="*/ 4476474 w 12192000"/>
            <a:gd name="connsiteY12258" fmla="*/ 2156744 h 6858000"/>
            <a:gd name="connsiteX12259" fmla="*/ 4441656 w 12192000"/>
            <a:gd name="connsiteY12259" fmla="*/ 2191563 h 6858000"/>
            <a:gd name="connsiteX12260" fmla="*/ 4526548 w 12192000"/>
            <a:gd name="connsiteY12260" fmla="*/ 2191563 h 6858000"/>
            <a:gd name="connsiteX12261" fmla="*/ 4491729 w 12192000"/>
            <a:gd name="connsiteY12261" fmla="*/ 2156744 h 6858000"/>
            <a:gd name="connsiteX12262" fmla="*/ 4526548 w 12192000"/>
            <a:gd name="connsiteY12262" fmla="*/ 2121926 h 6858000"/>
            <a:gd name="connsiteX12263" fmla="*/ 4561367 w 12192000"/>
            <a:gd name="connsiteY12263" fmla="*/ 2156744 h 6858000"/>
            <a:gd name="connsiteX12264" fmla="*/ 4526548 w 12192000"/>
            <a:gd name="connsiteY12264" fmla="*/ 2191563 h 6858000"/>
            <a:gd name="connsiteX12265" fmla="*/ 4611441 w 12192000"/>
            <a:gd name="connsiteY12265" fmla="*/ 2191563 h 6858000"/>
            <a:gd name="connsiteX12266" fmla="*/ 4576622 w 12192000"/>
            <a:gd name="connsiteY12266" fmla="*/ 2156744 h 6858000"/>
            <a:gd name="connsiteX12267" fmla="*/ 4611441 w 12192000"/>
            <a:gd name="connsiteY12267" fmla="*/ 2121926 h 6858000"/>
            <a:gd name="connsiteX12268" fmla="*/ 4646260 w 12192000"/>
            <a:gd name="connsiteY12268" fmla="*/ 2156744 h 6858000"/>
            <a:gd name="connsiteX12269" fmla="*/ 4611441 w 12192000"/>
            <a:gd name="connsiteY12269" fmla="*/ 2191563 h 6858000"/>
            <a:gd name="connsiteX12270" fmla="*/ 6224398 w 12192000"/>
            <a:gd name="connsiteY12270" fmla="*/ 2191563 h 6858000"/>
            <a:gd name="connsiteX12271" fmla="*/ 6189573 w 12192000"/>
            <a:gd name="connsiteY12271" fmla="*/ 2156744 h 6858000"/>
            <a:gd name="connsiteX12272" fmla="*/ 6224398 w 12192000"/>
            <a:gd name="connsiteY12272" fmla="*/ 2121926 h 6858000"/>
            <a:gd name="connsiteX12273" fmla="*/ 6259211 w 12192000"/>
            <a:gd name="connsiteY12273" fmla="*/ 2156744 h 6858000"/>
            <a:gd name="connsiteX12274" fmla="*/ 6224398 w 12192000"/>
            <a:gd name="connsiteY12274" fmla="*/ 2191563 h 6858000"/>
            <a:gd name="connsiteX12275" fmla="*/ 6309291 w 12192000"/>
            <a:gd name="connsiteY12275" fmla="*/ 2191563 h 6858000"/>
            <a:gd name="connsiteX12276" fmla="*/ 6274465 w 12192000"/>
            <a:gd name="connsiteY12276" fmla="*/ 2156744 h 6858000"/>
            <a:gd name="connsiteX12277" fmla="*/ 6309291 w 12192000"/>
            <a:gd name="connsiteY12277" fmla="*/ 2121926 h 6858000"/>
            <a:gd name="connsiteX12278" fmla="*/ 6344103 w 12192000"/>
            <a:gd name="connsiteY12278" fmla="*/ 2156744 h 6858000"/>
            <a:gd name="connsiteX12279" fmla="*/ 6309291 w 12192000"/>
            <a:gd name="connsiteY12279" fmla="*/ 2191563 h 6858000"/>
            <a:gd name="connsiteX12280" fmla="*/ 6394183 w 12192000"/>
            <a:gd name="connsiteY12280" fmla="*/ 2191563 h 6858000"/>
            <a:gd name="connsiteX12281" fmla="*/ 6359357 w 12192000"/>
            <a:gd name="connsiteY12281" fmla="*/ 2156744 h 6858000"/>
            <a:gd name="connsiteX12282" fmla="*/ 6394183 w 12192000"/>
            <a:gd name="connsiteY12282" fmla="*/ 2121926 h 6858000"/>
            <a:gd name="connsiteX12283" fmla="*/ 6428995 w 12192000"/>
            <a:gd name="connsiteY12283" fmla="*/ 2156744 h 6858000"/>
            <a:gd name="connsiteX12284" fmla="*/ 6394183 w 12192000"/>
            <a:gd name="connsiteY12284" fmla="*/ 2191563 h 6858000"/>
            <a:gd name="connsiteX12285" fmla="*/ 6479075 w 12192000"/>
            <a:gd name="connsiteY12285" fmla="*/ 2191563 h 6858000"/>
            <a:gd name="connsiteX12286" fmla="*/ 6444250 w 12192000"/>
            <a:gd name="connsiteY12286" fmla="*/ 2156744 h 6858000"/>
            <a:gd name="connsiteX12287" fmla="*/ 6479075 w 12192000"/>
            <a:gd name="connsiteY12287" fmla="*/ 2121926 h 6858000"/>
            <a:gd name="connsiteX12288" fmla="*/ 6513887 w 12192000"/>
            <a:gd name="connsiteY12288" fmla="*/ 2156744 h 6858000"/>
            <a:gd name="connsiteX12289" fmla="*/ 6479075 w 12192000"/>
            <a:gd name="connsiteY12289" fmla="*/ 2191563 h 6858000"/>
            <a:gd name="connsiteX12290" fmla="*/ 6563968 w 12192000"/>
            <a:gd name="connsiteY12290" fmla="*/ 2191563 h 6858000"/>
            <a:gd name="connsiteX12291" fmla="*/ 6529143 w 12192000"/>
            <a:gd name="connsiteY12291" fmla="*/ 2156744 h 6858000"/>
            <a:gd name="connsiteX12292" fmla="*/ 6563968 w 12192000"/>
            <a:gd name="connsiteY12292" fmla="*/ 2121926 h 6858000"/>
            <a:gd name="connsiteX12293" fmla="*/ 6598781 w 12192000"/>
            <a:gd name="connsiteY12293" fmla="*/ 2156744 h 6858000"/>
            <a:gd name="connsiteX12294" fmla="*/ 6563968 w 12192000"/>
            <a:gd name="connsiteY12294" fmla="*/ 2191563 h 6858000"/>
            <a:gd name="connsiteX12295" fmla="*/ 6648861 w 12192000"/>
            <a:gd name="connsiteY12295" fmla="*/ 2191563 h 6858000"/>
            <a:gd name="connsiteX12296" fmla="*/ 6614035 w 12192000"/>
            <a:gd name="connsiteY12296" fmla="*/ 2156744 h 6858000"/>
            <a:gd name="connsiteX12297" fmla="*/ 6648861 w 12192000"/>
            <a:gd name="connsiteY12297" fmla="*/ 2121926 h 6858000"/>
            <a:gd name="connsiteX12298" fmla="*/ 6683673 w 12192000"/>
            <a:gd name="connsiteY12298" fmla="*/ 2156744 h 6858000"/>
            <a:gd name="connsiteX12299" fmla="*/ 6648861 w 12192000"/>
            <a:gd name="connsiteY12299" fmla="*/ 2191563 h 6858000"/>
            <a:gd name="connsiteX12300" fmla="*/ 6733753 w 12192000"/>
            <a:gd name="connsiteY12300" fmla="*/ 2191563 h 6858000"/>
            <a:gd name="connsiteX12301" fmla="*/ 6698927 w 12192000"/>
            <a:gd name="connsiteY12301" fmla="*/ 2156744 h 6858000"/>
            <a:gd name="connsiteX12302" fmla="*/ 6733753 w 12192000"/>
            <a:gd name="connsiteY12302" fmla="*/ 2121926 h 6858000"/>
            <a:gd name="connsiteX12303" fmla="*/ 6768565 w 12192000"/>
            <a:gd name="connsiteY12303" fmla="*/ 2156744 h 6858000"/>
            <a:gd name="connsiteX12304" fmla="*/ 6733753 w 12192000"/>
            <a:gd name="connsiteY12304" fmla="*/ 2191563 h 6858000"/>
            <a:gd name="connsiteX12305" fmla="*/ 6818645 w 12192000"/>
            <a:gd name="connsiteY12305" fmla="*/ 2191563 h 6858000"/>
            <a:gd name="connsiteX12306" fmla="*/ 6783820 w 12192000"/>
            <a:gd name="connsiteY12306" fmla="*/ 2156744 h 6858000"/>
            <a:gd name="connsiteX12307" fmla="*/ 6818645 w 12192000"/>
            <a:gd name="connsiteY12307" fmla="*/ 2121926 h 6858000"/>
            <a:gd name="connsiteX12308" fmla="*/ 6853457 w 12192000"/>
            <a:gd name="connsiteY12308" fmla="*/ 2156744 h 6858000"/>
            <a:gd name="connsiteX12309" fmla="*/ 6818645 w 12192000"/>
            <a:gd name="connsiteY12309" fmla="*/ 2191563 h 6858000"/>
            <a:gd name="connsiteX12310" fmla="*/ 6903537 w 12192000"/>
            <a:gd name="connsiteY12310" fmla="*/ 2191563 h 6858000"/>
            <a:gd name="connsiteX12311" fmla="*/ 6868712 w 12192000"/>
            <a:gd name="connsiteY12311" fmla="*/ 2156744 h 6858000"/>
            <a:gd name="connsiteX12312" fmla="*/ 6903537 w 12192000"/>
            <a:gd name="connsiteY12312" fmla="*/ 2121926 h 6858000"/>
            <a:gd name="connsiteX12313" fmla="*/ 6938350 w 12192000"/>
            <a:gd name="connsiteY12313" fmla="*/ 2156744 h 6858000"/>
            <a:gd name="connsiteX12314" fmla="*/ 6903537 w 12192000"/>
            <a:gd name="connsiteY12314" fmla="*/ 2191563 h 6858000"/>
            <a:gd name="connsiteX12315" fmla="*/ 6988431 w 12192000"/>
            <a:gd name="connsiteY12315" fmla="*/ 2191563 h 6858000"/>
            <a:gd name="connsiteX12316" fmla="*/ 6953605 w 12192000"/>
            <a:gd name="connsiteY12316" fmla="*/ 2156744 h 6858000"/>
            <a:gd name="connsiteX12317" fmla="*/ 6988431 w 12192000"/>
            <a:gd name="connsiteY12317" fmla="*/ 2121926 h 6858000"/>
            <a:gd name="connsiteX12318" fmla="*/ 7023243 w 12192000"/>
            <a:gd name="connsiteY12318" fmla="*/ 2156744 h 6858000"/>
            <a:gd name="connsiteX12319" fmla="*/ 6988431 w 12192000"/>
            <a:gd name="connsiteY12319" fmla="*/ 2191563 h 6858000"/>
            <a:gd name="connsiteX12320" fmla="*/ 9535231 w 12192000"/>
            <a:gd name="connsiteY12320" fmla="*/ 2191563 h 6858000"/>
            <a:gd name="connsiteX12321" fmla="*/ 9500406 w 12192000"/>
            <a:gd name="connsiteY12321" fmla="*/ 2156744 h 6858000"/>
            <a:gd name="connsiteX12322" fmla="*/ 9535231 w 12192000"/>
            <a:gd name="connsiteY12322" fmla="*/ 2121926 h 6858000"/>
            <a:gd name="connsiteX12323" fmla="*/ 9570043 w 12192000"/>
            <a:gd name="connsiteY12323" fmla="*/ 2156744 h 6858000"/>
            <a:gd name="connsiteX12324" fmla="*/ 9535231 w 12192000"/>
            <a:gd name="connsiteY12324" fmla="*/ 2191563 h 6858000"/>
            <a:gd name="connsiteX12325" fmla="*/ 9620123 w 12192000"/>
            <a:gd name="connsiteY12325" fmla="*/ 2191563 h 6858000"/>
            <a:gd name="connsiteX12326" fmla="*/ 9585298 w 12192000"/>
            <a:gd name="connsiteY12326" fmla="*/ 2156744 h 6858000"/>
            <a:gd name="connsiteX12327" fmla="*/ 9620123 w 12192000"/>
            <a:gd name="connsiteY12327" fmla="*/ 2121926 h 6858000"/>
            <a:gd name="connsiteX12328" fmla="*/ 9654936 w 12192000"/>
            <a:gd name="connsiteY12328" fmla="*/ 2156744 h 6858000"/>
            <a:gd name="connsiteX12329" fmla="*/ 9620123 w 12192000"/>
            <a:gd name="connsiteY12329" fmla="*/ 2191563 h 6858000"/>
            <a:gd name="connsiteX12330" fmla="*/ 9705016 w 12192000"/>
            <a:gd name="connsiteY12330" fmla="*/ 2191563 h 6858000"/>
            <a:gd name="connsiteX12331" fmla="*/ 9670190 w 12192000"/>
            <a:gd name="connsiteY12331" fmla="*/ 2156744 h 6858000"/>
            <a:gd name="connsiteX12332" fmla="*/ 9705016 w 12192000"/>
            <a:gd name="connsiteY12332" fmla="*/ 2121926 h 6858000"/>
            <a:gd name="connsiteX12333" fmla="*/ 9739828 w 12192000"/>
            <a:gd name="connsiteY12333" fmla="*/ 2156744 h 6858000"/>
            <a:gd name="connsiteX12334" fmla="*/ 9705016 w 12192000"/>
            <a:gd name="connsiteY12334" fmla="*/ 2191563 h 6858000"/>
            <a:gd name="connsiteX12335" fmla="*/ 10469048 w 12192000"/>
            <a:gd name="connsiteY12335" fmla="*/ 2191563 h 6858000"/>
            <a:gd name="connsiteX12336" fmla="*/ 10434223 w 12192000"/>
            <a:gd name="connsiteY12336" fmla="*/ 2156744 h 6858000"/>
            <a:gd name="connsiteX12337" fmla="*/ 10469048 w 12192000"/>
            <a:gd name="connsiteY12337" fmla="*/ 2121926 h 6858000"/>
            <a:gd name="connsiteX12338" fmla="*/ 10503860 w 12192000"/>
            <a:gd name="connsiteY12338" fmla="*/ 2156744 h 6858000"/>
            <a:gd name="connsiteX12339" fmla="*/ 10469048 w 12192000"/>
            <a:gd name="connsiteY12339" fmla="*/ 2191563 h 6858000"/>
            <a:gd name="connsiteX12340" fmla="*/ 10893511 w 12192000"/>
            <a:gd name="connsiteY12340" fmla="*/ 2191563 h 6858000"/>
            <a:gd name="connsiteX12341" fmla="*/ 10858686 w 12192000"/>
            <a:gd name="connsiteY12341" fmla="*/ 2156744 h 6858000"/>
            <a:gd name="connsiteX12342" fmla="*/ 10893511 w 12192000"/>
            <a:gd name="connsiteY12342" fmla="*/ 2121926 h 6858000"/>
            <a:gd name="connsiteX12343" fmla="*/ 10928323 w 12192000"/>
            <a:gd name="connsiteY12343" fmla="*/ 2156744 h 6858000"/>
            <a:gd name="connsiteX12344" fmla="*/ 10893511 w 12192000"/>
            <a:gd name="connsiteY12344" fmla="*/ 2191563 h 6858000"/>
            <a:gd name="connsiteX12345" fmla="*/ 3422940 w 12192000"/>
            <a:gd name="connsiteY12345" fmla="*/ 2106703 h 6858000"/>
            <a:gd name="connsiteX12346" fmla="*/ 3388121 w 12192000"/>
            <a:gd name="connsiteY12346" fmla="*/ 2071885 h 6858000"/>
            <a:gd name="connsiteX12347" fmla="*/ 3422940 w 12192000"/>
            <a:gd name="connsiteY12347" fmla="*/ 2037066 h 6858000"/>
            <a:gd name="connsiteX12348" fmla="*/ 3457758 w 12192000"/>
            <a:gd name="connsiteY12348" fmla="*/ 2071885 h 6858000"/>
            <a:gd name="connsiteX12349" fmla="*/ 3422940 w 12192000"/>
            <a:gd name="connsiteY12349" fmla="*/ 2106703 h 6858000"/>
            <a:gd name="connsiteX12350" fmla="*/ 3507832 w 12192000"/>
            <a:gd name="connsiteY12350" fmla="*/ 2106703 h 6858000"/>
            <a:gd name="connsiteX12351" fmla="*/ 3473013 w 12192000"/>
            <a:gd name="connsiteY12351" fmla="*/ 2071885 h 6858000"/>
            <a:gd name="connsiteX12352" fmla="*/ 3507832 w 12192000"/>
            <a:gd name="connsiteY12352" fmla="*/ 2037066 h 6858000"/>
            <a:gd name="connsiteX12353" fmla="*/ 3542651 w 12192000"/>
            <a:gd name="connsiteY12353" fmla="*/ 2071885 h 6858000"/>
            <a:gd name="connsiteX12354" fmla="*/ 3507832 w 12192000"/>
            <a:gd name="connsiteY12354" fmla="*/ 2106703 h 6858000"/>
            <a:gd name="connsiteX12355" fmla="*/ 3592724 w 12192000"/>
            <a:gd name="connsiteY12355" fmla="*/ 2106703 h 6858000"/>
            <a:gd name="connsiteX12356" fmla="*/ 3557905 w 12192000"/>
            <a:gd name="connsiteY12356" fmla="*/ 2071885 h 6858000"/>
            <a:gd name="connsiteX12357" fmla="*/ 3592724 w 12192000"/>
            <a:gd name="connsiteY12357" fmla="*/ 2037066 h 6858000"/>
            <a:gd name="connsiteX12358" fmla="*/ 3627543 w 12192000"/>
            <a:gd name="connsiteY12358" fmla="*/ 2071885 h 6858000"/>
            <a:gd name="connsiteX12359" fmla="*/ 3592724 w 12192000"/>
            <a:gd name="connsiteY12359" fmla="*/ 2106703 h 6858000"/>
            <a:gd name="connsiteX12360" fmla="*/ 3677617 w 12192000"/>
            <a:gd name="connsiteY12360" fmla="*/ 2106703 h 6858000"/>
            <a:gd name="connsiteX12361" fmla="*/ 3642798 w 12192000"/>
            <a:gd name="connsiteY12361" fmla="*/ 2071885 h 6858000"/>
            <a:gd name="connsiteX12362" fmla="*/ 3677617 w 12192000"/>
            <a:gd name="connsiteY12362" fmla="*/ 2037066 h 6858000"/>
            <a:gd name="connsiteX12363" fmla="*/ 3712436 w 12192000"/>
            <a:gd name="connsiteY12363" fmla="*/ 2071885 h 6858000"/>
            <a:gd name="connsiteX12364" fmla="*/ 3677617 w 12192000"/>
            <a:gd name="connsiteY12364" fmla="*/ 2106703 h 6858000"/>
            <a:gd name="connsiteX12365" fmla="*/ 3762510 w 12192000"/>
            <a:gd name="connsiteY12365" fmla="*/ 2106703 h 6858000"/>
            <a:gd name="connsiteX12366" fmla="*/ 3727691 w 12192000"/>
            <a:gd name="connsiteY12366" fmla="*/ 2071885 h 6858000"/>
            <a:gd name="connsiteX12367" fmla="*/ 3762510 w 12192000"/>
            <a:gd name="connsiteY12367" fmla="*/ 2037066 h 6858000"/>
            <a:gd name="connsiteX12368" fmla="*/ 3797328 w 12192000"/>
            <a:gd name="connsiteY12368" fmla="*/ 2071885 h 6858000"/>
            <a:gd name="connsiteX12369" fmla="*/ 3762510 w 12192000"/>
            <a:gd name="connsiteY12369" fmla="*/ 2106703 h 6858000"/>
            <a:gd name="connsiteX12370" fmla="*/ 3847402 w 12192000"/>
            <a:gd name="connsiteY12370" fmla="*/ 2106703 h 6858000"/>
            <a:gd name="connsiteX12371" fmla="*/ 3812583 w 12192000"/>
            <a:gd name="connsiteY12371" fmla="*/ 2071885 h 6858000"/>
            <a:gd name="connsiteX12372" fmla="*/ 3847402 w 12192000"/>
            <a:gd name="connsiteY12372" fmla="*/ 2037066 h 6858000"/>
            <a:gd name="connsiteX12373" fmla="*/ 3882221 w 12192000"/>
            <a:gd name="connsiteY12373" fmla="*/ 2071885 h 6858000"/>
            <a:gd name="connsiteX12374" fmla="*/ 3847402 w 12192000"/>
            <a:gd name="connsiteY12374" fmla="*/ 2106703 h 6858000"/>
            <a:gd name="connsiteX12375" fmla="*/ 3932301 w 12192000"/>
            <a:gd name="connsiteY12375" fmla="*/ 2106703 h 6858000"/>
            <a:gd name="connsiteX12376" fmla="*/ 3897482 w 12192000"/>
            <a:gd name="connsiteY12376" fmla="*/ 2071885 h 6858000"/>
            <a:gd name="connsiteX12377" fmla="*/ 3932301 w 12192000"/>
            <a:gd name="connsiteY12377" fmla="*/ 2037066 h 6858000"/>
            <a:gd name="connsiteX12378" fmla="*/ 3967120 w 12192000"/>
            <a:gd name="connsiteY12378" fmla="*/ 2071885 h 6858000"/>
            <a:gd name="connsiteX12379" fmla="*/ 3932301 w 12192000"/>
            <a:gd name="connsiteY12379" fmla="*/ 2106703 h 6858000"/>
            <a:gd name="connsiteX12380" fmla="*/ 4017193 w 12192000"/>
            <a:gd name="connsiteY12380" fmla="*/ 2106703 h 6858000"/>
            <a:gd name="connsiteX12381" fmla="*/ 3982375 w 12192000"/>
            <a:gd name="connsiteY12381" fmla="*/ 2071885 h 6858000"/>
            <a:gd name="connsiteX12382" fmla="*/ 4017193 w 12192000"/>
            <a:gd name="connsiteY12382" fmla="*/ 2037066 h 6858000"/>
            <a:gd name="connsiteX12383" fmla="*/ 4052012 w 12192000"/>
            <a:gd name="connsiteY12383" fmla="*/ 2071885 h 6858000"/>
            <a:gd name="connsiteX12384" fmla="*/ 4017193 w 12192000"/>
            <a:gd name="connsiteY12384" fmla="*/ 2106703 h 6858000"/>
            <a:gd name="connsiteX12385" fmla="*/ 4102086 w 12192000"/>
            <a:gd name="connsiteY12385" fmla="*/ 2106703 h 6858000"/>
            <a:gd name="connsiteX12386" fmla="*/ 4067267 w 12192000"/>
            <a:gd name="connsiteY12386" fmla="*/ 2071885 h 6858000"/>
            <a:gd name="connsiteX12387" fmla="*/ 4102086 w 12192000"/>
            <a:gd name="connsiteY12387" fmla="*/ 2037066 h 6858000"/>
            <a:gd name="connsiteX12388" fmla="*/ 4136904 w 12192000"/>
            <a:gd name="connsiteY12388" fmla="*/ 2071885 h 6858000"/>
            <a:gd name="connsiteX12389" fmla="*/ 4102086 w 12192000"/>
            <a:gd name="connsiteY12389" fmla="*/ 2106703 h 6858000"/>
            <a:gd name="connsiteX12390" fmla="*/ 4186978 w 12192000"/>
            <a:gd name="connsiteY12390" fmla="*/ 2106703 h 6858000"/>
            <a:gd name="connsiteX12391" fmla="*/ 4152159 w 12192000"/>
            <a:gd name="connsiteY12391" fmla="*/ 2071885 h 6858000"/>
            <a:gd name="connsiteX12392" fmla="*/ 4186978 w 12192000"/>
            <a:gd name="connsiteY12392" fmla="*/ 2037066 h 6858000"/>
            <a:gd name="connsiteX12393" fmla="*/ 4221797 w 12192000"/>
            <a:gd name="connsiteY12393" fmla="*/ 2071885 h 6858000"/>
            <a:gd name="connsiteX12394" fmla="*/ 4186978 w 12192000"/>
            <a:gd name="connsiteY12394" fmla="*/ 2106703 h 6858000"/>
            <a:gd name="connsiteX12395" fmla="*/ 4271871 w 12192000"/>
            <a:gd name="connsiteY12395" fmla="*/ 2106703 h 6858000"/>
            <a:gd name="connsiteX12396" fmla="*/ 4237052 w 12192000"/>
            <a:gd name="connsiteY12396" fmla="*/ 2071885 h 6858000"/>
            <a:gd name="connsiteX12397" fmla="*/ 4271871 w 12192000"/>
            <a:gd name="connsiteY12397" fmla="*/ 2037066 h 6858000"/>
            <a:gd name="connsiteX12398" fmla="*/ 4306690 w 12192000"/>
            <a:gd name="connsiteY12398" fmla="*/ 2071885 h 6858000"/>
            <a:gd name="connsiteX12399" fmla="*/ 4271871 w 12192000"/>
            <a:gd name="connsiteY12399" fmla="*/ 2106703 h 6858000"/>
            <a:gd name="connsiteX12400" fmla="*/ 4356763 w 12192000"/>
            <a:gd name="connsiteY12400" fmla="*/ 2106703 h 6858000"/>
            <a:gd name="connsiteX12401" fmla="*/ 4321945 w 12192000"/>
            <a:gd name="connsiteY12401" fmla="*/ 2071885 h 6858000"/>
            <a:gd name="connsiteX12402" fmla="*/ 4356763 w 12192000"/>
            <a:gd name="connsiteY12402" fmla="*/ 2037066 h 6858000"/>
            <a:gd name="connsiteX12403" fmla="*/ 4391582 w 12192000"/>
            <a:gd name="connsiteY12403" fmla="*/ 2071885 h 6858000"/>
            <a:gd name="connsiteX12404" fmla="*/ 4356763 w 12192000"/>
            <a:gd name="connsiteY12404" fmla="*/ 2106703 h 6858000"/>
            <a:gd name="connsiteX12405" fmla="*/ 4441656 w 12192000"/>
            <a:gd name="connsiteY12405" fmla="*/ 2106703 h 6858000"/>
            <a:gd name="connsiteX12406" fmla="*/ 4406837 w 12192000"/>
            <a:gd name="connsiteY12406" fmla="*/ 2071885 h 6858000"/>
            <a:gd name="connsiteX12407" fmla="*/ 4441656 w 12192000"/>
            <a:gd name="connsiteY12407" fmla="*/ 2037066 h 6858000"/>
            <a:gd name="connsiteX12408" fmla="*/ 4476474 w 12192000"/>
            <a:gd name="connsiteY12408" fmla="*/ 2071885 h 6858000"/>
            <a:gd name="connsiteX12409" fmla="*/ 4441656 w 12192000"/>
            <a:gd name="connsiteY12409" fmla="*/ 2106703 h 6858000"/>
            <a:gd name="connsiteX12410" fmla="*/ 4526548 w 12192000"/>
            <a:gd name="connsiteY12410" fmla="*/ 2106703 h 6858000"/>
            <a:gd name="connsiteX12411" fmla="*/ 4491729 w 12192000"/>
            <a:gd name="connsiteY12411" fmla="*/ 2071885 h 6858000"/>
            <a:gd name="connsiteX12412" fmla="*/ 4526548 w 12192000"/>
            <a:gd name="connsiteY12412" fmla="*/ 2037066 h 6858000"/>
            <a:gd name="connsiteX12413" fmla="*/ 4561367 w 12192000"/>
            <a:gd name="connsiteY12413" fmla="*/ 2071885 h 6858000"/>
            <a:gd name="connsiteX12414" fmla="*/ 4526548 w 12192000"/>
            <a:gd name="connsiteY12414" fmla="*/ 2106703 h 6858000"/>
            <a:gd name="connsiteX12415" fmla="*/ 6309291 w 12192000"/>
            <a:gd name="connsiteY12415" fmla="*/ 2106703 h 6858000"/>
            <a:gd name="connsiteX12416" fmla="*/ 6274465 w 12192000"/>
            <a:gd name="connsiteY12416" fmla="*/ 2071885 h 6858000"/>
            <a:gd name="connsiteX12417" fmla="*/ 6309291 w 12192000"/>
            <a:gd name="connsiteY12417" fmla="*/ 2037066 h 6858000"/>
            <a:gd name="connsiteX12418" fmla="*/ 6344103 w 12192000"/>
            <a:gd name="connsiteY12418" fmla="*/ 2071885 h 6858000"/>
            <a:gd name="connsiteX12419" fmla="*/ 6309291 w 12192000"/>
            <a:gd name="connsiteY12419" fmla="*/ 2106703 h 6858000"/>
            <a:gd name="connsiteX12420" fmla="*/ 6394183 w 12192000"/>
            <a:gd name="connsiteY12420" fmla="*/ 2106703 h 6858000"/>
            <a:gd name="connsiteX12421" fmla="*/ 6359357 w 12192000"/>
            <a:gd name="connsiteY12421" fmla="*/ 2071885 h 6858000"/>
            <a:gd name="connsiteX12422" fmla="*/ 6394183 w 12192000"/>
            <a:gd name="connsiteY12422" fmla="*/ 2037066 h 6858000"/>
            <a:gd name="connsiteX12423" fmla="*/ 6428995 w 12192000"/>
            <a:gd name="connsiteY12423" fmla="*/ 2071885 h 6858000"/>
            <a:gd name="connsiteX12424" fmla="*/ 6394183 w 12192000"/>
            <a:gd name="connsiteY12424" fmla="*/ 2106703 h 6858000"/>
            <a:gd name="connsiteX12425" fmla="*/ 6479075 w 12192000"/>
            <a:gd name="connsiteY12425" fmla="*/ 2106703 h 6858000"/>
            <a:gd name="connsiteX12426" fmla="*/ 6444250 w 12192000"/>
            <a:gd name="connsiteY12426" fmla="*/ 2071885 h 6858000"/>
            <a:gd name="connsiteX12427" fmla="*/ 6479075 w 12192000"/>
            <a:gd name="connsiteY12427" fmla="*/ 2037066 h 6858000"/>
            <a:gd name="connsiteX12428" fmla="*/ 6513887 w 12192000"/>
            <a:gd name="connsiteY12428" fmla="*/ 2071885 h 6858000"/>
            <a:gd name="connsiteX12429" fmla="*/ 6479075 w 12192000"/>
            <a:gd name="connsiteY12429" fmla="*/ 2106703 h 6858000"/>
            <a:gd name="connsiteX12430" fmla="*/ 6563968 w 12192000"/>
            <a:gd name="connsiteY12430" fmla="*/ 2106703 h 6858000"/>
            <a:gd name="connsiteX12431" fmla="*/ 6529143 w 12192000"/>
            <a:gd name="connsiteY12431" fmla="*/ 2071885 h 6858000"/>
            <a:gd name="connsiteX12432" fmla="*/ 6563968 w 12192000"/>
            <a:gd name="connsiteY12432" fmla="*/ 2037066 h 6858000"/>
            <a:gd name="connsiteX12433" fmla="*/ 6598781 w 12192000"/>
            <a:gd name="connsiteY12433" fmla="*/ 2071885 h 6858000"/>
            <a:gd name="connsiteX12434" fmla="*/ 6563968 w 12192000"/>
            <a:gd name="connsiteY12434" fmla="*/ 2106703 h 6858000"/>
            <a:gd name="connsiteX12435" fmla="*/ 6648861 w 12192000"/>
            <a:gd name="connsiteY12435" fmla="*/ 2106703 h 6858000"/>
            <a:gd name="connsiteX12436" fmla="*/ 6614035 w 12192000"/>
            <a:gd name="connsiteY12436" fmla="*/ 2071885 h 6858000"/>
            <a:gd name="connsiteX12437" fmla="*/ 6648861 w 12192000"/>
            <a:gd name="connsiteY12437" fmla="*/ 2037066 h 6858000"/>
            <a:gd name="connsiteX12438" fmla="*/ 6683673 w 12192000"/>
            <a:gd name="connsiteY12438" fmla="*/ 2071885 h 6858000"/>
            <a:gd name="connsiteX12439" fmla="*/ 6648861 w 12192000"/>
            <a:gd name="connsiteY12439" fmla="*/ 2106703 h 6858000"/>
            <a:gd name="connsiteX12440" fmla="*/ 6733753 w 12192000"/>
            <a:gd name="connsiteY12440" fmla="*/ 2106703 h 6858000"/>
            <a:gd name="connsiteX12441" fmla="*/ 6698927 w 12192000"/>
            <a:gd name="connsiteY12441" fmla="*/ 2071885 h 6858000"/>
            <a:gd name="connsiteX12442" fmla="*/ 6733753 w 12192000"/>
            <a:gd name="connsiteY12442" fmla="*/ 2037066 h 6858000"/>
            <a:gd name="connsiteX12443" fmla="*/ 6768565 w 12192000"/>
            <a:gd name="connsiteY12443" fmla="*/ 2071885 h 6858000"/>
            <a:gd name="connsiteX12444" fmla="*/ 6733753 w 12192000"/>
            <a:gd name="connsiteY12444" fmla="*/ 2106703 h 6858000"/>
            <a:gd name="connsiteX12445" fmla="*/ 6818645 w 12192000"/>
            <a:gd name="connsiteY12445" fmla="*/ 2106703 h 6858000"/>
            <a:gd name="connsiteX12446" fmla="*/ 6783820 w 12192000"/>
            <a:gd name="connsiteY12446" fmla="*/ 2071885 h 6858000"/>
            <a:gd name="connsiteX12447" fmla="*/ 6818645 w 12192000"/>
            <a:gd name="connsiteY12447" fmla="*/ 2037066 h 6858000"/>
            <a:gd name="connsiteX12448" fmla="*/ 6853457 w 12192000"/>
            <a:gd name="connsiteY12448" fmla="*/ 2071885 h 6858000"/>
            <a:gd name="connsiteX12449" fmla="*/ 6818645 w 12192000"/>
            <a:gd name="connsiteY12449" fmla="*/ 2106703 h 6858000"/>
            <a:gd name="connsiteX12450" fmla="*/ 6988431 w 12192000"/>
            <a:gd name="connsiteY12450" fmla="*/ 2106703 h 6858000"/>
            <a:gd name="connsiteX12451" fmla="*/ 6953605 w 12192000"/>
            <a:gd name="connsiteY12451" fmla="*/ 2071885 h 6858000"/>
            <a:gd name="connsiteX12452" fmla="*/ 6988431 w 12192000"/>
            <a:gd name="connsiteY12452" fmla="*/ 2037066 h 6858000"/>
            <a:gd name="connsiteX12453" fmla="*/ 7023243 w 12192000"/>
            <a:gd name="connsiteY12453" fmla="*/ 2071885 h 6858000"/>
            <a:gd name="connsiteX12454" fmla="*/ 6988431 w 12192000"/>
            <a:gd name="connsiteY12454" fmla="*/ 2106703 h 6858000"/>
            <a:gd name="connsiteX12455" fmla="*/ 9959693 w 12192000"/>
            <a:gd name="connsiteY12455" fmla="*/ 2106703 h 6858000"/>
            <a:gd name="connsiteX12456" fmla="*/ 9924868 w 12192000"/>
            <a:gd name="connsiteY12456" fmla="*/ 2071885 h 6858000"/>
            <a:gd name="connsiteX12457" fmla="*/ 9959693 w 12192000"/>
            <a:gd name="connsiteY12457" fmla="*/ 2037066 h 6858000"/>
            <a:gd name="connsiteX12458" fmla="*/ 9994506 w 12192000"/>
            <a:gd name="connsiteY12458" fmla="*/ 2071885 h 6858000"/>
            <a:gd name="connsiteX12459" fmla="*/ 9959693 w 12192000"/>
            <a:gd name="connsiteY12459" fmla="*/ 2106703 h 6858000"/>
            <a:gd name="connsiteX12460" fmla="*/ 10044586 w 12192000"/>
            <a:gd name="connsiteY12460" fmla="*/ 2106703 h 6858000"/>
            <a:gd name="connsiteX12461" fmla="*/ 10009760 w 12192000"/>
            <a:gd name="connsiteY12461" fmla="*/ 2071885 h 6858000"/>
            <a:gd name="connsiteX12462" fmla="*/ 10044586 w 12192000"/>
            <a:gd name="connsiteY12462" fmla="*/ 2037066 h 6858000"/>
            <a:gd name="connsiteX12463" fmla="*/ 10079398 w 12192000"/>
            <a:gd name="connsiteY12463" fmla="*/ 2071885 h 6858000"/>
            <a:gd name="connsiteX12464" fmla="*/ 10044586 w 12192000"/>
            <a:gd name="connsiteY12464" fmla="*/ 2106703 h 6858000"/>
            <a:gd name="connsiteX12465" fmla="*/ 10299263 w 12192000"/>
            <a:gd name="connsiteY12465" fmla="*/ 2106703 h 6858000"/>
            <a:gd name="connsiteX12466" fmla="*/ 10264438 w 12192000"/>
            <a:gd name="connsiteY12466" fmla="*/ 2071885 h 6858000"/>
            <a:gd name="connsiteX12467" fmla="*/ 10299263 w 12192000"/>
            <a:gd name="connsiteY12467" fmla="*/ 2037066 h 6858000"/>
            <a:gd name="connsiteX12468" fmla="*/ 10334076 w 12192000"/>
            <a:gd name="connsiteY12468" fmla="*/ 2071885 h 6858000"/>
            <a:gd name="connsiteX12469" fmla="*/ 10299263 w 12192000"/>
            <a:gd name="connsiteY12469" fmla="*/ 2106703 h 6858000"/>
            <a:gd name="connsiteX12470" fmla="*/ 3507832 w 12192000"/>
            <a:gd name="connsiteY12470" fmla="*/ 2021843 h 6858000"/>
            <a:gd name="connsiteX12471" fmla="*/ 3473013 w 12192000"/>
            <a:gd name="connsiteY12471" fmla="*/ 1987024 h 6858000"/>
            <a:gd name="connsiteX12472" fmla="*/ 3507832 w 12192000"/>
            <a:gd name="connsiteY12472" fmla="*/ 1952205 h 6858000"/>
            <a:gd name="connsiteX12473" fmla="*/ 3542651 w 12192000"/>
            <a:gd name="connsiteY12473" fmla="*/ 1987024 h 6858000"/>
            <a:gd name="connsiteX12474" fmla="*/ 3507832 w 12192000"/>
            <a:gd name="connsiteY12474" fmla="*/ 2021843 h 6858000"/>
            <a:gd name="connsiteX12475" fmla="*/ 3592724 w 12192000"/>
            <a:gd name="connsiteY12475" fmla="*/ 2021843 h 6858000"/>
            <a:gd name="connsiteX12476" fmla="*/ 3557905 w 12192000"/>
            <a:gd name="connsiteY12476" fmla="*/ 1987024 h 6858000"/>
            <a:gd name="connsiteX12477" fmla="*/ 3592724 w 12192000"/>
            <a:gd name="connsiteY12477" fmla="*/ 1952205 h 6858000"/>
            <a:gd name="connsiteX12478" fmla="*/ 3627543 w 12192000"/>
            <a:gd name="connsiteY12478" fmla="*/ 1987024 h 6858000"/>
            <a:gd name="connsiteX12479" fmla="*/ 3592724 w 12192000"/>
            <a:gd name="connsiteY12479" fmla="*/ 2021843 h 6858000"/>
            <a:gd name="connsiteX12480" fmla="*/ 3677617 w 12192000"/>
            <a:gd name="connsiteY12480" fmla="*/ 2021843 h 6858000"/>
            <a:gd name="connsiteX12481" fmla="*/ 3642798 w 12192000"/>
            <a:gd name="connsiteY12481" fmla="*/ 1987024 h 6858000"/>
            <a:gd name="connsiteX12482" fmla="*/ 3677617 w 12192000"/>
            <a:gd name="connsiteY12482" fmla="*/ 1952205 h 6858000"/>
            <a:gd name="connsiteX12483" fmla="*/ 3712436 w 12192000"/>
            <a:gd name="connsiteY12483" fmla="*/ 1987024 h 6858000"/>
            <a:gd name="connsiteX12484" fmla="*/ 3677617 w 12192000"/>
            <a:gd name="connsiteY12484" fmla="*/ 2021843 h 6858000"/>
            <a:gd name="connsiteX12485" fmla="*/ 3762510 w 12192000"/>
            <a:gd name="connsiteY12485" fmla="*/ 2021843 h 6858000"/>
            <a:gd name="connsiteX12486" fmla="*/ 3727691 w 12192000"/>
            <a:gd name="connsiteY12486" fmla="*/ 1987024 h 6858000"/>
            <a:gd name="connsiteX12487" fmla="*/ 3762510 w 12192000"/>
            <a:gd name="connsiteY12487" fmla="*/ 1952205 h 6858000"/>
            <a:gd name="connsiteX12488" fmla="*/ 3797328 w 12192000"/>
            <a:gd name="connsiteY12488" fmla="*/ 1987024 h 6858000"/>
            <a:gd name="connsiteX12489" fmla="*/ 3762510 w 12192000"/>
            <a:gd name="connsiteY12489" fmla="*/ 2021843 h 6858000"/>
            <a:gd name="connsiteX12490" fmla="*/ 3847402 w 12192000"/>
            <a:gd name="connsiteY12490" fmla="*/ 2021843 h 6858000"/>
            <a:gd name="connsiteX12491" fmla="*/ 3812583 w 12192000"/>
            <a:gd name="connsiteY12491" fmla="*/ 1987024 h 6858000"/>
            <a:gd name="connsiteX12492" fmla="*/ 3847402 w 12192000"/>
            <a:gd name="connsiteY12492" fmla="*/ 1952205 h 6858000"/>
            <a:gd name="connsiteX12493" fmla="*/ 3882221 w 12192000"/>
            <a:gd name="connsiteY12493" fmla="*/ 1987024 h 6858000"/>
            <a:gd name="connsiteX12494" fmla="*/ 3847402 w 12192000"/>
            <a:gd name="connsiteY12494" fmla="*/ 2021843 h 6858000"/>
            <a:gd name="connsiteX12495" fmla="*/ 3932301 w 12192000"/>
            <a:gd name="connsiteY12495" fmla="*/ 2021843 h 6858000"/>
            <a:gd name="connsiteX12496" fmla="*/ 3897482 w 12192000"/>
            <a:gd name="connsiteY12496" fmla="*/ 1987024 h 6858000"/>
            <a:gd name="connsiteX12497" fmla="*/ 3932301 w 12192000"/>
            <a:gd name="connsiteY12497" fmla="*/ 1952205 h 6858000"/>
            <a:gd name="connsiteX12498" fmla="*/ 3967120 w 12192000"/>
            <a:gd name="connsiteY12498" fmla="*/ 1987024 h 6858000"/>
            <a:gd name="connsiteX12499" fmla="*/ 3932301 w 12192000"/>
            <a:gd name="connsiteY12499" fmla="*/ 2021843 h 6858000"/>
            <a:gd name="connsiteX12500" fmla="*/ 4017193 w 12192000"/>
            <a:gd name="connsiteY12500" fmla="*/ 2021843 h 6858000"/>
            <a:gd name="connsiteX12501" fmla="*/ 3982375 w 12192000"/>
            <a:gd name="connsiteY12501" fmla="*/ 1987024 h 6858000"/>
            <a:gd name="connsiteX12502" fmla="*/ 4017193 w 12192000"/>
            <a:gd name="connsiteY12502" fmla="*/ 1952205 h 6858000"/>
            <a:gd name="connsiteX12503" fmla="*/ 4052012 w 12192000"/>
            <a:gd name="connsiteY12503" fmla="*/ 1987024 h 6858000"/>
            <a:gd name="connsiteX12504" fmla="*/ 4017193 w 12192000"/>
            <a:gd name="connsiteY12504" fmla="*/ 2021843 h 6858000"/>
            <a:gd name="connsiteX12505" fmla="*/ 4102086 w 12192000"/>
            <a:gd name="connsiteY12505" fmla="*/ 2021843 h 6858000"/>
            <a:gd name="connsiteX12506" fmla="*/ 4067267 w 12192000"/>
            <a:gd name="connsiteY12506" fmla="*/ 1987024 h 6858000"/>
            <a:gd name="connsiteX12507" fmla="*/ 4102086 w 12192000"/>
            <a:gd name="connsiteY12507" fmla="*/ 1952205 h 6858000"/>
            <a:gd name="connsiteX12508" fmla="*/ 4136904 w 12192000"/>
            <a:gd name="connsiteY12508" fmla="*/ 1987024 h 6858000"/>
            <a:gd name="connsiteX12509" fmla="*/ 4102086 w 12192000"/>
            <a:gd name="connsiteY12509" fmla="*/ 2021843 h 6858000"/>
            <a:gd name="connsiteX12510" fmla="*/ 4186978 w 12192000"/>
            <a:gd name="connsiteY12510" fmla="*/ 2021843 h 6858000"/>
            <a:gd name="connsiteX12511" fmla="*/ 4152159 w 12192000"/>
            <a:gd name="connsiteY12511" fmla="*/ 1987024 h 6858000"/>
            <a:gd name="connsiteX12512" fmla="*/ 4186978 w 12192000"/>
            <a:gd name="connsiteY12512" fmla="*/ 1952205 h 6858000"/>
            <a:gd name="connsiteX12513" fmla="*/ 4221797 w 12192000"/>
            <a:gd name="connsiteY12513" fmla="*/ 1987024 h 6858000"/>
            <a:gd name="connsiteX12514" fmla="*/ 4186978 w 12192000"/>
            <a:gd name="connsiteY12514" fmla="*/ 2021843 h 6858000"/>
            <a:gd name="connsiteX12515" fmla="*/ 4271871 w 12192000"/>
            <a:gd name="connsiteY12515" fmla="*/ 2021843 h 6858000"/>
            <a:gd name="connsiteX12516" fmla="*/ 4237052 w 12192000"/>
            <a:gd name="connsiteY12516" fmla="*/ 1987024 h 6858000"/>
            <a:gd name="connsiteX12517" fmla="*/ 4271871 w 12192000"/>
            <a:gd name="connsiteY12517" fmla="*/ 1952205 h 6858000"/>
            <a:gd name="connsiteX12518" fmla="*/ 4306690 w 12192000"/>
            <a:gd name="connsiteY12518" fmla="*/ 1987024 h 6858000"/>
            <a:gd name="connsiteX12519" fmla="*/ 4271871 w 12192000"/>
            <a:gd name="connsiteY12519" fmla="*/ 2021843 h 6858000"/>
            <a:gd name="connsiteX12520" fmla="*/ 4356763 w 12192000"/>
            <a:gd name="connsiteY12520" fmla="*/ 2021843 h 6858000"/>
            <a:gd name="connsiteX12521" fmla="*/ 4321945 w 12192000"/>
            <a:gd name="connsiteY12521" fmla="*/ 1987024 h 6858000"/>
            <a:gd name="connsiteX12522" fmla="*/ 4356763 w 12192000"/>
            <a:gd name="connsiteY12522" fmla="*/ 1952205 h 6858000"/>
            <a:gd name="connsiteX12523" fmla="*/ 4391582 w 12192000"/>
            <a:gd name="connsiteY12523" fmla="*/ 1987024 h 6858000"/>
            <a:gd name="connsiteX12524" fmla="*/ 4356763 w 12192000"/>
            <a:gd name="connsiteY12524" fmla="*/ 2021843 h 6858000"/>
            <a:gd name="connsiteX12525" fmla="*/ 4441656 w 12192000"/>
            <a:gd name="connsiteY12525" fmla="*/ 2021843 h 6858000"/>
            <a:gd name="connsiteX12526" fmla="*/ 4406837 w 12192000"/>
            <a:gd name="connsiteY12526" fmla="*/ 1987024 h 6858000"/>
            <a:gd name="connsiteX12527" fmla="*/ 4441656 w 12192000"/>
            <a:gd name="connsiteY12527" fmla="*/ 1952205 h 6858000"/>
            <a:gd name="connsiteX12528" fmla="*/ 4476474 w 12192000"/>
            <a:gd name="connsiteY12528" fmla="*/ 1987024 h 6858000"/>
            <a:gd name="connsiteX12529" fmla="*/ 4441656 w 12192000"/>
            <a:gd name="connsiteY12529" fmla="*/ 2021843 h 6858000"/>
            <a:gd name="connsiteX12530" fmla="*/ 4526548 w 12192000"/>
            <a:gd name="connsiteY12530" fmla="*/ 2021843 h 6858000"/>
            <a:gd name="connsiteX12531" fmla="*/ 4491729 w 12192000"/>
            <a:gd name="connsiteY12531" fmla="*/ 1987024 h 6858000"/>
            <a:gd name="connsiteX12532" fmla="*/ 4526548 w 12192000"/>
            <a:gd name="connsiteY12532" fmla="*/ 1952205 h 6858000"/>
            <a:gd name="connsiteX12533" fmla="*/ 4561367 w 12192000"/>
            <a:gd name="connsiteY12533" fmla="*/ 1987024 h 6858000"/>
            <a:gd name="connsiteX12534" fmla="*/ 4526548 w 12192000"/>
            <a:gd name="connsiteY12534" fmla="*/ 2021843 h 6858000"/>
            <a:gd name="connsiteX12535" fmla="*/ 6224398 w 12192000"/>
            <a:gd name="connsiteY12535" fmla="*/ 2021843 h 6858000"/>
            <a:gd name="connsiteX12536" fmla="*/ 6189573 w 12192000"/>
            <a:gd name="connsiteY12536" fmla="*/ 1987024 h 6858000"/>
            <a:gd name="connsiteX12537" fmla="*/ 6224398 w 12192000"/>
            <a:gd name="connsiteY12537" fmla="*/ 1952205 h 6858000"/>
            <a:gd name="connsiteX12538" fmla="*/ 6259211 w 12192000"/>
            <a:gd name="connsiteY12538" fmla="*/ 1987024 h 6858000"/>
            <a:gd name="connsiteX12539" fmla="*/ 6224398 w 12192000"/>
            <a:gd name="connsiteY12539" fmla="*/ 2021843 h 6858000"/>
            <a:gd name="connsiteX12540" fmla="*/ 6309291 w 12192000"/>
            <a:gd name="connsiteY12540" fmla="*/ 2021843 h 6858000"/>
            <a:gd name="connsiteX12541" fmla="*/ 6274465 w 12192000"/>
            <a:gd name="connsiteY12541" fmla="*/ 1987024 h 6858000"/>
            <a:gd name="connsiteX12542" fmla="*/ 6309291 w 12192000"/>
            <a:gd name="connsiteY12542" fmla="*/ 1952205 h 6858000"/>
            <a:gd name="connsiteX12543" fmla="*/ 6344103 w 12192000"/>
            <a:gd name="connsiteY12543" fmla="*/ 1987024 h 6858000"/>
            <a:gd name="connsiteX12544" fmla="*/ 6309291 w 12192000"/>
            <a:gd name="connsiteY12544" fmla="*/ 2021843 h 6858000"/>
            <a:gd name="connsiteX12545" fmla="*/ 6394183 w 12192000"/>
            <a:gd name="connsiteY12545" fmla="*/ 2021843 h 6858000"/>
            <a:gd name="connsiteX12546" fmla="*/ 6359357 w 12192000"/>
            <a:gd name="connsiteY12546" fmla="*/ 1987024 h 6858000"/>
            <a:gd name="connsiteX12547" fmla="*/ 6394183 w 12192000"/>
            <a:gd name="connsiteY12547" fmla="*/ 1952205 h 6858000"/>
            <a:gd name="connsiteX12548" fmla="*/ 6428995 w 12192000"/>
            <a:gd name="connsiteY12548" fmla="*/ 1987024 h 6858000"/>
            <a:gd name="connsiteX12549" fmla="*/ 6394183 w 12192000"/>
            <a:gd name="connsiteY12549" fmla="*/ 2021843 h 6858000"/>
            <a:gd name="connsiteX12550" fmla="*/ 6479075 w 12192000"/>
            <a:gd name="connsiteY12550" fmla="*/ 2021843 h 6858000"/>
            <a:gd name="connsiteX12551" fmla="*/ 6444250 w 12192000"/>
            <a:gd name="connsiteY12551" fmla="*/ 1987024 h 6858000"/>
            <a:gd name="connsiteX12552" fmla="*/ 6479075 w 12192000"/>
            <a:gd name="connsiteY12552" fmla="*/ 1952205 h 6858000"/>
            <a:gd name="connsiteX12553" fmla="*/ 6513887 w 12192000"/>
            <a:gd name="connsiteY12553" fmla="*/ 1987024 h 6858000"/>
            <a:gd name="connsiteX12554" fmla="*/ 6479075 w 12192000"/>
            <a:gd name="connsiteY12554" fmla="*/ 2021843 h 6858000"/>
            <a:gd name="connsiteX12555" fmla="*/ 6563968 w 12192000"/>
            <a:gd name="connsiteY12555" fmla="*/ 2021843 h 6858000"/>
            <a:gd name="connsiteX12556" fmla="*/ 6529143 w 12192000"/>
            <a:gd name="connsiteY12556" fmla="*/ 1987024 h 6858000"/>
            <a:gd name="connsiteX12557" fmla="*/ 6563968 w 12192000"/>
            <a:gd name="connsiteY12557" fmla="*/ 1952205 h 6858000"/>
            <a:gd name="connsiteX12558" fmla="*/ 6598781 w 12192000"/>
            <a:gd name="connsiteY12558" fmla="*/ 1987024 h 6858000"/>
            <a:gd name="connsiteX12559" fmla="*/ 6563968 w 12192000"/>
            <a:gd name="connsiteY12559" fmla="*/ 2021843 h 6858000"/>
            <a:gd name="connsiteX12560" fmla="*/ 6648861 w 12192000"/>
            <a:gd name="connsiteY12560" fmla="*/ 2021843 h 6858000"/>
            <a:gd name="connsiteX12561" fmla="*/ 6614035 w 12192000"/>
            <a:gd name="connsiteY12561" fmla="*/ 1987024 h 6858000"/>
            <a:gd name="connsiteX12562" fmla="*/ 6648861 w 12192000"/>
            <a:gd name="connsiteY12562" fmla="*/ 1952205 h 6858000"/>
            <a:gd name="connsiteX12563" fmla="*/ 6683673 w 12192000"/>
            <a:gd name="connsiteY12563" fmla="*/ 1987024 h 6858000"/>
            <a:gd name="connsiteX12564" fmla="*/ 6648861 w 12192000"/>
            <a:gd name="connsiteY12564" fmla="*/ 2021843 h 6858000"/>
            <a:gd name="connsiteX12565" fmla="*/ 6733753 w 12192000"/>
            <a:gd name="connsiteY12565" fmla="*/ 2021843 h 6858000"/>
            <a:gd name="connsiteX12566" fmla="*/ 6698927 w 12192000"/>
            <a:gd name="connsiteY12566" fmla="*/ 1987024 h 6858000"/>
            <a:gd name="connsiteX12567" fmla="*/ 6733753 w 12192000"/>
            <a:gd name="connsiteY12567" fmla="*/ 1952205 h 6858000"/>
            <a:gd name="connsiteX12568" fmla="*/ 6768565 w 12192000"/>
            <a:gd name="connsiteY12568" fmla="*/ 1987024 h 6858000"/>
            <a:gd name="connsiteX12569" fmla="*/ 6733753 w 12192000"/>
            <a:gd name="connsiteY12569" fmla="*/ 2021843 h 6858000"/>
            <a:gd name="connsiteX12570" fmla="*/ 6818645 w 12192000"/>
            <a:gd name="connsiteY12570" fmla="*/ 2021843 h 6858000"/>
            <a:gd name="connsiteX12571" fmla="*/ 6783820 w 12192000"/>
            <a:gd name="connsiteY12571" fmla="*/ 1987024 h 6858000"/>
            <a:gd name="connsiteX12572" fmla="*/ 6818645 w 12192000"/>
            <a:gd name="connsiteY12572" fmla="*/ 1952205 h 6858000"/>
            <a:gd name="connsiteX12573" fmla="*/ 6853457 w 12192000"/>
            <a:gd name="connsiteY12573" fmla="*/ 1987024 h 6858000"/>
            <a:gd name="connsiteX12574" fmla="*/ 6818645 w 12192000"/>
            <a:gd name="connsiteY12574" fmla="*/ 2021843 h 6858000"/>
            <a:gd name="connsiteX12575" fmla="*/ 6903537 w 12192000"/>
            <a:gd name="connsiteY12575" fmla="*/ 2021843 h 6858000"/>
            <a:gd name="connsiteX12576" fmla="*/ 6868712 w 12192000"/>
            <a:gd name="connsiteY12576" fmla="*/ 1987024 h 6858000"/>
            <a:gd name="connsiteX12577" fmla="*/ 6903537 w 12192000"/>
            <a:gd name="connsiteY12577" fmla="*/ 1952205 h 6858000"/>
            <a:gd name="connsiteX12578" fmla="*/ 6938350 w 12192000"/>
            <a:gd name="connsiteY12578" fmla="*/ 1987024 h 6858000"/>
            <a:gd name="connsiteX12579" fmla="*/ 6903537 w 12192000"/>
            <a:gd name="connsiteY12579" fmla="*/ 2021843 h 6858000"/>
            <a:gd name="connsiteX12580" fmla="*/ 6988431 w 12192000"/>
            <a:gd name="connsiteY12580" fmla="*/ 2021843 h 6858000"/>
            <a:gd name="connsiteX12581" fmla="*/ 6953605 w 12192000"/>
            <a:gd name="connsiteY12581" fmla="*/ 1987024 h 6858000"/>
            <a:gd name="connsiteX12582" fmla="*/ 6988431 w 12192000"/>
            <a:gd name="connsiteY12582" fmla="*/ 1952205 h 6858000"/>
            <a:gd name="connsiteX12583" fmla="*/ 7023243 w 12192000"/>
            <a:gd name="connsiteY12583" fmla="*/ 1987024 h 6858000"/>
            <a:gd name="connsiteX12584" fmla="*/ 6988431 w 12192000"/>
            <a:gd name="connsiteY12584" fmla="*/ 2021843 h 6858000"/>
            <a:gd name="connsiteX12585" fmla="*/ 7328027 w 12192000"/>
            <a:gd name="connsiteY12585" fmla="*/ 2021843 h 6858000"/>
            <a:gd name="connsiteX12586" fmla="*/ 7293201 w 12192000"/>
            <a:gd name="connsiteY12586" fmla="*/ 1987024 h 6858000"/>
            <a:gd name="connsiteX12587" fmla="*/ 7328027 w 12192000"/>
            <a:gd name="connsiteY12587" fmla="*/ 1952205 h 6858000"/>
            <a:gd name="connsiteX12588" fmla="*/ 7362839 w 12192000"/>
            <a:gd name="connsiteY12588" fmla="*/ 1987024 h 6858000"/>
            <a:gd name="connsiteX12589" fmla="*/ 7328027 w 12192000"/>
            <a:gd name="connsiteY12589" fmla="*/ 2021843 h 6858000"/>
            <a:gd name="connsiteX12590" fmla="*/ 9789909 w 12192000"/>
            <a:gd name="connsiteY12590" fmla="*/ 2021843 h 6858000"/>
            <a:gd name="connsiteX12591" fmla="*/ 9755084 w 12192000"/>
            <a:gd name="connsiteY12591" fmla="*/ 1987024 h 6858000"/>
            <a:gd name="connsiteX12592" fmla="*/ 9789909 w 12192000"/>
            <a:gd name="connsiteY12592" fmla="*/ 1952205 h 6858000"/>
            <a:gd name="connsiteX12593" fmla="*/ 9824721 w 12192000"/>
            <a:gd name="connsiteY12593" fmla="*/ 1987024 h 6858000"/>
            <a:gd name="connsiteX12594" fmla="*/ 9789909 w 12192000"/>
            <a:gd name="connsiteY12594" fmla="*/ 2021843 h 6858000"/>
            <a:gd name="connsiteX12595" fmla="*/ 9959693 w 12192000"/>
            <a:gd name="connsiteY12595" fmla="*/ 2021843 h 6858000"/>
            <a:gd name="connsiteX12596" fmla="*/ 9924868 w 12192000"/>
            <a:gd name="connsiteY12596" fmla="*/ 1987024 h 6858000"/>
            <a:gd name="connsiteX12597" fmla="*/ 9959693 w 12192000"/>
            <a:gd name="connsiteY12597" fmla="*/ 1952205 h 6858000"/>
            <a:gd name="connsiteX12598" fmla="*/ 9994506 w 12192000"/>
            <a:gd name="connsiteY12598" fmla="*/ 1987024 h 6858000"/>
            <a:gd name="connsiteX12599" fmla="*/ 9959693 w 12192000"/>
            <a:gd name="connsiteY12599" fmla="*/ 2021843 h 6858000"/>
            <a:gd name="connsiteX12600" fmla="*/ 10044586 w 12192000"/>
            <a:gd name="connsiteY12600" fmla="*/ 2021843 h 6858000"/>
            <a:gd name="connsiteX12601" fmla="*/ 10009760 w 12192000"/>
            <a:gd name="connsiteY12601" fmla="*/ 1987024 h 6858000"/>
            <a:gd name="connsiteX12602" fmla="*/ 10044586 w 12192000"/>
            <a:gd name="connsiteY12602" fmla="*/ 1952205 h 6858000"/>
            <a:gd name="connsiteX12603" fmla="*/ 10079398 w 12192000"/>
            <a:gd name="connsiteY12603" fmla="*/ 1987024 h 6858000"/>
            <a:gd name="connsiteX12604" fmla="*/ 10044586 w 12192000"/>
            <a:gd name="connsiteY12604" fmla="*/ 2021843 h 6858000"/>
            <a:gd name="connsiteX12605" fmla="*/ 10299263 w 12192000"/>
            <a:gd name="connsiteY12605" fmla="*/ 2021843 h 6858000"/>
            <a:gd name="connsiteX12606" fmla="*/ 10264438 w 12192000"/>
            <a:gd name="connsiteY12606" fmla="*/ 1987024 h 6858000"/>
            <a:gd name="connsiteX12607" fmla="*/ 10299263 w 12192000"/>
            <a:gd name="connsiteY12607" fmla="*/ 1952205 h 6858000"/>
            <a:gd name="connsiteX12608" fmla="*/ 10334076 w 12192000"/>
            <a:gd name="connsiteY12608" fmla="*/ 1987024 h 6858000"/>
            <a:gd name="connsiteX12609" fmla="*/ 10299263 w 12192000"/>
            <a:gd name="connsiteY12609" fmla="*/ 2021843 h 6858000"/>
            <a:gd name="connsiteX12610" fmla="*/ 3592724 w 12192000"/>
            <a:gd name="connsiteY12610" fmla="*/ 1936983 h 6858000"/>
            <a:gd name="connsiteX12611" fmla="*/ 3557905 w 12192000"/>
            <a:gd name="connsiteY12611" fmla="*/ 1902164 h 6858000"/>
            <a:gd name="connsiteX12612" fmla="*/ 3592724 w 12192000"/>
            <a:gd name="connsiteY12612" fmla="*/ 1867345 h 6858000"/>
            <a:gd name="connsiteX12613" fmla="*/ 3627543 w 12192000"/>
            <a:gd name="connsiteY12613" fmla="*/ 1902164 h 6858000"/>
            <a:gd name="connsiteX12614" fmla="*/ 3592724 w 12192000"/>
            <a:gd name="connsiteY12614" fmla="*/ 1936983 h 6858000"/>
            <a:gd name="connsiteX12615" fmla="*/ 3677617 w 12192000"/>
            <a:gd name="connsiteY12615" fmla="*/ 1936983 h 6858000"/>
            <a:gd name="connsiteX12616" fmla="*/ 3642798 w 12192000"/>
            <a:gd name="connsiteY12616" fmla="*/ 1902164 h 6858000"/>
            <a:gd name="connsiteX12617" fmla="*/ 3677617 w 12192000"/>
            <a:gd name="connsiteY12617" fmla="*/ 1867345 h 6858000"/>
            <a:gd name="connsiteX12618" fmla="*/ 3712436 w 12192000"/>
            <a:gd name="connsiteY12618" fmla="*/ 1902164 h 6858000"/>
            <a:gd name="connsiteX12619" fmla="*/ 3677617 w 12192000"/>
            <a:gd name="connsiteY12619" fmla="*/ 1936983 h 6858000"/>
            <a:gd name="connsiteX12620" fmla="*/ 3762510 w 12192000"/>
            <a:gd name="connsiteY12620" fmla="*/ 1936983 h 6858000"/>
            <a:gd name="connsiteX12621" fmla="*/ 3727691 w 12192000"/>
            <a:gd name="connsiteY12621" fmla="*/ 1902164 h 6858000"/>
            <a:gd name="connsiteX12622" fmla="*/ 3762510 w 12192000"/>
            <a:gd name="connsiteY12622" fmla="*/ 1867345 h 6858000"/>
            <a:gd name="connsiteX12623" fmla="*/ 3797328 w 12192000"/>
            <a:gd name="connsiteY12623" fmla="*/ 1902164 h 6858000"/>
            <a:gd name="connsiteX12624" fmla="*/ 3762510 w 12192000"/>
            <a:gd name="connsiteY12624" fmla="*/ 1936983 h 6858000"/>
            <a:gd name="connsiteX12625" fmla="*/ 3847402 w 12192000"/>
            <a:gd name="connsiteY12625" fmla="*/ 1936983 h 6858000"/>
            <a:gd name="connsiteX12626" fmla="*/ 3812583 w 12192000"/>
            <a:gd name="connsiteY12626" fmla="*/ 1902164 h 6858000"/>
            <a:gd name="connsiteX12627" fmla="*/ 3847402 w 12192000"/>
            <a:gd name="connsiteY12627" fmla="*/ 1867345 h 6858000"/>
            <a:gd name="connsiteX12628" fmla="*/ 3882221 w 12192000"/>
            <a:gd name="connsiteY12628" fmla="*/ 1902164 h 6858000"/>
            <a:gd name="connsiteX12629" fmla="*/ 3847402 w 12192000"/>
            <a:gd name="connsiteY12629" fmla="*/ 1936983 h 6858000"/>
            <a:gd name="connsiteX12630" fmla="*/ 3932301 w 12192000"/>
            <a:gd name="connsiteY12630" fmla="*/ 1936983 h 6858000"/>
            <a:gd name="connsiteX12631" fmla="*/ 3897482 w 12192000"/>
            <a:gd name="connsiteY12631" fmla="*/ 1902164 h 6858000"/>
            <a:gd name="connsiteX12632" fmla="*/ 3932301 w 12192000"/>
            <a:gd name="connsiteY12632" fmla="*/ 1867345 h 6858000"/>
            <a:gd name="connsiteX12633" fmla="*/ 3967120 w 12192000"/>
            <a:gd name="connsiteY12633" fmla="*/ 1902164 h 6858000"/>
            <a:gd name="connsiteX12634" fmla="*/ 3932301 w 12192000"/>
            <a:gd name="connsiteY12634" fmla="*/ 1936983 h 6858000"/>
            <a:gd name="connsiteX12635" fmla="*/ 4017193 w 12192000"/>
            <a:gd name="connsiteY12635" fmla="*/ 1936983 h 6858000"/>
            <a:gd name="connsiteX12636" fmla="*/ 3982375 w 12192000"/>
            <a:gd name="connsiteY12636" fmla="*/ 1902164 h 6858000"/>
            <a:gd name="connsiteX12637" fmla="*/ 4017193 w 12192000"/>
            <a:gd name="connsiteY12637" fmla="*/ 1867345 h 6858000"/>
            <a:gd name="connsiteX12638" fmla="*/ 4052012 w 12192000"/>
            <a:gd name="connsiteY12638" fmla="*/ 1902164 h 6858000"/>
            <a:gd name="connsiteX12639" fmla="*/ 4017193 w 12192000"/>
            <a:gd name="connsiteY12639" fmla="*/ 1936983 h 6858000"/>
            <a:gd name="connsiteX12640" fmla="*/ 4102086 w 12192000"/>
            <a:gd name="connsiteY12640" fmla="*/ 1936983 h 6858000"/>
            <a:gd name="connsiteX12641" fmla="*/ 4067267 w 12192000"/>
            <a:gd name="connsiteY12641" fmla="*/ 1902164 h 6858000"/>
            <a:gd name="connsiteX12642" fmla="*/ 4102086 w 12192000"/>
            <a:gd name="connsiteY12642" fmla="*/ 1867345 h 6858000"/>
            <a:gd name="connsiteX12643" fmla="*/ 4136904 w 12192000"/>
            <a:gd name="connsiteY12643" fmla="*/ 1902164 h 6858000"/>
            <a:gd name="connsiteX12644" fmla="*/ 4102086 w 12192000"/>
            <a:gd name="connsiteY12644" fmla="*/ 1936983 h 6858000"/>
            <a:gd name="connsiteX12645" fmla="*/ 4186978 w 12192000"/>
            <a:gd name="connsiteY12645" fmla="*/ 1936983 h 6858000"/>
            <a:gd name="connsiteX12646" fmla="*/ 4152159 w 12192000"/>
            <a:gd name="connsiteY12646" fmla="*/ 1902164 h 6858000"/>
            <a:gd name="connsiteX12647" fmla="*/ 4186978 w 12192000"/>
            <a:gd name="connsiteY12647" fmla="*/ 1867345 h 6858000"/>
            <a:gd name="connsiteX12648" fmla="*/ 4221797 w 12192000"/>
            <a:gd name="connsiteY12648" fmla="*/ 1902164 h 6858000"/>
            <a:gd name="connsiteX12649" fmla="*/ 4186978 w 12192000"/>
            <a:gd name="connsiteY12649" fmla="*/ 1936983 h 6858000"/>
            <a:gd name="connsiteX12650" fmla="*/ 4271871 w 12192000"/>
            <a:gd name="connsiteY12650" fmla="*/ 1936983 h 6858000"/>
            <a:gd name="connsiteX12651" fmla="*/ 4237052 w 12192000"/>
            <a:gd name="connsiteY12651" fmla="*/ 1902164 h 6858000"/>
            <a:gd name="connsiteX12652" fmla="*/ 4271871 w 12192000"/>
            <a:gd name="connsiteY12652" fmla="*/ 1867345 h 6858000"/>
            <a:gd name="connsiteX12653" fmla="*/ 4306690 w 12192000"/>
            <a:gd name="connsiteY12653" fmla="*/ 1902164 h 6858000"/>
            <a:gd name="connsiteX12654" fmla="*/ 4271871 w 12192000"/>
            <a:gd name="connsiteY12654" fmla="*/ 1936983 h 6858000"/>
            <a:gd name="connsiteX12655" fmla="*/ 4356763 w 12192000"/>
            <a:gd name="connsiteY12655" fmla="*/ 1936983 h 6858000"/>
            <a:gd name="connsiteX12656" fmla="*/ 4321945 w 12192000"/>
            <a:gd name="connsiteY12656" fmla="*/ 1902164 h 6858000"/>
            <a:gd name="connsiteX12657" fmla="*/ 4356763 w 12192000"/>
            <a:gd name="connsiteY12657" fmla="*/ 1867345 h 6858000"/>
            <a:gd name="connsiteX12658" fmla="*/ 4391582 w 12192000"/>
            <a:gd name="connsiteY12658" fmla="*/ 1902164 h 6858000"/>
            <a:gd name="connsiteX12659" fmla="*/ 4356763 w 12192000"/>
            <a:gd name="connsiteY12659" fmla="*/ 1936983 h 6858000"/>
            <a:gd name="connsiteX12660" fmla="*/ 4441656 w 12192000"/>
            <a:gd name="connsiteY12660" fmla="*/ 1936983 h 6858000"/>
            <a:gd name="connsiteX12661" fmla="*/ 4406837 w 12192000"/>
            <a:gd name="connsiteY12661" fmla="*/ 1902164 h 6858000"/>
            <a:gd name="connsiteX12662" fmla="*/ 4441656 w 12192000"/>
            <a:gd name="connsiteY12662" fmla="*/ 1867345 h 6858000"/>
            <a:gd name="connsiteX12663" fmla="*/ 4476474 w 12192000"/>
            <a:gd name="connsiteY12663" fmla="*/ 1902164 h 6858000"/>
            <a:gd name="connsiteX12664" fmla="*/ 4441656 w 12192000"/>
            <a:gd name="connsiteY12664" fmla="*/ 1936983 h 6858000"/>
            <a:gd name="connsiteX12665" fmla="*/ 4526548 w 12192000"/>
            <a:gd name="connsiteY12665" fmla="*/ 1936983 h 6858000"/>
            <a:gd name="connsiteX12666" fmla="*/ 4491729 w 12192000"/>
            <a:gd name="connsiteY12666" fmla="*/ 1902164 h 6858000"/>
            <a:gd name="connsiteX12667" fmla="*/ 4526548 w 12192000"/>
            <a:gd name="connsiteY12667" fmla="*/ 1867345 h 6858000"/>
            <a:gd name="connsiteX12668" fmla="*/ 4561367 w 12192000"/>
            <a:gd name="connsiteY12668" fmla="*/ 1902164 h 6858000"/>
            <a:gd name="connsiteX12669" fmla="*/ 4526548 w 12192000"/>
            <a:gd name="connsiteY12669" fmla="*/ 1936983 h 6858000"/>
            <a:gd name="connsiteX12670" fmla="*/ 6224398 w 12192000"/>
            <a:gd name="connsiteY12670" fmla="*/ 1936983 h 6858000"/>
            <a:gd name="connsiteX12671" fmla="*/ 6189573 w 12192000"/>
            <a:gd name="connsiteY12671" fmla="*/ 1902164 h 6858000"/>
            <a:gd name="connsiteX12672" fmla="*/ 6224398 w 12192000"/>
            <a:gd name="connsiteY12672" fmla="*/ 1867345 h 6858000"/>
            <a:gd name="connsiteX12673" fmla="*/ 6259211 w 12192000"/>
            <a:gd name="connsiteY12673" fmla="*/ 1902164 h 6858000"/>
            <a:gd name="connsiteX12674" fmla="*/ 6224398 w 12192000"/>
            <a:gd name="connsiteY12674" fmla="*/ 1936983 h 6858000"/>
            <a:gd name="connsiteX12675" fmla="*/ 6309291 w 12192000"/>
            <a:gd name="connsiteY12675" fmla="*/ 1936983 h 6858000"/>
            <a:gd name="connsiteX12676" fmla="*/ 6274465 w 12192000"/>
            <a:gd name="connsiteY12676" fmla="*/ 1902164 h 6858000"/>
            <a:gd name="connsiteX12677" fmla="*/ 6309291 w 12192000"/>
            <a:gd name="connsiteY12677" fmla="*/ 1867345 h 6858000"/>
            <a:gd name="connsiteX12678" fmla="*/ 6344103 w 12192000"/>
            <a:gd name="connsiteY12678" fmla="*/ 1902164 h 6858000"/>
            <a:gd name="connsiteX12679" fmla="*/ 6309291 w 12192000"/>
            <a:gd name="connsiteY12679" fmla="*/ 1936983 h 6858000"/>
            <a:gd name="connsiteX12680" fmla="*/ 6394183 w 12192000"/>
            <a:gd name="connsiteY12680" fmla="*/ 1936983 h 6858000"/>
            <a:gd name="connsiteX12681" fmla="*/ 6359357 w 12192000"/>
            <a:gd name="connsiteY12681" fmla="*/ 1902164 h 6858000"/>
            <a:gd name="connsiteX12682" fmla="*/ 6394183 w 12192000"/>
            <a:gd name="connsiteY12682" fmla="*/ 1867345 h 6858000"/>
            <a:gd name="connsiteX12683" fmla="*/ 6428995 w 12192000"/>
            <a:gd name="connsiteY12683" fmla="*/ 1902164 h 6858000"/>
            <a:gd name="connsiteX12684" fmla="*/ 6394183 w 12192000"/>
            <a:gd name="connsiteY12684" fmla="*/ 1936983 h 6858000"/>
            <a:gd name="connsiteX12685" fmla="*/ 6479075 w 12192000"/>
            <a:gd name="connsiteY12685" fmla="*/ 1936983 h 6858000"/>
            <a:gd name="connsiteX12686" fmla="*/ 6444250 w 12192000"/>
            <a:gd name="connsiteY12686" fmla="*/ 1902164 h 6858000"/>
            <a:gd name="connsiteX12687" fmla="*/ 6479075 w 12192000"/>
            <a:gd name="connsiteY12687" fmla="*/ 1867345 h 6858000"/>
            <a:gd name="connsiteX12688" fmla="*/ 6513887 w 12192000"/>
            <a:gd name="connsiteY12688" fmla="*/ 1902164 h 6858000"/>
            <a:gd name="connsiteX12689" fmla="*/ 6479075 w 12192000"/>
            <a:gd name="connsiteY12689" fmla="*/ 1936983 h 6858000"/>
            <a:gd name="connsiteX12690" fmla="*/ 6563968 w 12192000"/>
            <a:gd name="connsiteY12690" fmla="*/ 1936983 h 6858000"/>
            <a:gd name="connsiteX12691" fmla="*/ 6529143 w 12192000"/>
            <a:gd name="connsiteY12691" fmla="*/ 1902164 h 6858000"/>
            <a:gd name="connsiteX12692" fmla="*/ 6563968 w 12192000"/>
            <a:gd name="connsiteY12692" fmla="*/ 1867345 h 6858000"/>
            <a:gd name="connsiteX12693" fmla="*/ 6598781 w 12192000"/>
            <a:gd name="connsiteY12693" fmla="*/ 1902164 h 6858000"/>
            <a:gd name="connsiteX12694" fmla="*/ 6563968 w 12192000"/>
            <a:gd name="connsiteY12694" fmla="*/ 1936983 h 6858000"/>
            <a:gd name="connsiteX12695" fmla="*/ 6648861 w 12192000"/>
            <a:gd name="connsiteY12695" fmla="*/ 1936983 h 6858000"/>
            <a:gd name="connsiteX12696" fmla="*/ 6614035 w 12192000"/>
            <a:gd name="connsiteY12696" fmla="*/ 1902164 h 6858000"/>
            <a:gd name="connsiteX12697" fmla="*/ 6648861 w 12192000"/>
            <a:gd name="connsiteY12697" fmla="*/ 1867345 h 6858000"/>
            <a:gd name="connsiteX12698" fmla="*/ 6683673 w 12192000"/>
            <a:gd name="connsiteY12698" fmla="*/ 1902164 h 6858000"/>
            <a:gd name="connsiteX12699" fmla="*/ 6648861 w 12192000"/>
            <a:gd name="connsiteY12699" fmla="*/ 1936983 h 6858000"/>
            <a:gd name="connsiteX12700" fmla="*/ 6733753 w 12192000"/>
            <a:gd name="connsiteY12700" fmla="*/ 1936983 h 6858000"/>
            <a:gd name="connsiteX12701" fmla="*/ 6698927 w 12192000"/>
            <a:gd name="connsiteY12701" fmla="*/ 1902164 h 6858000"/>
            <a:gd name="connsiteX12702" fmla="*/ 6733753 w 12192000"/>
            <a:gd name="connsiteY12702" fmla="*/ 1867345 h 6858000"/>
            <a:gd name="connsiteX12703" fmla="*/ 6768565 w 12192000"/>
            <a:gd name="connsiteY12703" fmla="*/ 1902164 h 6858000"/>
            <a:gd name="connsiteX12704" fmla="*/ 6733753 w 12192000"/>
            <a:gd name="connsiteY12704" fmla="*/ 1936983 h 6858000"/>
            <a:gd name="connsiteX12705" fmla="*/ 6818645 w 12192000"/>
            <a:gd name="connsiteY12705" fmla="*/ 1936983 h 6858000"/>
            <a:gd name="connsiteX12706" fmla="*/ 6783820 w 12192000"/>
            <a:gd name="connsiteY12706" fmla="*/ 1902164 h 6858000"/>
            <a:gd name="connsiteX12707" fmla="*/ 6818645 w 12192000"/>
            <a:gd name="connsiteY12707" fmla="*/ 1867345 h 6858000"/>
            <a:gd name="connsiteX12708" fmla="*/ 6853457 w 12192000"/>
            <a:gd name="connsiteY12708" fmla="*/ 1902164 h 6858000"/>
            <a:gd name="connsiteX12709" fmla="*/ 6818645 w 12192000"/>
            <a:gd name="connsiteY12709" fmla="*/ 1936983 h 6858000"/>
            <a:gd name="connsiteX12710" fmla="*/ 6903537 w 12192000"/>
            <a:gd name="connsiteY12710" fmla="*/ 1936983 h 6858000"/>
            <a:gd name="connsiteX12711" fmla="*/ 6868712 w 12192000"/>
            <a:gd name="connsiteY12711" fmla="*/ 1902164 h 6858000"/>
            <a:gd name="connsiteX12712" fmla="*/ 6903537 w 12192000"/>
            <a:gd name="connsiteY12712" fmla="*/ 1867345 h 6858000"/>
            <a:gd name="connsiteX12713" fmla="*/ 6938350 w 12192000"/>
            <a:gd name="connsiteY12713" fmla="*/ 1902164 h 6858000"/>
            <a:gd name="connsiteX12714" fmla="*/ 6903537 w 12192000"/>
            <a:gd name="connsiteY12714" fmla="*/ 1936983 h 6858000"/>
            <a:gd name="connsiteX12715" fmla="*/ 7243134 w 12192000"/>
            <a:gd name="connsiteY12715" fmla="*/ 1936983 h 6858000"/>
            <a:gd name="connsiteX12716" fmla="*/ 7208309 w 12192000"/>
            <a:gd name="connsiteY12716" fmla="*/ 1902164 h 6858000"/>
            <a:gd name="connsiteX12717" fmla="*/ 7243134 w 12192000"/>
            <a:gd name="connsiteY12717" fmla="*/ 1867345 h 6858000"/>
            <a:gd name="connsiteX12718" fmla="*/ 7277947 w 12192000"/>
            <a:gd name="connsiteY12718" fmla="*/ 1902164 h 6858000"/>
            <a:gd name="connsiteX12719" fmla="*/ 7243134 w 12192000"/>
            <a:gd name="connsiteY12719" fmla="*/ 1936983 h 6858000"/>
            <a:gd name="connsiteX12720" fmla="*/ 7328027 w 12192000"/>
            <a:gd name="connsiteY12720" fmla="*/ 1936983 h 6858000"/>
            <a:gd name="connsiteX12721" fmla="*/ 7293201 w 12192000"/>
            <a:gd name="connsiteY12721" fmla="*/ 1902164 h 6858000"/>
            <a:gd name="connsiteX12722" fmla="*/ 7328027 w 12192000"/>
            <a:gd name="connsiteY12722" fmla="*/ 1867345 h 6858000"/>
            <a:gd name="connsiteX12723" fmla="*/ 7362839 w 12192000"/>
            <a:gd name="connsiteY12723" fmla="*/ 1902164 h 6858000"/>
            <a:gd name="connsiteX12724" fmla="*/ 7328027 w 12192000"/>
            <a:gd name="connsiteY12724" fmla="*/ 1936983 h 6858000"/>
            <a:gd name="connsiteX12725" fmla="*/ 9705016 w 12192000"/>
            <a:gd name="connsiteY12725" fmla="*/ 1936983 h 6858000"/>
            <a:gd name="connsiteX12726" fmla="*/ 9670190 w 12192000"/>
            <a:gd name="connsiteY12726" fmla="*/ 1902164 h 6858000"/>
            <a:gd name="connsiteX12727" fmla="*/ 9705016 w 12192000"/>
            <a:gd name="connsiteY12727" fmla="*/ 1867345 h 6858000"/>
            <a:gd name="connsiteX12728" fmla="*/ 9739828 w 12192000"/>
            <a:gd name="connsiteY12728" fmla="*/ 1902164 h 6858000"/>
            <a:gd name="connsiteX12729" fmla="*/ 9705016 w 12192000"/>
            <a:gd name="connsiteY12729" fmla="*/ 1936983 h 6858000"/>
            <a:gd name="connsiteX12730" fmla="*/ 9789909 w 12192000"/>
            <a:gd name="connsiteY12730" fmla="*/ 1936983 h 6858000"/>
            <a:gd name="connsiteX12731" fmla="*/ 9755084 w 12192000"/>
            <a:gd name="connsiteY12731" fmla="*/ 1902164 h 6858000"/>
            <a:gd name="connsiteX12732" fmla="*/ 9789909 w 12192000"/>
            <a:gd name="connsiteY12732" fmla="*/ 1867345 h 6858000"/>
            <a:gd name="connsiteX12733" fmla="*/ 9824721 w 12192000"/>
            <a:gd name="connsiteY12733" fmla="*/ 1902164 h 6858000"/>
            <a:gd name="connsiteX12734" fmla="*/ 9789909 w 12192000"/>
            <a:gd name="connsiteY12734" fmla="*/ 1936983 h 6858000"/>
            <a:gd name="connsiteX12735" fmla="*/ 9874801 w 12192000"/>
            <a:gd name="connsiteY12735" fmla="*/ 1936983 h 6858000"/>
            <a:gd name="connsiteX12736" fmla="*/ 9839976 w 12192000"/>
            <a:gd name="connsiteY12736" fmla="*/ 1902164 h 6858000"/>
            <a:gd name="connsiteX12737" fmla="*/ 9874801 w 12192000"/>
            <a:gd name="connsiteY12737" fmla="*/ 1867345 h 6858000"/>
            <a:gd name="connsiteX12738" fmla="*/ 9909613 w 12192000"/>
            <a:gd name="connsiteY12738" fmla="*/ 1902164 h 6858000"/>
            <a:gd name="connsiteX12739" fmla="*/ 9874801 w 12192000"/>
            <a:gd name="connsiteY12739" fmla="*/ 1936983 h 6858000"/>
            <a:gd name="connsiteX12740" fmla="*/ 9959693 w 12192000"/>
            <a:gd name="connsiteY12740" fmla="*/ 1936983 h 6858000"/>
            <a:gd name="connsiteX12741" fmla="*/ 9924868 w 12192000"/>
            <a:gd name="connsiteY12741" fmla="*/ 1902164 h 6858000"/>
            <a:gd name="connsiteX12742" fmla="*/ 9959693 w 12192000"/>
            <a:gd name="connsiteY12742" fmla="*/ 1867345 h 6858000"/>
            <a:gd name="connsiteX12743" fmla="*/ 9994506 w 12192000"/>
            <a:gd name="connsiteY12743" fmla="*/ 1902164 h 6858000"/>
            <a:gd name="connsiteX12744" fmla="*/ 9959693 w 12192000"/>
            <a:gd name="connsiteY12744" fmla="*/ 1936983 h 6858000"/>
            <a:gd name="connsiteX12745" fmla="*/ 10044586 w 12192000"/>
            <a:gd name="connsiteY12745" fmla="*/ 1936983 h 6858000"/>
            <a:gd name="connsiteX12746" fmla="*/ 10009760 w 12192000"/>
            <a:gd name="connsiteY12746" fmla="*/ 1902164 h 6858000"/>
            <a:gd name="connsiteX12747" fmla="*/ 10044586 w 12192000"/>
            <a:gd name="connsiteY12747" fmla="*/ 1867345 h 6858000"/>
            <a:gd name="connsiteX12748" fmla="*/ 10079398 w 12192000"/>
            <a:gd name="connsiteY12748" fmla="*/ 1902164 h 6858000"/>
            <a:gd name="connsiteX12749" fmla="*/ 10044586 w 12192000"/>
            <a:gd name="connsiteY12749" fmla="*/ 1936983 h 6858000"/>
            <a:gd name="connsiteX12750" fmla="*/ 10129478 w 12192000"/>
            <a:gd name="connsiteY12750" fmla="*/ 1936983 h 6858000"/>
            <a:gd name="connsiteX12751" fmla="*/ 10094653 w 12192000"/>
            <a:gd name="connsiteY12751" fmla="*/ 1902164 h 6858000"/>
            <a:gd name="connsiteX12752" fmla="*/ 10129478 w 12192000"/>
            <a:gd name="connsiteY12752" fmla="*/ 1867345 h 6858000"/>
            <a:gd name="connsiteX12753" fmla="*/ 10164290 w 12192000"/>
            <a:gd name="connsiteY12753" fmla="*/ 1902164 h 6858000"/>
            <a:gd name="connsiteX12754" fmla="*/ 10129478 w 12192000"/>
            <a:gd name="connsiteY12754" fmla="*/ 1936983 h 6858000"/>
            <a:gd name="connsiteX12755" fmla="*/ 10299263 w 12192000"/>
            <a:gd name="connsiteY12755" fmla="*/ 1936983 h 6858000"/>
            <a:gd name="connsiteX12756" fmla="*/ 10264438 w 12192000"/>
            <a:gd name="connsiteY12756" fmla="*/ 1902164 h 6858000"/>
            <a:gd name="connsiteX12757" fmla="*/ 10299263 w 12192000"/>
            <a:gd name="connsiteY12757" fmla="*/ 1867345 h 6858000"/>
            <a:gd name="connsiteX12758" fmla="*/ 10334076 w 12192000"/>
            <a:gd name="connsiteY12758" fmla="*/ 1902164 h 6858000"/>
            <a:gd name="connsiteX12759" fmla="*/ 10299263 w 12192000"/>
            <a:gd name="connsiteY12759" fmla="*/ 1936983 h 6858000"/>
            <a:gd name="connsiteX12760" fmla="*/ 11063296 w 12192000"/>
            <a:gd name="connsiteY12760" fmla="*/ 1936983 h 6858000"/>
            <a:gd name="connsiteX12761" fmla="*/ 11028470 w 12192000"/>
            <a:gd name="connsiteY12761" fmla="*/ 1902164 h 6858000"/>
            <a:gd name="connsiteX12762" fmla="*/ 11063296 w 12192000"/>
            <a:gd name="connsiteY12762" fmla="*/ 1867345 h 6858000"/>
            <a:gd name="connsiteX12763" fmla="*/ 11098108 w 12192000"/>
            <a:gd name="connsiteY12763" fmla="*/ 1902164 h 6858000"/>
            <a:gd name="connsiteX12764" fmla="*/ 11063296 w 12192000"/>
            <a:gd name="connsiteY12764" fmla="*/ 1936983 h 6858000"/>
            <a:gd name="connsiteX12765" fmla="*/ 11402866 w 12192000"/>
            <a:gd name="connsiteY12765" fmla="*/ 1936983 h 6858000"/>
            <a:gd name="connsiteX12766" fmla="*/ 11368040 w 12192000"/>
            <a:gd name="connsiteY12766" fmla="*/ 1902164 h 6858000"/>
            <a:gd name="connsiteX12767" fmla="*/ 11402866 w 12192000"/>
            <a:gd name="connsiteY12767" fmla="*/ 1867345 h 6858000"/>
            <a:gd name="connsiteX12768" fmla="*/ 11437678 w 12192000"/>
            <a:gd name="connsiteY12768" fmla="*/ 1902164 h 6858000"/>
            <a:gd name="connsiteX12769" fmla="*/ 11402866 w 12192000"/>
            <a:gd name="connsiteY12769" fmla="*/ 1936983 h 6858000"/>
            <a:gd name="connsiteX12770" fmla="*/ 3677617 w 12192000"/>
            <a:gd name="connsiteY12770" fmla="*/ 1852123 h 6858000"/>
            <a:gd name="connsiteX12771" fmla="*/ 3642798 w 12192000"/>
            <a:gd name="connsiteY12771" fmla="*/ 1817304 h 6858000"/>
            <a:gd name="connsiteX12772" fmla="*/ 3677617 w 12192000"/>
            <a:gd name="connsiteY12772" fmla="*/ 1782486 h 6858000"/>
            <a:gd name="connsiteX12773" fmla="*/ 3712436 w 12192000"/>
            <a:gd name="connsiteY12773" fmla="*/ 1817304 h 6858000"/>
            <a:gd name="connsiteX12774" fmla="*/ 3677617 w 12192000"/>
            <a:gd name="connsiteY12774" fmla="*/ 1852123 h 6858000"/>
            <a:gd name="connsiteX12775" fmla="*/ 3762510 w 12192000"/>
            <a:gd name="connsiteY12775" fmla="*/ 1852123 h 6858000"/>
            <a:gd name="connsiteX12776" fmla="*/ 3727691 w 12192000"/>
            <a:gd name="connsiteY12776" fmla="*/ 1817304 h 6858000"/>
            <a:gd name="connsiteX12777" fmla="*/ 3762510 w 12192000"/>
            <a:gd name="connsiteY12777" fmla="*/ 1782486 h 6858000"/>
            <a:gd name="connsiteX12778" fmla="*/ 3797328 w 12192000"/>
            <a:gd name="connsiteY12778" fmla="*/ 1817304 h 6858000"/>
            <a:gd name="connsiteX12779" fmla="*/ 3762510 w 12192000"/>
            <a:gd name="connsiteY12779" fmla="*/ 1852123 h 6858000"/>
            <a:gd name="connsiteX12780" fmla="*/ 3847402 w 12192000"/>
            <a:gd name="connsiteY12780" fmla="*/ 1852123 h 6858000"/>
            <a:gd name="connsiteX12781" fmla="*/ 3812583 w 12192000"/>
            <a:gd name="connsiteY12781" fmla="*/ 1817304 h 6858000"/>
            <a:gd name="connsiteX12782" fmla="*/ 3847402 w 12192000"/>
            <a:gd name="connsiteY12782" fmla="*/ 1782486 h 6858000"/>
            <a:gd name="connsiteX12783" fmla="*/ 3882221 w 12192000"/>
            <a:gd name="connsiteY12783" fmla="*/ 1817304 h 6858000"/>
            <a:gd name="connsiteX12784" fmla="*/ 3847402 w 12192000"/>
            <a:gd name="connsiteY12784" fmla="*/ 1852123 h 6858000"/>
            <a:gd name="connsiteX12785" fmla="*/ 3932301 w 12192000"/>
            <a:gd name="connsiteY12785" fmla="*/ 1852123 h 6858000"/>
            <a:gd name="connsiteX12786" fmla="*/ 3897482 w 12192000"/>
            <a:gd name="connsiteY12786" fmla="*/ 1817304 h 6858000"/>
            <a:gd name="connsiteX12787" fmla="*/ 3932301 w 12192000"/>
            <a:gd name="connsiteY12787" fmla="*/ 1782486 h 6858000"/>
            <a:gd name="connsiteX12788" fmla="*/ 3967120 w 12192000"/>
            <a:gd name="connsiteY12788" fmla="*/ 1817304 h 6858000"/>
            <a:gd name="connsiteX12789" fmla="*/ 3932301 w 12192000"/>
            <a:gd name="connsiteY12789" fmla="*/ 1852123 h 6858000"/>
            <a:gd name="connsiteX12790" fmla="*/ 4017193 w 12192000"/>
            <a:gd name="connsiteY12790" fmla="*/ 1852123 h 6858000"/>
            <a:gd name="connsiteX12791" fmla="*/ 3982375 w 12192000"/>
            <a:gd name="connsiteY12791" fmla="*/ 1817304 h 6858000"/>
            <a:gd name="connsiteX12792" fmla="*/ 4017193 w 12192000"/>
            <a:gd name="connsiteY12792" fmla="*/ 1782486 h 6858000"/>
            <a:gd name="connsiteX12793" fmla="*/ 4052012 w 12192000"/>
            <a:gd name="connsiteY12793" fmla="*/ 1817304 h 6858000"/>
            <a:gd name="connsiteX12794" fmla="*/ 4017193 w 12192000"/>
            <a:gd name="connsiteY12794" fmla="*/ 1852123 h 6858000"/>
            <a:gd name="connsiteX12795" fmla="*/ 4102086 w 12192000"/>
            <a:gd name="connsiteY12795" fmla="*/ 1852123 h 6858000"/>
            <a:gd name="connsiteX12796" fmla="*/ 4067267 w 12192000"/>
            <a:gd name="connsiteY12796" fmla="*/ 1817304 h 6858000"/>
            <a:gd name="connsiteX12797" fmla="*/ 4102086 w 12192000"/>
            <a:gd name="connsiteY12797" fmla="*/ 1782486 h 6858000"/>
            <a:gd name="connsiteX12798" fmla="*/ 4136904 w 12192000"/>
            <a:gd name="connsiteY12798" fmla="*/ 1817304 h 6858000"/>
            <a:gd name="connsiteX12799" fmla="*/ 4102086 w 12192000"/>
            <a:gd name="connsiteY12799" fmla="*/ 1852123 h 6858000"/>
            <a:gd name="connsiteX12800" fmla="*/ 4186978 w 12192000"/>
            <a:gd name="connsiteY12800" fmla="*/ 1852123 h 6858000"/>
            <a:gd name="connsiteX12801" fmla="*/ 4152159 w 12192000"/>
            <a:gd name="connsiteY12801" fmla="*/ 1817304 h 6858000"/>
            <a:gd name="connsiteX12802" fmla="*/ 4186978 w 12192000"/>
            <a:gd name="connsiteY12802" fmla="*/ 1782486 h 6858000"/>
            <a:gd name="connsiteX12803" fmla="*/ 4221797 w 12192000"/>
            <a:gd name="connsiteY12803" fmla="*/ 1817304 h 6858000"/>
            <a:gd name="connsiteX12804" fmla="*/ 4186978 w 12192000"/>
            <a:gd name="connsiteY12804" fmla="*/ 1852123 h 6858000"/>
            <a:gd name="connsiteX12805" fmla="*/ 4271871 w 12192000"/>
            <a:gd name="connsiteY12805" fmla="*/ 1852123 h 6858000"/>
            <a:gd name="connsiteX12806" fmla="*/ 4237052 w 12192000"/>
            <a:gd name="connsiteY12806" fmla="*/ 1817304 h 6858000"/>
            <a:gd name="connsiteX12807" fmla="*/ 4271871 w 12192000"/>
            <a:gd name="connsiteY12807" fmla="*/ 1782486 h 6858000"/>
            <a:gd name="connsiteX12808" fmla="*/ 4306690 w 12192000"/>
            <a:gd name="connsiteY12808" fmla="*/ 1817304 h 6858000"/>
            <a:gd name="connsiteX12809" fmla="*/ 4271871 w 12192000"/>
            <a:gd name="connsiteY12809" fmla="*/ 1852123 h 6858000"/>
            <a:gd name="connsiteX12810" fmla="*/ 4356763 w 12192000"/>
            <a:gd name="connsiteY12810" fmla="*/ 1852123 h 6858000"/>
            <a:gd name="connsiteX12811" fmla="*/ 4321945 w 12192000"/>
            <a:gd name="connsiteY12811" fmla="*/ 1817304 h 6858000"/>
            <a:gd name="connsiteX12812" fmla="*/ 4356763 w 12192000"/>
            <a:gd name="connsiteY12812" fmla="*/ 1782486 h 6858000"/>
            <a:gd name="connsiteX12813" fmla="*/ 4391582 w 12192000"/>
            <a:gd name="connsiteY12813" fmla="*/ 1817304 h 6858000"/>
            <a:gd name="connsiteX12814" fmla="*/ 4356763 w 12192000"/>
            <a:gd name="connsiteY12814" fmla="*/ 1852123 h 6858000"/>
            <a:gd name="connsiteX12815" fmla="*/ 4441656 w 12192000"/>
            <a:gd name="connsiteY12815" fmla="*/ 1852123 h 6858000"/>
            <a:gd name="connsiteX12816" fmla="*/ 4406837 w 12192000"/>
            <a:gd name="connsiteY12816" fmla="*/ 1817304 h 6858000"/>
            <a:gd name="connsiteX12817" fmla="*/ 4441656 w 12192000"/>
            <a:gd name="connsiteY12817" fmla="*/ 1782486 h 6858000"/>
            <a:gd name="connsiteX12818" fmla="*/ 4476474 w 12192000"/>
            <a:gd name="connsiteY12818" fmla="*/ 1817304 h 6858000"/>
            <a:gd name="connsiteX12819" fmla="*/ 4441656 w 12192000"/>
            <a:gd name="connsiteY12819" fmla="*/ 1852123 h 6858000"/>
            <a:gd name="connsiteX12820" fmla="*/ 4526548 w 12192000"/>
            <a:gd name="connsiteY12820" fmla="*/ 1852123 h 6858000"/>
            <a:gd name="connsiteX12821" fmla="*/ 4491729 w 12192000"/>
            <a:gd name="connsiteY12821" fmla="*/ 1817304 h 6858000"/>
            <a:gd name="connsiteX12822" fmla="*/ 4526548 w 12192000"/>
            <a:gd name="connsiteY12822" fmla="*/ 1782486 h 6858000"/>
            <a:gd name="connsiteX12823" fmla="*/ 4561367 w 12192000"/>
            <a:gd name="connsiteY12823" fmla="*/ 1817304 h 6858000"/>
            <a:gd name="connsiteX12824" fmla="*/ 4526548 w 12192000"/>
            <a:gd name="connsiteY12824" fmla="*/ 1852123 h 6858000"/>
            <a:gd name="connsiteX12825" fmla="*/ 6224398 w 12192000"/>
            <a:gd name="connsiteY12825" fmla="*/ 1852123 h 6858000"/>
            <a:gd name="connsiteX12826" fmla="*/ 6189573 w 12192000"/>
            <a:gd name="connsiteY12826" fmla="*/ 1817304 h 6858000"/>
            <a:gd name="connsiteX12827" fmla="*/ 6224398 w 12192000"/>
            <a:gd name="connsiteY12827" fmla="*/ 1782486 h 6858000"/>
            <a:gd name="connsiteX12828" fmla="*/ 6259211 w 12192000"/>
            <a:gd name="connsiteY12828" fmla="*/ 1817304 h 6858000"/>
            <a:gd name="connsiteX12829" fmla="*/ 6224398 w 12192000"/>
            <a:gd name="connsiteY12829" fmla="*/ 1852123 h 6858000"/>
            <a:gd name="connsiteX12830" fmla="*/ 6309291 w 12192000"/>
            <a:gd name="connsiteY12830" fmla="*/ 1852123 h 6858000"/>
            <a:gd name="connsiteX12831" fmla="*/ 6274465 w 12192000"/>
            <a:gd name="connsiteY12831" fmla="*/ 1817304 h 6858000"/>
            <a:gd name="connsiteX12832" fmla="*/ 6309291 w 12192000"/>
            <a:gd name="connsiteY12832" fmla="*/ 1782486 h 6858000"/>
            <a:gd name="connsiteX12833" fmla="*/ 6344103 w 12192000"/>
            <a:gd name="connsiteY12833" fmla="*/ 1817304 h 6858000"/>
            <a:gd name="connsiteX12834" fmla="*/ 6309291 w 12192000"/>
            <a:gd name="connsiteY12834" fmla="*/ 1852123 h 6858000"/>
            <a:gd name="connsiteX12835" fmla="*/ 6394183 w 12192000"/>
            <a:gd name="connsiteY12835" fmla="*/ 1852123 h 6858000"/>
            <a:gd name="connsiteX12836" fmla="*/ 6359357 w 12192000"/>
            <a:gd name="connsiteY12836" fmla="*/ 1817304 h 6858000"/>
            <a:gd name="connsiteX12837" fmla="*/ 6394183 w 12192000"/>
            <a:gd name="connsiteY12837" fmla="*/ 1782486 h 6858000"/>
            <a:gd name="connsiteX12838" fmla="*/ 6428995 w 12192000"/>
            <a:gd name="connsiteY12838" fmla="*/ 1817304 h 6858000"/>
            <a:gd name="connsiteX12839" fmla="*/ 6394183 w 12192000"/>
            <a:gd name="connsiteY12839" fmla="*/ 1852123 h 6858000"/>
            <a:gd name="connsiteX12840" fmla="*/ 6479075 w 12192000"/>
            <a:gd name="connsiteY12840" fmla="*/ 1852123 h 6858000"/>
            <a:gd name="connsiteX12841" fmla="*/ 6444250 w 12192000"/>
            <a:gd name="connsiteY12841" fmla="*/ 1817304 h 6858000"/>
            <a:gd name="connsiteX12842" fmla="*/ 6479075 w 12192000"/>
            <a:gd name="connsiteY12842" fmla="*/ 1782486 h 6858000"/>
            <a:gd name="connsiteX12843" fmla="*/ 6513887 w 12192000"/>
            <a:gd name="connsiteY12843" fmla="*/ 1817304 h 6858000"/>
            <a:gd name="connsiteX12844" fmla="*/ 6479075 w 12192000"/>
            <a:gd name="connsiteY12844" fmla="*/ 1852123 h 6858000"/>
            <a:gd name="connsiteX12845" fmla="*/ 6563968 w 12192000"/>
            <a:gd name="connsiteY12845" fmla="*/ 1852123 h 6858000"/>
            <a:gd name="connsiteX12846" fmla="*/ 6529143 w 12192000"/>
            <a:gd name="connsiteY12846" fmla="*/ 1817304 h 6858000"/>
            <a:gd name="connsiteX12847" fmla="*/ 6563968 w 12192000"/>
            <a:gd name="connsiteY12847" fmla="*/ 1782486 h 6858000"/>
            <a:gd name="connsiteX12848" fmla="*/ 6598781 w 12192000"/>
            <a:gd name="connsiteY12848" fmla="*/ 1817304 h 6858000"/>
            <a:gd name="connsiteX12849" fmla="*/ 6563968 w 12192000"/>
            <a:gd name="connsiteY12849" fmla="*/ 1852123 h 6858000"/>
            <a:gd name="connsiteX12850" fmla="*/ 6648861 w 12192000"/>
            <a:gd name="connsiteY12850" fmla="*/ 1852123 h 6858000"/>
            <a:gd name="connsiteX12851" fmla="*/ 6614035 w 12192000"/>
            <a:gd name="connsiteY12851" fmla="*/ 1817304 h 6858000"/>
            <a:gd name="connsiteX12852" fmla="*/ 6648861 w 12192000"/>
            <a:gd name="connsiteY12852" fmla="*/ 1782486 h 6858000"/>
            <a:gd name="connsiteX12853" fmla="*/ 6683673 w 12192000"/>
            <a:gd name="connsiteY12853" fmla="*/ 1817304 h 6858000"/>
            <a:gd name="connsiteX12854" fmla="*/ 6648861 w 12192000"/>
            <a:gd name="connsiteY12854" fmla="*/ 1852123 h 6858000"/>
            <a:gd name="connsiteX12855" fmla="*/ 6733753 w 12192000"/>
            <a:gd name="connsiteY12855" fmla="*/ 1852123 h 6858000"/>
            <a:gd name="connsiteX12856" fmla="*/ 6698927 w 12192000"/>
            <a:gd name="connsiteY12856" fmla="*/ 1817304 h 6858000"/>
            <a:gd name="connsiteX12857" fmla="*/ 6733753 w 12192000"/>
            <a:gd name="connsiteY12857" fmla="*/ 1782486 h 6858000"/>
            <a:gd name="connsiteX12858" fmla="*/ 6768565 w 12192000"/>
            <a:gd name="connsiteY12858" fmla="*/ 1817304 h 6858000"/>
            <a:gd name="connsiteX12859" fmla="*/ 6733753 w 12192000"/>
            <a:gd name="connsiteY12859" fmla="*/ 1852123 h 6858000"/>
            <a:gd name="connsiteX12860" fmla="*/ 6818645 w 12192000"/>
            <a:gd name="connsiteY12860" fmla="*/ 1852123 h 6858000"/>
            <a:gd name="connsiteX12861" fmla="*/ 6783820 w 12192000"/>
            <a:gd name="connsiteY12861" fmla="*/ 1817304 h 6858000"/>
            <a:gd name="connsiteX12862" fmla="*/ 6818645 w 12192000"/>
            <a:gd name="connsiteY12862" fmla="*/ 1782486 h 6858000"/>
            <a:gd name="connsiteX12863" fmla="*/ 6853457 w 12192000"/>
            <a:gd name="connsiteY12863" fmla="*/ 1817304 h 6858000"/>
            <a:gd name="connsiteX12864" fmla="*/ 6818645 w 12192000"/>
            <a:gd name="connsiteY12864" fmla="*/ 1852123 h 6858000"/>
            <a:gd name="connsiteX12865" fmla="*/ 7243134 w 12192000"/>
            <a:gd name="connsiteY12865" fmla="*/ 1852123 h 6858000"/>
            <a:gd name="connsiteX12866" fmla="*/ 7208309 w 12192000"/>
            <a:gd name="connsiteY12866" fmla="*/ 1817304 h 6858000"/>
            <a:gd name="connsiteX12867" fmla="*/ 7243134 w 12192000"/>
            <a:gd name="connsiteY12867" fmla="*/ 1782486 h 6858000"/>
            <a:gd name="connsiteX12868" fmla="*/ 7277947 w 12192000"/>
            <a:gd name="connsiteY12868" fmla="*/ 1817304 h 6858000"/>
            <a:gd name="connsiteX12869" fmla="*/ 7243134 w 12192000"/>
            <a:gd name="connsiteY12869" fmla="*/ 1852123 h 6858000"/>
            <a:gd name="connsiteX12870" fmla="*/ 9620123 w 12192000"/>
            <a:gd name="connsiteY12870" fmla="*/ 1852123 h 6858000"/>
            <a:gd name="connsiteX12871" fmla="*/ 9585298 w 12192000"/>
            <a:gd name="connsiteY12871" fmla="*/ 1817304 h 6858000"/>
            <a:gd name="connsiteX12872" fmla="*/ 9620123 w 12192000"/>
            <a:gd name="connsiteY12872" fmla="*/ 1782486 h 6858000"/>
            <a:gd name="connsiteX12873" fmla="*/ 9654936 w 12192000"/>
            <a:gd name="connsiteY12873" fmla="*/ 1817304 h 6858000"/>
            <a:gd name="connsiteX12874" fmla="*/ 9620123 w 12192000"/>
            <a:gd name="connsiteY12874" fmla="*/ 1852123 h 6858000"/>
            <a:gd name="connsiteX12875" fmla="*/ 9705016 w 12192000"/>
            <a:gd name="connsiteY12875" fmla="*/ 1852123 h 6858000"/>
            <a:gd name="connsiteX12876" fmla="*/ 9670190 w 12192000"/>
            <a:gd name="connsiteY12876" fmla="*/ 1817304 h 6858000"/>
            <a:gd name="connsiteX12877" fmla="*/ 9705016 w 12192000"/>
            <a:gd name="connsiteY12877" fmla="*/ 1782486 h 6858000"/>
            <a:gd name="connsiteX12878" fmla="*/ 9739828 w 12192000"/>
            <a:gd name="connsiteY12878" fmla="*/ 1817304 h 6858000"/>
            <a:gd name="connsiteX12879" fmla="*/ 9705016 w 12192000"/>
            <a:gd name="connsiteY12879" fmla="*/ 1852123 h 6858000"/>
            <a:gd name="connsiteX12880" fmla="*/ 9789909 w 12192000"/>
            <a:gd name="connsiteY12880" fmla="*/ 1852123 h 6858000"/>
            <a:gd name="connsiteX12881" fmla="*/ 9755084 w 12192000"/>
            <a:gd name="connsiteY12881" fmla="*/ 1817304 h 6858000"/>
            <a:gd name="connsiteX12882" fmla="*/ 9789909 w 12192000"/>
            <a:gd name="connsiteY12882" fmla="*/ 1782486 h 6858000"/>
            <a:gd name="connsiteX12883" fmla="*/ 9824721 w 12192000"/>
            <a:gd name="connsiteY12883" fmla="*/ 1817304 h 6858000"/>
            <a:gd name="connsiteX12884" fmla="*/ 9789909 w 12192000"/>
            <a:gd name="connsiteY12884" fmla="*/ 1852123 h 6858000"/>
            <a:gd name="connsiteX12885" fmla="*/ 9874801 w 12192000"/>
            <a:gd name="connsiteY12885" fmla="*/ 1852123 h 6858000"/>
            <a:gd name="connsiteX12886" fmla="*/ 9839976 w 12192000"/>
            <a:gd name="connsiteY12886" fmla="*/ 1817304 h 6858000"/>
            <a:gd name="connsiteX12887" fmla="*/ 9874801 w 12192000"/>
            <a:gd name="connsiteY12887" fmla="*/ 1782486 h 6858000"/>
            <a:gd name="connsiteX12888" fmla="*/ 9909613 w 12192000"/>
            <a:gd name="connsiteY12888" fmla="*/ 1817304 h 6858000"/>
            <a:gd name="connsiteX12889" fmla="*/ 9874801 w 12192000"/>
            <a:gd name="connsiteY12889" fmla="*/ 1852123 h 6858000"/>
            <a:gd name="connsiteX12890" fmla="*/ 9959693 w 12192000"/>
            <a:gd name="connsiteY12890" fmla="*/ 1852123 h 6858000"/>
            <a:gd name="connsiteX12891" fmla="*/ 9924868 w 12192000"/>
            <a:gd name="connsiteY12891" fmla="*/ 1817304 h 6858000"/>
            <a:gd name="connsiteX12892" fmla="*/ 9959693 w 12192000"/>
            <a:gd name="connsiteY12892" fmla="*/ 1782486 h 6858000"/>
            <a:gd name="connsiteX12893" fmla="*/ 9994506 w 12192000"/>
            <a:gd name="connsiteY12893" fmla="*/ 1817304 h 6858000"/>
            <a:gd name="connsiteX12894" fmla="*/ 9959693 w 12192000"/>
            <a:gd name="connsiteY12894" fmla="*/ 1852123 h 6858000"/>
            <a:gd name="connsiteX12895" fmla="*/ 10044586 w 12192000"/>
            <a:gd name="connsiteY12895" fmla="*/ 1852123 h 6858000"/>
            <a:gd name="connsiteX12896" fmla="*/ 10009760 w 12192000"/>
            <a:gd name="connsiteY12896" fmla="*/ 1817304 h 6858000"/>
            <a:gd name="connsiteX12897" fmla="*/ 10044586 w 12192000"/>
            <a:gd name="connsiteY12897" fmla="*/ 1782486 h 6858000"/>
            <a:gd name="connsiteX12898" fmla="*/ 10079398 w 12192000"/>
            <a:gd name="connsiteY12898" fmla="*/ 1817304 h 6858000"/>
            <a:gd name="connsiteX12899" fmla="*/ 10044586 w 12192000"/>
            <a:gd name="connsiteY12899" fmla="*/ 1852123 h 6858000"/>
            <a:gd name="connsiteX12900" fmla="*/ 10129478 w 12192000"/>
            <a:gd name="connsiteY12900" fmla="*/ 1852123 h 6858000"/>
            <a:gd name="connsiteX12901" fmla="*/ 10094653 w 12192000"/>
            <a:gd name="connsiteY12901" fmla="*/ 1817304 h 6858000"/>
            <a:gd name="connsiteX12902" fmla="*/ 10129478 w 12192000"/>
            <a:gd name="connsiteY12902" fmla="*/ 1782486 h 6858000"/>
            <a:gd name="connsiteX12903" fmla="*/ 10164290 w 12192000"/>
            <a:gd name="connsiteY12903" fmla="*/ 1817304 h 6858000"/>
            <a:gd name="connsiteX12904" fmla="*/ 10129478 w 12192000"/>
            <a:gd name="connsiteY12904" fmla="*/ 1852123 h 6858000"/>
            <a:gd name="connsiteX12905" fmla="*/ 10214371 w 12192000"/>
            <a:gd name="connsiteY12905" fmla="*/ 1852123 h 6858000"/>
            <a:gd name="connsiteX12906" fmla="*/ 10179546 w 12192000"/>
            <a:gd name="connsiteY12906" fmla="*/ 1817304 h 6858000"/>
            <a:gd name="connsiteX12907" fmla="*/ 10214371 w 12192000"/>
            <a:gd name="connsiteY12907" fmla="*/ 1782486 h 6858000"/>
            <a:gd name="connsiteX12908" fmla="*/ 10249183 w 12192000"/>
            <a:gd name="connsiteY12908" fmla="*/ 1817304 h 6858000"/>
            <a:gd name="connsiteX12909" fmla="*/ 10214371 w 12192000"/>
            <a:gd name="connsiteY12909" fmla="*/ 1852123 h 6858000"/>
            <a:gd name="connsiteX12910" fmla="*/ 10299263 w 12192000"/>
            <a:gd name="connsiteY12910" fmla="*/ 1852123 h 6858000"/>
            <a:gd name="connsiteX12911" fmla="*/ 10264438 w 12192000"/>
            <a:gd name="connsiteY12911" fmla="*/ 1817304 h 6858000"/>
            <a:gd name="connsiteX12912" fmla="*/ 10299263 w 12192000"/>
            <a:gd name="connsiteY12912" fmla="*/ 1782486 h 6858000"/>
            <a:gd name="connsiteX12913" fmla="*/ 10334076 w 12192000"/>
            <a:gd name="connsiteY12913" fmla="*/ 1817304 h 6858000"/>
            <a:gd name="connsiteX12914" fmla="*/ 10299263 w 12192000"/>
            <a:gd name="connsiteY12914" fmla="*/ 1852123 h 6858000"/>
            <a:gd name="connsiteX12915" fmla="*/ 10384156 w 12192000"/>
            <a:gd name="connsiteY12915" fmla="*/ 1852123 h 6858000"/>
            <a:gd name="connsiteX12916" fmla="*/ 10349330 w 12192000"/>
            <a:gd name="connsiteY12916" fmla="*/ 1817304 h 6858000"/>
            <a:gd name="connsiteX12917" fmla="*/ 10384156 w 12192000"/>
            <a:gd name="connsiteY12917" fmla="*/ 1782486 h 6858000"/>
            <a:gd name="connsiteX12918" fmla="*/ 10418968 w 12192000"/>
            <a:gd name="connsiteY12918" fmla="*/ 1817304 h 6858000"/>
            <a:gd name="connsiteX12919" fmla="*/ 10384156 w 12192000"/>
            <a:gd name="connsiteY12919" fmla="*/ 1852123 h 6858000"/>
            <a:gd name="connsiteX12920" fmla="*/ 3677617 w 12192000"/>
            <a:gd name="connsiteY12920" fmla="*/ 1767263 h 6858000"/>
            <a:gd name="connsiteX12921" fmla="*/ 3642798 w 12192000"/>
            <a:gd name="connsiteY12921" fmla="*/ 1732445 h 6858000"/>
            <a:gd name="connsiteX12922" fmla="*/ 3677617 w 12192000"/>
            <a:gd name="connsiteY12922" fmla="*/ 1697626 h 6858000"/>
            <a:gd name="connsiteX12923" fmla="*/ 3712436 w 12192000"/>
            <a:gd name="connsiteY12923" fmla="*/ 1732445 h 6858000"/>
            <a:gd name="connsiteX12924" fmla="*/ 3677617 w 12192000"/>
            <a:gd name="connsiteY12924" fmla="*/ 1767263 h 6858000"/>
            <a:gd name="connsiteX12925" fmla="*/ 3762510 w 12192000"/>
            <a:gd name="connsiteY12925" fmla="*/ 1767263 h 6858000"/>
            <a:gd name="connsiteX12926" fmla="*/ 3727691 w 12192000"/>
            <a:gd name="connsiteY12926" fmla="*/ 1732445 h 6858000"/>
            <a:gd name="connsiteX12927" fmla="*/ 3762510 w 12192000"/>
            <a:gd name="connsiteY12927" fmla="*/ 1697626 h 6858000"/>
            <a:gd name="connsiteX12928" fmla="*/ 3797328 w 12192000"/>
            <a:gd name="connsiteY12928" fmla="*/ 1732445 h 6858000"/>
            <a:gd name="connsiteX12929" fmla="*/ 3762510 w 12192000"/>
            <a:gd name="connsiteY12929" fmla="*/ 1767263 h 6858000"/>
            <a:gd name="connsiteX12930" fmla="*/ 3847402 w 12192000"/>
            <a:gd name="connsiteY12930" fmla="*/ 1767263 h 6858000"/>
            <a:gd name="connsiteX12931" fmla="*/ 3812583 w 12192000"/>
            <a:gd name="connsiteY12931" fmla="*/ 1732445 h 6858000"/>
            <a:gd name="connsiteX12932" fmla="*/ 3847402 w 12192000"/>
            <a:gd name="connsiteY12932" fmla="*/ 1697626 h 6858000"/>
            <a:gd name="connsiteX12933" fmla="*/ 3882221 w 12192000"/>
            <a:gd name="connsiteY12933" fmla="*/ 1732445 h 6858000"/>
            <a:gd name="connsiteX12934" fmla="*/ 3847402 w 12192000"/>
            <a:gd name="connsiteY12934" fmla="*/ 1767263 h 6858000"/>
            <a:gd name="connsiteX12935" fmla="*/ 3932301 w 12192000"/>
            <a:gd name="connsiteY12935" fmla="*/ 1767263 h 6858000"/>
            <a:gd name="connsiteX12936" fmla="*/ 3897482 w 12192000"/>
            <a:gd name="connsiteY12936" fmla="*/ 1732445 h 6858000"/>
            <a:gd name="connsiteX12937" fmla="*/ 3932301 w 12192000"/>
            <a:gd name="connsiteY12937" fmla="*/ 1697626 h 6858000"/>
            <a:gd name="connsiteX12938" fmla="*/ 3967120 w 12192000"/>
            <a:gd name="connsiteY12938" fmla="*/ 1732445 h 6858000"/>
            <a:gd name="connsiteX12939" fmla="*/ 3932301 w 12192000"/>
            <a:gd name="connsiteY12939" fmla="*/ 1767263 h 6858000"/>
            <a:gd name="connsiteX12940" fmla="*/ 4017193 w 12192000"/>
            <a:gd name="connsiteY12940" fmla="*/ 1767263 h 6858000"/>
            <a:gd name="connsiteX12941" fmla="*/ 3982375 w 12192000"/>
            <a:gd name="connsiteY12941" fmla="*/ 1732445 h 6858000"/>
            <a:gd name="connsiteX12942" fmla="*/ 4017193 w 12192000"/>
            <a:gd name="connsiteY12942" fmla="*/ 1697626 h 6858000"/>
            <a:gd name="connsiteX12943" fmla="*/ 4052012 w 12192000"/>
            <a:gd name="connsiteY12943" fmla="*/ 1732445 h 6858000"/>
            <a:gd name="connsiteX12944" fmla="*/ 4017193 w 12192000"/>
            <a:gd name="connsiteY12944" fmla="*/ 1767263 h 6858000"/>
            <a:gd name="connsiteX12945" fmla="*/ 4102086 w 12192000"/>
            <a:gd name="connsiteY12945" fmla="*/ 1767263 h 6858000"/>
            <a:gd name="connsiteX12946" fmla="*/ 4067267 w 12192000"/>
            <a:gd name="connsiteY12946" fmla="*/ 1732445 h 6858000"/>
            <a:gd name="connsiteX12947" fmla="*/ 4102086 w 12192000"/>
            <a:gd name="connsiteY12947" fmla="*/ 1697626 h 6858000"/>
            <a:gd name="connsiteX12948" fmla="*/ 4136904 w 12192000"/>
            <a:gd name="connsiteY12948" fmla="*/ 1732445 h 6858000"/>
            <a:gd name="connsiteX12949" fmla="*/ 4102086 w 12192000"/>
            <a:gd name="connsiteY12949" fmla="*/ 1767263 h 6858000"/>
            <a:gd name="connsiteX12950" fmla="*/ 4186978 w 12192000"/>
            <a:gd name="connsiteY12950" fmla="*/ 1767263 h 6858000"/>
            <a:gd name="connsiteX12951" fmla="*/ 4152159 w 12192000"/>
            <a:gd name="connsiteY12951" fmla="*/ 1732445 h 6858000"/>
            <a:gd name="connsiteX12952" fmla="*/ 4186978 w 12192000"/>
            <a:gd name="connsiteY12952" fmla="*/ 1697626 h 6858000"/>
            <a:gd name="connsiteX12953" fmla="*/ 4221797 w 12192000"/>
            <a:gd name="connsiteY12953" fmla="*/ 1732445 h 6858000"/>
            <a:gd name="connsiteX12954" fmla="*/ 4186978 w 12192000"/>
            <a:gd name="connsiteY12954" fmla="*/ 1767263 h 6858000"/>
            <a:gd name="connsiteX12955" fmla="*/ 4271871 w 12192000"/>
            <a:gd name="connsiteY12955" fmla="*/ 1767263 h 6858000"/>
            <a:gd name="connsiteX12956" fmla="*/ 4237052 w 12192000"/>
            <a:gd name="connsiteY12956" fmla="*/ 1732445 h 6858000"/>
            <a:gd name="connsiteX12957" fmla="*/ 4271871 w 12192000"/>
            <a:gd name="connsiteY12957" fmla="*/ 1697626 h 6858000"/>
            <a:gd name="connsiteX12958" fmla="*/ 4306690 w 12192000"/>
            <a:gd name="connsiteY12958" fmla="*/ 1732445 h 6858000"/>
            <a:gd name="connsiteX12959" fmla="*/ 4271871 w 12192000"/>
            <a:gd name="connsiteY12959" fmla="*/ 1767263 h 6858000"/>
            <a:gd name="connsiteX12960" fmla="*/ 4356763 w 12192000"/>
            <a:gd name="connsiteY12960" fmla="*/ 1767263 h 6858000"/>
            <a:gd name="connsiteX12961" fmla="*/ 4321945 w 12192000"/>
            <a:gd name="connsiteY12961" fmla="*/ 1732445 h 6858000"/>
            <a:gd name="connsiteX12962" fmla="*/ 4356763 w 12192000"/>
            <a:gd name="connsiteY12962" fmla="*/ 1697626 h 6858000"/>
            <a:gd name="connsiteX12963" fmla="*/ 4391582 w 12192000"/>
            <a:gd name="connsiteY12963" fmla="*/ 1732445 h 6858000"/>
            <a:gd name="connsiteX12964" fmla="*/ 4356763 w 12192000"/>
            <a:gd name="connsiteY12964" fmla="*/ 1767263 h 6858000"/>
            <a:gd name="connsiteX12965" fmla="*/ 6309291 w 12192000"/>
            <a:gd name="connsiteY12965" fmla="*/ 1767263 h 6858000"/>
            <a:gd name="connsiteX12966" fmla="*/ 6274465 w 12192000"/>
            <a:gd name="connsiteY12966" fmla="*/ 1732445 h 6858000"/>
            <a:gd name="connsiteX12967" fmla="*/ 6309291 w 12192000"/>
            <a:gd name="connsiteY12967" fmla="*/ 1697626 h 6858000"/>
            <a:gd name="connsiteX12968" fmla="*/ 6344103 w 12192000"/>
            <a:gd name="connsiteY12968" fmla="*/ 1732445 h 6858000"/>
            <a:gd name="connsiteX12969" fmla="*/ 6309291 w 12192000"/>
            <a:gd name="connsiteY12969" fmla="*/ 1767263 h 6858000"/>
            <a:gd name="connsiteX12970" fmla="*/ 6394183 w 12192000"/>
            <a:gd name="connsiteY12970" fmla="*/ 1767263 h 6858000"/>
            <a:gd name="connsiteX12971" fmla="*/ 6359357 w 12192000"/>
            <a:gd name="connsiteY12971" fmla="*/ 1732445 h 6858000"/>
            <a:gd name="connsiteX12972" fmla="*/ 6394183 w 12192000"/>
            <a:gd name="connsiteY12972" fmla="*/ 1697626 h 6858000"/>
            <a:gd name="connsiteX12973" fmla="*/ 6428995 w 12192000"/>
            <a:gd name="connsiteY12973" fmla="*/ 1732445 h 6858000"/>
            <a:gd name="connsiteX12974" fmla="*/ 6394183 w 12192000"/>
            <a:gd name="connsiteY12974" fmla="*/ 1767263 h 6858000"/>
            <a:gd name="connsiteX12975" fmla="*/ 6479075 w 12192000"/>
            <a:gd name="connsiteY12975" fmla="*/ 1767263 h 6858000"/>
            <a:gd name="connsiteX12976" fmla="*/ 6444250 w 12192000"/>
            <a:gd name="connsiteY12976" fmla="*/ 1732445 h 6858000"/>
            <a:gd name="connsiteX12977" fmla="*/ 6479075 w 12192000"/>
            <a:gd name="connsiteY12977" fmla="*/ 1697626 h 6858000"/>
            <a:gd name="connsiteX12978" fmla="*/ 6513887 w 12192000"/>
            <a:gd name="connsiteY12978" fmla="*/ 1732445 h 6858000"/>
            <a:gd name="connsiteX12979" fmla="*/ 6479075 w 12192000"/>
            <a:gd name="connsiteY12979" fmla="*/ 1767263 h 6858000"/>
            <a:gd name="connsiteX12980" fmla="*/ 6563968 w 12192000"/>
            <a:gd name="connsiteY12980" fmla="*/ 1767263 h 6858000"/>
            <a:gd name="connsiteX12981" fmla="*/ 6529143 w 12192000"/>
            <a:gd name="connsiteY12981" fmla="*/ 1732445 h 6858000"/>
            <a:gd name="connsiteX12982" fmla="*/ 6563968 w 12192000"/>
            <a:gd name="connsiteY12982" fmla="*/ 1697626 h 6858000"/>
            <a:gd name="connsiteX12983" fmla="*/ 6598781 w 12192000"/>
            <a:gd name="connsiteY12983" fmla="*/ 1732445 h 6858000"/>
            <a:gd name="connsiteX12984" fmla="*/ 6563968 w 12192000"/>
            <a:gd name="connsiteY12984" fmla="*/ 1767263 h 6858000"/>
            <a:gd name="connsiteX12985" fmla="*/ 6648861 w 12192000"/>
            <a:gd name="connsiteY12985" fmla="*/ 1767263 h 6858000"/>
            <a:gd name="connsiteX12986" fmla="*/ 6614035 w 12192000"/>
            <a:gd name="connsiteY12986" fmla="*/ 1732445 h 6858000"/>
            <a:gd name="connsiteX12987" fmla="*/ 6648861 w 12192000"/>
            <a:gd name="connsiteY12987" fmla="*/ 1697626 h 6858000"/>
            <a:gd name="connsiteX12988" fmla="*/ 6683673 w 12192000"/>
            <a:gd name="connsiteY12988" fmla="*/ 1732445 h 6858000"/>
            <a:gd name="connsiteX12989" fmla="*/ 6648861 w 12192000"/>
            <a:gd name="connsiteY12989" fmla="*/ 1767263 h 6858000"/>
            <a:gd name="connsiteX12990" fmla="*/ 6733753 w 12192000"/>
            <a:gd name="connsiteY12990" fmla="*/ 1767263 h 6858000"/>
            <a:gd name="connsiteX12991" fmla="*/ 6698927 w 12192000"/>
            <a:gd name="connsiteY12991" fmla="*/ 1732445 h 6858000"/>
            <a:gd name="connsiteX12992" fmla="*/ 6733753 w 12192000"/>
            <a:gd name="connsiteY12992" fmla="*/ 1697626 h 6858000"/>
            <a:gd name="connsiteX12993" fmla="*/ 6768565 w 12192000"/>
            <a:gd name="connsiteY12993" fmla="*/ 1732445 h 6858000"/>
            <a:gd name="connsiteX12994" fmla="*/ 6733753 w 12192000"/>
            <a:gd name="connsiteY12994" fmla="*/ 1767263 h 6858000"/>
            <a:gd name="connsiteX12995" fmla="*/ 6818645 w 12192000"/>
            <a:gd name="connsiteY12995" fmla="*/ 1767263 h 6858000"/>
            <a:gd name="connsiteX12996" fmla="*/ 6783820 w 12192000"/>
            <a:gd name="connsiteY12996" fmla="*/ 1732445 h 6858000"/>
            <a:gd name="connsiteX12997" fmla="*/ 6818645 w 12192000"/>
            <a:gd name="connsiteY12997" fmla="*/ 1697626 h 6858000"/>
            <a:gd name="connsiteX12998" fmla="*/ 6853457 w 12192000"/>
            <a:gd name="connsiteY12998" fmla="*/ 1732445 h 6858000"/>
            <a:gd name="connsiteX12999" fmla="*/ 6818645 w 12192000"/>
            <a:gd name="connsiteY12999" fmla="*/ 1767263 h 6858000"/>
            <a:gd name="connsiteX13000" fmla="*/ 7158241 w 12192000"/>
            <a:gd name="connsiteY13000" fmla="*/ 1767263 h 6858000"/>
            <a:gd name="connsiteX13001" fmla="*/ 7123416 w 12192000"/>
            <a:gd name="connsiteY13001" fmla="*/ 1732445 h 6858000"/>
            <a:gd name="connsiteX13002" fmla="*/ 7158241 w 12192000"/>
            <a:gd name="connsiteY13002" fmla="*/ 1697626 h 6858000"/>
            <a:gd name="connsiteX13003" fmla="*/ 7193053 w 12192000"/>
            <a:gd name="connsiteY13003" fmla="*/ 1732445 h 6858000"/>
            <a:gd name="connsiteX13004" fmla="*/ 7158241 w 12192000"/>
            <a:gd name="connsiteY13004" fmla="*/ 1767263 h 6858000"/>
            <a:gd name="connsiteX13005" fmla="*/ 7243134 w 12192000"/>
            <a:gd name="connsiteY13005" fmla="*/ 1767263 h 6858000"/>
            <a:gd name="connsiteX13006" fmla="*/ 7208309 w 12192000"/>
            <a:gd name="connsiteY13006" fmla="*/ 1732445 h 6858000"/>
            <a:gd name="connsiteX13007" fmla="*/ 7243134 w 12192000"/>
            <a:gd name="connsiteY13007" fmla="*/ 1697626 h 6858000"/>
            <a:gd name="connsiteX13008" fmla="*/ 7277947 w 12192000"/>
            <a:gd name="connsiteY13008" fmla="*/ 1732445 h 6858000"/>
            <a:gd name="connsiteX13009" fmla="*/ 7243134 w 12192000"/>
            <a:gd name="connsiteY13009" fmla="*/ 1767263 h 6858000"/>
            <a:gd name="connsiteX13010" fmla="*/ 9450339 w 12192000"/>
            <a:gd name="connsiteY13010" fmla="*/ 1767263 h 6858000"/>
            <a:gd name="connsiteX13011" fmla="*/ 9415514 w 12192000"/>
            <a:gd name="connsiteY13011" fmla="*/ 1732445 h 6858000"/>
            <a:gd name="connsiteX13012" fmla="*/ 9450339 w 12192000"/>
            <a:gd name="connsiteY13012" fmla="*/ 1697626 h 6858000"/>
            <a:gd name="connsiteX13013" fmla="*/ 9485151 w 12192000"/>
            <a:gd name="connsiteY13013" fmla="*/ 1732445 h 6858000"/>
            <a:gd name="connsiteX13014" fmla="*/ 9450339 w 12192000"/>
            <a:gd name="connsiteY13014" fmla="*/ 1767263 h 6858000"/>
            <a:gd name="connsiteX13015" fmla="*/ 9535231 w 12192000"/>
            <a:gd name="connsiteY13015" fmla="*/ 1767263 h 6858000"/>
            <a:gd name="connsiteX13016" fmla="*/ 9500406 w 12192000"/>
            <a:gd name="connsiteY13016" fmla="*/ 1732445 h 6858000"/>
            <a:gd name="connsiteX13017" fmla="*/ 9535231 w 12192000"/>
            <a:gd name="connsiteY13017" fmla="*/ 1697626 h 6858000"/>
            <a:gd name="connsiteX13018" fmla="*/ 9570043 w 12192000"/>
            <a:gd name="connsiteY13018" fmla="*/ 1732445 h 6858000"/>
            <a:gd name="connsiteX13019" fmla="*/ 9535231 w 12192000"/>
            <a:gd name="connsiteY13019" fmla="*/ 1767263 h 6858000"/>
            <a:gd name="connsiteX13020" fmla="*/ 9620123 w 12192000"/>
            <a:gd name="connsiteY13020" fmla="*/ 1767263 h 6858000"/>
            <a:gd name="connsiteX13021" fmla="*/ 9585298 w 12192000"/>
            <a:gd name="connsiteY13021" fmla="*/ 1732445 h 6858000"/>
            <a:gd name="connsiteX13022" fmla="*/ 9620123 w 12192000"/>
            <a:gd name="connsiteY13022" fmla="*/ 1697626 h 6858000"/>
            <a:gd name="connsiteX13023" fmla="*/ 9654936 w 12192000"/>
            <a:gd name="connsiteY13023" fmla="*/ 1732445 h 6858000"/>
            <a:gd name="connsiteX13024" fmla="*/ 9620123 w 12192000"/>
            <a:gd name="connsiteY13024" fmla="*/ 1767263 h 6858000"/>
            <a:gd name="connsiteX13025" fmla="*/ 9705016 w 12192000"/>
            <a:gd name="connsiteY13025" fmla="*/ 1767263 h 6858000"/>
            <a:gd name="connsiteX13026" fmla="*/ 9670190 w 12192000"/>
            <a:gd name="connsiteY13026" fmla="*/ 1732445 h 6858000"/>
            <a:gd name="connsiteX13027" fmla="*/ 9705016 w 12192000"/>
            <a:gd name="connsiteY13027" fmla="*/ 1697626 h 6858000"/>
            <a:gd name="connsiteX13028" fmla="*/ 9739828 w 12192000"/>
            <a:gd name="connsiteY13028" fmla="*/ 1732445 h 6858000"/>
            <a:gd name="connsiteX13029" fmla="*/ 9705016 w 12192000"/>
            <a:gd name="connsiteY13029" fmla="*/ 1767263 h 6858000"/>
            <a:gd name="connsiteX13030" fmla="*/ 9789909 w 12192000"/>
            <a:gd name="connsiteY13030" fmla="*/ 1767263 h 6858000"/>
            <a:gd name="connsiteX13031" fmla="*/ 9755084 w 12192000"/>
            <a:gd name="connsiteY13031" fmla="*/ 1732445 h 6858000"/>
            <a:gd name="connsiteX13032" fmla="*/ 9789909 w 12192000"/>
            <a:gd name="connsiteY13032" fmla="*/ 1697626 h 6858000"/>
            <a:gd name="connsiteX13033" fmla="*/ 9824721 w 12192000"/>
            <a:gd name="connsiteY13033" fmla="*/ 1732445 h 6858000"/>
            <a:gd name="connsiteX13034" fmla="*/ 9789909 w 12192000"/>
            <a:gd name="connsiteY13034" fmla="*/ 1767263 h 6858000"/>
            <a:gd name="connsiteX13035" fmla="*/ 9874801 w 12192000"/>
            <a:gd name="connsiteY13035" fmla="*/ 1767263 h 6858000"/>
            <a:gd name="connsiteX13036" fmla="*/ 9839976 w 12192000"/>
            <a:gd name="connsiteY13036" fmla="*/ 1732445 h 6858000"/>
            <a:gd name="connsiteX13037" fmla="*/ 9874801 w 12192000"/>
            <a:gd name="connsiteY13037" fmla="*/ 1697626 h 6858000"/>
            <a:gd name="connsiteX13038" fmla="*/ 9909613 w 12192000"/>
            <a:gd name="connsiteY13038" fmla="*/ 1732445 h 6858000"/>
            <a:gd name="connsiteX13039" fmla="*/ 9874801 w 12192000"/>
            <a:gd name="connsiteY13039" fmla="*/ 1767263 h 6858000"/>
            <a:gd name="connsiteX13040" fmla="*/ 9959693 w 12192000"/>
            <a:gd name="connsiteY13040" fmla="*/ 1767263 h 6858000"/>
            <a:gd name="connsiteX13041" fmla="*/ 9924868 w 12192000"/>
            <a:gd name="connsiteY13041" fmla="*/ 1732445 h 6858000"/>
            <a:gd name="connsiteX13042" fmla="*/ 9959693 w 12192000"/>
            <a:gd name="connsiteY13042" fmla="*/ 1697626 h 6858000"/>
            <a:gd name="connsiteX13043" fmla="*/ 9994506 w 12192000"/>
            <a:gd name="connsiteY13043" fmla="*/ 1732445 h 6858000"/>
            <a:gd name="connsiteX13044" fmla="*/ 9959693 w 12192000"/>
            <a:gd name="connsiteY13044" fmla="*/ 1767263 h 6858000"/>
            <a:gd name="connsiteX13045" fmla="*/ 10044586 w 12192000"/>
            <a:gd name="connsiteY13045" fmla="*/ 1767263 h 6858000"/>
            <a:gd name="connsiteX13046" fmla="*/ 10009760 w 12192000"/>
            <a:gd name="connsiteY13046" fmla="*/ 1732445 h 6858000"/>
            <a:gd name="connsiteX13047" fmla="*/ 10044586 w 12192000"/>
            <a:gd name="connsiteY13047" fmla="*/ 1697626 h 6858000"/>
            <a:gd name="connsiteX13048" fmla="*/ 10079398 w 12192000"/>
            <a:gd name="connsiteY13048" fmla="*/ 1732445 h 6858000"/>
            <a:gd name="connsiteX13049" fmla="*/ 10044586 w 12192000"/>
            <a:gd name="connsiteY13049" fmla="*/ 1767263 h 6858000"/>
            <a:gd name="connsiteX13050" fmla="*/ 10129478 w 12192000"/>
            <a:gd name="connsiteY13050" fmla="*/ 1767263 h 6858000"/>
            <a:gd name="connsiteX13051" fmla="*/ 10094653 w 12192000"/>
            <a:gd name="connsiteY13051" fmla="*/ 1732445 h 6858000"/>
            <a:gd name="connsiteX13052" fmla="*/ 10129478 w 12192000"/>
            <a:gd name="connsiteY13052" fmla="*/ 1697626 h 6858000"/>
            <a:gd name="connsiteX13053" fmla="*/ 10164290 w 12192000"/>
            <a:gd name="connsiteY13053" fmla="*/ 1732445 h 6858000"/>
            <a:gd name="connsiteX13054" fmla="*/ 10129478 w 12192000"/>
            <a:gd name="connsiteY13054" fmla="*/ 1767263 h 6858000"/>
            <a:gd name="connsiteX13055" fmla="*/ 10214371 w 12192000"/>
            <a:gd name="connsiteY13055" fmla="*/ 1767263 h 6858000"/>
            <a:gd name="connsiteX13056" fmla="*/ 10179546 w 12192000"/>
            <a:gd name="connsiteY13056" fmla="*/ 1732445 h 6858000"/>
            <a:gd name="connsiteX13057" fmla="*/ 10214371 w 12192000"/>
            <a:gd name="connsiteY13057" fmla="*/ 1697626 h 6858000"/>
            <a:gd name="connsiteX13058" fmla="*/ 10249183 w 12192000"/>
            <a:gd name="connsiteY13058" fmla="*/ 1732445 h 6858000"/>
            <a:gd name="connsiteX13059" fmla="*/ 10214371 w 12192000"/>
            <a:gd name="connsiteY13059" fmla="*/ 1767263 h 6858000"/>
            <a:gd name="connsiteX13060" fmla="*/ 10299263 w 12192000"/>
            <a:gd name="connsiteY13060" fmla="*/ 1767263 h 6858000"/>
            <a:gd name="connsiteX13061" fmla="*/ 10264438 w 12192000"/>
            <a:gd name="connsiteY13061" fmla="*/ 1732445 h 6858000"/>
            <a:gd name="connsiteX13062" fmla="*/ 10299263 w 12192000"/>
            <a:gd name="connsiteY13062" fmla="*/ 1697626 h 6858000"/>
            <a:gd name="connsiteX13063" fmla="*/ 10334076 w 12192000"/>
            <a:gd name="connsiteY13063" fmla="*/ 1732445 h 6858000"/>
            <a:gd name="connsiteX13064" fmla="*/ 10299263 w 12192000"/>
            <a:gd name="connsiteY13064" fmla="*/ 1767263 h 6858000"/>
            <a:gd name="connsiteX13065" fmla="*/ 10384156 w 12192000"/>
            <a:gd name="connsiteY13065" fmla="*/ 1767263 h 6858000"/>
            <a:gd name="connsiteX13066" fmla="*/ 10349330 w 12192000"/>
            <a:gd name="connsiteY13066" fmla="*/ 1732445 h 6858000"/>
            <a:gd name="connsiteX13067" fmla="*/ 10384156 w 12192000"/>
            <a:gd name="connsiteY13067" fmla="*/ 1697626 h 6858000"/>
            <a:gd name="connsiteX13068" fmla="*/ 10418968 w 12192000"/>
            <a:gd name="connsiteY13068" fmla="*/ 1732445 h 6858000"/>
            <a:gd name="connsiteX13069" fmla="*/ 10384156 w 12192000"/>
            <a:gd name="connsiteY13069" fmla="*/ 1767263 h 6858000"/>
            <a:gd name="connsiteX13070" fmla="*/ 10978403 w 12192000"/>
            <a:gd name="connsiteY13070" fmla="*/ 1767263 h 6858000"/>
            <a:gd name="connsiteX13071" fmla="*/ 10943578 w 12192000"/>
            <a:gd name="connsiteY13071" fmla="*/ 1732445 h 6858000"/>
            <a:gd name="connsiteX13072" fmla="*/ 10978403 w 12192000"/>
            <a:gd name="connsiteY13072" fmla="*/ 1697626 h 6858000"/>
            <a:gd name="connsiteX13073" fmla="*/ 11013216 w 12192000"/>
            <a:gd name="connsiteY13073" fmla="*/ 1732445 h 6858000"/>
            <a:gd name="connsiteX13074" fmla="*/ 10978403 w 12192000"/>
            <a:gd name="connsiteY13074" fmla="*/ 1767263 h 6858000"/>
            <a:gd name="connsiteX13075" fmla="*/ 3677617 w 12192000"/>
            <a:gd name="connsiteY13075" fmla="*/ 1682403 h 6858000"/>
            <a:gd name="connsiteX13076" fmla="*/ 3642798 w 12192000"/>
            <a:gd name="connsiteY13076" fmla="*/ 1647584 h 6858000"/>
            <a:gd name="connsiteX13077" fmla="*/ 3677617 w 12192000"/>
            <a:gd name="connsiteY13077" fmla="*/ 1612765 h 6858000"/>
            <a:gd name="connsiteX13078" fmla="*/ 3712436 w 12192000"/>
            <a:gd name="connsiteY13078" fmla="*/ 1647584 h 6858000"/>
            <a:gd name="connsiteX13079" fmla="*/ 3677617 w 12192000"/>
            <a:gd name="connsiteY13079" fmla="*/ 1682403 h 6858000"/>
            <a:gd name="connsiteX13080" fmla="*/ 3762510 w 12192000"/>
            <a:gd name="connsiteY13080" fmla="*/ 1682403 h 6858000"/>
            <a:gd name="connsiteX13081" fmla="*/ 3727691 w 12192000"/>
            <a:gd name="connsiteY13081" fmla="*/ 1647584 h 6858000"/>
            <a:gd name="connsiteX13082" fmla="*/ 3762510 w 12192000"/>
            <a:gd name="connsiteY13082" fmla="*/ 1612765 h 6858000"/>
            <a:gd name="connsiteX13083" fmla="*/ 3797328 w 12192000"/>
            <a:gd name="connsiteY13083" fmla="*/ 1647584 h 6858000"/>
            <a:gd name="connsiteX13084" fmla="*/ 3762510 w 12192000"/>
            <a:gd name="connsiteY13084" fmla="*/ 1682403 h 6858000"/>
            <a:gd name="connsiteX13085" fmla="*/ 3847402 w 12192000"/>
            <a:gd name="connsiteY13085" fmla="*/ 1682403 h 6858000"/>
            <a:gd name="connsiteX13086" fmla="*/ 3812583 w 12192000"/>
            <a:gd name="connsiteY13086" fmla="*/ 1647584 h 6858000"/>
            <a:gd name="connsiteX13087" fmla="*/ 3847402 w 12192000"/>
            <a:gd name="connsiteY13087" fmla="*/ 1612765 h 6858000"/>
            <a:gd name="connsiteX13088" fmla="*/ 3882221 w 12192000"/>
            <a:gd name="connsiteY13088" fmla="*/ 1647584 h 6858000"/>
            <a:gd name="connsiteX13089" fmla="*/ 3847402 w 12192000"/>
            <a:gd name="connsiteY13089" fmla="*/ 1682403 h 6858000"/>
            <a:gd name="connsiteX13090" fmla="*/ 3932301 w 12192000"/>
            <a:gd name="connsiteY13090" fmla="*/ 1682403 h 6858000"/>
            <a:gd name="connsiteX13091" fmla="*/ 3897482 w 12192000"/>
            <a:gd name="connsiteY13091" fmla="*/ 1647584 h 6858000"/>
            <a:gd name="connsiteX13092" fmla="*/ 3932301 w 12192000"/>
            <a:gd name="connsiteY13092" fmla="*/ 1612765 h 6858000"/>
            <a:gd name="connsiteX13093" fmla="*/ 3967120 w 12192000"/>
            <a:gd name="connsiteY13093" fmla="*/ 1647584 h 6858000"/>
            <a:gd name="connsiteX13094" fmla="*/ 3932301 w 12192000"/>
            <a:gd name="connsiteY13094" fmla="*/ 1682403 h 6858000"/>
            <a:gd name="connsiteX13095" fmla="*/ 4017193 w 12192000"/>
            <a:gd name="connsiteY13095" fmla="*/ 1682403 h 6858000"/>
            <a:gd name="connsiteX13096" fmla="*/ 3982375 w 12192000"/>
            <a:gd name="connsiteY13096" fmla="*/ 1647584 h 6858000"/>
            <a:gd name="connsiteX13097" fmla="*/ 4017193 w 12192000"/>
            <a:gd name="connsiteY13097" fmla="*/ 1612765 h 6858000"/>
            <a:gd name="connsiteX13098" fmla="*/ 4052012 w 12192000"/>
            <a:gd name="connsiteY13098" fmla="*/ 1647584 h 6858000"/>
            <a:gd name="connsiteX13099" fmla="*/ 4017193 w 12192000"/>
            <a:gd name="connsiteY13099" fmla="*/ 1682403 h 6858000"/>
            <a:gd name="connsiteX13100" fmla="*/ 4102086 w 12192000"/>
            <a:gd name="connsiteY13100" fmla="*/ 1682403 h 6858000"/>
            <a:gd name="connsiteX13101" fmla="*/ 4067267 w 12192000"/>
            <a:gd name="connsiteY13101" fmla="*/ 1647584 h 6858000"/>
            <a:gd name="connsiteX13102" fmla="*/ 4102086 w 12192000"/>
            <a:gd name="connsiteY13102" fmla="*/ 1612765 h 6858000"/>
            <a:gd name="connsiteX13103" fmla="*/ 4136904 w 12192000"/>
            <a:gd name="connsiteY13103" fmla="*/ 1647584 h 6858000"/>
            <a:gd name="connsiteX13104" fmla="*/ 4102086 w 12192000"/>
            <a:gd name="connsiteY13104" fmla="*/ 1682403 h 6858000"/>
            <a:gd name="connsiteX13105" fmla="*/ 4186978 w 12192000"/>
            <a:gd name="connsiteY13105" fmla="*/ 1682403 h 6858000"/>
            <a:gd name="connsiteX13106" fmla="*/ 4152159 w 12192000"/>
            <a:gd name="connsiteY13106" fmla="*/ 1647584 h 6858000"/>
            <a:gd name="connsiteX13107" fmla="*/ 4186978 w 12192000"/>
            <a:gd name="connsiteY13107" fmla="*/ 1612765 h 6858000"/>
            <a:gd name="connsiteX13108" fmla="*/ 4221797 w 12192000"/>
            <a:gd name="connsiteY13108" fmla="*/ 1647584 h 6858000"/>
            <a:gd name="connsiteX13109" fmla="*/ 4186978 w 12192000"/>
            <a:gd name="connsiteY13109" fmla="*/ 1682403 h 6858000"/>
            <a:gd name="connsiteX13110" fmla="*/ 4271871 w 12192000"/>
            <a:gd name="connsiteY13110" fmla="*/ 1682403 h 6858000"/>
            <a:gd name="connsiteX13111" fmla="*/ 4237052 w 12192000"/>
            <a:gd name="connsiteY13111" fmla="*/ 1647584 h 6858000"/>
            <a:gd name="connsiteX13112" fmla="*/ 4271871 w 12192000"/>
            <a:gd name="connsiteY13112" fmla="*/ 1612765 h 6858000"/>
            <a:gd name="connsiteX13113" fmla="*/ 4306690 w 12192000"/>
            <a:gd name="connsiteY13113" fmla="*/ 1647584 h 6858000"/>
            <a:gd name="connsiteX13114" fmla="*/ 4271871 w 12192000"/>
            <a:gd name="connsiteY13114" fmla="*/ 1682403 h 6858000"/>
            <a:gd name="connsiteX13115" fmla="*/ 6309291 w 12192000"/>
            <a:gd name="connsiteY13115" fmla="*/ 1682403 h 6858000"/>
            <a:gd name="connsiteX13116" fmla="*/ 6274465 w 12192000"/>
            <a:gd name="connsiteY13116" fmla="*/ 1647584 h 6858000"/>
            <a:gd name="connsiteX13117" fmla="*/ 6309291 w 12192000"/>
            <a:gd name="connsiteY13117" fmla="*/ 1612765 h 6858000"/>
            <a:gd name="connsiteX13118" fmla="*/ 6344103 w 12192000"/>
            <a:gd name="connsiteY13118" fmla="*/ 1647584 h 6858000"/>
            <a:gd name="connsiteX13119" fmla="*/ 6309291 w 12192000"/>
            <a:gd name="connsiteY13119" fmla="*/ 1682403 h 6858000"/>
            <a:gd name="connsiteX13120" fmla="*/ 6394183 w 12192000"/>
            <a:gd name="connsiteY13120" fmla="*/ 1682403 h 6858000"/>
            <a:gd name="connsiteX13121" fmla="*/ 6359357 w 12192000"/>
            <a:gd name="connsiteY13121" fmla="*/ 1647584 h 6858000"/>
            <a:gd name="connsiteX13122" fmla="*/ 6394183 w 12192000"/>
            <a:gd name="connsiteY13122" fmla="*/ 1612765 h 6858000"/>
            <a:gd name="connsiteX13123" fmla="*/ 6428995 w 12192000"/>
            <a:gd name="connsiteY13123" fmla="*/ 1647584 h 6858000"/>
            <a:gd name="connsiteX13124" fmla="*/ 6394183 w 12192000"/>
            <a:gd name="connsiteY13124" fmla="*/ 1682403 h 6858000"/>
            <a:gd name="connsiteX13125" fmla="*/ 6479075 w 12192000"/>
            <a:gd name="connsiteY13125" fmla="*/ 1682403 h 6858000"/>
            <a:gd name="connsiteX13126" fmla="*/ 6444250 w 12192000"/>
            <a:gd name="connsiteY13126" fmla="*/ 1647584 h 6858000"/>
            <a:gd name="connsiteX13127" fmla="*/ 6479075 w 12192000"/>
            <a:gd name="connsiteY13127" fmla="*/ 1612765 h 6858000"/>
            <a:gd name="connsiteX13128" fmla="*/ 6513887 w 12192000"/>
            <a:gd name="connsiteY13128" fmla="*/ 1647584 h 6858000"/>
            <a:gd name="connsiteX13129" fmla="*/ 6479075 w 12192000"/>
            <a:gd name="connsiteY13129" fmla="*/ 1682403 h 6858000"/>
            <a:gd name="connsiteX13130" fmla="*/ 6563968 w 12192000"/>
            <a:gd name="connsiteY13130" fmla="*/ 1682403 h 6858000"/>
            <a:gd name="connsiteX13131" fmla="*/ 6529143 w 12192000"/>
            <a:gd name="connsiteY13131" fmla="*/ 1647584 h 6858000"/>
            <a:gd name="connsiteX13132" fmla="*/ 6563968 w 12192000"/>
            <a:gd name="connsiteY13132" fmla="*/ 1612765 h 6858000"/>
            <a:gd name="connsiteX13133" fmla="*/ 6598781 w 12192000"/>
            <a:gd name="connsiteY13133" fmla="*/ 1647584 h 6858000"/>
            <a:gd name="connsiteX13134" fmla="*/ 6563968 w 12192000"/>
            <a:gd name="connsiteY13134" fmla="*/ 1682403 h 6858000"/>
            <a:gd name="connsiteX13135" fmla="*/ 6648861 w 12192000"/>
            <a:gd name="connsiteY13135" fmla="*/ 1682403 h 6858000"/>
            <a:gd name="connsiteX13136" fmla="*/ 6614035 w 12192000"/>
            <a:gd name="connsiteY13136" fmla="*/ 1647584 h 6858000"/>
            <a:gd name="connsiteX13137" fmla="*/ 6648861 w 12192000"/>
            <a:gd name="connsiteY13137" fmla="*/ 1612765 h 6858000"/>
            <a:gd name="connsiteX13138" fmla="*/ 6683673 w 12192000"/>
            <a:gd name="connsiteY13138" fmla="*/ 1647584 h 6858000"/>
            <a:gd name="connsiteX13139" fmla="*/ 6648861 w 12192000"/>
            <a:gd name="connsiteY13139" fmla="*/ 1682403 h 6858000"/>
            <a:gd name="connsiteX13140" fmla="*/ 6733753 w 12192000"/>
            <a:gd name="connsiteY13140" fmla="*/ 1682403 h 6858000"/>
            <a:gd name="connsiteX13141" fmla="*/ 6698927 w 12192000"/>
            <a:gd name="connsiteY13141" fmla="*/ 1647584 h 6858000"/>
            <a:gd name="connsiteX13142" fmla="*/ 6733753 w 12192000"/>
            <a:gd name="connsiteY13142" fmla="*/ 1612765 h 6858000"/>
            <a:gd name="connsiteX13143" fmla="*/ 6768565 w 12192000"/>
            <a:gd name="connsiteY13143" fmla="*/ 1647584 h 6858000"/>
            <a:gd name="connsiteX13144" fmla="*/ 6733753 w 12192000"/>
            <a:gd name="connsiteY13144" fmla="*/ 1682403 h 6858000"/>
            <a:gd name="connsiteX13145" fmla="*/ 9365446 w 12192000"/>
            <a:gd name="connsiteY13145" fmla="*/ 1682403 h 6858000"/>
            <a:gd name="connsiteX13146" fmla="*/ 9330620 w 12192000"/>
            <a:gd name="connsiteY13146" fmla="*/ 1647584 h 6858000"/>
            <a:gd name="connsiteX13147" fmla="*/ 9365446 w 12192000"/>
            <a:gd name="connsiteY13147" fmla="*/ 1612765 h 6858000"/>
            <a:gd name="connsiteX13148" fmla="*/ 9400258 w 12192000"/>
            <a:gd name="connsiteY13148" fmla="*/ 1647584 h 6858000"/>
            <a:gd name="connsiteX13149" fmla="*/ 9365446 w 12192000"/>
            <a:gd name="connsiteY13149" fmla="*/ 1682403 h 6858000"/>
            <a:gd name="connsiteX13150" fmla="*/ 9450339 w 12192000"/>
            <a:gd name="connsiteY13150" fmla="*/ 1682403 h 6858000"/>
            <a:gd name="connsiteX13151" fmla="*/ 9415514 w 12192000"/>
            <a:gd name="connsiteY13151" fmla="*/ 1647584 h 6858000"/>
            <a:gd name="connsiteX13152" fmla="*/ 9450339 w 12192000"/>
            <a:gd name="connsiteY13152" fmla="*/ 1612765 h 6858000"/>
            <a:gd name="connsiteX13153" fmla="*/ 9485151 w 12192000"/>
            <a:gd name="connsiteY13153" fmla="*/ 1647584 h 6858000"/>
            <a:gd name="connsiteX13154" fmla="*/ 9450339 w 12192000"/>
            <a:gd name="connsiteY13154" fmla="*/ 1682403 h 6858000"/>
            <a:gd name="connsiteX13155" fmla="*/ 9535231 w 12192000"/>
            <a:gd name="connsiteY13155" fmla="*/ 1682403 h 6858000"/>
            <a:gd name="connsiteX13156" fmla="*/ 9500406 w 12192000"/>
            <a:gd name="connsiteY13156" fmla="*/ 1647584 h 6858000"/>
            <a:gd name="connsiteX13157" fmla="*/ 9535231 w 12192000"/>
            <a:gd name="connsiteY13157" fmla="*/ 1612765 h 6858000"/>
            <a:gd name="connsiteX13158" fmla="*/ 9570043 w 12192000"/>
            <a:gd name="connsiteY13158" fmla="*/ 1647584 h 6858000"/>
            <a:gd name="connsiteX13159" fmla="*/ 9535231 w 12192000"/>
            <a:gd name="connsiteY13159" fmla="*/ 1682403 h 6858000"/>
            <a:gd name="connsiteX13160" fmla="*/ 9620123 w 12192000"/>
            <a:gd name="connsiteY13160" fmla="*/ 1682403 h 6858000"/>
            <a:gd name="connsiteX13161" fmla="*/ 9585298 w 12192000"/>
            <a:gd name="connsiteY13161" fmla="*/ 1647584 h 6858000"/>
            <a:gd name="connsiteX13162" fmla="*/ 9620123 w 12192000"/>
            <a:gd name="connsiteY13162" fmla="*/ 1612765 h 6858000"/>
            <a:gd name="connsiteX13163" fmla="*/ 9654936 w 12192000"/>
            <a:gd name="connsiteY13163" fmla="*/ 1647584 h 6858000"/>
            <a:gd name="connsiteX13164" fmla="*/ 9620123 w 12192000"/>
            <a:gd name="connsiteY13164" fmla="*/ 1682403 h 6858000"/>
            <a:gd name="connsiteX13165" fmla="*/ 9705016 w 12192000"/>
            <a:gd name="connsiteY13165" fmla="*/ 1682403 h 6858000"/>
            <a:gd name="connsiteX13166" fmla="*/ 9670190 w 12192000"/>
            <a:gd name="connsiteY13166" fmla="*/ 1647584 h 6858000"/>
            <a:gd name="connsiteX13167" fmla="*/ 9705016 w 12192000"/>
            <a:gd name="connsiteY13167" fmla="*/ 1612765 h 6858000"/>
            <a:gd name="connsiteX13168" fmla="*/ 9739828 w 12192000"/>
            <a:gd name="connsiteY13168" fmla="*/ 1647584 h 6858000"/>
            <a:gd name="connsiteX13169" fmla="*/ 9705016 w 12192000"/>
            <a:gd name="connsiteY13169" fmla="*/ 1682403 h 6858000"/>
            <a:gd name="connsiteX13170" fmla="*/ 9789909 w 12192000"/>
            <a:gd name="connsiteY13170" fmla="*/ 1682403 h 6858000"/>
            <a:gd name="connsiteX13171" fmla="*/ 9755084 w 12192000"/>
            <a:gd name="connsiteY13171" fmla="*/ 1647584 h 6858000"/>
            <a:gd name="connsiteX13172" fmla="*/ 9789909 w 12192000"/>
            <a:gd name="connsiteY13172" fmla="*/ 1612765 h 6858000"/>
            <a:gd name="connsiteX13173" fmla="*/ 9824721 w 12192000"/>
            <a:gd name="connsiteY13173" fmla="*/ 1647584 h 6858000"/>
            <a:gd name="connsiteX13174" fmla="*/ 9789909 w 12192000"/>
            <a:gd name="connsiteY13174" fmla="*/ 1682403 h 6858000"/>
            <a:gd name="connsiteX13175" fmla="*/ 9874801 w 12192000"/>
            <a:gd name="connsiteY13175" fmla="*/ 1682403 h 6858000"/>
            <a:gd name="connsiteX13176" fmla="*/ 9839976 w 12192000"/>
            <a:gd name="connsiteY13176" fmla="*/ 1647584 h 6858000"/>
            <a:gd name="connsiteX13177" fmla="*/ 9874801 w 12192000"/>
            <a:gd name="connsiteY13177" fmla="*/ 1612765 h 6858000"/>
            <a:gd name="connsiteX13178" fmla="*/ 9909613 w 12192000"/>
            <a:gd name="connsiteY13178" fmla="*/ 1647584 h 6858000"/>
            <a:gd name="connsiteX13179" fmla="*/ 9874801 w 12192000"/>
            <a:gd name="connsiteY13179" fmla="*/ 1682403 h 6858000"/>
            <a:gd name="connsiteX13180" fmla="*/ 9959693 w 12192000"/>
            <a:gd name="connsiteY13180" fmla="*/ 1682403 h 6858000"/>
            <a:gd name="connsiteX13181" fmla="*/ 9924868 w 12192000"/>
            <a:gd name="connsiteY13181" fmla="*/ 1647584 h 6858000"/>
            <a:gd name="connsiteX13182" fmla="*/ 9959693 w 12192000"/>
            <a:gd name="connsiteY13182" fmla="*/ 1612765 h 6858000"/>
            <a:gd name="connsiteX13183" fmla="*/ 9994506 w 12192000"/>
            <a:gd name="connsiteY13183" fmla="*/ 1647584 h 6858000"/>
            <a:gd name="connsiteX13184" fmla="*/ 9959693 w 12192000"/>
            <a:gd name="connsiteY13184" fmla="*/ 1682403 h 6858000"/>
            <a:gd name="connsiteX13185" fmla="*/ 10044586 w 12192000"/>
            <a:gd name="connsiteY13185" fmla="*/ 1682403 h 6858000"/>
            <a:gd name="connsiteX13186" fmla="*/ 10009760 w 12192000"/>
            <a:gd name="connsiteY13186" fmla="*/ 1647584 h 6858000"/>
            <a:gd name="connsiteX13187" fmla="*/ 10044586 w 12192000"/>
            <a:gd name="connsiteY13187" fmla="*/ 1612765 h 6858000"/>
            <a:gd name="connsiteX13188" fmla="*/ 10079398 w 12192000"/>
            <a:gd name="connsiteY13188" fmla="*/ 1647584 h 6858000"/>
            <a:gd name="connsiteX13189" fmla="*/ 10044586 w 12192000"/>
            <a:gd name="connsiteY13189" fmla="*/ 1682403 h 6858000"/>
            <a:gd name="connsiteX13190" fmla="*/ 10129478 w 12192000"/>
            <a:gd name="connsiteY13190" fmla="*/ 1682403 h 6858000"/>
            <a:gd name="connsiteX13191" fmla="*/ 10094653 w 12192000"/>
            <a:gd name="connsiteY13191" fmla="*/ 1647584 h 6858000"/>
            <a:gd name="connsiteX13192" fmla="*/ 10129478 w 12192000"/>
            <a:gd name="connsiteY13192" fmla="*/ 1612765 h 6858000"/>
            <a:gd name="connsiteX13193" fmla="*/ 10164290 w 12192000"/>
            <a:gd name="connsiteY13193" fmla="*/ 1647584 h 6858000"/>
            <a:gd name="connsiteX13194" fmla="*/ 10129478 w 12192000"/>
            <a:gd name="connsiteY13194" fmla="*/ 1682403 h 6858000"/>
            <a:gd name="connsiteX13195" fmla="*/ 10214371 w 12192000"/>
            <a:gd name="connsiteY13195" fmla="*/ 1682403 h 6858000"/>
            <a:gd name="connsiteX13196" fmla="*/ 10179546 w 12192000"/>
            <a:gd name="connsiteY13196" fmla="*/ 1647584 h 6858000"/>
            <a:gd name="connsiteX13197" fmla="*/ 10214371 w 12192000"/>
            <a:gd name="connsiteY13197" fmla="*/ 1612765 h 6858000"/>
            <a:gd name="connsiteX13198" fmla="*/ 10249183 w 12192000"/>
            <a:gd name="connsiteY13198" fmla="*/ 1647584 h 6858000"/>
            <a:gd name="connsiteX13199" fmla="*/ 10214371 w 12192000"/>
            <a:gd name="connsiteY13199" fmla="*/ 1682403 h 6858000"/>
            <a:gd name="connsiteX13200" fmla="*/ 10299263 w 12192000"/>
            <a:gd name="connsiteY13200" fmla="*/ 1682403 h 6858000"/>
            <a:gd name="connsiteX13201" fmla="*/ 10264438 w 12192000"/>
            <a:gd name="connsiteY13201" fmla="*/ 1647584 h 6858000"/>
            <a:gd name="connsiteX13202" fmla="*/ 10299263 w 12192000"/>
            <a:gd name="connsiteY13202" fmla="*/ 1612765 h 6858000"/>
            <a:gd name="connsiteX13203" fmla="*/ 10334076 w 12192000"/>
            <a:gd name="connsiteY13203" fmla="*/ 1647584 h 6858000"/>
            <a:gd name="connsiteX13204" fmla="*/ 10299263 w 12192000"/>
            <a:gd name="connsiteY13204" fmla="*/ 1682403 h 6858000"/>
            <a:gd name="connsiteX13205" fmla="*/ 10384156 w 12192000"/>
            <a:gd name="connsiteY13205" fmla="*/ 1682403 h 6858000"/>
            <a:gd name="connsiteX13206" fmla="*/ 10349330 w 12192000"/>
            <a:gd name="connsiteY13206" fmla="*/ 1647584 h 6858000"/>
            <a:gd name="connsiteX13207" fmla="*/ 10384156 w 12192000"/>
            <a:gd name="connsiteY13207" fmla="*/ 1612765 h 6858000"/>
            <a:gd name="connsiteX13208" fmla="*/ 10418968 w 12192000"/>
            <a:gd name="connsiteY13208" fmla="*/ 1647584 h 6858000"/>
            <a:gd name="connsiteX13209" fmla="*/ 10384156 w 12192000"/>
            <a:gd name="connsiteY13209" fmla="*/ 1682403 h 6858000"/>
            <a:gd name="connsiteX13210" fmla="*/ 10469048 w 12192000"/>
            <a:gd name="connsiteY13210" fmla="*/ 1682403 h 6858000"/>
            <a:gd name="connsiteX13211" fmla="*/ 10434223 w 12192000"/>
            <a:gd name="connsiteY13211" fmla="*/ 1647584 h 6858000"/>
            <a:gd name="connsiteX13212" fmla="*/ 10469048 w 12192000"/>
            <a:gd name="connsiteY13212" fmla="*/ 1612765 h 6858000"/>
            <a:gd name="connsiteX13213" fmla="*/ 10503860 w 12192000"/>
            <a:gd name="connsiteY13213" fmla="*/ 1647584 h 6858000"/>
            <a:gd name="connsiteX13214" fmla="*/ 10469048 w 12192000"/>
            <a:gd name="connsiteY13214" fmla="*/ 1682403 h 6858000"/>
            <a:gd name="connsiteX13215" fmla="*/ 3677617 w 12192000"/>
            <a:gd name="connsiteY13215" fmla="*/ 1597543 h 6858000"/>
            <a:gd name="connsiteX13216" fmla="*/ 3642798 w 12192000"/>
            <a:gd name="connsiteY13216" fmla="*/ 1562724 h 6858000"/>
            <a:gd name="connsiteX13217" fmla="*/ 3677617 w 12192000"/>
            <a:gd name="connsiteY13217" fmla="*/ 1527905 h 6858000"/>
            <a:gd name="connsiteX13218" fmla="*/ 3712436 w 12192000"/>
            <a:gd name="connsiteY13218" fmla="*/ 1562724 h 6858000"/>
            <a:gd name="connsiteX13219" fmla="*/ 3677617 w 12192000"/>
            <a:gd name="connsiteY13219" fmla="*/ 1597543 h 6858000"/>
            <a:gd name="connsiteX13220" fmla="*/ 3762510 w 12192000"/>
            <a:gd name="connsiteY13220" fmla="*/ 1597543 h 6858000"/>
            <a:gd name="connsiteX13221" fmla="*/ 3727691 w 12192000"/>
            <a:gd name="connsiteY13221" fmla="*/ 1562724 h 6858000"/>
            <a:gd name="connsiteX13222" fmla="*/ 3762510 w 12192000"/>
            <a:gd name="connsiteY13222" fmla="*/ 1527905 h 6858000"/>
            <a:gd name="connsiteX13223" fmla="*/ 3797328 w 12192000"/>
            <a:gd name="connsiteY13223" fmla="*/ 1562724 h 6858000"/>
            <a:gd name="connsiteX13224" fmla="*/ 3762510 w 12192000"/>
            <a:gd name="connsiteY13224" fmla="*/ 1597543 h 6858000"/>
            <a:gd name="connsiteX13225" fmla="*/ 3847402 w 12192000"/>
            <a:gd name="connsiteY13225" fmla="*/ 1597543 h 6858000"/>
            <a:gd name="connsiteX13226" fmla="*/ 3812583 w 12192000"/>
            <a:gd name="connsiteY13226" fmla="*/ 1562724 h 6858000"/>
            <a:gd name="connsiteX13227" fmla="*/ 3847402 w 12192000"/>
            <a:gd name="connsiteY13227" fmla="*/ 1527905 h 6858000"/>
            <a:gd name="connsiteX13228" fmla="*/ 3882221 w 12192000"/>
            <a:gd name="connsiteY13228" fmla="*/ 1562724 h 6858000"/>
            <a:gd name="connsiteX13229" fmla="*/ 3847402 w 12192000"/>
            <a:gd name="connsiteY13229" fmla="*/ 1597543 h 6858000"/>
            <a:gd name="connsiteX13230" fmla="*/ 3932301 w 12192000"/>
            <a:gd name="connsiteY13230" fmla="*/ 1597543 h 6858000"/>
            <a:gd name="connsiteX13231" fmla="*/ 3897482 w 12192000"/>
            <a:gd name="connsiteY13231" fmla="*/ 1562724 h 6858000"/>
            <a:gd name="connsiteX13232" fmla="*/ 3932301 w 12192000"/>
            <a:gd name="connsiteY13232" fmla="*/ 1527905 h 6858000"/>
            <a:gd name="connsiteX13233" fmla="*/ 3967120 w 12192000"/>
            <a:gd name="connsiteY13233" fmla="*/ 1562724 h 6858000"/>
            <a:gd name="connsiteX13234" fmla="*/ 3932301 w 12192000"/>
            <a:gd name="connsiteY13234" fmla="*/ 1597543 h 6858000"/>
            <a:gd name="connsiteX13235" fmla="*/ 4017193 w 12192000"/>
            <a:gd name="connsiteY13235" fmla="*/ 1597543 h 6858000"/>
            <a:gd name="connsiteX13236" fmla="*/ 3982375 w 12192000"/>
            <a:gd name="connsiteY13236" fmla="*/ 1562724 h 6858000"/>
            <a:gd name="connsiteX13237" fmla="*/ 4017193 w 12192000"/>
            <a:gd name="connsiteY13237" fmla="*/ 1527905 h 6858000"/>
            <a:gd name="connsiteX13238" fmla="*/ 4052012 w 12192000"/>
            <a:gd name="connsiteY13238" fmla="*/ 1562724 h 6858000"/>
            <a:gd name="connsiteX13239" fmla="*/ 4017193 w 12192000"/>
            <a:gd name="connsiteY13239" fmla="*/ 1597543 h 6858000"/>
            <a:gd name="connsiteX13240" fmla="*/ 4102086 w 12192000"/>
            <a:gd name="connsiteY13240" fmla="*/ 1597543 h 6858000"/>
            <a:gd name="connsiteX13241" fmla="*/ 4067267 w 12192000"/>
            <a:gd name="connsiteY13241" fmla="*/ 1562724 h 6858000"/>
            <a:gd name="connsiteX13242" fmla="*/ 4102086 w 12192000"/>
            <a:gd name="connsiteY13242" fmla="*/ 1527905 h 6858000"/>
            <a:gd name="connsiteX13243" fmla="*/ 4136904 w 12192000"/>
            <a:gd name="connsiteY13243" fmla="*/ 1562724 h 6858000"/>
            <a:gd name="connsiteX13244" fmla="*/ 4102086 w 12192000"/>
            <a:gd name="connsiteY13244" fmla="*/ 1597543 h 6858000"/>
            <a:gd name="connsiteX13245" fmla="*/ 4186978 w 12192000"/>
            <a:gd name="connsiteY13245" fmla="*/ 1597543 h 6858000"/>
            <a:gd name="connsiteX13246" fmla="*/ 4152159 w 12192000"/>
            <a:gd name="connsiteY13246" fmla="*/ 1562724 h 6858000"/>
            <a:gd name="connsiteX13247" fmla="*/ 4186978 w 12192000"/>
            <a:gd name="connsiteY13247" fmla="*/ 1527905 h 6858000"/>
            <a:gd name="connsiteX13248" fmla="*/ 4221797 w 12192000"/>
            <a:gd name="connsiteY13248" fmla="*/ 1562724 h 6858000"/>
            <a:gd name="connsiteX13249" fmla="*/ 4186978 w 12192000"/>
            <a:gd name="connsiteY13249" fmla="*/ 1597543 h 6858000"/>
            <a:gd name="connsiteX13250" fmla="*/ 4271871 w 12192000"/>
            <a:gd name="connsiteY13250" fmla="*/ 1597543 h 6858000"/>
            <a:gd name="connsiteX13251" fmla="*/ 4237052 w 12192000"/>
            <a:gd name="connsiteY13251" fmla="*/ 1562724 h 6858000"/>
            <a:gd name="connsiteX13252" fmla="*/ 4271871 w 12192000"/>
            <a:gd name="connsiteY13252" fmla="*/ 1527905 h 6858000"/>
            <a:gd name="connsiteX13253" fmla="*/ 4306690 w 12192000"/>
            <a:gd name="connsiteY13253" fmla="*/ 1562724 h 6858000"/>
            <a:gd name="connsiteX13254" fmla="*/ 4271871 w 12192000"/>
            <a:gd name="connsiteY13254" fmla="*/ 1597543 h 6858000"/>
            <a:gd name="connsiteX13255" fmla="*/ 6309291 w 12192000"/>
            <a:gd name="connsiteY13255" fmla="*/ 1597543 h 6858000"/>
            <a:gd name="connsiteX13256" fmla="*/ 6274465 w 12192000"/>
            <a:gd name="connsiteY13256" fmla="*/ 1562724 h 6858000"/>
            <a:gd name="connsiteX13257" fmla="*/ 6309291 w 12192000"/>
            <a:gd name="connsiteY13257" fmla="*/ 1527905 h 6858000"/>
            <a:gd name="connsiteX13258" fmla="*/ 6344103 w 12192000"/>
            <a:gd name="connsiteY13258" fmla="*/ 1562724 h 6858000"/>
            <a:gd name="connsiteX13259" fmla="*/ 6309291 w 12192000"/>
            <a:gd name="connsiteY13259" fmla="*/ 1597543 h 6858000"/>
            <a:gd name="connsiteX13260" fmla="*/ 6394183 w 12192000"/>
            <a:gd name="connsiteY13260" fmla="*/ 1597543 h 6858000"/>
            <a:gd name="connsiteX13261" fmla="*/ 6359357 w 12192000"/>
            <a:gd name="connsiteY13261" fmla="*/ 1562724 h 6858000"/>
            <a:gd name="connsiteX13262" fmla="*/ 6394183 w 12192000"/>
            <a:gd name="connsiteY13262" fmla="*/ 1527905 h 6858000"/>
            <a:gd name="connsiteX13263" fmla="*/ 6428995 w 12192000"/>
            <a:gd name="connsiteY13263" fmla="*/ 1562724 h 6858000"/>
            <a:gd name="connsiteX13264" fmla="*/ 6394183 w 12192000"/>
            <a:gd name="connsiteY13264" fmla="*/ 1597543 h 6858000"/>
            <a:gd name="connsiteX13265" fmla="*/ 6479075 w 12192000"/>
            <a:gd name="connsiteY13265" fmla="*/ 1597543 h 6858000"/>
            <a:gd name="connsiteX13266" fmla="*/ 6444250 w 12192000"/>
            <a:gd name="connsiteY13266" fmla="*/ 1562724 h 6858000"/>
            <a:gd name="connsiteX13267" fmla="*/ 6479075 w 12192000"/>
            <a:gd name="connsiteY13267" fmla="*/ 1527905 h 6858000"/>
            <a:gd name="connsiteX13268" fmla="*/ 6513887 w 12192000"/>
            <a:gd name="connsiteY13268" fmla="*/ 1562724 h 6858000"/>
            <a:gd name="connsiteX13269" fmla="*/ 6479075 w 12192000"/>
            <a:gd name="connsiteY13269" fmla="*/ 1597543 h 6858000"/>
            <a:gd name="connsiteX13270" fmla="*/ 6563968 w 12192000"/>
            <a:gd name="connsiteY13270" fmla="*/ 1597543 h 6858000"/>
            <a:gd name="connsiteX13271" fmla="*/ 6529143 w 12192000"/>
            <a:gd name="connsiteY13271" fmla="*/ 1562724 h 6858000"/>
            <a:gd name="connsiteX13272" fmla="*/ 6563968 w 12192000"/>
            <a:gd name="connsiteY13272" fmla="*/ 1527905 h 6858000"/>
            <a:gd name="connsiteX13273" fmla="*/ 6598781 w 12192000"/>
            <a:gd name="connsiteY13273" fmla="*/ 1562724 h 6858000"/>
            <a:gd name="connsiteX13274" fmla="*/ 6563968 w 12192000"/>
            <a:gd name="connsiteY13274" fmla="*/ 1597543 h 6858000"/>
            <a:gd name="connsiteX13275" fmla="*/ 6648861 w 12192000"/>
            <a:gd name="connsiteY13275" fmla="*/ 1597543 h 6858000"/>
            <a:gd name="connsiteX13276" fmla="*/ 6614035 w 12192000"/>
            <a:gd name="connsiteY13276" fmla="*/ 1562724 h 6858000"/>
            <a:gd name="connsiteX13277" fmla="*/ 6648861 w 12192000"/>
            <a:gd name="connsiteY13277" fmla="*/ 1527905 h 6858000"/>
            <a:gd name="connsiteX13278" fmla="*/ 6683673 w 12192000"/>
            <a:gd name="connsiteY13278" fmla="*/ 1562724 h 6858000"/>
            <a:gd name="connsiteX13279" fmla="*/ 6648861 w 12192000"/>
            <a:gd name="connsiteY13279" fmla="*/ 1597543 h 6858000"/>
            <a:gd name="connsiteX13280" fmla="*/ 6733753 w 12192000"/>
            <a:gd name="connsiteY13280" fmla="*/ 1597543 h 6858000"/>
            <a:gd name="connsiteX13281" fmla="*/ 6698927 w 12192000"/>
            <a:gd name="connsiteY13281" fmla="*/ 1562724 h 6858000"/>
            <a:gd name="connsiteX13282" fmla="*/ 6733753 w 12192000"/>
            <a:gd name="connsiteY13282" fmla="*/ 1527905 h 6858000"/>
            <a:gd name="connsiteX13283" fmla="*/ 6768565 w 12192000"/>
            <a:gd name="connsiteY13283" fmla="*/ 1562724 h 6858000"/>
            <a:gd name="connsiteX13284" fmla="*/ 6733753 w 12192000"/>
            <a:gd name="connsiteY13284" fmla="*/ 1597543 h 6858000"/>
            <a:gd name="connsiteX13285" fmla="*/ 9365446 w 12192000"/>
            <a:gd name="connsiteY13285" fmla="*/ 1597543 h 6858000"/>
            <a:gd name="connsiteX13286" fmla="*/ 9330620 w 12192000"/>
            <a:gd name="connsiteY13286" fmla="*/ 1562724 h 6858000"/>
            <a:gd name="connsiteX13287" fmla="*/ 9365446 w 12192000"/>
            <a:gd name="connsiteY13287" fmla="*/ 1527905 h 6858000"/>
            <a:gd name="connsiteX13288" fmla="*/ 9400258 w 12192000"/>
            <a:gd name="connsiteY13288" fmla="*/ 1562724 h 6858000"/>
            <a:gd name="connsiteX13289" fmla="*/ 9365446 w 12192000"/>
            <a:gd name="connsiteY13289" fmla="*/ 1597543 h 6858000"/>
            <a:gd name="connsiteX13290" fmla="*/ 9450339 w 12192000"/>
            <a:gd name="connsiteY13290" fmla="*/ 1597543 h 6858000"/>
            <a:gd name="connsiteX13291" fmla="*/ 9415514 w 12192000"/>
            <a:gd name="connsiteY13291" fmla="*/ 1562724 h 6858000"/>
            <a:gd name="connsiteX13292" fmla="*/ 9450339 w 12192000"/>
            <a:gd name="connsiteY13292" fmla="*/ 1527905 h 6858000"/>
            <a:gd name="connsiteX13293" fmla="*/ 9485151 w 12192000"/>
            <a:gd name="connsiteY13293" fmla="*/ 1562724 h 6858000"/>
            <a:gd name="connsiteX13294" fmla="*/ 9450339 w 12192000"/>
            <a:gd name="connsiteY13294" fmla="*/ 1597543 h 6858000"/>
            <a:gd name="connsiteX13295" fmla="*/ 9535231 w 12192000"/>
            <a:gd name="connsiteY13295" fmla="*/ 1597543 h 6858000"/>
            <a:gd name="connsiteX13296" fmla="*/ 9500406 w 12192000"/>
            <a:gd name="connsiteY13296" fmla="*/ 1562724 h 6858000"/>
            <a:gd name="connsiteX13297" fmla="*/ 9535231 w 12192000"/>
            <a:gd name="connsiteY13297" fmla="*/ 1527905 h 6858000"/>
            <a:gd name="connsiteX13298" fmla="*/ 9570043 w 12192000"/>
            <a:gd name="connsiteY13298" fmla="*/ 1562724 h 6858000"/>
            <a:gd name="connsiteX13299" fmla="*/ 9535231 w 12192000"/>
            <a:gd name="connsiteY13299" fmla="*/ 1597543 h 6858000"/>
            <a:gd name="connsiteX13300" fmla="*/ 9620123 w 12192000"/>
            <a:gd name="connsiteY13300" fmla="*/ 1597543 h 6858000"/>
            <a:gd name="connsiteX13301" fmla="*/ 9585298 w 12192000"/>
            <a:gd name="connsiteY13301" fmla="*/ 1562724 h 6858000"/>
            <a:gd name="connsiteX13302" fmla="*/ 9620123 w 12192000"/>
            <a:gd name="connsiteY13302" fmla="*/ 1527905 h 6858000"/>
            <a:gd name="connsiteX13303" fmla="*/ 9654936 w 12192000"/>
            <a:gd name="connsiteY13303" fmla="*/ 1562724 h 6858000"/>
            <a:gd name="connsiteX13304" fmla="*/ 9620123 w 12192000"/>
            <a:gd name="connsiteY13304" fmla="*/ 1597543 h 6858000"/>
            <a:gd name="connsiteX13305" fmla="*/ 9705016 w 12192000"/>
            <a:gd name="connsiteY13305" fmla="*/ 1597543 h 6858000"/>
            <a:gd name="connsiteX13306" fmla="*/ 9670190 w 12192000"/>
            <a:gd name="connsiteY13306" fmla="*/ 1562724 h 6858000"/>
            <a:gd name="connsiteX13307" fmla="*/ 9705016 w 12192000"/>
            <a:gd name="connsiteY13307" fmla="*/ 1527905 h 6858000"/>
            <a:gd name="connsiteX13308" fmla="*/ 9739828 w 12192000"/>
            <a:gd name="connsiteY13308" fmla="*/ 1562724 h 6858000"/>
            <a:gd name="connsiteX13309" fmla="*/ 9705016 w 12192000"/>
            <a:gd name="connsiteY13309" fmla="*/ 1597543 h 6858000"/>
            <a:gd name="connsiteX13310" fmla="*/ 9789909 w 12192000"/>
            <a:gd name="connsiteY13310" fmla="*/ 1597543 h 6858000"/>
            <a:gd name="connsiteX13311" fmla="*/ 9755084 w 12192000"/>
            <a:gd name="connsiteY13311" fmla="*/ 1562724 h 6858000"/>
            <a:gd name="connsiteX13312" fmla="*/ 9789909 w 12192000"/>
            <a:gd name="connsiteY13312" fmla="*/ 1527905 h 6858000"/>
            <a:gd name="connsiteX13313" fmla="*/ 9824721 w 12192000"/>
            <a:gd name="connsiteY13313" fmla="*/ 1562724 h 6858000"/>
            <a:gd name="connsiteX13314" fmla="*/ 9789909 w 12192000"/>
            <a:gd name="connsiteY13314" fmla="*/ 1597543 h 6858000"/>
            <a:gd name="connsiteX13315" fmla="*/ 9874801 w 12192000"/>
            <a:gd name="connsiteY13315" fmla="*/ 1597543 h 6858000"/>
            <a:gd name="connsiteX13316" fmla="*/ 9839976 w 12192000"/>
            <a:gd name="connsiteY13316" fmla="*/ 1562724 h 6858000"/>
            <a:gd name="connsiteX13317" fmla="*/ 9874801 w 12192000"/>
            <a:gd name="connsiteY13317" fmla="*/ 1527905 h 6858000"/>
            <a:gd name="connsiteX13318" fmla="*/ 9909613 w 12192000"/>
            <a:gd name="connsiteY13318" fmla="*/ 1562724 h 6858000"/>
            <a:gd name="connsiteX13319" fmla="*/ 9874801 w 12192000"/>
            <a:gd name="connsiteY13319" fmla="*/ 1597543 h 6858000"/>
            <a:gd name="connsiteX13320" fmla="*/ 9959693 w 12192000"/>
            <a:gd name="connsiteY13320" fmla="*/ 1597543 h 6858000"/>
            <a:gd name="connsiteX13321" fmla="*/ 9924868 w 12192000"/>
            <a:gd name="connsiteY13321" fmla="*/ 1562724 h 6858000"/>
            <a:gd name="connsiteX13322" fmla="*/ 9959693 w 12192000"/>
            <a:gd name="connsiteY13322" fmla="*/ 1527905 h 6858000"/>
            <a:gd name="connsiteX13323" fmla="*/ 9994506 w 12192000"/>
            <a:gd name="connsiteY13323" fmla="*/ 1562724 h 6858000"/>
            <a:gd name="connsiteX13324" fmla="*/ 9959693 w 12192000"/>
            <a:gd name="connsiteY13324" fmla="*/ 1597543 h 6858000"/>
            <a:gd name="connsiteX13325" fmla="*/ 10044586 w 12192000"/>
            <a:gd name="connsiteY13325" fmla="*/ 1597543 h 6858000"/>
            <a:gd name="connsiteX13326" fmla="*/ 10009760 w 12192000"/>
            <a:gd name="connsiteY13326" fmla="*/ 1562724 h 6858000"/>
            <a:gd name="connsiteX13327" fmla="*/ 10044586 w 12192000"/>
            <a:gd name="connsiteY13327" fmla="*/ 1527905 h 6858000"/>
            <a:gd name="connsiteX13328" fmla="*/ 10079398 w 12192000"/>
            <a:gd name="connsiteY13328" fmla="*/ 1562724 h 6858000"/>
            <a:gd name="connsiteX13329" fmla="*/ 10044586 w 12192000"/>
            <a:gd name="connsiteY13329" fmla="*/ 1597543 h 6858000"/>
            <a:gd name="connsiteX13330" fmla="*/ 10129478 w 12192000"/>
            <a:gd name="connsiteY13330" fmla="*/ 1597543 h 6858000"/>
            <a:gd name="connsiteX13331" fmla="*/ 10094653 w 12192000"/>
            <a:gd name="connsiteY13331" fmla="*/ 1562724 h 6858000"/>
            <a:gd name="connsiteX13332" fmla="*/ 10129478 w 12192000"/>
            <a:gd name="connsiteY13332" fmla="*/ 1527905 h 6858000"/>
            <a:gd name="connsiteX13333" fmla="*/ 10164290 w 12192000"/>
            <a:gd name="connsiteY13333" fmla="*/ 1562724 h 6858000"/>
            <a:gd name="connsiteX13334" fmla="*/ 10129478 w 12192000"/>
            <a:gd name="connsiteY13334" fmla="*/ 1597543 h 6858000"/>
            <a:gd name="connsiteX13335" fmla="*/ 10214371 w 12192000"/>
            <a:gd name="connsiteY13335" fmla="*/ 1597543 h 6858000"/>
            <a:gd name="connsiteX13336" fmla="*/ 10179546 w 12192000"/>
            <a:gd name="connsiteY13336" fmla="*/ 1562724 h 6858000"/>
            <a:gd name="connsiteX13337" fmla="*/ 10214371 w 12192000"/>
            <a:gd name="connsiteY13337" fmla="*/ 1527905 h 6858000"/>
            <a:gd name="connsiteX13338" fmla="*/ 10249183 w 12192000"/>
            <a:gd name="connsiteY13338" fmla="*/ 1562724 h 6858000"/>
            <a:gd name="connsiteX13339" fmla="*/ 10214371 w 12192000"/>
            <a:gd name="connsiteY13339" fmla="*/ 1597543 h 6858000"/>
            <a:gd name="connsiteX13340" fmla="*/ 10299263 w 12192000"/>
            <a:gd name="connsiteY13340" fmla="*/ 1597543 h 6858000"/>
            <a:gd name="connsiteX13341" fmla="*/ 10264438 w 12192000"/>
            <a:gd name="connsiteY13341" fmla="*/ 1562724 h 6858000"/>
            <a:gd name="connsiteX13342" fmla="*/ 10299263 w 12192000"/>
            <a:gd name="connsiteY13342" fmla="*/ 1527905 h 6858000"/>
            <a:gd name="connsiteX13343" fmla="*/ 10334076 w 12192000"/>
            <a:gd name="connsiteY13343" fmla="*/ 1562724 h 6858000"/>
            <a:gd name="connsiteX13344" fmla="*/ 10299263 w 12192000"/>
            <a:gd name="connsiteY13344" fmla="*/ 1597543 h 6858000"/>
            <a:gd name="connsiteX13345" fmla="*/ 10384156 w 12192000"/>
            <a:gd name="connsiteY13345" fmla="*/ 1597543 h 6858000"/>
            <a:gd name="connsiteX13346" fmla="*/ 10349330 w 12192000"/>
            <a:gd name="connsiteY13346" fmla="*/ 1562724 h 6858000"/>
            <a:gd name="connsiteX13347" fmla="*/ 10384156 w 12192000"/>
            <a:gd name="connsiteY13347" fmla="*/ 1527905 h 6858000"/>
            <a:gd name="connsiteX13348" fmla="*/ 10418968 w 12192000"/>
            <a:gd name="connsiteY13348" fmla="*/ 1562724 h 6858000"/>
            <a:gd name="connsiteX13349" fmla="*/ 10384156 w 12192000"/>
            <a:gd name="connsiteY13349" fmla="*/ 1597543 h 6858000"/>
            <a:gd name="connsiteX13350" fmla="*/ 10469048 w 12192000"/>
            <a:gd name="connsiteY13350" fmla="*/ 1597543 h 6858000"/>
            <a:gd name="connsiteX13351" fmla="*/ 10434223 w 12192000"/>
            <a:gd name="connsiteY13351" fmla="*/ 1562724 h 6858000"/>
            <a:gd name="connsiteX13352" fmla="*/ 10469048 w 12192000"/>
            <a:gd name="connsiteY13352" fmla="*/ 1527905 h 6858000"/>
            <a:gd name="connsiteX13353" fmla="*/ 10503860 w 12192000"/>
            <a:gd name="connsiteY13353" fmla="*/ 1562724 h 6858000"/>
            <a:gd name="connsiteX13354" fmla="*/ 10469048 w 12192000"/>
            <a:gd name="connsiteY13354" fmla="*/ 1597543 h 6858000"/>
            <a:gd name="connsiteX13355" fmla="*/ 10553941 w 12192000"/>
            <a:gd name="connsiteY13355" fmla="*/ 1597543 h 6858000"/>
            <a:gd name="connsiteX13356" fmla="*/ 10519116 w 12192000"/>
            <a:gd name="connsiteY13356" fmla="*/ 1562724 h 6858000"/>
            <a:gd name="connsiteX13357" fmla="*/ 10553941 w 12192000"/>
            <a:gd name="connsiteY13357" fmla="*/ 1527905 h 6858000"/>
            <a:gd name="connsiteX13358" fmla="*/ 10588753 w 12192000"/>
            <a:gd name="connsiteY13358" fmla="*/ 1562724 h 6858000"/>
            <a:gd name="connsiteX13359" fmla="*/ 10553941 w 12192000"/>
            <a:gd name="connsiteY13359" fmla="*/ 1597543 h 6858000"/>
            <a:gd name="connsiteX13360" fmla="*/ 3677617 w 12192000"/>
            <a:gd name="connsiteY13360" fmla="*/ 1512683 h 6858000"/>
            <a:gd name="connsiteX13361" fmla="*/ 3642798 w 12192000"/>
            <a:gd name="connsiteY13361" fmla="*/ 1477864 h 6858000"/>
            <a:gd name="connsiteX13362" fmla="*/ 3677617 w 12192000"/>
            <a:gd name="connsiteY13362" fmla="*/ 1443046 h 6858000"/>
            <a:gd name="connsiteX13363" fmla="*/ 3712436 w 12192000"/>
            <a:gd name="connsiteY13363" fmla="*/ 1477864 h 6858000"/>
            <a:gd name="connsiteX13364" fmla="*/ 3677617 w 12192000"/>
            <a:gd name="connsiteY13364" fmla="*/ 1512683 h 6858000"/>
            <a:gd name="connsiteX13365" fmla="*/ 3762510 w 12192000"/>
            <a:gd name="connsiteY13365" fmla="*/ 1512683 h 6858000"/>
            <a:gd name="connsiteX13366" fmla="*/ 3727691 w 12192000"/>
            <a:gd name="connsiteY13366" fmla="*/ 1477864 h 6858000"/>
            <a:gd name="connsiteX13367" fmla="*/ 3762510 w 12192000"/>
            <a:gd name="connsiteY13367" fmla="*/ 1443046 h 6858000"/>
            <a:gd name="connsiteX13368" fmla="*/ 3797328 w 12192000"/>
            <a:gd name="connsiteY13368" fmla="*/ 1477864 h 6858000"/>
            <a:gd name="connsiteX13369" fmla="*/ 3762510 w 12192000"/>
            <a:gd name="connsiteY13369" fmla="*/ 1512683 h 6858000"/>
            <a:gd name="connsiteX13370" fmla="*/ 3847402 w 12192000"/>
            <a:gd name="connsiteY13370" fmla="*/ 1512683 h 6858000"/>
            <a:gd name="connsiteX13371" fmla="*/ 3812583 w 12192000"/>
            <a:gd name="connsiteY13371" fmla="*/ 1477864 h 6858000"/>
            <a:gd name="connsiteX13372" fmla="*/ 3847402 w 12192000"/>
            <a:gd name="connsiteY13372" fmla="*/ 1443046 h 6858000"/>
            <a:gd name="connsiteX13373" fmla="*/ 3882221 w 12192000"/>
            <a:gd name="connsiteY13373" fmla="*/ 1477864 h 6858000"/>
            <a:gd name="connsiteX13374" fmla="*/ 3847402 w 12192000"/>
            <a:gd name="connsiteY13374" fmla="*/ 1512683 h 6858000"/>
            <a:gd name="connsiteX13375" fmla="*/ 3932301 w 12192000"/>
            <a:gd name="connsiteY13375" fmla="*/ 1512683 h 6858000"/>
            <a:gd name="connsiteX13376" fmla="*/ 3897482 w 12192000"/>
            <a:gd name="connsiteY13376" fmla="*/ 1477864 h 6858000"/>
            <a:gd name="connsiteX13377" fmla="*/ 3932301 w 12192000"/>
            <a:gd name="connsiteY13377" fmla="*/ 1443046 h 6858000"/>
            <a:gd name="connsiteX13378" fmla="*/ 3967120 w 12192000"/>
            <a:gd name="connsiteY13378" fmla="*/ 1477864 h 6858000"/>
            <a:gd name="connsiteX13379" fmla="*/ 3932301 w 12192000"/>
            <a:gd name="connsiteY13379" fmla="*/ 1512683 h 6858000"/>
            <a:gd name="connsiteX13380" fmla="*/ 4017193 w 12192000"/>
            <a:gd name="connsiteY13380" fmla="*/ 1512683 h 6858000"/>
            <a:gd name="connsiteX13381" fmla="*/ 3982375 w 12192000"/>
            <a:gd name="connsiteY13381" fmla="*/ 1477864 h 6858000"/>
            <a:gd name="connsiteX13382" fmla="*/ 4017193 w 12192000"/>
            <a:gd name="connsiteY13382" fmla="*/ 1443046 h 6858000"/>
            <a:gd name="connsiteX13383" fmla="*/ 4052012 w 12192000"/>
            <a:gd name="connsiteY13383" fmla="*/ 1477864 h 6858000"/>
            <a:gd name="connsiteX13384" fmla="*/ 4017193 w 12192000"/>
            <a:gd name="connsiteY13384" fmla="*/ 1512683 h 6858000"/>
            <a:gd name="connsiteX13385" fmla="*/ 4102086 w 12192000"/>
            <a:gd name="connsiteY13385" fmla="*/ 1512683 h 6858000"/>
            <a:gd name="connsiteX13386" fmla="*/ 4067267 w 12192000"/>
            <a:gd name="connsiteY13386" fmla="*/ 1477864 h 6858000"/>
            <a:gd name="connsiteX13387" fmla="*/ 4102086 w 12192000"/>
            <a:gd name="connsiteY13387" fmla="*/ 1443046 h 6858000"/>
            <a:gd name="connsiteX13388" fmla="*/ 4136904 w 12192000"/>
            <a:gd name="connsiteY13388" fmla="*/ 1477864 h 6858000"/>
            <a:gd name="connsiteX13389" fmla="*/ 4102086 w 12192000"/>
            <a:gd name="connsiteY13389" fmla="*/ 1512683 h 6858000"/>
            <a:gd name="connsiteX13390" fmla="*/ 4186978 w 12192000"/>
            <a:gd name="connsiteY13390" fmla="*/ 1512683 h 6858000"/>
            <a:gd name="connsiteX13391" fmla="*/ 4152159 w 12192000"/>
            <a:gd name="connsiteY13391" fmla="*/ 1477864 h 6858000"/>
            <a:gd name="connsiteX13392" fmla="*/ 4186978 w 12192000"/>
            <a:gd name="connsiteY13392" fmla="*/ 1443046 h 6858000"/>
            <a:gd name="connsiteX13393" fmla="*/ 4221797 w 12192000"/>
            <a:gd name="connsiteY13393" fmla="*/ 1477864 h 6858000"/>
            <a:gd name="connsiteX13394" fmla="*/ 4186978 w 12192000"/>
            <a:gd name="connsiteY13394" fmla="*/ 1512683 h 6858000"/>
            <a:gd name="connsiteX13395" fmla="*/ 6394183 w 12192000"/>
            <a:gd name="connsiteY13395" fmla="*/ 1512683 h 6858000"/>
            <a:gd name="connsiteX13396" fmla="*/ 6359357 w 12192000"/>
            <a:gd name="connsiteY13396" fmla="*/ 1477864 h 6858000"/>
            <a:gd name="connsiteX13397" fmla="*/ 6394183 w 12192000"/>
            <a:gd name="connsiteY13397" fmla="*/ 1443046 h 6858000"/>
            <a:gd name="connsiteX13398" fmla="*/ 6428995 w 12192000"/>
            <a:gd name="connsiteY13398" fmla="*/ 1477864 h 6858000"/>
            <a:gd name="connsiteX13399" fmla="*/ 6394183 w 12192000"/>
            <a:gd name="connsiteY13399" fmla="*/ 1512683 h 6858000"/>
            <a:gd name="connsiteX13400" fmla="*/ 6479075 w 12192000"/>
            <a:gd name="connsiteY13400" fmla="*/ 1512683 h 6858000"/>
            <a:gd name="connsiteX13401" fmla="*/ 6444250 w 12192000"/>
            <a:gd name="connsiteY13401" fmla="*/ 1477864 h 6858000"/>
            <a:gd name="connsiteX13402" fmla="*/ 6479075 w 12192000"/>
            <a:gd name="connsiteY13402" fmla="*/ 1443046 h 6858000"/>
            <a:gd name="connsiteX13403" fmla="*/ 6513887 w 12192000"/>
            <a:gd name="connsiteY13403" fmla="*/ 1477864 h 6858000"/>
            <a:gd name="connsiteX13404" fmla="*/ 6479075 w 12192000"/>
            <a:gd name="connsiteY13404" fmla="*/ 1512683 h 6858000"/>
            <a:gd name="connsiteX13405" fmla="*/ 6563968 w 12192000"/>
            <a:gd name="connsiteY13405" fmla="*/ 1512683 h 6858000"/>
            <a:gd name="connsiteX13406" fmla="*/ 6529143 w 12192000"/>
            <a:gd name="connsiteY13406" fmla="*/ 1477864 h 6858000"/>
            <a:gd name="connsiteX13407" fmla="*/ 6563968 w 12192000"/>
            <a:gd name="connsiteY13407" fmla="*/ 1443046 h 6858000"/>
            <a:gd name="connsiteX13408" fmla="*/ 6598781 w 12192000"/>
            <a:gd name="connsiteY13408" fmla="*/ 1477864 h 6858000"/>
            <a:gd name="connsiteX13409" fmla="*/ 6563968 w 12192000"/>
            <a:gd name="connsiteY13409" fmla="*/ 1512683 h 6858000"/>
            <a:gd name="connsiteX13410" fmla="*/ 6648861 w 12192000"/>
            <a:gd name="connsiteY13410" fmla="*/ 1512683 h 6858000"/>
            <a:gd name="connsiteX13411" fmla="*/ 6614035 w 12192000"/>
            <a:gd name="connsiteY13411" fmla="*/ 1477864 h 6858000"/>
            <a:gd name="connsiteX13412" fmla="*/ 6648861 w 12192000"/>
            <a:gd name="connsiteY13412" fmla="*/ 1443046 h 6858000"/>
            <a:gd name="connsiteX13413" fmla="*/ 6683673 w 12192000"/>
            <a:gd name="connsiteY13413" fmla="*/ 1477864 h 6858000"/>
            <a:gd name="connsiteX13414" fmla="*/ 6648861 w 12192000"/>
            <a:gd name="connsiteY13414" fmla="*/ 1512683 h 6858000"/>
            <a:gd name="connsiteX13415" fmla="*/ 9365446 w 12192000"/>
            <a:gd name="connsiteY13415" fmla="*/ 1512683 h 6858000"/>
            <a:gd name="connsiteX13416" fmla="*/ 9330620 w 12192000"/>
            <a:gd name="connsiteY13416" fmla="*/ 1477864 h 6858000"/>
            <a:gd name="connsiteX13417" fmla="*/ 9365446 w 12192000"/>
            <a:gd name="connsiteY13417" fmla="*/ 1443046 h 6858000"/>
            <a:gd name="connsiteX13418" fmla="*/ 9400258 w 12192000"/>
            <a:gd name="connsiteY13418" fmla="*/ 1477864 h 6858000"/>
            <a:gd name="connsiteX13419" fmla="*/ 9365446 w 12192000"/>
            <a:gd name="connsiteY13419" fmla="*/ 1512683 h 6858000"/>
            <a:gd name="connsiteX13420" fmla="*/ 9450339 w 12192000"/>
            <a:gd name="connsiteY13420" fmla="*/ 1512683 h 6858000"/>
            <a:gd name="connsiteX13421" fmla="*/ 9415514 w 12192000"/>
            <a:gd name="connsiteY13421" fmla="*/ 1477864 h 6858000"/>
            <a:gd name="connsiteX13422" fmla="*/ 9450339 w 12192000"/>
            <a:gd name="connsiteY13422" fmla="*/ 1443046 h 6858000"/>
            <a:gd name="connsiteX13423" fmla="*/ 9485151 w 12192000"/>
            <a:gd name="connsiteY13423" fmla="*/ 1477864 h 6858000"/>
            <a:gd name="connsiteX13424" fmla="*/ 9450339 w 12192000"/>
            <a:gd name="connsiteY13424" fmla="*/ 1512683 h 6858000"/>
            <a:gd name="connsiteX13425" fmla="*/ 9535231 w 12192000"/>
            <a:gd name="connsiteY13425" fmla="*/ 1512683 h 6858000"/>
            <a:gd name="connsiteX13426" fmla="*/ 9500406 w 12192000"/>
            <a:gd name="connsiteY13426" fmla="*/ 1477864 h 6858000"/>
            <a:gd name="connsiteX13427" fmla="*/ 9535231 w 12192000"/>
            <a:gd name="connsiteY13427" fmla="*/ 1443046 h 6858000"/>
            <a:gd name="connsiteX13428" fmla="*/ 9570043 w 12192000"/>
            <a:gd name="connsiteY13428" fmla="*/ 1477864 h 6858000"/>
            <a:gd name="connsiteX13429" fmla="*/ 9535231 w 12192000"/>
            <a:gd name="connsiteY13429" fmla="*/ 1512683 h 6858000"/>
            <a:gd name="connsiteX13430" fmla="*/ 9620123 w 12192000"/>
            <a:gd name="connsiteY13430" fmla="*/ 1512683 h 6858000"/>
            <a:gd name="connsiteX13431" fmla="*/ 9585298 w 12192000"/>
            <a:gd name="connsiteY13431" fmla="*/ 1477864 h 6858000"/>
            <a:gd name="connsiteX13432" fmla="*/ 9620123 w 12192000"/>
            <a:gd name="connsiteY13432" fmla="*/ 1443046 h 6858000"/>
            <a:gd name="connsiteX13433" fmla="*/ 9654936 w 12192000"/>
            <a:gd name="connsiteY13433" fmla="*/ 1477864 h 6858000"/>
            <a:gd name="connsiteX13434" fmla="*/ 9620123 w 12192000"/>
            <a:gd name="connsiteY13434" fmla="*/ 1512683 h 6858000"/>
            <a:gd name="connsiteX13435" fmla="*/ 9705016 w 12192000"/>
            <a:gd name="connsiteY13435" fmla="*/ 1512683 h 6858000"/>
            <a:gd name="connsiteX13436" fmla="*/ 9670190 w 12192000"/>
            <a:gd name="connsiteY13436" fmla="*/ 1477864 h 6858000"/>
            <a:gd name="connsiteX13437" fmla="*/ 9705016 w 12192000"/>
            <a:gd name="connsiteY13437" fmla="*/ 1443046 h 6858000"/>
            <a:gd name="connsiteX13438" fmla="*/ 9739828 w 12192000"/>
            <a:gd name="connsiteY13438" fmla="*/ 1477864 h 6858000"/>
            <a:gd name="connsiteX13439" fmla="*/ 9705016 w 12192000"/>
            <a:gd name="connsiteY13439" fmla="*/ 1512683 h 6858000"/>
            <a:gd name="connsiteX13440" fmla="*/ 9789909 w 12192000"/>
            <a:gd name="connsiteY13440" fmla="*/ 1512683 h 6858000"/>
            <a:gd name="connsiteX13441" fmla="*/ 9755084 w 12192000"/>
            <a:gd name="connsiteY13441" fmla="*/ 1477864 h 6858000"/>
            <a:gd name="connsiteX13442" fmla="*/ 9789909 w 12192000"/>
            <a:gd name="connsiteY13442" fmla="*/ 1443046 h 6858000"/>
            <a:gd name="connsiteX13443" fmla="*/ 9824721 w 12192000"/>
            <a:gd name="connsiteY13443" fmla="*/ 1477864 h 6858000"/>
            <a:gd name="connsiteX13444" fmla="*/ 9789909 w 12192000"/>
            <a:gd name="connsiteY13444" fmla="*/ 1512683 h 6858000"/>
            <a:gd name="connsiteX13445" fmla="*/ 9874801 w 12192000"/>
            <a:gd name="connsiteY13445" fmla="*/ 1512683 h 6858000"/>
            <a:gd name="connsiteX13446" fmla="*/ 9839976 w 12192000"/>
            <a:gd name="connsiteY13446" fmla="*/ 1477864 h 6858000"/>
            <a:gd name="connsiteX13447" fmla="*/ 9874801 w 12192000"/>
            <a:gd name="connsiteY13447" fmla="*/ 1443046 h 6858000"/>
            <a:gd name="connsiteX13448" fmla="*/ 9909613 w 12192000"/>
            <a:gd name="connsiteY13448" fmla="*/ 1477864 h 6858000"/>
            <a:gd name="connsiteX13449" fmla="*/ 9874801 w 12192000"/>
            <a:gd name="connsiteY13449" fmla="*/ 1512683 h 6858000"/>
            <a:gd name="connsiteX13450" fmla="*/ 9959693 w 12192000"/>
            <a:gd name="connsiteY13450" fmla="*/ 1512683 h 6858000"/>
            <a:gd name="connsiteX13451" fmla="*/ 9924868 w 12192000"/>
            <a:gd name="connsiteY13451" fmla="*/ 1477864 h 6858000"/>
            <a:gd name="connsiteX13452" fmla="*/ 9959693 w 12192000"/>
            <a:gd name="connsiteY13452" fmla="*/ 1443046 h 6858000"/>
            <a:gd name="connsiteX13453" fmla="*/ 9994506 w 12192000"/>
            <a:gd name="connsiteY13453" fmla="*/ 1477864 h 6858000"/>
            <a:gd name="connsiteX13454" fmla="*/ 9959693 w 12192000"/>
            <a:gd name="connsiteY13454" fmla="*/ 1512683 h 6858000"/>
            <a:gd name="connsiteX13455" fmla="*/ 10044586 w 12192000"/>
            <a:gd name="connsiteY13455" fmla="*/ 1512683 h 6858000"/>
            <a:gd name="connsiteX13456" fmla="*/ 10009760 w 12192000"/>
            <a:gd name="connsiteY13456" fmla="*/ 1477864 h 6858000"/>
            <a:gd name="connsiteX13457" fmla="*/ 10044586 w 12192000"/>
            <a:gd name="connsiteY13457" fmla="*/ 1443046 h 6858000"/>
            <a:gd name="connsiteX13458" fmla="*/ 10079398 w 12192000"/>
            <a:gd name="connsiteY13458" fmla="*/ 1477864 h 6858000"/>
            <a:gd name="connsiteX13459" fmla="*/ 10044586 w 12192000"/>
            <a:gd name="connsiteY13459" fmla="*/ 1512683 h 6858000"/>
            <a:gd name="connsiteX13460" fmla="*/ 10129478 w 12192000"/>
            <a:gd name="connsiteY13460" fmla="*/ 1512683 h 6858000"/>
            <a:gd name="connsiteX13461" fmla="*/ 10094653 w 12192000"/>
            <a:gd name="connsiteY13461" fmla="*/ 1477864 h 6858000"/>
            <a:gd name="connsiteX13462" fmla="*/ 10129478 w 12192000"/>
            <a:gd name="connsiteY13462" fmla="*/ 1443046 h 6858000"/>
            <a:gd name="connsiteX13463" fmla="*/ 10164290 w 12192000"/>
            <a:gd name="connsiteY13463" fmla="*/ 1477864 h 6858000"/>
            <a:gd name="connsiteX13464" fmla="*/ 10129478 w 12192000"/>
            <a:gd name="connsiteY13464" fmla="*/ 1512683 h 6858000"/>
            <a:gd name="connsiteX13465" fmla="*/ 10214371 w 12192000"/>
            <a:gd name="connsiteY13465" fmla="*/ 1512683 h 6858000"/>
            <a:gd name="connsiteX13466" fmla="*/ 10179546 w 12192000"/>
            <a:gd name="connsiteY13466" fmla="*/ 1477864 h 6858000"/>
            <a:gd name="connsiteX13467" fmla="*/ 10214371 w 12192000"/>
            <a:gd name="connsiteY13467" fmla="*/ 1443046 h 6858000"/>
            <a:gd name="connsiteX13468" fmla="*/ 10249183 w 12192000"/>
            <a:gd name="connsiteY13468" fmla="*/ 1477864 h 6858000"/>
            <a:gd name="connsiteX13469" fmla="*/ 10214371 w 12192000"/>
            <a:gd name="connsiteY13469" fmla="*/ 1512683 h 6858000"/>
            <a:gd name="connsiteX13470" fmla="*/ 10299263 w 12192000"/>
            <a:gd name="connsiteY13470" fmla="*/ 1512683 h 6858000"/>
            <a:gd name="connsiteX13471" fmla="*/ 10264438 w 12192000"/>
            <a:gd name="connsiteY13471" fmla="*/ 1477864 h 6858000"/>
            <a:gd name="connsiteX13472" fmla="*/ 10299263 w 12192000"/>
            <a:gd name="connsiteY13472" fmla="*/ 1443046 h 6858000"/>
            <a:gd name="connsiteX13473" fmla="*/ 10334076 w 12192000"/>
            <a:gd name="connsiteY13473" fmla="*/ 1477864 h 6858000"/>
            <a:gd name="connsiteX13474" fmla="*/ 10299263 w 12192000"/>
            <a:gd name="connsiteY13474" fmla="*/ 1512683 h 6858000"/>
            <a:gd name="connsiteX13475" fmla="*/ 10384156 w 12192000"/>
            <a:gd name="connsiteY13475" fmla="*/ 1512683 h 6858000"/>
            <a:gd name="connsiteX13476" fmla="*/ 10349330 w 12192000"/>
            <a:gd name="connsiteY13476" fmla="*/ 1477864 h 6858000"/>
            <a:gd name="connsiteX13477" fmla="*/ 10384156 w 12192000"/>
            <a:gd name="connsiteY13477" fmla="*/ 1443046 h 6858000"/>
            <a:gd name="connsiteX13478" fmla="*/ 10418968 w 12192000"/>
            <a:gd name="connsiteY13478" fmla="*/ 1477864 h 6858000"/>
            <a:gd name="connsiteX13479" fmla="*/ 10384156 w 12192000"/>
            <a:gd name="connsiteY13479" fmla="*/ 1512683 h 6858000"/>
            <a:gd name="connsiteX13480" fmla="*/ 10469048 w 12192000"/>
            <a:gd name="connsiteY13480" fmla="*/ 1512683 h 6858000"/>
            <a:gd name="connsiteX13481" fmla="*/ 10434223 w 12192000"/>
            <a:gd name="connsiteY13481" fmla="*/ 1477864 h 6858000"/>
            <a:gd name="connsiteX13482" fmla="*/ 10469048 w 12192000"/>
            <a:gd name="connsiteY13482" fmla="*/ 1443046 h 6858000"/>
            <a:gd name="connsiteX13483" fmla="*/ 10503860 w 12192000"/>
            <a:gd name="connsiteY13483" fmla="*/ 1477864 h 6858000"/>
            <a:gd name="connsiteX13484" fmla="*/ 10469048 w 12192000"/>
            <a:gd name="connsiteY13484" fmla="*/ 1512683 h 6858000"/>
            <a:gd name="connsiteX13485" fmla="*/ 10553941 w 12192000"/>
            <a:gd name="connsiteY13485" fmla="*/ 1512683 h 6858000"/>
            <a:gd name="connsiteX13486" fmla="*/ 10519116 w 12192000"/>
            <a:gd name="connsiteY13486" fmla="*/ 1477864 h 6858000"/>
            <a:gd name="connsiteX13487" fmla="*/ 10553941 w 12192000"/>
            <a:gd name="connsiteY13487" fmla="*/ 1443046 h 6858000"/>
            <a:gd name="connsiteX13488" fmla="*/ 10588753 w 12192000"/>
            <a:gd name="connsiteY13488" fmla="*/ 1477864 h 6858000"/>
            <a:gd name="connsiteX13489" fmla="*/ 10553941 w 12192000"/>
            <a:gd name="connsiteY13489" fmla="*/ 1512683 h 6858000"/>
            <a:gd name="connsiteX13490" fmla="*/ 3677617 w 12192000"/>
            <a:gd name="connsiteY13490" fmla="*/ 1427823 h 6858000"/>
            <a:gd name="connsiteX13491" fmla="*/ 3642798 w 12192000"/>
            <a:gd name="connsiteY13491" fmla="*/ 1393005 h 6858000"/>
            <a:gd name="connsiteX13492" fmla="*/ 3677617 w 12192000"/>
            <a:gd name="connsiteY13492" fmla="*/ 1358186 h 6858000"/>
            <a:gd name="connsiteX13493" fmla="*/ 3712436 w 12192000"/>
            <a:gd name="connsiteY13493" fmla="*/ 1393005 h 6858000"/>
            <a:gd name="connsiteX13494" fmla="*/ 3677617 w 12192000"/>
            <a:gd name="connsiteY13494" fmla="*/ 1427823 h 6858000"/>
            <a:gd name="connsiteX13495" fmla="*/ 3762510 w 12192000"/>
            <a:gd name="connsiteY13495" fmla="*/ 1427823 h 6858000"/>
            <a:gd name="connsiteX13496" fmla="*/ 3727691 w 12192000"/>
            <a:gd name="connsiteY13496" fmla="*/ 1393005 h 6858000"/>
            <a:gd name="connsiteX13497" fmla="*/ 3762510 w 12192000"/>
            <a:gd name="connsiteY13497" fmla="*/ 1358186 h 6858000"/>
            <a:gd name="connsiteX13498" fmla="*/ 3797328 w 12192000"/>
            <a:gd name="connsiteY13498" fmla="*/ 1393005 h 6858000"/>
            <a:gd name="connsiteX13499" fmla="*/ 3762510 w 12192000"/>
            <a:gd name="connsiteY13499" fmla="*/ 1427823 h 6858000"/>
            <a:gd name="connsiteX13500" fmla="*/ 3847402 w 12192000"/>
            <a:gd name="connsiteY13500" fmla="*/ 1427823 h 6858000"/>
            <a:gd name="connsiteX13501" fmla="*/ 3812583 w 12192000"/>
            <a:gd name="connsiteY13501" fmla="*/ 1393005 h 6858000"/>
            <a:gd name="connsiteX13502" fmla="*/ 3847402 w 12192000"/>
            <a:gd name="connsiteY13502" fmla="*/ 1358186 h 6858000"/>
            <a:gd name="connsiteX13503" fmla="*/ 3882221 w 12192000"/>
            <a:gd name="connsiteY13503" fmla="*/ 1393005 h 6858000"/>
            <a:gd name="connsiteX13504" fmla="*/ 3847402 w 12192000"/>
            <a:gd name="connsiteY13504" fmla="*/ 1427823 h 6858000"/>
            <a:gd name="connsiteX13505" fmla="*/ 3932301 w 12192000"/>
            <a:gd name="connsiteY13505" fmla="*/ 1427823 h 6858000"/>
            <a:gd name="connsiteX13506" fmla="*/ 3897482 w 12192000"/>
            <a:gd name="connsiteY13506" fmla="*/ 1393005 h 6858000"/>
            <a:gd name="connsiteX13507" fmla="*/ 3932301 w 12192000"/>
            <a:gd name="connsiteY13507" fmla="*/ 1358186 h 6858000"/>
            <a:gd name="connsiteX13508" fmla="*/ 3967120 w 12192000"/>
            <a:gd name="connsiteY13508" fmla="*/ 1393005 h 6858000"/>
            <a:gd name="connsiteX13509" fmla="*/ 3932301 w 12192000"/>
            <a:gd name="connsiteY13509" fmla="*/ 1427823 h 6858000"/>
            <a:gd name="connsiteX13510" fmla="*/ 4017193 w 12192000"/>
            <a:gd name="connsiteY13510" fmla="*/ 1427823 h 6858000"/>
            <a:gd name="connsiteX13511" fmla="*/ 3982375 w 12192000"/>
            <a:gd name="connsiteY13511" fmla="*/ 1393005 h 6858000"/>
            <a:gd name="connsiteX13512" fmla="*/ 4017193 w 12192000"/>
            <a:gd name="connsiteY13512" fmla="*/ 1358186 h 6858000"/>
            <a:gd name="connsiteX13513" fmla="*/ 4052012 w 12192000"/>
            <a:gd name="connsiteY13513" fmla="*/ 1393005 h 6858000"/>
            <a:gd name="connsiteX13514" fmla="*/ 4017193 w 12192000"/>
            <a:gd name="connsiteY13514" fmla="*/ 1427823 h 6858000"/>
            <a:gd name="connsiteX13515" fmla="*/ 4102086 w 12192000"/>
            <a:gd name="connsiteY13515" fmla="*/ 1427823 h 6858000"/>
            <a:gd name="connsiteX13516" fmla="*/ 4067267 w 12192000"/>
            <a:gd name="connsiteY13516" fmla="*/ 1393005 h 6858000"/>
            <a:gd name="connsiteX13517" fmla="*/ 4102086 w 12192000"/>
            <a:gd name="connsiteY13517" fmla="*/ 1358186 h 6858000"/>
            <a:gd name="connsiteX13518" fmla="*/ 4136904 w 12192000"/>
            <a:gd name="connsiteY13518" fmla="*/ 1393005 h 6858000"/>
            <a:gd name="connsiteX13519" fmla="*/ 4102086 w 12192000"/>
            <a:gd name="connsiteY13519" fmla="*/ 1427823 h 6858000"/>
            <a:gd name="connsiteX13520" fmla="*/ 4186978 w 12192000"/>
            <a:gd name="connsiteY13520" fmla="*/ 1427823 h 6858000"/>
            <a:gd name="connsiteX13521" fmla="*/ 4152159 w 12192000"/>
            <a:gd name="connsiteY13521" fmla="*/ 1393005 h 6858000"/>
            <a:gd name="connsiteX13522" fmla="*/ 4186978 w 12192000"/>
            <a:gd name="connsiteY13522" fmla="*/ 1358186 h 6858000"/>
            <a:gd name="connsiteX13523" fmla="*/ 4221797 w 12192000"/>
            <a:gd name="connsiteY13523" fmla="*/ 1393005 h 6858000"/>
            <a:gd name="connsiteX13524" fmla="*/ 4186978 w 12192000"/>
            <a:gd name="connsiteY13524" fmla="*/ 1427823 h 6858000"/>
            <a:gd name="connsiteX13525" fmla="*/ 6394183 w 12192000"/>
            <a:gd name="connsiteY13525" fmla="*/ 1427823 h 6858000"/>
            <a:gd name="connsiteX13526" fmla="*/ 6359357 w 12192000"/>
            <a:gd name="connsiteY13526" fmla="*/ 1393005 h 6858000"/>
            <a:gd name="connsiteX13527" fmla="*/ 6394183 w 12192000"/>
            <a:gd name="connsiteY13527" fmla="*/ 1358186 h 6858000"/>
            <a:gd name="connsiteX13528" fmla="*/ 6428995 w 12192000"/>
            <a:gd name="connsiteY13528" fmla="*/ 1393005 h 6858000"/>
            <a:gd name="connsiteX13529" fmla="*/ 6394183 w 12192000"/>
            <a:gd name="connsiteY13529" fmla="*/ 1427823 h 6858000"/>
            <a:gd name="connsiteX13530" fmla="*/ 6479075 w 12192000"/>
            <a:gd name="connsiteY13530" fmla="*/ 1427823 h 6858000"/>
            <a:gd name="connsiteX13531" fmla="*/ 6444250 w 12192000"/>
            <a:gd name="connsiteY13531" fmla="*/ 1393005 h 6858000"/>
            <a:gd name="connsiteX13532" fmla="*/ 6479075 w 12192000"/>
            <a:gd name="connsiteY13532" fmla="*/ 1358186 h 6858000"/>
            <a:gd name="connsiteX13533" fmla="*/ 6513887 w 12192000"/>
            <a:gd name="connsiteY13533" fmla="*/ 1393005 h 6858000"/>
            <a:gd name="connsiteX13534" fmla="*/ 6479075 w 12192000"/>
            <a:gd name="connsiteY13534" fmla="*/ 1427823 h 6858000"/>
            <a:gd name="connsiteX13535" fmla="*/ 6563968 w 12192000"/>
            <a:gd name="connsiteY13535" fmla="*/ 1427823 h 6858000"/>
            <a:gd name="connsiteX13536" fmla="*/ 6529143 w 12192000"/>
            <a:gd name="connsiteY13536" fmla="*/ 1393005 h 6858000"/>
            <a:gd name="connsiteX13537" fmla="*/ 6563968 w 12192000"/>
            <a:gd name="connsiteY13537" fmla="*/ 1358186 h 6858000"/>
            <a:gd name="connsiteX13538" fmla="*/ 6598781 w 12192000"/>
            <a:gd name="connsiteY13538" fmla="*/ 1393005 h 6858000"/>
            <a:gd name="connsiteX13539" fmla="*/ 6563968 w 12192000"/>
            <a:gd name="connsiteY13539" fmla="*/ 1427823 h 6858000"/>
            <a:gd name="connsiteX13540" fmla="*/ 9365446 w 12192000"/>
            <a:gd name="connsiteY13540" fmla="*/ 1427823 h 6858000"/>
            <a:gd name="connsiteX13541" fmla="*/ 9330620 w 12192000"/>
            <a:gd name="connsiteY13541" fmla="*/ 1393005 h 6858000"/>
            <a:gd name="connsiteX13542" fmla="*/ 9365446 w 12192000"/>
            <a:gd name="connsiteY13542" fmla="*/ 1358186 h 6858000"/>
            <a:gd name="connsiteX13543" fmla="*/ 9400258 w 12192000"/>
            <a:gd name="connsiteY13543" fmla="*/ 1393005 h 6858000"/>
            <a:gd name="connsiteX13544" fmla="*/ 9365446 w 12192000"/>
            <a:gd name="connsiteY13544" fmla="*/ 1427823 h 6858000"/>
            <a:gd name="connsiteX13545" fmla="*/ 9450339 w 12192000"/>
            <a:gd name="connsiteY13545" fmla="*/ 1427823 h 6858000"/>
            <a:gd name="connsiteX13546" fmla="*/ 9415514 w 12192000"/>
            <a:gd name="connsiteY13546" fmla="*/ 1393005 h 6858000"/>
            <a:gd name="connsiteX13547" fmla="*/ 9450339 w 12192000"/>
            <a:gd name="connsiteY13547" fmla="*/ 1358186 h 6858000"/>
            <a:gd name="connsiteX13548" fmla="*/ 9485151 w 12192000"/>
            <a:gd name="connsiteY13548" fmla="*/ 1393005 h 6858000"/>
            <a:gd name="connsiteX13549" fmla="*/ 9450339 w 12192000"/>
            <a:gd name="connsiteY13549" fmla="*/ 1427823 h 6858000"/>
            <a:gd name="connsiteX13550" fmla="*/ 9535231 w 12192000"/>
            <a:gd name="connsiteY13550" fmla="*/ 1427823 h 6858000"/>
            <a:gd name="connsiteX13551" fmla="*/ 9500406 w 12192000"/>
            <a:gd name="connsiteY13551" fmla="*/ 1393005 h 6858000"/>
            <a:gd name="connsiteX13552" fmla="*/ 9535231 w 12192000"/>
            <a:gd name="connsiteY13552" fmla="*/ 1358186 h 6858000"/>
            <a:gd name="connsiteX13553" fmla="*/ 9570043 w 12192000"/>
            <a:gd name="connsiteY13553" fmla="*/ 1393005 h 6858000"/>
            <a:gd name="connsiteX13554" fmla="*/ 9535231 w 12192000"/>
            <a:gd name="connsiteY13554" fmla="*/ 1427823 h 6858000"/>
            <a:gd name="connsiteX13555" fmla="*/ 9620123 w 12192000"/>
            <a:gd name="connsiteY13555" fmla="*/ 1427823 h 6858000"/>
            <a:gd name="connsiteX13556" fmla="*/ 9585298 w 12192000"/>
            <a:gd name="connsiteY13556" fmla="*/ 1393005 h 6858000"/>
            <a:gd name="connsiteX13557" fmla="*/ 9620123 w 12192000"/>
            <a:gd name="connsiteY13557" fmla="*/ 1358186 h 6858000"/>
            <a:gd name="connsiteX13558" fmla="*/ 9654936 w 12192000"/>
            <a:gd name="connsiteY13558" fmla="*/ 1393005 h 6858000"/>
            <a:gd name="connsiteX13559" fmla="*/ 9620123 w 12192000"/>
            <a:gd name="connsiteY13559" fmla="*/ 1427823 h 6858000"/>
            <a:gd name="connsiteX13560" fmla="*/ 9705016 w 12192000"/>
            <a:gd name="connsiteY13560" fmla="*/ 1427823 h 6858000"/>
            <a:gd name="connsiteX13561" fmla="*/ 9670190 w 12192000"/>
            <a:gd name="connsiteY13561" fmla="*/ 1393005 h 6858000"/>
            <a:gd name="connsiteX13562" fmla="*/ 9705016 w 12192000"/>
            <a:gd name="connsiteY13562" fmla="*/ 1358186 h 6858000"/>
            <a:gd name="connsiteX13563" fmla="*/ 9739828 w 12192000"/>
            <a:gd name="connsiteY13563" fmla="*/ 1393005 h 6858000"/>
            <a:gd name="connsiteX13564" fmla="*/ 9705016 w 12192000"/>
            <a:gd name="connsiteY13564" fmla="*/ 1427823 h 6858000"/>
            <a:gd name="connsiteX13565" fmla="*/ 9789909 w 12192000"/>
            <a:gd name="connsiteY13565" fmla="*/ 1427823 h 6858000"/>
            <a:gd name="connsiteX13566" fmla="*/ 9755084 w 12192000"/>
            <a:gd name="connsiteY13566" fmla="*/ 1393005 h 6858000"/>
            <a:gd name="connsiteX13567" fmla="*/ 9789909 w 12192000"/>
            <a:gd name="connsiteY13567" fmla="*/ 1358186 h 6858000"/>
            <a:gd name="connsiteX13568" fmla="*/ 9824721 w 12192000"/>
            <a:gd name="connsiteY13568" fmla="*/ 1393005 h 6858000"/>
            <a:gd name="connsiteX13569" fmla="*/ 9789909 w 12192000"/>
            <a:gd name="connsiteY13569" fmla="*/ 1427823 h 6858000"/>
            <a:gd name="connsiteX13570" fmla="*/ 9874801 w 12192000"/>
            <a:gd name="connsiteY13570" fmla="*/ 1427823 h 6858000"/>
            <a:gd name="connsiteX13571" fmla="*/ 9839976 w 12192000"/>
            <a:gd name="connsiteY13571" fmla="*/ 1393005 h 6858000"/>
            <a:gd name="connsiteX13572" fmla="*/ 9874801 w 12192000"/>
            <a:gd name="connsiteY13572" fmla="*/ 1358186 h 6858000"/>
            <a:gd name="connsiteX13573" fmla="*/ 9909613 w 12192000"/>
            <a:gd name="connsiteY13573" fmla="*/ 1393005 h 6858000"/>
            <a:gd name="connsiteX13574" fmla="*/ 9874801 w 12192000"/>
            <a:gd name="connsiteY13574" fmla="*/ 1427823 h 6858000"/>
            <a:gd name="connsiteX13575" fmla="*/ 9959693 w 12192000"/>
            <a:gd name="connsiteY13575" fmla="*/ 1427823 h 6858000"/>
            <a:gd name="connsiteX13576" fmla="*/ 9924868 w 12192000"/>
            <a:gd name="connsiteY13576" fmla="*/ 1393005 h 6858000"/>
            <a:gd name="connsiteX13577" fmla="*/ 9959693 w 12192000"/>
            <a:gd name="connsiteY13577" fmla="*/ 1358186 h 6858000"/>
            <a:gd name="connsiteX13578" fmla="*/ 9994506 w 12192000"/>
            <a:gd name="connsiteY13578" fmla="*/ 1393005 h 6858000"/>
            <a:gd name="connsiteX13579" fmla="*/ 9959693 w 12192000"/>
            <a:gd name="connsiteY13579" fmla="*/ 1427823 h 6858000"/>
            <a:gd name="connsiteX13580" fmla="*/ 10044586 w 12192000"/>
            <a:gd name="connsiteY13580" fmla="*/ 1427823 h 6858000"/>
            <a:gd name="connsiteX13581" fmla="*/ 10009760 w 12192000"/>
            <a:gd name="connsiteY13581" fmla="*/ 1393005 h 6858000"/>
            <a:gd name="connsiteX13582" fmla="*/ 10044586 w 12192000"/>
            <a:gd name="connsiteY13582" fmla="*/ 1358186 h 6858000"/>
            <a:gd name="connsiteX13583" fmla="*/ 10079398 w 12192000"/>
            <a:gd name="connsiteY13583" fmla="*/ 1393005 h 6858000"/>
            <a:gd name="connsiteX13584" fmla="*/ 10044586 w 12192000"/>
            <a:gd name="connsiteY13584" fmla="*/ 1427823 h 6858000"/>
            <a:gd name="connsiteX13585" fmla="*/ 10129478 w 12192000"/>
            <a:gd name="connsiteY13585" fmla="*/ 1427823 h 6858000"/>
            <a:gd name="connsiteX13586" fmla="*/ 10094653 w 12192000"/>
            <a:gd name="connsiteY13586" fmla="*/ 1393005 h 6858000"/>
            <a:gd name="connsiteX13587" fmla="*/ 10129478 w 12192000"/>
            <a:gd name="connsiteY13587" fmla="*/ 1358186 h 6858000"/>
            <a:gd name="connsiteX13588" fmla="*/ 10164290 w 12192000"/>
            <a:gd name="connsiteY13588" fmla="*/ 1393005 h 6858000"/>
            <a:gd name="connsiteX13589" fmla="*/ 10129478 w 12192000"/>
            <a:gd name="connsiteY13589" fmla="*/ 1427823 h 6858000"/>
            <a:gd name="connsiteX13590" fmla="*/ 10214371 w 12192000"/>
            <a:gd name="connsiteY13590" fmla="*/ 1427823 h 6858000"/>
            <a:gd name="connsiteX13591" fmla="*/ 10179546 w 12192000"/>
            <a:gd name="connsiteY13591" fmla="*/ 1393005 h 6858000"/>
            <a:gd name="connsiteX13592" fmla="*/ 10214371 w 12192000"/>
            <a:gd name="connsiteY13592" fmla="*/ 1358186 h 6858000"/>
            <a:gd name="connsiteX13593" fmla="*/ 10249183 w 12192000"/>
            <a:gd name="connsiteY13593" fmla="*/ 1393005 h 6858000"/>
            <a:gd name="connsiteX13594" fmla="*/ 10214371 w 12192000"/>
            <a:gd name="connsiteY13594" fmla="*/ 1427823 h 6858000"/>
            <a:gd name="connsiteX13595" fmla="*/ 10299263 w 12192000"/>
            <a:gd name="connsiteY13595" fmla="*/ 1427823 h 6858000"/>
            <a:gd name="connsiteX13596" fmla="*/ 10264438 w 12192000"/>
            <a:gd name="connsiteY13596" fmla="*/ 1393005 h 6858000"/>
            <a:gd name="connsiteX13597" fmla="*/ 10299263 w 12192000"/>
            <a:gd name="connsiteY13597" fmla="*/ 1358186 h 6858000"/>
            <a:gd name="connsiteX13598" fmla="*/ 10334076 w 12192000"/>
            <a:gd name="connsiteY13598" fmla="*/ 1393005 h 6858000"/>
            <a:gd name="connsiteX13599" fmla="*/ 10299263 w 12192000"/>
            <a:gd name="connsiteY13599" fmla="*/ 1427823 h 6858000"/>
            <a:gd name="connsiteX13600" fmla="*/ 10384156 w 12192000"/>
            <a:gd name="connsiteY13600" fmla="*/ 1427823 h 6858000"/>
            <a:gd name="connsiteX13601" fmla="*/ 10349330 w 12192000"/>
            <a:gd name="connsiteY13601" fmla="*/ 1393005 h 6858000"/>
            <a:gd name="connsiteX13602" fmla="*/ 10384156 w 12192000"/>
            <a:gd name="connsiteY13602" fmla="*/ 1358186 h 6858000"/>
            <a:gd name="connsiteX13603" fmla="*/ 10418968 w 12192000"/>
            <a:gd name="connsiteY13603" fmla="*/ 1393005 h 6858000"/>
            <a:gd name="connsiteX13604" fmla="*/ 10384156 w 12192000"/>
            <a:gd name="connsiteY13604" fmla="*/ 1427823 h 6858000"/>
            <a:gd name="connsiteX13605" fmla="*/ 10469048 w 12192000"/>
            <a:gd name="connsiteY13605" fmla="*/ 1427823 h 6858000"/>
            <a:gd name="connsiteX13606" fmla="*/ 10434223 w 12192000"/>
            <a:gd name="connsiteY13606" fmla="*/ 1393005 h 6858000"/>
            <a:gd name="connsiteX13607" fmla="*/ 10469048 w 12192000"/>
            <a:gd name="connsiteY13607" fmla="*/ 1358186 h 6858000"/>
            <a:gd name="connsiteX13608" fmla="*/ 10503860 w 12192000"/>
            <a:gd name="connsiteY13608" fmla="*/ 1393005 h 6858000"/>
            <a:gd name="connsiteX13609" fmla="*/ 10469048 w 12192000"/>
            <a:gd name="connsiteY13609" fmla="*/ 1427823 h 6858000"/>
            <a:gd name="connsiteX13610" fmla="*/ 3677617 w 12192000"/>
            <a:gd name="connsiteY13610" fmla="*/ 1342964 h 6858000"/>
            <a:gd name="connsiteX13611" fmla="*/ 3642798 w 12192000"/>
            <a:gd name="connsiteY13611" fmla="*/ 1308145 h 6858000"/>
            <a:gd name="connsiteX13612" fmla="*/ 3677617 w 12192000"/>
            <a:gd name="connsiteY13612" fmla="*/ 1273326 h 6858000"/>
            <a:gd name="connsiteX13613" fmla="*/ 3712436 w 12192000"/>
            <a:gd name="connsiteY13613" fmla="*/ 1308145 h 6858000"/>
            <a:gd name="connsiteX13614" fmla="*/ 3677617 w 12192000"/>
            <a:gd name="connsiteY13614" fmla="*/ 1342964 h 6858000"/>
            <a:gd name="connsiteX13615" fmla="*/ 3762510 w 12192000"/>
            <a:gd name="connsiteY13615" fmla="*/ 1342964 h 6858000"/>
            <a:gd name="connsiteX13616" fmla="*/ 3727691 w 12192000"/>
            <a:gd name="connsiteY13616" fmla="*/ 1308145 h 6858000"/>
            <a:gd name="connsiteX13617" fmla="*/ 3762510 w 12192000"/>
            <a:gd name="connsiteY13617" fmla="*/ 1273326 h 6858000"/>
            <a:gd name="connsiteX13618" fmla="*/ 3797328 w 12192000"/>
            <a:gd name="connsiteY13618" fmla="*/ 1308145 h 6858000"/>
            <a:gd name="connsiteX13619" fmla="*/ 3762510 w 12192000"/>
            <a:gd name="connsiteY13619" fmla="*/ 1342964 h 6858000"/>
            <a:gd name="connsiteX13620" fmla="*/ 3847402 w 12192000"/>
            <a:gd name="connsiteY13620" fmla="*/ 1342964 h 6858000"/>
            <a:gd name="connsiteX13621" fmla="*/ 3812583 w 12192000"/>
            <a:gd name="connsiteY13621" fmla="*/ 1308145 h 6858000"/>
            <a:gd name="connsiteX13622" fmla="*/ 3847402 w 12192000"/>
            <a:gd name="connsiteY13622" fmla="*/ 1273326 h 6858000"/>
            <a:gd name="connsiteX13623" fmla="*/ 3882221 w 12192000"/>
            <a:gd name="connsiteY13623" fmla="*/ 1308145 h 6858000"/>
            <a:gd name="connsiteX13624" fmla="*/ 3847402 w 12192000"/>
            <a:gd name="connsiteY13624" fmla="*/ 1342964 h 6858000"/>
            <a:gd name="connsiteX13625" fmla="*/ 3932301 w 12192000"/>
            <a:gd name="connsiteY13625" fmla="*/ 1342964 h 6858000"/>
            <a:gd name="connsiteX13626" fmla="*/ 3897482 w 12192000"/>
            <a:gd name="connsiteY13626" fmla="*/ 1308145 h 6858000"/>
            <a:gd name="connsiteX13627" fmla="*/ 3932301 w 12192000"/>
            <a:gd name="connsiteY13627" fmla="*/ 1273326 h 6858000"/>
            <a:gd name="connsiteX13628" fmla="*/ 3967120 w 12192000"/>
            <a:gd name="connsiteY13628" fmla="*/ 1308145 h 6858000"/>
            <a:gd name="connsiteX13629" fmla="*/ 3932301 w 12192000"/>
            <a:gd name="connsiteY13629" fmla="*/ 1342964 h 6858000"/>
            <a:gd name="connsiteX13630" fmla="*/ 4017193 w 12192000"/>
            <a:gd name="connsiteY13630" fmla="*/ 1342964 h 6858000"/>
            <a:gd name="connsiteX13631" fmla="*/ 3982375 w 12192000"/>
            <a:gd name="connsiteY13631" fmla="*/ 1308145 h 6858000"/>
            <a:gd name="connsiteX13632" fmla="*/ 4017193 w 12192000"/>
            <a:gd name="connsiteY13632" fmla="*/ 1273326 h 6858000"/>
            <a:gd name="connsiteX13633" fmla="*/ 4052012 w 12192000"/>
            <a:gd name="connsiteY13633" fmla="*/ 1308145 h 6858000"/>
            <a:gd name="connsiteX13634" fmla="*/ 4017193 w 12192000"/>
            <a:gd name="connsiteY13634" fmla="*/ 1342964 h 6858000"/>
            <a:gd name="connsiteX13635" fmla="*/ 9365446 w 12192000"/>
            <a:gd name="connsiteY13635" fmla="*/ 1342964 h 6858000"/>
            <a:gd name="connsiteX13636" fmla="*/ 9330620 w 12192000"/>
            <a:gd name="connsiteY13636" fmla="*/ 1308145 h 6858000"/>
            <a:gd name="connsiteX13637" fmla="*/ 9365446 w 12192000"/>
            <a:gd name="connsiteY13637" fmla="*/ 1273326 h 6858000"/>
            <a:gd name="connsiteX13638" fmla="*/ 9400258 w 12192000"/>
            <a:gd name="connsiteY13638" fmla="*/ 1308145 h 6858000"/>
            <a:gd name="connsiteX13639" fmla="*/ 9365446 w 12192000"/>
            <a:gd name="connsiteY13639" fmla="*/ 1342964 h 6858000"/>
            <a:gd name="connsiteX13640" fmla="*/ 9450339 w 12192000"/>
            <a:gd name="connsiteY13640" fmla="*/ 1342964 h 6858000"/>
            <a:gd name="connsiteX13641" fmla="*/ 9415514 w 12192000"/>
            <a:gd name="connsiteY13641" fmla="*/ 1308145 h 6858000"/>
            <a:gd name="connsiteX13642" fmla="*/ 9450339 w 12192000"/>
            <a:gd name="connsiteY13642" fmla="*/ 1273326 h 6858000"/>
            <a:gd name="connsiteX13643" fmla="*/ 9485151 w 12192000"/>
            <a:gd name="connsiteY13643" fmla="*/ 1308145 h 6858000"/>
            <a:gd name="connsiteX13644" fmla="*/ 9450339 w 12192000"/>
            <a:gd name="connsiteY13644" fmla="*/ 1342964 h 6858000"/>
            <a:gd name="connsiteX13645" fmla="*/ 9535231 w 12192000"/>
            <a:gd name="connsiteY13645" fmla="*/ 1342964 h 6858000"/>
            <a:gd name="connsiteX13646" fmla="*/ 9500406 w 12192000"/>
            <a:gd name="connsiteY13646" fmla="*/ 1308145 h 6858000"/>
            <a:gd name="connsiteX13647" fmla="*/ 9535231 w 12192000"/>
            <a:gd name="connsiteY13647" fmla="*/ 1273326 h 6858000"/>
            <a:gd name="connsiteX13648" fmla="*/ 9570043 w 12192000"/>
            <a:gd name="connsiteY13648" fmla="*/ 1308145 h 6858000"/>
            <a:gd name="connsiteX13649" fmla="*/ 9535231 w 12192000"/>
            <a:gd name="connsiteY13649" fmla="*/ 1342964 h 6858000"/>
            <a:gd name="connsiteX13650" fmla="*/ 9959693 w 12192000"/>
            <a:gd name="connsiteY13650" fmla="*/ 1342964 h 6858000"/>
            <a:gd name="connsiteX13651" fmla="*/ 9924868 w 12192000"/>
            <a:gd name="connsiteY13651" fmla="*/ 1308145 h 6858000"/>
            <a:gd name="connsiteX13652" fmla="*/ 9959693 w 12192000"/>
            <a:gd name="connsiteY13652" fmla="*/ 1273326 h 6858000"/>
            <a:gd name="connsiteX13653" fmla="*/ 9994506 w 12192000"/>
            <a:gd name="connsiteY13653" fmla="*/ 1308145 h 6858000"/>
            <a:gd name="connsiteX13654" fmla="*/ 9959693 w 12192000"/>
            <a:gd name="connsiteY13654" fmla="*/ 1342964 h 6858000"/>
            <a:gd name="connsiteX13655" fmla="*/ 10044586 w 12192000"/>
            <a:gd name="connsiteY13655" fmla="*/ 1342964 h 6858000"/>
            <a:gd name="connsiteX13656" fmla="*/ 10009760 w 12192000"/>
            <a:gd name="connsiteY13656" fmla="*/ 1308145 h 6858000"/>
            <a:gd name="connsiteX13657" fmla="*/ 10044586 w 12192000"/>
            <a:gd name="connsiteY13657" fmla="*/ 1273326 h 6858000"/>
            <a:gd name="connsiteX13658" fmla="*/ 10079398 w 12192000"/>
            <a:gd name="connsiteY13658" fmla="*/ 1308145 h 6858000"/>
            <a:gd name="connsiteX13659" fmla="*/ 10044586 w 12192000"/>
            <a:gd name="connsiteY13659" fmla="*/ 1342964 h 6858000"/>
            <a:gd name="connsiteX13660" fmla="*/ 10129478 w 12192000"/>
            <a:gd name="connsiteY13660" fmla="*/ 1342964 h 6858000"/>
            <a:gd name="connsiteX13661" fmla="*/ 10094653 w 12192000"/>
            <a:gd name="connsiteY13661" fmla="*/ 1308145 h 6858000"/>
            <a:gd name="connsiteX13662" fmla="*/ 10129478 w 12192000"/>
            <a:gd name="connsiteY13662" fmla="*/ 1273326 h 6858000"/>
            <a:gd name="connsiteX13663" fmla="*/ 10164290 w 12192000"/>
            <a:gd name="connsiteY13663" fmla="*/ 1308145 h 6858000"/>
            <a:gd name="connsiteX13664" fmla="*/ 10129478 w 12192000"/>
            <a:gd name="connsiteY13664" fmla="*/ 1342964 h 6858000"/>
            <a:gd name="connsiteX13665" fmla="*/ 10214371 w 12192000"/>
            <a:gd name="connsiteY13665" fmla="*/ 1342964 h 6858000"/>
            <a:gd name="connsiteX13666" fmla="*/ 10179546 w 12192000"/>
            <a:gd name="connsiteY13666" fmla="*/ 1308145 h 6858000"/>
            <a:gd name="connsiteX13667" fmla="*/ 10214371 w 12192000"/>
            <a:gd name="connsiteY13667" fmla="*/ 1273326 h 6858000"/>
            <a:gd name="connsiteX13668" fmla="*/ 10249183 w 12192000"/>
            <a:gd name="connsiteY13668" fmla="*/ 1308145 h 6858000"/>
            <a:gd name="connsiteX13669" fmla="*/ 10214371 w 12192000"/>
            <a:gd name="connsiteY13669" fmla="*/ 1342964 h 6858000"/>
            <a:gd name="connsiteX13670" fmla="*/ 10299263 w 12192000"/>
            <a:gd name="connsiteY13670" fmla="*/ 1342964 h 6858000"/>
            <a:gd name="connsiteX13671" fmla="*/ 10264438 w 12192000"/>
            <a:gd name="connsiteY13671" fmla="*/ 1308145 h 6858000"/>
            <a:gd name="connsiteX13672" fmla="*/ 10299263 w 12192000"/>
            <a:gd name="connsiteY13672" fmla="*/ 1273326 h 6858000"/>
            <a:gd name="connsiteX13673" fmla="*/ 10334076 w 12192000"/>
            <a:gd name="connsiteY13673" fmla="*/ 1308145 h 6858000"/>
            <a:gd name="connsiteX13674" fmla="*/ 10299263 w 12192000"/>
            <a:gd name="connsiteY13674" fmla="*/ 1342964 h 6858000"/>
            <a:gd name="connsiteX13675" fmla="*/ 10384156 w 12192000"/>
            <a:gd name="connsiteY13675" fmla="*/ 1342964 h 6858000"/>
            <a:gd name="connsiteX13676" fmla="*/ 10349330 w 12192000"/>
            <a:gd name="connsiteY13676" fmla="*/ 1308145 h 6858000"/>
            <a:gd name="connsiteX13677" fmla="*/ 10384156 w 12192000"/>
            <a:gd name="connsiteY13677" fmla="*/ 1273326 h 6858000"/>
            <a:gd name="connsiteX13678" fmla="*/ 10418968 w 12192000"/>
            <a:gd name="connsiteY13678" fmla="*/ 1308145 h 6858000"/>
            <a:gd name="connsiteX13679" fmla="*/ 10384156 w 12192000"/>
            <a:gd name="connsiteY13679" fmla="*/ 1342964 h 6858000"/>
            <a:gd name="connsiteX13680" fmla="*/ 10469048 w 12192000"/>
            <a:gd name="connsiteY13680" fmla="*/ 1342964 h 6858000"/>
            <a:gd name="connsiteX13681" fmla="*/ 10434223 w 12192000"/>
            <a:gd name="connsiteY13681" fmla="*/ 1308145 h 6858000"/>
            <a:gd name="connsiteX13682" fmla="*/ 10469048 w 12192000"/>
            <a:gd name="connsiteY13682" fmla="*/ 1273326 h 6858000"/>
            <a:gd name="connsiteX13683" fmla="*/ 10503860 w 12192000"/>
            <a:gd name="connsiteY13683" fmla="*/ 1308145 h 6858000"/>
            <a:gd name="connsiteX13684" fmla="*/ 10469048 w 12192000"/>
            <a:gd name="connsiteY13684" fmla="*/ 1342964 h 6858000"/>
            <a:gd name="connsiteX13685" fmla="*/ 3592724 w 12192000"/>
            <a:gd name="connsiteY13685" fmla="*/ 1258103 h 6858000"/>
            <a:gd name="connsiteX13686" fmla="*/ 3557905 w 12192000"/>
            <a:gd name="connsiteY13686" fmla="*/ 1223284 h 6858000"/>
            <a:gd name="connsiteX13687" fmla="*/ 3592724 w 12192000"/>
            <a:gd name="connsiteY13687" fmla="*/ 1188465 h 6858000"/>
            <a:gd name="connsiteX13688" fmla="*/ 3627543 w 12192000"/>
            <a:gd name="connsiteY13688" fmla="*/ 1223284 h 6858000"/>
            <a:gd name="connsiteX13689" fmla="*/ 3592724 w 12192000"/>
            <a:gd name="connsiteY13689" fmla="*/ 1258103 h 6858000"/>
            <a:gd name="connsiteX13690" fmla="*/ 3677617 w 12192000"/>
            <a:gd name="connsiteY13690" fmla="*/ 1258103 h 6858000"/>
            <a:gd name="connsiteX13691" fmla="*/ 3642798 w 12192000"/>
            <a:gd name="connsiteY13691" fmla="*/ 1223284 h 6858000"/>
            <a:gd name="connsiteX13692" fmla="*/ 3677617 w 12192000"/>
            <a:gd name="connsiteY13692" fmla="*/ 1188465 h 6858000"/>
            <a:gd name="connsiteX13693" fmla="*/ 3712436 w 12192000"/>
            <a:gd name="connsiteY13693" fmla="*/ 1223284 h 6858000"/>
            <a:gd name="connsiteX13694" fmla="*/ 3677617 w 12192000"/>
            <a:gd name="connsiteY13694" fmla="*/ 1258103 h 6858000"/>
            <a:gd name="connsiteX13695" fmla="*/ 3762510 w 12192000"/>
            <a:gd name="connsiteY13695" fmla="*/ 1258103 h 6858000"/>
            <a:gd name="connsiteX13696" fmla="*/ 3727691 w 12192000"/>
            <a:gd name="connsiteY13696" fmla="*/ 1223284 h 6858000"/>
            <a:gd name="connsiteX13697" fmla="*/ 3762510 w 12192000"/>
            <a:gd name="connsiteY13697" fmla="*/ 1188465 h 6858000"/>
            <a:gd name="connsiteX13698" fmla="*/ 3797328 w 12192000"/>
            <a:gd name="connsiteY13698" fmla="*/ 1223284 h 6858000"/>
            <a:gd name="connsiteX13699" fmla="*/ 3762510 w 12192000"/>
            <a:gd name="connsiteY13699" fmla="*/ 1258103 h 6858000"/>
            <a:gd name="connsiteX13700" fmla="*/ 3847402 w 12192000"/>
            <a:gd name="connsiteY13700" fmla="*/ 1258103 h 6858000"/>
            <a:gd name="connsiteX13701" fmla="*/ 3812583 w 12192000"/>
            <a:gd name="connsiteY13701" fmla="*/ 1223284 h 6858000"/>
            <a:gd name="connsiteX13702" fmla="*/ 3847402 w 12192000"/>
            <a:gd name="connsiteY13702" fmla="*/ 1188465 h 6858000"/>
            <a:gd name="connsiteX13703" fmla="*/ 3882221 w 12192000"/>
            <a:gd name="connsiteY13703" fmla="*/ 1223284 h 6858000"/>
            <a:gd name="connsiteX13704" fmla="*/ 3847402 w 12192000"/>
            <a:gd name="connsiteY13704" fmla="*/ 1258103 h 6858000"/>
            <a:gd name="connsiteX13705" fmla="*/ 3932301 w 12192000"/>
            <a:gd name="connsiteY13705" fmla="*/ 1258103 h 6858000"/>
            <a:gd name="connsiteX13706" fmla="*/ 3897482 w 12192000"/>
            <a:gd name="connsiteY13706" fmla="*/ 1223284 h 6858000"/>
            <a:gd name="connsiteX13707" fmla="*/ 3932301 w 12192000"/>
            <a:gd name="connsiteY13707" fmla="*/ 1188465 h 6858000"/>
            <a:gd name="connsiteX13708" fmla="*/ 3967120 w 12192000"/>
            <a:gd name="connsiteY13708" fmla="*/ 1223284 h 6858000"/>
            <a:gd name="connsiteX13709" fmla="*/ 3932301 w 12192000"/>
            <a:gd name="connsiteY13709" fmla="*/ 1258103 h 6858000"/>
            <a:gd name="connsiteX13710" fmla="*/ 4017193 w 12192000"/>
            <a:gd name="connsiteY13710" fmla="*/ 1258103 h 6858000"/>
            <a:gd name="connsiteX13711" fmla="*/ 3982375 w 12192000"/>
            <a:gd name="connsiteY13711" fmla="*/ 1223284 h 6858000"/>
            <a:gd name="connsiteX13712" fmla="*/ 4017193 w 12192000"/>
            <a:gd name="connsiteY13712" fmla="*/ 1188465 h 6858000"/>
            <a:gd name="connsiteX13713" fmla="*/ 4052012 w 12192000"/>
            <a:gd name="connsiteY13713" fmla="*/ 1223284 h 6858000"/>
            <a:gd name="connsiteX13714" fmla="*/ 4017193 w 12192000"/>
            <a:gd name="connsiteY13714" fmla="*/ 1258103 h 6858000"/>
            <a:gd name="connsiteX13715" fmla="*/ 10044586 w 12192000"/>
            <a:gd name="connsiteY13715" fmla="*/ 1258103 h 6858000"/>
            <a:gd name="connsiteX13716" fmla="*/ 10009760 w 12192000"/>
            <a:gd name="connsiteY13716" fmla="*/ 1223284 h 6858000"/>
            <a:gd name="connsiteX13717" fmla="*/ 10044586 w 12192000"/>
            <a:gd name="connsiteY13717" fmla="*/ 1188465 h 6858000"/>
            <a:gd name="connsiteX13718" fmla="*/ 10079398 w 12192000"/>
            <a:gd name="connsiteY13718" fmla="*/ 1223284 h 6858000"/>
            <a:gd name="connsiteX13719" fmla="*/ 10044586 w 12192000"/>
            <a:gd name="connsiteY13719" fmla="*/ 1258103 h 6858000"/>
            <a:gd name="connsiteX13720" fmla="*/ 10129478 w 12192000"/>
            <a:gd name="connsiteY13720" fmla="*/ 1258103 h 6858000"/>
            <a:gd name="connsiteX13721" fmla="*/ 10094653 w 12192000"/>
            <a:gd name="connsiteY13721" fmla="*/ 1223284 h 6858000"/>
            <a:gd name="connsiteX13722" fmla="*/ 10129478 w 12192000"/>
            <a:gd name="connsiteY13722" fmla="*/ 1188465 h 6858000"/>
            <a:gd name="connsiteX13723" fmla="*/ 10164290 w 12192000"/>
            <a:gd name="connsiteY13723" fmla="*/ 1223284 h 6858000"/>
            <a:gd name="connsiteX13724" fmla="*/ 10129478 w 12192000"/>
            <a:gd name="connsiteY13724" fmla="*/ 1258103 h 6858000"/>
            <a:gd name="connsiteX13725" fmla="*/ 10214371 w 12192000"/>
            <a:gd name="connsiteY13725" fmla="*/ 1258103 h 6858000"/>
            <a:gd name="connsiteX13726" fmla="*/ 10179546 w 12192000"/>
            <a:gd name="connsiteY13726" fmla="*/ 1223284 h 6858000"/>
            <a:gd name="connsiteX13727" fmla="*/ 10214371 w 12192000"/>
            <a:gd name="connsiteY13727" fmla="*/ 1188465 h 6858000"/>
            <a:gd name="connsiteX13728" fmla="*/ 10249183 w 12192000"/>
            <a:gd name="connsiteY13728" fmla="*/ 1223284 h 6858000"/>
            <a:gd name="connsiteX13729" fmla="*/ 10214371 w 12192000"/>
            <a:gd name="connsiteY13729" fmla="*/ 1258103 h 6858000"/>
            <a:gd name="connsiteX13730" fmla="*/ 10299263 w 12192000"/>
            <a:gd name="connsiteY13730" fmla="*/ 1258103 h 6858000"/>
            <a:gd name="connsiteX13731" fmla="*/ 10264438 w 12192000"/>
            <a:gd name="connsiteY13731" fmla="*/ 1223284 h 6858000"/>
            <a:gd name="connsiteX13732" fmla="*/ 10299263 w 12192000"/>
            <a:gd name="connsiteY13732" fmla="*/ 1188465 h 6858000"/>
            <a:gd name="connsiteX13733" fmla="*/ 10334076 w 12192000"/>
            <a:gd name="connsiteY13733" fmla="*/ 1223284 h 6858000"/>
            <a:gd name="connsiteX13734" fmla="*/ 10299263 w 12192000"/>
            <a:gd name="connsiteY13734" fmla="*/ 1258103 h 6858000"/>
            <a:gd name="connsiteX13735" fmla="*/ 10384156 w 12192000"/>
            <a:gd name="connsiteY13735" fmla="*/ 1258103 h 6858000"/>
            <a:gd name="connsiteX13736" fmla="*/ 10349330 w 12192000"/>
            <a:gd name="connsiteY13736" fmla="*/ 1223284 h 6858000"/>
            <a:gd name="connsiteX13737" fmla="*/ 10384156 w 12192000"/>
            <a:gd name="connsiteY13737" fmla="*/ 1188465 h 6858000"/>
            <a:gd name="connsiteX13738" fmla="*/ 10418968 w 12192000"/>
            <a:gd name="connsiteY13738" fmla="*/ 1223284 h 6858000"/>
            <a:gd name="connsiteX13739" fmla="*/ 10384156 w 12192000"/>
            <a:gd name="connsiteY13739" fmla="*/ 1258103 h 6858000"/>
            <a:gd name="connsiteX13740" fmla="*/ 3677617 w 12192000"/>
            <a:gd name="connsiteY13740" fmla="*/ 1173243 h 6858000"/>
            <a:gd name="connsiteX13741" fmla="*/ 3642798 w 12192000"/>
            <a:gd name="connsiteY13741" fmla="*/ 1138424 h 6858000"/>
            <a:gd name="connsiteX13742" fmla="*/ 3677617 w 12192000"/>
            <a:gd name="connsiteY13742" fmla="*/ 1103606 h 6858000"/>
            <a:gd name="connsiteX13743" fmla="*/ 3712436 w 12192000"/>
            <a:gd name="connsiteY13743" fmla="*/ 1138424 h 6858000"/>
            <a:gd name="connsiteX13744" fmla="*/ 3677617 w 12192000"/>
            <a:gd name="connsiteY13744" fmla="*/ 1173243 h 6858000"/>
            <a:gd name="connsiteX13745" fmla="*/ 3762510 w 12192000"/>
            <a:gd name="connsiteY13745" fmla="*/ 1173243 h 6858000"/>
            <a:gd name="connsiteX13746" fmla="*/ 3727691 w 12192000"/>
            <a:gd name="connsiteY13746" fmla="*/ 1138424 h 6858000"/>
            <a:gd name="connsiteX13747" fmla="*/ 3762510 w 12192000"/>
            <a:gd name="connsiteY13747" fmla="*/ 1103606 h 6858000"/>
            <a:gd name="connsiteX13748" fmla="*/ 3797328 w 12192000"/>
            <a:gd name="connsiteY13748" fmla="*/ 1138424 h 6858000"/>
            <a:gd name="connsiteX13749" fmla="*/ 3762510 w 12192000"/>
            <a:gd name="connsiteY13749" fmla="*/ 1173243 h 6858000"/>
            <a:gd name="connsiteX13750" fmla="*/ 3847402 w 12192000"/>
            <a:gd name="connsiteY13750" fmla="*/ 1173243 h 6858000"/>
            <a:gd name="connsiteX13751" fmla="*/ 3812583 w 12192000"/>
            <a:gd name="connsiteY13751" fmla="*/ 1138424 h 6858000"/>
            <a:gd name="connsiteX13752" fmla="*/ 3847402 w 12192000"/>
            <a:gd name="connsiteY13752" fmla="*/ 1103606 h 6858000"/>
            <a:gd name="connsiteX13753" fmla="*/ 3882221 w 12192000"/>
            <a:gd name="connsiteY13753" fmla="*/ 1138424 h 6858000"/>
            <a:gd name="connsiteX13754" fmla="*/ 3847402 w 12192000"/>
            <a:gd name="connsiteY13754" fmla="*/ 1173243 h 6858000"/>
            <a:gd name="connsiteX13755" fmla="*/ 3932301 w 12192000"/>
            <a:gd name="connsiteY13755" fmla="*/ 1173243 h 6858000"/>
            <a:gd name="connsiteX13756" fmla="*/ 3897482 w 12192000"/>
            <a:gd name="connsiteY13756" fmla="*/ 1138424 h 6858000"/>
            <a:gd name="connsiteX13757" fmla="*/ 3932301 w 12192000"/>
            <a:gd name="connsiteY13757" fmla="*/ 1103606 h 6858000"/>
            <a:gd name="connsiteX13758" fmla="*/ 3967120 w 12192000"/>
            <a:gd name="connsiteY13758" fmla="*/ 1138424 h 6858000"/>
            <a:gd name="connsiteX13759" fmla="*/ 3932301 w 12192000"/>
            <a:gd name="connsiteY13759" fmla="*/ 1173243 h 6858000"/>
            <a:gd name="connsiteX13760" fmla="*/ 10129478 w 12192000"/>
            <a:gd name="connsiteY13760" fmla="*/ 1173243 h 6858000"/>
            <a:gd name="connsiteX13761" fmla="*/ 10094653 w 12192000"/>
            <a:gd name="connsiteY13761" fmla="*/ 1138424 h 6858000"/>
            <a:gd name="connsiteX13762" fmla="*/ 10129478 w 12192000"/>
            <a:gd name="connsiteY13762" fmla="*/ 1103606 h 6858000"/>
            <a:gd name="connsiteX13763" fmla="*/ 10164290 w 12192000"/>
            <a:gd name="connsiteY13763" fmla="*/ 1138424 h 6858000"/>
            <a:gd name="connsiteX13764" fmla="*/ 10129478 w 12192000"/>
            <a:gd name="connsiteY13764" fmla="*/ 1173243 h 6858000"/>
            <a:gd name="connsiteX13765" fmla="*/ 10214371 w 12192000"/>
            <a:gd name="connsiteY13765" fmla="*/ 1173243 h 6858000"/>
            <a:gd name="connsiteX13766" fmla="*/ 10179546 w 12192000"/>
            <a:gd name="connsiteY13766" fmla="*/ 1138424 h 6858000"/>
            <a:gd name="connsiteX13767" fmla="*/ 10214371 w 12192000"/>
            <a:gd name="connsiteY13767" fmla="*/ 1103606 h 6858000"/>
            <a:gd name="connsiteX13768" fmla="*/ 10249183 w 12192000"/>
            <a:gd name="connsiteY13768" fmla="*/ 1138424 h 6858000"/>
            <a:gd name="connsiteX13769" fmla="*/ 10214371 w 12192000"/>
            <a:gd name="connsiteY13769" fmla="*/ 1173243 h 6858000"/>
            <a:gd name="connsiteX13770" fmla="*/ 10299263 w 12192000"/>
            <a:gd name="connsiteY13770" fmla="*/ 1173243 h 6858000"/>
            <a:gd name="connsiteX13771" fmla="*/ 10264438 w 12192000"/>
            <a:gd name="connsiteY13771" fmla="*/ 1138424 h 6858000"/>
            <a:gd name="connsiteX13772" fmla="*/ 10299263 w 12192000"/>
            <a:gd name="connsiteY13772" fmla="*/ 1103606 h 6858000"/>
            <a:gd name="connsiteX13773" fmla="*/ 10334076 w 12192000"/>
            <a:gd name="connsiteY13773" fmla="*/ 1138424 h 6858000"/>
            <a:gd name="connsiteX13774" fmla="*/ 10299263 w 12192000"/>
            <a:gd name="connsiteY13774" fmla="*/ 1173243 h 6858000"/>
            <a:gd name="connsiteX13775" fmla="*/ 10384156 w 12192000"/>
            <a:gd name="connsiteY13775" fmla="*/ 1173243 h 6858000"/>
            <a:gd name="connsiteX13776" fmla="*/ 10349330 w 12192000"/>
            <a:gd name="connsiteY13776" fmla="*/ 1138424 h 6858000"/>
            <a:gd name="connsiteX13777" fmla="*/ 10384156 w 12192000"/>
            <a:gd name="connsiteY13777" fmla="*/ 1103606 h 6858000"/>
            <a:gd name="connsiteX13778" fmla="*/ 10418968 w 12192000"/>
            <a:gd name="connsiteY13778" fmla="*/ 1138424 h 6858000"/>
            <a:gd name="connsiteX13779" fmla="*/ 10384156 w 12192000"/>
            <a:gd name="connsiteY13779" fmla="*/ 1173243 h 6858000"/>
            <a:gd name="connsiteX13780" fmla="*/ 3677617 w 12192000"/>
            <a:gd name="connsiteY13780" fmla="*/ 1088383 h 6858000"/>
            <a:gd name="connsiteX13781" fmla="*/ 3642798 w 12192000"/>
            <a:gd name="connsiteY13781" fmla="*/ 1053565 h 6858000"/>
            <a:gd name="connsiteX13782" fmla="*/ 3677617 w 12192000"/>
            <a:gd name="connsiteY13782" fmla="*/ 1018746 h 6858000"/>
            <a:gd name="connsiteX13783" fmla="*/ 3712436 w 12192000"/>
            <a:gd name="connsiteY13783" fmla="*/ 1053565 h 6858000"/>
            <a:gd name="connsiteX13784" fmla="*/ 3677617 w 12192000"/>
            <a:gd name="connsiteY13784" fmla="*/ 1088383 h 6858000"/>
            <a:gd name="connsiteX13785" fmla="*/ 3762510 w 12192000"/>
            <a:gd name="connsiteY13785" fmla="*/ 1088383 h 6858000"/>
            <a:gd name="connsiteX13786" fmla="*/ 3727691 w 12192000"/>
            <a:gd name="connsiteY13786" fmla="*/ 1053565 h 6858000"/>
            <a:gd name="connsiteX13787" fmla="*/ 3762510 w 12192000"/>
            <a:gd name="connsiteY13787" fmla="*/ 1018746 h 6858000"/>
            <a:gd name="connsiteX13788" fmla="*/ 3797328 w 12192000"/>
            <a:gd name="connsiteY13788" fmla="*/ 1053565 h 6858000"/>
            <a:gd name="connsiteX13789" fmla="*/ 3762510 w 12192000"/>
            <a:gd name="connsiteY13789" fmla="*/ 1088383 h 6858000"/>
            <a:gd name="connsiteX13790" fmla="*/ 3847402 w 12192000"/>
            <a:gd name="connsiteY13790" fmla="*/ 1088383 h 6858000"/>
            <a:gd name="connsiteX13791" fmla="*/ 3812583 w 12192000"/>
            <a:gd name="connsiteY13791" fmla="*/ 1053565 h 6858000"/>
            <a:gd name="connsiteX13792" fmla="*/ 3847402 w 12192000"/>
            <a:gd name="connsiteY13792" fmla="*/ 1018746 h 6858000"/>
            <a:gd name="connsiteX13793" fmla="*/ 3882221 w 12192000"/>
            <a:gd name="connsiteY13793" fmla="*/ 1053565 h 6858000"/>
            <a:gd name="connsiteX13794" fmla="*/ 3847402 w 12192000"/>
            <a:gd name="connsiteY13794" fmla="*/ 1088383 h 6858000"/>
            <a:gd name="connsiteX13795" fmla="*/ 10129478 w 12192000"/>
            <a:gd name="connsiteY13795" fmla="*/ 1088383 h 6858000"/>
            <a:gd name="connsiteX13796" fmla="*/ 10094653 w 12192000"/>
            <a:gd name="connsiteY13796" fmla="*/ 1053565 h 6858000"/>
            <a:gd name="connsiteX13797" fmla="*/ 10129478 w 12192000"/>
            <a:gd name="connsiteY13797" fmla="*/ 1018746 h 6858000"/>
            <a:gd name="connsiteX13798" fmla="*/ 10164290 w 12192000"/>
            <a:gd name="connsiteY13798" fmla="*/ 1053565 h 6858000"/>
            <a:gd name="connsiteX13799" fmla="*/ 10129478 w 12192000"/>
            <a:gd name="connsiteY13799" fmla="*/ 1088383 h 6858000"/>
            <a:gd name="connsiteX13800" fmla="*/ 10214371 w 12192000"/>
            <a:gd name="connsiteY13800" fmla="*/ 1088383 h 6858000"/>
            <a:gd name="connsiteX13801" fmla="*/ 10179546 w 12192000"/>
            <a:gd name="connsiteY13801" fmla="*/ 1053565 h 6858000"/>
            <a:gd name="connsiteX13802" fmla="*/ 10214371 w 12192000"/>
            <a:gd name="connsiteY13802" fmla="*/ 1018746 h 6858000"/>
            <a:gd name="connsiteX13803" fmla="*/ 10249183 w 12192000"/>
            <a:gd name="connsiteY13803" fmla="*/ 1053565 h 6858000"/>
            <a:gd name="connsiteX13804" fmla="*/ 10214371 w 12192000"/>
            <a:gd name="connsiteY13804" fmla="*/ 1088383 h 6858000"/>
            <a:gd name="connsiteX13805" fmla="*/ 10299263 w 12192000"/>
            <a:gd name="connsiteY13805" fmla="*/ 1088383 h 6858000"/>
            <a:gd name="connsiteX13806" fmla="*/ 10264438 w 12192000"/>
            <a:gd name="connsiteY13806" fmla="*/ 1053565 h 6858000"/>
            <a:gd name="connsiteX13807" fmla="*/ 10299263 w 12192000"/>
            <a:gd name="connsiteY13807" fmla="*/ 1018746 h 6858000"/>
            <a:gd name="connsiteX13808" fmla="*/ 10334076 w 12192000"/>
            <a:gd name="connsiteY13808" fmla="*/ 1053565 h 6858000"/>
            <a:gd name="connsiteX13809" fmla="*/ 10299263 w 12192000"/>
            <a:gd name="connsiteY13809" fmla="*/ 1088383 h 6858000"/>
            <a:gd name="connsiteX13810" fmla="*/ 11148188 w 12192000"/>
            <a:gd name="connsiteY13810" fmla="*/ 1088383 h 6858000"/>
            <a:gd name="connsiteX13811" fmla="*/ 11113363 w 12192000"/>
            <a:gd name="connsiteY13811" fmla="*/ 1053565 h 6858000"/>
            <a:gd name="connsiteX13812" fmla="*/ 11148188 w 12192000"/>
            <a:gd name="connsiteY13812" fmla="*/ 1018746 h 6858000"/>
            <a:gd name="connsiteX13813" fmla="*/ 11183000 w 12192000"/>
            <a:gd name="connsiteY13813" fmla="*/ 1053565 h 6858000"/>
            <a:gd name="connsiteX13814" fmla="*/ 11148188 w 12192000"/>
            <a:gd name="connsiteY13814" fmla="*/ 1088383 h 6858000"/>
            <a:gd name="connsiteX13815" fmla="*/ 3677617 w 12192000"/>
            <a:gd name="connsiteY13815" fmla="*/ 1003524 h 6858000"/>
            <a:gd name="connsiteX13816" fmla="*/ 3642798 w 12192000"/>
            <a:gd name="connsiteY13816" fmla="*/ 968705 h 6858000"/>
            <a:gd name="connsiteX13817" fmla="*/ 3677617 w 12192000"/>
            <a:gd name="connsiteY13817" fmla="*/ 933886 h 6858000"/>
            <a:gd name="connsiteX13818" fmla="*/ 3712436 w 12192000"/>
            <a:gd name="connsiteY13818" fmla="*/ 968705 h 6858000"/>
            <a:gd name="connsiteX13819" fmla="*/ 3677617 w 12192000"/>
            <a:gd name="connsiteY13819" fmla="*/ 1003524 h 6858000"/>
            <a:gd name="connsiteX13820" fmla="*/ 3762510 w 12192000"/>
            <a:gd name="connsiteY13820" fmla="*/ 1003524 h 6858000"/>
            <a:gd name="connsiteX13821" fmla="*/ 3727691 w 12192000"/>
            <a:gd name="connsiteY13821" fmla="*/ 968705 h 6858000"/>
            <a:gd name="connsiteX13822" fmla="*/ 3762510 w 12192000"/>
            <a:gd name="connsiteY13822" fmla="*/ 933886 h 6858000"/>
            <a:gd name="connsiteX13823" fmla="*/ 3797328 w 12192000"/>
            <a:gd name="connsiteY13823" fmla="*/ 968705 h 6858000"/>
            <a:gd name="connsiteX13824" fmla="*/ 3762510 w 12192000"/>
            <a:gd name="connsiteY13824" fmla="*/ 1003524 h 6858000"/>
            <a:gd name="connsiteX13825" fmla="*/ 3847402 w 12192000"/>
            <a:gd name="connsiteY13825" fmla="*/ 1003524 h 6858000"/>
            <a:gd name="connsiteX13826" fmla="*/ 3812583 w 12192000"/>
            <a:gd name="connsiteY13826" fmla="*/ 968705 h 6858000"/>
            <a:gd name="connsiteX13827" fmla="*/ 3847402 w 12192000"/>
            <a:gd name="connsiteY13827" fmla="*/ 933886 h 6858000"/>
            <a:gd name="connsiteX13828" fmla="*/ 3882221 w 12192000"/>
            <a:gd name="connsiteY13828" fmla="*/ 968705 h 6858000"/>
            <a:gd name="connsiteX13829" fmla="*/ 3847402 w 12192000"/>
            <a:gd name="connsiteY13829" fmla="*/ 1003524 h 6858000"/>
            <a:gd name="connsiteX13830" fmla="*/ 11148188 w 12192000"/>
            <a:gd name="connsiteY13830" fmla="*/ 1003524 h 6858000"/>
            <a:gd name="connsiteX13831" fmla="*/ 11113363 w 12192000"/>
            <a:gd name="connsiteY13831" fmla="*/ 968705 h 6858000"/>
            <a:gd name="connsiteX13832" fmla="*/ 11148188 w 12192000"/>
            <a:gd name="connsiteY13832" fmla="*/ 933886 h 6858000"/>
            <a:gd name="connsiteX13833" fmla="*/ 11183000 w 12192000"/>
            <a:gd name="connsiteY13833" fmla="*/ 968705 h 6858000"/>
            <a:gd name="connsiteX13834" fmla="*/ 11148188 w 12192000"/>
            <a:gd name="connsiteY13834" fmla="*/ 1003524 h 6858000"/>
            <a:gd name="connsiteX13835" fmla="*/ 3677617 w 12192000"/>
            <a:gd name="connsiteY13835" fmla="*/ 918663 h 6858000"/>
            <a:gd name="connsiteX13836" fmla="*/ 3642798 w 12192000"/>
            <a:gd name="connsiteY13836" fmla="*/ 883844 h 6858000"/>
            <a:gd name="connsiteX13837" fmla="*/ 3677617 w 12192000"/>
            <a:gd name="connsiteY13837" fmla="*/ 849025 h 6858000"/>
            <a:gd name="connsiteX13838" fmla="*/ 3712436 w 12192000"/>
            <a:gd name="connsiteY13838" fmla="*/ 883844 h 6858000"/>
            <a:gd name="connsiteX13839" fmla="*/ 3677617 w 12192000"/>
            <a:gd name="connsiteY13839" fmla="*/ 918663 h 6858000"/>
            <a:gd name="connsiteX13840" fmla="*/ 3762510 w 12192000"/>
            <a:gd name="connsiteY13840" fmla="*/ 918663 h 6858000"/>
            <a:gd name="connsiteX13841" fmla="*/ 3727691 w 12192000"/>
            <a:gd name="connsiteY13841" fmla="*/ 883844 h 6858000"/>
            <a:gd name="connsiteX13842" fmla="*/ 3762510 w 12192000"/>
            <a:gd name="connsiteY13842" fmla="*/ 849025 h 6858000"/>
            <a:gd name="connsiteX13843" fmla="*/ 3797328 w 12192000"/>
            <a:gd name="connsiteY13843" fmla="*/ 883844 h 6858000"/>
            <a:gd name="connsiteX13844" fmla="*/ 3762510 w 12192000"/>
            <a:gd name="connsiteY13844" fmla="*/ 918663 h 6858000"/>
            <a:gd name="connsiteX13845" fmla="*/ 10214371 w 12192000"/>
            <a:gd name="connsiteY13845" fmla="*/ 918663 h 6858000"/>
            <a:gd name="connsiteX13846" fmla="*/ 10179546 w 12192000"/>
            <a:gd name="connsiteY13846" fmla="*/ 883844 h 6858000"/>
            <a:gd name="connsiteX13847" fmla="*/ 10214371 w 12192000"/>
            <a:gd name="connsiteY13847" fmla="*/ 849025 h 6858000"/>
            <a:gd name="connsiteX13848" fmla="*/ 10249183 w 12192000"/>
            <a:gd name="connsiteY13848" fmla="*/ 883844 h 6858000"/>
            <a:gd name="connsiteX13849" fmla="*/ 10214371 w 12192000"/>
            <a:gd name="connsiteY13849" fmla="*/ 918663 h 6858000"/>
            <a:gd name="connsiteX13850" fmla="*/ 11148188 w 12192000"/>
            <a:gd name="connsiteY13850" fmla="*/ 918663 h 6858000"/>
            <a:gd name="connsiteX13851" fmla="*/ 11113363 w 12192000"/>
            <a:gd name="connsiteY13851" fmla="*/ 883844 h 6858000"/>
            <a:gd name="connsiteX13852" fmla="*/ 11148188 w 12192000"/>
            <a:gd name="connsiteY13852" fmla="*/ 849025 h 6858000"/>
            <a:gd name="connsiteX13853" fmla="*/ 11183000 w 12192000"/>
            <a:gd name="connsiteY13853" fmla="*/ 883844 h 6858000"/>
            <a:gd name="connsiteX13854" fmla="*/ 11148188 w 12192000"/>
            <a:gd name="connsiteY13854" fmla="*/ 918663 h 6858000"/>
            <a:gd name="connsiteX13855" fmla="*/ 3677617 w 12192000"/>
            <a:gd name="connsiteY13855" fmla="*/ 833803 h 6858000"/>
            <a:gd name="connsiteX13856" fmla="*/ 3642798 w 12192000"/>
            <a:gd name="connsiteY13856" fmla="*/ 798984 h 6858000"/>
            <a:gd name="connsiteX13857" fmla="*/ 3677617 w 12192000"/>
            <a:gd name="connsiteY13857" fmla="*/ 764166 h 6858000"/>
            <a:gd name="connsiteX13858" fmla="*/ 3712436 w 12192000"/>
            <a:gd name="connsiteY13858" fmla="*/ 798984 h 6858000"/>
            <a:gd name="connsiteX13859" fmla="*/ 3677617 w 12192000"/>
            <a:gd name="connsiteY13859" fmla="*/ 833803 h 6858000"/>
            <a:gd name="connsiteX13860" fmla="*/ 3762510 w 12192000"/>
            <a:gd name="connsiteY13860" fmla="*/ 833803 h 6858000"/>
            <a:gd name="connsiteX13861" fmla="*/ 3727691 w 12192000"/>
            <a:gd name="connsiteY13861" fmla="*/ 798984 h 6858000"/>
            <a:gd name="connsiteX13862" fmla="*/ 3762510 w 12192000"/>
            <a:gd name="connsiteY13862" fmla="*/ 764166 h 6858000"/>
            <a:gd name="connsiteX13863" fmla="*/ 3797328 w 12192000"/>
            <a:gd name="connsiteY13863" fmla="*/ 798984 h 6858000"/>
            <a:gd name="connsiteX13864" fmla="*/ 3762510 w 12192000"/>
            <a:gd name="connsiteY13864" fmla="*/ 833803 h 6858000"/>
            <a:gd name="connsiteX13865" fmla="*/ 3847402 w 12192000"/>
            <a:gd name="connsiteY13865" fmla="*/ 833803 h 6858000"/>
            <a:gd name="connsiteX13866" fmla="*/ 3812583 w 12192000"/>
            <a:gd name="connsiteY13866" fmla="*/ 798984 h 6858000"/>
            <a:gd name="connsiteX13867" fmla="*/ 3847402 w 12192000"/>
            <a:gd name="connsiteY13867" fmla="*/ 764166 h 6858000"/>
            <a:gd name="connsiteX13868" fmla="*/ 3882221 w 12192000"/>
            <a:gd name="connsiteY13868" fmla="*/ 798984 h 6858000"/>
            <a:gd name="connsiteX13869" fmla="*/ 3847402 w 12192000"/>
            <a:gd name="connsiteY13869" fmla="*/ 833803 h 6858000"/>
            <a:gd name="connsiteX13870" fmla="*/ 10214371 w 12192000"/>
            <a:gd name="connsiteY13870" fmla="*/ 833803 h 6858000"/>
            <a:gd name="connsiteX13871" fmla="*/ 10179546 w 12192000"/>
            <a:gd name="connsiteY13871" fmla="*/ 798984 h 6858000"/>
            <a:gd name="connsiteX13872" fmla="*/ 10214371 w 12192000"/>
            <a:gd name="connsiteY13872" fmla="*/ 764166 h 6858000"/>
            <a:gd name="connsiteX13873" fmla="*/ 10249183 w 12192000"/>
            <a:gd name="connsiteY13873" fmla="*/ 798984 h 6858000"/>
            <a:gd name="connsiteX13874" fmla="*/ 10214371 w 12192000"/>
            <a:gd name="connsiteY13874" fmla="*/ 833803 h 6858000"/>
            <a:gd name="connsiteX13875" fmla="*/ 11063296 w 12192000"/>
            <a:gd name="connsiteY13875" fmla="*/ 833803 h 6858000"/>
            <a:gd name="connsiteX13876" fmla="*/ 11028470 w 12192000"/>
            <a:gd name="connsiteY13876" fmla="*/ 798984 h 6858000"/>
            <a:gd name="connsiteX13877" fmla="*/ 11063296 w 12192000"/>
            <a:gd name="connsiteY13877" fmla="*/ 764166 h 6858000"/>
            <a:gd name="connsiteX13878" fmla="*/ 11098108 w 12192000"/>
            <a:gd name="connsiteY13878" fmla="*/ 798984 h 6858000"/>
            <a:gd name="connsiteX13879" fmla="*/ 11063296 w 12192000"/>
            <a:gd name="connsiteY13879" fmla="*/ 833803 h 6858000"/>
            <a:gd name="connsiteX13880" fmla="*/ 3677617 w 12192000"/>
            <a:gd name="connsiteY13880" fmla="*/ 748943 h 6858000"/>
            <a:gd name="connsiteX13881" fmla="*/ 3642798 w 12192000"/>
            <a:gd name="connsiteY13881" fmla="*/ 714125 h 6858000"/>
            <a:gd name="connsiteX13882" fmla="*/ 3677617 w 12192000"/>
            <a:gd name="connsiteY13882" fmla="*/ 679306 h 6858000"/>
            <a:gd name="connsiteX13883" fmla="*/ 3712436 w 12192000"/>
            <a:gd name="connsiteY13883" fmla="*/ 714125 h 6858000"/>
            <a:gd name="connsiteX13884" fmla="*/ 3677617 w 12192000"/>
            <a:gd name="connsiteY13884" fmla="*/ 748943 h 6858000"/>
            <a:gd name="connsiteX13885" fmla="*/ 3762510 w 12192000"/>
            <a:gd name="connsiteY13885" fmla="*/ 748943 h 6858000"/>
            <a:gd name="connsiteX13886" fmla="*/ 3727691 w 12192000"/>
            <a:gd name="connsiteY13886" fmla="*/ 714125 h 6858000"/>
            <a:gd name="connsiteX13887" fmla="*/ 3762510 w 12192000"/>
            <a:gd name="connsiteY13887" fmla="*/ 679306 h 6858000"/>
            <a:gd name="connsiteX13888" fmla="*/ 3797328 w 12192000"/>
            <a:gd name="connsiteY13888" fmla="*/ 714125 h 6858000"/>
            <a:gd name="connsiteX13889" fmla="*/ 3762510 w 12192000"/>
            <a:gd name="connsiteY13889" fmla="*/ 748943 h 6858000"/>
            <a:gd name="connsiteX13890" fmla="*/ 10978403 w 12192000"/>
            <a:gd name="connsiteY13890" fmla="*/ 748943 h 6858000"/>
            <a:gd name="connsiteX13891" fmla="*/ 10943578 w 12192000"/>
            <a:gd name="connsiteY13891" fmla="*/ 714125 h 6858000"/>
            <a:gd name="connsiteX13892" fmla="*/ 10978403 w 12192000"/>
            <a:gd name="connsiteY13892" fmla="*/ 679306 h 6858000"/>
            <a:gd name="connsiteX13893" fmla="*/ 11013216 w 12192000"/>
            <a:gd name="connsiteY13893" fmla="*/ 714125 h 6858000"/>
            <a:gd name="connsiteX13894" fmla="*/ 10978403 w 12192000"/>
            <a:gd name="connsiteY13894" fmla="*/ 748943 h 6858000"/>
            <a:gd name="connsiteX13895" fmla="*/ 3677617 w 12192000"/>
            <a:gd name="connsiteY13895" fmla="*/ 664084 h 6858000"/>
            <a:gd name="connsiteX13896" fmla="*/ 3642798 w 12192000"/>
            <a:gd name="connsiteY13896" fmla="*/ 629265 h 6858000"/>
            <a:gd name="connsiteX13897" fmla="*/ 3677617 w 12192000"/>
            <a:gd name="connsiteY13897" fmla="*/ 594446 h 6858000"/>
            <a:gd name="connsiteX13898" fmla="*/ 3712436 w 12192000"/>
            <a:gd name="connsiteY13898" fmla="*/ 629265 h 6858000"/>
            <a:gd name="connsiteX13899" fmla="*/ 3677617 w 12192000"/>
            <a:gd name="connsiteY13899" fmla="*/ 664084 h 6858000"/>
            <a:gd name="connsiteX13900" fmla="*/ 3762510 w 12192000"/>
            <a:gd name="connsiteY13900" fmla="*/ 664084 h 6858000"/>
            <a:gd name="connsiteX13901" fmla="*/ 3727691 w 12192000"/>
            <a:gd name="connsiteY13901" fmla="*/ 629265 h 6858000"/>
            <a:gd name="connsiteX13902" fmla="*/ 3762510 w 12192000"/>
            <a:gd name="connsiteY13902" fmla="*/ 594446 h 6858000"/>
            <a:gd name="connsiteX13903" fmla="*/ 3797328 w 12192000"/>
            <a:gd name="connsiteY13903" fmla="*/ 629265 h 6858000"/>
            <a:gd name="connsiteX13904" fmla="*/ 3762510 w 12192000"/>
            <a:gd name="connsiteY13904" fmla="*/ 664084 h 6858000"/>
            <a:gd name="connsiteX13905" fmla="*/ 4102086 w 12192000"/>
            <a:gd name="connsiteY13905" fmla="*/ 664084 h 6858000"/>
            <a:gd name="connsiteX13906" fmla="*/ 4067267 w 12192000"/>
            <a:gd name="connsiteY13906" fmla="*/ 629265 h 6858000"/>
            <a:gd name="connsiteX13907" fmla="*/ 4102086 w 12192000"/>
            <a:gd name="connsiteY13907" fmla="*/ 594446 h 6858000"/>
            <a:gd name="connsiteX13908" fmla="*/ 4136904 w 12192000"/>
            <a:gd name="connsiteY13908" fmla="*/ 629265 h 6858000"/>
            <a:gd name="connsiteX13909" fmla="*/ 4102086 w 12192000"/>
            <a:gd name="connsiteY13909" fmla="*/ 664084 h 6858000"/>
            <a:gd name="connsiteX13910" fmla="*/ 10808618 w 12192000"/>
            <a:gd name="connsiteY13910" fmla="*/ 664084 h 6858000"/>
            <a:gd name="connsiteX13911" fmla="*/ 10773793 w 12192000"/>
            <a:gd name="connsiteY13911" fmla="*/ 629265 h 6858000"/>
            <a:gd name="connsiteX13912" fmla="*/ 10808618 w 12192000"/>
            <a:gd name="connsiteY13912" fmla="*/ 594446 h 6858000"/>
            <a:gd name="connsiteX13913" fmla="*/ 10843430 w 12192000"/>
            <a:gd name="connsiteY13913" fmla="*/ 629265 h 6858000"/>
            <a:gd name="connsiteX13914" fmla="*/ 10808618 w 12192000"/>
            <a:gd name="connsiteY13914" fmla="*/ 664084 h 6858000"/>
            <a:gd name="connsiteX13915" fmla="*/ 10893511 w 12192000"/>
            <a:gd name="connsiteY13915" fmla="*/ 664084 h 6858000"/>
            <a:gd name="connsiteX13916" fmla="*/ 10858686 w 12192000"/>
            <a:gd name="connsiteY13916" fmla="*/ 629265 h 6858000"/>
            <a:gd name="connsiteX13917" fmla="*/ 10893511 w 12192000"/>
            <a:gd name="connsiteY13917" fmla="*/ 594446 h 6858000"/>
            <a:gd name="connsiteX13918" fmla="*/ 10928323 w 12192000"/>
            <a:gd name="connsiteY13918" fmla="*/ 629265 h 6858000"/>
            <a:gd name="connsiteX13919" fmla="*/ 10893511 w 12192000"/>
            <a:gd name="connsiteY13919" fmla="*/ 664084 h 6858000"/>
            <a:gd name="connsiteX13920" fmla="*/ 3762510 w 12192000"/>
            <a:gd name="connsiteY13920" fmla="*/ 579223 h 6858000"/>
            <a:gd name="connsiteX13921" fmla="*/ 3727691 w 12192000"/>
            <a:gd name="connsiteY13921" fmla="*/ 544404 h 6858000"/>
            <a:gd name="connsiteX13922" fmla="*/ 3762510 w 12192000"/>
            <a:gd name="connsiteY13922" fmla="*/ 509585 h 6858000"/>
            <a:gd name="connsiteX13923" fmla="*/ 3797328 w 12192000"/>
            <a:gd name="connsiteY13923" fmla="*/ 544404 h 6858000"/>
            <a:gd name="connsiteX13924" fmla="*/ 3762510 w 12192000"/>
            <a:gd name="connsiteY13924" fmla="*/ 579223 h 6858000"/>
            <a:gd name="connsiteX13925" fmla="*/ 3847402 w 12192000"/>
            <a:gd name="connsiteY13925" fmla="*/ 579223 h 6858000"/>
            <a:gd name="connsiteX13926" fmla="*/ 3812583 w 12192000"/>
            <a:gd name="connsiteY13926" fmla="*/ 544404 h 6858000"/>
            <a:gd name="connsiteX13927" fmla="*/ 3847402 w 12192000"/>
            <a:gd name="connsiteY13927" fmla="*/ 509585 h 6858000"/>
            <a:gd name="connsiteX13928" fmla="*/ 3882221 w 12192000"/>
            <a:gd name="connsiteY13928" fmla="*/ 544404 h 6858000"/>
            <a:gd name="connsiteX13929" fmla="*/ 3847402 w 12192000"/>
            <a:gd name="connsiteY13929" fmla="*/ 579223 h 6858000"/>
            <a:gd name="connsiteX13930" fmla="*/ 10808618 w 12192000"/>
            <a:gd name="connsiteY13930" fmla="*/ 579223 h 6858000"/>
            <a:gd name="connsiteX13931" fmla="*/ 10773793 w 12192000"/>
            <a:gd name="connsiteY13931" fmla="*/ 544404 h 6858000"/>
            <a:gd name="connsiteX13932" fmla="*/ 10808618 w 12192000"/>
            <a:gd name="connsiteY13932" fmla="*/ 509585 h 6858000"/>
            <a:gd name="connsiteX13933" fmla="*/ 10843430 w 12192000"/>
            <a:gd name="connsiteY13933" fmla="*/ 544404 h 6858000"/>
            <a:gd name="connsiteX13934" fmla="*/ 10808618 w 12192000"/>
            <a:gd name="connsiteY13934" fmla="*/ 579223 h 6858000"/>
            <a:gd name="connsiteX13935" fmla="*/ 3847402 w 12192000"/>
            <a:gd name="connsiteY13935" fmla="*/ 494363 h 6858000"/>
            <a:gd name="connsiteX13936" fmla="*/ 3812583 w 12192000"/>
            <a:gd name="connsiteY13936" fmla="*/ 459544 h 6858000"/>
            <a:gd name="connsiteX13937" fmla="*/ 3847402 w 12192000"/>
            <a:gd name="connsiteY13937" fmla="*/ 424726 h 6858000"/>
            <a:gd name="connsiteX13938" fmla="*/ 3882221 w 12192000"/>
            <a:gd name="connsiteY13938" fmla="*/ 459544 h 6858000"/>
            <a:gd name="connsiteX13939" fmla="*/ 3847402 w 12192000"/>
            <a:gd name="connsiteY13939" fmla="*/ 494363 h 6858000"/>
            <a:gd name="connsiteX13940" fmla="*/ 3932301 w 12192000"/>
            <a:gd name="connsiteY13940" fmla="*/ 494363 h 6858000"/>
            <a:gd name="connsiteX13941" fmla="*/ 3897482 w 12192000"/>
            <a:gd name="connsiteY13941" fmla="*/ 459544 h 6858000"/>
            <a:gd name="connsiteX13942" fmla="*/ 3932301 w 12192000"/>
            <a:gd name="connsiteY13942" fmla="*/ 424726 h 6858000"/>
            <a:gd name="connsiteX13943" fmla="*/ 3967120 w 12192000"/>
            <a:gd name="connsiteY13943" fmla="*/ 459544 h 6858000"/>
            <a:gd name="connsiteX13944" fmla="*/ 3932301 w 12192000"/>
            <a:gd name="connsiteY13944" fmla="*/ 494363 h 6858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 ang="0">
              <a:pos x="connsiteX177" y="connsiteY177"/>
            </a:cxn>
            <a:cxn ang="0">
              <a:pos x="connsiteX178" y="connsiteY178"/>
            </a:cxn>
            <a:cxn ang="0">
              <a:pos x="connsiteX179" y="connsiteY179"/>
            </a:cxn>
            <a:cxn ang="0">
              <a:pos x="connsiteX180" y="connsiteY180"/>
            </a:cxn>
            <a:cxn ang="0">
              <a:pos x="connsiteX181" y="connsiteY181"/>
            </a:cxn>
            <a:cxn ang="0">
              <a:pos x="connsiteX182" y="connsiteY182"/>
            </a:cxn>
            <a:cxn ang="0">
              <a:pos x="connsiteX183" y="connsiteY183"/>
            </a:cxn>
            <a:cxn ang="0">
              <a:pos x="connsiteX184" y="connsiteY184"/>
            </a:cxn>
            <a:cxn ang="0">
              <a:pos x="connsiteX185" y="connsiteY185"/>
            </a:cxn>
            <a:cxn ang="0">
              <a:pos x="connsiteX186" y="connsiteY186"/>
            </a:cxn>
            <a:cxn ang="0">
              <a:pos x="connsiteX187" y="connsiteY187"/>
            </a:cxn>
            <a:cxn ang="0">
              <a:pos x="connsiteX188" y="connsiteY188"/>
            </a:cxn>
            <a:cxn ang="0">
              <a:pos x="connsiteX189" y="connsiteY189"/>
            </a:cxn>
            <a:cxn ang="0">
              <a:pos x="connsiteX190" y="connsiteY190"/>
            </a:cxn>
            <a:cxn ang="0">
              <a:pos x="connsiteX191" y="connsiteY191"/>
            </a:cxn>
            <a:cxn ang="0">
              <a:pos x="connsiteX192" y="connsiteY192"/>
            </a:cxn>
            <a:cxn ang="0">
              <a:pos x="connsiteX193" y="connsiteY193"/>
            </a:cxn>
            <a:cxn ang="0">
              <a:pos x="connsiteX194" y="connsiteY194"/>
            </a:cxn>
            <a:cxn ang="0">
              <a:pos x="connsiteX195" y="connsiteY195"/>
            </a:cxn>
            <a:cxn ang="0">
              <a:pos x="connsiteX196" y="connsiteY196"/>
            </a:cxn>
            <a:cxn ang="0">
              <a:pos x="connsiteX197" y="connsiteY197"/>
            </a:cxn>
            <a:cxn ang="0">
              <a:pos x="connsiteX198" y="connsiteY198"/>
            </a:cxn>
            <a:cxn ang="0">
              <a:pos x="connsiteX199" y="connsiteY199"/>
            </a:cxn>
            <a:cxn ang="0">
              <a:pos x="connsiteX200" y="connsiteY200"/>
            </a:cxn>
            <a:cxn ang="0">
              <a:pos x="connsiteX201" y="connsiteY201"/>
            </a:cxn>
            <a:cxn ang="0">
              <a:pos x="connsiteX202" y="connsiteY202"/>
            </a:cxn>
            <a:cxn ang="0">
              <a:pos x="connsiteX203" y="connsiteY203"/>
            </a:cxn>
            <a:cxn ang="0">
              <a:pos x="connsiteX204" y="connsiteY204"/>
            </a:cxn>
            <a:cxn ang="0">
              <a:pos x="connsiteX205" y="connsiteY205"/>
            </a:cxn>
            <a:cxn ang="0">
              <a:pos x="connsiteX206" y="connsiteY206"/>
            </a:cxn>
            <a:cxn ang="0">
              <a:pos x="connsiteX207" y="connsiteY207"/>
            </a:cxn>
            <a:cxn ang="0">
              <a:pos x="connsiteX208" y="connsiteY208"/>
            </a:cxn>
            <a:cxn ang="0">
              <a:pos x="connsiteX209" y="connsiteY209"/>
            </a:cxn>
            <a:cxn ang="0">
              <a:pos x="connsiteX210" y="connsiteY210"/>
            </a:cxn>
            <a:cxn ang="0">
              <a:pos x="connsiteX211" y="connsiteY211"/>
            </a:cxn>
            <a:cxn ang="0">
              <a:pos x="connsiteX212" y="connsiteY212"/>
            </a:cxn>
            <a:cxn ang="0">
              <a:pos x="connsiteX213" y="connsiteY213"/>
            </a:cxn>
            <a:cxn ang="0">
              <a:pos x="connsiteX214" y="connsiteY214"/>
            </a:cxn>
            <a:cxn ang="0">
              <a:pos x="connsiteX215" y="connsiteY215"/>
            </a:cxn>
            <a:cxn ang="0">
              <a:pos x="connsiteX216" y="connsiteY216"/>
            </a:cxn>
            <a:cxn ang="0">
              <a:pos x="connsiteX217" y="connsiteY217"/>
            </a:cxn>
            <a:cxn ang="0">
              <a:pos x="connsiteX218" y="connsiteY218"/>
            </a:cxn>
            <a:cxn ang="0">
              <a:pos x="connsiteX219" y="connsiteY219"/>
            </a:cxn>
            <a:cxn ang="0">
              <a:pos x="connsiteX220" y="connsiteY220"/>
            </a:cxn>
            <a:cxn ang="0">
              <a:pos x="connsiteX221" y="connsiteY221"/>
            </a:cxn>
            <a:cxn ang="0">
              <a:pos x="connsiteX222" y="connsiteY222"/>
            </a:cxn>
            <a:cxn ang="0">
              <a:pos x="connsiteX223" y="connsiteY223"/>
            </a:cxn>
            <a:cxn ang="0">
              <a:pos x="connsiteX224" y="connsiteY224"/>
            </a:cxn>
            <a:cxn ang="0">
              <a:pos x="connsiteX225" y="connsiteY225"/>
            </a:cxn>
            <a:cxn ang="0">
              <a:pos x="connsiteX226" y="connsiteY226"/>
            </a:cxn>
            <a:cxn ang="0">
              <a:pos x="connsiteX227" y="connsiteY227"/>
            </a:cxn>
            <a:cxn ang="0">
              <a:pos x="connsiteX228" y="connsiteY228"/>
            </a:cxn>
            <a:cxn ang="0">
              <a:pos x="connsiteX229" y="connsiteY229"/>
            </a:cxn>
            <a:cxn ang="0">
              <a:pos x="connsiteX230" y="connsiteY230"/>
            </a:cxn>
            <a:cxn ang="0">
              <a:pos x="connsiteX231" y="connsiteY231"/>
            </a:cxn>
            <a:cxn ang="0">
              <a:pos x="connsiteX232" y="connsiteY232"/>
            </a:cxn>
            <a:cxn ang="0">
              <a:pos x="connsiteX233" y="connsiteY233"/>
            </a:cxn>
            <a:cxn ang="0">
              <a:pos x="connsiteX234" y="connsiteY234"/>
            </a:cxn>
            <a:cxn ang="0">
              <a:pos x="connsiteX235" y="connsiteY235"/>
            </a:cxn>
            <a:cxn ang="0">
              <a:pos x="connsiteX236" y="connsiteY236"/>
            </a:cxn>
            <a:cxn ang="0">
              <a:pos x="connsiteX237" y="connsiteY237"/>
            </a:cxn>
            <a:cxn ang="0">
              <a:pos x="connsiteX238" y="connsiteY238"/>
            </a:cxn>
            <a:cxn ang="0">
              <a:pos x="connsiteX239" y="connsiteY239"/>
            </a:cxn>
            <a:cxn ang="0">
              <a:pos x="connsiteX240" y="connsiteY240"/>
            </a:cxn>
            <a:cxn ang="0">
              <a:pos x="connsiteX241" y="connsiteY241"/>
            </a:cxn>
            <a:cxn ang="0">
              <a:pos x="connsiteX242" y="connsiteY242"/>
            </a:cxn>
            <a:cxn ang="0">
              <a:pos x="connsiteX243" y="connsiteY243"/>
            </a:cxn>
            <a:cxn ang="0">
              <a:pos x="connsiteX244" y="connsiteY244"/>
            </a:cxn>
            <a:cxn ang="0">
              <a:pos x="connsiteX245" y="connsiteY245"/>
            </a:cxn>
            <a:cxn ang="0">
              <a:pos x="connsiteX246" y="connsiteY246"/>
            </a:cxn>
            <a:cxn ang="0">
              <a:pos x="connsiteX247" y="connsiteY247"/>
            </a:cxn>
            <a:cxn ang="0">
              <a:pos x="connsiteX248" y="connsiteY248"/>
            </a:cxn>
            <a:cxn ang="0">
              <a:pos x="connsiteX249" y="connsiteY249"/>
            </a:cxn>
            <a:cxn ang="0">
              <a:pos x="connsiteX250" y="connsiteY250"/>
            </a:cxn>
            <a:cxn ang="0">
              <a:pos x="connsiteX251" y="connsiteY251"/>
            </a:cxn>
            <a:cxn ang="0">
              <a:pos x="connsiteX252" y="connsiteY252"/>
            </a:cxn>
            <a:cxn ang="0">
              <a:pos x="connsiteX253" y="connsiteY253"/>
            </a:cxn>
            <a:cxn ang="0">
              <a:pos x="connsiteX254" y="connsiteY254"/>
            </a:cxn>
            <a:cxn ang="0">
              <a:pos x="connsiteX255" y="connsiteY255"/>
            </a:cxn>
            <a:cxn ang="0">
              <a:pos x="connsiteX256" y="connsiteY256"/>
            </a:cxn>
            <a:cxn ang="0">
              <a:pos x="connsiteX257" y="connsiteY257"/>
            </a:cxn>
            <a:cxn ang="0">
              <a:pos x="connsiteX258" y="connsiteY258"/>
            </a:cxn>
            <a:cxn ang="0">
              <a:pos x="connsiteX259" y="connsiteY259"/>
            </a:cxn>
            <a:cxn ang="0">
              <a:pos x="connsiteX260" y="connsiteY260"/>
            </a:cxn>
            <a:cxn ang="0">
              <a:pos x="connsiteX261" y="connsiteY261"/>
            </a:cxn>
            <a:cxn ang="0">
              <a:pos x="connsiteX262" y="connsiteY262"/>
            </a:cxn>
            <a:cxn ang="0">
              <a:pos x="connsiteX263" y="connsiteY263"/>
            </a:cxn>
            <a:cxn ang="0">
              <a:pos x="connsiteX264" y="connsiteY264"/>
            </a:cxn>
            <a:cxn ang="0">
              <a:pos x="connsiteX265" y="connsiteY265"/>
            </a:cxn>
            <a:cxn ang="0">
              <a:pos x="connsiteX266" y="connsiteY266"/>
            </a:cxn>
            <a:cxn ang="0">
              <a:pos x="connsiteX267" y="connsiteY267"/>
            </a:cxn>
            <a:cxn ang="0">
              <a:pos x="connsiteX268" y="connsiteY268"/>
            </a:cxn>
            <a:cxn ang="0">
              <a:pos x="connsiteX269" y="connsiteY269"/>
            </a:cxn>
            <a:cxn ang="0">
              <a:pos x="connsiteX270" y="connsiteY270"/>
            </a:cxn>
            <a:cxn ang="0">
              <a:pos x="connsiteX271" y="connsiteY271"/>
            </a:cxn>
            <a:cxn ang="0">
              <a:pos x="connsiteX272" y="connsiteY272"/>
            </a:cxn>
            <a:cxn ang="0">
              <a:pos x="connsiteX273" y="connsiteY273"/>
            </a:cxn>
            <a:cxn ang="0">
              <a:pos x="connsiteX274" y="connsiteY274"/>
            </a:cxn>
            <a:cxn ang="0">
              <a:pos x="connsiteX275" y="connsiteY275"/>
            </a:cxn>
            <a:cxn ang="0">
              <a:pos x="connsiteX276" y="connsiteY276"/>
            </a:cxn>
            <a:cxn ang="0">
              <a:pos x="connsiteX277" y="connsiteY277"/>
            </a:cxn>
            <a:cxn ang="0">
              <a:pos x="connsiteX278" y="connsiteY278"/>
            </a:cxn>
            <a:cxn ang="0">
              <a:pos x="connsiteX279" y="connsiteY279"/>
            </a:cxn>
            <a:cxn ang="0">
              <a:pos x="connsiteX280" y="connsiteY280"/>
            </a:cxn>
            <a:cxn ang="0">
              <a:pos x="connsiteX281" y="connsiteY281"/>
            </a:cxn>
            <a:cxn ang="0">
              <a:pos x="connsiteX282" y="connsiteY282"/>
            </a:cxn>
            <a:cxn ang="0">
              <a:pos x="connsiteX283" y="connsiteY283"/>
            </a:cxn>
            <a:cxn ang="0">
              <a:pos x="connsiteX284" y="connsiteY284"/>
            </a:cxn>
            <a:cxn ang="0">
              <a:pos x="connsiteX285" y="connsiteY285"/>
            </a:cxn>
            <a:cxn ang="0">
              <a:pos x="connsiteX286" y="connsiteY286"/>
            </a:cxn>
            <a:cxn ang="0">
              <a:pos x="connsiteX287" y="connsiteY287"/>
            </a:cxn>
            <a:cxn ang="0">
              <a:pos x="connsiteX288" y="connsiteY288"/>
            </a:cxn>
            <a:cxn ang="0">
              <a:pos x="connsiteX289" y="connsiteY289"/>
            </a:cxn>
            <a:cxn ang="0">
              <a:pos x="connsiteX290" y="connsiteY290"/>
            </a:cxn>
            <a:cxn ang="0">
              <a:pos x="connsiteX291" y="connsiteY291"/>
            </a:cxn>
            <a:cxn ang="0">
              <a:pos x="connsiteX292" y="connsiteY292"/>
            </a:cxn>
            <a:cxn ang="0">
              <a:pos x="connsiteX293" y="connsiteY293"/>
            </a:cxn>
            <a:cxn ang="0">
              <a:pos x="connsiteX294" y="connsiteY294"/>
            </a:cxn>
            <a:cxn ang="0">
              <a:pos x="connsiteX295" y="connsiteY295"/>
            </a:cxn>
            <a:cxn ang="0">
              <a:pos x="connsiteX296" y="connsiteY296"/>
            </a:cxn>
            <a:cxn ang="0">
              <a:pos x="connsiteX297" y="connsiteY297"/>
            </a:cxn>
            <a:cxn ang="0">
              <a:pos x="connsiteX298" y="connsiteY298"/>
            </a:cxn>
            <a:cxn ang="0">
              <a:pos x="connsiteX299" y="connsiteY299"/>
            </a:cxn>
            <a:cxn ang="0">
              <a:pos x="connsiteX300" y="connsiteY300"/>
            </a:cxn>
            <a:cxn ang="0">
              <a:pos x="connsiteX301" y="connsiteY301"/>
            </a:cxn>
            <a:cxn ang="0">
              <a:pos x="connsiteX302" y="connsiteY302"/>
            </a:cxn>
            <a:cxn ang="0">
              <a:pos x="connsiteX303" y="connsiteY303"/>
            </a:cxn>
            <a:cxn ang="0">
              <a:pos x="connsiteX304" y="connsiteY304"/>
            </a:cxn>
            <a:cxn ang="0">
              <a:pos x="connsiteX305" y="connsiteY305"/>
            </a:cxn>
            <a:cxn ang="0">
              <a:pos x="connsiteX306" y="connsiteY306"/>
            </a:cxn>
            <a:cxn ang="0">
              <a:pos x="connsiteX307" y="connsiteY307"/>
            </a:cxn>
            <a:cxn ang="0">
              <a:pos x="connsiteX308" y="connsiteY308"/>
            </a:cxn>
            <a:cxn ang="0">
              <a:pos x="connsiteX309" y="connsiteY309"/>
            </a:cxn>
            <a:cxn ang="0">
              <a:pos x="connsiteX310" y="connsiteY310"/>
            </a:cxn>
            <a:cxn ang="0">
              <a:pos x="connsiteX311" y="connsiteY311"/>
            </a:cxn>
            <a:cxn ang="0">
              <a:pos x="connsiteX312" y="connsiteY312"/>
            </a:cxn>
            <a:cxn ang="0">
              <a:pos x="connsiteX313" y="connsiteY313"/>
            </a:cxn>
            <a:cxn ang="0">
              <a:pos x="connsiteX314" y="connsiteY314"/>
            </a:cxn>
            <a:cxn ang="0">
              <a:pos x="connsiteX315" y="connsiteY315"/>
            </a:cxn>
            <a:cxn ang="0">
              <a:pos x="connsiteX316" y="connsiteY316"/>
            </a:cxn>
            <a:cxn ang="0">
              <a:pos x="connsiteX317" y="connsiteY317"/>
            </a:cxn>
            <a:cxn ang="0">
              <a:pos x="connsiteX318" y="connsiteY318"/>
            </a:cxn>
            <a:cxn ang="0">
              <a:pos x="connsiteX319" y="connsiteY319"/>
            </a:cxn>
            <a:cxn ang="0">
              <a:pos x="connsiteX320" y="connsiteY320"/>
            </a:cxn>
            <a:cxn ang="0">
              <a:pos x="connsiteX321" y="connsiteY321"/>
            </a:cxn>
            <a:cxn ang="0">
              <a:pos x="connsiteX322" y="connsiteY322"/>
            </a:cxn>
            <a:cxn ang="0">
              <a:pos x="connsiteX323" y="connsiteY323"/>
            </a:cxn>
            <a:cxn ang="0">
              <a:pos x="connsiteX324" y="connsiteY324"/>
            </a:cxn>
            <a:cxn ang="0">
              <a:pos x="connsiteX325" y="connsiteY325"/>
            </a:cxn>
            <a:cxn ang="0">
              <a:pos x="connsiteX326" y="connsiteY326"/>
            </a:cxn>
            <a:cxn ang="0">
              <a:pos x="connsiteX327" y="connsiteY327"/>
            </a:cxn>
            <a:cxn ang="0">
              <a:pos x="connsiteX328" y="connsiteY328"/>
            </a:cxn>
            <a:cxn ang="0">
              <a:pos x="connsiteX329" y="connsiteY329"/>
            </a:cxn>
            <a:cxn ang="0">
              <a:pos x="connsiteX330" y="connsiteY330"/>
            </a:cxn>
            <a:cxn ang="0">
              <a:pos x="connsiteX331" y="connsiteY331"/>
            </a:cxn>
            <a:cxn ang="0">
              <a:pos x="connsiteX332" y="connsiteY332"/>
            </a:cxn>
            <a:cxn ang="0">
              <a:pos x="connsiteX333" y="connsiteY333"/>
            </a:cxn>
            <a:cxn ang="0">
              <a:pos x="connsiteX334" y="connsiteY334"/>
            </a:cxn>
            <a:cxn ang="0">
              <a:pos x="connsiteX335" y="connsiteY335"/>
            </a:cxn>
            <a:cxn ang="0">
              <a:pos x="connsiteX336" y="connsiteY336"/>
            </a:cxn>
            <a:cxn ang="0">
              <a:pos x="connsiteX337" y="connsiteY337"/>
            </a:cxn>
            <a:cxn ang="0">
              <a:pos x="connsiteX338" y="connsiteY338"/>
            </a:cxn>
            <a:cxn ang="0">
              <a:pos x="connsiteX339" y="connsiteY339"/>
            </a:cxn>
            <a:cxn ang="0">
              <a:pos x="connsiteX340" y="connsiteY340"/>
            </a:cxn>
            <a:cxn ang="0">
              <a:pos x="connsiteX341" y="connsiteY341"/>
            </a:cxn>
            <a:cxn ang="0">
              <a:pos x="connsiteX342" y="connsiteY342"/>
            </a:cxn>
            <a:cxn ang="0">
              <a:pos x="connsiteX343" y="connsiteY343"/>
            </a:cxn>
            <a:cxn ang="0">
              <a:pos x="connsiteX344" y="connsiteY344"/>
            </a:cxn>
            <a:cxn ang="0">
              <a:pos x="connsiteX345" y="connsiteY345"/>
            </a:cxn>
            <a:cxn ang="0">
              <a:pos x="connsiteX346" y="connsiteY346"/>
            </a:cxn>
            <a:cxn ang="0">
              <a:pos x="connsiteX347" y="connsiteY347"/>
            </a:cxn>
            <a:cxn ang="0">
              <a:pos x="connsiteX348" y="connsiteY348"/>
            </a:cxn>
            <a:cxn ang="0">
              <a:pos x="connsiteX349" y="connsiteY349"/>
            </a:cxn>
            <a:cxn ang="0">
              <a:pos x="connsiteX350" y="connsiteY350"/>
            </a:cxn>
            <a:cxn ang="0">
              <a:pos x="connsiteX351" y="connsiteY351"/>
            </a:cxn>
            <a:cxn ang="0">
              <a:pos x="connsiteX352" y="connsiteY352"/>
            </a:cxn>
            <a:cxn ang="0">
              <a:pos x="connsiteX353" y="connsiteY353"/>
            </a:cxn>
            <a:cxn ang="0">
              <a:pos x="connsiteX354" y="connsiteY354"/>
            </a:cxn>
            <a:cxn ang="0">
              <a:pos x="connsiteX355" y="connsiteY355"/>
            </a:cxn>
            <a:cxn ang="0">
              <a:pos x="connsiteX356" y="connsiteY356"/>
            </a:cxn>
            <a:cxn ang="0">
              <a:pos x="connsiteX357" y="connsiteY357"/>
            </a:cxn>
            <a:cxn ang="0">
              <a:pos x="connsiteX358" y="connsiteY358"/>
            </a:cxn>
            <a:cxn ang="0">
              <a:pos x="connsiteX359" y="connsiteY359"/>
            </a:cxn>
            <a:cxn ang="0">
              <a:pos x="connsiteX360" y="connsiteY360"/>
            </a:cxn>
            <a:cxn ang="0">
              <a:pos x="connsiteX361" y="connsiteY361"/>
            </a:cxn>
            <a:cxn ang="0">
              <a:pos x="connsiteX362" y="connsiteY362"/>
            </a:cxn>
            <a:cxn ang="0">
              <a:pos x="connsiteX363" y="connsiteY363"/>
            </a:cxn>
            <a:cxn ang="0">
              <a:pos x="connsiteX364" y="connsiteY364"/>
            </a:cxn>
            <a:cxn ang="0">
              <a:pos x="connsiteX365" y="connsiteY365"/>
            </a:cxn>
            <a:cxn ang="0">
              <a:pos x="connsiteX366" y="connsiteY366"/>
            </a:cxn>
            <a:cxn ang="0">
              <a:pos x="connsiteX367" y="connsiteY367"/>
            </a:cxn>
            <a:cxn ang="0">
              <a:pos x="connsiteX368" y="connsiteY368"/>
            </a:cxn>
            <a:cxn ang="0">
              <a:pos x="connsiteX369" y="connsiteY369"/>
            </a:cxn>
            <a:cxn ang="0">
              <a:pos x="connsiteX370" y="connsiteY370"/>
            </a:cxn>
            <a:cxn ang="0">
              <a:pos x="connsiteX371" y="connsiteY371"/>
            </a:cxn>
            <a:cxn ang="0">
              <a:pos x="connsiteX372" y="connsiteY372"/>
            </a:cxn>
            <a:cxn ang="0">
              <a:pos x="connsiteX373" y="connsiteY373"/>
            </a:cxn>
            <a:cxn ang="0">
              <a:pos x="connsiteX374" y="connsiteY374"/>
            </a:cxn>
            <a:cxn ang="0">
              <a:pos x="connsiteX375" y="connsiteY375"/>
            </a:cxn>
            <a:cxn ang="0">
              <a:pos x="connsiteX376" y="connsiteY376"/>
            </a:cxn>
            <a:cxn ang="0">
              <a:pos x="connsiteX377" y="connsiteY377"/>
            </a:cxn>
            <a:cxn ang="0">
              <a:pos x="connsiteX378" y="connsiteY378"/>
            </a:cxn>
            <a:cxn ang="0">
              <a:pos x="connsiteX379" y="connsiteY379"/>
            </a:cxn>
            <a:cxn ang="0">
              <a:pos x="connsiteX380" y="connsiteY380"/>
            </a:cxn>
            <a:cxn ang="0">
              <a:pos x="connsiteX381" y="connsiteY381"/>
            </a:cxn>
            <a:cxn ang="0">
              <a:pos x="connsiteX382" y="connsiteY382"/>
            </a:cxn>
            <a:cxn ang="0">
              <a:pos x="connsiteX383" y="connsiteY383"/>
            </a:cxn>
            <a:cxn ang="0">
              <a:pos x="connsiteX384" y="connsiteY384"/>
            </a:cxn>
            <a:cxn ang="0">
              <a:pos x="connsiteX385" y="connsiteY385"/>
            </a:cxn>
            <a:cxn ang="0">
              <a:pos x="connsiteX386" y="connsiteY386"/>
            </a:cxn>
            <a:cxn ang="0">
              <a:pos x="connsiteX387" y="connsiteY387"/>
            </a:cxn>
            <a:cxn ang="0">
              <a:pos x="connsiteX388" y="connsiteY388"/>
            </a:cxn>
            <a:cxn ang="0">
              <a:pos x="connsiteX389" y="connsiteY389"/>
            </a:cxn>
            <a:cxn ang="0">
              <a:pos x="connsiteX390" y="connsiteY390"/>
            </a:cxn>
            <a:cxn ang="0">
              <a:pos x="connsiteX391" y="connsiteY391"/>
            </a:cxn>
            <a:cxn ang="0">
              <a:pos x="connsiteX392" y="connsiteY392"/>
            </a:cxn>
            <a:cxn ang="0">
              <a:pos x="connsiteX393" y="connsiteY393"/>
            </a:cxn>
            <a:cxn ang="0">
              <a:pos x="connsiteX394" y="connsiteY394"/>
            </a:cxn>
            <a:cxn ang="0">
              <a:pos x="connsiteX395" y="connsiteY395"/>
            </a:cxn>
            <a:cxn ang="0">
              <a:pos x="connsiteX396" y="connsiteY396"/>
            </a:cxn>
            <a:cxn ang="0">
              <a:pos x="connsiteX397" y="connsiteY397"/>
            </a:cxn>
            <a:cxn ang="0">
              <a:pos x="connsiteX398" y="connsiteY398"/>
            </a:cxn>
            <a:cxn ang="0">
              <a:pos x="connsiteX399" y="connsiteY399"/>
            </a:cxn>
            <a:cxn ang="0">
              <a:pos x="connsiteX400" y="connsiteY400"/>
            </a:cxn>
            <a:cxn ang="0">
              <a:pos x="connsiteX401" y="connsiteY401"/>
            </a:cxn>
            <a:cxn ang="0">
              <a:pos x="connsiteX402" y="connsiteY402"/>
            </a:cxn>
            <a:cxn ang="0">
              <a:pos x="connsiteX403" y="connsiteY403"/>
            </a:cxn>
            <a:cxn ang="0">
              <a:pos x="connsiteX404" y="connsiteY404"/>
            </a:cxn>
            <a:cxn ang="0">
              <a:pos x="connsiteX405" y="connsiteY405"/>
            </a:cxn>
            <a:cxn ang="0">
              <a:pos x="connsiteX406" y="connsiteY406"/>
            </a:cxn>
            <a:cxn ang="0">
              <a:pos x="connsiteX407" y="connsiteY407"/>
            </a:cxn>
            <a:cxn ang="0">
              <a:pos x="connsiteX408" y="connsiteY408"/>
            </a:cxn>
            <a:cxn ang="0">
              <a:pos x="connsiteX409" y="connsiteY409"/>
            </a:cxn>
            <a:cxn ang="0">
              <a:pos x="connsiteX410" y="connsiteY410"/>
            </a:cxn>
            <a:cxn ang="0">
              <a:pos x="connsiteX411" y="connsiteY411"/>
            </a:cxn>
            <a:cxn ang="0">
              <a:pos x="connsiteX412" y="connsiteY412"/>
            </a:cxn>
            <a:cxn ang="0">
              <a:pos x="connsiteX413" y="connsiteY413"/>
            </a:cxn>
            <a:cxn ang="0">
              <a:pos x="connsiteX414" y="connsiteY414"/>
            </a:cxn>
            <a:cxn ang="0">
              <a:pos x="connsiteX415" y="connsiteY415"/>
            </a:cxn>
            <a:cxn ang="0">
              <a:pos x="connsiteX416" y="connsiteY416"/>
            </a:cxn>
            <a:cxn ang="0">
              <a:pos x="connsiteX417" y="connsiteY417"/>
            </a:cxn>
            <a:cxn ang="0">
              <a:pos x="connsiteX418" y="connsiteY418"/>
            </a:cxn>
            <a:cxn ang="0">
              <a:pos x="connsiteX419" y="connsiteY419"/>
            </a:cxn>
            <a:cxn ang="0">
              <a:pos x="connsiteX420" y="connsiteY420"/>
            </a:cxn>
            <a:cxn ang="0">
              <a:pos x="connsiteX421" y="connsiteY421"/>
            </a:cxn>
            <a:cxn ang="0">
              <a:pos x="connsiteX422" y="connsiteY422"/>
            </a:cxn>
            <a:cxn ang="0">
              <a:pos x="connsiteX423" y="connsiteY423"/>
            </a:cxn>
            <a:cxn ang="0">
              <a:pos x="connsiteX424" y="connsiteY424"/>
            </a:cxn>
            <a:cxn ang="0">
              <a:pos x="connsiteX425" y="connsiteY425"/>
            </a:cxn>
            <a:cxn ang="0">
              <a:pos x="connsiteX426" y="connsiteY426"/>
            </a:cxn>
            <a:cxn ang="0">
              <a:pos x="connsiteX427" y="connsiteY427"/>
            </a:cxn>
            <a:cxn ang="0">
              <a:pos x="connsiteX428" y="connsiteY428"/>
            </a:cxn>
            <a:cxn ang="0">
              <a:pos x="connsiteX429" y="connsiteY429"/>
            </a:cxn>
            <a:cxn ang="0">
              <a:pos x="connsiteX430" y="connsiteY430"/>
            </a:cxn>
            <a:cxn ang="0">
              <a:pos x="connsiteX431" y="connsiteY431"/>
            </a:cxn>
            <a:cxn ang="0">
              <a:pos x="connsiteX432" y="connsiteY432"/>
            </a:cxn>
            <a:cxn ang="0">
              <a:pos x="connsiteX433" y="connsiteY433"/>
            </a:cxn>
            <a:cxn ang="0">
              <a:pos x="connsiteX434" y="connsiteY434"/>
            </a:cxn>
            <a:cxn ang="0">
              <a:pos x="connsiteX435" y="connsiteY435"/>
            </a:cxn>
            <a:cxn ang="0">
              <a:pos x="connsiteX436" y="connsiteY436"/>
            </a:cxn>
            <a:cxn ang="0">
              <a:pos x="connsiteX437" y="connsiteY437"/>
            </a:cxn>
            <a:cxn ang="0">
              <a:pos x="connsiteX438" y="connsiteY438"/>
            </a:cxn>
            <a:cxn ang="0">
              <a:pos x="connsiteX439" y="connsiteY439"/>
            </a:cxn>
            <a:cxn ang="0">
              <a:pos x="connsiteX440" y="connsiteY440"/>
            </a:cxn>
            <a:cxn ang="0">
              <a:pos x="connsiteX441" y="connsiteY441"/>
            </a:cxn>
            <a:cxn ang="0">
              <a:pos x="connsiteX442" y="connsiteY442"/>
            </a:cxn>
            <a:cxn ang="0">
              <a:pos x="connsiteX443" y="connsiteY443"/>
            </a:cxn>
            <a:cxn ang="0">
              <a:pos x="connsiteX444" y="connsiteY444"/>
            </a:cxn>
            <a:cxn ang="0">
              <a:pos x="connsiteX445" y="connsiteY445"/>
            </a:cxn>
            <a:cxn ang="0">
              <a:pos x="connsiteX446" y="connsiteY446"/>
            </a:cxn>
            <a:cxn ang="0">
              <a:pos x="connsiteX447" y="connsiteY447"/>
            </a:cxn>
            <a:cxn ang="0">
              <a:pos x="connsiteX448" y="connsiteY448"/>
            </a:cxn>
            <a:cxn ang="0">
              <a:pos x="connsiteX449" y="connsiteY449"/>
            </a:cxn>
            <a:cxn ang="0">
              <a:pos x="connsiteX450" y="connsiteY450"/>
            </a:cxn>
            <a:cxn ang="0">
              <a:pos x="connsiteX451" y="connsiteY451"/>
            </a:cxn>
            <a:cxn ang="0">
              <a:pos x="connsiteX452" y="connsiteY452"/>
            </a:cxn>
            <a:cxn ang="0">
              <a:pos x="connsiteX453" y="connsiteY453"/>
            </a:cxn>
            <a:cxn ang="0">
              <a:pos x="connsiteX454" y="connsiteY454"/>
            </a:cxn>
            <a:cxn ang="0">
              <a:pos x="connsiteX455" y="connsiteY455"/>
            </a:cxn>
            <a:cxn ang="0">
              <a:pos x="connsiteX456" y="connsiteY456"/>
            </a:cxn>
            <a:cxn ang="0">
              <a:pos x="connsiteX457" y="connsiteY457"/>
            </a:cxn>
            <a:cxn ang="0">
              <a:pos x="connsiteX458" y="connsiteY458"/>
            </a:cxn>
            <a:cxn ang="0">
              <a:pos x="connsiteX459" y="connsiteY459"/>
            </a:cxn>
            <a:cxn ang="0">
              <a:pos x="connsiteX460" y="connsiteY460"/>
            </a:cxn>
            <a:cxn ang="0">
              <a:pos x="connsiteX461" y="connsiteY461"/>
            </a:cxn>
            <a:cxn ang="0">
              <a:pos x="connsiteX462" y="connsiteY462"/>
            </a:cxn>
            <a:cxn ang="0">
              <a:pos x="connsiteX463" y="connsiteY463"/>
            </a:cxn>
            <a:cxn ang="0">
              <a:pos x="connsiteX464" y="connsiteY464"/>
            </a:cxn>
            <a:cxn ang="0">
              <a:pos x="connsiteX465" y="connsiteY465"/>
            </a:cxn>
            <a:cxn ang="0">
              <a:pos x="connsiteX466" y="connsiteY466"/>
            </a:cxn>
            <a:cxn ang="0">
              <a:pos x="connsiteX467" y="connsiteY467"/>
            </a:cxn>
            <a:cxn ang="0">
              <a:pos x="connsiteX468" y="connsiteY468"/>
            </a:cxn>
            <a:cxn ang="0">
              <a:pos x="connsiteX469" y="connsiteY469"/>
            </a:cxn>
            <a:cxn ang="0">
              <a:pos x="connsiteX470" y="connsiteY470"/>
            </a:cxn>
            <a:cxn ang="0">
              <a:pos x="connsiteX471" y="connsiteY471"/>
            </a:cxn>
            <a:cxn ang="0">
              <a:pos x="connsiteX472" y="connsiteY472"/>
            </a:cxn>
            <a:cxn ang="0">
              <a:pos x="connsiteX473" y="connsiteY473"/>
            </a:cxn>
            <a:cxn ang="0">
              <a:pos x="connsiteX474" y="connsiteY474"/>
            </a:cxn>
            <a:cxn ang="0">
              <a:pos x="connsiteX475" y="connsiteY475"/>
            </a:cxn>
            <a:cxn ang="0">
              <a:pos x="connsiteX476" y="connsiteY476"/>
            </a:cxn>
            <a:cxn ang="0">
              <a:pos x="connsiteX477" y="connsiteY477"/>
            </a:cxn>
            <a:cxn ang="0">
              <a:pos x="connsiteX478" y="connsiteY478"/>
            </a:cxn>
            <a:cxn ang="0">
              <a:pos x="connsiteX479" y="connsiteY479"/>
            </a:cxn>
            <a:cxn ang="0">
              <a:pos x="connsiteX480" y="connsiteY480"/>
            </a:cxn>
            <a:cxn ang="0">
              <a:pos x="connsiteX481" y="connsiteY481"/>
            </a:cxn>
            <a:cxn ang="0">
              <a:pos x="connsiteX482" y="connsiteY482"/>
            </a:cxn>
            <a:cxn ang="0">
              <a:pos x="connsiteX483" y="connsiteY483"/>
            </a:cxn>
            <a:cxn ang="0">
              <a:pos x="connsiteX484" y="connsiteY484"/>
            </a:cxn>
            <a:cxn ang="0">
              <a:pos x="connsiteX485" y="connsiteY485"/>
            </a:cxn>
            <a:cxn ang="0">
              <a:pos x="connsiteX486" y="connsiteY486"/>
            </a:cxn>
            <a:cxn ang="0">
              <a:pos x="connsiteX487" y="connsiteY487"/>
            </a:cxn>
            <a:cxn ang="0">
              <a:pos x="connsiteX488" y="connsiteY488"/>
            </a:cxn>
            <a:cxn ang="0">
              <a:pos x="connsiteX489" y="connsiteY489"/>
            </a:cxn>
            <a:cxn ang="0">
              <a:pos x="connsiteX490" y="connsiteY490"/>
            </a:cxn>
            <a:cxn ang="0">
              <a:pos x="connsiteX491" y="connsiteY491"/>
            </a:cxn>
            <a:cxn ang="0">
              <a:pos x="connsiteX492" y="connsiteY492"/>
            </a:cxn>
            <a:cxn ang="0">
              <a:pos x="connsiteX493" y="connsiteY493"/>
            </a:cxn>
            <a:cxn ang="0">
              <a:pos x="connsiteX494" y="connsiteY494"/>
            </a:cxn>
            <a:cxn ang="0">
              <a:pos x="connsiteX495" y="connsiteY495"/>
            </a:cxn>
            <a:cxn ang="0">
              <a:pos x="connsiteX496" y="connsiteY496"/>
            </a:cxn>
            <a:cxn ang="0">
              <a:pos x="connsiteX497" y="connsiteY497"/>
            </a:cxn>
            <a:cxn ang="0">
              <a:pos x="connsiteX498" y="connsiteY498"/>
            </a:cxn>
            <a:cxn ang="0">
              <a:pos x="connsiteX499" y="connsiteY499"/>
            </a:cxn>
            <a:cxn ang="0">
              <a:pos x="connsiteX500" y="connsiteY500"/>
            </a:cxn>
            <a:cxn ang="0">
              <a:pos x="connsiteX501" y="connsiteY501"/>
            </a:cxn>
            <a:cxn ang="0">
              <a:pos x="connsiteX502" y="connsiteY502"/>
            </a:cxn>
            <a:cxn ang="0">
              <a:pos x="connsiteX503" y="connsiteY503"/>
            </a:cxn>
            <a:cxn ang="0">
              <a:pos x="connsiteX504" y="connsiteY504"/>
            </a:cxn>
            <a:cxn ang="0">
              <a:pos x="connsiteX505" y="connsiteY505"/>
            </a:cxn>
            <a:cxn ang="0">
              <a:pos x="connsiteX506" y="connsiteY506"/>
            </a:cxn>
            <a:cxn ang="0">
              <a:pos x="connsiteX507" y="connsiteY507"/>
            </a:cxn>
            <a:cxn ang="0">
              <a:pos x="connsiteX508" y="connsiteY508"/>
            </a:cxn>
            <a:cxn ang="0">
              <a:pos x="connsiteX509" y="connsiteY509"/>
            </a:cxn>
            <a:cxn ang="0">
              <a:pos x="connsiteX510" y="connsiteY510"/>
            </a:cxn>
            <a:cxn ang="0">
              <a:pos x="connsiteX511" y="connsiteY511"/>
            </a:cxn>
            <a:cxn ang="0">
              <a:pos x="connsiteX512" y="connsiteY512"/>
            </a:cxn>
            <a:cxn ang="0">
              <a:pos x="connsiteX513" y="connsiteY513"/>
            </a:cxn>
            <a:cxn ang="0">
              <a:pos x="connsiteX514" y="connsiteY514"/>
            </a:cxn>
            <a:cxn ang="0">
              <a:pos x="connsiteX515" y="connsiteY515"/>
            </a:cxn>
            <a:cxn ang="0">
              <a:pos x="connsiteX516" y="connsiteY516"/>
            </a:cxn>
            <a:cxn ang="0">
              <a:pos x="connsiteX517" y="connsiteY517"/>
            </a:cxn>
            <a:cxn ang="0">
              <a:pos x="connsiteX518" y="connsiteY518"/>
            </a:cxn>
            <a:cxn ang="0">
              <a:pos x="connsiteX519" y="connsiteY519"/>
            </a:cxn>
            <a:cxn ang="0">
              <a:pos x="connsiteX520" y="connsiteY520"/>
            </a:cxn>
            <a:cxn ang="0">
              <a:pos x="connsiteX521" y="connsiteY521"/>
            </a:cxn>
            <a:cxn ang="0">
              <a:pos x="connsiteX522" y="connsiteY522"/>
            </a:cxn>
            <a:cxn ang="0">
              <a:pos x="connsiteX523" y="connsiteY523"/>
            </a:cxn>
            <a:cxn ang="0">
              <a:pos x="connsiteX524" y="connsiteY524"/>
            </a:cxn>
            <a:cxn ang="0">
              <a:pos x="connsiteX525" y="connsiteY525"/>
            </a:cxn>
            <a:cxn ang="0">
              <a:pos x="connsiteX526" y="connsiteY526"/>
            </a:cxn>
            <a:cxn ang="0">
              <a:pos x="connsiteX527" y="connsiteY527"/>
            </a:cxn>
            <a:cxn ang="0">
              <a:pos x="connsiteX528" y="connsiteY528"/>
            </a:cxn>
            <a:cxn ang="0">
              <a:pos x="connsiteX529" y="connsiteY529"/>
            </a:cxn>
            <a:cxn ang="0">
              <a:pos x="connsiteX530" y="connsiteY530"/>
            </a:cxn>
            <a:cxn ang="0">
              <a:pos x="connsiteX531" y="connsiteY531"/>
            </a:cxn>
            <a:cxn ang="0">
              <a:pos x="connsiteX532" y="connsiteY532"/>
            </a:cxn>
            <a:cxn ang="0">
              <a:pos x="connsiteX533" y="connsiteY533"/>
            </a:cxn>
            <a:cxn ang="0">
              <a:pos x="connsiteX534" y="connsiteY534"/>
            </a:cxn>
            <a:cxn ang="0">
              <a:pos x="connsiteX535" y="connsiteY535"/>
            </a:cxn>
            <a:cxn ang="0">
              <a:pos x="connsiteX536" y="connsiteY536"/>
            </a:cxn>
            <a:cxn ang="0">
              <a:pos x="connsiteX537" y="connsiteY537"/>
            </a:cxn>
            <a:cxn ang="0">
              <a:pos x="connsiteX538" y="connsiteY538"/>
            </a:cxn>
            <a:cxn ang="0">
              <a:pos x="connsiteX539" y="connsiteY539"/>
            </a:cxn>
            <a:cxn ang="0">
              <a:pos x="connsiteX540" y="connsiteY540"/>
            </a:cxn>
            <a:cxn ang="0">
              <a:pos x="connsiteX541" y="connsiteY541"/>
            </a:cxn>
            <a:cxn ang="0">
              <a:pos x="connsiteX542" y="connsiteY542"/>
            </a:cxn>
            <a:cxn ang="0">
              <a:pos x="connsiteX543" y="connsiteY543"/>
            </a:cxn>
            <a:cxn ang="0">
              <a:pos x="connsiteX544" y="connsiteY544"/>
            </a:cxn>
            <a:cxn ang="0">
              <a:pos x="connsiteX545" y="connsiteY545"/>
            </a:cxn>
            <a:cxn ang="0">
              <a:pos x="connsiteX546" y="connsiteY546"/>
            </a:cxn>
            <a:cxn ang="0">
              <a:pos x="connsiteX547" y="connsiteY547"/>
            </a:cxn>
            <a:cxn ang="0">
              <a:pos x="connsiteX548" y="connsiteY548"/>
            </a:cxn>
            <a:cxn ang="0">
              <a:pos x="connsiteX549" y="connsiteY549"/>
            </a:cxn>
            <a:cxn ang="0">
              <a:pos x="connsiteX550" y="connsiteY550"/>
            </a:cxn>
            <a:cxn ang="0">
              <a:pos x="connsiteX551" y="connsiteY551"/>
            </a:cxn>
            <a:cxn ang="0">
              <a:pos x="connsiteX552" y="connsiteY552"/>
            </a:cxn>
            <a:cxn ang="0">
              <a:pos x="connsiteX553" y="connsiteY553"/>
            </a:cxn>
            <a:cxn ang="0">
              <a:pos x="connsiteX554" y="connsiteY554"/>
            </a:cxn>
            <a:cxn ang="0">
              <a:pos x="connsiteX555" y="connsiteY555"/>
            </a:cxn>
            <a:cxn ang="0">
              <a:pos x="connsiteX556" y="connsiteY556"/>
            </a:cxn>
            <a:cxn ang="0">
              <a:pos x="connsiteX557" y="connsiteY557"/>
            </a:cxn>
            <a:cxn ang="0">
              <a:pos x="connsiteX558" y="connsiteY558"/>
            </a:cxn>
            <a:cxn ang="0">
              <a:pos x="connsiteX559" y="connsiteY559"/>
            </a:cxn>
            <a:cxn ang="0">
              <a:pos x="connsiteX560" y="connsiteY560"/>
            </a:cxn>
            <a:cxn ang="0">
              <a:pos x="connsiteX561" y="connsiteY561"/>
            </a:cxn>
            <a:cxn ang="0">
              <a:pos x="connsiteX562" y="connsiteY562"/>
            </a:cxn>
            <a:cxn ang="0">
              <a:pos x="connsiteX563" y="connsiteY563"/>
            </a:cxn>
            <a:cxn ang="0">
              <a:pos x="connsiteX564" y="connsiteY564"/>
            </a:cxn>
            <a:cxn ang="0">
              <a:pos x="connsiteX565" y="connsiteY565"/>
            </a:cxn>
            <a:cxn ang="0">
              <a:pos x="connsiteX566" y="connsiteY566"/>
            </a:cxn>
            <a:cxn ang="0">
              <a:pos x="connsiteX567" y="connsiteY567"/>
            </a:cxn>
            <a:cxn ang="0">
              <a:pos x="connsiteX568" y="connsiteY568"/>
            </a:cxn>
            <a:cxn ang="0">
              <a:pos x="connsiteX569" y="connsiteY569"/>
            </a:cxn>
            <a:cxn ang="0">
              <a:pos x="connsiteX570" y="connsiteY570"/>
            </a:cxn>
            <a:cxn ang="0">
              <a:pos x="connsiteX571" y="connsiteY571"/>
            </a:cxn>
            <a:cxn ang="0">
              <a:pos x="connsiteX572" y="connsiteY572"/>
            </a:cxn>
            <a:cxn ang="0">
              <a:pos x="connsiteX573" y="connsiteY573"/>
            </a:cxn>
            <a:cxn ang="0">
              <a:pos x="connsiteX574" y="connsiteY574"/>
            </a:cxn>
            <a:cxn ang="0">
              <a:pos x="connsiteX575" y="connsiteY575"/>
            </a:cxn>
            <a:cxn ang="0">
              <a:pos x="connsiteX576" y="connsiteY576"/>
            </a:cxn>
            <a:cxn ang="0">
              <a:pos x="connsiteX577" y="connsiteY577"/>
            </a:cxn>
            <a:cxn ang="0">
              <a:pos x="connsiteX578" y="connsiteY578"/>
            </a:cxn>
            <a:cxn ang="0">
              <a:pos x="connsiteX579" y="connsiteY579"/>
            </a:cxn>
            <a:cxn ang="0">
              <a:pos x="connsiteX580" y="connsiteY580"/>
            </a:cxn>
            <a:cxn ang="0">
              <a:pos x="connsiteX581" y="connsiteY581"/>
            </a:cxn>
            <a:cxn ang="0">
              <a:pos x="connsiteX582" y="connsiteY582"/>
            </a:cxn>
            <a:cxn ang="0">
              <a:pos x="connsiteX583" y="connsiteY583"/>
            </a:cxn>
            <a:cxn ang="0">
              <a:pos x="connsiteX584" y="connsiteY584"/>
            </a:cxn>
            <a:cxn ang="0">
              <a:pos x="connsiteX585" y="connsiteY585"/>
            </a:cxn>
            <a:cxn ang="0">
              <a:pos x="connsiteX586" y="connsiteY586"/>
            </a:cxn>
            <a:cxn ang="0">
              <a:pos x="connsiteX587" y="connsiteY587"/>
            </a:cxn>
            <a:cxn ang="0">
              <a:pos x="connsiteX588" y="connsiteY588"/>
            </a:cxn>
            <a:cxn ang="0">
              <a:pos x="connsiteX589" y="connsiteY589"/>
            </a:cxn>
            <a:cxn ang="0">
              <a:pos x="connsiteX590" y="connsiteY590"/>
            </a:cxn>
            <a:cxn ang="0">
              <a:pos x="connsiteX591" y="connsiteY591"/>
            </a:cxn>
            <a:cxn ang="0">
              <a:pos x="connsiteX592" y="connsiteY592"/>
            </a:cxn>
            <a:cxn ang="0">
              <a:pos x="connsiteX593" y="connsiteY593"/>
            </a:cxn>
            <a:cxn ang="0">
              <a:pos x="connsiteX594" y="connsiteY594"/>
            </a:cxn>
            <a:cxn ang="0">
              <a:pos x="connsiteX595" y="connsiteY595"/>
            </a:cxn>
            <a:cxn ang="0">
              <a:pos x="connsiteX596" y="connsiteY596"/>
            </a:cxn>
            <a:cxn ang="0">
              <a:pos x="connsiteX597" y="connsiteY597"/>
            </a:cxn>
            <a:cxn ang="0">
              <a:pos x="connsiteX598" y="connsiteY598"/>
            </a:cxn>
            <a:cxn ang="0">
              <a:pos x="connsiteX599" y="connsiteY599"/>
            </a:cxn>
            <a:cxn ang="0">
              <a:pos x="connsiteX600" y="connsiteY600"/>
            </a:cxn>
            <a:cxn ang="0">
              <a:pos x="connsiteX601" y="connsiteY601"/>
            </a:cxn>
            <a:cxn ang="0">
              <a:pos x="connsiteX602" y="connsiteY602"/>
            </a:cxn>
            <a:cxn ang="0">
              <a:pos x="connsiteX603" y="connsiteY603"/>
            </a:cxn>
            <a:cxn ang="0">
              <a:pos x="connsiteX604" y="connsiteY604"/>
            </a:cxn>
            <a:cxn ang="0">
              <a:pos x="connsiteX605" y="connsiteY605"/>
            </a:cxn>
            <a:cxn ang="0">
              <a:pos x="connsiteX606" y="connsiteY606"/>
            </a:cxn>
            <a:cxn ang="0">
              <a:pos x="connsiteX607" y="connsiteY607"/>
            </a:cxn>
            <a:cxn ang="0">
              <a:pos x="connsiteX608" y="connsiteY608"/>
            </a:cxn>
            <a:cxn ang="0">
              <a:pos x="connsiteX609" y="connsiteY609"/>
            </a:cxn>
            <a:cxn ang="0">
              <a:pos x="connsiteX610" y="connsiteY610"/>
            </a:cxn>
            <a:cxn ang="0">
              <a:pos x="connsiteX611" y="connsiteY611"/>
            </a:cxn>
            <a:cxn ang="0">
              <a:pos x="connsiteX612" y="connsiteY612"/>
            </a:cxn>
            <a:cxn ang="0">
              <a:pos x="connsiteX613" y="connsiteY613"/>
            </a:cxn>
            <a:cxn ang="0">
              <a:pos x="connsiteX614" y="connsiteY614"/>
            </a:cxn>
            <a:cxn ang="0">
              <a:pos x="connsiteX615" y="connsiteY615"/>
            </a:cxn>
            <a:cxn ang="0">
              <a:pos x="connsiteX616" y="connsiteY616"/>
            </a:cxn>
            <a:cxn ang="0">
              <a:pos x="connsiteX617" y="connsiteY617"/>
            </a:cxn>
            <a:cxn ang="0">
              <a:pos x="connsiteX618" y="connsiteY618"/>
            </a:cxn>
            <a:cxn ang="0">
              <a:pos x="connsiteX619" y="connsiteY619"/>
            </a:cxn>
            <a:cxn ang="0">
              <a:pos x="connsiteX620" y="connsiteY620"/>
            </a:cxn>
            <a:cxn ang="0">
              <a:pos x="connsiteX621" y="connsiteY621"/>
            </a:cxn>
            <a:cxn ang="0">
              <a:pos x="connsiteX622" y="connsiteY622"/>
            </a:cxn>
            <a:cxn ang="0">
              <a:pos x="connsiteX623" y="connsiteY623"/>
            </a:cxn>
            <a:cxn ang="0">
              <a:pos x="connsiteX624" y="connsiteY624"/>
            </a:cxn>
            <a:cxn ang="0">
              <a:pos x="connsiteX625" y="connsiteY625"/>
            </a:cxn>
            <a:cxn ang="0">
              <a:pos x="connsiteX626" y="connsiteY626"/>
            </a:cxn>
            <a:cxn ang="0">
              <a:pos x="connsiteX627" y="connsiteY627"/>
            </a:cxn>
            <a:cxn ang="0">
              <a:pos x="connsiteX628" y="connsiteY628"/>
            </a:cxn>
            <a:cxn ang="0">
              <a:pos x="connsiteX629" y="connsiteY629"/>
            </a:cxn>
            <a:cxn ang="0">
              <a:pos x="connsiteX630" y="connsiteY630"/>
            </a:cxn>
            <a:cxn ang="0">
              <a:pos x="connsiteX631" y="connsiteY631"/>
            </a:cxn>
            <a:cxn ang="0">
              <a:pos x="connsiteX632" y="connsiteY632"/>
            </a:cxn>
            <a:cxn ang="0">
              <a:pos x="connsiteX633" y="connsiteY633"/>
            </a:cxn>
            <a:cxn ang="0">
              <a:pos x="connsiteX634" y="connsiteY634"/>
            </a:cxn>
            <a:cxn ang="0">
              <a:pos x="connsiteX635" y="connsiteY635"/>
            </a:cxn>
            <a:cxn ang="0">
              <a:pos x="connsiteX636" y="connsiteY636"/>
            </a:cxn>
            <a:cxn ang="0">
              <a:pos x="connsiteX637" y="connsiteY637"/>
            </a:cxn>
            <a:cxn ang="0">
              <a:pos x="connsiteX638" y="connsiteY638"/>
            </a:cxn>
            <a:cxn ang="0">
              <a:pos x="connsiteX639" y="connsiteY639"/>
            </a:cxn>
            <a:cxn ang="0">
              <a:pos x="connsiteX640" y="connsiteY640"/>
            </a:cxn>
            <a:cxn ang="0">
              <a:pos x="connsiteX641" y="connsiteY641"/>
            </a:cxn>
            <a:cxn ang="0">
              <a:pos x="connsiteX642" y="connsiteY642"/>
            </a:cxn>
            <a:cxn ang="0">
              <a:pos x="connsiteX643" y="connsiteY643"/>
            </a:cxn>
            <a:cxn ang="0">
              <a:pos x="connsiteX644" y="connsiteY644"/>
            </a:cxn>
            <a:cxn ang="0">
              <a:pos x="connsiteX645" y="connsiteY645"/>
            </a:cxn>
            <a:cxn ang="0">
              <a:pos x="connsiteX646" y="connsiteY646"/>
            </a:cxn>
            <a:cxn ang="0">
              <a:pos x="connsiteX647" y="connsiteY647"/>
            </a:cxn>
            <a:cxn ang="0">
              <a:pos x="connsiteX648" y="connsiteY648"/>
            </a:cxn>
            <a:cxn ang="0">
              <a:pos x="connsiteX649" y="connsiteY649"/>
            </a:cxn>
            <a:cxn ang="0">
              <a:pos x="connsiteX650" y="connsiteY650"/>
            </a:cxn>
            <a:cxn ang="0">
              <a:pos x="connsiteX651" y="connsiteY651"/>
            </a:cxn>
            <a:cxn ang="0">
              <a:pos x="connsiteX652" y="connsiteY652"/>
            </a:cxn>
            <a:cxn ang="0">
              <a:pos x="connsiteX653" y="connsiteY653"/>
            </a:cxn>
            <a:cxn ang="0">
              <a:pos x="connsiteX654" y="connsiteY654"/>
            </a:cxn>
            <a:cxn ang="0">
              <a:pos x="connsiteX655" y="connsiteY655"/>
            </a:cxn>
            <a:cxn ang="0">
              <a:pos x="connsiteX656" y="connsiteY656"/>
            </a:cxn>
            <a:cxn ang="0">
              <a:pos x="connsiteX657" y="connsiteY657"/>
            </a:cxn>
            <a:cxn ang="0">
              <a:pos x="connsiteX658" y="connsiteY658"/>
            </a:cxn>
            <a:cxn ang="0">
              <a:pos x="connsiteX659" y="connsiteY659"/>
            </a:cxn>
            <a:cxn ang="0">
              <a:pos x="connsiteX660" y="connsiteY660"/>
            </a:cxn>
            <a:cxn ang="0">
              <a:pos x="connsiteX661" y="connsiteY661"/>
            </a:cxn>
            <a:cxn ang="0">
              <a:pos x="connsiteX662" y="connsiteY662"/>
            </a:cxn>
            <a:cxn ang="0">
              <a:pos x="connsiteX663" y="connsiteY663"/>
            </a:cxn>
            <a:cxn ang="0">
              <a:pos x="connsiteX664" y="connsiteY664"/>
            </a:cxn>
            <a:cxn ang="0">
              <a:pos x="connsiteX665" y="connsiteY665"/>
            </a:cxn>
            <a:cxn ang="0">
              <a:pos x="connsiteX666" y="connsiteY666"/>
            </a:cxn>
            <a:cxn ang="0">
              <a:pos x="connsiteX667" y="connsiteY667"/>
            </a:cxn>
            <a:cxn ang="0">
              <a:pos x="connsiteX668" y="connsiteY668"/>
            </a:cxn>
            <a:cxn ang="0">
              <a:pos x="connsiteX669" y="connsiteY669"/>
            </a:cxn>
            <a:cxn ang="0">
              <a:pos x="connsiteX670" y="connsiteY670"/>
            </a:cxn>
            <a:cxn ang="0">
              <a:pos x="connsiteX671" y="connsiteY671"/>
            </a:cxn>
            <a:cxn ang="0">
              <a:pos x="connsiteX672" y="connsiteY672"/>
            </a:cxn>
            <a:cxn ang="0">
              <a:pos x="connsiteX673" y="connsiteY673"/>
            </a:cxn>
            <a:cxn ang="0">
              <a:pos x="connsiteX674" y="connsiteY674"/>
            </a:cxn>
            <a:cxn ang="0">
              <a:pos x="connsiteX675" y="connsiteY675"/>
            </a:cxn>
            <a:cxn ang="0">
              <a:pos x="connsiteX676" y="connsiteY676"/>
            </a:cxn>
            <a:cxn ang="0">
              <a:pos x="connsiteX677" y="connsiteY677"/>
            </a:cxn>
            <a:cxn ang="0">
              <a:pos x="connsiteX678" y="connsiteY678"/>
            </a:cxn>
            <a:cxn ang="0">
              <a:pos x="connsiteX679" y="connsiteY679"/>
            </a:cxn>
            <a:cxn ang="0">
              <a:pos x="connsiteX680" y="connsiteY680"/>
            </a:cxn>
            <a:cxn ang="0">
              <a:pos x="connsiteX681" y="connsiteY681"/>
            </a:cxn>
            <a:cxn ang="0">
              <a:pos x="connsiteX682" y="connsiteY682"/>
            </a:cxn>
            <a:cxn ang="0">
              <a:pos x="connsiteX683" y="connsiteY683"/>
            </a:cxn>
            <a:cxn ang="0">
              <a:pos x="connsiteX684" y="connsiteY684"/>
            </a:cxn>
            <a:cxn ang="0">
              <a:pos x="connsiteX685" y="connsiteY685"/>
            </a:cxn>
            <a:cxn ang="0">
              <a:pos x="connsiteX686" y="connsiteY686"/>
            </a:cxn>
            <a:cxn ang="0">
              <a:pos x="connsiteX687" y="connsiteY687"/>
            </a:cxn>
            <a:cxn ang="0">
              <a:pos x="connsiteX688" y="connsiteY688"/>
            </a:cxn>
            <a:cxn ang="0">
              <a:pos x="connsiteX689" y="connsiteY689"/>
            </a:cxn>
            <a:cxn ang="0">
              <a:pos x="connsiteX690" y="connsiteY690"/>
            </a:cxn>
            <a:cxn ang="0">
              <a:pos x="connsiteX691" y="connsiteY691"/>
            </a:cxn>
            <a:cxn ang="0">
              <a:pos x="connsiteX692" y="connsiteY692"/>
            </a:cxn>
            <a:cxn ang="0">
              <a:pos x="connsiteX693" y="connsiteY693"/>
            </a:cxn>
            <a:cxn ang="0">
              <a:pos x="connsiteX694" y="connsiteY694"/>
            </a:cxn>
            <a:cxn ang="0">
              <a:pos x="connsiteX695" y="connsiteY695"/>
            </a:cxn>
            <a:cxn ang="0">
              <a:pos x="connsiteX696" y="connsiteY696"/>
            </a:cxn>
            <a:cxn ang="0">
              <a:pos x="connsiteX697" y="connsiteY697"/>
            </a:cxn>
            <a:cxn ang="0">
              <a:pos x="connsiteX698" y="connsiteY698"/>
            </a:cxn>
            <a:cxn ang="0">
              <a:pos x="connsiteX699" y="connsiteY699"/>
            </a:cxn>
            <a:cxn ang="0">
              <a:pos x="connsiteX700" y="connsiteY700"/>
            </a:cxn>
            <a:cxn ang="0">
              <a:pos x="connsiteX701" y="connsiteY701"/>
            </a:cxn>
            <a:cxn ang="0">
              <a:pos x="connsiteX702" y="connsiteY702"/>
            </a:cxn>
            <a:cxn ang="0">
              <a:pos x="connsiteX703" y="connsiteY703"/>
            </a:cxn>
            <a:cxn ang="0">
              <a:pos x="connsiteX704" y="connsiteY704"/>
            </a:cxn>
            <a:cxn ang="0">
              <a:pos x="connsiteX705" y="connsiteY705"/>
            </a:cxn>
            <a:cxn ang="0">
              <a:pos x="connsiteX706" y="connsiteY706"/>
            </a:cxn>
            <a:cxn ang="0">
              <a:pos x="connsiteX707" y="connsiteY707"/>
            </a:cxn>
            <a:cxn ang="0">
              <a:pos x="connsiteX708" y="connsiteY708"/>
            </a:cxn>
            <a:cxn ang="0">
              <a:pos x="connsiteX709" y="connsiteY709"/>
            </a:cxn>
            <a:cxn ang="0">
              <a:pos x="connsiteX710" y="connsiteY710"/>
            </a:cxn>
            <a:cxn ang="0">
              <a:pos x="connsiteX711" y="connsiteY711"/>
            </a:cxn>
            <a:cxn ang="0">
              <a:pos x="connsiteX712" y="connsiteY712"/>
            </a:cxn>
            <a:cxn ang="0">
              <a:pos x="connsiteX713" y="connsiteY713"/>
            </a:cxn>
            <a:cxn ang="0">
              <a:pos x="connsiteX714" y="connsiteY714"/>
            </a:cxn>
            <a:cxn ang="0">
              <a:pos x="connsiteX715" y="connsiteY715"/>
            </a:cxn>
            <a:cxn ang="0">
              <a:pos x="connsiteX716" y="connsiteY716"/>
            </a:cxn>
            <a:cxn ang="0">
              <a:pos x="connsiteX717" y="connsiteY717"/>
            </a:cxn>
            <a:cxn ang="0">
              <a:pos x="connsiteX718" y="connsiteY718"/>
            </a:cxn>
            <a:cxn ang="0">
              <a:pos x="connsiteX719" y="connsiteY719"/>
            </a:cxn>
            <a:cxn ang="0">
              <a:pos x="connsiteX720" y="connsiteY720"/>
            </a:cxn>
            <a:cxn ang="0">
              <a:pos x="connsiteX721" y="connsiteY721"/>
            </a:cxn>
            <a:cxn ang="0">
              <a:pos x="connsiteX722" y="connsiteY722"/>
            </a:cxn>
            <a:cxn ang="0">
              <a:pos x="connsiteX723" y="connsiteY723"/>
            </a:cxn>
            <a:cxn ang="0">
              <a:pos x="connsiteX724" y="connsiteY724"/>
            </a:cxn>
            <a:cxn ang="0">
              <a:pos x="connsiteX725" y="connsiteY725"/>
            </a:cxn>
            <a:cxn ang="0">
              <a:pos x="connsiteX726" y="connsiteY726"/>
            </a:cxn>
            <a:cxn ang="0">
              <a:pos x="connsiteX727" y="connsiteY727"/>
            </a:cxn>
            <a:cxn ang="0">
              <a:pos x="connsiteX728" y="connsiteY728"/>
            </a:cxn>
            <a:cxn ang="0">
              <a:pos x="connsiteX729" y="connsiteY729"/>
            </a:cxn>
            <a:cxn ang="0">
              <a:pos x="connsiteX730" y="connsiteY730"/>
            </a:cxn>
            <a:cxn ang="0">
              <a:pos x="connsiteX731" y="connsiteY731"/>
            </a:cxn>
            <a:cxn ang="0">
              <a:pos x="connsiteX732" y="connsiteY732"/>
            </a:cxn>
            <a:cxn ang="0">
              <a:pos x="connsiteX733" y="connsiteY733"/>
            </a:cxn>
            <a:cxn ang="0">
              <a:pos x="connsiteX734" y="connsiteY734"/>
            </a:cxn>
            <a:cxn ang="0">
              <a:pos x="connsiteX735" y="connsiteY735"/>
            </a:cxn>
            <a:cxn ang="0">
              <a:pos x="connsiteX736" y="connsiteY736"/>
            </a:cxn>
            <a:cxn ang="0">
              <a:pos x="connsiteX737" y="connsiteY737"/>
            </a:cxn>
            <a:cxn ang="0">
              <a:pos x="connsiteX738" y="connsiteY738"/>
            </a:cxn>
            <a:cxn ang="0">
              <a:pos x="connsiteX739" y="connsiteY739"/>
            </a:cxn>
            <a:cxn ang="0">
              <a:pos x="connsiteX740" y="connsiteY740"/>
            </a:cxn>
            <a:cxn ang="0">
              <a:pos x="connsiteX741" y="connsiteY741"/>
            </a:cxn>
            <a:cxn ang="0">
              <a:pos x="connsiteX742" y="connsiteY742"/>
            </a:cxn>
            <a:cxn ang="0">
              <a:pos x="connsiteX743" y="connsiteY743"/>
            </a:cxn>
            <a:cxn ang="0">
              <a:pos x="connsiteX744" y="connsiteY744"/>
            </a:cxn>
            <a:cxn ang="0">
              <a:pos x="connsiteX745" y="connsiteY745"/>
            </a:cxn>
            <a:cxn ang="0">
              <a:pos x="connsiteX746" y="connsiteY746"/>
            </a:cxn>
            <a:cxn ang="0">
              <a:pos x="connsiteX747" y="connsiteY747"/>
            </a:cxn>
            <a:cxn ang="0">
              <a:pos x="connsiteX748" y="connsiteY748"/>
            </a:cxn>
            <a:cxn ang="0">
              <a:pos x="connsiteX749" y="connsiteY749"/>
            </a:cxn>
            <a:cxn ang="0">
              <a:pos x="connsiteX750" y="connsiteY750"/>
            </a:cxn>
            <a:cxn ang="0">
              <a:pos x="connsiteX751" y="connsiteY751"/>
            </a:cxn>
            <a:cxn ang="0">
              <a:pos x="connsiteX752" y="connsiteY752"/>
            </a:cxn>
            <a:cxn ang="0">
              <a:pos x="connsiteX753" y="connsiteY753"/>
            </a:cxn>
            <a:cxn ang="0">
              <a:pos x="connsiteX754" y="connsiteY754"/>
            </a:cxn>
            <a:cxn ang="0">
              <a:pos x="connsiteX755" y="connsiteY755"/>
            </a:cxn>
            <a:cxn ang="0">
              <a:pos x="connsiteX756" y="connsiteY756"/>
            </a:cxn>
            <a:cxn ang="0">
              <a:pos x="connsiteX757" y="connsiteY757"/>
            </a:cxn>
            <a:cxn ang="0">
              <a:pos x="connsiteX758" y="connsiteY758"/>
            </a:cxn>
            <a:cxn ang="0">
              <a:pos x="connsiteX759" y="connsiteY759"/>
            </a:cxn>
            <a:cxn ang="0">
              <a:pos x="connsiteX760" y="connsiteY760"/>
            </a:cxn>
            <a:cxn ang="0">
              <a:pos x="connsiteX761" y="connsiteY761"/>
            </a:cxn>
            <a:cxn ang="0">
              <a:pos x="connsiteX762" y="connsiteY762"/>
            </a:cxn>
            <a:cxn ang="0">
              <a:pos x="connsiteX763" y="connsiteY763"/>
            </a:cxn>
            <a:cxn ang="0">
              <a:pos x="connsiteX764" y="connsiteY764"/>
            </a:cxn>
            <a:cxn ang="0">
              <a:pos x="connsiteX765" y="connsiteY765"/>
            </a:cxn>
            <a:cxn ang="0">
              <a:pos x="connsiteX766" y="connsiteY766"/>
            </a:cxn>
            <a:cxn ang="0">
              <a:pos x="connsiteX767" y="connsiteY767"/>
            </a:cxn>
            <a:cxn ang="0">
              <a:pos x="connsiteX768" y="connsiteY768"/>
            </a:cxn>
            <a:cxn ang="0">
              <a:pos x="connsiteX769" y="connsiteY769"/>
            </a:cxn>
            <a:cxn ang="0">
              <a:pos x="connsiteX770" y="connsiteY770"/>
            </a:cxn>
            <a:cxn ang="0">
              <a:pos x="connsiteX771" y="connsiteY771"/>
            </a:cxn>
            <a:cxn ang="0">
              <a:pos x="connsiteX772" y="connsiteY772"/>
            </a:cxn>
            <a:cxn ang="0">
              <a:pos x="connsiteX773" y="connsiteY773"/>
            </a:cxn>
            <a:cxn ang="0">
              <a:pos x="connsiteX774" y="connsiteY774"/>
            </a:cxn>
            <a:cxn ang="0">
              <a:pos x="connsiteX775" y="connsiteY775"/>
            </a:cxn>
            <a:cxn ang="0">
              <a:pos x="connsiteX776" y="connsiteY776"/>
            </a:cxn>
            <a:cxn ang="0">
              <a:pos x="connsiteX777" y="connsiteY777"/>
            </a:cxn>
            <a:cxn ang="0">
              <a:pos x="connsiteX778" y="connsiteY778"/>
            </a:cxn>
            <a:cxn ang="0">
              <a:pos x="connsiteX779" y="connsiteY779"/>
            </a:cxn>
            <a:cxn ang="0">
              <a:pos x="connsiteX780" y="connsiteY780"/>
            </a:cxn>
            <a:cxn ang="0">
              <a:pos x="connsiteX781" y="connsiteY781"/>
            </a:cxn>
            <a:cxn ang="0">
              <a:pos x="connsiteX782" y="connsiteY782"/>
            </a:cxn>
            <a:cxn ang="0">
              <a:pos x="connsiteX783" y="connsiteY783"/>
            </a:cxn>
            <a:cxn ang="0">
              <a:pos x="connsiteX784" y="connsiteY784"/>
            </a:cxn>
            <a:cxn ang="0">
              <a:pos x="connsiteX785" y="connsiteY785"/>
            </a:cxn>
            <a:cxn ang="0">
              <a:pos x="connsiteX786" y="connsiteY786"/>
            </a:cxn>
            <a:cxn ang="0">
              <a:pos x="connsiteX787" y="connsiteY787"/>
            </a:cxn>
            <a:cxn ang="0">
              <a:pos x="connsiteX788" y="connsiteY788"/>
            </a:cxn>
            <a:cxn ang="0">
              <a:pos x="connsiteX789" y="connsiteY789"/>
            </a:cxn>
            <a:cxn ang="0">
              <a:pos x="connsiteX790" y="connsiteY790"/>
            </a:cxn>
            <a:cxn ang="0">
              <a:pos x="connsiteX791" y="connsiteY791"/>
            </a:cxn>
            <a:cxn ang="0">
              <a:pos x="connsiteX792" y="connsiteY792"/>
            </a:cxn>
            <a:cxn ang="0">
              <a:pos x="connsiteX793" y="connsiteY793"/>
            </a:cxn>
            <a:cxn ang="0">
              <a:pos x="connsiteX794" y="connsiteY794"/>
            </a:cxn>
            <a:cxn ang="0">
              <a:pos x="connsiteX795" y="connsiteY795"/>
            </a:cxn>
            <a:cxn ang="0">
              <a:pos x="connsiteX796" y="connsiteY796"/>
            </a:cxn>
            <a:cxn ang="0">
              <a:pos x="connsiteX797" y="connsiteY797"/>
            </a:cxn>
            <a:cxn ang="0">
              <a:pos x="connsiteX798" y="connsiteY798"/>
            </a:cxn>
            <a:cxn ang="0">
              <a:pos x="connsiteX799" y="connsiteY799"/>
            </a:cxn>
            <a:cxn ang="0">
              <a:pos x="connsiteX800" y="connsiteY800"/>
            </a:cxn>
            <a:cxn ang="0">
              <a:pos x="connsiteX801" y="connsiteY801"/>
            </a:cxn>
            <a:cxn ang="0">
              <a:pos x="connsiteX802" y="connsiteY802"/>
            </a:cxn>
            <a:cxn ang="0">
              <a:pos x="connsiteX803" y="connsiteY803"/>
            </a:cxn>
            <a:cxn ang="0">
              <a:pos x="connsiteX804" y="connsiteY804"/>
            </a:cxn>
            <a:cxn ang="0">
              <a:pos x="connsiteX805" y="connsiteY805"/>
            </a:cxn>
            <a:cxn ang="0">
              <a:pos x="connsiteX806" y="connsiteY806"/>
            </a:cxn>
            <a:cxn ang="0">
              <a:pos x="connsiteX807" y="connsiteY807"/>
            </a:cxn>
            <a:cxn ang="0">
              <a:pos x="connsiteX808" y="connsiteY808"/>
            </a:cxn>
            <a:cxn ang="0">
              <a:pos x="connsiteX809" y="connsiteY809"/>
            </a:cxn>
            <a:cxn ang="0">
              <a:pos x="connsiteX810" y="connsiteY810"/>
            </a:cxn>
            <a:cxn ang="0">
              <a:pos x="connsiteX811" y="connsiteY811"/>
            </a:cxn>
            <a:cxn ang="0">
              <a:pos x="connsiteX812" y="connsiteY812"/>
            </a:cxn>
            <a:cxn ang="0">
              <a:pos x="connsiteX813" y="connsiteY813"/>
            </a:cxn>
            <a:cxn ang="0">
              <a:pos x="connsiteX814" y="connsiteY814"/>
            </a:cxn>
            <a:cxn ang="0">
              <a:pos x="connsiteX815" y="connsiteY815"/>
            </a:cxn>
            <a:cxn ang="0">
              <a:pos x="connsiteX816" y="connsiteY816"/>
            </a:cxn>
            <a:cxn ang="0">
              <a:pos x="connsiteX817" y="connsiteY817"/>
            </a:cxn>
            <a:cxn ang="0">
              <a:pos x="connsiteX818" y="connsiteY818"/>
            </a:cxn>
            <a:cxn ang="0">
              <a:pos x="connsiteX819" y="connsiteY819"/>
            </a:cxn>
            <a:cxn ang="0">
              <a:pos x="connsiteX820" y="connsiteY820"/>
            </a:cxn>
            <a:cxn ang="0">
              <a:pos x="connsiteX821" y="connsiteY821"/>
            </a:cxn>
            <a:cxn ang="0">
              <a:pos x="connsiteX822" y="connsiteY822"/>
            </a:cxn>
            <a:cxn ang="0">
              <a:pos x="connsiteX823" y="connsiteY823"/>
            </a:cxn>
            <a:cxn ang="0">
              <a:pos x="connsiteX824" y="connsiteY824"/>
            </a:cxn>
            <a:cxn ang="0">
              <a:pos x="connsiteX825" y="connsiteY825"/>
            </a:cxn>
            <a:cxn ang="0">
              <a:pos x="connsiteX826" y="connsiteY826"/>
            </a:cxn>
            <a:cxn ang="0">
              <a:pos x="connsiteX827" y="connsiteY827"/>
            </a:cxn>
            <a:cxn ang="0">
              <a:pos x="connsiteX828" y="connsiteY828"/>
            </a:cxn>
            <a:cxn ang="0">
              <a:pos x="connsiteX829" y="connsiteY829"/>
            </a:cxn>
            <a:cxn ang="0">
              <a:pos x="connsiteX830" y="connsiteY830"/>
            </a:cxn>
            <a:cxn ang="0">
              <a:pos x="connsiteX831" y="connsiteY831"/>
            </a:cxn>
            <a:cxn ang="0">
              <a:pos x="connsiteX832" y="connsiteY832"/>
            </a:cxn>
            <a:cxn ang="0">
              <a:pos x="connsiteX833" y="connsiteY833"/>
            </a:cxn>
            <a:cxn ang="0">
              <a:pos x="connsiteX834" y="connsiteY834"/>
            </a:cxn>
            <a:cxn ang="0">
              <a:pos x="connsiteX835" y="connsiteY835"/>
            </a:cxn>
            <a:cxn ang="0">
              <a:pos x="connsiteX836" y="connsiteY836"/>
            </a:cxn>
            <a:cxn ang="0">
              <a:pos x="connsiteX837" y="connsiteY837"/>
            </a:cxn>
            <a:cxn ang="0">
              <a:pos x="connsiteX838" y="connsiteY838"/>
            </a:cxn>
            <a:cxn ang="0">
              <a:pos x="connsiteX839" y="connsiteY839"/>
            </a:cxn>
            <a:cxn ang="0">
              <a:pos x="connsiteX840" y="connsiteY840"/>
            </a:cxn>
            <a:cxn ang="0">
              <a:pos x="connsiteX841" y="connsiteY841"/>
            </a:cxn>
            <a:cxn ang="0">
              <a:pos x="connsiteX842" y="connsiteY842"/>
            </a:cxn>
            <a:cxn ang="0">
              <a:pos x="connsiteX843" y="connsiteY843"/>
            </a:cxn>
            <a:cxn ang="0">
              <a:pos x="connsiteX844" y="connsiteY844"/>
            </a:cxn>
            <a:cxn ang="0">
              <a:pos x="connsiteX845" y="connsiteY845"/>
            </a:cxn>
            <a:cxn ang="0">
              <a:pos x="connsiteX846" y="connsiteY846"/>
            </a:cxn>
            <a:cxn ang="0">
              <a:pos x="connsiteX847" y="connsiteY847"/>
            </a:cxn>
            <a:cxn ang="0">
              <a:pos x="connsiteX848" y="connsiteY848"/>
            </a:cxn>
            <a:cxn ang="0">
              <a:pos x="connsiteX849" y="connsiteY849"/>
            </a:cxn>
            <a:cxn ang="0">
              <a:pos x="connsiteX850" y="connsiteY850"/>
            </a:cxn>
            <a:cxn ang="0">
              <a:pos x="connsiteX851" y="connsiteY851"/>
            </a:cxn>
            <a:cxn ang="0">
              <a:pos x="connsiteX852" y="connsiteY852"/>
            </a:cxn>
            <a:cxn ang="0">
              <a:pos x="connsiteX853" y="connsiteY853"/>
            </a:cxn>
            <a:cxn ang="0">
              <a:pos x="connsiteX854" y="connsiteY854"/>
            </a:cxn>
            <a:cxn ang="0">
              <a:pos x="connsiteX855" y="connsiteY855"/>
            </a:cxn>
            <a:cxn ang="0">
              <a:pos x="connsiteX856" y="connsiteY856"/>
            </a:cxn>
            <a:cxn ang="0">
              <a:pos x="connsiteX857" y="connsiteY857"/>
            </a:cxn>
            <a:cxn ang="0">
              <a:pos x="connsiteX858" y="connsiteY858"/>
            </a:cxn>
            <a:cxn ang="0">
              <a:pos x="connsiteX859" y="connsiteY859"/>
            </a:cxn>
            <a:cxn ang="0">
              <a:pos x="connsiteX860" y="connsiteY860"/>
            </a:cxn>
            <a:cxn ang="0">
              <a:pos x="connsiteX861" y="connsiteY861"/>
            </a:cxn>
            <a:cxn ang="0">
              <a:pos x="connsiteX862" y="connsiteY862"/>
            </a:cxn>
            <a:cxn ang="0">
              <a:pos x="connsiteX863" y="connsiteY863"/>
            </a:cxn>
            <a:cxn ang="0">
              <a:pos x="connsiteX864" y="connsiteY864"/>
            </a:cxn>
            <a:cxn ang="0">
              <a:pos x="connsiteX865" y="connsiteY865"/>
            </a:cxn>
            <a:cxn ang="0">
              <a:pos x="connsiteX866" y="connsiteY866"/>
            </a:cxn>
            <a:cxn ang="0">
              <a:pos x="connsiteX867" y="connsiteY867"/>
            </a:cxn>
            <a:cxn ang="0">
              <a:pos x="connsiteX868" y="connsiteY868"/>
            </a:cxn>
            <a:cxn ang="0">
              <a:pos x="connsiteX869" y="connsiteY869"/>
            </a:cxn>
            <a:cxn ang="0">
              <a:pos x="connsiteX870" y="connsiteY870"/>
            </a:cxn>
            <a:cxn ang="0">
              <a:pos x="connsiteX871" y="connsiteY871"/>
            </a:cxn>
            <a:cxn ang="0">
              <a:pos x="connsiteX872" y="connsiteY872"/>
            </a:cxn>
            <a:cxn ang="0">
              <a:pos x="connsiteX873" y="connsiteY873"/>
            </a:cxn>
            <a:cxn ang="0">
              <a:pos x="connsiteX874" y="connsiteY874"/>
            </a:cxn>
            <a:cxn ang="0">
              <a:pos x="connsiteX875" y="connsiteY875"/>
            </a:cxn>
            <a:cxn ang="0">
              <a:pos x="connsiteX876" y="connsiteY876"/>
            </a:cxn>
            <a:cxn ang="0">
              <a:pos x="connsiteX877" y="connsiteY877"/>
            </a:cxn>
            <a:cxn ang="0">
              <a:pos x="connsiteX878" y="connsiteY878"/>
            </a:cxn>
            <a:cxn ang="0">
              <a:pos x="connsiteX879" y="connsiteY879"/>
            </a:cxn>
            <a:cxn ang="0">
              <a:pos x="connsiteX880" y="connsiteY880"/>
            </a:cxn>
            <a:cxn ang="0">
              <a:pos x="connsiteX881" y="connsiteY881"/>
            </a:cxn>
            <a:cxn ang="0">
              <a:pos x="connsiteX882" y="connsiteY882"/>
            </a:cxn>
            <a:cxn ang="0">
              <a:pos x="connsiteX883" y="connsiteY883"/>
            </a:cxn>
            <a:cxn ang="0">
              <a:pos x="connsiteX884" y="connsiteY884"/>
            </a:cxn>
            <a:cxn ang="0">
              <a:pos x="connsiteX885" y="connsiteY885"/>
            </a:cxn>
            <a:cxn ang="0">
              <a:pos x="connsiteX886" y="connsiteY886"/>
            </a:cxn>
            <a:cxn ang="0">
              <a:pos x="connsiteX887" y="connsiteY887"/>
            </a:cxn>
            <a:cxn ang="0">
              <a:pos x="connsiteX888" y="connsiteY888"/>
            </a:cxn>
            <a:cxn ang="0">
              <a:pos x="connsiteX889" y="connsiteY889"/>
            </a:cxn>
            <a:cxn ang="0">
              <a:pos x="connsiteX890" y="connsiteY890"/>
            </a:cxn>
            <a:cxn ang="0">
              <a:pos x="connsiteX891" y="connsiteY891"/>
            </a:cxn>
            <a:cxn ang="0">
              <a:pos x="connsiteX892" y="connsiteY892"/>
            </a:cxn>
            <a:cxn ang="0">
              <a:pos x="connsiteX893" y="connsiteY893"/>
            </a:cxn>
            <a:cxn ang="0">
              <a:pos x="connsiteX894" y="connsiteY894"/>
            </a:cxn>
            <a:cxn ang="0">
              <a:pos x="connsiteX895" y="connsiteY895"/>
            </a:cxn>
            <a:cxn ang="0">
              <a:pos x="connsiteX896" y="connsiteY896"/>
            </a:cxn>
            <a:cxn ang="0">
              <a:pos x="connsiteX897" y="connsiteY897"/>
            </a:cxn>
            <a:cxn ang="0">
              <a:pos x="connsiteX898" y="connsiteY898"/>
            </a:cxn>
            <a:cxn ang="0">
              <a:pos x="connsiteX899" y="connsiteY899"/>
            </a:cxn>
            <a:cxn ang="0">
              <a:pos x="connsiteX900" y="connsiteY900"/>
            </a:cxn>
            <a:cxn ang="0">
              <a:pos x="connsiteX901" y="connsiteY901"/>
            </a:cxn>
            <a:cxn ang="0">
              <a:pos x="connsiteX902" y="connsiteY902"/>
            </a:cxn>
            <a:cxn ang="0">
              <a:pos x="connsiteX903" y="connsiteY903"/>
            </a:cxn>
            <a:cxn ang="0">
              <a:pos x="connsiteX904" y="connsiteY904"/>
            </a:cxn>
            <a:cxn ang="0">
              <a:pos x="connsiteX905" y="connsiteY905"/>
            </a:cxn>
            <a:cxn ang="0">
              <a:pos x="connsiteX906" y="connsiteY906"/>
            </a:cxn>
            <a:cxn ang="0">
              <a:pos x="connsiteX907" y="connsiteY907"/>
            </a:cxn>
            <a:cxn ang="0">
              <a:pos x="connsiteX908" y="connsiteY908"/>
            </a:cxn>
            <a:cxn ang="0">
              <a:pos x="connsiteX909" y="connsiteY909"/>
            </a:cxn>
            <a:cxn ang="0">
              <a:pos x="connsiteX910" y="connsiteY910"/>
            </a:cxn>
            <a:cxn ang="0">
              <a:pos x="connsiteX911" y="connsiteY911"/>
            </a:cxn>
            <a:cxn ang="0">
              <a:pos x="connsiteX912" y="connsiteY912"/>
            </a:cxn>
            <a:cxn ang="0">
              <a:pos x="connsiteX913" y="connsiteY913"/>
            </a:cxn>
            <a:cxn ang="0">
              <a:pos x="connsiteX914" y="connsiteY914"/>
            </a:cxn>
            <a:cxn ang="0">
              <a:pos x="connsiteX915" y="connsiteY915"/>
            </a:cxn>
            <a:cxn ang="0">
              <a:pos x="connsiteX916" y="connsiteY916"/>
            </a:cxn>
            <a:cxn ang="0">
              <a:pos x="connsiteX917" y="connsiteY917"/>
            </a:cxn>
            <a:cxn ang="0">
              <a:pos x="connsiteX918" y="connsiteY918"/>
            </a:cxn>
            <a:cxn ang="0">
              <a:pos x="connsiteX919" y="connsiteY919"/>
            </a:cxn>
            <a:cxn ang="0">
              <a:pos x="connsiteX920" y="connsiteY920"/>
            </a:cxn>
            <a:cxn ang="0">
              <a:pos x="connsiteX921" y="connsiteY921"/>
            </a:cxn>
            <a:cxn ang="0">
              <a:pos x="connsiteX922" y="connsiteY922"/>
            </a:cxn>
            <a:cxn ang="0">
              <a:pos x="connsiteX923" y="connsiteY923"/>
            </a:cxn>
            <a:cxn ang="0">
              <a:pos x="connsiteX924" y="connsiteY924"/>
            </a:cxn>
            <a:cxn ang="0">
              <a:pos x="connsiteX925" y="connsiteY925"/>
            </a:cxn>
            <a:cxn ang="0">
              <a:pos x="connsiteX926" y="connsiteY926"/>
            </a:cxn>
            <a:cxn ang="0">
              <a:pos x="connsiteX927" y="connsiteY927"/>
            </a:cxn>
            <a:cxn ang="0">
              <a:pos x="connsiteX928" y="connsiteY928"/>
            </a:cxn>
            <a:cxn ang="0">
              <a:pos x="connsiteX929" y="connsiteY929"/>
            </a:cxn>
            <a:cxn ang="0">
              <a:pos x="connsiteX930" y="connsiteY930"/>
            </a:cxn>
            <a:cxn ang="0">
              <a:pos x="connsiteX931" y="connsiteY931"/>
            </a:cxn>
            <a:cxn ang="0">
              <a:pos x="connsiteX932" y="connsiteY932"/>
            </a:cxn>
            <a:cxn ang="0">
              <a:pos x="connsiteX933" y="connsiteY933"/>
            </a:cxn>
            <a:cxn ang="0">
              <a:pos x="connsiteX934" y="connsiteY934"/>
            </a:cxn>
            <a:cxn ang="0">
              <a:pos x="connsiteX935" y="connsiteY935"/>
            </a:cxn>
            <a:cxn ang="0">
              <a:pos x="connsiteX936" y="connsiteY936"/>
            </a:cxn>
            <a:cxn ang="0">
              <a:pos x="connsiteX937" y="connsiteY937"/>
            </a:cxn>
            <a:cxn ang="0">
              <a:pos x="connsiteX938" y="connsiteY938"/>
            </a:cxn>
            <a:cxn ang="0">
              <a:pos x="connsiteX939" y="connsiteY939"/>
            </a:cxn>
            <a:cxn ang="0">
              <a:pos x="connsiteX940" y="connsiteY940"/>
            </a:cxn>
            <a:cxn ang="0">
              <a:pos x="connsiteX941" y="connsiteY941"/>
            </a:cxn>
            <a:cxn ang="0">
              <a:pos x="connsiteX942" y="connsiteY942"/>
            </a:cxn>
            <a:cxn ang="0">
              <a:pos x="connsiteX943" y="connsiteY943"/>
            </a:cxn>
            <a:cxn ang="0">
              <a:pos x="connsiteX944" y="connsiteY944"/>
            </a:cxn>
            <a:cxn ang="0">
              <a:pos x="connsiteX945" y="connsiteY945"/>
            </a:cxn>
            <a:cxn ang="0">
              <a:pos x="connsiteX946" y="connsiteY946"/>
            </a:cxn>
            <a:cxn ang="0">
              <a:pos x="connsiteX947" y="connsiteY947"/>
            </a:cxn>
            <a:cxn ang="0">
              <a:pos x="connsiteX948" y="connsiteY948"/>
            </a:cxn>
            <a:cxn ang="0">
              <a:pos x="connsiteX949" y="connsiteY949"/>
            </a:cxn>
            <a:cxn ang="0">
              <a:pos x="connsiteX950" y="connsiteY950"/>
            </a:cxn>
            <a:cxn ang="0">
              <a:pos x="connsiteX951" y="connsiteY951"/>
            </a:cxn>
            <a:cxn ang="0">
              <a:pos x="connsiteX952" y="connsiteY952"/>
            </a:cxn>
            <a:cxn ang="0">
              <a:pos x="connsiteX953" y="connsiteY953"/>
            </a:cxn>
            <a:cxn ang="0">
              <a:pos x="connsiteX954" y="connsiteY954"/>
            </a:cxn>
            <a:cxn ang="0">
              <a:pos x="connsiteX955" y="connsiteY955"/>
            </a:cxn>
            <a:cxn ang="0">
              <a:pos x="connsiteX956" y="connsiteY956"/>
            </a:cxn>
            <a:cxn ang="0">
              <a:pos x="connsiteX957" y="connsiteY957"/>
            </a:cxn>
            <a:cxn ang="0">
              <a:pos x="connsiteX958" y="connsiteY958"/>
            </a:cxn>
            <a:cxn ang="0">
              <a:pos x="connsiteX959" y="connsiteY959"/>
            </a:cxn>
            <a:cxn ang="0">
              <a:pos x="connsiteX960" y="connsiteY960"/>
            </a:cxn>
            <a:cxn ang="0">
              <a:pos x="connsiteX961" y="connsiteY961"/>
            </a:cxn>
            <a:cxn ang="0">
              <a:pos x="connsiteX962" y="connsiteY962"/>
            </a:cxn>
            <a:cxn ang="0">
              <a:pos x="connsiteX963" y="connsiteY963"/>
            </a:cxn>
            <a:cxn ang="0">
              <a:pos x="connsiteX964" y="connsiteY964"/>
            </a:cxn>
            <a:cxn ang="0">
              <a:pos x="connsiteX965" y="connsiteY965"/>
            </a:cxn>
            <a:cxn ang="0">
              <a:pos x="connsiteX966" y="connsiteY966"/>
            </a:cxn>
            <a:cxn ang="0">
              <a:pos x="connsiteX967" y="connsiteY967"/>
            </a:cxn>
            <a:cxn ang="0">
              <a:pos x="connsiteX968" y="connsiteY968"/>
            </a:cxn>
            <a:cxn ang="0">
              <a:pos x="connsiteX969" y="connsiteY969"/>
            </a:cxn>
            <a:cxn ang="0">
              <a:pos x="connsiteX970" y="connsiteY970"/>
            </a:cxn>
            <a:cxn ang="0">
              <a:pos x="connsiteX971" y="connsiteY971"/>
            </a:cxn>
            <a:cxn ang="0">
              <a:pos x="connsiteX972" y="connsiteY972"/>
            </a:cxn>
            <a:cxn ang="0">
              <a:pos x="connsiteX973" y="connsiteY973"/>
            </a:cxn>
            <a:cxn ang="0">
              <a:pos x="connsiteX974" y="connsiteY974"/>
            </a:cxn>
            <a:cxn ang="0">
              <a:pos x="connsiteX975" y="connsiteY975"/>
            </a:cxn>
            <a:cxn ang="0">
              <a:pos x="connsiteX976" y="connsiteY976"/>
            </a:cxn>
            <a:cxn ang="0">
              <a:pos x="connsiteX977" y="connsiteY977"/>
            </a:cxn>
            <a:cxn ang="0">
              <a:pos x="connsiteX978" y="connsiteY978"/>
            </a:cxn>
            <a:cxn ang="0">
              <a:pos x="connsiteX979" y="connsiteY979"/>
            </a:cxn>
            <a:cxn ang="0">
              <a:pos x="connsiteX980" y="connsiteY980"/>
            </a:cxn>
            <a:cxn ang="0">
              <a:pos x="connsiteX981" y="connsiteY981"/>
            </a:cxn>
            <a:cxn ang="0">
              <a:pos x="connsiteX982" y="connsiteY982"/>
            </a:cxn>
            <a:cxn ang="0">
              <a:pos x="connsiteX983" y="connsiteY983"/>
            </a:cxn>
            <a:cxn ang="0">
              <a:pos x="connsiteX984" y="connsiteY984"/>
            </a:cxn>
            <a:cxn ang="0">
              <a:pos x="connsiteX985" y="connsiteY985"/>
            </a:cxn>
            <a:cxn ang="0">
              <a:pos x="connsiteX986" y="connsiteY986"/>
            </a:cxn>
            <a:cxn ang="0">
              <a:pos x="connsiteX987" y="connsiteY987"/>
            </a:cxn>
            <a:cxn ang="0">
              <a:pos x="connsiteX988" y="connsiteY988"/>
            </a:cxn>
            <a:cxn ang="0">
              <a:pos x="connsiteX989" y="connsiteY989"/>
            </a:cxn>
            <a:cxn ang="0">
              <a:pos x="connsiteX990" y="connsiteY990"/>
            </a:cxn>
            <a:cxn ang="0">
              <a:pos x="connsiteX991" y="connsiteY991"/>
            </a:cxn>
            <a:cxn ang="0">
              <a:pos x="connsiteX992" y="connsiteY992"/>
            </a:cxn>
            <a:cxn ang="0">
              <a:pos x="connsiteX993" y="connsiteY993"/>
            </a:cxn>
            <a:cxn ang="0">
              <a:pos x="connsiteX994" y="connsiteY994"/>
            </a:cxn>
            <a:cxn ang="0">
              <a:pos x="connsiteX995" y="connsiteY995"/>
            </a:cxn>
            <a:cxn ang="0">
              <a:pos x="connsiteX996" y="connsiteY996"/>
            </a:cxn>
            <a:cxn ang="0">
              <a:pos x="connsiteX997" y="connsiteY997"/>
            </a:cxn>
            <a:cxn ang="0">
              <a:pos x="connsiteX998" y="connsiteY998"/>
            </a:cxn>
            <a:cxn ang="0">
              <a:pos x="connsiteX999" y="connsiteY999"/>
            </a:cxn>
            <a:cxn ang="0">
              <a:pos x="connsiteX1000" y="connsiteY1000"/>
            </a:cxn>
            <a:cxn ang="0">
              <a:pos x="connsiteX1001" y="connsiteY1001"/>
            </a:cxn>
            <a:cxn ang="0">
              <a:pos x="connsiteX1002" y="connsiteY1002"/>
            </a:cxn>
            <a:cxn ang="0">
              <a:pos x="connsiteX1003" y="connsiteY1003"/>
            </a:cxn>
            <a:cxn ang="0">
              <a:pos x="connsiteX1004" y="connsiteY1004"/>
            </a:cxn>
            <a:cxn ang="0">
              <a:pos x="connsiteX1005" y="connsiteY1005"/>
            </a:cxn>
            <a:cxn ang="0">
              <a:pos x="connsiteX1006" y="connsiteY1006"/>
            </a:cxn>
            <a:cxn ang="0">
              <a:pos x="connsiteX1007" y="connsiteY1007"/>
            </a:cxn>
            <a:cxn ang="0">
              <a:pos x="connsiteX1008" y="connsiteY1008"/>
            </a:cxn>
            <a:cxn ang="0">
              <a:pos x="connsiteX1009" y="connsiteY1009"/>
            </a:cxn>
            <a:cxn ang="0">
              <a:pos x="connsiteX1010" y="connsiteY1010"/>
            </a:cxn>
            <a:cxn ang="0">
              <a:pos x="connsiteX1011" y="connsiteY1011"/>
            </a:cxn>
            <a:cxn ang="0">
              <a:pos x="connsiteX1012" y="connsiteY1012"/>
            </a:cxn>
            <a:cxn ang="0">
              <a:pos x="connsiteX1013" y="connsiteY1013"/>
            </a:cxn>
            <a:cxn ang="0">
              <a:pos x="connsiteX1014" y="connsiteY1014"/>
            </a:cxn>
            <a:cxn ang="0">
              <a:pos x="connsiteX1015" y="connsiteY1015"/>
            </a:cxn>
            <a:cxn ang="0">
              <a:pos x="connsiteX1016" y="connsiteY1016"/>
            </a:cxn>
            <a:cxn ang="0">
              <a:pos x="connsiteX1017" y="connsiteY1017"/>
            </a:cxn>
            <a:cxn ang="0">
              <a:pos x="connsiteX1018" y="connsiteY1018"/>
            </a:cxn>
            <a:cxn ang="0">
              <a:pos x="connsiteX1019" y="connsiteY1019"/>
            </a:cxn>
            <a:cxn ang="0">
              <a:pos x="connsiteX1020" y="connsiteY1020"/>
            </a:cxn>
            <a:cxn ang="0">
              <a:pos x="connsiteX1021" y="connsiteY1021"/>
            </a:cxn>
            <a:cxn ang="0">
              <a:pos x="connsiteX1022" y="connsiteY1022"/>
            </a:cxn>
            <a:cxn ang="0">
              <a:pos x="connsiteX1023" y="connsiteY1023"/>
            </a:cxn>
            <a:cxn ang="0">
              <a:pos x="connsiteX1024" y="connsiteY1024"/>
            </a:cxn>
            <a:cxn ang="0">
              <a:pos x="connsiteX1025" y="connsiteY1025"/>
            </a:cxn>
            <a:cxn ang="0">
              <a:pos x="connsiteX1026" y="connsiteY1026"/>
            </a:cxn>
            <a:cxn ang="0">
              <a:pos x="connsiteX1027" y="connsiteY1027"/>
            </a:cxn>
            <a:cxn ang="0">
              <a:pos x="connsiteX1028" y="connsiteY1028"/>
            </a:cxn>
            <a:cxn ang="0">
              <a:pos x="connsiteX1029" y="connsiteY1029"/>
            </a:cxn>
            <a:cxn ang="0">
              <a:pos x="connsiteX1030" y="connsiteY1030"/>
            </a:cxn>
            <a:cxn ang="0">
              <a:pos x="connsiteX1031" y="connsiteY1031"/>
            </a:cxn>
            <a:cxn ang="0">
              <a:pos x="connsiteX1032" y="connsiteY1032"/>
            </a:cxn>
            <a:cxn ang="0">
              <a:pos x="connsiteX1033" y="connsiteY1033"/>
            </a:cxn>
            <a:cxn ang="0">
              <a:pos x="connsiteX1034" y="connsiteY1034"/>
            </a:cxn>
            <a:cxn ang="0">
              <a:pos x="connsiteX1035" y="connsiteY1035"/>
            </a:cxn>
            <a:cxn ang="0">
              <a:pos x="connsiteX1036" y="connsiteY1036"/>
            </a:cxn>
            <a:cxn ang="0">
              <a:pos x="connsiteX1037" y="connsiteY1037"/>
            </a:cxn>
            <a:cxn ang="0">
              <a:pos x="connsiteX1038" y="connsiteY1038"/>
            </a:cxn>
            <a:cxn ang="0">
              <a:pos x="connsiteX1039" y="connsiteY1039"/>
            </a:cxn>
            <a:cxn ang="0">
              <a:pos x="connsiteX1040" y="connsiteY1040"/>
            </a:cxn>
            <a:cxn ang="0">
              <a:pos x="connsiteX1041" y="connsiteY1041"/>
            </a:cxn>
            <a:cxn ang="0">
              <a:pos x="connsiteX1042" y="connsiteY1042"/>
            </a:cxn>
            <a:cxn ang="0">
              <a:pos x="connsiteX1043" y="connsiteY1043"/>
            </a:cxn>
            <a:cxn ang="0">
              <a:pos x="connsiteX1044" y="connsiteY1044"/>
            </a:cxn>
            <a:cxn ang="0">
              <a:pos x="connsiteX1045" y="connsiteY1045"/>
            </a:cxn>
            <a:cxn ang="0">
              <a:pos x="connsiteX1046" y="connsiteY1046"/>
            </a:cxn>
            <a:cxn ang="0">
              <a:pos x="connsiteX1047" y="connsiteY1047"/>
            </a:cxn>
            <a:cxn ang="0">
              <a:pos x="connsiteX1048" y="connsiteY1048"/>
            </a:cxn>
            <a:cxn ang="0">
              <a:pos x="connsiteX1049" y="connsiteY1049"/>
            </a:cxn>
            <a:cxn ang="0">
              <a:pos x="connsiteX1050" y="connsiteY1050"/>
            </a:cxn>
            <a:cxn ang="0">
              <a:pos x="connsiteX1051" y="connsiteY1051"/>
            </a:cxn>
            <a:cxn ang="0">
              <a:pos x="connsiteX1052" y="connsiteY1052"/>
            </a:cxn>
            <a:cxn ang="0">
              <a:pos x="connsiteX1053" y="connsiteY1053"/>
            </a:cxn>
            <a:cxn ang="0">
              <a:pos x="connsiteX1054" y="connsiteY1054"/>
            </a:cxn>
            <a:cxn ang="0">
              <a:pos x="connsiteX1055" y="connsiteY1055"/>
            </a:cxn>
            <a:cxn ang="0">
              <a:pos x="connsiteX1056" y="connsiteY1056"/>
            </a:cxn>
            <a:cxn ang="0">
              <a:pos x="connsiteX1057" y="connsiteY1057"/>
            </a:cxn>
            <a:cxn ang="0">
              <a:pos x="connsiteX1058" y="connsiteY1058"/>
            </a:cxn>
            <a:cxn ang="0">
              <a:pos x="connsiteX1059" y="connsiteY1059"/>
            </a:cxn>
            <a:cxn ang="0">
              <a:pos x="connsiteX1060" y="connsiteY1060"/>
            </a:cxn>
            <a:cxn ang="0">
              <a:pos x="connsiteX1061" y="connsiteY1061"/>
            </a:cxn>
            <a:cxn ang="0">
              <a:pos x="connsiteX1062" y="connsiteY1062"/>
            </a:cxn>
            <a:cxn ang="0">
              <a:pos x="connsiteX1063" y="connsiteY1063"/>
            </a:cxn>
            <a:cxn ang="0">
              <a:pos x="connsiteX1064" y="connsiteY1064"/>
            </a:cxn>
            <a:cxn ang="0">
              <a:pos x="connsiteX1065" y="connsiteY1065"/>
            </a:cxn>
            <a:cxn ang="0">
              <a:pos x="connsiteX1066" y="connsiteY1066"/>
            </a:cxn>
            <a:cxn ang="0">
              <a:pos x="connsiteX1067" y="connsiteY1067"/>
            </a:cxn>
            <a:cxn ang="0">
              <a:pos x="connsiteX1068" y="connsiteY1068"/>
            </a:cxn>
            <a:cxn ang="0">
              <a:pos x="connsiteX1069" y="connsiteY1069"/>
            </a:cxn>
            <a:cxn ang="0">
              <a:pos x="connsiteX1070" y="connsiteY1070"/>
            </a:cxn>
            <a:cxn ang="0">
              <a:pos x="connsiteX1071" y="connsiteY1071"/>
            </a:cxn>
            <a:cxn ang="0">
              <a:pos x="connsiteX1072" y="connsiteY1072"/>
            </a:cxn>
            <a:cxn ang="0">
              <a:pos x="connsiteX1073" y="connsiteY1073"/>
            </a:cxn>
            <a:cxn ang="0">
              <a:pos x="connsiteX1074" y="connsiteY1074"/>
            </a:cxn>
            <a:cxn ang="0">
              <a:pos x="connsiteX1075" y="connsiteY1075"/>
            </a:cxn>
            <a:cxn ang="0">
              <a:pos x="connsiteX1076" y="connsiteY1076"/>
            </a:cxn>
            <a:cxn ang="0">
              <a:pos x="connsiteX1077" y="connsiteY1077"/>
            </a:cxn>
            <a:cxn ang="0">
              <a:pos x="connsiteX1078" y="connsiteY1078"/>
            </a:cxn>
            <a:cxn ang="0">
              <a:pos x="connsiteX1079" y="connsiteY1079"/>
            </a:cxn>
            <a:cxn ang="0">
              <a:pos x="connsiteX1080" y="connsiteY1080"/>
            </a:cxn>
            <a:cxn ang="0">
              <a:pos x="connsiteX1081" y="connsiteY1081"/>
            </a:cxn>
            <a:cxn ang="0">
              <a:pos x="connsiteX1082" y="connsiteY1082"/>
            </a:cxn>
            <a:cxn ang="0">
              <a:pos x="connsiteX1083" y="connsiteY1083"/>
            </a:cxn>
            <a:cxn ang="0">
              <a:pos x="connsiteX1084" y="connsiteY1084"/>
            </a:cxn>
            <a:cxn ang="0">
              <a:pos x="connsiteX1085" y="connsiteY1085"/>
            </a:cxn>
            <a:cxn ang="0">
              <a:pos x="connsiteX1086" y="connsiteY1086"/>
            </a:cxn>
            <a:cxn ang="0">
              <a:pos x="connsiteX1087" y="connsiteY1087"/>
            </a:cxn>
            <a:cxn ang="0">
              <a:pos x="connsiteX1088" y="connsiteY1088"/>
            </a:cxn>
            <a:cxn ang="0">
              <a:pos x="connsiteX1089" y="connsiteY1089"/>
            </a:cxn>
            <a:cxn ang="0">
              <a:pos x="connsiteX1090" y="connsiteY1090"/>
            </a:cxn>
            <a:cxn ang="0">
              <a:pos x="connsiteX1091" y="connsiteY1091"/>
            </a:cxn>
            <a:cxn ang="0">
              <a:pos x="connsiteX1092" y="connsiteY1092"/>
            </a:cxn>
            <a:cxn ang="0">
              <a:pos x="connsiteX1093" y="connsiteY1093"/>
            </a:cxn>
            <a:cxn ang="0">
              <a:pos x="connsiteX1094" y="connsiteY1094"/>
            </a:cxn>
            <a:cxn ang="0">
              <a:pos x="connsiteX1095" y="connsiteY1095"/>
            </a:cxn>
            <a:cxn ang="0">
              <a:pos x="connsiteX1096" y="connsiteY1096"/>
            </a:cxn>
            <a:cxn ang="0">
              <a:pos x="connsiteX1097" y="connsiteY1097"/>
            </a:cxn>
            <a:cxn ang="0">
              <a:pos x="connsiteX1098" y="connsiteY1098"/>
            </a:cxn>
            <a:cxn ang="0">
              <a:pos x="connsiteX1099" y="connsiteY1099"/>
            </a:cxn>
            <a:cxn ang="0">
              <a:pos x="connsiteX1100" y="connsiteY1100"/>
            </a:cxn>
            <a:cxn ang="0">
              <a:pos x="connsiteX1101" y="connsiteY1101"/>
            </a:cxn>
            <a:cxn ang="0">
              <a:pos x="connsiteX1102" y="connsiteY1102"/>
            </a:cxn>
            <a:cxn ang="0">
              <a:pos x="connsiteX1103" y="connsiteY1103"/>
            </a:cxn>
            <a:cxn ang="0">
              <a:pos x="connsiteX1104" y="connsiteY1104"/>
            </a:cxn>
            <a:cxn ang="0">
              <a:pos x="connsiteX1105" y="connsiteY1105"/>
            </a:cxn>
            <a:cxn ang="0">
              <a:pos x="connsiteX1106" y="connsiteY1106"/>
            </a:cxn>
            <a:cxn ang="0">
              <a:pos x="connsiteX1107" y="connsiteY1107"/>
            </a:cxn>
            <a:cxn ang="0">
              <a:pos x="connsiteX1108" y="connsiteY1108"/>
            </a:cxn>
            <a:cxn ang="0">
              <a:pos x="connsiteX1109" y="connsiteY1109"/>
            </a:cxn>
            <a:cxn ang="0">
              <a:pos x="connsiteX1110" y="connsiteY1110"/>
            </a:cxn>
            <a:cxn ang="0">
              <a:pos x="connsiteX1111" y="connsiteY1111"/>
            </a:cxn>
            <a:cxn ang="0">
              <a:pos x="connsiteX1112" y="connsiteY1112"/>
            </a:cxn>
            <a:cxn ang="0">
              <a:pos x="connsiteX1113" y="connsiteY1113"/>
            </a:cxn>
            <a:cxn ang="0">
              <a:pos x="connsiteX1114" y="connsiteY1114"/>
            </a:cxn>
            <a:cxn ang="0">
              <a:pos x="connsiteX1115" y="connsiteY1115"/>
            </a:cxn>
            <a:cxn ang="0">
              <a:pos x="connsiteX1116" y="connsiteY1116"/>
            </a:cxn>
            <a:cxn ang="0">
              <a:pos x="connsiteX1117" y="connsiteY1117"/>
            </a:cxn>
            <a:cxn ang="0">
              <a:pos x="connsiteX1118" y="connsiteY1118"/>
            </a:cxn>
            <a:cxn ang="0">
              <a:pos x="connsiteX1119" y="connsiteY1119"/>
            </a:cxn>
            <a:cxn ang="0">
              <a:pos x="connsiteX1120" y="connsiteY1120"/>
            </a:cxn>
            <a:cxn ang="0">
              <a:pos x="connsiteX1121" y="connsiteY1121"/>
            </a:cxn>
            <a:cxn ang="0">
              <a:pos x="connsiteX1122" y="connsiteY1122"/>
            </a:cxn>
            <a:cxn ang="0">
              <a:pos x="connsiteX1123" y="connsiteY1123"/>
            </a:cxn>
            <a:cxn ang="0">
              <a:pos x="connsiteX1124" y="connsiteY1124"/>
            </a:cxn>
            <a:cxn ang="0">
              <a:pos x="connsiteX1125" y="connsiteY1125"/>
            </a:cxn>
            <a:cxn ang="0">
              <a:pos x="connsiteX1126" y="connsiteY1126"/>
            </a:cxn>
            <a:cxn ang="0">
              <a:pos x="connsiteX1127" y="connsiteY1127"/>
            </a:cxn>
            <a:cxn ang="0">
              <a:pos x="connsiteX1128" y="connsiteY1128"/>
            </a:cxn>
            <a:cxn ang="0">
              <a:pos x="connsiteX1129" y="connsiteY1129"/>
            </a:cxn>
            <a:cxn ang="0">
              <a:pos x="connsiteX1130" y="connsiteY1130"/>
            </a:cxn>
            <a:cxn ang="0">
              <a:pos x="connsiteX1131" y="connsiteY1131"/>
            </a:cxn>
            <a:cxn ang="0">
              <a:pos x="connsiteX1132" y="connsiteY1132"/>
            </a:cxn>
            <a:cxn ang="0">
              <a:pos x="connsiteX1133" y="connsiteY1133"/>
            </a:cxn>
            <a:cxn ang="0">
              <a:pos x="connsiteX1134" y="connsiteY1134"/>
            </a:cxn>
            <a:cxn ang="0">
              <a:pos x="connsiteX1135" y="connsiteY1135"/>
            </a:cxn>
            <a:cxn ang="0">
              <a:pos x="connsiteX1136" y="connsiteY1136"/>
            </a:cxn>
            <a:cxn ang="0">
              <a:pos x="connsiteX1137" y="connsiteY1137"/>
            </a:cxn>
            <a:cxn ang="0">
              <a:pos x="connsiteX1138" y="connsiteY1138"/>
            </a:cxn>
            <a:cxn ang="0">
              <a:pos x="connsiteX1139" y="connsiteY1139"/>
            </a:cxn>
            <a:cxn ang="0">
              <a:pos x="connsiteX1140" y="connsiteY1140"/>
            </a:cxn>
            <a:cxn ang="0">
              <a:pos x="connsiteX1141" y="connsiteY1141"/>
            </a:cxn>
            <a:cxn ang="0">
              <a:pos x="connsiteX1142" y="connsiteY1142"/>
            </a:cxn>
            <a:cxn ang="0">
              <a:pos x="connsiteX1143" y="connsiteY1143"/>
            </a:cxn>
            <a:cxn ang="0">
              <a:pos x="connsiteX1144" y="connsiteY1144"/>
            </a:cxn>
            <a:cxn ang="0">
              <a:pos x="connsiteX1145" y="connsiteY1145"/>
            </a:cxn>
            <a:cxn ang="0">
              <a:pos x="connsiteX1146" y="connsiteY1146"/>
            </a:cxn>
            <a:cxn ang="0">
              <a:pos x="connsiteX1147" y="connsiteY1147"/>
            </a:cxn>
            <a:cxn ang="0">
              <a:pos x="connsiteX1148" y="connsiteY1148"/>
            </a:cxn>
            <a:cxn ang="0">
              <a:pos x="connsiteX1149" y="connsiteY1149"/>
            </a:cxn>
            <a:cxn ang="0">
              <a:pos x="connsiteX1150" y="connsiteY1150"/>
            </a:cxn>
            <a:cxn ang="0">
              <a:pos x="connsiteX1151" y="connsiteY1151"/>
            </a:cxn>
            <a:cxn ang="0">
              <a:pos x="connsiteX1152" y="connsiteY1152"/>
            </a:cxn>
            <a:cxn ang="0">
              <a:pos x="connsiteX1153" y="connsiteY1153"/>
            </a:cxn>
            <a:cxn ang="0">
              <a:pos x="connsiteX1154" y="connsiteY1154"/>
            </a:cxn>
            <a:cxn ang="0">
              <a:pos x="connsiteX1155" y="connsiteY1155"/>
            </a:cxn>
            <a:cxn ang="0">
              <a:pos x="connsiteX1156" y="connsiteY1156"/>
            </a:cxn>
            <a:cxn ang="0">
              <a:pos x="connsiteX1157" y="connsiteY1157"/>
            </a:cxn>
            <a:cxn ang="0">
              <a:pos x="connsiteX1158" y="connsiteY1158"/>
            </a:cxn>
            <a:cxn ang="0">
              <a:pos x="connsiteX1159" y="connsiteY1159"/>
            </a:cxn>
            <a:cxn ang="0">
              <a:pos x="connsiteX1160" y="connsiteY1160"/>
            </a:cxn>
            <a:cxn ang="0">
              <a:pos x="connsiteX1161" y="connsiteY1161"/>
            </a:cxn>
            <a:cxn ang="0">
              <a:pos x="connsiteX1162" y="connsiteY1162"/>
            </a:cxn>
            <a:cxn ang="0">
              <a:pos x="connsiteX1163" y="connsiteY1163"/>
            </a:cxn>
            <a:cxn ang="0">
              <a:pos x="connsiteX1164" y="connsiteY1164"/>
            </a:cxn>
            <a:cxn ang="0">
              <a:pos x="connsiteX1165" y="connsiteY1165"/>
            </a:cxn>
            <a:cxn ang="0">
              <a:pos x="connsiteX1166" y="connsiteY1166"/>
            </a:cxn>
            <a:cxn ang="0">
              <a:pos x="connsiteX1167" y="connsiteY1167"/>
            </a:cxn>
            <a:cxn ang="0">
              <a:pos x="connsiteX1168" y="connsiteY1168"/>
            </a:cxn>
            <a:cxn ang="0">
              <a:pos x="connsiteX1169" y="connsiteY1169"/>
            </a:cxn>
            <a:cxn ang="0">
              <a:pos x="connsiteX1170" y="connsiteY1170"/>
            </a:cxn>
            <a:cxn ang="0">
              <a:pos x="connsiteX1171" y="connsiteY1171"/>
            </a:cxn>
            <a:cxn ang="0">
              <a:pos x="connsiteX1172" y="connsiteY1172"/>
            </a:cxn>
            <a:cxn ang="0">
              <a:pos x="connsiteX1173" y="connsiteY1173"/>
            </a:cxn>
            <a:cxn ang="0">
              <a:pos x="connsiteX1174" y="connsiteY1174"/>
            </a:cxn>
            <a:cxn ang="0">
              <a:pos x="connsiteX1175" y="connsiteY1175"/>
            </a:cxn>
            <a:cxn ang="0">
              <a:pos x="connsiteX1176" y="connsiteY1176"/>
            </a:cxn>
            <a:cxn ang="0">
              <a:pos x="connsiteX1177" y="connsiteY1177"/>
            </a:cxn>
            <a:cxn ang="0">
              <a:pos x="connsiteX1178" y="connsiteY1178"/>
            </a:cxn>
            <a:cxn ang="0">
              <a:pos x="connsiteX1179" y="connsiteY1179"/>
            </a:cxn>
            <a:cxn ang="0">
              <a:pos x="connsiteX1180" y="connsiteY1180"/>
            </a:cxn>
            <a:cxn ang="0">
              <a:pos x="connsiteX1181" y="connsiteY1181"/>
            </a:cxn>
            <a:cxn ang="0">
              <a:pos x="connsiteX1182" y="connsiteY1182"/>
            </a:cxn>
            <a:cxn ang="0">
              <a:pos x="connsiteX1183" y="connsiteY1183"/>
            </a:cxn>
            <a:cxn ang="0">
              <a:pos x="connsiteX1184" y="connsiteY1184"/>
            </a:cxn>
            <a:cxn ang="0">
              <a:pos x="connsiteX1185" y="connsiteY1185"/>
            </a:cxn>
            <a:cxn ang="0">
              <a:pos x="connsiteX1186" y="connsiteY1186"/>
            </a:cxn>
            <a:cxn ang="0">
              <a:pos x="connsiteX1187" y="connsiteY1187"/>
            </a:cxn>
            <a:cxn ang="0">
              <a:pos x="connsiteX1188" y="connsiteY1188"/>
            </a:cxn>
            <a:cxn ang="0">
              <a:pos x="connsiteX1189" y="connsiteY1189"/>
            </a:cxn>
            <a:cxn ang="0">
              <a:pos x="connsiteX1190" y="connsiteY1190"/>
            </a:cxn>
            <a:cxn ang="0">
              <a:pos x="connsiteX1191" y="connsiteY1191"/>
            </a:cxn>
            <a:cxn ang="0">
              <a:pos x="connsiteX1192" y="connsiteY1192"/>
            </a:cxn>
            <a:cxn ang="0">
              <a:pos x="connsiteX1193" y="connsiteY1193"/>
            </a:cxn>
            <a:cxn ang="0">
              <a:pos x="connsiteX1194" y="connsiteY1194"/>
            </a:cxn>
            <a:cxn ang="0">
              <a:pos x="connsiteX1195" y="connsiteY1195"/>
            </a:cxn>
            <a:cxn ang="0">
              <a:pos x="connsiteX1196" y="connsiteY1196"/>
            </a:cxn>
            <a:cxn ang="0">
              <a:pos x="connsiteX1197" y="connsiteY1197"/>
            </a:cxn>
            <a:cxn ang="0">
              <a:pos x="connsiteX1198" y="connsiteY1198"/>
            </a:cxn>
            <a:cxn ang="0">
              <a:pos x="connsiteX1199" y="connsiteY1199"/>
            </a:cxn>
            <a:cxn ang="0">
              <a:pos x="connsiteX1200" y="connsiteY1200"/>
            </a:cxn>
            <a:cxn ang="0">
              <a:pos x="connsiteX1201" y="connsiteY1201"/>
            </a:cxn>
            <a:cxn ang="0">
              <a:pos x="connsiteX1202" y="connsiteY1202"/>
            </a:cxn>
            <a:cxn ang="0">
              <a:pos x="connsiteX1203" y="connsiteY1203"/>
            </a:cxn>
            <a:cxn ang="0">
              <a:pos x="connsiteX1204" y="connsiteY1204"/>
            </a:cxn>
            <a:cxn ang="0">
              <a:pos x="connsiteX1205" y="connsiteY1205"/>
            </a:cxn>
            <a:cxn ang="0">
              <a:pos x="connsiteX1206" y="connsiteY1206"/>
            </a:cxn>
            <a:cxn ang="0">
              <a:pos x="connsiteX1207" y="connsiteY1207"/>
            </a:cxn>
            <a:cxn ang="0">
              <a:pos x="connsiteX1208" y="connsiteY1208"/>
            </a:cxn>
            <a:cxn ang="0">
              <a:pos x="connsiteX1209" y="connsiteY1209"/>
            </a:cxn>
            <a:cxn ang="0">
              <a:pos x="connsiteX1210" y="connsiteY1210"/>
            </a:cxn>
            <a:cxn ang="0">
              <a:pos x="connsiteX1211" y="connsiteY1211"/>
            </a:cxn>
            <a:cxn ang="0">
              <a:pos x="connsiteX1212" y="connsiteY1212"/>
            </a:cxn>
            <a:cxn ang="0">
              <a:pos x="connsiteX1213" y="connsiteY1213"/>
            </a:cxn>
            <a:cxn ang="0">
              <a:pos x="connsiteX1214" y="connsiteY1214"/>
            </a:cxn>
            <a:cxn ang="0">
              <a:pos x="connsiteX1215" y="connsiteY1215"/>
            </a:cxn>
            <a:cxn ang="0">
              <a:pos x="connsiteX1216" y="connsiteY1216"/>
            </a:cxn>
            <a:cxn ang="0">
              <a:pos x="connsiteX1217" y="connsiteY1217"/>
            </a:cxn>
            <a:cxn ang="0">
              <a:pos x="connsiteX1218" y="connsiteY1218"/>
            </a:cxn>
            <a:cxn ang="0">
              <a:pos x="connsiteX1219" y="connsiteY1219"/>
            </a:cxn>
            <a:cxn ang="0">
              <a:pos x="connsiteX1220" y="connsiteY1220"/>
            </a:cxn>
            <a:cxn ang="0">
              <a:pos x="connsiteX1221" y="connsiteY1221"/>
            </a:cxn>
            <a:cxn ang="0">
              <a:pos x="connsiteX1222" y="connsiteY1222"/>
            </a:cxn>
            <a:cxn ang="0">
              <a:pos x="connsiteX1223" y="connsiteY1223"/>
            </a:cxn>
            <a:cxn ang="0">
              <a:pos x="connsiteX1224" y="connsiteY1224"/>
            </a:cxn>
            <a:cxn ang="0">
              <a:pos x="connsiteX1225" y="connsiteY1225"/>
            </a:cxn>
            <a:cxn ang="0">
              <a:pos x="connsiteX1226" y="connsiteY1226"/>
            </a:cxn>
            <a:cxn ang="0">
              <a:pos x="connsiteX1227" y="connsiteY1227"/>
            </a:cxn>
            <a:cxn ang="0">
              <a:pos x="connsiteX1228" y="connsiteY1228"/>
            </a:cxn>
            <a:cxn ang="0">
              <a:pos x="connsiteX1229" y="connsiteY1229"/>
            </a:cxn>
            <a:cxn ang="0">
              <a:pos x="connsiteX1230" y="connsiteY1230"/>
            </a:cxn>
            <a:cxn ang="0">
              <a:pos x="connsiteX1231" y="connsiteY1231"/>
            </a:cxn>
            <a:cxn ang="0">
              <a:pos x="connsiteX1232" y="connsiteY1232"/>
            </a:cxn>
            <a:cxn ang="0">
              <a:pos x="connsiteX1233" y="connsiteY1233"/>
            </a:cxn>
            <a:cxn ang="0">
              <a:pos x="connsiteX1234" y="connsiteY1234"/>
            </a:cxn>
            <a:cxn ang="0">
              <a:pos x="connsiteX1235" y="connsiteY1235"/>
            </a:cxn>
            <a:cxn ang="0">
              <a:pos x="connsiteX1236" y="connsiteY1236"/>
            </a:cxn>
            <a:cxn ang="0">
              <a:pos x="connsiteX1237" y="connsiteY1237"/>
            </a:cxn>
            <a:cxn ang="0">
              <a:pos x="connsiteX1238" y="connsiteY1238"/>
            </a:cxn>
            <a:cxn ang="0">
              <a:pos x="connsiteX1239" y="connsiteY1239"/>
            </a:cxn>
            <a:cxn ang="0">
              <a:pos x="connsiteX1240" y="connsiteY1240"/>
            </a:cxn>
            <a:cxn ang="0">
              <a:pos x="connsiteX1241" y="connsiteY1241"/>
            </a:cxn>
            <a:cxn ang="0">
              <a:pos x="connsiteX1242" y="connsiteY1242"/>
            </a:cxn>
            <a:cxn ang="0">
              <a:pos x="connsiteX1243" y="connsiteY1243"/>
            </a:cxn>
            <a:cxn ang="0">
              <a:pos x="connsiteX1244" y="connsiteY1244"/>
            </a:cxn>
            <a:cxn ang="0">
              <a:pos x="connsiteX1245" y="connsiteY1245"/>
            </a:cxn>
            <a:cxn ang="0">
              <a:pos x="connsiteX1246" y="connsiteY1246"/>
            </a:cxn>
            <a:cxn ang="0">
              <a:pos x="connsiteX1247" y="connsiteY1247"/>
            </a:cxn>
            <a:cxn ang="0">
              <a:pos x="connsiteX1248" y="connsiteY1248"/>
            </a:cxn>
            <a:cxn ang="0">
              <a:pos x="connsiteX1249" y="connsiteY1249"/>
            </a:cxn>
            <a:cxn ang="0">
              <a:pos x="connsiteX1250" y="connsiteY1250"/>
            </a:cxn>
            <a:cxn ang="0">
              <a:pos x="connsiteX1251" y="connsiteY1251"/>
            </a:cxn>
            <a:cxn ang="0">
              <a:pos x="connsiteX1252" y="connsiteY1252"/>
            </a:cxn>
            <a:cxn ang="0">
              <a:pos x="connsiteX1253" y="connsiteY1253"/>
            </a:cxn>
            <a:cxn ang="0">
              <a:pos x="connsiteX1254" y="connsiteY1254"/>
            </a:cxn>
            <a:cxn ang="0">
              <a:pos x="connsiteX1255" y="connsiteY1255"/>
            </a:cxn>
            <a:cxn ang="0">
              <a:pos x="connsiteX1256" y="connsiteY1256"/>
            </a:cxn>
            <a:cxn ang="0">
              <a:pos x="connsiteX1257" y="connsiteY1257"/>
            </a:cxn>
            <a:cxn ang="0">
              <a:pos x="connsiteX1258" y="connsiteY1258"/>
            </a:cxn>
            <a:cxn ang="0">
              <a:pos x="connsiteX1259" y="connsiteY1259"/>
            </a:cxn>
            <a:cxn ang="0">
              <a:pos x="connsiteX1260" y="connsiteY1260"/>
            </a:cxn>
            <a:cxn ang="0">
              <a:pos x="connsiteX1261" y="connsiteY1261"/>
            </a:cxn>
            <a:cxn ang="0">
              <a:pos x="connsiteX1262" y="connsiteY1262"/>
            </a:cxn>
            <a:cxn ang="0">
              <a:pos x="connsiteX1263" y="connsiteY1263"/>
            </a:cxn>
            <a:cxn ang="0">
              <a:pos x="connsiteX1264" y="connsiteY1264"/>
            </a:cxn>
            <a:cxn ang="0">
              <a:pos x="connsiteX1265" y="connsiteY1265"/>
            </a:cxn>
            <a:cxn ang="0">
              <a:pos x="connsiteX1266" y="connsiteY1266"/>
            </a:cxn>
            <a:cxn ang="0">
              <a:pos x="connsiteX1267" y="connsiteY1267"/>
            </a:cxn>
            <a:cxn ang="0">
              <a:pos x="connsiteX1268" y="connsiteY1268"/>
            </a:cxn>
            <a:cxn ang="0">
              <a:pos x="connsiteX1269" y="connsiteY1269"/>
            </a:cxn>
            <a:cxn ang="0">
              <a:pos x="connsiteX1270" y="connsiteY1270"/>
            </a:cxn>
            <a:cxn ang="0">
              <a:pos x="connsiteX1271" y="connsiteY1271"/>
            </a:cxn>
            <a:cxn ang="0">
              <a:pos x="connsiteX1272" y="connsiteY1272"/>
            </a:cxn>
            <a:cxn ang="0">
              <a:pos x="connsiteX1273" y="connsiteY1273"/>
            </a:cxn>
            <a:cxn ang="0">
              <a:pos x="connsiteX1274" y="connsiteY1274"/>
            </a:cxn>
            <a:cxn ang="0">
              <a:pos x="connsiteX1275" y="connsiteY1275"/>
            </a:cxn>
            <a:cxn ang="0">
              <a:pos x="connsiteX1276" y="connsiteY1276"/>
            </a:cxn>
            <a:cxn ang="0">
              <a:pos x="connsiteX1277" y="connsiteY1277"/>
            </a:cxn>
            <a:cxn ang="0">
              <a:pos x="connsiteX1278" y="connsiteY1278"/>
            </a:cxn>
            <a:cxn ang="0">
              <a:pos x="connsiteX1279" y="connsiteY1279"/>
            </a:cxn>
            <a:cxn ang="0">
              <a:pos x="connsiteX1280" y="connsiteY1280"/>
            </a:cxn>
            <a:cxn ang="0">
              <a:pos x="connsiteX1281" y="connsiteY1281"/>
            </a:cxn>
            <a:cxn ang="0">
              <a:pos x="connsiteX1282" y="connsiteY1282"/>
            </a:cxn>
            <a:cxn ang="0">
              <a:pos x="connsiteX1283" y="connsiteY1283"/>
            </a:cxn>
            <a:cxn ang="0">
              <a:pos x="connsiteX1284" y="connsiteY1284"/>
            </a:cxn>
            <a:cxn ang="0">
              <a:pos x="connsiteX1285" y="connsiteY1285"/>
            </a:cxn>
            <a:cxn ang="0">
              <a:pos x="connsiteX1286" y="connsiteY1286"/>
            </a:cxn>
            <a:cxn ang="0">
              <a:pos x="connsiteX1287" y="connsiteY1287"/>
            </a:cxn>
            <a:cxn ang="0">
              <a:pos x="connsiteX1288" y="connsiteY1288"/>
            </a:cxn>
            <a:cxn ang="0">
              <a:pos x="connsiteX1289" y="connsiteY1289"/>
            </a:cxn>
            <a:cxn ang="0">
              <a:pos x="connsiteX1290" y="connsiteY1290"/>
            </a:cxn>
            <a:cxn ang="0">
              <a:pos x="connsiteX1291" y="connsiteY1291"/>
            </a:cxn>
            <a:cxn ang="0">
              <a:pos x="connsiteX1292" y="connsiteY1292"/>
            </a:cxn>
            <a:cxn ang="0">
              <a:pos x="connsiteX1293" y="connsiteY1293"/>
            </a:cxn>
            <a:cxn ang="0">
              <a:pos x="connsiteX1294" y="connsiteY1294"/>
            </a:cxn>
            <a:cxn ang="0">
              <a:pos x="connsiteX1295" y="connsiteY1295"/>
            </a:cxn>
            <a:cxn ang="0">
              <a:pos x="connsiteX1296" y="connsiteY1296"/>
            </a:cxn>
            <a:cxn ang="0">
              <a:pos x="connsiteX1297" y="connsiteY1297"/>
            </a:cxn>
            <a:cxn ang="0">
              <a:pos x="connsiteX1298" y="connsiteY1298"/>
            </a:cxn>
            <a:cxn ang="0">
              <a:pos x="connsiteX1299" y="connsiteY1299"/>
            </a:cxn>
            <a:cxn ang="0">
              <a:pos x="connsiteX1300" y="connsiteY1300"/>
            </a:cxn>
            <a:cxn ang="0">
              <a:pos x="connsiteX1301" y="connsiteY1301"/>
            </a:cxn>
            <a:cxn ang="0">
              <a:pos x="connsiteX1302" y="connsiteY1302"/>
            </a:cxn>
            <a:cxn ang="0">
              <a:pos x="connsiteX1303" y="connsiteY1303"/>
            </a:cxn>
            <a:cxn ang="0">
              <a:pos x="connsiteX1304" y="connsiteY1304"/>
            </a:cxn>
            <a:cxn ang="0">
              <a:pos x="connsiteX1305" y="connsiteY1305"/>
            </a:cxn>
            <a:cxn ang="0">
              <a:pos x="connsiteX1306" y="connsiteY1306"/>
            </a:cxn>
            <a:cxn ang="0">
              <a:pos x="connsiteX1307" y="connsiteY1307"/>
            </a:cxn>
            <a:cxn ang="0">
              <a:pos x="connsiteX1308" y="connsiteY1308"/>
            </a:cxn>
            <a:cxn ang="0">
              <a:pos x="connsiteX1309" y="connsiteY1309"/>
            </a:cxn>
            <a:cxn ang="0">
              <a:pos x="connsiteX1310" y="connsiteY1310"/>
            </a:cxn>
            <a:cxn ang="0">
              <a:pos x="connsiteX1311" y="connsiteY1311"/>
            </a:cxn>
            <a:cxn ang="0">
              <a:pos x="connsiteX1312" y="connsiteY1312"/>
            </a:cxn>
            <a:cxn ang="0">
              <a:pos x="connsiteX1313" y="connsiteY1313"/>
            </a:cxn>
            <a:cxn ang="0">
              <a:pos x="connsiteX1314" y="connsiteY1314"/>
            </a:cxn>
            <a:cxn ang="0">
              <a:pos x="connsiteX1315" y="connsiteY1315"/>
            </a:cxn>
            <a:cxn ang="0">
              <a:pos x="connsiteX1316" y="connsiteY1316"/>
            </a:cxn>
            <a:cxn ang="0">
              <a:pos x="connsiteX1317" y="connsiteY1317"/>
            </a:cxn>
            <a:cxn ang="0">
              <a:pos x="connsiteX1318" y="connsiteY1318"/>
            </a:cxn>
            <a:cxn ang="0">
              <a:pos x="connsiteX1319" y="connsiteY1319"/>
            </a:cxn>
            <a:cxn ang="0">
              <a:pos x="connsiteX1320" y="connsiteY1320"/>
            </a:cxn>
            <a:cxn ang="0">
              <a:pos x="connsiteX1321" y="connsiteY1321"/>
            </a:cxn>
            <a:cxn ang="0">
              <a:pos x="connsiteX1322" y="connsiteY1322"/>
            </a:cxn>
            <a:cxn ang="0">
              <a:pos x="connsiteX1323" y="connsiteY1323"/>
            </a:cxn>
            <a:cxn ang="0">
              <a:pos x="connsiteX1324" y="connsiteY1324"/>
            </a:cxn>
            <a:cxn ang="0">
              <a:pos x="connsiteX1325" y="connsiteY1325"/>
            </a:cxn>
            <a:cxn ang="0">
              <a:pos x="connsiteX1326" y="connsiteY1326"/>
            </a:cxn>
            <a:cxn ang="0">
              <a:pos x="connsiteX1327" y="connsiteY1327"/>
            </a:cxn>
            <a:cxn ang="0">
              <a:pos x="connsiteX1328" y="connsiteY1328"/>
            </a:cxn>
            <a:cxn ang="0">
              <a:pos x="connsiteX1329" y="connsiteY1329"/>
            </a:cxn>
            <a:cxn ang="0">
              <a:pos x="connsiteX1330" y="connsiteY1330"/>
            </a:cxn>
            <a:cxn ang="0">
              <a:pos x="connsiteX1331" y="connsiteY1331"/>
            </a:cxn>
            <a:cxn ang="0">
              <a:pos x="connsiteX1332" y="connsiteY1332"/>
            </a:cxn>
            <a:cxn ang="0">
              <a:pos x="connsiteX1333" y="connsiteY1333"/>
            </a:cxn>
            <a:cxn ang="0">
              <a:pos x="connsiteX1334" y="connsiteY1334"/>
            </a:cxn>
            <a:cxn ang="0">
              <a:pos x="connsiteX1335" y="connsiteY1335"/>
            </a:cxn>
            <a:cxn ang="0">
              <a:pos x="connsiteX1336" y="connsiteY1336"/>
            </a:cxn>
            <a:cxn ang="0">
              <a:pos x="connsiteX1337" y="connsiteY1337"/>
            </a:cxn>
            <a:cxn ang="0">
              <a:pos x="connsiteX1338" y="connsiteY1338"/>
            </a:cxn>
            <a:cxn ang="0">
              <a:pos x="connsiteX1339" y="connsiteY1339"/>
            </a:cxn>
            <a:cxn ang="0">
              <a:pos x="connsiteX1340" y="connsiteY1340"/>
            </a:cxn>
            <a:cxn ang="0">
              <a:pos x="connsiteX1341" y="connsiteY1341"/>
            </a:cxn>
            <a:cxn ang="0">
              <a:pos x="connsiteX1342" y="connsiteY1342"/>
            </a:cxn>
            <a:cxn ang="0">
              <a:pos x="connsiteX1343" y="connsiteY1343"/>
            </a:cxn>
            <a:cxn ang="0">
              <a:pos x="connsiteX1344" y="connsiteY1344"/>
            </a:cxn>
            <a:cxn ang="0">
              <a:pos x="connsiteX1345" y="connsiteY1345"/>
            </a:cxn>
            <a:cxn ang="0">
              <a:pos x="connsiteX1346" y="connsiteY1346"/>
            </a:cxn>
            <a:cxn ang="0">
              <a:pos x="connsiteX1347" y="connsiteY1347"/>
            </a:cxn>
            <a:cxn ang="0">
              <a:pos x="connsiteX1348" y="connsiteY1348"/>
            </a:cxn>
            <a:cxn ang="0">
              <a:pos x="connsiteX1349" y="connsiteY1349"/>
            </a:cxn>
            <a:cxn ang="0">
              <a:pos x="connsiteX1350" y="connsiteY1350"/>
            </a:cxn>
            <a:cxn ang="0">
              <a:pos x="connsiteX1351" y="connsiteY1351"/>
            </a:cxn>
            <a:cxn ang="0">
              <a:pos x="connsiteX1352" y="connsiteY1352"/>
            </a:cxn>
            <a:cxn ang="0">
              <a:pos x="connsiteX1353" y="connsiteY1353"/>
            </a:cxn>
            <a:cxn ang="0">
              <a:pos x="connsiteX1354" y="connsiteY1354"/>
            </a:cxn>
            <a:cxn ang="0">
              <a:pos x="connsiteX1355" y="connsiteY1355"/>
            </a:cxn>
            <a:cxn ang="0">
              <a:pos x="connsiteX1356" y="connsiteY1356"/>
            </a:cxn>
            <a:cxn ang="0">
              <a:pos x="connsiteX1357" y="connsiteY1357"/>
            </a:cxn>
            <a:cxn ang="0">
              <a:pos x="connsiteX1358" y="connsiteY1358"/>
            </a:cxn>
            <a:cxn ang="0">
              <a:pos x="connsiteX1359" y="connsiteY1359"/>
            </a:cxn>
            <a:cxn ang="0">
              <a:pos x="connsiteX1360" y="connsiteY1360"/>
            </a:cxn>
            <a:cxn ang="0">
              <a:pos x="connsiteX1361" y="connsiteY1361"/>
            </a:cxn>
            <a:cxn ang="0">
              <a:pos x="connsiteX1362" y="connsiteY1362"/>
            </a:cxn>
            <a:cxn ang="0">
              <a:pos x="connsiteX1363" y="connsiteY1363"/>
            </a:cxn>
            <a:cxn ang="0">
              <a:pos x="connsiteX1364" y="connsiteY1364"/>
            </a:cxn>
            <a:cxn ang="0">
              <a:pos x="connsiteX1365" y="connsiteY1365"/>
            </a:cxn>
            <a:cxn ang="0">
              <a:pos x="connsiteX1366" y="connsiteY1366"/>
            </a:cxn>
            <a:cxn ang="0">
              <a:pos x="connsiteX1367" y="connsiteY1367"/>
            </a:cxn>
            <a:cxn ang="0">
              <a:pos x="connsiteX1368" y="connsiteY1368"/>
            </a:cxn>
            <a:cxn ang="0">
              <a:pos x="connsiteX1369" y="connsiteY1369"/>
            </a:cxn>
            <a:cxn ang="0">
              <a:pos x="connsiteX1370" y="connsiteY1370"/>
            </a:cxn>
            <a:cxn ang="0">
              <a:pos x="connsiteX1371" y="connsiteY1371"/>
            </a:cxn>
            <a:cxn ang="0">
              <a:pos x="connsiteX1372" y="connsiteY1372"/>
            </a:cxn>
            <a:cxn ang="0">
              <a:pos x="connsiteX1373" y="connsiteY1373"/>
            </a:cxn>
            <a:cxn ang="0">
              <a:pos x="connsiteX1374" y="connsiteY1374"/>
            </a:cxn>
            <a:cxn ang="0">
              <a:pos x="connsiteX1375" y="connsiteY1375"/>
            </a:cxn>
            <a:cxn ang="0">
              <a:pos x="connsiteX1376" y="connsiteY1376"/>
            </a:cxn>
            <a:cxn ang="0">
              <a:pos x="connsiteX1377" y="connsiteY1377"/>
            </a:cxn>
            <a:cxn ang="0">
              <a:pos x="connsiteX1378" y="connsiteY1378"/>
            </a:cxn>
            <a:cxn ang="0">
              <a:pos x="connsiteX1379" y="connsiteY1379"/>
            </a:cxn>
            <a:cxn ang="0">
              <a:pos x="connsiteX1380" y="connsiteY1380"/>
            </a:cxn>
            <a:cxn ang="0">
              <a:pos x="connsiteX1381" y="connsiteY1381"/>
            </a:cxn>
            <a:cxn ang="0">
              <a:pos x="connsiteX1382" y="connsiteY1382"/>
            </a:cxn>
            <a:cxn ang="0">
              <a:pos x="connsiteX1383" y="connsiteY1383"/>
            </a:cxn>
            <a:cxn ang="0">
              <a:pos x="connsiteX1384" y="connsiteY1384"/>
            </a:cxn>
            <a:cxn ang="0">
              <a:pos x="connsiteX1385" y="connsiteY1385"/>
            </a:cxn>
            <a:cxn ang="0">
              <a:pos x="connsiteX1386" y="connsiteY1386"/>
            </a:cxn>
            <a:cxn ang="0">
              <a:pos x="connsiteX1387" y="connsiteY1387"/>
            </a:cxn>
            <a:cxn ang="0">
              <a:pos x="connsiteX1388" y="connsiteY1388"/>
            </a:cxn>
            <a:cxn ang="0">
              <a:pos x="connsiteX1389" y="connsiteY1389"/>
            </a:cxn>
            <a:cxn ang="0">
              <a:pos x="connsiteX1390" y="connsiteY1390"/>
            </a:cxn>
            <a:cxn ang="0">
              <a:pos x="connsiteX1391" y="connsiteY1391"/>
            </a:cxn>
            <a:cxn ang="0">
              <a:pos x="connsiteX1392" y="connsiteY1392"/>
            </a:cxn>
            <a:cxn ang="0">
              <a:pos x="connsiteX1393" y="connsiteY1393"/>
            </a:cxn>
            <a:cxn ang="0">
              <a:pos x="connsiteX1394" y="connsiteY1394"/>
            </a:cxn>
            <a:cxn ang="0">
              <a:pos x="connsiteX1395" y="connsiteY1395"/>
            </a:cxn>
            <a:cxn ang="0">
              <a:pos x="connsiteX1396" y="connsiteY1396"/>
            </a:cxn>
            <a:cxn ang="0">
              <a:pos x="connsiteX1397" y="connsiteY1397"/>
            </a:cxn>
            <a:cxn ang="0">
              <a:pos x="connsiteX1398" y="connsiteY1398"/>
            </a:cxn>
            <a:cxn ang="0">
              <a:pos x="connsiteX1399" y="connsiteY1399"/>
            </a:cxn>
            <a:cxn ang="0">
              <a:pos x="connsiteX1400" y="connsiteY1400"/>
            </a:cxn>
            <a:cxn ang="0">
              <a:pos x="connsiteX1401" y="connsiteY1401"/>
            </a:cxn>
            <a:cxn ang="0">
              <a:pos x="connsiteX1402" y="connsiteY1402"/>
            </a:cxn>
            <a:cxn ang="0">
              <a:pos x="connsiteX1403" y="connsiteY1403"/>
            </a:cxn>
            <a:cxn ang="0">
              <a:pos x="connsiteX1404" y="connsiteY1404"/>
            </a:cxn>
            <a:cxn ang="0">
              <a:pos x="connsiteX1405" y="connsiteY1405"/>
            </a:cxn>
            <a:cxn ang="0">
              <a:pos x="connsiteX1406" y="connsiteY1406"/>
            </a:cxn>
            <a:cxn ang="0">
              <a:pos x="connsiteX1407" y="connsiteY1407"/>
            </a:cxn>
            <a:cxn ang="0">
              <a:pos x="connsiteX1408" y="connsiteY1408"/>
            </a:cxn>
            <a:cxn ang="0">
              <a:pos x="connsiteX1409" y="connsiteY1409"/>
            </a:cxn>
            <a:cxn ang="0">
              <a:pos x="connsiteX1410" y="connsiteY1410"/>
            </a:cxn>
            <a:cxn ang="0">
              <a:pos x="connsiteX1411" y="connsiteY1411"/>
            </a:cxn>
            <a:cxn ang="0">
              <a:pos x="connsiteX1412" y="connsiteY1412"/>
            </a:cxn>
            <a:cxn ang="0">
              <a:pos x="connsiteX1413" y="connsiteY1413"/>
            </a:cxn>
            <a:cxn ang="0">
              <a:pos x="connsiteX1414" y="connsiteY1414"/>
            </a:cxn>
            <a:cxn ang="0">
              <a:pos x="connsiteX1415" y="connsiteY1415"/>
            </a:cxn>
            <a:cxn ang="0">
              <a:pos x="connsiteX1416" y="connsiteY1416"/>
            </a:cxn>
            <a:cxn ang="0">
              <a:pos x="connsiteX1417" y="connsiteY1417"/>
            </a:cxn>
            <a:cxn ang="0">
              <a:pos x="connsiteX1418" y="connsiteY1418"/>
            </a:cxn>
            <a:cxn ang="0">
              <a:pos x="connsiteX1419" y="connsiteY1419"/>
            </a:cxn>
            <a:cxn ang="0">
              <a:pos x="connsiteX1420" y="connsiteY1420"/>
            </a:cxn>
            <a:cxn ang="0">
              <a:pos x="connsiteX1421" y="connsiteY1421"/>
            </a:cxn>
            <a:cxn ang="0">
              <a:pos x="connsiteX1422" y="connsiteY1422"/>
            </a:cxn>
            <a:cxn ang="0">
              <a:pos x="connsiteX1423" y="connsiteY1423"/>
            </a:cxn>
            <a:cxn ang="0">
              <a:pos x="connsiteX1424" y="connsiteY1424"/>
            </a:cxn>
            <a:cxn ang="0">
              <a:pos x="connsiteX1425" y="connsiteY1425"/>
            </a:cxn>
            <a:cxn ang="0">
              <a:pos x="connsiteX1426" y="connsiteY1426"/>
            </a:cxn>
            <a:cxn ang="0">
              <a:pos x="connsiteX1427" y="connsiteY1427"/>
            </a:cxn>
            <a:cxn ang="0">
              <a:pos x="connsiteX1428" y="connsiteY1428"/>
            </a:cxn>
            <a:cxn ang="0">
              <a:pos x="connsiteX1429" y="connsiteY1429"/>
            </a:cxn>
            <a:cxn ang="0">
              <a:pos x="connsiteX1430" y="connsiteY1430"/>
            </a:cxn>
            <a:cxn ang="0">
              <a:pos x="connsiteX1431" y="connsiteY1431"/>
            </a:cxn>
            <a:cxn ang="0">
              <a:pos x="connsiteX1432" y="connsiteY1432"/>
            </a:cxn>
            <a:cxn ang="0">
              <a:pos x="connsiteX1433" y="connsiteY1433"/>
            </a:cxn>
            <a:cxn ang="0">
              <a:pos x="connsiteX1434" y="connsiteY1434"/>
            </a:cxn>
            <a:cxn ang="0">
              <a:pos x="connsiteX1435" y="connsiteY1435"/>
            </a:cxn>
            <a:cxn ang="0">
              <a:pos x="connsiteX1436" y="connsiteY1436"/>
            </a:cxn>
            <a:cxn ang="0">
              <a:pos x="connsiteX1437" y="connsiteY1437"/>
            </a:cxn>
            <a:cxn ang="0">
              <a:pos x="connsiteX1438" y="connsiteY1438"/>
            </a:cxn>
            <a:cxn ang="0">
              <a:pos x="connsiteX1439" y="connsiteY1439"/>
            </a:cxn>
            <a:cxn ang="0">
              <a:pos x="connsiteX1440" y="connsiteY1440"/>
            </a:cxn>
            <a:cxn ang="0">
              <a:pos x="connsiteX1441" y="connsiteY1441"/>
            </a:cxn>
            <a:cxn ang="0">
              <a:pos x="connsiteX1442" y="connsiteY1442"/>
            </a:cxn>
            <a:cxn ang="0">
              <a:pos x="connsiteX1443" y="connsiteY1443"/>
            </a:cxn>
            <a:cxn ang="0">
              <a:pos x="connsiteX1444" y="connsiteY1444"/>
            </a:cxn>
            <a:cxn ang="0">
              <a:pos x="connsiteX1445" y="connsiteY1445"/>
            </a:cxn>
            <a:cxn ang="0">
              <a:pos x="connsiteX1446" y="connsiteY1446"/>
            </a:cxn>
            <a:cxn ang="0">
              <a:pos x="connsiteX1447" y="connsiteY1447"/>
            </a:cxn>
            <a:cxn ang="0">
              <a:pos x="connsiteX1448" y="connsiteY1448"/>
            </a:cxn>
            <a:cxn ang="0">
              <a:pos x="connsiteX1449" y="connsiteY1449"/>
            </a:cxn>
            <a:cxn ang="0">
              <a:pos x="connsiteX1450" y="connsiteY1450"/>
            </a:cxn>
            <a:cxn ang="0">
              <a:pos x="connsiteX1451" y="connsiteY1451"/>
            </a:cxn>
            <a:cxn ang="0">
              <a:pos x="connsiteX1452" y="connsiteY1452"/>
            </a:cxn>
            <a:cxn ang="0">
              <a:pos x="connsiteX1453" y="connsiteY1453"/>
            </a:cxn>
            <a:cxn ang="0">
              <a:pos x="connsiteX1454" y="connsiteY1454"/>
            </a:cxn>
            <a:cxn ang="0">
              <a:pos x="connsiteX1455" y="connsiteY1455"/>
            </a:cxn>
            <a:cxn ang="0">
              <a:pos x="connsiteX1456" y="connsiteY1456"/>
            </a:cxn>
            <a:cxn ang="0">
              <a:pos x="connsiteX1457" y="connsiteY1457"/>
            </a:cxn>
            <a:cxn ang="0">
              <a:pos x="connsiteX1458" y="connsiteY1458"/>
            </a:cxn>
            <a:cxn ang="0">
              <a:pos x="connsiteX1459" y="connsiteY1459"/>
            </a:cxn>
            <a:cxn ang="0">
              <a:pos x="connsiteX1460" y="connsiteY1460"/>
            </a:cxn>
            <a:cxn ang="0">
              <a:pos x="connsiteX1461" y="connsiteY1461"/>
            </a:cxn>
            <a:cxn ang="0">
              <a:pos x="connsiteX1462" y="connsiteY1462"/>
            </a:cxn>
            <a:cxn ang="0">
              <a:pos x="connsiteX1463" y="connsiteY1463"/>
            </a:cxn>
            <a:cxn ang="0">
              <a:pos x="connsiteX1464" y="connsiteY1464"/>
            </a:cxn>
            <a:cxn ang="0">
              <a:pos x="connsiteX1465" y="connsiteY1465"/>
            </a:cxn>
            <a:cxn ang="0">
              <a:pos x="connsiteX1466" y="connsiteY1466"/>
            </a:cxn>
            <a:cxn ang="0">
              <a:pos x="connsiteX1467" y="connsiteY1467"/>
            </a:cxn>
            <a:cxn ang="0">
              <a:pos x="connsiteX1468" y="connsiteY1468"/>
            </a:cxn>
            <a:cxn ang="0">
              <a:pos x="connsiteX1469" y="connsiteY1469"/>
            </a:cxn>
            <a:cxn ang="0">
              <a:pos x="connsiteX1470" y="connsiteY1470"/>
            </a:cxn>
            <a:cxn ang="0">
              <a:pos x="connsiteX1471" y="connsiteY1471"/>
            </a:cxn>
            <a:cxn ang="0">
              <a:pos x="connsiteX1472" y="connsiteY1472"/>
            </a:cxn>
            <a:cxn ang="0">
              <a:pos x="connsiteX1473" y="connsiteY1473"/>
            </a:cxn>
            <a:cxn ang="0">
              <a:pos x="connsiteX1474" y="connsiteY1474"/>
            </a:cxn>
            <a:cxn ang="0">
              <a:pos x="connsiteX1475" y="connsiteY1475"/>
            </a:cxn>
            <a:cxn ang="0">
              <a:pos x="connsiteX1476" y="connsiteY1476"/>
            </a:cxn>
            <a:cxn ang="0">
              <a:pos x="connsiteX1477" y="connsiteY1477"/>
            </a:cxn>
            <a:cxn ang="0">
              <a:pos x="connsiteX1478" y="connsiteY1478"/>
            </a:cxn>
            <a:cxn ang="0">
              <a:pos x="connsiteX1479" y="connsiteY1479"/>
            </a:cxn>
            <a:cxn ang="0">
              <a:pos x="connsiteX1480" y="connsiteY1480"/>
            </a:cxn>
            <a:cxn ang="0">
              <a:pos x="connsiteX1481" y="connsiteY1481"/>
            </a:cxn>
            <a:cxn ang="0">
              <a:pos x="connsiteX1482" y="connsiteY1482"/>
            </a:cxn>
            <a:cxn ang="0">
              <a:pos x="connsiteX1483" y="connsiteY1483"/>
            </a:cxn>
            <a:cxn ang="0">
              <a:pos x="connsiteX1484" y="connsiteY1484"/>
            </a:cxn>
            <a:cxn ang="0">
              <a:pos x="connsiteX1485" y="connsiteY1485"/>
            </a:cxn>
            <a:cxn ang="0">
              <a:pos x="connsiteX1486" y="connsiteY1486"/>
            </a:cxn>
            <a:cxn ang="0">
              <a:pos x="connsiteX1487" y="connsiteY1487"/>
            </a:cxn>
            <a:cxn ang="0">
              <a:pos x="connsiteX1488" y="connsiteY1488"/>
            </a:cxn>
            <a:cxn ang="0">
              <a:pos x="connsiteX1489" y="connsiteY1489"/>
            </a:cxn>
            <a:cxn ang="0">
              <a:pos x="connsiteX1490" y="connsiteY1490"/>
            </a:cxn>
            <a:cxn ang="0">
              <a:pos x="connsiteX1491" y="connsiteY1491"/>
            </a:cxn>
            <a:cxn ang="0">
              <a:pos x="connsiteX1492" y="connsiteY1492"/>
            </a:cxn>
            <a:cxn ang="0">
              <a:pos x="connsiteX1493" y="connsiteY1493"/>
            </a:cxn>
            <a:cxn ang="0">
              <a:pos x="connsiteX1494" y="connsiteY1494"/>
            </a:cxn>
            <a:cxn ang="0">
              <a:pos x="connsiteX1495" y="connsiteY1495"/>
            </a:cxn>
            <a:cxn ang="0">
              <a:pos x="connsiteX1496" y="connsiteY1496"/>
            </a:cxn>
            <a:cxn ang="0">
              <a:pos x="connsiteX1497" y="connsiteY1497"/>
            </a:cxn>
            <a:cxn ang="0">
              <a:pos x="connsiteX1498" y="connsiteY1498"/>
            </a:cxn>
            <a:cxn ang="0">
              <a:pos x="connsiteX1499" y="connsiteY1499"/>
            </a:cxn>
            <a:cxn ang="0">
              <a:pos x="connsiteX1500" y="connsiteY1500"/>
            </a:cxn>
            <a:cxn ang="0">
              <a:pos x="connsiteX1501" y="connsiteY1501"/>
            </a:cxn>
            <a:cxn ang="0">
              <a:pos x="connsiteX1502" y="connsiteY1502"/>
            </a:cxn>
            <a:cxn ang="0">
              <a:pos x="connsiteX1503" y="connsiteY1503"/>
            </a:cxn>
            <a:cxn ang="0">
              <a:pos x="connsiteX1504" y="connsiteY1504"/>
            </a:cxn>
            <a:cxn ang="0">
              <a:pos x="connsiteX1505" y="connsiteY1505"/>
            </a:cxn>
            <a:cxn ang="0">
              <a:pos x="connsiteX1506" y="connsiteY1506"/>
            </a:cxn>
            <a:cxn ang="0">
              <a:pos x="connsiteX1507" y="connsiteY1507"/>
            </a:cxn>
            <a:cxn ang="0">
              <a:pos x="connsiteX1508" y="connsiteY1508"/>
            </a:cxn>
            <a:cxn ang="0">
              <a:pos x="connsiteX1509" y="connsiteY1509"/>
            </a:cxn>
            <a:cxn ang="0">
              <a:pos x="connsiteX1510" y="connsiteY1510"/>
            </a:cxn>
            <a:cxn ang="0">
              <a:pos x="connsiteX1511" y="connsiteY1511"/>
            </a:cxn>
            <a:cxn ang="0">
              <a:pos x="connsiteX1512" y="connsiteY1512"/>
            </a:cxn>
            <a:cxn ang="0">
              <a:pos x="connsiteX1513" y="connsiteY1513"/>
            </a:cxn>
            <a:cxn ang="0">
              <a:pos x="connsiteX1514" y="connsiteY1514"/>
            </a:cxn>
            <a:cxn ang="0">
              <a:pos x="connsiteX1515" y="connsiteY1515"/>
            </a:cxn>
            <a:cxn ang="0">
              <a:pos x="connsiteX1516" y="connsiteY1516"/>
            </a:cxn>
            <a:cxn ang="0">
              <a:pos x="connsiteX1517" y="connsiteY1517"/>
            </a:cxn>
            <a:cxn ang="0">
              <a:pos x="connsiteX1518" y="connsiteY1518"/>
            </a:cxn>
            <a:cxn ang="0">
              <a:pos x="connsiteX1519" y="connsiteY1519"/>
            </a:cxn>
            <a:cxn ang="0">
              <a:pos x="connsiteX1520" y="connsiteY1520"/>
            </a:cxn>
            <a:cxn ang="0">
              <a:pos x="connsiteX1521" y="connsiteY1521"/>
            </a:cxn>
            <a:cxn ang="0">
              <a:pos x="connsiteX1522" y="connsiteY1522"/>
            </a:cxn>
            <a:cxn ang="0">
              <a:pos x="connsiteX1523" y="connsiteY1523"/>
            </a:cxn>
            <a:cxn ang="0">
              <a:pos x="connsiteX1524" y="connsiteY1524"/>
            </a:cxn>
            <a:cxn ang="0">
              <a:pos x="connsiteX1525" y="connsiteY1525"/>
            </a:cxn>
            <a:cxn ang="0">
              <a:pos x="connsiteX1526" y="connsiteY1526"/>
            </a:cxn>
            <a:cxn ang="0">
              <a:pos x="connsiteX1527" y="connsiteY1527"/>
            </a:cxn>
            <a:cxn ang="0">
              <a:pos x="connsiteX1528" y="connsiteY1528"/>
            </a:cxn>
            <a:cxn ang="0">
              <a:pos x="connsiteX1529" y="connsiteY1529"/>
            </a:cxn>
            <a:cxn ang="0">
              <a:pos x="connsiteX1530" y="connsiteY1530"/>
            </a:cxn>
            <a:cxn ang="0">
              <a:pos x="connsiteX1531" y="connsiteY1531"/>
            </a:cxn>
            <a:cxn ang="0">
              <a:pos x="connsiteX1532" y="connsiteY1532"/>
            </a:cxn>
            <a:cxn ang="0">
              <a:pos x="connsiteX1533" y="connsiteY1533"/>
            </a:cxn>
            <a:cxn ang="0">
              <a:pos x="connsiteX1534" y="connsiteY1534"/>
            </a:cxn>
            <a:cxn ang="0">
              <a:pos x="connsiteX1535" y="connsiteY1535"/>
            </a:cxn>
            <a:cxn ang="0">
              <a:pos x="connsiteX1536" y="connsiteY1536"/>
            </a:cxn>
            <a:cxn ang="0">
              <a:pos x="connsiteX1537" y="connsiteY1537"/>
            </a:cxn>
            <a:cxn ang="0">
              <a:pos x="connsiteX1538" y="connsiteY1538"/>
            </a:cxn>
            <a:cxn ang="0">
              <a:pos x="connsiteX1539" y="connsiteY1539"/>
            </a:cxn>
            <a:cxn ang="0">
              <a:pos x="connsiteX1540" y="connsiteY1540"/>
            </a:cxn>
            <a:cxn ang="0">
              <a:pos x="connsiteX1541" y="connsiteY1541"/>
            </a:cxn>
            <a:cxn ang="0">
              <a:pos x="connsiteX1542" y="connsiteY1542"/>
            </a:cxn>
            <a:cxn ang="0">
              <a:pos x="connsiteX1543" y="connsiteY1543"/>
            </a:cxn>
            <a:cxn ang="0">
              <a:pos x="connsiteX1544" y="connsiteY1544"/>
            </a:cxn>
            <a:cxn ang="0">
              <a:pos x="connsiteX1545" y="connsiteY1545"/>
            </a:cxn>
            <a:cxn ang="0">
              <a:pos x="connsiteX1546" y="connsiteY1546"/>
            </a:cxn>
            <a:cxn ang="0">
              <a:pos x="connsiteX1547" y="connsiteY1547"/>
            </a:cxn>
            <a:cxn ang="0">
              <a:pos x="connsiteX1548" y="connsiteY1548"/>
            </a:cxn>
            <a:cxn ang="0">
              <a:pos x="connsiteX1549" y="connsiteY1549"/>
            </a:cxn>
            <a:cxn ang="0">
              <a:pos x="connsiteX1550" y="connsiteY1550"/>
            </a:cxn>
            <a:cxn ang="0">
              <a:pos x="connsiteX1551" y="connsiteY1551"/>
            </a:cxn>
            <a:cxn ang="0">
              <a:pos x="connsiteX1552" y="connsiteY1552"/>
            </a:cxn>
            <a:cxn ang="0">
              <a:pos x="connsiteX1553" y="connsiteY1553"/>
            </a:cxn>
            <a:cxn ang="0">
              <a:pos x="connsiteX1554" y="connsiteY1554"/>
            </a:cxn>
            <a:cxn ang="0">
              <a:pos x="connsiteX1555" y="connsiteY1555"/>
            </a:cxn>
            <a:cxn ang="0">
              <a:pos x="connsiteX1556" y="connsiteY1556"/>
            </a:cxn>
            <a:cxn ang="0">
              <a:pos x="connsiteX1557" y="connsiteY1557"/>
            </a:cxn>
            <a:cxn ang="0">
              <a:pos x="connsiteX1558" y="connsiteY1558"/>
            </a:cxn>
            <a:cxn ang="0">
              <a:pos x="connsiteX1559" y="connsiteY1559"/>
            </a:cxn>
            <a:cxn ang="0">
              <a:pos x="connsiteX1560" y="connsiteY1560"/>
            </a:cxn>
            <a:cxn ang="0">
              <a:pos x="connsiteX1561" y="connsiteY1561"/>
            </a:cxn>
            <a:cxn ang="0">
              <a:pos x="connsiteX1562" y="connsiteY1562"/>
            </a:cxn>
            <a:cxn ang="0">
              <a:pos x="connsiteX1563" y="connsiteY1563"/>
            </a:cxn>
            <a:cxn ang="0">
              <a:pos x="connsiteX1564" y="connsiteY1564"/>
            </a:cxn>
            <a:cxn ang="0">
              <a:pos x="connsiteX1565" y="connsiteY1565"/>
            </a:cxn>
            <a:cxn ang="0">
              <a:pos x="connsiteX1566" y="connsiteY1566"/>
            </a:cxn>
            <a:cxn ang="0">
              <a:pos x="connsiteX1567" y="connsiteY1567"/>
            </a:cxn>
            <a:cxn ang="0">
              <a:pos x="connsiteX1568" y="connsiteY1568"/>
            </a:cxn>
            <a:cxn ang="0">
              <a:pos x="connsiteX1569" y="connsiteY1569"/>
            </a:cxn>
            <a:cxn ang="0">
              <a:pos x="connsiteX1570" y="connsiteY1570"/>
            </a:cxn>
            <a:cxn ang="0">
              <a:pos x="connsiteX1571" y="connsiteY1571"/>
            </a:cxn>
            <a:cxn ang="0">
              <a:pos x="connsiteX1572" y="connsiteY1572"/>
            </a:cxn>
            <a:cxn ang="0">
              <a:pos x="connsiteX1573" y="connsiteY1573"/>
            </a:cxn>
            <a:cxn ang="0">
              <a:pos x="connsiteX1574" y="connsiteY1574"/>
            </a:cxn>
            <a:cxn ang="0">
              <a:pos x="connsiteX1575" y="connsiteY1575"/>
            </a:cxn>
            <a:cxn ang="0">
              <a:pos x="connsiteX1576" y="connsiteY1576"/>
            </a:cxn>
            <a:cxn ang="0">
              <a:pos x="connsiteX1577" y="connsiteY1577"/>
            </a:cxn>
            <a:cxn ang="0">
              <a:pos x="connsiteX1578" y="connsiteY1578"/>
            </a:cxn>
            <a:cxn ang="0">
              <a:pos x="connsiteX1579" y="connsiteY1579"/>
            </a:cxn>
            <a:cxn ang="0">
              <a:pos x="connsiteX1580" y="connsiteY1580"/>
            </a:cxn>
            <a:cxn ang="0">
              <a:pos x="connsiteX1581" y="connsiteY1581"/>
            </a:cxn>
            <a:cxn ang="0">
              <a:pos x="connsiteX1582" y="connsiteY1582"/>
            </a:cxn>
            <a:cxn ang="0">
              <a:pos x="connsiteX1583" y="connsiteY1583"/>
            </a:cxn>
            <a:cxn ang="0">
              <a:pos x="connsiteX1584" y="connsiteY1584"/>
            </a:cxn>
            <a:cxn ang="0">
              <a:pos x="connsiteX1585" y="connsiteY1585"/>
            </a:cxn>
            <a:cxn ang="0">
              <a:pos x="connsiteX1586" y="connsiteY1586"/>
            </a:cxn>
            <a:cxn ang="0">
              <a:pos x="connsiteX1587" y="connsiteY1587"/>
            </a:cxn>
            <a:cxn ang="0">
              <a:pos x="connsiteX1588" y="connsiteY1588"/>
            </a:cxn>
            <a:cxn ang="0">
              <a:pos x="connsiteX1589" y="connsiteY1589"/>
            </a:cxn>
            <a:cxn ang="0">
              <a:pos x="connsiteX1590" y="connsiteY1590"/>
            </a:cxn>
            <a:cxn ang="0">
              <a:pos x="connsiteX1591" y="connsiteY1591"/>
            </a:cxn>
            <a:cxn ang="0">
              <a:pos x="connsiteX1592" y="connsiteY1592"/>
            </a:cxn>
            <a:cxn ang="0">
              <a:pos x="connsiteX1593" y="connsiteY1593"/>
            </a:cxn>
            <a:cxn ang="0">
              <a:pos x="connsiteX1594" y="connsiteY1594"/>
            </a:cxn>
            <a:cxn ang="0">
              <a:pos x="connsiteX1595" y="connsiteY1595"/>
            </a:cxn>
            <a:cxn ang="0">
              <a:pos x="connsiteX1596" y="connsiteY1596"/>
            </a:cxn>
            <a:cxn ang="0">
              <a:pos x="connsiteX1597" y="connsiteY1597"/>
            </a:cxn>
            <a:cxn ang="0">
              <a:pos x="connsiteX1598" y="connsiteY1598"/>
            </a:cxn>
            <a:cxn ang="0">
              <a:pos x="connsiteX1599" y="connsiteY1599"/>
            </a:cxn>
            <a:cxn ang="0">
              <a:pos x="connsiteX1600" y="connsiteY1600"/>
            </a:cxn>
            <a:cxn ang="0">
              <a:pos x="connsiteX1601" y="connsiteY1601"/>
            </a:cxn>
            <a:cxn ang="0">
              <a:pos x="connsiteX1602" y="connsiteY1602"/>
            </a:cxn>
            <a:cxn ang="0">
              <a:pos x="connsiteX1603" y="connsiteY1603"/>
            </a:cxn>
            <a:cxn ang="0">
              <a:pos x="connsiteX1604" y="connsiteY1604"/>
            </a:cxn>
            <a:cxn ang="0">
              <a:pos x="connsiteX1605" y="connsiteY1605"/>
            </a:cxn>
            <a:cxn ang="0">
              <a:pos x="connsiteX1606" y="connsiteY1606"/>
            </a:cxn>
            <a:cxn ang="0">
              <a:pos x="connsiteX1607" y="connsiteY1607"/>
            </a:cxn>
            <a:cxn ang="0">
              <a:pos x="connsiteX1608" y="connsiteY1608"/>
            </a:cxn>
            <a:cxn ang="0">
              <a:pos x="connsiteX1609" y="connsiteY1609"/>
            </a:cxn>
            <a:cxn ang="0">
              <a:pos x="connsiteX1610" y="connsiteY1610"/>
            </a:cxn>
            <a:cxn ang="0">
              <a:pos x="connsiteX1611" y="connsiteY1611"/>
            </a:cxn>
            <a:cxn ang="0">
              <a:pos x="connsiteX1612" y="connsiteY1612"/>
            </a:cxn>
            <a:cxn ang="0">
              <a:pos x="connsiteX1613" y="connsiteY1613"/>
            </a:cxn>
            <a:cxn ang="0">
              <a:pos x="connsiteX1614" y="connsiteY1614"/>
            </a:cxn>
            <a:cxn ang="0">
              <a:pos x="connsiteX1615" y="connsiteY1615"/>
            </a:cxn>
            <a:cxn ang="0">
              <a:pos x="connsiteX1616" y="connsiteY1616"/>
            </a:cxn>
            <a:cxn ang="0">
              <a:pos x="connsiteX1617" y="connsiteY1617"/>
            </a:cxn>
            <a:cxn ang="0">
              <a:pos x="connsiteX1618" y="connsiteY1618"/>
            </a:cxn>
            <a:cxn ang="0">
              <a:pos x="connsiteX1619" y="connsiteY1619"/>
            </a:cxn>
            <a:cxn ang="0">
              <a:pos x="connsiteX1620" y="connsiteY1620"/>
            </a:cxn>
            <a:cxn ang="0">
              <a:pos x="connsiteX1621" y="connsiteY1621"/>
            </a:cxn>
            <a:cxn ang="0">
              <a:pos x="connsiteX1622" y="connsiteY1622"/>
            </a:cxn>
            <a:cxn ang="0">
              <a:pos x="connsiteX1623" y="connsiteY1623"/>
            </a:cxn>
            <a:cxn ang="0">
              <a:pos x="connsiteX1624" y="connsiteY1624"/>
            </a:cxn>
            <a:cxn ang="0">
              <a:pos x="connsiteX1625" y="connsiteY1625"/>
            </a:cxn>
            <a:cxn ang="0">
              <a:pos x="connsiteX1626" y="connsiteY1626"/>
            </a:cxn>
            <a:cxn ang="0">
              <a:pos x="connsiteX1627" y="connsiteY1627"/>
            </a:cxn>
            <a:cxn ang="0">
              <a:pos x="connsiteX1628" y="connsiteY1628"/>
            </a:cxn>
            <a:cxn ang="0">
              <a:pos x="connsiteX1629" y="connsiteY1629"/>
            </a:cxn>
            <a:cxn ang="0">
              <a:pos x="connsiteX1630" y="connsiteY1630"/>
            </a:cxn>
            <a:cxn ang="0">
              <a:pos x="connsiteX1631" y="connsiteY1631"/>
            </a:cxn>
            <a:cxn ang="0">
              <a:pos x="connsiteX1632" y="connsiteY1632"/>
            </a:cxn>
            <a:cxn ang="0">
              <a:pos x="connsiteX1633" y="connsiteY1633"/>
            </a:cxn>
            <a:cxn ang="0">
              <a:pos x="connsiteX1634" y="connsiteY1634"/>
            </a:cxn>
            <a:cxn ang="0">
              <a:pos x="connsiteX1635" y="connsiteY1635"/>
            </a:cxn>
            <a:cxn ang="0">
              <a:pos x="connsiteX1636" y="connsiteY1636"/>
            </a:cxn>
            <a:cxn ang="0">
              <a:pos x="connsiteX1637" y="connsiteY1637"/>
            </a:cxn>
            <a:cxn ang="0">
              <a:pos x="connsiteX1638" y="connsiteY1638"/>
            </a:cxn>
            <a:cxn ang="0">
              <a:pos x="connsiteX1639" y="connsiteY1639"/>
            </a:cxn>
            <a:cxn ang="0">
              <a:pos x="connsiteX1640" y="connsiteY1640"/>
            </a:cxn>
            <a:cxn ang="0">
              <a:pos x="connsiteX1641" y="connsiteY1641"/>
            </a:cxn>
            <a:cxn ang="0">
              <a:pos x="connsiteX1642" y="connsiteY1642"/>
            </a:cxn>
            <a:cxn ang="0">
              <a:pos x="connsiteX1643" y="connsiteY1643"/>
            </a:cxn>
            <a:cxn ang="0">
              <a:pos x="connsiteX1644" y="connsiteY1644"/>
            </a:cxn>
            <a:cxn ang="0">
              <a:pos x="connsiteX1645" y="connsiteY1645"/>
            </a:cxn>
            <a:cxn ang="0">
              <a:pos x="connsiteX1646" y="connsiteY1646"/>
            </a:cxn>
            <a:cxn ang="0">
              <a:pos x="connsiteX1647" y="connsiteY1647"/>
            </a:cxn>
            <a:cxn ang="0">
              <a:pos x="connsiteX1648" y="connsiteY1648"/>
            </a:cxn>
            <a:cxn ang="0">
              <a:pos x="connsiteX1649" y="connsiteY1649"/>
            </a:cxn>
            <a:cxn ang="0">
              <a:pos x="connsiteX1650" y="connsiteY1650"/>
            </a:cxn>
            <a:cxn ang="0">
              <a:pos x="connsiteX1651" y="connsiteY1651"/>
            </a:cxn>
            <a:cxn ang="0">
              <a:pos x="connsiteX1652" y="connsiteY1652"/>
            </a:cxn>
            <a:cxn ang="0">
              <a:pos x="connsiteX1653" y="connsiteY1653"/>
            </a:cxn>
            <a:cxn ang="0">
              <a:pos x="connsiteX1654" y="connsiteY1654"/>
            </a:cxn>
            <a:cxn ang="0">
              <a:pos x="connsiteX1655" y="connsiteY1655"/>
            </a:cxn>
            <a:cxn ang="0">
              <a:pos x="connsiteX1656" y="connsiteY1656"/>
            </a:cxn>
            <a:cxn ang="0">
              <a:pos x="connsiteX1657" y="connsiteY1657"/>
            </a:cxn>
            <a:cxn ang="0">
              <a:pos x="connsiteX1658" y="connsiteY1658"/>
            </a:cxn>
            <a:cxn ang="0">
              <a:pos x="connsiteX1659" y="connsiteY1659"/>
            </a:cxn>
            <a:cxn ang="0">
              <a:pos x="connsiteX1660" y="connsiteY1660"/>
            </a:cxn>
            <a:cxn ang="0">
              <a:pos x="connsiteX1661" y="connsiteY1661"/>
            </a:cxn>
            <a:cxn ang="0">
              <a:pos x="connsiteX1662" y="connsiteY1662"/>
            </a:cxn>
            <a:cxn ang="0">
              <a:pos x="connsiteX1663" y="connsiteY1663"/>
            </a:cxn>
            <a:cxn ang="0">
              <a:pos x="connsiteX1664" y="connsiteY1664"/>
            </a:cxn>
            <a:cxn ang="0">
              <a:pos x="connsiteX1665" y="connsiteY1665"/>
            </a:cxn>
            <a:cxn ang="0">
              <a:pos x="connsiteX1666" y="connsiteY1666"/>
            </a:cxn>
            <a:cxn ang="0">
              <a:pos x="connsiteX1667" y="connsiteY1667"/>
            </a:cxn>
            <a:cxn ang="0">
              <a:pos x="connsiteX1668" y="connsiteY1668"/>
            </a:cxn>
            <a:cxn ang="0">
              <a:pos x="connsiteX1669" y="connsiteY1669"/>
            </a:cxn>
            <a:cxn ang="0">
              <a:pos x="connsiteX1670" y="connsiteY1670"/>
            </a:cxn>
            <a:cxn ang="0">
              <a:pos x="connsiteX1671" y="connsiteY1671"/>
            </a:cxn>
            <a:cxn ang="0">
              <a:pos x="connsiteX1672" y="connsiteY1672"/>
            </a:cxn>
            <a:cxn ang="0">
              <a:pos x="connsiteX1673" y="connsiteY1673"/>
            </a:cxn>
            <a:cxn ang="0">
              <a:pos x="connsiteX1674" y="connsiteY1674"/>
            </a:cxn>
            <a:cxn ang="0">
              <a:pos x="connsiteX1675" y="connsiteY1675"/>
            </a:cxn>
            <a:cxn ang="0">
              <a:pos x="connsiteX1676" y="connsiteY1676"/>
            </a:cxn>
            <a:cxn ang="0">
              <a:pos x="connsiteX1677" y="connsiteY1677"/>
            </a:cxn>
            <a:cxn ang="0">
              <a:pos x="connsiteX1678" y="connsiteY1678"/>
            </a:cxn>
            <a:cxn ang="0">
              <a:pos x="connsiteX1679" y="connsiteY1679"/>
            </a:cxn>
            <a:cxn ang="0">
              <a:pos x="connsiteX1680" y="connsiteY1680"/>
            </a:cxn>
            <a:cxn ang="0">
              <a:pos x="connsiteX1681" y="connsiteY1681"/>
            </a:cxn>
            <a:cxn ang="0">
              <a:pos x="connsiteX1682" y="connsiteY1682"/>
            </a:cxn>
            <a:cxn ang="0">
              <a:pos x="connsiteX1683" y="connsiteY1683"/>
            </a:cxn>
            <a:cxn ang="0">
              <a:pos x="connsiteX1684" y="connsiteY1684"/>
            </a:cxn>
            <a:cxn ang="0">
              <a:pos x="connsiteX1685" y="connsiteY1685"/>
            </a:cxn>
            <a:cxn ang="0">
              <a:pos x="connsiteX1686" y="connsiteY1686"/>
            </a:cxn>
            <a:cxn ang="0">
              <a:pos x="connsiteX1687" y="connsiteY1687"/>
            </a:cxn>
            <a:cxn ang="0">
              <a:pos x="connsiteX1688" y="connsiteY1688"/>
            </a:cxn>
            <a:cxn ang="0">
              <a:pos x="connsiteX1689" y="connsiteY1689"/>
            </a:cxn>
            <a:cxn ang="0">
              <a:pos x="connsiteX1690" y="connsiteY1690"/>
            </a:cxn>
            <a:cxn ang="0">
              <a:pos x="connsiteX1691" y="connsiteY1691"/>
            </a:cxn>
            <a:cxn ang="0">
              <a:pos x="connsiteX1692" y="connsiteY1692"/>
            </a:cxn>
            <a:cxn ang="0">
              <a:pos x="connsiteX1693" y="connsiteY1693"/>
            </a:cxn>
            <a:cxn ang="0">
              <a:pos x="connsiteX1694" y="connsiteY1694"/>
            </a:cxn>
            <a:cxn ang="0">
              <a:pos x="connsiteX1695" y="connsiteY1695"/>
            </a:cxn>
            <a:cxn ang="0">
              <a:pos x="connsiteX1696" y="connsiteY1696"/>
            </a:cxn>
            <a:cxn ang="0">
              <a:pos x="connsiteX1697" y="connsiteY1697"/>
            </a:cxn>
            <a:cxn ang="0">
              <a:pos x="connsiteX1698" y="connsiteY1698"/>
            </a:cxn>
            <a:cxn ang="0">
              <a:pos x="connsiteX1699" y="connsiteY1699"/>
            </a:cxn>
            <a:cxn ang="0">
              <a:pos x="connsiteX1700" y="connsiteY1700"/>
            </a:cxn>
            <a:cxn ang="0">
              <a:pos x="connsiteX1701" y="connsiteY1701"/>
            </a:cxn>
            <a:cxn ang="0">
              <a:pos x="connsiteX1702" y="connsiteY1702"/>
            </a:cxn>
            <a:cxn ang="0">
              <a:pos x="connsiteX1703" y="connsiteY1703"/>
            </a:cxn>
            <a:cxn ang="0">
              <a:pos x="connsiteX1704" y="connsiteY1704"/>
            </a:cxn>
            <a:cxn ang="0">
              <a:pos x="connsiteX1705" y="connsiteY1705"/>
            </a:cxn>
            <a:cxn ang="0">
              <a:pos x="connsiteX1706" y="connsiteY1706"/>
            </a:cxn>
            <a:cxn ang="0">
              <a:pos x="connsiteX1707" y="connsiteY1707"/>
            </a:cxn>
            <a:cxn ang="0">
              <a:pos x="connsiteX1708" y="connsiteY1708"/>
            </a:cxn>
            <a:cxn ang="0">
              <a:pos x="connsiteX1709" y="connsiteY1709"/>
            </a:cxn>
            <a:cxn ang="0">
              <a:pos x="connsiteX1710" y="connsiteY1710"/>
            </a:cxn>
            <a:cxn ang="0">
              <a:pos x="connsiteX1711" y="connsiteY1711"/>
            </a:cxn>
            <a:cxn ang="0">
              <a:pos x="connsiteX1712" y="connsiteY1712"/>
            </a:cxn>
            <a:cxn ang="0">
              <a:pos x="connsiteX1713" y="connsiteY1713"/>
            </a:cxn>
            <a:cxn ang="0">
              <a:pos x="connsiteX1714" y="connsiteY1714"/>
            </a:cxn>
            <a:cxn ang="0">
              <a:pos x="connsiteX1715" y="connsiteY1715"/>
            </a:cxn>
            <a:cxn ang="0">
              <a:pos x="connsiteX1716" y="connsiteY1716"/>
            </a:cxn>
            <a:cxn ang="0">
              <a:pos x="connsiteX1717" y="connsiteY1717"/>
            </a:cxn>
            <a:cxn ang="0">
              <a:pos x="connsiteX1718" y="connsiteY1718"/>
            </a:cxn>
            <a:cxn ang="0">
              <a:pos x="connsiteX1719" y="connsiteY1719"/>
            </a:cxn>
            <a:cxn ang="0">
              <a:pos x="connsiteX1720" y="connsiteY1720"/>
            </a:cxn>
            <a:cxn ang="0">
              <a:pos x="connsiteX1721" y="connsiteY1721"/>
            </a:cxn>
            <a:cxn ang="0">
              <a:pos x="connsiteX1722" y="connsiteY1722"/>
            </a:cxn>
            <a:cxn ang="0">
              <a:pos x="connsiteX1723" y="connsiteY1723"/>
            </a:cxn>
            <a:cxn ang="0">
              <a:pos x="connsiteX1724" y="connsiteY1724"/>
            </a:cxn>
            <a:cxn ang="0">
              <a:pos x="connsiteX1725" y="connsiteY1725"/>
            </a:cxn>
            <a:cxn ang="0">
              <a:pos x="connsiteX1726" y="connsiteY1726"/>
            </a:cxn>
            <a:cxn ang="0">
              <a:pos x="connsiteX1727" y="connsiteY1727"/>
            </a:cxn>
            <a:cxn ang="0">
              <a:pos x="connsiteX1728" y="connsiteY1728"/>
            </a:cxn>
            <a:cxn ang="0">
              <a:pos x="connsiteX1729" y="connsiteY1729"/>
            </a:cxn>
            <a:cxn ang="0">
              <a:pos x="connsiteX1730" y="connsiteY1730"/>
            </a:cxn>
            <a:cxn ang="0">
              <a:pos x="connsiteX1731" y="connsiteY1731"/>
            </a:cxn>
            <a:cxn ang="0">
              <a:pos x="connsiteX1732" y="connsiteY1732"/>
            </a:cxn>
            <a:cxn ang="0">
              <a:pos x="connsiteX1733" y="connsiteY1733"/>
            </a:cxn>
            <a:cxn ang="0">
              <a:pos x="connsiteX1734" y="connsiteY1734"/>
            </a:cxn>
            <a:cxn ang="0">
              <a:pos x="connsiteX1735" y="connsiteY1735"/>
            </a:cxn>
            <a:cxn ang="0">
              <a:pos x="connsiteX1736" y="connsiteY1736"/>
            </a:cxn>
            <a:cxn ang="0">
              <a:pos x="connsiteX1737" y="connsiteY1737"/>
            </a:cxn>
            <a:cxn ang="0">
              <a:pos x="connsiteX1738" y="connsiteY1738"/>
            </a:cxn>
            <a:cxn ang="0">
              <a:pos x="connsiteX1739" y="connsiteY1739"/>
            </a:cxn>
            <a:cxn ang="0">
              <a:pos x="connsiteX1740" y="connsiteY1740"/>
            </a:cxn>
            <a:cxn ang="0">
              <a:pos x="connsiteX1741" y="connsiteY1741"/>
            </a:cxn>
            <a:cxn ang="0">
              <a:pos x="connsiteX1742" y="connsiteY1742"/>
            </a:cxn>
            <a:cxn ang="0">
              <a:pos x="connsiteX1743" y="connsiteY1743"/>
            </a:cxn>
            <a:cxn ang="0">
              <a:pos x="connsiteX1744" y="connsiteY1744"/>
            </a:cxn>
            <a:cxn ang="0">
              <a:pos x="connsiteX1745" y="connsiteY1745"/>
            </a:cxn>
            <a:cxn ang="0">
              <a:pos x="connsiteX1746" y="connsiteY1746"/>
            </a:cxn>
            <a:cxn ang="0">
              <a:pos x="connsiteX1747" y="connsiteY1747"/>
            </a:cxn>
            <a:cxn ang="0">
              <a:pos x="connsiteX1748" y="connsiteY1748"/>
            </a:cxn>
            <a:cxn ang="0">
              <a:pos x="connsiteX1749" y="connsiteY1749"/>
            </a:cxn>
            <a:cxn ang="0">
              <a:pos x="connsiteX1750" y="connsiteY1750"/>
            </a:cxn>
            <a:cxn ang="0">
              <a:pos x="connsiteX1751" y="connsiteY1751"/>
            </a:cxn>
            <a:cxn ang="0">
              <a:pos x="connsiteX1752" y="connsiteY1752"/>
            </a:cxn>
            <a:cxn ang="0">
              <a:pos x="connsiteX1753" y="connsiteY1753"/>
            </a:cxn>
            <a:cxn ang="0">
              <a:pos x="connsiteX1754" y="connsiteY1754"/>
            </a:cxn>
            <a:cxn ang="0">
              <a:pos x="connsiteX1755" y="connsiteY1755"/>
            </a:cxn>
            <a:cxn ang="0">
              <a:pos x="connsiteX1756" y="connsiteY1756"/>
            </a:cxn>
            <a:cxn ang="0">
              <a:pos x="connsiteX1757" y="connsiteY1757"/>
            </a:cxn>
            <a:cxn ang="0">
              <a:pos x="connsiteX1758" y="connsiteY1758"/>
            </a:cxn>
            <a:cxn ang="0">
              <a:pos x="connsiteX1759" y="connsiteY1759"/>
            </a:cxn>
            <a:cxn ang="0">
              <a:pos x="connsiteX1760" y="connsiteY1760"/>
            </a:cxn>
            <a:cxn ang="0">
              <a:pos x="connsiteX1761" y="connsiteY1761"/>
            </a:cxn>
            <a:cxn ang="0">
              <a:pos x="connsiteX1762" y="connsiteY1762"/>
            </a:cxn>
            <a:cxn ang="0">
              <a:pos x="connsiteX1763" y="connsiteY1763"/>
            </a:cxn>
            <a:cxn ang="0">
              <a:pos x="connsiteX1764" y="connsiteY1764"/>
            </a:cxn>
            <a:cxn ang="0">
              <a:pos x="connsiteX1765" y="connsiteY1765"/>
            </a:cxn>
            <a:cxn ang="0">
              <a:pos x="connsiteX1766" y="connsiteY1766"/>
            </a:cxn>
            <a:cxn ang="0">
              <a:pos x="connsiteX1767" y="connsiteY1767"/>
            </a:cxn>
            <a:cxn ang="0">
              <a:pos x="connsiteX1768" y="connsiteY1768"/>
            </a:cxn>
            <a:cxn ang="0">
              <a:pos x="connsiteX1769" y="connsiteY1769"/>
            </a:cxn>
            <a:cxn ang="0">
              <a:pos x="connsiteX1770" y="connsiteY1770"/>
            </a:cxn>
            <a:cxn ang="0">
              <a:pos x="connsiteX1771" y="connsiteY1771"/>
            </a:cxn>
            <a:cxn ang="0">
              <a:pos x="connsiteX1772" y="connsiteY1772"/>
            </a:cxn>
            <a:cxn ang="0">
              <a:pos x="connsiteX1773" y="connsiteY1773"/>
            </a:cxn>
            <a:cxn ang="0">
              <a:pos x="connsiteX1774" y="connsiteY1774"/>
            </a:cxn>
            <a:cxn ang="0">
              <a:pos x="connsiteX1775" y="connsiteY1775"/>
            </a:cxn>
            <a:cxn ang="0">
              <a:pos x="connsiteX1776" y="connsiteY1776"/>
            </a:cxn>
            <a:cxn ang="0">
              <a:pos x="connsiteX1777" y="connsiteY1777"/>
            </a:cxn>
            <a:cxn ang="0">
              <a:pos x="connsiteX1778" y="connsiteY1778"/>
            </a:cxn>
            <a:cxn ang="0">
              <a:pos x="connsiteX1779" y="connsiteY1779"/>
            </a:cxn>
            <a:cxn ang="0">
              <a:pos x="connsiteX1780" y="connsiteY1780"/>
            </a:cxn>
            <a:cxn ang="0">
              <a:pos x="connsiteX1781" y="connsiteY1781"/>
            </a:cxn>
            <a:cxn ang="0">
              <a:pos x="connsiteX1782" y="connsiteY1782"/>
            </a:cxn>
            <a:cxn ang="0">
              <a:pos x="connsiteX1783" y="connsiteY1783"/>
            </a:cxn>
            <a:cxn ang="0">
              <a:pos x="connsiteX1784" y="connsiteY1784"/>
            </a:cxn>
            <a:cxn ang="0">
              <a:pos x="connsiteX1785" y="connsiteY1785"/>
            </a:cxn>
            <a:cxn ang="0">
              <a:pos x="connsiteX1786" y="connsiteY1786"/>
            </a:cxn>
            <a:cxn ang="0">
              <a:pos x="connsiteX1787" y="connsiteY1787"/>
            </a:cxn>
            <a:cxn ang="0">
              <a:pos x="connsiteX1788" y="connsiteY1788"/>
            </a:cxn>
            <a:cxn ang="0">
              <a:pos x="connsiteX1789" y="connsiteY1789"/>
            </a:cxn>
            <a:cxn ang="0">
              <a:pos x="connsiteX1790" y="connsiteY1790"/>
            </a:cxn>
            <a:cxn ang="0">
              <a:pos x="connsiteX1791" y="connsiteY1791"/>
            </a:cxn>
            <a:cxn ang="0">
              <a:pos x="connsiteX1792" y="connsiteY1792"/>
            </a:cxn>
            <a:cxn ang="0">
              <a:pos x="connsiteX1793" y="connsiteY1793"/>
            </a:cxn>
            <a:cxn ang="0">
              <a:pos x="connsiteX1794" y="connsiteY1794"/>
            </a:cxn>
            <a:cxn ang="0">
              <a:pos x="connsiteX1795" y="connsiteY1795"/>
            </a:cxn>
            <a:cxn ang="0">
              <a:pos x="connsiteX1796" y="connsiteY1796"/>
            </a:cxn>
            <a:cxn ang="0">
              <a:pos x="connsiteX1797" y="connsiteY1797"/>
            </a:cxn>
            <a:cxn ang="0">
              <a:pos x="connsiteX1798" y="connsiteY1798"/>
            </a:cxn>
            <a:cxn ang="0">
              <a:pos x="connsiteX1799" y="connsiteY1799"/>
            </a:cxn>
            <a:cxn ang="0">
              <a:pos x="connsiteX1800" y="connsiteY1800"/>
            </a:cxn>
            <a:cxn ang="0">
              <a:pos x="connsiteX1801" y="connsiteY1801"/>
            </a:cxn>
            <a:cxn ang="0">
              <a:pos x="connsiteX1802" y="connsiteY1802"/>
            </a:cxn>
            <a:cxn ang="0">
              <a:pos x="connsiteX1803" y="connsiteY1803"/>
            </a:cxn>
            <a:cxn ang="0">
              <a:pos x="connsiteX1804" y="connsiteY1804"/>
            </a:cxn>
            <a:cxn ang="0">
              <a:pos x="connsiteX1805" y="connsiteY1805"/>
            </a:cxn>
            <a:cxn ang="0">
              <a:pos x="connsiteX1806" y="connsiteY1806"/>
            </a:cxn>
            <a:cxn ang="0">
              <a:pos x="connsiteX1807" y="connsiteY1807"/>
            </a:cxn>
            <a:cxn ang="0">
              <a:pos x="connsiteX1808" y="connsiteY1808"/>
            </a:cxn>
            <a:cxn ang="0">
              <a:pos x="connsiteX1809" y="connsiteY1809"/>
            </a:cxn>
            <a:cxn ang="0">
              <a:pos x="connsiteX1810" y="connsiteY1810"/>
            </a:cxn>
            <a:cxn ang="0">
              <a:pos x="connsiteX1811" y="connsiteY1811"/>
            </a:cxn>
            <a:cxn ang="0">
              <a:pos x="connsiteX1812" y="connsiteY1812"/>
            </a:cxn>
            <a:cxn ang="0">
              <a:pos x="connsiteX1813" y="connsiteY1813"/>
            </a:cxn>
            <a:cxn ang="0">
              <a:pos x="connsiteX1814" y="connsiteY1814"/>
            </a:cxn>
            <a:cxn ang="0">
              <a:pos x="connsiteX1815" y="connsiteY1815"/>
            </a:cxn>
            <a:cxn ang="0">
              <a:pos x="connsiteX1816" y="connsiteY1816"/>
            </a:cxn>
            <a:cxn ang="0">
              <a:pos x="connsiteX1817" y="connsiteY1817"/>
            </a:cxn>
            <a:cxn ang="0">
              <a:pos x="connsiteX1818" y="connsiteY1818"/>
            </a:cxn>
            <a:cxn ang="0">
              <a:pos x="connsiteX1819" y="connsiteY1819"/>
            </a:cxn>
            <a:cxn ang="0">
              <a:pos x="connsiteX1820" y="connsiteY1820"/>
            </a:cxn>
            <a:cxn ang="0">
              <a:pos x="connsiteX1821" y="connsiteY1821"/>
            </a:cxn>
            <a:cxn ang="0">
              <a:pos x="connsiteX1822" y="connsiteY1822"/>
            </a:cxn>
            <a:cxn ang="0">
              <a:pos x="connsiteX1823" y="connsiteY1823"/>
            </a:cxn>
            <a:cxn ang="0">
              <a:pos x="connsiteX1824" y="connsiteY1824"/>
            </a:cxn>
            <a:cxn ang="0">
              <a:pos x="connsiteX1825" y="connsiteY1825"/>
            </a:cxn>
            <a:cxn ang="0">
              <a:pos x="connsiteX1826" y="connsiteY1826"/>
            </a:cxn>
            <a:cxn ang="0">
              <a:pos x="connsiteX1827" y="connsiteY1827"/>
            </a:cxn>
            <a:cxn ang="0">
              <a:pos x="connsiteX1828" y="connsiteY1828"/>
            </a:cxn>
            <a:cxn ang="0">
              <a:pos x="connsiteX1829" y="connsiteY1829"/>
            </a:cxn>
            <a:cxn ang="0">
              <a:pos x="connsiteX1830" y="connsiteY1830"/>
            </a:cxn>
            <a:cxn ang="0">
              <a:pos x="connsiteX1831" y="connsiteY1831"/>
            </a:cxn>
            <a:cxn ang="0">
              <a:pos x="connsiteX1832" y="connsiteY1832"/>
            </a:cxn>
            <a:cxn ang="0">
              <a:pos x="connsiteX1833" y="connsiteY1833"/>
            </a:cxn>
            <a:cxn ang="0">
              <a:pos x="connsiteX1834" y="connsiteY1834"/>
            </a:cxn>
            <a:cxn ang="0">
              <a:pos x="connsiteX1835" y="connsiteY1835"/>
            </a:cxn>
            <a:cxn ang="0">
              <a:pos x="connsiteX1836" y="connsiteY1836"/>
            </a:cxn>
            <a:cxn ang="0">
              <a:pos x="connsiteX1837" y="connsiteY1837"/>
            </a:cxn>
            <a:cxn ang="0">
              <a:pos x="connsiteX1838" y="connsiteY1838"/>
            </a:cxn>
            <a:cxn ang="0">
              <a:pos x="connsiteX1839" y="connsiteY1839"/>
            </a:cxn>
            <a:cxn ang="0">
              <a:pos x="connsiteX1840" y="connsiteY1840"/>
            </a:cxn>
            <a:cxn ang="0">
              <a:pos x="connsiteX1841" y="connsiteY1841"/>
            </a:cxn>
            <a:cxn ang="0">
              <a:pos x="connsiteX1842" y="connsiteY1842"/>
            </a:cxn>
            <a:cxn ang="0">
              <a:pos x="connsiteX1843" y="connsiteY1843"/>
            </a:cxn>
            <a:cxn ang="0">
              <a:pos x="connsiteX1844" y="connsiteY1844"/>
            </a:cxn>
            <a:cxn ang="0">
              <a:pos x="connsiteX1845" y="connsiteY1845"/>
            </a:cxn>
            <a:cxn ang="0">
              <a:pos x="connsiteX1846" y="connsiteY1846"/>
            </a:cxn>
            <a:cxn ang="0">
              <a:pos x="connsiteX1847" y="connsiteY1847"/>
            </a:cxn>
            <a:cxn ang="0">
              <a:pos x="connsiteX1848" y="connsiteY1848"/>
            </a:cxn>
            <a:cxn ang="0">
              <a:pos x="connsiteX1849" y="connsiteY1849"/>
            </a:cxn>
            <a:cxn ang="0">
              <a:pos x="connsiteX1850" y="connsiteY1850"/>
            </a:cxn>
            <a:cxn ang="0">
              <a:pos x="connsiteX1851" y="connsiteY1851"/>
            </a:cxn>
            <a:cxn ang="0">
              <a:pos x="connsiteX1852" y="connsiteY1852"/>
            </a:cxn>
            <a:cxn ang="0">
              <a:pos x="connsiteX1853" y="connsiteY1853"/>
            </a:cxn>
            <a:cxn ang="0">
              <a:pos x="connsiteX1854" y="connsiteY1854"/>
            </a:cxn>
            <a:cxn ang="0">
              <a:pos x="connsiteX1855" y="connsiteY1855"/>
            </a:cxn>
            <a:cxn ang="0">
              <a:pos x="connsiteX1856" y="connsiteY1856"/>
            </a:cxn>
            <a:cxn ang="0">
              <a:pos x="connsiteX1857" y="connsiteY1857"/>
            </a:cxn>
            <a:cxn ang="0">
              <a:pos x="connsiteX1858" y="connsiteY1858"/>
            </a:cxn>
            <a:cxn ang="0">
              <a:pos x="connsiteX1859" y="connsiteY1859"/>
            </a:cxn>
            <a:cxn ang="0">
              <a:pos x="connsiteX1860" y="connsiteY1860"/>
            </a:cxn>
            <a:cxn ang="0">
              <a:pos x="connsiteX1861" y="connsiteY1861"/>
            </a:cxn>
            <a:cxn ang="0">
              <a:pos x="connsiteX1862" y="connsiteY1862"/>
            </a:cxn>
            <a:cxn ang="0">
              <a:pos x="connsiteX1863" y="connsiteY1863"/>
            </a:cxn>
            <a:cxn ang="0">
              <a:pos x="connsiteX1864" y="connsiteY1864"/>
            </a:cxn>
            <a:cxn ang="0">
              <a:pos x="connsiteX1865" y="connsiteY1865"/>
            </a:cxn>
            <a:cxn ang="0">
              <a:pos x="connsiteX1866" y="connsiteY1866"/>
            </a:cxn>
            <a:cxn ang="0">
              <a:pos x="connsiteX1867" y="connsiteY1867"/>
            </a:cxn>
            <a:cxn ang="0">
              <a:pos x="connsiteX1868" y="connsiteY1868"/>
            </a:cxn>
            <a:cxn ang="0">
              <a:pos x="connsiteX1869" y="connsiteY1869"/>
            </a:cxn>
            <a:cxn ang="0">
              <a:pos x="connsiteX1870" y="connsiteY1870"/>
            </a:cxn>
            <a:cxn ang="0">
              <a:pos x="connsiteX1871" y="connsiteY1871"/>
            </a:cxn>
            <a:cxn ang="0">
              <a:pos x="connsiteX1872" y="connsiteY1872"/>
            </a:cxn>
            <a:cxn ang="0">
              <a:pos x="connsiteX1873" y="connsiteY1873"/>
            </a:cxn>
            <a:cxn ang="0">
              <a:pos x="connsiteX1874" y="connsiteY1874"/>
            </a:cxn>
            <a:cxn ang="0">
              <a:pos x="connsiteX1875" y="connsiteY1875"/>
            </a:cxn>
            <a:cxn ang="0">
              <a:pos x="connsiteX1876" y="connsiteY1876"/>
            </a:cxn>
            <a:cxn ang="0">
              <a:pos x="connsiteX1877" y="connsiteY1877"/>
            </a:cxn>
            <a:cxn ang="0">
              <a:pos x="connsiteX1878" y="connsiteY1878"/>
            </a:cxn>
            <a:cxn ang="0">
              <a:pos x="connsiteX1879" y="connsiteY1879"/>
            </a:cxn>
            <a:cxn ang="0">
              <a:pos x="connsiteX1880" y="connsiteY1880"/>
            </a:cxn>
            <a:cxn ang="0">
              <a:pos x="connsiteX1881" y="connsiteY1881"/>
            </a:cxn>
            <a:cxn ang="0">
              <a:pos x="connsiteX1882" y="connsiteY1882"/>
            </a:cxn>
            <a:cxn ang="0">
              <a:pos x="connsiteX1883" y="connsiteY1883"/>
            </a:cxn>
            <a:cxn ang="0">
              <a:pos x="connsiteX1884" y="connsiteY1884"/>
            </a:cxn>
            <a:cxn ang="0">
              <a:pos x="connsiteX1885" y="connsiteY1885"/>
            </a:cxn>
            <a:cxn ang="0">
              <a:pos x="connsiteX1886" y="connsiteY1886"/>
            </a:cxn>
            <a:cxn ang="0">
              <a:pos x="connsiteX1887" y="connsiteY1887"/>
            </a:cxn>
            <a:cxn ang="0">
              <a:pos x="connsiteX1888" y="connsiteY1888"/>
            </a:cxn>
            <a:cxn ang="0">
              <a:pos x="connsiteX1889" y="connsiteY1889"/>
            </a:cxn>
            <a:cxn ang="0">
              <a:pos x="connsiteX1890" y="connsiteY1890"/>
            </a:cxn>
            <a:cxn ang="0">
              <a:pos x="connsiteX1891" y="connsiteY1891"/>
            </a:cxn>
            <a:cxn ang="0">
              <a:pos x="connsiteX1892" y="connsiteY1892"/>
            </a:cxn>
            <a:cxn ang="0">
              <a:pos x="connsiteX1893" y="connsiteY1893"/>
            </a:cxn>
            <a:cxn ang="0">
              <a:pos x="connsiteX1894" y="connsiteY1894"/>
            </a:cxn>
            <a:cxn ang="0">
              <a:pos x="connsiteX1895" y="connsiteY1895"/>
            </a:cxn>
            <a:cxn ang="0">
              <a:pos x="connsiteX1896" y="connsiteY1896"/>
            </a:cxn>
            <a:cxn ang="0">
              <a:pos x="connsiteX1897" y="connsiteY1897"/>
            </a:cxn>
            <a:cxn ang="0">
              <a:pos x="connsiteX1898" y="connsiteY1898"/>
            </a:cxn>
            <a:cxn ang="0">
              <a:pos x="connsiteX1899" y="connsiteY1899"/>
            </a:cxn>
            <a:cxn ang="0">
              <a:pos x="connsiteX1900" y="connsiteY1900"/>
            </a:cxn>
            <a:cxn ang="0">
              <a:pos x="connsiteX1901" y="connsiteY1901"/>
            </a:cxn>
            <a:cxn ang="0">
              <a:pos x="connsiteX1902" y="connsiteY1902"/>
            </a:cxn>
            <a:cxn ang="0">
              <a:pos x="connsiteX1903" y="connsiteY1903"/>
            </a:cxn>
            <a:cxn ang="0">
              <a:pos x="connsiteX1904" y="connsiteY1904"/>
            </a:cxn>
            <a:cxn ang="0">
              <a:pos x="connsiteX1905" y="connsiteY1905"/>
            </a:cxn>
            <a:cxn ang="0">
              <a:pos x="connsiteX1906" y="connsiteY1906"/>
            </a:cxn>
            <a:cxn ang="0">
              <a:pos x="connsiteX1907" y="connsiteY1907"/>
            </a:cxn>
            <a:cxn ang="0">
              <a:pos x="connsiteX1908" y="connsiteY1908"/>
            </a:cxn>
            <a:cxn ang="0">
              <a:pos x="connsiteX1909" y="connsiteY1909"/>
            </a:cxn>
            <a:cxn ang="0">
              <a:pos x="connsiteX1910" y="connsiteY1910"/>
            </a:cxn>
            <a:cxn ang="0">
              <a:pos x="connsiteX1911" y="connsiteY1911"/>
            </a:cxn>
            <a:cxn ang="0">
              <a:pos x="connsiteX1912" y="connsiteY1912"/>
            </a:cxn>
            <a:cxn ang="0">
              <a:pos x="connsiteX1913" y="connsiteY1913"/>
            </a:cxn>
            <a:cxn ang="0">
              <a:pos x="connsiteX1914" y="connsiteY1914"/>
            </a:cxn>
            <a:cxn ang="0">
              <a:pos x="connsiteX1915" y="connsiteY1915"/>
            </a:cxn>
            <a:cxn ang="0">
              <a:pos x="connsiteX1916" y="connsiteY1916"/>
            </a:cxn>
            <a:cxn ang="0">
              <a:pos x="connsiteX1917" y="connsiteY1917"/>
            </a:cxn>
            <a:cxn ang="0">
              <a:pos x="connsiteX1918" y="connsiteY1918"/>
            </a:cxn>
            <a:cxn ang="0">
              <a:pos x="connsiteX1919" y="connsiteY1919"/>
            </a:cxn>
            <a:cxn ang="0">
              <a:pos x="connsiteX1920" y="connsiteY1920"/>
            </a:cxn>
            <a:cxn ang="0">
              <a:pos x="connsiteX1921" y="connsiteY1921"/>
            </a:cxn>
            <a:cxn ang="0">
              <a:pos x="connsiteX1922" y="connsiteY1922"/>
            </a:cxn>
            <a:cxn ang="0">
              <a:pos x="connsiteX1923" y="connsiteY1923"/>
            </a:cxn>
            <a:cxn ang="0">
              <a:pos x="connsiteX1924" y="connsiteY1924"/>
            </a:cxn>
            <a:cxn ang="0">
              <a:pos x="connsiteX1925" y="connsiteY1925"/>
            </a:cxn>
            <a:cxn ang="0">
              <a:pos x="connsiteX1926" y="connsiteY1926"/>
            </a:cxn>
            <a:cxn ang="0">
              <a:pos x="connsiteX1927" y="connsiteY1927"/>
            </a:cxn>
            <a:cxn ang="0">
              <a:pos x="connsiteX1928" y="connsiteY1928"/>
            </a:cxn>
            <a:cxn ang="0">
              <a:pos x="connsiteX1929" y="connsiteY1929"/>
            </a:cxn>
            <a:cxn ang="0">
              <a:pos x="connsiteX1930" y="connsiteY1930"/>
            </a:cxn>
            <a:cxn ang="0">
              <a:pos x="connsiteX1931" y="connsiteY1931"/>
            </a:cxn>
            <a:cxn ang="0">
              <a:pos x="connsiteX1932" y="connsiteY1932"/>
            </a:cxn>
            <a:cxn ang="0">
              <a:pos x="connsiteX1933" y="connsiteY1933"/>
            </a:cxn>
            <a:cxn ang="0">
              <a:pos x="connsiteX1934" y="connsiteY1934"/>
            </a:cxn>
            <a:cxn ang="0">
              <a:pos x="connsiteX1935" y="connsiteY1935"/>
            </a:cxn>
            <a:cxn ang="0">
              <a:pos x="connsiteX1936" y="connsiteY1936"/>
            </a:cxn>
            <a:cxn ang="0">
              <a:pos x="connsiteX1937" y="connsiteY1937"/>
            </a:cxn>
            <a:cxn ang="0">
              <a:pos x="connsiteX1938" y="connsiteY1938"/>
            </a:cxn>
            <a:cxn ang="0">
              <a:pos x="connsiteX1939" y="connsiteY1939"/>
            </a:cxn>
            <a:cxn ang="0">
              <a:pos x="connsiteX1940" y="connsiteY1940"/>
            </a:cxn>
            <a:cxn ang="0">
              <a:pos x="connsiteX1941" y="connsiteY1941"/>
            </a:cxn>
            <a:cxn ang="0">
              <a:pos x="connsiteX1942" y="connsiteY1942"/>
            </a:cxn>
            <a:cxn ang="0">
              <a:pos x="connsiteX1943" y="connsiteY1943"/>
            </a:cxn>
            <a:cxn ang="0">
              <a:pos x="connsiteX1944" y="connsiteY1944"/>
            </a:cxn>
            <a:cxn ang="0">
              <a:pos x="connsiteX1945" y="connsiteY1945"/>
            </a:cxn>
            <a:cxn ang="0">
              <a:pos x="connsiteX1946" y="connsiteY1946"/>
            </a:cxn>
            <a:cxn ang="0">
              <a:pos x="connsiteX1947" y="connsiteY1947"/>
            </a:cxn>
            <a:cxn ang="0">
              <a:pos x="connsiteX1948" y="connsiteY1948"/>
            </a:cxn>
            <a:cxn ang="0">
              <a:pos x="connsiteX1949" y="connsiteY1949"/>
            </a:cxn>
            <a:cxn ang="0">
              <a:pos x="connsiteX1950" y="connsiteY1950"/>
            </a:cxn>
            <a:cxn ang="0">
              <a:pos x="connsiteX1951" y="connsiteY1951"/>
            </a:cxn>
            <a:cxn ang="0">
              <a:pos x="connsiteX1952" y="connsiteY1952"/>
            </a:cxn>
            <a:cxn ang="0">
              <a:pos x="connsiteX1953" y="connsiteY1953"/>
            </a:cxn>
            <a:cxn ang="0">
              <a:pos x="connsiteX1954" y="connsiteY1954"/>
            </a:cxn>
            <a:cxn ang="0">
              <a:pos x="connsiteX1955" y="connsiteY1955"/>
            </a:cxn>
            <a:cxn ang="0">
              <a:pos x="connsiteX1956" y="connsiteY1956"/>
            </a:cxn>
            <a:cxn ang="0">
              <a:pos x="connsiteX1957" y="connsiteY1957"/>
            </a:cxn>
            <a:cxn ang="0">
              <a:pos x="connsiteX1958" y="connsiteY1958"/>
            </a:cxn>
            <a:cxn ang="0">
              <a:pos x="connsiteX1959" y="connsiteY1959"/>
            </a:cxn>
            <a:cxn ang="0">
              <a:pos x="connsiteX1960" y="connsiteY1960"/>
            </a:cxn>
            <a:cxn ang="0">
              <a:pos x="connsiteX1961" y="connsiteY1961"/>
            </a:cxn>
            <a:cxn ang="0">
              <a:pos x="connsiteX1962" y="connsiteY1962"/>
            </a:cxn>
            <a:cxn ang="0">
              <a:pos x="connsiteX1963" y="connsiteY1963"/>
            </a:cxn>
            <a:cxn ang="0">
              <a:pos x="connsiteX1964" y="connsiteY1964"/>
            </a:cxn>
            <a:cxn ang="0">
              <a:pos x="connsiteX1965" y="connsiteY1965"/>
            </a:cxn>
            <a:cxn ang="0">
              <a:pos x="connsiteX1966" y="connsiteY1966"/>
            </a:cxn>
            <a:cxn ang="0">
              <a:pos x="connsiteX1967" y="connsiteY1967"/>
            </a:cxn>
            <a:cxn ang="0">
              <a:pos x="connsiteX1968" y="connsiteY1968"/>
            </a:cxn>
            <a:cxn ang="0">
              <a:pos x="connsiteX1969" y="connsiteY1969"/>
            </a:cxn>
            <a:cxn ang="0">
              <a:pos x="connsiteX1970" y="connsiteY1970"/>
            </a:cxn>
            <a:cxn ang="0">
              <a:pos x="connsiteX1971" y="connsiteY1971"/>
            </a:cxn>
            <a:cxn ang="0">
              <a:pos x="connsiteX1972" y="connsiteY1972"/>
            </a:cxn>
            <a:cxn ang="0">
              <a:pos x="connsiteX1973" y="connsiteY1973"/>
            </a:cxn>
            <a:cxn ang="0">
              <a:pos x="connsiteX1974" y="connsiteY1974"/>
            </a:cxn>
            <a:cxn ang="0">
              <a:pos x="connsiteX1975" y="connsiteY1975"/>
            </a:cxn>
            <a:cxn ang="0">
              <a:pos x="connsiteX1976" y="connsiteY1976"/>
            </a:cxn>
            <a:cxn ang="0">
              <a:pos x="connsiteX1977" y="connsiteY1977"/>
            </a:cxn>
            <a:cxn ang="0">
              <a:pos x="connsiteX1978" y="connsiteY1978"/>
            </a:cxn>
            <a:cxn ang="0">
              <a:pos x="connsiteX1979" y="connsiteY1979"/>
            </a:cxn>
            <a:cxn ang="0">
              <a:pos x="connsiteX1980" y="connsiteY1980"/>
            </a:cxn>
            <a:cxn ang="0">
              <a:pos x="connsiteX1981" y="connsiteY1981"/>
            </a:cxn>
            <a:cxn ang="0">
              <a:pos x="connsiteX1982" y="connsiteY1982"/>
            </a:cxn>
            <a:cxn ang="0">
              <a:pos x="connsiteX1983" y="connsiteY1983"/>
            </a:cxn>
            <a:cxn ang="0">
              <a:pos x="connsiteX1984" y="connsiteY1984"/>
            </a:cxn>
            <a:cxn ang="0">
              <a:pos x="connsiteX1985" y="connsiteY1985"/>
            </a:cxn>
            <a:cxn ang="0">
              <a:pos x="connsiteX1986" y="connsiteY1986"/>
            </a:cxn>
            <a:cxn ang="0">
              <a:pos x="connsiteX1987" y="connsiteY1987"/>
            </a:cxn>
            <a:cxn ang="0">
              <a:pos x="connsiteX1988" y="connsiteY1988"/>
            </a:cxn>
            <a:cxn ang="0">
              <a:pos x="connsiteX1989" y="connsiteY1989"/>
            </a:cxn>
            <a:cxn ang="0">
              <a:pos x="connsiteX1990" y="connsiteY1990"/>
            </a:cxn>
            <a:cxn ang="0">
              <a:pos x="connsiteX1991" y="connsiteY1991"/>
            </a:cxn>
            <a:cxn ang="0">
              <a:pos x="connsiteX1992" y="connsiteY1992"/>
            </a:cxn>
            <a:cxn ang="0">
              <a:pos x="connsiteX1993" y="connsiteY1993"/>
            </a:cxn>
            <a:cxn ang="0">
              <a:pos x="connsiteX1994" y="connsiteY1994"/>
            </a:cxn>
            <a:cxn ang="0">
              <a:pos x="connsiteX1995" y="connsiteY1995"/>
            </a:cxn>
            <a:cxn ang="0">
              <a:pos x="connsiteX1996" y="connsiteY1996"/>
            </a:cxn>
            <a:cxn ang="0">
              <a:pos x="connsiteX1997" y="connsiteY1997"/>
            </a:cxn>
            <a:cxn ang="0">
              <a:pos x="connsiteX1998" y="connsiteY1998"/>
            </a:cxn>
            <a:cxn ang="0">
              <a:pos x="connsiteX1999" y="connsiteY1999"/>
            </a:cxn>
            <a:cxn ang="0">
              <a:pos x="connsiteX2000" y="connsiteY2000"/>
            </a:cxn>
            <a:cxn ang="0">
              <a:pos x="connsiteX2001" y="connsiteY2001"/>
            </a:cxn>
            <a:cxn ang="0">
              <a:pos x="connsiteX2002" y="connsiteY2002"/>
            </a:cxn>
            <a:cxn ang="0">
              <a:pos x="connsiteX2003" y="connsiteY2003"/>
            </a:cxn>
            <a:cxn ang="0">
              <a:pos x="connsiteX2004" y="connsiteY2004"/>
            </a:cxn>
            <a:cxn ang="0">
              <a:pos x="connsiteX2005" y="connsiteY2005"/>
            </a:cxn>
            <a:cxn ang="0">
              <a:pos x="connsiteX2006" y="connsiteY2006"/>
            </a:cxn>
            <a:cxn ang="0">
              <a:pos x="connsiteX2007" y="connsiteY2007"/>
            </a:cxn>
            <a:cxn ang="0">
              <a:pos x="connsiteX2008" y="connsiteY2008"/>
            </a:cxn>
            <a:cxn ang="0">
              <a:pos x="connsiteX2009" y="connsiteY2009"/>
            </a:cxn>
            <a:cxn ang="0">
              <a:pos x="connsiteX2010" y="connsiteY2010"/>
            </a:cxn>
            <a:cxn ang="0">
              <a:pos x="connsiteX2011" y="connsiteY2011"/>
            </a:cxn>
            <a:cxn ang="0">
              <a:pos x="connsiteX2012" y="connsiteY2012"/>
            </a:cxn>
            <a:cxn ang="0">
              <a:pos x="connsiteX2013" y="connsiteY2013"/>
            </a:cxn>
            <a:cxn ang="0">
              <a:pos x="connsiteX2014" y="connsiteY2014"/>
            </a:cxn>
            <a:cxn ang="0">
              <a:pos x="connsiteX2015" y="connsiteY2015"/>
            </a:cxn>
            <a:cxn ang="0">
              <a:pos x="connsiteX2016" y="connsiteY2016"/>
            </a:cxn>
            <a:cxn ang="0">
              <a:pos x="connsiteX2017" y="connsiteY2017"/>
            </a:cxn>
            <a:cxn ang="0">
              <a:pos x="connsiteX2018" y="connsiteY2018"/>
            </a:cxn>
            <a:cxn ang="0">
              <a:pos x="connsiteX2019" y="connsiteY2019"/>
            </a:cxn>
            <a:cxn ang="0">
              <a:pos x="connsiteX2020" y="connsiteY2020"/>
            </a:cxn>
            <a:cxn ang="0">
              <a:pos x="connsiteX2021" y="connsiteY2021"/>
            </a:cxn>
            <a:cxn ang="0">
              <a:pos x="connsiteX2022" y="connsiteY2022"/>
            </a:cxn>
            <a:cxn ang="0">
              <a:pos x="connsiteX2023" y="connsiteY2023"/>
            </a:cxn>
            <a:cxn ang="0">
              <a:pos x="connsiteX2024" y="connsiteY2024"/>
            </a:cxn>
            <a:cxn ang="0">
              <a:pos x="connsiteX2025" y="connsiteY2025"/>
            </a:cxn>
            <a:cxn ang="0">
              <a:pos x="connsiteX2026" y="connsiteY2026"/>
            </a:cxn>
            <a:cxn ang="0">
              <a:pos x="connsiteX2027" y="connsiteY2027"/>
            </a:cxn>
            <a:cxn ang="0">
              <a:pos x="connsiteX2028" y="connsiteY2028"/>
            </a:cxn>
            <a:cxn ang="0">
              <a:pos x="connsiteX2029" y="connsiteY2029"/>
            </a:cxn>
            <a:cxn ang="0">
              <a:pos x="connsiteX2030" y="connsiteY2030"/>
            </a:cxn>
            <a:cxn ang="0">
              <a:pos x="connsiteX2031" y="connsiteY2031"/>
            </a:cxn>
            <a:cxn ang="0">
              <a:pos x="connsiteX2032" y="connsiteY2032"/>
            </a:cxn>
            <a:cxn ang="0">
              <a:pos x="connsiteX2033" y="connsiteY2033"/>
            </a:cxn>
            <a:cxn ang="0">
              <a:pos x="connsiteX2034" y="connsiteY2034"/>
            </a:cxn>
            <a:cxn ang="0">
              <a:pos x="connsiteX2035" y="connsiteY2035"/>
            </a:cxn>
            <a:cxn ang="0">
              <a:pos x="connsiteX2036" y="connsiteY2036"/>
            </a:cxn>
            <a:cxn ang="0">
              <a:pos x="connsiteX2037" y="connsiteY2037"/>
            </a:cxn>
            <a:cxn ang="0">
              <a:pos x="connsiteX2038" y="connsiteY2038"/>
            </a:cxn>
            <a:cxn ang="0">
              <a:pos x="connsiteX2039" y="connsiteY2039"/>
            </a:cxn>
            <a:cxn ang="0">
              <a:pos x="connsiteX2040" y="connsiteY2040"/>
            </a:cxn>
            <a:cxn ang="0">
              <a:pos x="connsiteX2041" y="connsiteY2041"/>
            </a:cxn>
            <a:cxn ang="0">
              <a:pos x="connsiteX2042" y="connsiteY2042"/>
            </a:cxn>
            <a:cxn ang="0">
              <a:pos x="connsiteX2043" y="connsiteY2043"/>
            </a:cxn>
            <a:cxn ang="0">
              <a:pos x="connsiteX2044" y="connsiteY2044"/>
            </a:cxn>
            <a:cxn ang="0">
              <a:pos x="connsiteX2045" y="connsiteY2045"/>
            </a:cxn>
            <a:cxn ang="0">
              <a:pos x="connsiteX2046" y="connsiteY2046"/>
            </a:cxn>
            <a:cxn ang="0">
              <a:pos x="connsiteX2047" y="connsiteY2047"/>
            </a:cxn>
            <a:cxn ang="0">
              <a:pos x="connsiteX2048" y="connsiteY2048"/>
            </a:cxn>
            <a:cxn ang="0">
              <a:pos x="connsiteX2049" y="connsiteY2049"/>
            </a:cxn>
            <a:cxn ang="0">
              <a:pos x="connsiteX2050" y="connsiteY2050"/>
            </a:cxn>
            <a:cxn ang="0">
              <a:pos x="connsiteX2051" y="connsiteY2051"/>
            </a:cxn>
            <a:cxn ang="0">
              <a:pos x="connsiteX2052" y="connsiteY2052"/>
            </a:cxn>
            <a:cxn ang="0">
              <a:pos x="connsiteX2053" y="connsiteY2053"/>
            </a:cxn>
            <a:cxn ang="0">
              <a:pos x="connsiteX2054" y="connsiteY2054"/>
            </a:cxn>
            <a:cxn ang="0">
              <a:pos x="connsiteX2055" y="connsiteY2055"/>
            </a:cxn>
            <a:cxn ang="0">
              <a:pos x="connsiteX2056" y="connsiteY2056"/>
            </a:cxn>
            <a:cxn ang="0">
              <a:pos x="connsiteX2057" y="connsiteY2057"/>
            </a:cxn>
            <a:cxn ang="0">
              <a:pos x="connsiteX2058" y="connsiteY2058"/>
            </a:cxn>
            <a:cxn ang="0">
              <a:pos x="connsiteX2059" y="connsiteY2059"/>
            </a:cxn>
            <a:cxn ang="0">
              <a:pos x="connsiteX2060" y="connsiteY2060"/>
            </a:cxn>
            <a:cxn ang="0">
              <a:pos x="connsiteX2061" y="connsiteY2061"/>
            </a:cxn>
            <a:cxn ang="0">
              <a:pos x="connsiteX2062" y="connsiteY2062"/>
            </a:cxn>
            <a:cxn ang="0">
              <a:pos x="connsiteX2063" y="connsiteY2063"/>
            </a:cxn>
            <a:cxn ang="0">
              <a:pos x="connsiteX2064" y="connsiteY2064"/>
            </a:cxn>
            <a:cxn ang="0">
              <a:pos x="connsiteX2065" y="connsiteY2065"/>
            </a:cxn>
            <a:cxn ang="0">
              <a:pos x="connsiteX2066" y="connsiteY2066"/>
            </a:cxn>
            <a:cxn ang="0">
              <a:pos x="connsiteX2067" y="connsiteY2067"/>
            </a:cxn>
            <a:cxn ang="0">
              <a:pos x="connsiteX2068" y="connsiteY2068"/>
            </a:cxn>
            <a:cxn ang="0">
              <a:pos x="connsiteX2069" y="connsiteY2069"/>
            </a:cxn>
            <a:cxn ang="0">
              <a:pos x="connsiteX2070" y="connsiteY2070"/>
            </a:cxn>
            <a:cxn ang="0">
              <a:pos x="connsiteX2071" y="connsiteY2071"/>
            </a:cxn>
            <a:cxn ang="0">
              <a:pos x="connsiteX2072" y="connsiteY2072"/>
            </a:cxn>
            <a:cxn ang="0">
              <a:pos x="connsiteX2073" y="connsiteY2073"/>
            </a:cxn>
            <a:cxn ang="0">
              <a:pos x="connsiteX2074" y="connsiteY2074"/>
            </a:cxn>
            <a:cxn ang="0">
              <a:pos x="connsiteX2075" y="connsiteY2075"/>
            </a:cxn>
            <a:cxn ang="0">
              <a:pos x="connsiteX2076" y="connsiteY2076"/>
            </a:cxn>
            <a:cxn ang="0">
              <a:pos x="connsiteX2077" y="connsiteY2077"/>
            </a:cxn>
            <a:cxn ang="0">
              <a:pos x="connsiteX2078" y="connsiteY2078"/>
            </a:cxn>
            <a:cxn ang="0">
              <a:pos x="connsiteX2079" y="connsiteY2079"/>
            </a:cxn>
            <a:cxn ang="0">
              <a:pos x="connsiteX2080" y="connsiteY2080"/>
            </a:cxn>
            <a:cxn ang="0">
              <a:pos x="connsiteX2081" y="connsiteY2081"/>
            </a:cxn>
            <a:cxn ang="0">
              <a:pos x="connsiteX2082" y="connsiteY2082"/>
            </a:cxn>
            <a:cxn ang="0">
              <a:pos x="connsiteX2083" y="connsiteY2083"/>
            </a:cxn>
            <a:cxn ang="0">
              <a:pos x="connsiteX2084" y="connsiteY2084"/>
            </a:cxn>
            <a:cxn ang="0">
              <a:pos x="connsiteX2085" y="connsiteY2085"/>
            </a:cxn>
            <a:cxn ang="0">
              <a:pos x="connsiteX2086" y="connsiteY2086"/>
            </a:cxn>
            <a:cxn ang="0">
              <a:pos x="connsiteX2087" y="connsiteY2087"/>
            </a:cxn>
            <a:cxn ang="0">
              <a:pos x="connsiteX2088" y="connsiteY2088"/>
            </a:cxn>
            <a:cxn ang="0">
              <a:pos x="connsiteX2089" y="connsiteY2089"/>
            </a:cxn>
            <a:cxn ang="0">
              <a:pos x="connsiteX2090" y="connsiteY2090"/>
            </a:cxn>
            <a:cxn ang="0">
              <a:pos x="connsiteX2091" y="connsiteY2091"/>
            </a:cxn>
            <a:cxn ang="0">
              <a:pos x="connsiteX2092" y="connsiteY2092"/>
            </a:cxn>
            <a:cxn ang="0">
              <a:pos x="connsiteX2093" y="connsiteY2093"/>
            </a:cxn>
            <a:cxn ang="0">
              <a:pos x="connsiteX2094" y="connsiteY2094"/>
            </a:cxn>
            <a:cxn ang="0">
              <a:pos x="connsiteX2095" y="connsiteY2095"/>
            </a:cxn>
            <a:cxn ang="0">
              <a:pos x="connsiteX2096" y="connsiteY2096"/>
            </a:cxn>
            <a:cxn ang="0">
              <a:pos x="connsiteX2097" y="connsiteY2097"/>
            </a:cxn>
            <a:cxn ang="0">
              <a:pos x="connsiteX2098" y="connsiteY2098"/>
            </a:cxn>
            <a:cxn ang="0">
              <a:pos x="connsiteX2099" y="connsiteY2099"/>
            </a:cxn>
            <a:cxn ang="0">
              <a:pos x="connsiteX2100" y="connsiteY2100"/>
            </a:cxn>
            <a:cxn ang="0">
              <a:pos x="connsiteX2101" y="connsiteY2101"/>
            </a:cxn>
            <a:cxn ang="0">
              <a:pos x="connsiteX2102" y="connsiteY2102"/>
            </a:cxn>
            <a:cxn ang="0">
              <a:pos x="connsiteX2103" y="connsiteY2103"/>
            </a:cxn>
            <a:cxn ang="0">
              <a:pos x="connsiteX2104" y="connsiteY2104"/>
            </a:cxn>
            <a:cxn ang="0">
              <a:pos x="connsiteX2105" y="connsiteY2105"/>
            </a:cxn>
            <a:cxn ang="0">
              <a:pos x="connsiteX2106" y="connsiteY2106"/>
            </a:cxn>
            <a:cxn ang="0">
              <a:pos x="connsiteX2107" y="connsiteY2107"/>
            </a:cxn>
            <a:cxn ang="0">
              <a:pos x="connsiteX2108" y="connsiteY2108"/>
            </a:cxn>
            <a:cxn ang="0">
              <a:pos x="connsiteX2109" y="connsiteY2109"/>
            </a:cxn>
            <a:cxn ang="0">
              <a:pos x="connsiteX2110" y="connsiteY2110"/>
            </a:cxn>
            <a:cxn ang="0">
              <a:pos x="connsiteX2111" y="connsiteY2111"/>
            </a:cxn>
            <a:cxn ang="0">
              <a:pos x="connsiteX2112" y="connsiteY2112"/>
            </a:cxn>
            <a:cxn ang="0">
              <a:pos x="connsiteX2113" y="connsiteY2113"/>
            </a:cxn>
            <a:cxn ang="0">
              <a:pos x="connsiteX2114" y="connsiteY2114"/>
            </a:cxn>
            <a:cxn ang="0">
              <a:pos x="connsiteX2115" y="connsiteY2115"/>
            </a:cxn>
            <a:cxn ang="0">
              <a:pos x="connsiteX2116" y="connsiteY2116"/>
            </a:cxn>
            <a:cxn ang="0">
              <a:pos x="connsiteX2117" y="connsiteY2117"/>
            </a:cxn>
            <a:cxn ang="0">
              <a:pos x="connsiteX2118" y="connsiteY2118"/>
            </a:cxn>
            <a:cxn ang="0">
              <a:pos x="connsiteX2119" y="connsiteY2119"/>
            </a:cxn>
            <a:cxn ang="0">
              <a:pos x="connsiteX2120" y="connsiteY2120"/>
            </a:cxn>
            <a:cxn ang="0">
              <a:pos x="connsiteX2121" y="connsiteY2121"/>
            </a:cxn>
            <a:cxn ang="0">
              <a:pos x="connsiteX2122" y="connsiteY2122"/>
            </a:cxn>
            <a:cxn ang="0">
              <a:pos x="connsiteX2123" y="connsiteY2123"/>
            </a:cxn>
            <a:cxn ang="0">
              <a:pos x="connsiteX2124" y="connsiteY2124"/>
            </a:cxn>
            <a:cxn ang="0">
              <a:pos x="connsiteX2125" y="connsiteY2125"/>
            </a:cxn>
            <a:cxn ang="0">
              <a:pos x="connsiteX2126" y="connsiteY2126"/>
            </a:cxn>
            <a:cxn ang="0">
              <a:pos x="connsiteX2127" y="connsiteY2127"/>
            </a:cxn>
            <a:cxn ang="0">
              <a:pos x="connsiteX2128" y="connsiteY2128"/>
            </a:cxn>
            <a:cxn ang="0">
              <a:pos x="connsiteX2129" y="connsiteY2129"/>
            </a:cxn>
            <a:cxn ang="0">
              <a:pos x="connsiteX2130" y="connsiteY2130"/>
            </a:cxn>
            <a:cxn ang="0">
              <a:pos x="connsiteX2131" y="connsiteY2131"/>
            </a:cxn>
            <a:cxn ang="0">
              <a:pos x="connsiteX2132" y="connsiteY2132"/>
            </a:cxn>
            <a:cxn ang="0">
              <a:pos x="connsiteX2133" y="connsiteY2133"/>
            </a:cxn>
            <a:cxn ang="0">
              <a:pos x="connsiteX2134" y="connsiteY2134"/>
            </a:cxn>
            <a:cxn ang="0">
              <a:pos x="connsiteX2135" y="connsiteY2135"/>
            </a:cxn>
            <a:cxn ang="0">
              <a:pos x="connsiteX2136" y="connsiteY2136"/>
            </a:cxn>
            <a:cxn ang="0">
              <a:pos x="connsiteX2137" y="connsiteY2137"/>
            </a:cxn>
            <a:cxn ang="0">
              <a:pos x="connsiteX2138" y="connsiteY2138"/>
            </a:cxn>
            <a:cxn ang="0">
              <a:pos x="connsiteX2139" y="connsiteY2139"/>
            </a:cxn>
            <a:cxn ang="0">
              <a:pos x="connsiteX2140" y="connsiteY2140"/>
            </a:cxn>
            <a:cxn ang="0">
              <a:pos x="connsiteX2141" y="connsiteY2141"/>
            </a:cxn>
            <a:cxn ang="0">
              <a:pos x="connsiteX2142" y="connsiteY2142"/>
            </a:cxn>
            <a:cxn ang="0">
              <a:pos x="connsiteX2143" y="connsiteY2143"/>
            </a:cxn>
            <a:cxn ang="0">
              <a:pos x="connsiteX2144" y="connsiteY2144"/>
            </a:cxn>
            <a:cxn ang="0">
              <a:pos x="connsiteX2145" y="connsiteY2145"/>
            </a:cxn>
            <a:cxn ang="0">
              <a:pos x="connsiteX2146" y="connsiteY2146"/>
            </a:cxn>
            <a:cxn ang="0">
              <a:pos x="connsiteX2147" y="connsiteY2147"/>
            </a:cxn>
            <a:cxn ang="0">
              <a:pos x="connsiteX2148" y="connsiteY2148"/>
            </a:cxn>
            <a:cxn ang="0">
              <a:pos x="connsiteX2149" y="connsiteY2149"/>
            </a:cxn>
            <a:cxn ang="0">
              <a:pos x="connsiteX2150" y="connsiteY2150"/>
            </a:cxn>
            <a:cxn ang="0">
              <a:pos x="connsiteX2151" y="connsiteY2151"/>
            </a:cxn>
            <a:cxn ang="0">
              <a:pos x="connsiteX2152" y="connsiteY2152"/>
            </a:cxn>
            <a:cxn ang="0">
              <a:pos x="connsiteX2153" y="connsiteY2153"/>
            </a:cxn>
            <a:cxn ang="0">
              <a:pos x="connsiteX2154" y="connsiteY2154"/>
            </a:cxn>
            <a:cxn ang="0">
              <a:pos x="connsiteX2155" y="connsiteY2155"/>
            </a:cxn>
            <a:cxn ang="0">
              <a:pos x="connsiteX2156" y="connsiteY2156"/>
            </a:cxn>
            <a:cxn ang="0">
              <a:pos x="connsiteX2157" y="connsiteY2157"/>
            </a:cxn>
            <a:cxn ang="0">
              <a:pos x="connsiteX2158" y="connsiteY2158"/>
            </a:cxn>
            <a:cxn ang="0">
              <a:pos x="connsiteX2159" y="connsiteY2159"/>
            </a:cxn>
            <a:cxn ang="0">
              <a:pos x="connsiteX2160" y="connsiteY2160"/>
            </a:cxn>
            <a:cxn ang="0">
              <a:pos x="connsiteX2161" y="connsiteY2161"/>
            </a:cxn>
            <a:cxn ang="0">
              <a:pos x="connsiteX2162" y="connsiteY2162"/>
            </a:cxn>
            <a:cxn ang="0">
              <a:pos x="connsiteX2163" y="connsiteY2163"/>
            </a:cxn>
            <a:cxn ang="0">
              <a:pos x="connsiteX2164" y="connsiteY2164"/>
            </a:cxn>
            <a:cxn ang="0">
              <a:pos x="connsiteX2165" y="connsiteY2165"/>
            </a:cxn>
            <a:cxn ang="0">
              <a:pos x="connsiteX2166" y="connsiteY2166"/>
            </a:cxn>
            <a:cxn ang="0">
              <a:pos x="connsiteX2167" y="connsiteY2167"/>
            </a:cxn>
            <a:cxn ang="0">
              <a:pos x="connsiteX2168" y="connsiteY2168"/>
            </a:cxn>
            <a:cxn ang="0">
              <a:pos x="connsiteX2169" y="connsiteY2169"/>
            </a:cxn>
            <a:cxn ang="0">
              <a:pos x="connsiteX2170" y="connsiteY2170"/>
            </a:cxn>
            <a:cxn ang="0">
              <a:pos x="connsiteX2171" y="connsiteY2171"/>
            </a:cxn>
            <a:cxn ang="0">
              <a:pos x="connsiteX2172" y="connsiteY2172"/>
            </a:cxn>
            <a:cxn ang="0">
              <a:pos x="connsiteX2173" y="connsiteY2173"/>
            </a:cxn>
            <a:cxn ang="0">
              <a:pos x="connsiteX2174" y="connsiteY2174"/>
            </a:cxn>
            <a:cxn ang="0">
              <a:pos x="connsiteX2175" y="connsiteY2175"/>
            </a:cxn>
            <a:cxn ang="0">
              <a:pos x="connsiteX2176" y="connsiteY2176"/>
            </a:cxn>
            <a:cxn ang="0">
              <a:pos x="connsiteX2177" y="connsiteY2177"/>
            </a:cxn>
            <a:cxn ang="0">
              <a:pos x="connsiteX2178" y="connsiteY2178"/>
            </a:cxn>
            <a:cxn ang="0">
              <a:pos x="connsiteX2179" y="connsiteY2179"/>
            </a:cxn>
            <a:cxn ang="0">
              <a:pos x="connsiteX2180" y="connsiteY2180"/>
            </a:cxn>
            <a:cxn ang="0">
              <a:pos x="connsiteX2181" y="connsiteY2181"/>
            </a:cxn>
            <a:cxn ang="0">
              <a:pos x="connsiteX2182" y="connsiteY2182"/>
            </a:cxn>
            <a:cxn ang="0">
              <a:pos x="connsiteX2183" y="connsiteY2183"/>
            </a:cxn>
            <a:cxn ang="0">
              <a:pos x="connsiteX2184" y="connsiteY2184"/>
            </a:cxn>
            <a:cxn ang="0">
              <a:pos x="connsiteX2185" y="connsiteY2185"/>
            </a:cxn>
            <a:cxn ang="0">
              <a:pos x="connsiteX2186" y="connsiteY2186"/>
            </a:cxn>
            <a:cxn ang="0">
              <a:pos x="connsiteX2187" y="connsiteY2187"/>
            </a:cxn>
            <a:cxn ang="0">
              <a:pos x="connsiteX2188" y="connsiteY2188"/>
            </a:cxn>
            <a:cxn ang="0">
              <a:pos x="connsiteX2189" y="connsiteY2189"/>
            </a:cxn>
            <a:cxn ang="0">
              <a:pos x="connsiteX2190" y="connsiteY2190"/>
            </a:cxn>
            <a:cxn ang="0">
              <a:pos x="connsiteX2191" y="connsiteY2191"/>
            </a:cxn>
            <a:cxn ang="0">
              <a:pos x="connsiteX2192" y="connsiteY2192"/>
            </a:cxn>
            <a:cxn ang="0">
              <a:pos x="connsiteX2193" y="connsiteY2193"/>
            </a:cxn>
            <a:cxn ang="0">
              <a:pos x="connsiteX2194" y="connsiteY2194"/>
            </a:cxn>
            <a:cxn ang="0">
              <a:pos x="connsiteX2195" y="connsiteY2195"/>
            </a:cxn>
            <a:cxn ang="0">
              <a:pos x="connsiteX2196" y="connsiteY2196"/>
            </a:cxn>
            <a:cxn ang="0">
              <a:pos x="connsiteX2197" y="connsiteY2197"/>
            </a:cxn>
            <a:cxn ang="0">
              <a:pos x="connsiteX2198" y="connsiteY2198"/>
            </a:cxn>
            <a:cxn ang="0">
              <a:pos x="connsiteX2199" y="connsiteY2199"/>
            </a:cxn>
            <a:cxn ang="0">
              <a:pos x="connsiteX2200" y="connsiteY2200"/>
            </a:cxn>
            <a:cxn ang="0">
              <a:pos x="connsiteX2201" y="connsiteY2201"/>
            </a:cxn>
            <a:cxn ang="0">
              <a:pos x="connsiteX2202" y="connsiteY2202"/>
            </a:cxn>
            <a:cxn ang="0">
              <a:pos x="connsiteX2203" y="connsiteY2203"/>
            </a:cxn>
            <a:cxn ang="0">
              <a:pos x="connsiteX2204" y="connsiteY2204"/>
            </a:cxn>
            <a:cxn ang="0">
              <a:pos x="connsiteX2205" y="connsiteY2205"/>
            </a:cxn>
            <a:cxn ang="0">
              <a:pos x="connsiteX2206" y="connsiteY2206"/>
            </a:cxn>
            <a:cxn ang="0">
              <a:pos x="connsiteX2207" y="connsiteY2207"/>
            </a:cxn>
            <a:cxn ang="0">
              <a:pos x="connsiteX2208" y="connsiteY2208"/>
            </a:cxn>
            <a:cxn ang="0">
              <a:pos x="connsiteX2209" y="connsiteY2209"/>
            </a:cxn>
            <a:cxn ang="0">
              <a:pos x="connsiteX2210" y="connsiteY2210"/>
            </a:cxn>
            <a:cxn ang="0">
              <a:pos x="connsiteX2211" y="connsiteY2211"/>
            </a:cxn>
            <a:cxn ang="0">
              <a:pos x="connsiteX2212" y="connsiteY2212"/>
            </a:cxn>
            <a:cxn ang="0">
              <a:pos x="connsiteX2213" y="connsiteY2213"/>
            </a:cxn>
            <a:cxn ang="0">
              <a:pos x="connsiteX2214" y="connsiteY2214"/>
            </a:cxn>
            <a:cxn ang="0">
              <a:pos x="connsiteX2215" y="connsiteY2215"/>
            </a:cxn>
            <a:cxn ang="0">
              <a:pos x="connsiteX2216" y="connsiteY2216"/>
            </a:cxn>
            <a:cxn ang="0">
              <a:pos x="connsiteX2217" y="connsiteY2217"/>
            </a:cxn>
            <a:cxn ang="0">
              <a:pos x="connsiteX2218" y="connsiteY2218"/>
            </a:cxn>
            <a:cxn ang="0">
              <a:pos x="connsiteX2219" y="connsiteY2219"/>
            </a:cxn>
            <a:cxn ang="0">
              <a:pos x="connsiteX2220" y="connsiteY2220"/>
            </a:cxn>
            <a:cxn ang="0">
              <a:pos x="connsiteX2221" y="connsiteY2221"/>
            </a:cxn>
            <a:cxn ang="0">
              <a:pos x="connsiteX2222" y="connsiteY2222"/>
            </a:cxn>
            <a:cxn ang="0">
              <a:pos x="connsiteX2223" y="connsiteY2223"/>
            </a:cxn>
            <a:cxn ang="0">
              <a:pos x="connsiteX2224" y="connsiteY2224"/>
            </a:cxn>
            <a:cxn ang="0">
              <a:pos x="connsiteX2225" y="connsiteY2225"/>
            </a:cxn>
            <a:cxn ang="0">
              <a:pos x="connsiteX2226" y="connsiteY2226"/>
            </a:cxn>
            <a:cxn ang="0">
              <a:pos x="connsiteX2227" y="connsiteY2227"/>
            </a:cxn>
            <a:cxn ang="0">
              <a:pos x="connsiteX2228" y="connsiteY2228"/>
            </a:cxn>
            <a:cxn ang="0">
              <a:pos x="connsiteX2229" y="connsiteY2229"/>
            </a:cxn>
            <a:cxn ang="0">
              <a:pos x="connsiteX2230" y="connsiteY2230"/>
            </a:cxn>
            <a:cxn ang="0">
              <a:pos x="connsiteX2231" y="connsiteY2231"/>
            </a:cxn>
            <a:cxn ang="0">
              <a:pos x="connsiteX2232" y="connsiteY2232"/>
            </a:cxn>
            <a:cxn ang="0">
              <a:pos x="connsiteX2233" y="connsiteY2233"/>
            </a:cxn>
            <a:cxn ang="0">
              <a:pos x="connsiteX2234" y="connsiteY2234"/>
            </a:cxn>
            <a:cxn ang="0">
              <a:pos x="connsiteX2235" y="connsiteY2235"/>
            </a:cxn>
            <a:cxn ang="0">
              <a:pos x="connsiteX2236" y="connsiteY2236"/>
            </a:cxn>
            <a:cxn ang="0">
              <a:pos x="connsiteX2237" y="connsiteY2237"/>
            </a:cxn>
            <a:cxn ang="0">
              <a:pos x="connsiteX2238" y="connsiteY2238"/>
            </a:cxn>
            <a:cxn ang="0">
              <a:pos x="connsiteX2239" y="connsiteY2239"/>
            </a:cxn>
            <a:cxn ang="0">
              <a:pos x="connsiteX2240" y="connsiteY2240"/>
            </a:cxn>
            <a:cxn ang="0">
              <a:pos x="connsiteX2241" y="connsiteY2241"/>
            </a:cxn>
            <a:cxn ang="0">
              <a:pos x="connsiteX2242" y="connsiteY2242"/>
            </a:cxn>
            <a:cxn ang="0">
              <a:pos x="connsiteX2243" y="connsiteY2243"/>
            </a:cxn>
            <a:cxn ang="0">
              <a:pos x="connsiteX2244" y="connsiteY2244"/>
            </a:cxn>
            <a:cxn ang="0">
              <a:pos x="connsiteX2245" y="connsiteY2245"/>
            </a:cxn>
            <a:cxn ang="0">
              <a:pos x="connsiteX2246" y="connsiteY2246"/>
            </a:cxn>
            <a:cxn ang="0">
              <a:pos x="connsiteX2247" y="connsiteY2247"/>
            </a:cxn>
            <a:cxn ang="0">
              <a:pos x="connsiteX2248" y="connsiteY2248"/>
            </a:cxn>
            <a:cxn ang="0">
              <a:pos x="connsiteX2249" y="connsiteY2249"/>
            </a:cxn>
            <a:cxn ang="0">
              <a:pos x="connsiteX2250" y="connsiteY2250"/>
            </a:cxn>
            <a:cxn ang="0">
              <a:pos x="connsiteX2251" y="connsiteY2251"/>
            </a:cxn>
            <a:cxn ang="0">
              <a:pos x="connsiteX2252" y="connsiteY2252"/>
            </a:cxn>
            <a:cxn ang="0">
              <a:pos x="connsiteX2253" y="connsiteY2253"/>
            </a:cxn>
            <a:cxn ang="0">
              <a:pos x="connsiteX2254" y="connsiteY2254"/>
            </a:cxn>
            <a:cxn ang="0">
              <a:pos x="connsiteX2255" y="connsiteY2255"/>
            </a:cxn>
            <a:cxn ang="0">
              <a:pos x="connsiteX2256" y="connsiteY2256"/>
            </a:cxn>
            <a:cxn ang="0">
              <a:pos x="connsiteX2257" y="connsiteY2257"/>
            </a:cxn>
            <a:cxn ang="0">
              <a:pos x="connsiteX2258" y="connsiteY2258"/>
            </a:cxn>
            <a:cxn ang="0">
              <a:pos x="connsiteX2259" y="connsiteY2259"/>
            </a:cxn>
            <a:cxn ang="0">
              <a:pos x="connsiteX2260" y="connsiteY2260"/>
            </a:cxn>
            <a:cxn ang="0">
              <a:pos x="connsiteX2261" y="connsiteY2261"/>
            </a:cxn>
            <a:cxn ang="0">
              <a:pos x="connsiteX2262" y="connsiteY2262"/>
            </a:cxn>
            <a:cxn ang="0">
              <a:pos x="connsiteX2263" y="connsiteY2263"/>
            </a:cxn>
            <a:cxn ang="0">
              <a:pos x="connsiteX2264" y="connsiteY2264"/>
            </a:cxn>
            <a:cxn ang="0">
              <a:pos x="connsiteX2265" y="connsiteY2265"/>
            </a:cxn>
            <a:cxn ang="0">
              <a:pos x="connsiteX2266" y="connsiteY2266"/>
            </a:cxn>
            <a:cxn ang="0">
              <a:pos x="connsiteX2267" y="connsiteY2267"/>
            </a:cxn>
            <a:cxn ang="0">
              <a:pos x="connsiteX2268" y="connsiteY2268"/>
            </a:cxn>
            <a:cxn ang="0">
              <a:pos x="connsiteX2269" y="connsiteY2269"/>
            </a:cxn>
            <a:cxn ang="0">
              <a:pos x="connsiteX2270" y="connsiteY2270"/>
            </a:cxn>
            <a:cxn ang="0">
              <a:pos x="connsiteX2271" y="connsiteY2271"/>
            </a:cxn>
            <a:cxn ang="0">
              <a:pos x="connsiteX2272" y="connsiteY2272"/>
            </a:cxn>
            <a:cxn ang="0">
              <a:pos x="connsiteX2273" y="connsiteY2273"/>
            </a:cxn>
            <a:cxn ang="0">
              <a:pos x="connsiteX2274" y="connsiteY2274"/>
            </a:cxn>
            <a:cxn ang="0">
              <a:pos x="connsiteX2275" y="connsiteY2275"/>
            </a:cxn>
            <a:cxn ang="0">
              <a:pos x="connsiteX2276" y="connsiteY2276"/>
            </a:cxn>
            <a:cxn ang="0">
              <a:pos x="connsiteX2277" y="connsiteY2277"/>
            </a:cxn>
            <a:cxn ang="0">
              <a:pos x="connsiteX2278" y="connsiteY2278"/>
            </a:cxn>
            <a:cxn ang="0">
              <a:pos x="connsiteX2279" y="connsiteY2279"/>
            </a:cxn>
            <a:cxn ang="0">
              <a:pos x="connsiteX2280" y="connsiteY2280"/>
            </a:cxn>
            <a:cxn ang="0">
              <a:pos x="connsiteX2281" y="connsiteY2281"/>
            </a:cxn>
            <a:cxn ang="0">
              <a:pos x="connsiteX2282" y="connsiteY2282"/>
            </a:cxn>
            <a:cxn ang="0">
              <a:pos x="connsiteX2283" y="connsiteY2283"/>
            </a:cxn>
            <a:cxn ang="0">
              <a:pos x="connsiteX2284" y="connsiteY2284"/>
            </a:cxn>
            <a:cxn ang="0">
              <a:pos x="connsiteX2285" y="connsiteY2285"/>
            </a:cxn>
            <a:cxn ang="0">
              <a:pos x="connsiteX2286" y="connsiteY2286"/>
            </a:cxn>
            <a:cxn ang="0">
              <a:pos x="connsiteX2287" y="connsiteY2287"/>
            </a:cxn>
            <a:cxn ang="0">
              <a:pos x="connsiteX2288" y="connsiteY2288"/>
            </a:cxn>
            <a:cxn ang="0">
              <a:pos x="connsiteX2289" y="connsiteY2289"/>
            </a:cxn>
            <a:cxn ang="0">
              <a:pos x="connsiteX2290" y="connsiteY2290"/>
            </a:cxn>
            <a:cxn ang="0">
              <a:pos x="connsiteX2291" y="connsiteY2291"/>
            </a:cxn>
            <a:cxn ang="0">
              <a:pos x="connsiteX2292" y="connsiteY2292"/>
            </a:cxn>
            <a:cxn ang="0">
              <a:pos x="connsiteX2293" y="connsiteY2293"/>
            </a:cxn>
            <a:cxn ang="0">
              <a:pos x="connsiteX2294" y="connsiteY2294"/>
            </a:cxn>
            <a:cxn ang="0">
              <a:pos x="connsiteX2295" y="connsiteY2295"/>
            </a:cxn>
            <a:cxn ang="0">
              <a:pos x="connsiteX2296" y="connsiteY2296"/>
            </a:cxn>
            <a:cxn ang="0">
              <a:pos x="connsiteX2297" y="connsiteY2297"/>
            </a:cxn>
            <a:cxn ang="0">
              <a:pos x="connsiteX2298" y="connsiteY2298"/>
            </a:cxn>
            <a:cxn ang="0">
              <a:pos x="connsiteX2299" y="connsiteY2299"/>
            </a:cxn>
            <a:cxn ang="0">
              <a:pos x="connsiteX2300" y="connsiteY2300"/>
            </a:cxn>
            <a:cxn ang="0">
              <a:pos x="connsiteX2301" y="connsiteY2301"/>
            </a:cxn>
            <a:cxn ang="0">
              <a:pos x="connsiteX2302" y="connsiteY2302"/>
            </a:cxn>
            <a:cxn ang="0">
              <a:pos x="connsiteX2303" y="connsiteY2303"/>
            </a:cxn>
            <a:cxn ang="0">
              <a:pos x="connsiteX2304" y="connsiteY2304"/>
            </a:cxn>
            <a:cxn ang="0">
              <a:pos x="connsiteX2305" y="connsiteY2305"/>
            </a:cxn>
            <a:cxn ang="0">
              <a:pos x="connsiteX2306" y="connsiteY2306"/>
            </a:cxn>
            <a:cxn ang="0">
              <a:pos x="connsiteX2307" y="connsiteY2307"/>
            </a:cxn>
            <a:cxn ang="0">
              <a:pos x="connsiteX2308" y="connsiteY2308"/>
            </a:cxn>
            <a:cxn ang="0">
              <a:pos x="connsiteX2309" y="connsiteY2309"/>
            </a:cxn>
            <a:cxn ang="0">
              <a:pos x="connsiteX2310" y="connsiteY2310"/>
            </a:cxn>
            <a:cxn ang="0">
              <a:pos x="connsiteX2311" y="connsiteY2311"/>
            </a:cxn>
            <a:cxn ang="0">
              <a:pos x="connsiteX2312" y="connsiteY2312"/>
            </a:cxn>
            <a:cxn ang="0">
              <a:pos x="connsiteX2313" y="connsiteY2313"/>
            </a:cxn>
            <a:cxn ang="0">
              <a:pos x="connsiteX2314" y="connsiteY2314"/>
            </a:cxn>
            <a:cxn ang="0">
              <a:pos x="connsiteX2315" y="connsiteY2315"/>
            </a:cxn>
            <a:cxn ang="0">
              <a:pos x="connsiteX2316" y="connsiteY2316"/>
            </a:cxn>
            <a:cxn ang="0">
              <a:pos x="connsiteX2317" y="connsiteY2317"/>
            </a:cxn>
            <a:cxn ang="0">
              <a:pos x="connsiteX2318" y="connsiteY2318"/>
            </a:cxn>
            <a:cxn ang="0">
              <a:pos x="connsiteX2319" y="connsiteY2319"/>
            </a:cxn>
            <a:cxn ang="0">
              <a:pos x="connsiteX2320" y="connsiteY2320"/>
            </a:cxn>
            <a:cxn ang="0">
              <a:pos x="connsiteX2321" y="connsiteY2321"/>
            </a:cxn>
            <a:cxn ang="0">
              <a:pos x="connsiteX2322" y="connsiteY2322"/>
            </a:cxn>
            <a:cxn ang="0">
              <a:pos x="connsiteX2323" y="connsiteY2323"/>
            </a:cxn>
            <a:cxn ang="0">
              <a:pos x="connsiteX2324" y="connsiteY2324"/>
            </a:cxn>
            <a:cxn ang="0">
              <a:pos x="connsiteX2325" y="connsiteY2325"/>
            </a:cxn>
            <a:cxn ang="0">
              <a:pos x="connsiteX2326" y="connsiteY2326"/>
            </a:cxn>
            <a:cxn ang="0">
              <a:pos x="connsiteX2327" y="connsiteY2327"/>
            </a:cxn>
            <a:cxn ang="0">
              <a:pos x="connsiteX2328" y="connsiteY2328"/>
            </a:cxn>
            <a:cxn ang="0">
              <a:pos x="connsiteX2329" y="connsiteY2329"/>
            </a:cxn>
            <a:cxn ang="0">
              <a:pos x="connsiteX2330" y="connsiteY2330"/>
            </a:cxn>
            <a:cxn ang="0">
              <a:pos x="connsiteX2331" y="connsiteY2331"/>
            </a:cxn>
            <a:cxn ang="0">
              <a:pos x="connsiteX2332" y="connsiteY2332"/>
            </a:cxn>
            <a:cxn ang="0">
              <a:pos x="connsiteX2333" y="connsiteY2333"/>
            </a:cxn>
            <a:cxn ang="0">
              <a:pos x="connsiteX2334" y="connsiteY2334"/>
            </a:cxn>
            <a:cxn ang="0">
              <a:pos x="connsiteX2335" y="connsiteY2335"/>
            </a:cxn>
            <a:cxn ang="0">
              <a:pos x="connsiteX2336" y="connsiteY2336"/>
            </a:cxn>
            <a:cxn ang="0">
              <a:pos x="connsiteX2337" y="connsiteY2337"/>
            </a:cxn>
            <a:cxn ang="0">
              <a:pos x="connsiteX2338" y="connsiteY2338"/>
            </a:cxn>
            <a:cxn ang="0">
              <a:pos x="connsiteX2339" y="connsiteY2339"/>
            </a:cxn>
            <a:cxn ang="0">
              <a:pos x="connsiteX2340" y="connsiteY2340"/>
            </a:cxn>
            <a:cxn ang="0">
              <a:pos x="connsiteX2341" y="connsiteY2341"/>
            </a:cxn>
            <a:cxn ang="0">
              <a:pos x="connsiteX2342" y="connsiteY2342"/>
            </a:cxn>
            <a:cxn ang="0">
              <a:pos x="connsiteX2343" y="connsiteY2343"/>
            </a:cxn>
            <a:cxn ang="0">
              <a:pos x="connsiteX2344" y="connsiteY2344"/>
            </a:cxn>
            <a:cxn ang="0">
              <a:pos x="connsiteX2345" y="connsiteY2345"/>
            </a:cxn>
            <a:cxn ang="0">
              <a:pos x="connsiteX2346" y="connsiteY2346"/>
            </a:cxn>
            <a:cxn ang="0">
              <a:pos x="connsiteX2347" y="connsiteY2347"/>
            </a:cxn>
            <a:cxn ang="0">
              <a:pos x="connsiteX2348" y="connsiteY2348"/>
            </a:cxn>
            <a:cxn ang="0">
              <a:pos x="connsiteX2349" y="connsiteY2349"/>
            </a:cxn>
            <a:cxn ang="0">
              <a:pos x="connsiteX2350" y="connsiteY2350"/>
            </a:cxn>
            <a:cxn ang="0">
              <a:pos x="connsiteX2351" y="connsiteY2351"/>
            </a:cxn>
            <a:cxn ang="0">
              <a:pos x="connsiteX2352" y="connsiteY2352"/>
            </a:cxn>
            <a:cxn ang="0">
              <a:pos x="connsiteX2353" y="connsiteY2353"/>
            </a:cxn>
            <a:cxn ang="0">
              <a:pos x="connsiteX2354" y="connsiteY2354"/>
            </a:cxn>
            <a:cxn ang="0">
              <a:pos x="connsiteX2355" y="connsiteY2355"/>
            </a:cxn>
            <a:cxn ang="0">
              <a:pos x="connsiteX2356" y="connsiteY2356"/>
            </a:cxn>
            <a:cxn ang="0">
              <a:pos x="connsiteX2357" y="connsiteY2357"/>
            </a:cxn>
            <a:cxn ang="0">
              <a:pos x="connsiteX2358" y="connsiteY2358"/>
            </a:cxn>
            <a:cxn ang="0">
              <a:pos x="connsiteX2359" y="connsiteY2359"/>
            </a:cxn>
            <a:cxn ang="0">
              <a:pos x="connsiteX2360" y="connsiteY2360"/>
            </a:cxn>
            <a:cxn ang="0">
              <a:pos x="connsiteX2361" y="connsiteY2361"/>
            </a:cxn>
            <a:cxn ang="0">
              <a:pos x="connsiteX2362" y="connsiteY2362"/>
            </a:cxn>
            <a:cxn ang="0">
              <a:pos x="connsiteX2363" y="connsiteY2363"/>
            </a:cxn>
            <a:cxn ang="0">
              <a:pos x="connsiteX2364" y="connsiteY2364"/>
            </a:cxn>
            <a:cxn ang="0">
              <a:pos x="connsiteX2365" y="connsiteY2365"/>
            </a:cxn>
            <a:cxn ang="0">
              <a:pos x="connsiteX2366" y="connsiteY2366"/>
            </a:cxn>
            <a:cxn ang="0">
              <a:pos x="connsiteX2367" y="connsiteY2367"/>
            </a:cxn>
            <a:cxn ang="0">
              <a:pos x="connsiteX2368" y="connsiteY2368"/>
            </a:cxn>
            <a:cxn ang="0">
              <a:pos x="connsiteX2369" y="connsiteY2369"/>
            </a:cxn>
            <a:cxn ang="0">
              <a:pos x="connsiteX2370" y="connsiteY2370"/>
            </a:cxn>
            <a:cxn ang="0">
              <a:pos x="connsiteX2371" y="connsiteY2371"/>
            </a:cxn>
            <a:cxn ang="0">
              <a:pos x="connsiteX2372" y="connsiteY2372"/>
            </a:cxn>
            <a:cxn ang="0">
              <a:pos x="connsiteX2373" y="connsiteY2373"/>
            </a:cxn>
            <a:cxn ang="0">
              <a:pos x="connsiteX2374" y="connsiteY2374"/>
            </a:cxn>
            <a:cxn ang="0">
              <a:pos x="connsiteX2375" y="connsiteY2375"/>
            </a:cxn>
            <a:cxn ang="0">
              <a:pos x="connsiteX2376" y="connsiteY2376"/>
            </a:cxn>
            <a:cxn ang="0">
              <a:pos x="connsiteX2377" y="connsiteY2377"/>
            </a:cxn>
            <a:cxn ang="0">
              <a:pos x="connsiteX2378" y="connsiteY2378"/>
            </a:cxn>
            <a:cxn ang="0">
              <a:pos x="connsiteX2379" y="connsiteY2379"/>
            </a:cxn>
            <a:cxn ang="0">
              <a:pos x="connsiteX2380" y="connsiteY2380"/>
            </a:cxn>
            <a:cxn ang="0">
              <a:pos x="connsiteX2381" y="connsiteY2381"/>
            </a:cxn>
            <a:cxn ang="0">
              <a:pos x="connsiteX2382" y="connsiteY2382"/>
            </a:cxn>
            <a:cxn ang="0">
              <a:pos x="connsiteX2383" y="connsiteY2383"/>
            </a:cxn>
            <a:cxn ang="0">
              <a:pos x="connsiteX2384" y="connsiteY2384"/>
            </a:cxn>
            <a:cxn ang="0">
              <a:pos x="connsiteX2385" y="connsiteY2385"/>
            </a:cxn>
            <a:cxn ang="0">
              <a:pos x="connsiteX2386" y="connsiteY2386"/>
            </a:cxn>
            <a:cxn ang="0">
              <a:pos x="connsiteX2387" y="connsiteY2387"/>
            </a:cxn>
            <a:cxn ang="0">
              <a:pos x="connsiteX2388" y="connsiteY2388"/>
            </a:cxn>
            <a:cxn ang="0">
              <a:pos x="connsiteX2389" y="connsiteY2389"/>
            </a:cxn>
            <a:cxn ang="0">
              <a:pos x="connsiteX2390" y="connsiteY2390"/>
            </a:cxn>
            <a:cxn ang="0">
              <a:pos x="connsiteX2391" y="connsiteY2391"/>
            </a:cxn>
            <a:cxn ang="0">
              <a:pos x="connsiteX2392" y="connsiteY2392"/>
            </a:cxn>
            <a:cxn ang="0">
              <a:pos x="connsiteX2393" y="connsiteY2393"/>
            </a:cxn>
            <a:cxn ang="0">
              <a:pos x="connsiteX2394" y="connsiteY2394"/>
            </a:cxn>
            <a:cxn ang="0">
              <a:pos x="connsiteX2395" y="connsiteY2395"/>
            </a:cxn>
            <a:cxn ang="0">
              <a:pos x="connsiteX2396" y="connsiteY2396"/>
            </a:cxn>
            <a:cxn ang="0">
              <a:pos x="connsiteX2397" y="connsiteY2397"/>
            </a:cxn>
            <a:cxn ang="0">
              <a:pos x="connsiteX2398" y="connsiteY2398"/>
            </a:cxn>
            <a:cxn ang="0">
              <a:pos x="connsiteX2399" y="connsiteY2399"/>
            </a:cxn>
            <a:cxn ang="0">
              <a:pos x="connsiteX2400" y="connsiteY2400"/>
            </a:cxn>
            <a:cxn ang="0">
              <a:pos x="connsiteX2401" y="connsiteY2401"/>
            </a:cxn>
            <a:cxn ang="0">
              <a:pos x="connsiteX2402" y="connsiteY2402"/>
            </a:cxn>
            <a:cxn ang="0">
              <a:pos x="connsiteX2403" y="connsiteY2403"/>
            </a:cxn>
            <a:cxn ang="0">
              <a:pos x="connsiteX2404" y="connsiteY2404"/>
            </a:cxn>
            <a:cxn ang="0">
              <a:pos x="connsiteX2405" y="connsiteY2405"/>
            </a:cxn>
            <a:cxn ang="0">
              <a:pos x="connsiteX2406" y="connsiteY2406"/>
            </a:cxn>
            <a:cxn ang="0">
              <a:pos x="connsiteX2407" y="connsiteY2407"/>
            </a:cxn>
            <a:cxn ang="0">
              <a:pos x="connsiteX2408" y="connsiteY2408"/>
            </a:cxn>
            <a:cxn ang="0">
              <a:pos x="connsiteX2409" y="connsiteY2409"/>
            </a:cxn>
            <a:cxn ang="0">
              <a:pos x="connsiteX2410" y="connsiteY2410"/>
            </a:cxn>
            <a:cxn ang="0">
              <a:pos x="connsiteX2411" y="connsiteY2411"/>
            </a:cxn>
            <a:cxn ang="0">
              <a:pos x="connsiteX2412" y="connsiteY2412"/>
            </a:cxn>
            <a:cxn ang="0">
              <a:pos x="connsiteX2413" y="connsiteY2413"/>
            </a:cxn>
            <a:cxn ang="0">
              <a:pos x="connsiteX2414" y="connsiteY2414"/>
            </a:cxn>
            <a:cxn ang="0">
              <a:pos x="connsiteX2415" y="connsiteY2415"/>
            </a:cxn>
            <a:cxn ang="0">
              <a:pos x="connsiteX2416" y="connsiteY2416"/>
            </a:cxn>
            <a:cxn ang="0">
              <a:pos x="connsiteX2417" y="connsiteY2417"/>
            </a:cxn>
            <a:cxn ang="0">
              <a:pos x="connsiteX2418" y="connsiteY2418"/>
            </a:cxn>
            <a:cxn ang="0">
              <a:pos x="connsiteX2419" y="connsiteY2419"/>
            </a:cxn>
            <a:cxn ang="0">
              <a:pos x="connsiteX2420" y="connsiteY2420"/>
            </a:cxn>
            <a:cxn ang="0">
              <a:pos x="connsiteX2421" y="connsiteY2421"/>
            </a:cxn>
            <a:cxn ang="0">
              <a:pos x="connsiteX2422" y="connsiteY2422"/>
            </a:cxn>
            <a:cxn ang="0">
              <a:pos x="connsiteX2423" y="connsiteY2423"/>
            </a:cxn>
            <a:cxn ang="0">
              <a:pos x="connsiteX2424" y="connsiteY2424"/>
            </a:cxn>
            <a:cxn ang="0">
              <a:pos x="connsiteX2425" y="connsiteY2425"/>
            </a:cxn>
            <a:cxn ang="0">
              <a:pos x="connsiteX2426" y="connsiteY2426"/>
            </a:cxn>
            <a:cxn ang="0">
              <a:pos x="connsiteX2427" y="connsiteY2427"/>
            </a:cxn>
            <a:cxn ang="0">
              <a:pos x="connsiteX2428" y="connsiteY2428"/>
            </a:cxn>
            <a:cxn ang="0">
              <a:pos x="connsiteX2429" y="connsiteY2429"/>
            </a:cxn>
            <a:cxn ang="0">
              <a:pos x="connsiteX2430" y="connsiteY2430"/>
            </a:cxn>
            <a:cxn ang="0">
              <a:pos x="connsiteX2431" y="connsiteY2431"/>
            </a:cxn>
            <a:cxn ang="0">
              <a:pos x="connsiteX2432" y="connsiteY2432"/>
            </a:cxn>
            <a:cxn ang="0">
              <a:pos x="connsiteX2433" y="connsiteY2433"/>
            </a:cxn>
            <a:cxn ang="0">
              <a:pos x="connsiteX2434" y="connsiteY2434"/>
            </a:cxn>
            <a:cxn ang="0">
              <a:pos x="connsiteX2435" y="connsiteY2435"/>
            </a:cxn>
            <a:cxn ang="0">
              <a:pos x="connsiteX2436" y="connsiteY2436"/>
            </a:cxn>
            <a:cxn ang="0">
              <a:pos x="connsiteX2437" y="connsiteY2437"/>
            </a:cxn>
            <a:cxn ang="0">
              <a:pos x="connsiteX2438" y="connsiteY2438"/>
            </a:cxn>
            <a:cxn ang="0">
              <a:pos x="connsiteX2439" y="connsiteY2439"/>
            </a:cxn>
            <a:cxn ang="0">
              <a:pos x="connsiteX2440" y="connsiteY2440"/>
            </a:cxn>
            <a:cxn ang="0">
              <a:pos x="connsiteX2441" y="connsiteY2441"/>
            </a:cxn>
            <a:cxn ang="0">
              <a:pos x="connsiteX2442" y="connsiteY2442"/>
            </a:cxn>
            <a:cxn ang="0">
              <a:pos x="connsiteX2443" y="connsiteY2443"/>
            </a:cxn>
            <a:cxn ang="0">
              <a:pos x="connsiteX2444" y="connsiteY2444"/>
            </a:cxn>
            <a:cxn ang="0">
              <a:pos x="connsiteX2445" y="connsiteY2445"/>
            </a:cxn>
            <a:cxn ang="0">
              <a:pos x="connsiteX2446" y="connsiteY2446"/>
            </a:cxn>
            <a:cxn ang="0">
              <a:pos x="connsiteX2447" y="connsiteY2447"/>
            </a:cxn>
            <a:cxn ang="0">
              <a:pos x="connsiteX2448" y="connsiteY2448"/>
            </a:cxn>
            <a:cxn ang="0">
              <a:pos x="connsiteX2449" y="connsiteY2449"/>
            </a:cxn>
            <a:cxn ang="0">
              <a:pos x="connsiteX2450" y="connsiteY2450"/>
            </a:cxn>
            <a:cxn ang="0">
              <a:pos x="connsiteX2451" y="connsiteY2451"/>
            </a:cxn>
            <a:cxn ang="0">
              <a:pos x="connsiteX2452" y="connsiteY2452"/>
            </a:cxn>
            <a:cxn ang="0">
              <a:pos x="connsiteX2453" y="connsiteY2453"/>
            </a:cxn>
            <a:cxn ang="0">
              <a:pos x="connsiteX2454" y="connsiteY2454"/>
            </a:cxn>
            <a:cxn ang="0">
              <a:pos x="connsiteX2455" y="connsiteY2455"/>
            </a:cxn>
            <a:cxn ang="0">
              <a:pos x="connsiteX2456" y="connsiteY2456"/>
            </a:cxn>
            <a:cxn ang="0">
              <a:pos x="connsiteX2457" y="connsiteY2457"/>
            </a:cxn>
            <a:cxn ang="0">
              <a:pos x="connsiteX2458" y="connsiteY2458"/>
            </a:cxn>
            <a:cxn ang="0">
              <a:pos x="connsiteX2459" y="connsiteY2459"/>
            </a:cxn>
            <a:cxn ang="0">
              <a:pos x="connsiteX2460" y="connsiteY2460"/>
            </a:cxn>
            <a:cxn ang="0">
              <a:pos x="connsiteX2461" y="connsiteY2461"/>
            </a:cxn>
            <a:cxn ang="0">
              <a:pos x="connsiteX2462" y="connsiteY2462"/>
            </a:cxn>
            <a:cxn ang="0">
              <a:pos x="connsiteX2463" y="connsiteY2463"/>
            </a:cxn>
            <a:cxn ang="0">
              <a:pos x="connsiteX2464" y="connsiteY2464"/>
            </a:cxn>
            <a:cxn ang="0">
              <a:pos x="connsiteX2465" y="connsiteY2465"/>
            </a:cxn>
            <a:cxn ang="0">
              <a:pos x="connsiteX2466" y="connsiteY2466"/>
            </a:cxn>
            <a:cxn ang="0">
              <a:pos x="connsiteX2467" y="connsiteY2467"/>
            </a:cxn>
            <a:cxn ang="0">
              <a:pos x="connsiteX2468" y="connsiteY2468"/>
            </a:cxn>
            <a:cxn ang="0">
              <a:pos x="connsiteX2469" y="connsiteY2469"/>
            </a:cxn>
            <a:cxn ang="0">
              <a:pos x="connsiteX2470" y="connsiteY2470"/>
            </a:cxn>
            <a:cxn ang="0">
              <a:pos x="connsiteX2471" y="connsiteY2471"/>
            </a:cxn>
            <a:cxn ang="0">
              <a:pos x="connsiteX2472" y="connsiteY2472"/>
            </a:cxn>
            <a:cxn ang="0">
              <a:pos x="connsiteX2473" y="connsiteY2473"/>
            </a:cxn>
            <a:cxn ang="0">
              <a:pos x="connsiteX2474" y="connsiteY2474"/>
            </a:cxn>
            <a:cxn ang="0">
              <a:pos x="connsiteX2475" y="connsiteY2475"/>
            </a:cxn>
            <a:cxn ang="0">
              <a:pos x="connsiteX2476" y="connsiteY2476"/>
            </a:cxn>
            <a:cxn ang="0">
              <a:pos x="connsiteX2477" y="connsiteY2477"/>
            </a:cxn>
            <a:cxn ang="0">
              <a:pos x="connsiteX2478" y="connsiteY2478"/>
            </a:cxn>
            <a:cxn ang="0">
              <a:pos x="connsiteX2479" y="connsiteY2479"/>
            </a:cxn>
            <a:cxn ang="0">
              <a:pos x="connsiteX2480" y="connsiteY2480"/>
            </a:cxn>
            <a:cxn ang="0">
              <a:pos x="connsiteX2481" y="connsiteY2481"/>
            </a:cxn>
            <a:cxn ang="0">
              <a:pos x="connsiteX2482" y="connsiteY2482"/>
            </a:cxn>
            <a:cxn ang="0">
              <a:pos x="connsiteX2483" y="connsiteY2483"/>
            </a:cxn>
            <a:cxn ang="0">
              <a:pos x="connsiteX2484" y="connsiteY2484"/>
            </a:cxn>
            <a:cxn ang="0">
              <a:pos x="connsiteX2485" y="connsiteY2485"/>
            </a:cxn>
            <a:cxn ang="0">
              <a:pos x="connsiteX2486" y="connsiteY2486"/>
            </a:cxn>
            <a:cxn ang="0">
              <a:pos x="connsiteX2487" y="connsiteY2487"/>
            </a:cxn>
            <a:cxn ang="0">
              <a:pos x="connsiteX2488" y="connsiteY2488"/>
            </a:cxn>
            <a:cxn ang="0">
              <a:pos x="connsiteX2489" y="connsiteY2489"/>
            </a:cxn>
            <a:cxn ang="0">
              <a:pos x="connsiteX2490" y="connsiteY2490"/>
            </a:cxn>
            <a:cxn ang="0">
              <a:pos x="connsiteX2491" y="connsiteY2491"/>
            </a:cxn>
            <a:cxn ang="0">
              <a:pos x="connsiteX2492" y="connsiteY2492"/>
            </a:cxn>
            <a:cxn ang="0">
              <a:pos x="connsiteX2493" y="connsiteY2493"/>
            </a:cxn>
            <a:cxn ang="0">
              <a:pos x="connsiteX2494" y="connsiteY2494"/>
            </a:cxn>
            <a:cxn ang="0">
              <a:pos x="connsiteX2495" y="connsiteY2495"/>
            </a:cxn>
            <a:cxn ang="0">
              <a:pos x="connsiteX2496" y="connsiteY2496"/>
            </a:cxn>
            <a:cxn ang="0">
              <a:pos x="connsiteX2497" y="connsiteY2497"/>
            </a:cxn>
            <a:cxn ang="0">
              <a:pos x="connsiteX2498" y="connsiteY2498"/>
            </a:cxn>
            <a:cxn ang="0">
              <a:pos x="connsiteX2499" y="connsiteY2499"/>
            </a:cxn>
            <a:cxn ang="0">
              <a:pos x="connsiteX2500" y="connsiteY2500"/>
            </a:cxn>
            <a:cxn ang="0">
              <a:pos x="connsiteX2501" y="connsiteY2501"/>
            </a:cxn>
            <a:cxn ang="0">
              <a:pos x="connsiteX2502" y="connsiteY2502"/>
            </a:cxn>
            <a:cxn ang="0">
              <a:pos x="connsiteX2503" y="connsiteY2503"/>
            </a:cxn>
            <a:cxn ang="0">
              <a:pos x="connsiteX2504" y="connsiteY2504"/>
            </a:cxn>
            <a:cxn ang="0">
              <a:pos x="connsiteX2505" y="connsiteY2505"/>
            </a:cxn>
            <a:cxn ang="0">
              <a:pos x="connsiteX2506" y="connsiteY2506"/>
            </a:cxn>
            <a:cxn ang="0">
              <a:pos x="connsiteX2507" y="connsiteY2507"/>
            </a:cxn>
            <a:cxn ang="0">
              <a:pos x="connsiteX2508" y="connsiteY2508"/>
            </a:cxn>
            <a:cxn ang="0">
              <a:pos x="connsiteX2509" y="connsiteY2509"/>
            </a:cxn>
            <a:cxn ang="0">
              <a:pos x="connsiteX2510" y="connsiteY2510"/>
            </a:cxn>
            <a:cxn ang="0">
              <a:pos x="connsiteX2511" y="connsiteY2511"/>
            </a:cxn>
            <a:cxn ang="0">
              <a:pos x="connsiteX2512" y="connsiteY2512"/>
            </a:cxn>
            <a:cxn ang="0">
              <a:pos x="connsiteX2513" y="connsiteY2513"/>
            </a:cxn>
            <a:cxn ang="0">
              <a:pos x="connsiteX2514" y="connsiteY2514"/>
            </a:cxn>
            <a:cxn ang="0">
              <a:pos x="connsiteX2515" y="connsiteY2515"/>
            </a:cxn>
            <a:cxn ang="0">
              <a:pos x="connsiteX2516" y="connsiteY2516"/>
            </a:cxn>
            <a:cxn ang="0">
              <a:pos x="connsiteX2517" y="connsiteY2517"/>
            </a:cxn>
            <a:cxn ang="0">
              <a:pos x="connsiteX2518" y="connsiteY2518"/>
            </a:cxn>
            <a:cxn ang="0">
              <a:pos x="connsiteX2519" y="connsiteY2519"/>
            </a:cxn>
            <a:cxn ang="0">
              <a:pos x="connsiteX2520" y="connsiteY2520"/>
            </a:cxn>
            <a:cxn ang="0">
              <a:pos x="connsiteX2521" y="connsiteY2521"/>
            </a:cxn>
            <a:cxn ang="0">
              <a:pos x="connsiteX2522" y="connsiteY2522"/>
            </a:cxn>
            <a:cxn ang="0">
              <a:pos x="connsiteX2523" y="connsiteY2523"/>
            </a:cxn>
            <a:cxn ang="0">
              <a:pos x="connsiteX2524" y="connsiteY2524"/>
            </a:cxn>
            <a:cxn ang="0">
              <a:pos x="connsiteX2525" y="connsiteY2525"/>
            </a:cxn>
            <a:cxn ang="0">
              <a:pos x="connsiteX2526" y="connsiteY2526"/>
            </a:cxn>
            <a:cxn ang="0">
              <a:pos x="connsiteX2527" y="connsiteY2527"/>
            </a:cxn>
            <a:cxn ang="0">
              <a:pos x="connsiteX2528" y="connsiteY2528"/>
            </a:cxn>
            <a:cxn ang="0">
              <a:pos x="connsiteX2529" y="connsiteY2529"/>
            </a:cxn>
            <a:cxn ang="0">
              <a:pos x="connsiteX2530" y="connsiteY2530"/>
            </a:cxn>
            <a:cxn ang="0">
              <a:pos x="connsiteX2531" y="connsiteY2531"/>
            </a:cxn>
            <a:cxn ang="0">
              <a:pos x="connsiteX2532" y="connsiteY2532"/>
            </a:cxn>
            <a:cxn ang="0">
              <a:pos x="connsiteX2533" y="connsiteY2533"/>
            </a:cxn>
            <a:cxn ang="0">
              <a:pos x="connsiteX2534" y="connsiteY2534"/>
            </a:cxn>
            <a:cxn ang="0">
              <a:pos x="connsiteX2535" y="connsiteY2535"/>
            </a:cxn>
            <a:cxn ang="0">
              <a:pos x="connsiteX2536" y="connsiteY2536"/>
            </a:cxn>
            <a:cxn ang="0">
              <a:pos x="connsiteX2537" y="connsiteY2537"/>
            </a:cxn>
            <a:cxn ang="0">
              <a:pos x="connsiteX2538" y="connsiteY2538"/>
            </a:cxn>
            <a:cxn ang="0">
              <a:pos x="connsiteX2539" y="connsiteY2539"/>
            </a:cxn>
            <a:cxn ang="0">
              <a:pos x="connsiteX2540" y="connsiteY2540"/>
            </a:cxn>
            <a:cxn ang="0">
              <a:pos x="connsiteX2541" y="connsiteY2541"/>
            </a:cxn>
            <a:cxn ang="0">
              <a:pos x="connsiteX2542" y="connsiteY2542"/>
            </a:cxn>
            <a:cxn ang="0">
              <a:pos x="connsiteX2543" y="connsiteY2543"/>
            </a:cxn>
            <a:cxn ang="0">
              <a:pos x="connsiteX2544" y="connsiteY2544"/>
            </a:cxn>
            <a:cxn ang="0">
              <a:pos x="connsiteX2545" y="connsiteY2545"/>
            </a:cxn>
            <a:cxn ang="0">
              <a:pos x="connsiteX2546" y="connsiteY2546"/>
            </a:cxn>
            <a:cxn ang="0">
              <a:pos x="connsiteX2547" y="connsiteY2547"/>
            </a:cxn>
            <a:cxn ang="0">
              <a:pos x="connsiteX2548" y="connsiteY2548"/>
            </a:cxn>
            <a:cxn ang="0">
              <a:pos x="connsiteX2549" y="connsiteY2549"/>
            </a:cxn>
            <a:cxn ang="0">
              <a:pos x="connsiteX2550" y="connsiteY2550"/>
            </a:cxn>
            <a:cxn ang="0">
              <a:pos x="connsiteX2551" y="connsiteY2551"/>
            </a:cxn>
            <a:cxn ang="0">
              <a:pos x="connsiteX2552" y="connsiteY2552"/>
            </a:cxn>
            <a:cxn ang="0">
              <a:pos x="connsiteX2553" y="connsiteY2553"/>
            </a:cxn>
            <a:cxn ang="0">
              <a:pos x="connsiteX2554" y="connsiteY2554"/>
            </a:cxn>
            <a:cxn ang="0">
              <a:pos x="connsiteX2555" y="connsiteY2555"/>
            </a:cxn>
            <a:cxn ang="0">
              <a:pos x="connsiteX2556" y="connsiteY2556"/>
            </a:cxn>
            <a:cxn ang="0">
              <a:pos x="connsiteX2557" y="connsiteY2557"/>
            </a:cxn>
            <a:cxn ang="0">
              <a:pos x="connsiteX2558" y="connsiteY2558"/>
            </a:cxn>
            <a:cxn ang="0">
              <a:pos x="connsiteX2559" y="connsiteY2559"/>
            </a:cxn>
            <a:cxn ang="0">
              <a:pos x="connsiteX2560" y="connsiteY2560"/>
            </a:cxn>
            <a:cxn ang="0">
              <a:pos x="connsiteX2561" y="connsiteY2561"/>
            </a:cxn>
            <a:cxn ang="0">
              <a:pos x="connsiteX2562" y="connsiteY2562"/>
            </a:cxn>
            <a:cxn ang="0">
              <a:pos x="connsiteX2563" y="connsiteY2563"/>
            </a:cxn>
            <a:cxn ang="0">
              <a:pos x="connsiteX2564" y="connsiteY2564"/>
            </a:cxn>
            <a:cxn ang="0">
              <a:pos x="connsiteX2565" y="connsiteY2565"/>
            </a:cxn>
            <a:cxn ang="0">
              <a:pos x="connsiteX2566" y="connsiteY2566"/>
            </a:cxn>
            <a:cxn ang="0">
              <a:pos x="connsiteX2567" y="connsiteY2567"/>
            </a:cxn>
            <a:cxn ang="0">
              <a:pos x="connsiteX2568" y="connsiteY2568"/>
            </a:cxn>
            <a:cxn ang="0">
              <a:pos x="connsiteX2569" y="connsiteY2569"/>
            </a:cxn>
            <a:cxn ang="0">
              <a:pos x="connsiteX2570" y="connsiteY2570"/>
            </a:cxn>
            <a:cxn ang="0">
              <a:pos x="connsiteX2571" y="connsiteY2571"/>
            </a:cxn>
            <a:cxn ang="0">
              <a:pos x="connsiteX2572" y="connsiteY2572"/>
            </a:cxn>
            <a:cxn ang="0">
              <a:pos x="connsiteX2573" y="connsiteY2573"/>
            </a:cxn>
            <a:cxn ang="0">
              <a:pos x="connsiteX2574" y="connsiteY2574"/>
            </a:cxn>
            <a:cxn ang="0">
              <a:pos x="connsiteX2575" y="connsiteY2575"/>
            </a:cxn>
            <a:cxn ang="0">
              <a:pos x="connsiteX2576" y="connsiteY2576"/>
            </a:cxn>
            <a:cxn ang="0">
              <a:pos x="connsiteX2577" y="connsiteY2577"/>
            </a:cxn>
            <a:cxn ang="0">
              <a:pos x="connsiteX2578" y="connsiteY2578"/>
            </a:cxn>
            <a:cxn ang="0">
              <a:pos x="connsiteX2579" y="connsiteY2579"/>
            </a:cxn>
            <a:cxn ang="0">
              <a:pos x="connsiteX2580" y="connsiteY2580"/>
            </a:cxn>
            <a:cxn ang="0">
              <a:pos x="connsiteX2581" y="connsiteY2581"/>
            </a:cxn>
            <a:cxn ang="0">
              <a:pos x="connsiteX2582" y="connsiteY2582"/>
            </a:cxn>
            <a:cxn ang="0">
              <a:pos x="connsiteX2583" y="connsiteY2583"/>
            </a:cxn>
            <a:cxn ang="0">
              <a:pos x="connsiteX2584" y="connsiteY2584"/>
            </a:cxn>
            <a:cxn ang="0">
              <a:pos x="connsiteX2585" y="connsiteY2585"/>
            </a:cxn>
            <a:cxn ang="0">
              <a:pos x="connsiteX2586" y="connsiteY2586"/>
            </a:cxn>
            <a:cxn ang="0">
              <a:pos x="connsiteX2587" y="connsiteY2587"/>
            </a:cxn>
            <a:cxn ang="0">
              <a:pos x="connsiteX2588" y="connsiteY2588"/>
            </a:cxn>
            <a:cxn ang="0">
              <a:pos x="connsiteX2589" y="connsiteY2589"/>
            </a:cxn>
            <a:cxn ang="0">
              <a:pos x="connsiteX2590" y="connsiteY2590"/>
            </a:cxn>
            <a:cxn ang="0">
              <a:pos x="connsiteX2591" y="connsiteY2591"/>
            </a:cxn>
            <a:cxn ang="0">
              <a:pos x="connsiteX2592" y="connsiteY2592"/>
            </a:cxn>
            <a:cxn ang="0">
              <a:pos x="connsiteX2593" y="connsiteY2593"/>
            </a:cxn>
            <a:cxn ang="0">
              <a:pos x="connsiteX2594" y="connsiteY2594"/>
            </a:cxn>
            <a:cxn ang="0">
              <a:pos x="connsiteX2595" y="connsiteY2595"/>
            </a:cxn>
            <a:cxn ang="0">
              <a:pos x="connsiteX2596" y="connsiteY2596"/>
            </a:cxn>
            <a:cxn ang="0">
              <a:pos x="connsiteX2597" y="connsiteY2597"/>
            </a:cxn>
            <a:cxn ang="0">
              <a:pos x="connsiteX2598" y="connsiteY2598"/>
            </a:cxn>
            <a:cxn ang="0">
              <a:pos x="connsiteX2599" y="connsiteY2599"/>
            </a:cxn>
            <a:cxn ang="0">
              <a:pos x="connsiteX2600" y="connsiteY2600"/>
            </a:cxn>
            <a:cxn ang="0">
              <a:pos x="connsiteX2601" y="connsiteY2601"/>
            </a:cxn>
            <a:cxn ang="0">
              <a:pos x="connsiteX2602" y="connsiteY2602"/>
            </a:cxn>
            <a:cxn ang="0">
              <a:pos x="connsiteX2603" y="connsiteY2603"/>
            </a:cxn>
            <a:cxn ang="0">
              <a:pos x="connsiteX2604" y="connsiteY2604"/>
            </a:cxn>
            <a:cxn ang="0">
              <a:pos x="connsiteX2605" y="connsiteY2605"/>
            </a:cxn>
            <a:cxn ang="0">
              <a:pos x="connsiteX2606" y="connsiteY2606"/>
            </a:cxn>
            <a:cxn ang="0">
              <a:pos x="connsiteX2607" y="connsiteY2607"/>
            </a:cxn>
            <a:cxn ang="0">
              <a:pos x="connsiteX2608" y="connsiteY2608"/>
            </a:cxn>
            <a:cxn ang="0">
              <a:pos x="connsiteX2609" y="connsiteY2609"/>
            </a:cxn>
            <a:cxn ang="0">
              <a:pos x="connsiteX2610" y="connsiteY2610"/>
            </a:cxn>
            <a:cxn ang="0">
              <a:pos x="connsiteX2611" y="connsiteY2611"/>
            </a:cxn>
            <a:cxn ang="0">
              <a:pos x="connsiteX2612" y="connsiteY2612"/>
            </a:cxn>
            <a:cxn ang="0">
              <a:pos x="connsiteX2613" y="connsiteY2613"/>
            </a:cxn>
            <a:cxn ang="0">
              <a:pos x="connsiteX2614" y="connsiteY2614"/>
            </a:cxn>
            <a:cxn ang="0">
              <a:pos x="connsiteX2615" y="connsiteY2615"/>
            </a:cxn>
            <a:cxn ang="0">
              <a:pos x="connsiteX2616" y="connsiteY2616"/>
            </a:cxn>
            <a:cxn ang="0">
              <a:pos x="connsiteX2617" y="connsiteY2617"/>
            </a:cxn>
            <a:cxn ang="0">
              <a:pos x="connsiteX2618" y="connsiteY2618"/>
            </a:cxn>
            <a:cxn ang="0">
              <a:pos x="connsiteX2619" y="connsiteY2619"/>
            </a:cxn>
            <a:cxn ang="0">
              <a:pos x="connsiteX2620" y="connsiteY2620"/>
            </a:cxn>
            <a:cxn ang="0">
              <a:pos x="connsiteX2621" y="connsiteY2621"/>
            </a:cxn>
            <a:cxn ang="0">
              <a:pos x="connsiteX2622" y="connsiteY2622"/>
            </a:cxn>
            <a:cxn ang="0">
              <a:pos x="connsiteX2623" y="connsiteY2623"/>
            </a:cxn>
            <a:cxn ang="0">
              <a:pos x="connsiteX2624" y="connsiteY2624"/>
            </a:cxn>
            <a:cxn ang="0">
              <a:pos x="connsiteX2625" y="connsiteY2625"/>
            </a:cxn>
            <a:cxn ang="0">
              <a:pos x="connsiteX2626" y="connsiteY2626"/>
            </a:cxn>
            <a:cxn ang="0">
              <a:pos x="connsiteX2627" y="connsiteY2627"/>
            </a:cxn>
            <a:cxn ang="0">
              <a:pos x="connsiteX2628" y="connsiteY2628"/>
            </a:cxn>
            <a:cxn ang="0">
              <a:pos x="connsiteX2629" y="connsiteY2629"/>
            </a:cxn>
            <a:cxn ang="0">
              <a:pos x="connsiteX2630" y="connsiteY2630"/>
            </a:cxn>
            <a:cxn ang="0">
              <a:pos x="connsiteX2631" y="connsiteY2631"/>
            </a:cxn>
            <a:cxn ang="0">
              <a:pos x="connsiteX2632" y="connsiteY2632"/>
            </a:cxn>
            <a:cxn ang="0">
              <a:pos x="connsiteX2633" y="connsiteY2633"/>
            </a:cxn>
            <a:cxn ang="0">
              <a:pos x="connsiteX2634" y="connsiteY2634"/>
            </a:cxn>
            <a:cxn ang="0">
              <a:pos x="connsiteX2635" y="connsiteY2635"/>
            </a:cxn>
            <a:cxn ang="0">
              <a:pos x="connsiteX2636" y="connsiteY2636"/>
            </a:cxn>
            <a:cxn ang="0">
              <a:pos x="connsiteX2637" y="connsiteY2637"/>
            </a:cxn>
            <a:cxn ang="0">
              <a:pos x="connsiteX2638" y="connsiteY2638"/>
            </a:cxn>
            <a:cxn ang="0">
              <a:pos x="connsiteX2639" y="connsiteY2639"/>
            </a:cxn>
            <a:cxn ang="0">
              <a:pos x="connsiteX2640" y="connsiteY2640"/>
            </a:cxn>
            <a:cxn ang="0">
              <a:pos x="connsiteX2641" y="connsiteY2641"/>
            </a:cxn>
            <a:cxn ang="0">
              <a:pos x="connsiteX2642" y="connsiteY2642"/>
            </a:cxn>
            <a:cxn ang="0">
              <a:pos x="connsiteX2643" y="connsiteY2643"/>
            </a:cxn>
            <a:cxn ang="0">
              <a:pos x="connsiteX2644" y="connsiteY2644"/>
            </a:cxn>
            <a:cxn ang="0">
              <a:pos x="connsiteX2645" y="connsiteY2645"/>
            </a:cxn>
            <a:cxn ang="0">
              <a:pos x="connsiteX2646" y="connsiteY2646"/>
            </a:cxn>
            <a:cxn ang="0">
              <a:pos x="connsiteX2647" y="connsiteY2647"/>
            </a:cxn>
            <a:cxn ang="0">
              <a:pos x="connsiteX2648" y="connsiteY2648"/>
            </a:cxn>
            <a:cxn ang="0">
              <a:pos x="connsiteX2649" y="connsiteY2649"/>
            </a:cxn>
            <a:cxn ang="0">
              <a:pos x="connsiteX2650" y="connsiteY2650"/>
            </a:cxn>
            <a:cxn ang="0">
              <a:pos x="connsiteX2651" y="connsiteY2651"/>
            </a:cxn>
            <a:cxn ang="0">
              <a:pos x="connsiteX2652" y="connsiteY2652"/>
            </a:cxn>
            <a:cxn ang="0">
              <a:pos x="connsiteX2653" y="connsiteY2653"/>
            </a:cxn>
            <a:cxn ang="0">
              <a:pos x="connsiteX2654" y="connsiteY2654"/>
            </a:cxn>
            <a:cxn ang="0">
              <a:pos x="connsiteX2655" y="connsiteY2655"/>
            </a:cxn>
            <a:cxn ang="0">
              <a:pos x="connsiteX2656" y="connsiteY2656"/>
            </a:cxn>
            <a:cxn ang="0">
              <a:pos x="connsiteX2657" y="connsiteY2657"/>
            </a:cxn>
            <a:cxn ang="0">
              <a:pos x="connsiteX2658" y="connsiteY2658"/>
            </a:cxn>
            <a:cxn ang="0">
              <a:pos x="connsiteX2659" y="connsiteY2659"/>
            </a:cxn>
            <a:cxn ang="0">
              <a:pos x="connsiteX2660" y="connsiteY2660"/>
            </a:cxn>
            <a:cxn ang="0">
              <a:pos x="connsiteX2661" y="connsiteY2661"/>
            </a:cxn>
            <a:cxn ang="0">
              <a:pos x="connsiteX2662" y="connsiteY2662"/>
            </a:cxn>
            <a:cxn ang="0">
              <a:pos x="connsiteX2663" y="connsiteY2663"/>
            </a:cxn>
            <a:cxn ang="0">
              <a:pos x="connsiteX2664" y="connsiteY2664"/>
            </a:cxn>
            <a:cxn ang="0">
              <a:pos x="connsiteX2665" y="connsiteY2665"/>
            </a:cxn>
            <a:cxn ang="0">
              <a:pos x="connsiteX2666" y="connsiteY2666"/>
            </a:cxn>
            <a:cxn ang="0">
              <a:pos x="connsiteX2667" y="connsiteY2667"/>
            </a:cxn>
            <a:cxn ang="0">
              <a:pos x="connsiteX2668" y="connsiteY2668"/>
            </a:cxn>
            <a:cxn ang="0">
              <a:pos x="connsiteX2669" y="connsiteY2669"/>
            </a:cxn>
            <a:cxn ang="0">
              <a:pos x="connsiteX2670" y="connsiteY2670"/>
            </a:cxn>
            <a:cxn ang="0">
              <a:pos x="connsiteX2671" y="connsiteY2671"/>
            </a:cxn>
            <a:cxn ang="0">
              <a:pos x="connsiteX2672" y="connsiteY2672"/>
            </a:cxn>
            <a:cxn ang="0">
              <a:pos x="connsiteX2673" y="connsiteY2673"/>
            </a:cxn>
            <a:cxn ang="0">
              <a:pos x="connsiteX2674" y="connsiteY2674"/>
            </a:cxn>
            <a:cxn ang="0">
              <a:pos x="connsiteX2675" y="connsiteY2675"/>
            </a:cxn>
            <a:cxn ang="0">
              <a:pos x="connsiteX2676" y="connsiteY2676"/>
            </a:cxn>
            <a:cxn ang="0">
              <a:pos x="connsiteX2677" y="connsiteY2677"/>
            </a:cxn>
            <a:cxn ang="0">
              <a:pos x="connsiteX2678" y="connsiteY2678"/>
            </a:cxn>
            <a:cxn ang="0">
              <a:pos x="connsiteX2679" y="connsiteY2679"/>
            </a:cxn>
            <a:cxn ang="0">
              <a:pos x="connsiteX2680" y="connsiteY2680"/>
            </a:cxn>
            <a:cxn ang="0">
              <a:pos x="connsiteX2681" y="connsiteY2681"/>
            </a:cxn>
            <a:cxn ang="0">
              <a:pos x="connsiteX2682" y="connsiteY2682"/>
            </a:cxn>
            <a:cxn ang="0">
              <a:pos x="connsiteX2683" y="connsiteY2683"/>
            </a:cxn>
            <a:cxn ang="0">
              <a:pos x="connsiteX2684" y="connsiteY2684"/>
            </a:cxn>
            <a:cxn ang="0">
              <a:pos x="connsiteX2685" y="connsiteY2685"/>
            </a:cxn>
            <a:cxn ang="0">
              <a:pos x="connsiteX2686" y="connsiteY2686"/>
            </a:cxn>
            <a:cxn ang="0">
              <a:pos x="connsiteX2687" y="connsiteY2687"/>
            </a:cxn>
            <a:cxn ang="0">
              <a:pos x="connsiteX2688" y="connsiteY2688"/>
            </a:cxn>
            <a:cxn ang="0">
              <a:pos x="connsiteX2689" y="connsiteY2689"/>
            </a:cxn>
            <a:cxn ang="0">
              <a:pos x="connsiteX2690" y="connsiteY2690"/>
            </a:cxn>
            <a:cxn ang="0">
              <a:pos x="connsiteX2691" y="connsiteY2691"/>
            </a:cxn>
            <a:cxn ang="0">
              <a:pos x="connsiteX2692" y="connsiteY2692"/>
            </a:cxn>
            <a:cxn ang="0">
              <a:pos x="connsiteX2693" y="connsiteY2693"/>
            </a:cxn>
            <a:cxn ang="0">
              <a:pos x="connsiteX2694" y="connsiteY2694"/>
            </a:cxn>
            <a:cxn ang="0">
              <a:pos x="connsiteX2695" y="connsiteY2695"/>
            </a:cxn>
            <a:cxn ang="0">
              <a:pos x="connsiteX2696" y="connsiteY2696"/>
            </a:cxn>
            <a:cxn ang="0">
              <a:pos x="connsiteX2697" y="connsiteY2697"/>
            </a:cxn>
            <a:cxn ang="0">
              <a:pos x="connsiteX2698" y="connsiteY2698"/>
            </a:cxn>
            <a:cxn ang="0">
              <a:pos x="connsiteX2699" y="connsiteY2699"/>
            </a:cxn>
            <a:cxn ang="0">
              <a:pos x="connsiteX2700" y="connsiteY2700"/>
            </a:cxn>
            <a:cxn ang="0">
              <a:pos x="connsiteX2701" y="connsiteY2701"/>
            </a:cxn>
            <a:cxn ang="0">
              <a:pos x="connsiteX2702" y="connsiteY2702"/>
            </a:cxn>
            <a:cxn ang="0">
              <a:pos x="connsiteX2703" y="connsiteY2703"/>
            </a:cxn>
            <a:cxn ang="0">
              <a:pos x="connsiteX2704" y="connsiteY2704"/>
            </a:cxn>
            <a:cxn ang="0">
              <a:pos x="connsiteX2705" y="connsiteY2705"/>
            </a:cxn>
            <a:cxn ang="0">
              <a:pos x="connsiteX2706" y="connsiteY2706"/>
            </a:cxn>
            <a:cxn ang="0">
              <a:pos x="connsiteX2707" y="connsiteY2707"/>
            </a:cxn>
            <a:cxn ang="0">
              <a:pos x="connsiteX2708" y="connsiteY2708"/>
            </a:cxn>
            <a:cxn ang="0">
              <a:pos x="connsiteX2709" y="connsiteY2709"/>
            </a:cxn>
            <a:cxn ang="0">
              <a:pos x="connsiteX2710" y="connsiteY2710"/>
            </a:cxn>
            <a:cxn ang="0">
              <a:pos x="connsiteX2711" y="connsiteY2711"/>
            </a:cxn>
            <a:cxn ang="0">
              <a:pos x="connsiteX2712" y="connsiteY2712"/>
            </a:cxn>
            <a:cxn ang="0">
              <a:pos x="connsiteX2713" y="connsiteY2713"/>
            </a:cxn>
            <a:cxn ang="0">
              <a:pos x="connsiteX2714" y="connsiteY2714"/>
            </a:cxn>
            <a:cxn ang="0">
              <a:pos x="connsiteX2715" y="connsiteY2715"/>
            </a:cxn>
            <a:cxn ang="0">
              <a:pos x="connsiteX2716" y="connsiteY2716"/>
            </a:cxn>
            <a:cxn ang="0">
              <a:pos x="connsiteX2717" y="connsiteY2717"/>
            </a:cxn>
            <a:cxn ang="0">
              <a:pos x="connsiteX2718" y="connsiteY2718"/>
            </a:cxn>
            <a:cxn ang="0">
              <a:pos x="connsiteX2719" y="connsiteY2719"/>
            </a:cxn>
            <a:cxn ang="0">
              <a:pos x="connsiteX2720" y="connsiteY2720"/>
            </a:cxn>
            <a:cxn ang="0">
              <a:pos x="connsiteX2721" y="connsiteY2721"/>
            </a:cxn>
            <a:cxn ang="0">
              <a:pos x="connsiteX2722" y="connsiteY2722"/>
            </a:cxn>
            <a:cxn ang="0">
              <a:pos x="connsiteX2723" y="connsiteY2723"/>
            </a:cxn>
            <a:cxn ang="0">
              <a:pos x="connsiteX2724" y="connsiteY2724"/>
            </a:cxn>
            <a:cxn ang="0">
              <a:pos x="connsiteX2725" y="connsiteY2725"/>
            </a:cxn>
            <a:cxn ang="0">
              <a:pos x="connsiteX2726" y="connsiteY2726"/>
            </a:cxn>
            <a:cxn ang="0">
              <a:pos x="connsiteX2727" y="connsiteY2727"/>
            </a:cxn>
            <a:cxn ang="0">
              <a:pos x="connsiteX2728" y="connsiteY2728"/>
            </a:cxn>
            <a:cxn ang="0">
              <a:pos x="connsiteX2729" y="connsiteY2729"/>
            </a:cxn>
            <a:cxn ang="0">
              <a:pos x="connsiteX2730" y="connsiteY2730"/>
            </a:cxn>
            <a:cxn ang="0">
              <a:pos x="connsiteX2731" y="connsiteY2731"/>
            </a:cxn>
            <a:cxn ang="0">
              <a:pos x="connsiteX2732" y="connsiteY2732"/>
            </a:cxn>
            <a:cxn ang="0">
              <a:pos x="connsiteX2733" y="connsiteY2733"/>
            </a:cxn>
            <a:cxn ang="0">
              <a:pos x="connsiteX2734" y="connsiteY2734"/>
            </a:cxn>
            <a:cxn ang="0">
              <a:pos x="connsiteX2735" y="connsiteY2735"/>
            </a:cxn>
            <a:cxn ang="0">
              <a:pos x="connsiteX2736" y="connsiteY2736"/>
            </a:cxn>
            <a:cxn ang="0">
              <a:pos x="connsiteX2737" y="connsiteY2737"/>
            </a:cxn>
            <a:cxn ang="0">
              <a:pos x="connsiteX2738" y="connsiteY2738"/>
            </a:cxn>
            <a:cxn ang="0">
              <a:pos x="connsiteX2739" y="connsiteY2739"/>
            </a:cxn>
            <a:cxn ang="0">
              <a:pos x="connsiteX2740" y="connsiteY2740"/>
            </a:cxn>
            <a:cxn ang="0">
              <a:pos x="connsiteX2741" y="connsiteY2741"/>
            </a:cxn>
            <a:cxn ang="0">
              <a:pos x="connsiteX2742" y="connsiteY2742"/>
            </a:cxn>
            <a:cxn ang="0">
              <a:pos x="connsiteX2743" y="connsiteY2743"/>
            </a:cxn>
            <a:cxn ang="0">
              <a:pos x="connsiteX2744" y="connsiteY2744"/>
            </a:cxn>
            <a:cxn ang="0">
              <a:pos x="connsiteX2745" y="connsiteY2745"/>
            </a:cxn>
            <a:cxn ang="0">
              <a:pos x="connsiteX2746" y="connsiteY2746"/>
            </a:cxn>
            <a:cxn ang="0">
              <a:pos x="connsiteX2747" y="connsiteY2747"/>
            </a:cxn>
            <a:cxn ang="0">
              <a:pos x="connsiteX2748" y="connsiteY2748"/>
            </a:cxn>
            <a:cxn ang="0">
              <a:pos x="connsiteX2749" y="connsiteY2749"/>
            </a:cxn>
            <a:cxn ang="0">
              <a:pos x="connsiteX2750" y="connsiteY2750"/>
            </a:cxn>
            <a:cxn ang="0">
              <a:pos x="connsiteX2751" y="connsiteY2751"/>
            </a:cxn>
            <a:cxn ang="0">
              <a:pos x="connsiteX2752" y="connsiteY2752"/>
            </a:cxn>
            <a:cxn ang="0">
              <a:pos x="connsiteX2753" y="connsiteY2753"/>
            </a:cxn>
            <a:cxn ang="0">
              <a:pos x="connsiteX2754" y="connsiteY2754"/>
            </a:cxn>
            <a:cxn ang="0">
              <a:pos x="connsiteX2755" y="connsiteY2755"/>
            </a:cxn>
            <a:cxn ang="0">
              <a:pos x="connsiteX2756" y="connsiteY2756"/>
            </a:cxn>
            <a:cxn ang="0">
              <a:pos x="connsiteX2757" y="connsiteY2757"/>
            </a:cxn>
            <a:cxn ang="0">
              <a:pos x="connsiteX2758" y="connsiteY2758"/>
            </a:cxn>
            <a:cxn ang="0">
              <a:pos x="connsiteX2759" y="connsiteY2759"/>
            </a:cxn>
            <a:cxn ang="0">
              <a:pos x="connsiteX2760" y="connsiteY2760"/>
            </a:cxn>
            <a:cxn ang="0">
              <a:pos x="connsiteX2761" y="connsiteY2761"/>
            </a:cxn>
            <a:cxn ang="0">
              <a:pos x="connsiteX2762" y="connsiteY2762"/>
            </a:cxn>
            <a:cxn ang="0">
              <a:pos x="connsiteX2763" y="connsiteY2763"/>
            </a:cxn>
            <a:cxn ang="0">
              <a:pos x="connsiteX2764" y="connsiteY2764"/>
            </a:cxn>
            <a:cxn ang="0">
              <a:pos x="connsiteX2765" y="connsiteY2765"/>
            </a:cxn>
            <a:cxn ang="0">
              <a:pos x="connsiteX2766" y="connsiteY2766"/>
            </a:cxn>
            <a:cxn ang="0">
              <a:pos x="connsiteX2767" y="connsiteY2767"/>
            </a:cxn>
            <a:cxn ang="0">
              <a:pos x="connsiteX2768" y="connsiteY2768"/>
            </a:cxn>
            <a:cxn ang="0">
              <a:pos x="connsiteX2769" y="connsiteY2769"/>
            </a:cxn>
            <a:cxn ang="0">
              <a:pos x="connsiteX2770" y="connsiteY2770"/>
            </a:cxn>
            <a:cxn ang="0">
              <a:pos x="connsiteX2771" y="connsiteY2771"/>
            </a:cxn>
            <a:cxn ang="0">
              <a:pos x="connsiteX2772" y="connsiteY2772"/>
            </a:cxn>
            <a:cxn ang="0">
              <a:pos x="connsiteX2773" y="connsiteY2773"/>
            </a:cxn>
            <a:cxn ang="0">
              <a:pos x="connsiteX2774" y="connsiteY2774"/>
            </a:cxn>
            <a:cxn ang="0">
              <a:pos x="connsiteX2775" y="connsiteY2775"/>
            </a:cxn>
            <a:cxn ang="0">
              <a:pos x="connsiteX2776" y="connsiteY2776"/>
            </a:cxn>
            <a:cxn ang="0">
              <a:pos x="connsiteX2777" y="connsiteY2777"/>
            </a:cxn>
            <a:cxn ang="0">
              <a:pos x="connsiteX2778" y="connsiteY2778"/>
            </a:cxn>
            <a:cxn ang="0">
              <a:pos x="connsiteX2779" y="connsiteY2779"/>
            </a:cxn>
            <a:cxn ang="0">
              <a:pos x="connsiteX2780" y="connsiteY2780"/>
            </a:cxn>
            <a:cxn ang="0">
              <a:pos x="connsiteX2781" y="connsiteY2781"/>
            </a:cxn>
            <a:cxn ang="0">
              <a:pos x="connsiteX2782" y="connsiteY2782"/>
            </a:cxn>
            <a:cxn ang="0">
              <a:pos x="connsiteX2783" y="connsiteY2783"/>
            </a:cxn>
            <a:cxn ang="0">
              <a:pos x="connsiteX2784" y="connsiteY2784"/>
            </a:cxn>
            <a:cxn ang="0">
              <a:pos x="connsiteX2785" y="connsiteY2785"/>
            </a:cxn>
            <a:cxn ang="0">
              <a:pos x="connsiteX2786" y="connsiteY2786"/>
            </a:cxn>
            <a:cxn ang="0">
              <a:pos x="connsiteX2787" y="connsiteY2787"/>
            </a:cxn>
            <a:cxn ang="0">
              <a:pos x="connsiteX2788" y="connsiteY2788"/>
            </a:cxn>
            <a:cxn ang="0">
              <a:pos x="connsiteX2789" y="connsiteY2789"/>
            </a:cxn>
            <a:cxn ang="0">
              <a:pos x="connsiteX2790" y="connsiteY2790"/>
            </a:cxn>
            <a:cxn ang="0">
              <a:pos x="connsiteX2791" y="connsiteY2791"/>
            </a:cxn>
            <a:cxn ang="0">
              <a:pos x="connsiteX2792" y="connsiteY2792"/>
            </a:cxn>
            <a:cxn ang="0">
              <a:pos x="connsiteX2793" y="connsiteY2793"/>
            </a:cxn>
            <a:cxn ang="0">
              <a:pos x="connsiteX2794" y="connsiteY2794"/>
            </a:cxn>
            <a:cxn ang="0">
              <a:pos x="connsiteX2795" y="connsiteY2795"/>
            </a:cxn>
            <a:cxn ang="0">
              <a:pos x="connsiteX2796" y="connsiteY2796"/>
            </a:cxn>
            <a:cxn ang="0">
              <a:pos x="connsiteX2797" y="connsiteY2797"/>
            </a:cxn>
            <a:cxn ang="0">
              <a:pos x="connsiteX2798" y="connsiteY2798"/>
            </a:cxn>
            <a:cxn ang="0">
              <a:pos x="connsiteX2799" y="connsiteY2799"/>
            </a:cxn>
            <a:cxn ang="0">
              <a:pos x="connsiteX2800" y="connsiteY2800"/>
            </a:cxn>
            <a:cxn ang="0">
              <a:pos x="connsiteX2801" y="connsiteY2801"/>
            </a:cxn>
            <a:cxn ang="0">
              <a:pos x="connsiteX2802" y="connsiteY2802"/>
            </a:cxn>
            <a:cxn ang="0">
              <a:pos x="connsiteX2803" y="connsiteY2803"/>
            </a:cxn>
            <a:cxn ang="0">
              <a:pos x="connsiteX2804" y="connsiteY2804"/>
            </a:cxn>
            <a:cxn ang="0">
              <a:pos x="connsiteX2805" y="connsiteY2805"/>
            </a:cxn>
            <a:cxn ang="0">
              <a:pos x="connsiteX2806" y="connsiteY2806"/>
            </a:cxn>
            <a:cxn ang="0">
              <a:pos x="connsiteX2807" y="connsiteY2807"/>
            </a:cxn>
            <a:cxn ang="0">
              <a:pos x="connsiteX2808" y="connsiteY2808"/>
            </a:cxn>
            <a:cxn ang="0">
              <a:pos x="connsiteX2809" y="connsiteY2809"/>
            </a:cxn>
            <a:cxn ang="0">
              <a:pos x="connsiteX2810" y="connsiteY2810"/>
            </a:cxn>
            <a:cxn ang="0">
              <a:pos x="connsiteX2811" y="connsiteY2811"/>
            </a:cxn>
            <a:cxn ang="0">
              <a:pos x="connsiteX2812" y="connsiteY2812"/>
            </a:cxn>
            <a:cxn ang="0">
              <a:pos x="connsiteX2813" y="connsiteY2813"/>
            </a:cxn>
            <a:cxn ang="0">
              <a:pos x="connsiteX2814" y="connsiteY2814"/>
            </a:cxn>
            <a:cxn ang="0">
              <a:pos x="connsiteX2815" y="connsiteY2815"/>
            </a:cxn>
            <a:cxn ang="0">
              <a:pos x="connsiteX2816" y="connsiteY2816"/>
            </a:cxn>
            <a:cxn ang="0">
              <a:pos x="connsiteX2817" y="connsiteY2817"/>
            </a:cxn>
            <a:cxn ang="0">
              <a:pos x="connsiteX2818" y="connsiteY2818"/>
            </a:cxn>
            <a:cxn ang="0">
              <a:pos x="connsiteX2819" y="connsiteY2819"/>
            </a:cxn>
            <a:cxn ang="0">
              <a:pos x="connsiteX2820" y="connsiteY2820"/>
            </a:cxn>
            <a:cxn ang="0">
              <a:pos x="connsiteX2821" y="connsiteY2821"/>
            </a:cxn>
            <a:cxn ang="0">
              <a:pos x="connsiteX2822" y="connsiteY2822"/>
            </a:cxn>
            <a:cxn ang="0">
              <a:pos x="connsiteX2823" y="connsiteY2823"/>
            </a:cxn>
            <a:cxn ang="0">
              <a:pos x="connsiteX2824" y="connsiteY2824"/>
            </a:cxn>
            <a:cxn ang="0">
              <a:pos x="connsiteX2825" y="connsiteY2825"/>
            </a:cxn>
            <a:cxn ang="0">
              <a:pos x="connsiteX2826" y="connsiteY2826"/>
            </a:cxn>
            <a:cxn ang="0">
              <a:pos x="connsiteX2827" y="connsiteY2827"/>
            </a:cxn>
            <a:cxn ang="0">
              <a:pos x="connsiteX2828" y="connsiteY2828"/>
            </a:cxn>
            <a:cxn ang="0">
              <a:pos x="connsiteX2829" y="connsiteY2829"/>
            </a:cxn>
            <a:cxn ang="0">
              <a:pos x="connsiteX2830" y="connsiteY2830"/>
            </a:cxn>
            <a:cxn ang="0">
              <a:pos x="connsiteX2831" y="connsiteY2831"/>
            </a:cxn>
            <a:cxn ang="0">
              <a:pos x="connsiteX2832" y="connsiteY2832"/>
            </a:cxn>
            <a:cxn ang="0">
              <a:pos x="connsiteX2833" y="connsiteY2833"/>
            </a:cxn>
            <a:cxn ang="0">
              <a:pos x="connsiteX2834" y="connsiteY2834"/>
            </a:cxn>
            <a:cxn ang="0">
              <a:pos x="connsiteX2835" y="connsiteY2835"/>
            </a:cxn>
            <a:cxn ang="0">
              <a:pos x="connsiteX2836" y="connsiteY2836"/>
            </a:cxn>
            <a:cxn ang="0">
              <a:pos x="connsiteX2837" y="connsiteY2837"/>
            </a:cxn>
            <a:cxn ang="0">
              <a:pos x="connsiteX2838" y="connsiteY2838"/>
            </a:cxn>
            <a:cxn ang="0">
              <a:pos x="connsiteX2839" y="connsiteY2839"/>
            </a:cxn>
            <a:cxn ang="0">
              <a:pos x="connsiteX2840" y="connsiteY2840"/>
            </a:cxn>
            <a:cxn ang="0">
              <a:pos x="connsiteX2841" y="connsiteY2841"/>
            </a:cxn>
            <a:cxn ang="0">
              <a:pos x="connsiteX2842" y="connsiteY2842"/>
            </a:cxn>
            <a:cxn ang="0">
              <a:pos x="connsiteX2843" y="connsiteY2843"/>
            </a:cxn>
            <a:cxn ang="0">
              <a:pos x="connsiteX2844" y="connsiteY2844"/>
            </a:cxn>
            <a:cxn ang="0">
              <a:pos x="connsiteX2845" y="connsiteY2845"/>
            </a:cxn>
            <a:cxn ang="0">
              <a:pos x="connsiteX2846" y="connsiteY2846"/>
            </a:cxn>
            <a:cxn ang="0">
              <a:pos x="connsiteX2847" y="connsiteY2847"/>
            </a:cxn>
            <a:cxn ang="0">
              <a:pos x="connsiteX2848" y="connsiteY2848"/>
            </a:cxn>
            <a:cxn ang="0">
              <a:pos x="connsiteX2849" y="connsiteY2849"/>
            </a:cxn>
            <a:cxn ang="0">
              <a:pos x="connsiteX2850" y="connsiteY2850"/>
            </a:cxn>
            <a:cxn ang="0">
              <a:pos x="connsiteX2851" y="connsiteY2851"/>
            </a:cxn>
            <a:cxn ang="0">
              <a:pos x="connsiteX2852" y="connsiteY2852"/>
            </a:cxn>
            <a:cxn ang="0">
              <a:pos x="connsiteX2853" y="connsiteY2853"/>
            </a:cxn>
            <a:cxn ang="0">
              <a:pos x="connsiteX2854" y="connsiteY2854"/>
            </a:cxn>
            <a:cxn ang="0">
              <a:pos x="connsiteX2855" y="connsiteY2855"/>
            </a:cxn>
            <a:cxn ang="0">
              <a:pos x="connsiteX2856" y="connsiteY2856"/>
            </a:cxn>
            <a:cxn ang="0">
              <a:pos x="connsiteX2857" y="connsiteY2857"/>
            </a:cxn>
            <a:cxn ang="0">
              <a:pos x="connsiteX2858" y="connsiteY2858"/>
            </a:cxn>
            <a:cxn ang="0">
              <a:pos x="connsiteX2859" y="connsiteY2859"/>
            </a:cxn>
            <a:cxn ang="0">
              <a:pos x="connsiteX2860" y="connsiteY2860"/>
            </a:cxn>
            <a:cxn ang="0">
              <a:pos x="connsiteX2861" y="connsiteY2861"/>
            </a:cxn>
            <a:cxn ang="0">
              <a:pos x="connsiteX2862" y="connsiteY2862"/>
            </a:cxn>
            <a:cxn ang="0">
              <a:pos x="connsiteX2863" y="connsiteY2863"/>
            </a:cxn>
            <a:cxn ang="0">
              <a:pos x="connsiteX2864" y="connsiteY2864"/>
            </a:cxn>
            <a:cxn ang="0">
              <a:pos x="connsiteX2865" y="connsiteY2865"/>
            </a:cxn>
            <a:cxn ang="0">
              <a:pos x="connsiteX2866" y="connsiteY2866"/>
            </a:cxn>
            <a:cxn ang="0">
              <a:pos x="connsiteX2867" y="connsiteY2867"/>
            </a:cxn>
            <a:cxn ang="0">
              <a:pos x="connsiteX2868" y="connsiteY2868"/>
            </a:cxn>
            <a:cxn ang="0">
              <a:pos x="connsiteX2869" y="connsiteY2869"/>
            </a:cxn>
            <a:cxn ang="0">
              <a:pos x="connsiteX2870" y="connsiteY2870"/>
            </a:cxn>
            <a:cxn ang="0">
              <a:pos x="connsiteX2871" y="connsiteY2871"/>
            </a:cxn>
            <a:cxn ang="0">
              <a:pos x="connsiteX2872" y="connsiteY2872"/>
            </a:cxn>
            <a:cxn ang="0">
              <a:pos x="connsiteX2873" y="connsiteY2873"/>
            </a:cxn>
            <a:cxn ang="0">
              <a:pos x="connsiteX2874" y="connsiteY2874"/>
            </a:cxn>
            <a:cxn ang="0">
              <a:pos x="connsiteX2875" y="connsiteY2875"/>
            </a:cxn>
            <a:cxn ang="0">
              <a:pos x="connsiteX2876" y="connsiteY2876"/>
            </a:cxn>
            <a:cxn ang="0">
              <a:pos x="connsiteX2877" y="connsiteY2877"/>
            </a:cxn>
            <a:cxn ang="0">
              <a:pos x="connsiteX2878" y="connsiteY2878"/>
            </a:cxn>
            <a:cxn ang="0">
              <a:pos x="connsiteX2879" y="connsiteY2879"/>
            </a:cxn>
            <a:cxn ang="0">
              <a:pos x="connsiteX2880" y="connsiteY2880"/>
            </a:cxn>
            <a:cxn ang="0">
              <a:pos x="connsiteX2881" y="connsiteY2881"/>
            </a:cxn>
            <a:cxn ang="0">
              <a:pos x="connsiteX2882" y="connsiteY2882"/>
            </a:cxn>
            <a:cxn ang="0">
              <a:pos x="connsiteX2883" y="connsiteY2883"/>
            </a:cxn>
            <a:cxn ang="0">
              <a:pos x="connsiteX2884" y="connsiteY2884"/>
            </a:cxn>
            <a:cxn ang="0">
              <a:pos x="connsiteX2885" y="connsiteY2885"/>
            </a:cxn>
            <a:cxn ang="0">
              <a:pos x="connsiteX2886" y="connsiteY2886"/>
            </a:cxn>
            <a:cxn ang="0">
              <a:pos x="connsiteX2887" y="connsiteY2887"/>
            </a:cxn>
            <a:cxn ang="0">
              <a:pos x="connsiteX2888" y="connsiteY2888"/>
            </a:cxn>
            <a:cxn ang="0">
              <a:pos x="connsiteX2889" y="connsiteY2889"/>
            </a:cxn>
            <a:cxn ang="0">
              <a:pos x="connsiteX2890" y="connsiteY2890"/>
            </a:cxn>
            <a:cxn ang="0">
              <a:pos x="connsiteX2891" y="connsiteY2891"/>
            </a:cxn>
            <a:cxn ang="0">
              <a:pos x="connsiteX2892" y="connsiteY2892"/>
            </a:cxn>
            <a:cxn ang="0">
              <a:pos x="connsiteX2893" y="connsiteY2893"/>
            </a:cxn>
            <a:cxn ang="0">
              <a:pos x="connsiteX2894" y="connsiteY2894"/>
            </a:cxn>
            <a:cxn ang="0">
              <a:pos x="connsiteX2895" y="connsiteY2895"/>
            </a:cxn>
            <a:cxn ang="0">
              <a:pos x="connsiteX2896" y="connsiteY2896"/>
            </a:cxn>
            <a:cxn ang="0">
              <a:pos x="connsiteX2897" y="connsiteY2897"/>
            </a:cxn>
            <a:cxn ang="0">
              <a:pos x="connsiteX2898" y="connsiteY2898"/>
            </a:cxn>
            <a:cxn ang="0">
              <a:pos x="connsiteX2899" y="connsiteY2899"/>
            </a:cxn>
            <a:cxn ang="0">
              <a:pos x="connsiteX2900" y="connsiteY2900"/>
            </a:cxn>
            <a:cxn ang="0">
              <a:pos x="connsiteX2901" y="connsiteY2901"/>
            </a:cxn>
            <a:cxn ang="0">
              <a:pos x="connsiteX2902" y="connsiteY2902"/>
            </a:cxn>
            <a:cxn ang="0">
              <a:pos x="connsiteX2903" y="connsiteY2903"/>
            </a:cxn>
            <a:cxn ang="0">
              <a:pos x="connsiteX2904" y="connsiteY2904"/>
            </a:cxn>
            <a:cxn ang="0">
              <a:pos x="connsiteX2905" y="connsiteY2905"/>
            </a:cxn>
            <a:cxn ang="0">
              <a:pos x="connsiteX2906" y="connsiteY2906"/>
            </a:cxn>
            <a:cxn ang="0">
              <a:pos x="connsiteX2907" y="connsiteY2907"/>
            </a:cxn>
            <a:cxn ang="0">
              <a:pos x="connsiteX2908" y="connsiteY2908"/>
            </a:cxn>
            <a:cxn ang="0">
              <a:pos x="connsiteX2909" y="connsiteY2909"/>
            </a:cxn>
            <a:cxn ang="0">
              <a:pos x="connsiteX2910" y="connsiteY2910"/>
            </a:cxn>
            <a:cxn ang="0">
              <a:pos x="connsiteX2911" y="connsiteY2911"/>
            </a:cxn>
            <a:cxn ang="0">
              <a:pos x="connsiteX2912" y="connsiteY2912"/>
            </a:cxn>
            <a:cxn ang="0">
              <a:pos x="connsiteX2913" y="connsiteY2913"/>
            </a:cxn>
            <a:cxn ang="0">
              <a:pos x="connsiteX2914" y="connsiteY2914"/>
            </a:cxn>
            <a:cxn ang="0">
              <a:pos x="connsiteX2915" y="connsiteY2915"/>
            </a:cxn>
            <a:cxn ang="0">
              <a:pos x="connsiteX2916" y="connsiteY2916"/>
            </a:cxn>
            <a:cxn ang="0">
              <a:pos x="connsiteX2917" y="connsiteY2917"/>
            </a:cxn>
            <a:cxn ang="0">
              <a:pos x="connsiteX2918" y="connsiteY2918"/>
            </a:cxn>
            <a:cxn ang="0">
              <a:pos x="connsiteX2919" y="connsiteY2919"/>
            </a:cxn>
            <a:cxn ang="0">
              <a:pos x="connsiteX2920" y="connsiteY2920"/>
            </a:cxn>
            <a:cxn ang="0">
              <a:pos x="connsiteX2921" y="connsiteY2921"/>
            </a:cxn>
            <a:cxn ang="0">
              <a:pos x="connsiteX2922" y="connsiteY2922"/>
            </a:cxn>
            <a:cxn ang="0">
              <a:pos x="connsiteX2923" y="connsiteY2923"/>
            </a:cxn>
            <a:cxn ang="0">
              <a:pos x="connsiteX2924" y="connsiteY2924"/>
            </a:cxn>
            <a:cxn ang="0">
              <a:pos x="connsiteX2925" y="connsiteY2925"/>
            </a:cxn>
            <a:cxn ang="0">
              <a:pos x="connsiteX2926" y="connsiteY2926"/>
            </a:cxn>
            <a:cxn ang="0">
              <a:pos x="connsiteX2927" y="connsiteY2927"/>
            </a:cxn>
            <a:cxn ang="0">
              <a:pos x="connsiteX2928" y="connsiteY2928"/>
            </a:cxn>
            <a:cxn ang="0">
              <a:pos x="connsiteX2929" y="connsiteY2929"/>
            </a:cxn>
            <a:cxn ang="0">
              <a:pos x="connsiteX2930" y="connsiteY2930"/>
            </a:cxn>
            <a:cxn ang="0">
              <a:pos x="connsiteX2931" y="connsiteY2931"/>
            </a:cxn>
            <a:cxn ang="0">
              <a:pos x="connsiteX2932" y="connsiteY2932"/>
            </a:cxn>
            <a:cxn ang="0">
              <a:pos x="connsiteX2933" y="connsiteY2933"/>
            </a:cxn>
            <a:cxn ang="0">
              <a:pos x="connsiteX2934" y="connsiteY2934"/>
            </a:cxn>
            <a:cxn ang="0">
              <a:pos x="connsiteX2935" y="connsiteY2935"/>
            </a:cxn>
            <a:cxn ang="0">
              <a:pos x="connsiteX2936" y="connsiteY2936"/>
            </a:cxn>
            <a:cxn ang="0">
              <a:pos x="connsiteX2937" y="connsiteY2937"/>
            </a:cxn>
            <a:cxn ang="0">
              <a:pos x="connsiteX2938" y="connsiteY2938"/>
            </a:cxn>
            <a:cxn ang="0">
              <a:pos x="connsiteX2939" y="connsiteY2939"/>
            </a:cxn>
            <a:cxn ang="0">
              <a:pos x="connsiteX2940" y="connsiteY2940"/>
            </a:cxn>
            <a:cxn ang="0">
              <a:pos x="connsiteX2941" y="connsiteY2941"/>
            </a:cxn>
            <a:cxn ang="0">
              <a:pos x="connsiteX2942" y="connsiteY2942"/>
            </a:cxn>
            <a:cxn ang="0">
              <a:pos x="connsiteX2943" y="connsiteY2943"/>
            </a:cxn>
            <a:cxn ang="0">
              <a:pos x="connsiteX2944" y="connsiteY2944"/>
            </a:cxn>
            <a:cxn ang="0">
              <a:pos x="connsiteX2945" y="connsiteY2945"/>
            </a:cxn>
            <a:cxn ang="0">
              <a:pos x="connsiteX2946" y="connsiteY2946"/>
            </a:cxn>
            <a:cxn ang="0">
              <a:pos x="connsiteX2947" y="connsiteY2947"/>
            </a:cxn>
            <a:cxn ang="0">
              <a:pos x="connsiteX2948" y="connsiteY2948"/>
            </a:cxn>
            <a:cxn ang="0">
              <a:pos x="connsiteX2949" y="connsiteY2949"/>
            </a:cxn>
            <a:cxn ang="0">
              <a:pos x="connsiteX2950" y="connsiteY2950"/>
            </a:cxn>
            <a:cxn ang="0">
              <a:pos x="connsiteX2951" y="connsiteY2951"/>
            </a:cxn>
            <a:cxn ang="0">
              <a:pos x="connsiteX2952" y="connsiteY2952"/>
            </a:cxn>
            <a:cxn ang="0">
              <a:pos x="connsiteX2953" y="connsiteY2953"/>
            </a:cxn>
            <a:cxn ang="0">
              <a:pos x="connsiteX2954" y="connsiteY2954"/>
            </a:cxn>
            <a:cxn ang="0">
              <a:pos x="connsiteX2955" y="connsiteY2955"/>
            </a:cxn>
            <a:cxn ang="0">
              <a:pos x="connsiteX2956" y="connsiteY2956"/>
            </a:cxn>
            <a:cxn ang="0">
              <a:pos x="connsiteX2957" y="connsiteY2957"/>
            </a:cxn>
            <a:cxn ang="0">
              <a:pos x="connsiteX2958" y="connsiteY2958"/>
            </a:cxn>
            <a:cxn ang="0">
              <a:pos x="connsiteX2959" y="connsiteY2959"/>
            </a:cxn>
            <a:cxn ang="0">
              <a:pos x="connsiteX2960" y="connsiteY2960"/>
            </a:cxn>
            <a:cxn ang="0">
              <a:pos x="connsiteX2961" y="connsiteY2961"/>
            </a:cxn>
            <a:cxn ang="0">
              <a:pos x="connsiteX2962" y="connsiteY2962"/>
            </a:cxn>
            <a:cxn ang="0">
              <a:pos x="connsiteX2963" y="connsiteY2963"/>
            </a:cxn>
            <a:cxn ang="0">
              <a:pos x="connsiteX2964" y="connsiteY2964"/>
            </a:cxn>
            <a:cxn ang="0">
              <a:pos x="connsiteX2965" y="connsiteY2965"/>
            </a:cxn>
            <a:cxn ang="0">
              <a:pos x="connsiteX2966" y="connsiteY2966"/>
            </a:cxn>
            <a:cxn ang="0">
              <a:pos x="connsiteX2967" y="connsiteY2967"/>
            </a:cxn>
            <a:cxn ang="0">
              <a:pos x="connsiteX2968" y="connsiteY2968"/>
            </a:cxn>
            <a:cxn ang="0">
              <a:pos x="connsiteX2969" y="connsiteY2969"/>
            </a:cxn>
            <a:cxn ang="0">
              <a:pos x="connsiteX2970" y="connsiteY2970"/>
            </a:cxn>
            <a:cxn ang="0">
              <a:pos x="connsiteX2971" y="connsiteY2971"/>
            </a:cxn>
            <a:cxn ang="0">
              <a:pos x="connsiteX2972" y="connsiteY2972"/>
            </a:cxn>
            <a:cxn ang="0">
              <a:pos x="connsiteX2973" y="connsiteY2973"/>
            </a:cxn>
            <a:cxn ang="0">
              <a:pos x="connsiteX2974" y="connsiteY2974"/>
            </a:cxn>
            <a:cxn ang="0">
              <a:pos x="connsiteX2975" y="connsiteY2975"/>
            </a:cxn>
            <a:cxn ang="0">
              <a:pos x="connsiteX2976" y="connsiteY2976"/>
            </a:cxn>
            <a:cxn ang="0">
              <a:pos x="connsiteX2977" y="connsiteY2977"/>
            </a:cxn>
            <a:cxn ang="0">
              <a:pos x="connsiteX2978" y="connsiteY2978"/>
            </a:cxn>
            <a:cxn ang="0">
              <a:pos x="connsiteX2979" y="connsiteY2979"/>
            </a:cxn>
            <a:cxn ang="0">
              <a:pos x="connsiteX2980" y="connsiteY2980"/>
            </a:cxn>
            <a:cxn ang="0">
              <a:pos x="connsiteX2981" y="connsiteY2981"/>
            </a:cxn>
            <a:cxn ang="0">
              <a:pos x="connsiteX2982" y="connsiteY2982"/>
            </a:cxn>
            <a:cxn ang="0">
              <a:pos x="connsiteX2983" y="connsiteY2983"/>
            </a:cxn>
            <a:cxn ang="0">
              <a:pos x="connsiteX2984" y="connsiteY2984"/>
            </a:cxn>
            <a:cxn ang="0">
              <a:pos x="connsiteX2985" y="connsiteY2985"/>
            </a:cxn>
            <a:cxn ang="0">
              <a:pos x="connsiteX2986" y="connsiteY2986"/>
            </a:cxn>
            <a:cxn ang="0">
              <a:pos x="connsiteX2987" y="connsiteY2987"/>
            </a:cxn>
            <a:cxn ang="0">
              <a:pos x="connsiteX2988" y="connsiteY2988"/>
            </a:cxn>
            <a:cxn ang="0">
              <a:pos x="connsiteX2989" y="connsiteY2989"/>
            </a:cxn>
            <a:cxn ang="0">
              <a:pos x="connsiteX2990" y="connsiteY2990"/>
            </a:cxn>
            <a:cxn ang="0">
              <a:pos x="connsiteX2991" y="connsiteY2991"/>
            </a:cxn>
            <a:cxn ang="0">
              <a:pos x="connsiteX2992" y="connsiteY2992"/>
            </a:cxn>
            <a:cxn ang="0">
              <a:pos x="connsiteX2993" y="connsiteY2993"/>
            </a:cxn>
            <a:cxn ang="0">
              <a:pos x="connsiteX2994" y="connsiteY2994"/>
            </a:cxn>
            <a:cxn ang="0">
              <a:pos x="connsiteX2995" y="connsiteY2995"/>
            </a:cxn>
            <a:cxn ang="0">
              <a:pos x="connsiteX2996" y="connsiteY2996"/>
            </a:cxn>
            <a:cxn ang="0">
              <a:pos x="connsiteX2997" y="connsiteY2997"/>
            </a:cxn>
            <a:cxn ang="0">
              <a:pos x="connsiteX2998" y="connsiteY2998"/>
            </a:cxn>
            <a:cxn ang="0">
              <a:pos x="connsiteX2999" y="connsiteY2999"/>
            </a:cxn>
            <a:cxn ang="0">
              <a:pos x="connsiteX3000" y="connsiteY3000"/>
            </a:cxn>
            <a:cxn ang="0">
              <a:pos x="connsiteX3001" y="connsiteY3001"/>
            </a:cxn>
            <a:cxn ang="0">
              <a:pos x="connsiteX3002" y="connsiteY3002"/>
            </a:cxn>
            <a:cxn ang="0">
              <a:pos x="connsiteX3003" y="connsiteY3003"/>
            </a:cxn>
            <a:cxn ang="0">
              <a:pos x="connsiteX3004" y="connsiteY3004"/>
            </a:cxn>
            <a:cxn ang="0">
              <a:pos x="connsiteX3005" y="connsiteY3005"/>
            </a:cxn>
            <a:cxn ang="0">
              <a:pos x="connsiteX3006" y="connsiteY3006"/>
            </a:cxn>
            <a:cxn ang="0">
              <a:pos x="connsiteX3007" y="connsiteY3007"/>
            </a:cxn>
            <a:cxn ang="0">
              <a:pos x="connsiteX3008" y="connsiteY3008"/>
            </a:cxn>
            <a:cxn ang="0">
              <a:pos x="connsiteX3009" y="connsiteY3009"/>
            </a:cxn>
            <a:cxn ang="0">
              <a:pos x="connsiteX3010" y="connsiteY3010"/>
            </a:cxn>
            <a:cxn ang="0">
              <a:pos x="connsiteX3011" y="connsiteY3011"/>
            </a:cxn>
            <a:cxn ang="0">
              <a:pos x="connsiteX3012" y="connsiteY3012"/>
            </a:cxn>
            <a:cxn ang="0">
              <a:pos x="connsiteX3013" y="connsiteY3013"/>
            </a:cxn>
            <a:cxn ang="0">
              <a:pos x="connsiteX3014" y="connsiteY3014"/>
            </a:cxn>
            <a:cxn ang="0">
              <a:pos x="connsiteX3015" y="connsiteY3015"/>
            </a:cxn>
            <a:cxn ang="0">
              <a:pos x="connsiteX3016" y="connsiteY3016"/>
            </a:cxn>
            <a:cxn ang="0">
              <a:pos x="connsiteX3017" y="connsiteY3017"/>
            </a:cxn>
            <a:cxn ang="0">
              <a:pos x="connsiteX3018" y="connsiteY3018"/>
            </a:cxn>
            <a:cxn ang="0">
              <a:pos x="connsiteX3019" y="connsiteY3019"/>
            </a:cxn>
            <a:cxn ang="0">
              <a:pos x="connsiteX3020" y="connsiteY3020"/>
            </a:cxn>
            <a:cxn ang="0">
              <a:pos x="connsiteX3021" y="connsiteY3021"/>
            </a:cxn>
            <a:cxn ang="0">
              <a:pos x="connsiteX3022" y="connsiteY3022"/>
            </a:cxn>
            <a:cxn ang="0">
              <a:pos x="connsiteX3023" y="connsiteY3023"/>
            </a:cxn>
            <a:cxn ang="0">
              <a:pos x="connsiteX3024" y="connsiteY3024"/>
            </a:cxn>
            <a:cxn ang="0">
              <a:pos x="connsiteX3025" y="connsiteY3025"/>
            </a:cxn>
            <a:cxn ang="0">
              <a:pos x="connsiteX3026" y="connsiteY3026"/>
            </a:cxn>
            <a:cxn ang="0">
              <a:pos x="connsiteX3027" y="connsiteY3027"/>
            </a:cxn>
            <a:cxn ang="0">
              <a:pos x="connsiteX3028" y="connsiteY3028"/>
            </a:cxn>
            <a:cxn ang="0">
              <a:pos x="connsiteX3029" y="connsiteY3029"/>
            </a:cxn>
            <a:cxn ang="0">
              <a:pos x="connsiteX3030" y="connsiteY3030"/>
            </a:cxn>
            <a:cxn ang="0">
              <a:pos x="connsiteX3031" y="connsiteY3031"/>
            </a:cxn>
            <a:cxn ang="0">
              <a:pos x="connsiteX3032" y="connsiteY3032"/>
            </a:cxn>
            <a:cxn ang="0">
              <a:pos x="connsiteX3033" y="connsiteY3033"/>
            </a:cxn>
            <a:cxn ang="0">
              <a:pos x="connsiteX3034" y="connsiteY3034"/>
            </a:cxn>
            <a:cxn ang="0">
              <a:pos x="connsiteX3035" y="connsiteY3035"/>
            </a:cxn>
            <a:cxn ang="0">
              <a:pos x="connsiteX3036" y="connsiteY3036"/>
            </a:cxn>
            <a:cxn ang="0">
              <a:pos x="connsiteX3037" y="connsiteY3037"/>
            </a:cxn>
            <a:cxn ang="0">
              <a:pos x="connsiteX3038" y="connsiteY3038"/>
            </a:cxn>
            <a:cxn ang="0">
              <a:pos x="connsiteX3039" y="connsiteY3039"/>
            </a:cxn>
            <a:cxn ang="0">
              <a:pos x="connsiteX3040" y="connsiteY3040"/>
            </a:cxn>
            <a:cxn ang="0">
              <a:pos x="connsiteX3041" y="connsiteY3041"/>
            </a:cxn>
            <a:cxn ang="0">
              <a:pos x="connsiteX3042" y="connsiteY3042"/>
            </a:cxn>
            <a:cxn ang="0">
              <a:pos x="connsiteX3043" y="connsiteY3043"/>
            </a:cxn>
            <a:cxn ang="0">
              <a:pos x="connsiteX3044" y="connsiteY3044"/>
            </a:cxn>
            <a:cxn ang="0">
              <a:pos x="connsiteX3045" y="connsiteY3045"/>
            </a:cxn>
            <a:cxn ang="0">
              <a:pos x="connsiteX3046" y="connsiteY3046"/>
            </a:cxn>
            <a:cxn ang="0">
              <a:pos x="connsiteX3047" y="connsiteY3047"/>
            </a:cxn>
            <a:cxn ang="0">
              <a:pos x="connsiteX3048" y="connsiteY3048"/>
            </a:cxn>
            <a:cxn ang="0">
              <a:pos x="connsiteX3049" y="connsiteY3049"/>
            </a:cxn>
            <a:cxn ang="0">
              <a:pos x="connsiteX3050" y="connsiteY3050"/>
            </a:cxn>
            <a:cxn ang="0">
              <a:pos x="connsiteX3051" y="connsiteY3051"/>
            </a:cxn>
            <a:cxn ang="0">
              <a:pos x="connsiteX3052" y="connsiteY3052"/>
            </a:cxn>
            <a:cxn ang="0">
              <a:pos x="connsiteX3053" y="connsiteY3053"/>
            </a:cxn>
            <a:cxn ang="0">
              <a:pos x="connsiteX3054" y="connsiteY3054"/>
            </a:cxn>
            <a:cxn ang="0">
              <a:pos x="connsiteX3055" y="connsiteY3055"/>
            </a:cxn>
            <a:cxn ang="0">
              <a:pos x="connsiteX3056" y="connsiteY3056"/>
            </a:cxn>
            <a:cxn ang="0">
              <a:pos x="connsiteX3057" y="connsiteY3057"/>
            </a:cxn>
            <a:cxn ang="0">
              <a:pos x="connsiteX3058" y="connsiteY3058"/>
            </a:cxn>
            <a:cxn ang="0">
              <a:pos x="connsiteX3059" y="connsiteY3059"/>
            </a:cxn>
            <a:cxn ang="0">
              <a:pos x="connsiteX3060" y="connsiteY3060"/>
            </a:cxn>
            <a:cxn ang="0">
              <a:pos x="connsiteX3061" y="connsiteY3061"/>
            </a:cxn>
            <a:cxn ang="0">
              <a:pos x="connsiteX3062" y="connsiteY3062"/>
            </a:cxn>
            <a:cxn ang="0">
              <a:pos x="connsiteX3063" y="connsiteY3063"/>
            </a:cxn>
            <a:cxn ang="0">
              <a:pos x="connsiteX3064" y="connsiteY3064"/>
            </a:cxn>
            <a:cxn ang="0">
              <a:pos x="connsiteX3065" y="connsiteY3065"/>
            </a:cxn>
            <a:cxn ang="0">
              <a:pos x="connsiteX3066" y="connsiteY3066"/>
            </a:cxn>
            <a:cxn ang="0">
              <a:pos x="connsiteX3067" y="connsiteY3067"/>
            </a:cxn>
            <a:cxn ang="0">
              <a:pos x="connsiteX3068" y="connsiteY3068"/>
            </a:cxn>
            <a:cxn ang="0">
              <a:pos x="connsiteX3069" y="connsiteY3069"/>
            </a:cxn>
            <a:cxn ang="0">
              <a:pos x="connsiteX3070" y="connsiteY3070"/>
            </a:cxn>
            <a:cxn ang="0">
              <a:pos x="connsiteX3071" y="connsiteY3071"/>
            </a:cxn>
            <a:cxn ang="0">
              <a:pos x="connsiteX3072" y="connsiteY3072"/>
            </a:cxn>
            <a:cxn ang="0">
              <a:pos x="connsiteX3073" y="connsiteY3073"/>
            </a:cxn>
            <a:cxn ang="0">
              <a:pos x="connsiteX3074" y="connsiteY3074"/>
            </a:cxn>
            <a:cxn ang="0">
              <a:pos x="connsiteX3075" y="connsiteY3075"/>
            </a:cxn>
            <a:cxn ang="0">
              <a:pos x="connsiteX3076" y="connsiteY3076"/>
            </a:cxn>
            <a:cxn ang="0">
              <a:pos x="connsiteX3077" y="connsiteY3077"/>
            </a:cxn>
            <a:cxn ang="0">
              <a:pos x="connsiteX3078" y="connsiteY3078"/>
            </a:cxn>
            <a:cxn ang="0">
              <a:pos x="connsiteX3079" y="connsiteY3079"/>
            </a:cxn>
            <a:cxn ang="0">
              <a:pos x="connsiteX3080" y="connsiteY3080"/>
            </a:cxn>
            <a:cxn ang="0">
              <a:pos x="connsiteX3081" y="connsiteY3081"/>
            </a:cxn>
            <a:cxn ang="0">
              <a:pos x="connsiteX3082" y="connsiteY3082"/>
            </a:cxn>
            <a:cxn ang="0">
              <a:pos x="connsiteX3083" y="connsiteY3083"/>
            </a:cxn>
            <a:cxn ang="0">
              <a:pos x="connsiteX3084" y="connsiteY3084"/>
            </a:cxn>
            <a:cxn ang="0">
              <a:pos x="connsiteX3085" y="connsiteY3085"/>
            </a:cxn>
            <a:cxn ang="0">
              <a:pos x="connsiteX3086" y="connsiteY3086"/>
            </a:cxn>
            <a:cxn ang="0">
              <a:pos x="connsiteX3087" y="connsiteY3087"/>
            </a:cxn>
            <a:cxn ang="0">
              <a:pos x="connsiteX3088" y="connsiteY3088"/>
            </a:cxn>
            <a:cxn ang="0">
              <a:pos x="connsiteX3089" y="connsiteY3089"/>
            </a:cxn>
            <a:cxn ang="0">
              <a:pos x="connsiteX3090" y="connsiteY3090"/>
            </a:cxn>
            <a:cxn ang="0">
              <a:pos x="connsiteX3091" y="connsiteY3091"/>
            </a:cxn>
            <a:cxn ang="0">
              <a:pos x="connsiteX3092" y="connsiteY3092"/>
            </a:cxn>
            <a:cxn ang="0">
              <a:pos x="connsiteX3093" y="connsiteY3093"/>
            </a:cxn>
            <a:cxn ang="0">
              <a:pos x="connsiteX3094" y="connsiteY3094"/>
            </a:cxn>
            <a:cxn ang="0">
              <a:pos x="connsiteX3095" y="connsiteY3095"/>
            </a:cxn>
            <a:cxn ang="0">
              <a:pos x="connsiteX3096" y="connsiteY3096"/>
            </a:cxn>
            <a:cxn ang="0">
              <a:pos x="connsiteX3097" y="connsiteY3097"/>
            </a:cxn>
            <a:cxn ang="0">
              <a:pos x="connsiteX3098" y="connsiteY3098"/>
            </a:cxn>
            <a:cxn ang="0">
              <a:pos x="connsiteX3099" y="connsiteY3099"/>
            </a:cxn>
            <a:cxn ang="0">
              <a:pos x="connsiteX3100" y="connsiteY3100"/>
            </a:cxn>
            <a:cxn ang="0">
              <a:pos x="connsiteX3101" y="connsiteY3101"/>
            </a:cxn>
            <a:cxn ang="0">
              <a:pos x="connsiteX3102" y="connsiteY3102"/>
            </a:cxn>
            <a:cxn ang="0">
              <a:pos x="connsiteX3103" y="connsiteY3103"/>
            </a:cxn>
            <a:cxn ang="0">
              <a:pos x="connsiteX3104" y="connsiteY3104"/>
            </a:cxn>
            <a:cxn ang="0">
              <a:pos x="connsiteX3105" y="connsiteY3105"/>
            </a:cxn>
            <a:cxn ang="0">
              <a:pos x="connsiteX3106" y="connsiteY3106"/>
            </a:cxn>
            <a:cxn ang="0">
              <a:pos x="connsiteX3107" y="connsiteY3107"/>
            </a:cxn>
            <a:cxn ang="0">
              <a:pos x="connsiteX3108" y="connsiteY3108"/>
            </a:cxn>
            <a:cxn ang="0">
              <a:pos x="connsiteX3109" y="connsiteY3109"/>
            </a:cxn>
            <a:cxn ang="0">
              <a:pos x="connsiteX3110" y="connsiteY3110"/>
            </a:cxn>
            <a:cxn ang="0">
              <a:pos x="connsiteX3111" y="connsiteY3111"/>
            </a:cxn>
            <a:cxn ang="0">
              <a:pos x="connsiteX3112" y="connsiteY3112"/>
            </a:cxn>
            <a:cxn ang="0">
              <a:pos x="connsiteX3113" y="connsiteY3113"/>
            </a:cxn>
            <a:cxn ang="0">
              <a:pos x="connsiteX3114" y="connsiteY3114"/>
            </a:cxn>
            <a:cxn ang="0">
              <a:pos x="connsiteX3115" y="connsiteY3115"/>
            </a:cxn>
            <a:cxn ang="0">
              <a:pos x="connsiteX3116" y="connsiteY3116"/>
            </a:cxn>
            <a:cxn ang="0">
              <a:pos x="connsiteX3117" y="connsiteY3117"/>
            </a:cxn>
            <a:cxn ang="0">
              <a:pos x="connsiteX3118" y="connsiteY3118"/>
            </a:cxn>
            <a:cxn ang="0">
              <a:pos x="connsiteX3119" y="connsiteY3119"/>
            </a:cxn>
            <a:cxn ang="0">
              <a:pos x="connsiteX3120" y="connsiteY3120"/>
            </a:cxn>
            <a:cxn ang="0">
              <a:pos x="connsiteX3121" y="connsiteY3121"/>
            </a:cxn>
            <a:cxn ang="0">
              <a:pos x="connsiteX3122" y="connsiteY3122"/>
            </a:cxn>
            <a:cxn ang="0">
              <a:pos x="connsiteX3123" y="connsiteY3123"/>
            </a:cxn>
            <a:cxn ang="0">
              <a:pos x="connsiteX3124" y="connsiteY3124"/>
            </a:cxn>
            <a:cxn ang="0">
              <a:pos x="connsiteX3125" y="connsiteY3125"/>
            </a:cxn>
            <a:cxn ang="0">
              <a:pos x="connsiteX3126" y="connsiteY3126"/>
            </a:cxn>
            <a:cxn ang="0">
              <a:pos x="connsiteX3127" y="connsiteY3127"/>
            </a:cxn>
            <a:cxn ang="0">
              <a:pos x="connsiteX3128" y="connsiteY3128"/>
            </a:cxn>
            <a:cxn ang="0">
              <a:pos x="connsiteX3129" y="connsiteY3129"/>
            </a:cxn>
            <a:cxn ang="0">
              <a:pos x="connsiteX3130" y="connsiteY3130"/>
            </a:cxn>
            <a:cxn ang="0">
              <a:pos x="connsiteX3131" y="connsiteY3131"/>
            </a:cxn>
            <a:cxn ang="0">
              <a:pos x="connsiteX3132" y="connsiteY3132"/>
            </a:cxn>
            <a:cxn ang="0">
              <a:pos x="connsiteX3133" y="connsiteY3133"/>
            </a:cxn>
            <a:cxn ang="0">
              <a:pos x="connsiteX3134" y="connsiteY3134"/>
            </a:cxn>
            <a:cxn ang="0">
              <a:pos x="connsiteX3135" y="connsiteY3135"/>
            </a:cxn>
            <a:cxn ang="0">
              <a:pos x="connsiteX3136" y="connsiteY3136"/>
            </a:cxn>
            <a:cxn ang="0">
              <a:pos x="connsiteX3137" y="connsiteY3137"/>
            </a:cxn>
            <a:cxn ang="0">
              <a:pos x="connsiteX3138" y="connsiteY3138"/>
            </a:cxn>
            <a:cxn ang="0">
              <a:pos x="connsiteX3139" y="connsiteY3139"/>
            </a:cxn>
            <a:cxn ang="0">
              <a:pos x="connsiteX3140" y="connsiteY3140"/>
            </a:cxn>
            <a:cxn ang="0">
              <a:pos x="connsiteX3141" y="connsiteY3141"/>
            </a:cxn>
            <a:cxn ang="0">
              <a:pos x="connsiteX3142" y="connsiteY3142"/>
            </a:cxn>
            <a:cxn ang="0">
              <a:pos x="connsiteX3143" y="connsiteY3143"/>
            </a:cxn>
            <a:cxn ang="0">
              <a:pos x="connsiteX3144" y="connsiteY3144"/>
            </a:cxn>
            <a:cxn ang="0">
              <a:pos x="connsiteX3145" y="connsiteY3145"/>
            </a:cxn>
            <a:cxn ang="0">
              <a:pos x="connsiteX3146" y="connsiteY3146"/>
            </a:cxn>
            <a:cxn ang="0">
              <a:pos x="connsiteX3147" y="connsiteY3147"/>
            </a:cxn>
            <a:cxn ang="0">
              <a:pos x="connsiteX3148" y="connsiteY3148"/>
            </a:cxn>
            <a:cxn ang="0">
              <a:pos x="connsiteX3149" y="connsiteY3149"/>
            </a:cxn>
            <a:cxn ang="0">
              <a:pos x="connsiteX3150" y="connsiteY3150"/>
            </a:cxn>
            <a:cxn ang="0">
              <a:pos x="connsiteX3151" y="connsiteY3151"/>
            </a:cxn>
            <a:cxn ang="0">
              <a:pos x="connsiteX3152" y="connsiteY3152"/>
            </a:cxn>
            <a:cxn ang="0">
              <a:pos x="connsiteX3153" y="connsiteY3153"/>
            </a:cxn>
            <a:cxn ang="0">
              <a:pos x="connsiteX3154" y="connsiteY3154"/>
            </a:cxn>
            <a:cxn ang="0">
              <a:pos x="connsiteX3155" y="connsiteY3155"/>
            </a:cxn>
            <a:cxn ang="0">
              <a:pos x="connsiteX3156" y="connsiteY3156"/>
            </a:cxn>
            <a:cxn ang="0">
              <a:pos x="connsiteX3157" y="connsiteY3157"/>
            </a:cxn>
            <a:cxn ang="0">
              <a:pos x="connsiteX3158" y="connsiteY3158"/>
            </a:cxn>
            <a:cxn ang="0">
              <a:pos x="connsiteX3159" y="connsiteY3159"/>
            </a:cxn>
            <a:cxn ang="0">
              <a:pos x="connsiteX3160" y="connsiteY3160"/>
            </a:cxn>
            <a:cxn ang="0">
              <a:pos x="connsiteX3161" y="connsiteY3161"/>
            </a:cxn>
            <a:cxn ang="0">
              <a:pos x="connsiteX3162" y="connsiteY3162"/>
            </a:cxn>
            <a:cxn ang="0">
              <a:pos x="connsiteX3163" y="connsiteY3163"/>
            </a:cxn>
            <a:cxn ang="0">
              <a:pos x="connsiteX3164" y="connsiteY3164"/>
            </a:cxn>
            <a:cxn ang="0">
              <a:pos x="connsiteX3165" y="connsiteY3165"/>
            </a:cxn>
            <a:cxn ang="0">
              <a:pos x="connsiteX3166" y="connsiteY3166"/>
            </a:cxn>
            <a:cxn ang="0">
              <a:pos x="connsiteX3167" y="connsiteY3167"/>
            </a:cxn>
            <a:cxn ang="0">
              <a:pos x="connsiteX3168" y="connsiteY3168"/>
            </a:cxn>
            <a:cxn ang="0">
              <a:pos x="connsiteX3169" y="connsiteY3169"/>
            </a:cxn>
            <a:cxn ang="0">
              <a:pos x="connsiteX3170" y="connsiteY3170"/>
            </a:cxn>
            <a:cxn ang="0">
              <a:pos x="connsiteX3171" y="connsiteY3171"/>
            </a:cxn>
            <a:cxn ang="0">
              <a:pos x="connsiteX3172" y="connsiteY3172"/>
            </a:cxn>
            <a:cxn ang="0">
              <a:pos x="connsiteX3173" y="connsiteY3173"/>
            </a:cxn>
            <a:cxn ang="0">
              <a:pos x="connsiteX3174" y="connsiteY3174"/>
            </a:cxn>
            <a:cxn ang="0">
              <a:pos x="connsiteX3175" y="connsiteY3175"/>
            </a:cxn>
            <a:cxn ang="0">
              <a:pos x="connsiteX3176" y="connsiteY3176"/>
            </a:cxn>
            <a:cxn ang="0">
              <a:pos x="connsiteX3177" y="connsiteY3177"/>
            </a:cxn>
            <a:cxn ang="0">
              <a:pos x="connsiteX3178" y="connsiteY3178"/>
            </a:cxn>
            <a:cxn ang="0">
              <a:pos x="connsiteX3179" y="connsiteY3179"/>
            </a:cxn>
            <a:cxn ang="0">
              <a:pos x="connsiteX3180" y="connsiteY3180"/>
            </a:cxn>
            <a:cxn ang="0">
              <a:pos x="connsiteX3181" y="connsiteY3181"/>
            </a:cxn>
            <a:cxn ang="0">
              <a:pos x="connsiteX3182" y="connsiteY3182"/>
            </a:cxn>
            <a:cxn ang="0">
              <a:pos x="connsiteX3183" y="connsiteY3183"/>
            </a:cxn>
            <a:cxn ang="0">
              <a:pos x="connsiteX3184" y="connsiteY3184"/>
            </a:cxn>
            <a:cxn ang="0">
              <a:pos x="connsiteX3185" y="connsiteY3185"/>
            </a:cxn>
            <a:cxn ang="0">
              <a:pos x="connsiteX3186" y="connsiteY3186"/>
            </a:cxn>
            <a:cxn ang="0">
              <a:pos x="connsiteX3187" y="connsiteY3187"/>
            </a:cxn>
            <a:cxn ang="0">
              <a:pos x="connsiteX3188" y="connsiteY3188"/>
            </a:cxn>
            <a:cxn ang="0">
              <a:pos x="connsiteX3189" y="connsiteY3189"/>
            </a:cxn>
            <a:cxn ang="0">
              <a:pos x="connsiteX3190" y="connsiteY3190"/>
            </a:cxn>
            <a:cxn ang="0">
              <a:pos x="connsiteX3191" y="connsiteY3191"/>
            </a:cxn>
            <a:cxn ang="0">
              <a:pos x="connsiteX3192" y="connsiteY3192"/>
            </a:cxn>
            <a:cxn ang="0">
              <a:pos x="connsiteX3193" y="connsiteY3193"/>
            </a:cxn>
            <a:cxn ang="0">
              <a:pos x="connsiteX3194" y="connsiteY3194"/>
            </a:cxn>
            <a:cxn ang="0">
              <a:pos x="connsiteX3195" y="connsiteY3195"/>
            </a:cxn>
            <a:cxn ang="0">
              <a:pos x="connsiteX3196" y="connsiteY3196"/>
            </a:cxn>
            <a:cxn ang="0">
              <a:pos x="connsiteX3197" y="connsiteY3197"/>
            </a:cxn>
            <a:cxn ang="0">
              <a:pos x="connsiteX3198" y="connsiteY3198"/>
            </a:cxn>
            <a:cxn ang="0">
              <a:pos x="connsiteX3199" y="connsiteY3199"/>
            </a:cxn>
            <a:cxn ang="0">
              <a:pos x="connsiteX3200" y="connsiteY3200"/>
            </a:cxn>
            <a:cxn ang="0">
              <a:pos x="connsiteX3201" y="connsiteY3201"/>
            </a:cxn>
            <a:cxn ang="0">
              <a:pos x="connsiteX3202" y="connsiteY3202"/>
            </a:cxn>
            <a:cxn ang="0">
              <a:pos x="connsiteX3203" y="connsiteY3203"/>
            </a:cxn>
            <a:cxn ang="0">
              <a:pos x="connsiteX3204" y="connsiteY3204"/>
            </a:cxn>
            <a:cxn ang="0">
              <a:pos x="connsiteX3205" y="connsiteY3205"/>
            </a:cxn>
            <a:cxn ang="0">
              <a:pos x="connsiteX3206" y="connsiteY3206"/>
            </a:cxn>
            <a:cxn ang="0">
              <a:pos x="connsiteX3207" y="connsiteY3207"/>
            </a:cxn>
            <a:cxn ang="0">
              <a:pos x="connsiteX3208" y="connsiteY3208"/>
            </a:cxn>
            <a:cxn ang="0">
              <a:pos x="connsiteX3209" y="connsiteY3209"/>
            </a:cxn>
            <a:cxn ang="0">
              <a:pos x="connsiteX3210" y="connsiteY3210"/>
            </a:cxn>
            <a:cxn ang="0">
              <a:pos x="connsiteX3211" y="connsiteY3211"/>
            </a:cxn>
            <a:cxn ang="0">
              <a:pos x="connsiteX3212" y="connsiteY3212"/>
            </a:cxn>
            <a:cxn ang="0">
              <a:pos x="connsiteX3213" y="connsiteY3213"/>
            </a:cxn>
            <a:cxn ang="0">
              <a:pos x="connsiteX3214" y="connsiteY3214"/>
            </a:cxn>
            <a:cxn ang="0">
              <a:pos x="connsiteX3215" y="connsiteY3215"/>
            </a:cxn>
            <a:cxn ang="0">
              <a:pos x="connsiteX3216" y="connsiteY3216"/>
            </a:cxn>
            <a:cxn ang="0">
              <a:pos x="connsiteX3217" y="connsiteY3217"/>
            </a:cxn>
            <a:cxn ang="0">
              <a:pos x="connsiteX3218" y="connsiteY3218"/>
            </a:cxn>
            <a:cxn ang="0">
              <a:pos x="connsiteX3219" y="connsiteY3219"/>
            </a:cxn>
            <a:cxn ang="0">
              <a:pos x="connsiteX3220" y="connsiteY3220"/>
            </a:cxn>
            <a:cxn ang="0">
              <a:pos x="connsiteX3221" y="connsiteY3221"/>
            </a:cxn>
            <a:cxn ang="0">
              <a:pos x="connsiteX3222" y="connsiteY3222"/>
            </a:cxn>
            <a:cxn ang="0">
              <a:pos x="connsiteX3223" y="connsiteY3223"/>
            </a:cxn>
            <a:cxn ang="0">
              <a:pos x="connsiteX3224" y="connsiteY3224"/>
            </a:cxn>
            <a:cxn ang="0">
              <a:pos x="connsiteX3225" y="connsiteY3225"/>
            </a:cxn>
            <a:cxn ang="0">
              <a:pos x="connsiteX3226" y="connsiteY3226"/>
            </a:cxn>
            <a:cxn ang="0">
              <a:pos x="connsiteX3227" y="connsiteY3227"/>
            </a:cxn>
            <a:cxn ang="0">
              <a:pos x="connsiteX3228" y="connsiteY3228"/>
            </a:cxn>
            <a:cxn ang="0">
              <a:pos x="connsiteX3229" y="connsiteY3229"/>
            </a:cxn>
            <a:cxn ang="0">
              <a:pos x="connsiteX3230" y="connsiteY3230"/>
            </a:cxn>
            <a:cxn ang="0">
              <a:pos x="connsiteX3231" y="connsiteY3231"/>
            </a:cxn>
            <a:cxn ang="0">
              <a:pos x="connsiteX3232" y="connsiteY3232"/>
            </a:cxn>
            <a:cxn ang="0">
              <a:pos x="connsiteX3233" y="connsiteY3233"/>
            </a:cxn>
            <a:cxn ang="0">
              <a:pos x="connsiteX3234" y="connsiteY3234"/>
            </a:cxn>
            <a:cxn ang="0">
              <a:pos x="connsiteX3235" y="connsiteY3235"/>
            </a:cxn>
            <a:cxn ang="0">
              <a:pos x="connsiteX3236" y="connsiteY3236"/>
            </a:cxn>
            <a:cxn ang="0">
              <a:pos x="connsiteX3237" y="connsiteY3237"/>
            </a:cxn>
            <a:cxn ang="0">
              <a:pos x="connsiteX3238" y="connsiteY3238"/>
            </a:cxn>
            <a:cxn ang="0">
              <a:pos x="connsiteX3239" y="connsiteY3239"/>
            </a:cxn>
            <a:cxn ang="0">
              <a:pos x="connsiteX3240" y="connsiteY3240"/>
            </a:cxn>
            <a:cxn ang="0">
              <a:pos x="connsiteX3241" y="connsiteY3241"/>
            </a:cxn>
            <a:cxn ang="0">
              <a:pos x="connsiteX3242" y="connsiteY3242"/>
            </a:cxn>
            <a:cxn ang="0">
              <a:pos x="connsiteX3243" y="connsiteY3243"/>
            </a:cxn>
            <a:cxn ang="0">
              <a:pos x="connsiteX3244" y="connsiteY3244"/>
            </a:cxn>
            <a:cxn ang="0">
              <a:pos x="connsiteX3245" y="connsiteY3245"/>
            </a:cxn>
            <a:cxn ang="0">
              <a:pos x="connsiteX3246" y="connsiteY3246"/>
            </a:cxn>
            <a:cxn ang="0">
              <a:pos x="connsiteX3247" y="connsiteY3247"/>
            </a:cxn>
            <a:cxn ang="0">
              <a:pos x="connsiteX3248" y="connsiteY3248"/>
            </a:cxn>
            <a:cxn ang="0">
              <a:pos x="connsiteX3249" y="connsiteY3249"/>
            </a:cxn>
            <a:cxn ang="0">
              <a:pos x="connsiteX3250" y="connsiteY3250"/>
            </a:cxn>
            <a:cxn ang="0">
              <a:pos x="connsiteX3251" y="connsiteY3251"/>
            </a:cxn>
            <a:cxn ang="0">
              <a:pos x="connsiteX3252" y="connsiteY3252"/>
            </a:cxn>
            <a:cxn ang="0">
              <a:pos x="connsiteX3253" y="connsiteY3253"/>
            </a:cxn>
            <a:cxn ang="0">
              <a:pos x="connsiteX3254" y="connsiteY3254"/>
            </a:cxn>
            <a:cxn ang="0">
              <a:pos x="connsiteX3255" y="connsiteY3255"/>
            </a:cxn>
            <a:cxn ang="0">
              <a:pos x="connsiteX3256" y="connsiteY3256"/>
            </a:cxn>
            <a:cxn ang="0">
              <a:pos x="connsiteX3257" y="connsiteY3257"/>
            </a:cxn>
            <a:cxn ang="0">
              <a:pos x="connsiteX3258" y="connsiteY3258"/>
            </a:cxn>
            <a:cxn ang="0">
              <a:pos x="connsiteX3259" y="connsiteY3259"/>
            </a:cxn>
            <a:cxn ang="0">
              <a:pos x="connsiteX3260" y="connsiteY3260"/>
            </a:cxn>
            <a:cxn ang="0">
              <a:pos x="connsiteX3261" y="connsiteY3261"/>
            </a:cxn>
            <a:cxn ang="0">
              <a:pos x="connsiteX3262" y="connsiteY3262"/>
            </a:cxn>
            <a:cxn ang="0">
              <a:pos x="connsiteX3263" y="connsiteY3263"/>
            </a:cxn>
            <a:cxn ang="0">
              <a:pos x="connsiteX3264" y="connsiteY3264"/>
            </a:cxn>
            <a:cxn ang="0">
              <a:pos x="connsiteX3265" y="connsiteY3265"/>
            </a:cxn>
            <a:cxn ang="0">
              <a:pos x="connsiteX3266" y="connsiteY3266"/>
            </a:cxn>
            <a:cxn ang="0">
              <a:pos x="connsiteX3267" y="connsiteY3267"/>
            </a:cxn>
            <a:cxn ang="0">
              <a:pos x="connsiteX3268" y="connsiteY3268"/>
            </a:cxn>
            <a:cxn ang="0">
              <a:pos x="connsiteX3269" y="connsiteY3269"/>
            </a:cxn>
            <a:cxn ang="0">
              <a:pos x="connsiteX3270" y="connsiteY3270"/>
            </a:cxn>
            <a:cxn ang="0">
              <a:pos x="connsiteX3271" y="connsiteY3271"/>
            </a:cxn>
            <a:cxn ang="0">
              <a:pos x="connsiteX3272" y="connsiteY3272"/>
            </a:cxn>
            <a:cxn ang="0">
              <a:pos x="connsiteX3273" y="connsiteY3273"/>
            </a:cxn>
            <a:cxn ang="0">
              <a:pos x="connsiteX3274" y="connsiteY3274"/>
            </a:cxn>
            <a:cxn ang="0">
              <a:pos x="connsiteX3275" y="connsiteY3275"/>
            </a:cxn>
            <a:cxn ang="0">
              <a:pos x="connsiteX3276" y="connsiteY3276"/>
            </a:cxn>
            <a:cxn ang="0">
              <a:pos x="connsiteX3277" y="connsiteY3277"/>
            </a:cxn>
            <a:cxn ang="0">
              <a:pos x="connsiteX3278" y="connsiteY3278"/>
            </a:cxn>
            <a:cxn ang="0">
              <a:pos x="connsiteX3279" y="connsiteY3279"/>
            </a:cxn>
            <a:cxn ang="0">
              <a:pos x="connsiteX3280" y="connsiteY3280"/>
            </a:cxn>
            <a:cxn ang="0">
              <a:pos x="connsiteX3281" y="connsiteY3281"/>
            </a:cxn>
            <a:cxn ang="0">
              <a:pos x="connsiteX3282" y="connsiteY3282"/>
            </a:cxn>
            <a:cxn ang="0">
              <a:pos x="connsiteX3283" y="connsiteY3283"/>
            </a:cxn>
            <a:cxn ang="0">
              <a:pos x="connsiteX3284" y="connsiteY3284"/>
            </a:cxn>
            <a:cxn ang="0">
              <a:pos x="connsiteX3285" y="connsiteY3285"/>
            </a:cxn>
            <a:cxn ang="0">
              <a:pos x="connsiteX3286" y="connsiteY3286"/>
            </a:cxn>
            <a:cxn ang="0">
              <a:pos x="connsiteX3287" y="connsiteY3287"/>
            </a:cxn>
            <a:cxn ang="0">
              <a:pos x="connsiteX3288" y="connsiteY3288"/>
            </a:cxn>
            <a:cxn ang="0">
              <a:pos x="connsiteX3289" y="connsiteY3289"/>
            </a:cxn>
            <a:cxn ang="0">
              <a:pos x="connsiteX3290" y="connsiteY3290"/>
            </a:cxn>
            <a:cxn ang="0">
              <a:pos x="connsiteX3291" y="connsiteY3291"/>
            </a:cxn>
            <a:cxn ang="0">
              <a:pos x="connsiteX3292" y="connsiteY3292"/>
            </a:cxn>
            <a:cxn ang="0">
              <a:pos x="connsiteX3293" y="connsiteY3293"/>
            </a:cxn>
            <a:cxn ang="0">
              <a:pos x="connsiteX3294" y="connsiteY3294"/>
            </a:cxn>
            <a:cxn ang="0">
              <a:pos x="connsiteX3295" y="connsiteY3295"/>
            </a:cxn>
            <a:cxn ang="0">
              <a:pos x="connsiteX3296" y="connsiteY3296"/>
            </a:cxn>
            <a:cxn ang="0">
              <a:pos x="connsiteX3297" y="connsiteY3297"/>
            </a:cxn>
            <a:cxn ang="0">
              <a:pos x="connsiteX3298" y="connsiteY3298"/>
            </a:cxn>
            <a:cxn ang="0">
              <a:pos x="connsiteX3299" y="connsiteY3299"/>
            </a:cxn>
            <a:cxn ang="0">
              <a:pos x="connsiteX3300" y="connsiteY3300"/>
            </a:cxn>
            <a:cxn ang="0">
              <a:pos x="connsiteX3301" y="connsiteY3301"/>
            </a:cxn>
            <a:cxn ang="0">
              <a:pos x="connsiteX3302" y="connsiteY3302"/>
            </a:cxn>
            <a:cxn ang="0">
              <a:pos x="connsiteX3303" y="connsiteY3303"/>
            </a:cxn>
            <a:cxn ang="0">
              <a:pos x="connsiteX3304" y="connsiteY3304"/>
            </a:cxn>
            <a:cxn ang="0">
              <a:pos x="connsiteX3305" y="connsiteY3305"/>
            </a:cxn>
            <a:cxn ang="0">
              <a:pos x="connsiteX3306" y="connsiteY3306"/>
            </a:cxn>
            <a:cxn ang="0">
              <a:pos x="connsiteX3307" y="connsiteY3307"/>
            </a:cxn>
            <a:cxn ang="0">
              <a:pos x="connsiteX3308" y="connsiteY3308"/>
            </a:cxn>
            <a:cxn ang="0">
              <a:pos x="connsiteX3309" y="connsiteY3309"/>
            </a:cxn>
            <a:cxn ang="0">
              <a:pos x="connsiteX3310" y="connsiteY3310"/>
            </a:cxn>
            <a:cxn ang="0">
              <a:pos x="connsiteX3311" y="connsiteY3311"/>
            </a:cxn>
            <a:cxn ang="0">
              <a:pos x="connsiteX3312" y="connsiteY3312"/>
            </a:cxn>
            <a:cxn ang="0">
              <a:pos x="connsiteX3313" y="connsiteY3313"/>
            </a:cxn>
            <a:cxn ang="0">
              <a:pos x="connsiteX3314" y="connsiteY3314"/>
            </a:cxn>
            <a:cxn ang="0">
              <a:pos x="connsiteX3315" y="connsiteY3315"/>
            </a:cxn>
            <a:cxn ang="0">
              <a:pos x="connsiteX3316" y="connsiteY3316"/>
            </a:cxn>
            <a:cxn ang="0">
              <a:pos x="connsiteX3317" y="connsiteY3317"/>
            </a:cxn>
            <a:cxn ang="0">
              <a:pos x="connsiteX3318" y="connsiteY3318"/>
            </a:cxn>
            <a:cxn ang="0">
              <a:pos x="connsiteX3319" y="connsiteY3319"/>
            </a:cxn>
            <a:cxn ang="0">
              <a:pos x="connsiteX3320" y="connsiteY3320"/>
            </a:cxn>
            <a:cxn ang="0">
              <a:pos x="connsiteX3321" y="connsiteY3321"/>
            </a:cxn>
            <a:cxn ang="0">
              <a:pos x="connsiteX3322" y="connsiteY3322"/>
            </a:cxn>
            <a:cxn ang="0">
              <a:pos x="connsiteX3323" y="connsiteY3323"/>
            </a:cxn>
            <a:cxn ang="0">
              <a:pos x="connsiteX3324" y="connsiteY3324"/>
            </a:cxn>
            <a:cxn ang="0">
              <a:pos x="connsiteX3325" y="connsiteY3325"/>
            </a:cxn>
            <a:cxn ang="0">
              <a:pos x="connsiteX3326" y="connsiteY3326"/>
            </a:cxn>
            <a:cxn ang="0">
              <a:pos x="connsiteX3327" y="connsiteY3327"/>
            </a:cxn>
            <a:cxn ang="0">
              <a:pos x="connsiteX3328" y="connsiteY3328"/>
            </a:cxn>
            <a:cxn ang="0">
              <a:pos x="connsiteX3329" y="connsiteY3329"/>
            </a:cxn>
            <a:cxn ang="0">
              <a:pos x="connsiteX3330" y="connsiteY3330"/>
            </a:cxn>
            <a:cxn ang="0">
              <a:pos x="connsiteX3331" y="connsiteY3331"/>
            </a:cxn>
            <a:cxn ang="0">
              <a:pos x="connsiteX3332" y="connsiteY3332"/>
            </a:cxn>
            <a:cxn ang="0">
              <a:pos x="connsiteX3333" y="connsiteY3333"/>
            </a:cxn>
            <a:cxn ang="0">
              <a:pos x="connsiteX3334" y="connsiteY3334"/>
            </a:cxn>
            <a:cxn ang="0">
              <a:pos x="connsiteX3335" y="connsiteY3335"/>
            </a:cxn>
            <a:cxn ang="0">
              <a:pos x="connsiteX3336" y="connsiteY3336"/>
            </a:cxn>
            <a:cxn ang="0">
              <a:pos x="connsiteX3337" y="connsiteY3337"/>
            </a:cxn>
            <a:cxn ang="0">
              <a:pos x="connsiteX3338" y="connsiteY3338"/>
            </a:cxn>
            <a:cxn ang="0">
              <a:pos x="connsiteX3339" y="connsiteY3339"/>
            </a:cxn>
            <a:cxn ang="0">
              <a:pos x="connsiteX3340" y="connsiteY3340"/>
            </a:cxn>
            <a:cxn ang="0">
              <a:pos x="connsiteX3341" y="connsiteY3341"/>
            </a:cxn>
            <a:cxn ang="0">
              <a:pos x="connsiteX3342" y="connsiteY3342"/>
            </a:cxn>
            <a:cxn ang="0">
              <a:pos x="connsiteX3343" y="connsiteY3343"/>
            </a:cxn>
            <a:cxn ang="0">
              <a:pos x="connsiteX3344" y="connsiteY3344"/>
            </a:cxn>
            <a:cxn ang="0">
              <a:pos x="connsiteX3345" y="connsiteY3345"/>
            </a:cxn>
            <a:cxn ang="0">
              <a:pos x="connsiteX3346" y="connsiteY3346"/>
            </a:cxn>
            <a:cxn ang="0">
              <a:pos x="connsiteX3347" y="connsiteY3347"/>
            </a:cxn>
            <a:cxn ang="0">
              <a:pos x="connsiteX3348" y="connsiteY3348"/>
            </a:cxn>
            <a:cxn ang="0">
              <a:pos x="connsiteX3349" y="connsiteY3349"/>
            </a:cxn>
            <a:cxn ang="0">
              <a:pos x="connsiteX3350" y="connsiteY3350"/>
            </a:cxn>
            <a:cxn ang="0">
              <a:pos x="connsiteX3351" y="connsiteY3351"/>
            </a:cxn>
            <a:cxn ang="0">
              <a:pos x="connsiteX3352" y="connsiteY3352"/>
            </a:cxn>
            <a:cxn ang="0">
              <a:pos x="connsiteX3353" y="connsiteY3353"/>
            </a:cxn>
            <a:cxn ang="0">
              <a:pos x="connsiteX3354" y="connsiteY3354"/>
            </a:cxn>
            <a:cxn ang="0">
              <a:pos x="connsiteX3355" y="connsiteY3355"/>
            </a:cxn>
            <a:cxn ang="0">
              <a:pos x="connsiteX3356" y="connsiteY3356"/>
            </a:cxn>
            <a:cxn ang="0">
              <a:pos x="connsiteX3357" y="connsiteY3357"/>
            </a:cxn>
            <a:cxn ang="0">
              <a:pos x="connsiteX3358" y="connsiteY3358"/>
            </a:cxn>
            <a:cxn ang="0">
              <a:pos x="connsiteX3359" y="connsiteY3359"/>
            </a:cxn>
            <a:cxn ang="0">
              <a:pos x="connsiteX3360" y="connsiteY3360"/>
            </a:cxn>
            <a:cxn ang="0">
              <a:pos x="connsiteX3361" y="connsiteY3361"/>
            </a:cxn>
            <a:cxn ang="0">
              <a:pos x="connsiteX3362" y="connsiteY3362"/>
            </a:cxn>
            <a:cxn ang="0">
              <a:pos x="connsiteX3363" y="connsiteY3363"/>
            </a:cxn>
            <a:cxn ang="0">
              <a:pos x="connsiteX3364" y="connsiteY3364"/>
            </a:cxn>
            <a:cxn ang="0">
              <a:pos x="connsiteX3365" y="connsiteY3365"/>
            </a:cxn>
            <a:cxn ang="0">
              <a:pos x="connsiteX3366" y="connsiteY3366"/>
            </a:cxn>
            <a:cxn ang="0">
              <a:pos x="connsiteX3367" y="connsiteY3367"/>
            </a:cxn>
            <a:cxn ang="0">
              <a:pos x="connsiteX3368" y="connsiteY3368"/>
            </a:cxn>
            <a:cxn ang="0">
              <a:pos x="connsiteX3369" y="connsiteY3369"/>
            </a:cxn>
            <a:cxn ang="0">
              <a:pos x="connsiteX3370" y="connsiteY3370"/>
            </a:cxn>
            <a:cxn ang="0">
              <a:pos x="connsiteX3371" y="connsiteY3371"/>
            </a:cxn>
            <a:cxn ang="0">
              <a:pos x="connsiteX3372" y="connsiteY3372"/>
            </a:cxn>
            <a:cxn ang="0">
              <a:pos x="connsiteX3373" y="connsiteY3373"/>
            </a:cxn>
            <a:cxn ang="0">
              <a:pos x="connsiteX3374" y="connsiteY3374"/>
            </a:cxn>
            <a:cxn ang="0">
              <a:pos x="connsiteX3375" y="connsiteY3375"/>
            </a:cxn>
            <a:cxn ang="0">
              <a:pos x="connsiteX3376" y="connsiteY3376"/>
            </a:cxn>
            <a:cxn ang="0">
              <a:pos x="connsiteX3377" y="connsiteY3377"/>
            </a:cxn>
            <a:cxn ang="0">
              <a:pos x="connsiteX3378" y="connsiteY3378"/>
            </a:cxn>
            <a:cxn ang="0">
              <a:pos x="connsiteX3379" y="connsiteY3379"/>
            </a:cxn>
            <a:cxn ang="0">
              <a:pos x="connsiteX3380" y="connsiteY3380"/>
            </a:cxn>
            <a:cxn ang="0">
              <a:pos x="connsiteX3381" y="connsiteY3381"/>
            </a:cxn>
            <a:cxn ang="0">
              <a:pos x="connsiteX3382" y="connsiteY3382"/>
            </a:cxn>
            <a:cxn ang="0">
              <a:pos x="connsiteX3383" y="connsiteY3383"/>
            </a:cxn>
            <a:cxn ang="0">
              <a:pos x="connsiteX3384" y="connsiteY3384"/>
            </a:cxn>
            <a:cxn ang="0">
              <a:pos x="connsiteX3385" y="connsiteY3385"/>
            </a:cxn>
            <a:cxn ang="0">
              <a:pos x="connsiteX3386" y="connsiteY3386"/>
            </a:cxn>
            <a:cxn ang="0">
              <a:pos x="connsiteX3387" y="connsiteY3387"/>
            </a:cxn>
            <a:cxn ang="0">
              <a:pos x="connsiteX3388" y="connsiteY3388"/>
            </a:cxn>
            <a:cxn ang="0">
              <a:pos x="connsiteX3389" y="connsiteY3389"/>
            </a:cxn>
            <a:cxn ang="0">
              <a:pos x="connsiteX3390" y="connsiteY3390"/>
            </a:cxn>
            <a:cxn ang="0">
              <a:pos x="connsiteX3391" y="connsiteY3391"/>
            </a:cxn>
            <a:cxn ang="0">
              <a:pos x="connsiteX3392" y="connsiteY3392"/>
            </a:cxn>
            <a:cxn ang="0">
              <a:pos x="connsiteX3393" y="connsiteY3393"/>
            </a:cxn>
            <a:cxn ang="0">
              <a:pos x="connsiteX3394" y="connsiteY3394"/>
            </a:cxn>
            <a:cxn ang="0">
              <a:pos x="connsiteX3395" y="connsiteY3395"/>
            </a:cxn>
            <a:cxn ang="0">
              <a:pos x="connsiteX3396" y="connsiteY3396"/>
            </a:cxn>
            <a:cxn ang="0">
              <a:pos x="connsiteX3397" y="connsiteY3397"/>
            </a:cxn>
            <a:cxn ang="0">
              <a:pos x="connsiteX3398" y="connsiteY3398"/>
            </a:cxn>
            <a:cxn ang="0">
              <a:pos x="connsiteX3399" y="connsiteY3399"/>
            </a:cxn>
            <a:cxn ang="0">
              <a:pos x="connsiteX3400" y="connsiteY3400"/>
            </a:cxn>
            <a:cxn ang="0">
              <a:pos x="connsiteX3401" y="connsiteY3401"/>
            </a:cxn>
            <a:cxn ang="0">
              <a:pos x="connsiteX3402" y="connsiteY3402"/>
            </a:cxn>
            <a:cxn ang="0">
              <a:pos x="connsiteX3403" y="connsiteY3403"/>
            </a:cxn>
            <a:cxn ang="0">
              <a:pos x="connsiteX3404" y="connsiteY3404"/>
            </a:cxn>
            <a:cxn ang="0">
              <a:pos x="connsiteX3405" y="connsiteY3405"/>
            </a:cxn>
            <a:cxn ang="0">
              <a:pos x="connsiteX3406" y="connsiteY3406"/>
            </a:cxn>
            <a:cxn ang="0">
              <a:pos x="connsiteX3407" y="connsiteY3407"/>
            </a:cxn>
            <a:cxn ang="0">
              <a:pos x="connsiteX3408" y="connsiteY3408"/>
            </a:cxn>
            <a:cxn ang="0">
              <a:pos x="connsiteX3409" y="connsiteY3409"/>
            </a:cxn>
            <a:cxn ang="0">
              <a:pos x="connsiteX3410" y="connsiteY3410"/>
            </a:cxn>
            <a:cxn ang="0">
              <a:pos x="connsiteX3411" y="connsiteY3411"/>
            </a:cxn>
            <a:cxn ang="0">
              <a:pos x="connsiteX3412" y="connsiteY3412"/>
            </a:cxn>
            <a:cxn ang="0">
              <a:pos x="connsiteX3413" y="connsiteY3413"/>
            </a:cxn>
            <a:cxn ang="0">
              <a:pos x="connsiteX3414" y="connsiteY3414"/>
            </a:cxn>
            <a:cxn ang="0">
              <a:pos x="connsiteX3415" y="connsiteY3415"/>
            </a:cxn>
            <a:cxn ang="0">
              <a:pos x="connsiteX3416" y="connsiteY3416"/>
            </a:cxn>
            <a:cxn ang="0">
              <a:pos x="connsiteX3417" y="connsiteY3417"/>
            </a:cxn>
            <a:cxn ang="0">
              <a:pos x="connsiteX3418" y="connsiteY3418"/>
            </a:cxn>
            <a:cxn ang="0">
              <a:pos x="connsiteX3419" y="connsiteY3419"/>
            </a:cxn>
            <a:cxn ang="0">
              <a:pos x="connsiteX3420" y="connsiteY3420"/>
            </a:cxn>
            <a:cxn ang="0">
              <a:pos x="connsiteX3421" y="connsiteY3421"/>
            </a:cxn>
            <a:cxn ang="0">
              <a:pos x="connsiteX3422" y="connsiteY3422"/>
            </a:cxn>
            <a:cxn ang="0">
              <a:pos x="connsiteX3423" y="connsiteY3423"/>
            </a:cxn>
            <a:cxn ang="0">
              <a:pos x="connsiteX3424" y="connsiteY3424"/>
            </a:cxn>
            <a:cxn ang="0">
              <a:pos x="connsiteX3425" y="connsiteY3425"/>
            </a:cxn>
            <a:cxn ang="0">
              <a:pos x="connsiteX3426" y="connsiteY3426"/>
            </a:cxn>
            <a:cxn ang="0">
              <a:pos x="connsiteX3427" y="connsiteY3427"/>
            </a:cxn>
            <a:cxn ang="0">
              <a:pos x="connsiteX3428" y="connsiteY3428"/>
            </a:cxn>
            <a:cxn ang="0">
              <a:pos x="connsiteX3429" y="connsiteY3429"/>
            </a:cxn>
            <a:cxn ang="0">
              <a:pos x="connsiteX3430" y="connsiteY3430"/>
            </a:cxn>
            <a:cxn ang="0">
              <a:pos x="connsiteX3431" y="connsiteY3431"/>
            </a:cxn>
            <a:cxn ang="0">
              <a:pos x="connsiteX3432" y="connsiteY3432"/>
            </a:cxn>
            <a:cxn ang="0">
              <a:pos x="connsiteX3433" y="connsiteY3433"/>
            </a:cxn>
            <a:cxn ang="0">
              <a:pos x="connsiteX3434" y="connsiteY3434"/>
            </a:cxn>
            <a:cxn ang="0">
              <a:pos x="connsiteX3435" y="connsiteY3435"/>
            </a:cxn>
            <a:cxn ang="0">
              <a:pos x="connsiteX3436" y="connsiteY3436"/>
            </a:cxn>
            <a:cxn ang="0">
              <a:pos x="connsiteX3437" y="connsiteY3437"/>
            </a:cxn>
            <a:cxn ang="0">
              <a:pos x="connsiteX3438" y="connsiteY3438"/>
            </a:cxn>
            <a:cxn ang="0">
              <a:pos x="connsiteX3439" y="connsiteY3439"/>
            </a:cxn>
            <a:cxn ang="0">
              <a:pos x="connsiteX3440" y="connsiteY3440"/>
            </a:cxn>
            <a:cxn ang="0">
              <a:pos x="connsiteX3441" y="connsiteY3441"/>
            </a:cxn>
            <a:cxn ang="0">
              <a:pos x="connsiteX3442" y="connsiteY3442"/>
            </a:cxn>
            <a:cxn ang="0">
              <a:pos x="connsiteX3443" y="connsiteY3443"/>
            </a:cxn>
            <a:cxn ang="0">
              <a:pos x="connsiteX3444" y="connsiteY3444"/>
            </a:cxn>
            <a:cxn ang="0">
              <a:pos x="connsiteX3445" y="connsiteY3445"/>
            </a:cxn>
            <a:cxn ang="0">
              <a:pos x="connsiteX3446" y="connsiteY3446"/>
            </a:cxn>
            <a:cxn ang="0">
              <a:pos x="connsiteX3447" y="connsiteY3447"/>
            </a:cxn>
            <a:cxn ang="0">
              <a:pos x="connsiteX3448" y="connsiteY3448"/>
            </a:cxn>
            <a:cxn ang="0">
              <a:pos x="connsiteX3449" y="connsiteY3449"/>
            </a:cxn>
            <a:cxn ang="0">
              <a:pos x="connsiteX3450" y="connsiteY3450"/>
            </a:cxn>
            <a:cxn ang="0">
              <a:pos x="connsiteX3451" y="connsiteY3451"/>
            </a:cxn>
            <a:cxn ang="0">
              <a:pos x="connsiteX3452" y="connsiteY3452"/>
            </a:cxn>
            <a:cxn ang="0">
              <a:pos x="connsiteX3453" y="connsiteY3453"/>
            </a:cxn>
            <a:cxn ang="0">
              <a:pos x="connsiteX3454" y="connsiteY3454"/>
            </a:cxn>
            <a:cxn ang="0">
              <a:pos x="connsiteX3455" y="connsiteY3455"/>
            </a:cxn>
            <a:cxn ang="0">
              <a:pos x="connsiteX3456" y="connsiteY3456"/>
            </a:cxn>
            <a:cxn ang="0">
              <a:pos x="connsiteX3457" y="connsiteY3457"/>
            </a:cxn>
            <a:cxn ang="0">
              <a:pos x="connsiteX3458" y="connsiteY3458"/>
            </a:cxn>
            <a:cxn ang="0">
              <a:pos x="connsiteX3459" y="connsiteY3459"/>
            </a:cxn>
            <a:cxn ang="0">
              <a:pos x="connsiteX3460" y="connsiteY3460"/>
            </a:cxn>
            <a:cxn ang="0">
              <a:pos x="connsiteX3461" y="connsiteY3461"/>
            </a:cxn>
            <a:cxn ang="0">
              <a:pos x="connsiteX3462" y="connsiteY3462"/>
            </a:cxn>
            <a:cxn ang="0">
              <a:pos x="connsiteX3463" y="connsiteY3463"/>
            </a:cxn>
            <a:cxn ang="0">
              <a:pos x="connsiteX3464" y="connsiteY3464"/>
            </a:cxn>
            <a:cxn ang="0">
              <a:pos x="connsiteX3465" y="connsiteY3465"/>
            </a:cxn>
            <a:cxn ang="0">
              <a:pos x="connsiteX3466" y="connsiteY3466"/>
            </a:cxn>
            <a:cxn ang="0">
              <a:pos x="connsiteX3467" y="connsiteY3467"/>
            </a:cxn>
            <a:cxn ang="0">
              <a:pos x="connsiteX3468" y="connsiteY3468"/>
            </a:cxn>
            <a:cxn ang="0">
              <a:pos x="connsiteX3469" y="connsiteY3469"/>
            </a:cxn>
            <a:cxn ang="0">
              <a:pos x="connsiteX3470" y="connsiteY3470"/>
            </a:cxn>
            <a:cxn ang="0">
              <a:pos x="connsiteX3471" y="connsiteY3471"/>
            </a:cxn>
            <a:cxn ang="0">
              <a:pos x="connsiteX3472" y="connsiteY3472"/>
            </a:cxn>
            <a:cxn ang="0">
              <a:pos x="connsiteX3473" y="connsiteY3473"/>
            </a:cxn>
            <a:cxn ang="0">
              <a:pos x="connsiteX3474" y="connsiteY3474"/>
            </a:cxn>
            <a:cxn ang="0">
              <a:pos x="connsiteX3475" y="connsiteY3475"/>
            </a:cxn>
            <a:cxn ang="0">
              <a:pos x="connsiteX3476" y="connsiteY3476"/>
            </a:cxn>
            <a:cxn ang="0">
              <a:pos x="connsiteX3477" y="connsiteY3477"/>
            </a:cxn>
            <a:cxn ang="0">
              <a:pos x="connsiteX3478" y="connsiteY3478"/>
            </a:cxn>
            <a:cxn ang="0">
              <a:pos x="connsiteX3479" y="connsiteY3479"/>
            </a:cxn>
            <a:cxn ang="0">
              <a:pos x="connsiteX3480" y="connsiteY3480"/>
            </a:cxn>
            <a:cxn ang="0">
              <a:pos x="connsiteX3481" y="connsiteY3481"/>
            </a:cxn>
            <a:cxn ang="0">
              <a:pos x="connsiteX3482" y="connsiteY3482"/>
            </a:cxn>
            <a:cxn ang="0">
              <a:pos x="connsiteX3483" y="connsiteY3483"/>
            </a:cxn>
            <a:cxn ang="0">
              <a:pos x="connsiteX3484" y="connsiteY3484"/>
            </a:cxn>
            <a:cxn ang="0">
              <a:pos x="connsiteX3485" y="connsiteY3485"/>
            </a:cxn>
            <a:cxn ang="0">
              <a:pos x="connsiteX3486" y="connsiteY3486"/>
            </a:cxn>
            <a:cxn ang="0">
              <a:pos x="connsiteX3487" y="connsiteY3487"/>
            </a:cxn>
            <a:cxn ang="0">
              <a:pos x="connsiteX3488" y="connsiteY3488"/>
            </a:cxn>
            <a:cxn ang="0">
              <a:pos x="connsiteX3489" y="connsiteY3489"/>
            </a:cxn>
            <a:cxn ang="0">
              <a:pos x="connsiteX3490" y="connsiteY3490"/>
            </a:cxn>
            <a:cxn ang="0">
              <a:pos x="connsiteX3491" y="connsiteY3491"/>
            </a:cxn>
            <a:cxn ang="0">
              <a:pos x="connsiteX3492" y="connsiteY3492"/>
            </a:cxn>
            <a:cxn ang="0">
              <a:pos x="connsiteX3493" y="connsiteY3493"/>
            </a:cxn>
            <a:cxn ang="0">
              <a:pos x="connsiteX3494" y="connsiteY3494"/>
            </a:cxn>
            <a:cxn ang="0">
              <a:pos x="connsiteX3495" y="connsiteY3495"/>
            </a:cxn>
            <a:cxn ang="0">
              <a:pos x="connsiteX3496" y="connsiteY3496"/>
            </a:cxn>
            <a:cxn ang="0">
              <a:pos x="connsiteX3497" y="connsiteY3497"/>
            </a:cxn>
            <a:cxn ang="0">
              <a:pos x="connsiteX3498" y="connsiteY3498"/>
            </a:cxn>
            <a:cxn ang="0">
              <a:pos x="connsiteX3499" y="connsiteY3499"/>
            </a:cxn>
            <a:cxn ang="0">
              <a:pos x="connsiteX3500" y="connsiteY3500"/>
            </a:cxn>
            <a:cxn ang="0">
              <a:pos x="connsiteX3501" y="connsiteY3501"/>
            </a:cxn>
            <a:cxn ang="0">
              <a:pos x="connsiteX3502" y="connsiteY3502"/>
            </a:cxn>
            <a:cxn ang="0">
              <a:pos x="connsiteX3503" y="connsiteY3503"/>
            </a:cxn>
            <a:cxn ang="0">
              <a:pos x="connsiteX3504" y="connsiteY3504"/>
            </a:cxn>
            <a:cxn ang="0">
              <a:pos x="connsiteX3505" y="connsiteY3505"/>
            </a:cxn>
            <a:cxn ang="0">
              <a:pos x="connsiteX3506" y="connsiteY3506"/>
            </a:cxn>
            <a:cxn ang="0">
              <a:pos x="connsiteX3507" y="connsiteY3507"/>
            </a:cxn>
            <a:cxn ang="0">
              <a:pos x="connsiteX3508" y="connsiteY3508"/>
            </a:cxn>
            <a:cxn ang="0">
              <a:pos x="connsiteX3509" y="connsiteY3509"/>
            </a:cxn>
            <a:cxn ang="0">
              <a:pos x="connsiteX3510" y="connsiteY3510"/>
            </a:cxn>
            <a:cxn ang="0">
              <a:pos x="connsiteX3511" y="connsiteY3511"/>
            </a:cxn>
            <a:cxn ang="0">
              <a:pos x="connsiteX3512" y="connsiteY3512"/>
            </a:cxn>
            <a:cxn ang="0">
              <a:pos x="connsiteX3513" y="connsiteY3513"/>
            </a:cxn>
            <a:cxn ang="0">
              <a:pos x="connsiteX3514" y="connsiteY3514"/>
            </a:cxn>
            <a:cxn ang="0">
              <a:pos x="connsiteX3515" y="connsiteY3515"/>
            </a:cxn>
            <a:cxn ang="0">
              <a:pos x="connsiteX3516" y="connsiteY3516"/>
            </a:cxn>
            <a:cxn ang="0">
              <a:pos x="connsiteX3517" y="connsiteY3517"/>
            </a:cxn>
            <a:cxn ang="0">
              <a:pos x="connsiteX3518" y="connsiteY3518"/>
            </a:cxn>
            <a:cxn ang="0">
              <a:pos x="connsiteX3519" y="connsiteY3519"/>
            </a:cxn>
            <a:cxn ang="0">
              <a:pos x="connsiteX3520" y="connsiteY3520"/>
            </a:cxn>
            <a:cxn ang="0">
              <a:pos x="connsiteX3521" y="connsiteY3521"/>
            </a:cxn>
            <a:cxn ang="0">
              <a:pos x="connsiteX3522" y="connsiteY3522"/>
            </a:cxn>
            <a:cxn ang="0">
              <a:pos x="connsiteX3523" y="connsiteY3523"/>
            </a:cxn>
            <a:cxn ang="0">
              <a:pos x="connsiteX3524" y="connsiteY3524"/>
            </a:cxn>
            <a:cxn ang="0">
              <a:pos x="connsiteX3525" y="connsiteY3525"/>
            </a:cxn>
            <a:cxn ang="0">
              <a:pos x="connsiteX3526" y="connsiteY3526"/>
            </a:cxn>
            <a:cxn ang="0">
              <a:pos x="connsiteX3527" y="connsiteY3527"/>
            </a:cxn>
            <a:cxn ang="0">
              <a:pos x="connsiteX3528" y="connsiteY3528"/>
            </a:cxn>
            <a:cxn ang="0">
              <a:pos x="connsiteX3529" y="connsiteY3529"/>
            </a:cxn>
            <a:cxn ang="0">
              <a:pos x="connsiteX3530" y="connsiteY3530"/>
            </a:cxn>
            <a:cxn ang="0">
              <a:pos x="connsiteX3531" y="connsiteY3531"/>
            </a:cxn>
            <a:cxn ang="0">
              <a:pos x="connsiteX3532" y="connsiteY3532"/>
            </a:cxn>
            <a:cxn ang="0">
              <a:pos x="connsiteX3533" y="connsiteY3533"/>
            </a:cxn>
            <a:cxn ang="0">
              <a:pos x="connsiteX3534" y="connsiteY3534"/>
            </a:cxn>
            <a:cxn ang="0">
              <a:pos x="connsiteX3535" y="connsiteY3535"/>
            </a:cxn>
            <a:cxn ang="0">
              <a:pos x="connsiteX3536" y="connsiteY3536"/>
            </a:cxn>
            <a:cxn ang="0">
              <a:pos x="connsiteX3537" y="connsiteY3537"/>
            </a:cxn>
            <a:cxn ang="0">
              <a:pos x="connsiteX3538" y="connsiteY3538"/>
            </a:cxn>
            <a:cxn ang="0">
              <a:pos x="connsiteX3539" y="connsiteY3539"/>
            </a:cxn>
            <a:cxn ang="0">
              <a:pos x="connsiteX3540" y="connsiteY3540"/>
            </a:cxn>
            <a:cxn ang="0">
              <a:pos x="connsiteX3541" y="connsiteY3541"/>
            </a:cxn>
            <a:cxn ang="0">
              <a:pos x="connsiteX3542" y="connsiteY3542"/>
            </a:cxn>
            <a:cxn ang="0">
              <a:pos x="connsiteX3543" y="connsiteY3543"/>
            </a:cxn>
            <a:cxn ang="0">
              <a:pos x="connsiteX3544" y="connsiteY3544"/>
            </a:cxn>
            <a:cxn ang="0">
              <a:pos x="connsiteX3545" y="connsiteY3545"/>
            </a:cxn>
            <a:cxn ang="0">
              <a:pos x="connsiteX3546" y="connsiteY3546"/>
            </a:cxn>
            <a:cxn ang="0">
              <a:pos x="connsiteX3547" y="connsiteY3547"/>
            </a:cxn>
            <a:cxn ang="0">
              <a:pos x="connsiteX3548" y="connsiteY3548"/>
            </a:cxn>
            <a:cxn ang="0">
              <a:pos x="connsiteX3549" y="connsiteY3549"/>
            </a:cxn>
            <a:cxn ang="0">
              <a:pos x="connsiteX3550" y="connsiteY3550"/>
            </a:cxn>
            <a:cxn ang="0">
              <a:pos x="connsiteX3551" y="connsiteY3551"/>
            </a:cxn>
            <a:cxn ang="0">
              <a:pos x="connsiteX3552" y="connsiteY3552"/>
            </a:cxn>
            <a:cxn ang="0">
              <a:pos x="connsiteX3553" y="connsiteY3553"/>
            </a:cxn>
            <a:cxn ang="0">
              <a:pos x="connsiteX3554" y="connsiteY3554"/>
            </a:cxn>
            <a:cxn ang="0">
              <a:pos x="connsiteX3555" y="connsiteY3555"/>
            </a:cxn>
            <a:cxn ang="0">
              <a:pos x="connsiteX3556" y="connsiteY3556"/>
            </a:cxn>
            <a:cxn ang="0">
              <a:pos x="connsiteX3557" y="connsiteY3557"/>
            </a:cxn>
            <a:cxn ang="0">
              <a:pos x="connsiteX3558" y="connsiteY3558"/>
            </a:cxn>
            <a:cxn ang="0">
              <a:pos x="connsiteX3559" y="connsiteY3559"/>
            </a:cxn>
            <a:cxn ang="0">
              <a:pos x="connsiteX3560" y="connsiteY3560"/>
            </a:cxn>
            <a:cxn ang="0">
              <a:pos x="connsiteX3561" y="connsiteY3561"/>
            </a:cxn>
            <a:cxn ang="0">
              <a:pos x="connsiteX3562" y="connsiteY3562"/>
            </a:cxn>
            <a:cxn ang="0">
              <a:pos x="connsiteX3563" y="connsiteY3563"/>
            </a:cxn>
            <a:cxn ang="0">
              <a:pos x="connsiteX3564" y="connsiteY3564"/>
            </a:cxn>
            <a:cxn ang="0">
              <a:pos x="connsiteX3565" y="connsiteY3565"/>
            </a:cxn>
            <a:cxn ang="0">
              <a:pos x="connsiteX3566" y="connsiteY3566"/>
            </a:cxn>
            <a:cxn ang="0">
              <a:pos x="connsiteX3567" y="connsiteY3567"/>
            </a:cxn>
            <a:cxn ang="0">
              <a:pos x="connsiteX3568" y="connsiteY3568"/>
            </a:cxn>
            <a:cxn ang="0">
              <a:pos x="connsiteX3569" y="connsiteY3569"/>
            </a:cxn>
            <a:cxn ang="0">
              <a:pos x="connsiteX3570" y="connsiteY3570"/>
            </a:cxn>
            <a:cxn ang="0">
              <a:pos x="connsiteX3571" y="connsiteY3571"/>
            </a:cxn>
            <a:cxn ang="0">
              <a:pos x="connsiteX3572" y="connsiteY3572"/>
            </a:cxn>
            <a:cxn ang="0">
              <a:pos x="connsiteX3573" y="connsiteY3573"/>
            </a:cxn>
            <a:cxn ang="0">
              <a:pos x="connsiteX3574" y="connsiteY3574"/>
            </a:cxn>
            <a:cxn ang="0">
              <a:pos x="connsiteX3575" y="connsiteY3575"/>
            </a:cxn>
            <a:cxn ang="0">
              <a:pos x="connsiteX3576" y="connsiteY3576"/>
            </a:cxn>
            <a:cxn ang="0">
              <a:pos x="connsiteX3577" y="connsiteY3577"/>
            </a:cxn>
            <a:cxn ang="0">
              <a:pos x="connsiteX3578" y="connsiteY3578"/>
            </a:cxn>
            <a:cxn ang="0">
              <a:pos x="connsiteX3579" y="connsiteY3579"/>
            </a:cxn>
            <a:cxn ang="0">
              <a:pos x="connsiteX3580" y="connsiteY3580"/>
            </a:cxn>
            <a:cxn ang="0">
              <a:pos x="connsiteX3581" y="connsiteY3581"/>
            </a:cxn>
            <a:cxn ang="0">
              <a:pos x="connsiteX3582" y="connsiteY3582"/>
            </a:cxn>
            <a:cxn ang="0">
              <a:pos x="connsiteX3583" y="connsiteY3583"/>
            </a:cxn>
            <a:cxn ang="0">
              <a:pos x="connsiteX3584" y="connsiteY3584"/>
            </a:cxn>
            <a:cxn ang="0">
              <a:pos x="connsiteX3585" y="connsiteY3585"/>
            </a:cxn>
            <a:cxn ang="0">
              <a:pos x="connsiteX3586" y="connsiteY3586"/>
            </a:cxn>
            <a:cxn ang="0">
              <a:pos x="connsiteX3587" y="connsiteY3587"/>
            </a:cxn>
            <a:cxn ang="0">
              <a:pos x="connsiteX3588" y="connsiteY3588"/>
            </a:cxn>
            <a:cxn ang="0">
              <a:pos x="connsiteX3589" y="connsiteY3589"/>
            </a:cxn>
            <a:cxn ang="0">
              <a:pos x="connsiteX3590" y="connsiteY3590"/>
            </a:cxn>
            <a:cxn ang="0">
              <a:pos x="connsiteX3591" y="connsiteY3591"/>
            </a:cxn>
            <a:cxn ang="0">
              <a:pos x="connsiteX3592" y="connsiteY3592"/>
            </a:cxn>
            <a:cxn ang="0">
              <a:pos x="connsiteX3593" y="connsiteY3593"/>
            </a:cxn>
            <a:cxn ang="0">
              <a:pos x="connsiteX3594" y="connsiteY3594"/>
            </a:cxn>
            <a:cxn ang="0">
              <a:pos x="connsiteX3595" y="connsiteY3595"/>
            </a:cxn>
            <a:cxn ang="0">
              <a:pos x="connsiteX3596" y="connsiteY3596"/>
            </a:cxn>
            <a:cxn ang="0">
              <a:pos x="connsiteX3597" y="connsiteY3597"/>
            </a:cxn>
            <a:cxn ang="0">
              <a:pos x="connsiteX3598" y="connsiteY3598"/>
            </a:cxn>
            <a:cxn ang="0">
              <a:pos x="connsiteX3599" y="connsiteY3599"/>
            </a:cxn>
            <a:cxn ang="0">
              <a:pos x="connsiteX3600" y="connsiteY3600"/>
            </a:cxn>
            <a:cxn ang="0">
              <a:pos x="connsiteX3601" y="connsiteY3601"/>
            </a:cxn>
            <a:cxn ang="0">
              <a:pos x="connsiteX3602" y="connsiteY3602"/>
            </a:cxn>
            <a:cxn ang="0">
              <a:pos x="connsiteX3603" y="connsiteY3603"/>
            </a:cxn>
            <a:cxn ang="0">
              <a:pos x="connsiteX3604" y="connsiteY3604"/>
            </a:cxn>
            <a:cxn ang="0">
              <a:pos x="connsiteX3605" y="connsiteY3605"/>
            </a:cxn>
            <a:cxn ang="0">
              <a:pos x="connsiteX3606" y="connsiteY3606"/>
            </a:cxn>
            <a:cxn ang="0">
              <a:pos x="connsiteX3607" y="connsiteY3607"/>
            </a:cxn>
            <a:cxn ang="0">
              <a:pos x="connsiteX3608" y="connsiteY3608"/>
            </a:cxn>
            <a:cxn ang="0">
              <a:pos x="connsiteX3609" y="connsiteY3609"/>
            </a:cxn>
            <a:cxn ang="0">
              <a:pos x="connsiteX3610" y="connsiteY3610"/>
            </a:cxn>
            <a:cxn ang="0">
              <a:pos x="connsiteX3611" y="connsiteY3611"/>
            </a:cxn>
            <a:cxn ang="0">
              <a:pos x="connsiteX3612" y="connsiteY3612"/>
            </a:cxn>
            <a:cxn ang="0">
              <a:pos x="connsiteX3613" y="connsiteY3613"/>
            </a:cxn>
            <a:cxn ang="0">
              <a:pos x="connsiteX3614" y="connsiteY3614"/>
            </a:cxn>
            <a:cxn ang="0">
              <a:pos x="connsiteX3615" y="connsiteY3615"/>
            </a:cxn>
            <a:cxn ang="0">
              <a:pos x="connsiteX3616" y="connsiteY3616"/>
            </a:cxn>
            <a:cxn ang="0">
              <a:pos x="connsiteX3617" y="connsiteY3617"/>
            </a:cxn>
            <a:cxn ang="0">
              <a:pos x="connsiteX3618" y="connsiteY3618"/>
            </a:cxn>
            <a:cxn ang="0">
              <a:pos x="connsiteX3619" y="connsiteY3619"/>
            </a:cxn>
            <a:cxn ang="0">
              <a:pos x="connsiteX3620" y="connsiteY3620"/>
            </a:cxn>
            <a:cxn ang="0">
              <a:pos x="connsiteX3621" y="connsiteY3621"/>
            </a:cxn>
            <a:cxn ang="0">
              <a:pos x="connsiteX3622" y="connsiteY3622"/>
            </a:cxn>
            <a:cxn ang="0">
              <a:pos x="connsiteX3623" y="connsiteY3623"/>
            </a:cxn>
            <a:cxn ang="0">
              <a:pos x="connsiteX3624" y="connsiteY3624"/>
            </a:cxn>
            <a:cxn ang="0">
              <a:pos x="connsiteX3625" y="connsiteY3625"/>
            </a:cxn>
            <a:cxn ang="0">
              <a:pos x="connsiteX3626" y="connsiteY3626"/>
            </a:cxn>
            <a:cxn ang="0">
              <a:pos x="connsiteX3627" y="connsiteY3627"/>
            </a:cxn>
            <a:cxn ang="0">
              <a:pos x="connsiteX3628" y="connsiteY3628"/>
            </a:cxn>
            <a:cxn ang="0">
              <a:pos x="connsiteX3629" y="connsiteY3629"/>
            </a:cxn>
            <a:cxn ang="0">
              <a:pos x="connsiteX3630" y="connsiteY3630"/>
            </a:cxn>
            <a:cxn ang="0">
              <a:pos x="connsiteX3631" y="connsiteY3631"/>
            </a:cxn>
            <a:cxn ang="0">
              <a:pos x="connsiteX3632" y="connsiteY3632"/>
            </a:cxn>
            <a:cxn ang="0">
              <a:pos x="connsiteX3633" y="connsiteY3633"/>
            </a:cxn>
            <a:cxn ang="0">
              <a:pos x="connsiteX3634" y="connsiteY3634"/>
            </a:cxn>
            <a:cxn ang="0">
              <a:pos x="connsiteX3635" y="connsiteY3635"/>
            </a:cxn>
            <a:cxn ang="0">
              <a:pos x="connsiteX3636" y="connsiteY3636"/>
            </a:cxn>
            <a:cxn ang="0">
              <a:pos x="connsiteX3637" y="connsiteY3637"/>
            </a:cxn>
            <a:cxn ang="0">
              <a:pos x="connsiteX3638" y="connsiteY3638"/>
            </a:cxn>
            <a:cxn ang="0">
              <a:pos x="connsiteX3639" y="connsiteY3639"/>
            </a:cxn>
            <a:cxn ang="0">
              <a:pos x="connsiteX3640" y="connsiteY3640"/>
            </a:cxn>
            <a:cxn ang="0">
              <a:pos x="connsiteX3641" y="connsiteY3641"/>
            </a:cxn>
            <a:cxn ang="0">
              <a:pos x="connsiteX3642" y="connsiteY3642"/>
            </a:cxn>
            <a:cxn ang="0">
              <a:pos x="connsiteX3643" y="connsiteY3643"/>
            </a:cxn>
            <a:cxn ang="0">
              <a:pos x="connsiteX3644" y="connsiteY3644"/>
            </a:cxn>
            <a:cxn ang="0">
              <a:pos x="connsiteX3645" y="connsiteY3645"/>
            </a:cxn>
            <a:cxn ang="0">
              <a:pos x="connsiteX3646" y="connsiteY3646"/>
            </a:cxn>
            <a:cxn ang="0">
              <a:pos x="connsiteX3647" y="connsiteY3647"/>
            </a:cxn>
            <a:cxn ang="0">
              <a:pos x="connsiteX3648" y="connsiteY3648"/>
            </a:cxn>
            <a:cxn ang="0">
              <a:pos x="connsiteX3649" y="connsiteY3649"/>
            </a:cxn>
            <a:cxn ang="0">
              <a:pos x="connsiteX3650" y="connsiteY3650"/>
            </a:cxn>
            <a:cxn ang="0">
              <a:pos x="connsiteX3651" y="connsiteY3651"/>
            </a:cxn>
            <a:cxn ang="0">
              <a:pos x="connsiteX3652" y="connsiteY3652"/>
            </a:cxn>
            <a:cxn ang="0">
              <a:pos x="connsiteX3653" y="connsiteY3653"/>
            </a:cxn>
            <a:cxn ang="0">
              <a:pos x="connsiteX3654" y="connsiteY3654"/>
            </a:cxn>
            <a:cxn ang="0">
              <a:pos x="connsiteX3655" y="connsiteY3655"/>
            </a:cxn>
            <a:cxn ang="0">
              <a:pos x="connsiteX3656" y="connsiteY3656"/>
            </a:cxn>
            <a:cxn ang="0">
              <a:pos x="connsiteX3657" y="connsiteY3657"/>
            </a:cxn>
            <a:cxn ang="0">
              <a:pos x="connsiteX3658" y="connsiteY3658"/>
            </a:cxn>
            <a:cxn ang="0">
              <a:pos x="connsiteX3659" y="connsiteY3659"/>
            </a:cxn>
            <a:cxn ang="0">
              <a:pos x="connsiteX3660" y="connsiteY3660"/>
            </a:cxn>
            <a:cxn ang="0">
              <a:pos x="connsiteX3661" y="connsiteY3661"/>
            </a:cxn>
            <a:cxn ang="0">
              <a:pos x="connsiteX3662" y="connsiteY3662"/>
            </a:cxn>
            <a:cxn ang="0">
              <a:pos x="connsiteX3663" y="connsiteY3663"/>
            </a:cxn>
            <a:cxn ang="0">
              <a:pos x="connsiteX3664" y="connsiteY3664"/>
            </a:cxn>
            <a:cxn ang="0">
              <a:pos x="connsiteX3665" y="connsiteY3665"/>
            </a:cxn>
            <a:cxn ang="0">
              <a:pos x="connsiteX3666" y="connsiteY3666"/>
            </a:cxn>
            <a:cxn ang="0">
              <a:pos x="connsiteX3667" y="connsiteY3667"/>
            </a:cxn>
            <a:cxn ang="0">
              <a:pos x="connsiteX3668" y="connsiteY3668"/>
            </a:cxn>
            <a:cxn ang="0">
              <a:pos x="connsiteX3669" y="connsiteY3669"/>
            </a:cxn>
            <a:cxn ang="0">
              <a:pos x="connsiteX3670" y="connsiteY3670"/>
            </a:cxn>
            <a:cxn ang="0">
              <a:pos x="connsiteX3671" y="connsiteY3671"/>
            </a:cxn>
            <a:cxn ang="0">
              <a:pos x="connsiteX3672" y="connsiteY3672"/>
            </a:cxn>
            <a:cxn ang="0">
              <a:pos x="connsiteX3673" y="connsiteY3673"/>
            </a:cxn>
            <a:cxn ang="0">
              <a:pos x="connsiteX3674" y="connsiteY3674"/>
            </a:cxn>
            <a:cxn ang="0">
              <a:pos x="connsiteX3675" y="connsiteY3675"/>
            </a:cxn>
            <a:cxn ang="0">
              <a:pos x="connsiteX3676" y="connsiteY3676"/>
            </a:cxn>
            <a:cxn ang="0">
              <a:pos x="connsiteX3677" y="connsiteY3677"/>
            </a:cxn>
            <a:cxn ang="0">
              <a:pos x="connsiteX3678" y="connsiteY3678"/>
            </a:cxn>
            <a:cxn ang="0">
              <a:pos x="connsiteX3679" y="connsiteY3679"/>
            </a:cxn>
            <a:cxn ang="0">
              <a:pos x="connsiteX3680" y="connsiteY3680"/>
            </a:cxn>
            <a:cxn ang="0">
              <a:pos x="connsiteX3681" y="connsiteY3681"/>
            </a:cxn>
            <a:cxn ang="0">
              <a:pos x="connsiteX3682" y="connsiteY3682"/>
            </a:cxn>
            <a:cxn ang="0">
              <a:pos x="connsiteX3683" y="connsiteY3683"/>
            </a:cxn>
            <a:cxn ang="0">
              <a:pos x="connsiteX3684" y="connsiteY3684"/>
            </a:cxn>
            <a:cxn ang="0">
              <a:pos x="connsiteX3685" y="connsiteY3685"/>
            </a:cxn>
            <a:cxn ang="0">
              <a:pos x="connsiteX3686" y="connsiteY3686"/>
            </a:cxn>
            <a:cxn ang="0">
              <a:pos x="connsiteX3687" y="connsiteY3687"/>
            </a:cxn>
            <a:cxn ang="0">
              <a:pos x="connsiteX3688" y="connsiteY3688"/>
            </a:cxn>
            <a:cxn ang="0">
              <a:pos x="connsiteX3689" y="connsiteY3689"/>
            </a:cxn>
            <a:cxn ang="0">
              <a:pos x="connsiteX3690" y="connsiteY3690"/>
            </a:cxn>
            <a:cxn ang="0">
              <a:pos x="connsiteX3691" y="connsiteY3691"/>
            </a:cxn>
            <a:cxn ang="0">
              <a:pos x="connsiteX3692" y="connsiteY3692"/>
            </a:cxn>
            <a:cxn ang="0">
              <a:pos x="connsiteX3693" y="connsiteY3693"/>
            </a:cxn>
            <a:cxn ang="0">
              <a:pos x="connsiteX3694" y="connsiteY3694"/>
            </a:cxn>
            <a:cxn ang="0">
              <a:pos x="connsiteX3695" y="connsiteY3695"/>
            </a:cxn>
            <a:cxn ang="0">
              <a:pos x="connsiteX3696" y="connsiteY3696"/>
            </a:cxn>
            <a:cxn ang="0">
              <a:pos x="connsiteX3697" y="connsiteY3697"/>
            </a:cxn>
            <a:cxn ang="0">
              <a:pos x="connsiteX3698" y="connsiteY3698"/>
            </a:cxn>
            <a:cxn ang="0">
              <a:pos x="connsiteX3699" y="connsiteY3699"/>
            </a:cxn>
            <a:cxn ang="0">
              <a:pos x="connsiteX3700" y="connsiteY3700"/>
            </a:cxn>
            <a:cxn ang="0">
              <a:pos x="connsiteX3701" y="connsiteY3701"/>
            </a:cxn>
            <a:cxn ang="0">
              <a:pos x="connsiteX3702" y="connsiteY3702"/>
            </a:cxn>
            <a:cxn ang="0">
              <a:pos x="connsiteX3703" y="connsiteY3703"/>
            </a:cxn>
            <a:cxn ang="0">
              <a:pos x="connsiteX3704" y="connsiteY3704"/>
            </a:cxn>
            <a:cxn ang="0">
              <a:pos x="connsiteX3705" y="connsiteY3705"/>
            </a:cxn>
            <a:cxn ang="0">
              <a:pos x="connsiteX3706" y="connsiteY3706"/>
            </a:cxn>
            <a:cxn ang="0">
              <a:pos x="connsiteX3707" y="connsiteY3707"/>
            </a:cxn>
            <a:cxn ang="0">
              <a:pos x="connsiteX3708" y="connsiteY3708"/>
            </a:cxn>
            <a:cxn ang="0">
              <a:pos x="connsiteX3709" y="connsiteY3709"/>
            </a:cxn>
            <a:cxn ang="0">
              <a:pos x="connsiteX3710" y="connsiteY3710"/>
            </a:cxn>
            <a:cxn ang="0">
              <a:pos x="connsiteX3711" y="connsiteY3711"/>
            </a:cxn>
            <a:cxn ang="0">
              <a:pos x="connsiteX3712" y="connsiteY3712"/>
            </a:cxn>
            <a:cxn ang="0">
              <a:pos x="connsiteX3713" y="connsiteY3713"/>
            </a:cxn>
            <a:cxn ang="0">
              <a:pos x="connsiteX3714" y="connsiteY3714"/>
            </a:cxn>
            <a:cxn ang="0">
              <a:pos x="connsiteX3715" y="connsiteY3715"/>
            </a:cxn>
            <a:cxn ang="0">
              <a:pos x="connsiteX3716" y="connsiteY3716"/>
            </a:cxn>
            <a:cxn ang="0">
              <a:pos x="connsiteX3717" y="connsiteY3717"/>
            </a:cxn>
            <a:cxn ang="0">
              <a:pos x="connsiteX3718" y="connsiteY3718"/>
            </a:cxn>
            <a:cxn ang="0">
              <a:pos x="connsiteX3719" y="connsiteY3719"/>
            </a:cxn>
            <a:cxn ang="0">
              <a:pos x="connsiteX3720" y="connsiteY3720"/>
            </a:cxn>
            <a:cxn ang="0">
              <a:pos x="connsiteX3721" y="connsiteY3721"/>
            </a:cxn>
            <a:cxn ang="0">
              <a:pos x="connsiteX3722" y="connsiteY3722"/>
            </a:cxn>
            <a:cxn ang="0">
              <a:pos x="connsiteX3723" y="connsiteY3723"/>
            </a:cxn>
            <a:cxn ang="0">
              <a:pos x="connsiteX3724" y="connsiteY3724"/>
            </a:cxn>
            <a:cxn ang="0">
              <a:pos x="connsiteX3725" y="connsiteY3725"/>
            </a:cxn>
            <a:cxn ang="0">
              <a:pos x="connsiteX3726" y="connsiteY3726"/>
            </a:cxn>
            <a:cxn ang="0">
              <a:pos x="connsiteX3727" y="connsiteY3727"/>
            </a:cxn>
            <a:cxn ang="0">
              <a:pos x="connsiteX3728" y="connsiteY3728"/>
            </a:cxn>
            <a:cxn ang="0">
              <a:pos x="connsiteX3729" y="connsiteY3729"/>
            </a:cxn>
            <a:cxn ang="0">
              <a:pos x="connsiteX3730" y="connsiteY3730"/>
            </a:cxn>
            <a:cxn ang="0">
              <a:pos x="connsiteX3731" y="connsiteY3731"/>
            </a:cxn>
            <a:cxn ang="0">
              <a:pos x="connsiteX3732" y="connsiteY3732"/>
            </a:cxn>
            <a:cxn ang="0">
              <a:pos x="connsiteX3733" y="connsiteY3733"/>
            </a:cxn>
            <a:cxn ang="0">
              <a:pos x="connsiteX3734" y="connsiteY3734"/>
            </a:cxn>
            <a:cxn ang="0">
              <a:pos x="connsiteX3735" y="connsiteY3735"/>
            </a:cxn>
            <a:cxn ang="0">
              <a:pos x="connsiteX3736" y="connsiteY3736"/>
            </a:cxn>
            <a:cxn ang="0">
              <a:pos x="connsiteX3737" y="connsiteY3737"/>
            </a:cxn>
            <a:cxn ang="0">
              <a:pos x="connsiteX3738" y="connsiteY3738"/>
            </a:cxn>
            <a:cxn ang="0">
              <a:pos x="connsiteX3739" y="connsiteY3739"/>
            </a:cxn>
            <a:cxn ang="0">
              <a:pos x="connsiteX3740" y="connsiteY3740"/>
            </a:cxn>
            <a:cxn ang="0">
              <a:pos x="connsiteX3741" y="connsiteY3741"/>
            </a:cxn>
            <a:cxn ang="0">
              <a:pos x="connsiteX3742" y="connsiteY3742"/>
            </a:cxn>
            <a:cxn ang="0">
              <a:pos x="connsiteX3743" y="connsiteY3743"/>
            </a:cxn>
            <a:cxn ang="0">
              <a:pos x="connsiteX3744" y="connsiteY3744"/>
            </a:cxn>
            <a:cxn ang="0">
              <a:pos x="connsiteX3745" y="connsiteY3745"/>
            </a:cxn>
            <a:cxn ang="0">
              <a:pos x="connsiteX3746" y="connsiteY3746"/>
            </a:cxn>
            <a:cxn ang="0">
              <a:pos x="connsiteX3747" y="connsiteY3747"/>
            </a:cxn>
            <a:cxn ang="0">
              <a:pos x="connsiteX3748" y="connsiteY3748"/>
            </a:cxn>
            <a:cxn ang="0">
              <a:pos x="connsiteX3749" y="connsiteY3749"/>
            </a:cxn>
            <a:cxn ang="0">
              <a:pos x="connsiteX3750" y="connsiteY3750"/>
            </a:cxn>
            <a:cxn ang="0">
              <a:pos x="connsiteX3751" y="connsiteY3751"/>
            </a:cxn>
            <a:cxn ang="0">
              <a:pos x="connsiteX3752" y="connsiteY3752"/>
            </a:cxn>
            <a:cxn ang="0">
              <a:pos x="connsiteX3753" y="connsiteY3753"/>
            </a:cxn>
            <a:cxn ang="0">
              <a:pos x="connsiteX3754" y="connsiteY3754"/>
            </a:cxn>
            <a:cxn ang="0">
              <a:pos x="connsiteX3755" y="connsiteY3755"/>
            </a:cxn>
            <a:cxn ang="0">
              <a:pos x="connsiteX3756" y="connsiteY3756"/>
            </a:cxn>
            <a:cxn ang="0">
              <a:pos x="connsiteX3757" y="connsiteY3757"/>
            </a:cxn>
            <a:cxn ang="0">
              <a:pos x="connsiteX3758" y="connsiteY3758"/>
            </a:cxn>
            <a:cxn ang="0">
              <a:pos x="connsiteX3759" y="connsiteY3759"/>
            </a:cxn>
            <a:cxn ang="0">
              <a:pos x="connsiteX3760" y="connsiteY3760"/>
            </a:cxn>
            <a:cxn ang="0">
              <a:pos x="connsiteX3761" y="connsiteY3761"/>
            </a:cxn>
            <a:cxn ang="0">
              <a:pos x="connsiteX3762" y="connsiteY3762"/>
            </a:cxn>
            <a:cxn ang="0">
              <a:pos x="connsiteX3763" y="connsiteY3763"/>
            </a:cxn>
            <a:cxn ang="0">
              <a:pos x="connsiteX3764" y="connsiteY3764"/>
            </a:cxn>
            <a:cxn ang="0">
              <a:pos x="connsiteX3765" y="connsiteY3765"/>
            </a:cxn>
            <a:cxn ang="0">
              <a:pos x="connsiteX3766" y="connsiteY3766"/>
            </a:cxn>
            <a:cxn ang="0">
              <a:pos x="connsiteX3767" y="connsiteY3767"/>
            </a:cxn>
            <a:cxn ang="0">
              <a:pos x="connsiteX3768" y="connsiteY3768"/>
            </a:cxn>
            <a:cxn ang="0">
              <a:pos x="connsiteX3769" y="connsiteY3769"/>
            </a:cxn>
            <a:cxn ang="0">
              <a:pos x="connsiteX3770" y="connsiteY3770"/>
            </a:cxn>
            <a:cxn ang="0">
              <a:pos x="connsiteX3771" y="connsiteY3771"/>
            </a:cxn>
            <a:cxn ang="0">
              <a:pos x="connsiteX3772" y="connsiteY3772"/>
            </a:cxn>
            <a:cxn ang="0">
              <a:pos x="connsiteX3773" y="connsiteY3773"/>
            </a:cxn>
            <a:cxn ang="0">
              <a:pos x="connsiteX3774" y="connsiteY3774"/>
            </a:cxn>
            <a:cxn ang="0">
              <a:pos x="connsiteX3775" y="connsiteY3775"/>
            </a:cxn>
            <a:cxn ang="0">
              <a:pos x="connsiteX3776" y="connsiteY3776"/>
            </a:cxn>
            <a:cxn ang="0">
              <a:pos x="connsiteX3777" y="connsiteY3777"/>
            </a:cxn>
            <a:cxn ang="0">
              <a:pos x="connsiteX3778" y="connsiteY3778"/>
            </a:cxn>
            <a:cxn ang="0">
              <a:pos x="connsiteX3779" y="connsiteY3779"/>
            </a:cxn>
            <a:cxn ang="0">
              <a:pos x="connsiteX3780" y="connsiteY3780"/>
            </a:cxn>
            <a:cxn ang="0">
              <a:pos x="connsiteX3781" y="connsiteY3781"/>
            </a:cxn>
            <a:cxn ang="0">
              <a:pos x="connsiteX3782" y="connsiteY3782"/>
            </a:cxn>
            <a:cxn ang="0">
              <a:pos x="connsiteX3783" y="connsiteY3783"/>
            </a:cxn>
            <a:cxn ang="0">
              <a:pos x="connsiteX3784" y="connsiteY3784"/>
            </a:cxn>
            <a:cxn ang="0">
              <a:pos x="connsiteX3785" y="connsiteY3785"/>
            </a:cxn>
            <a:cxn ang="0">
              <a:pos x="connsiteX3786" y="connsiteY3786"/>
            </a:cxn>
            <a:cxn ang="0">
              <a:pos x="connsiteX3787" y="connsiteY3787"/>
            </a:cxn>
            <a:cxn ang="0">
              <a:pos x="connsiteX3788" y="connsiteY3788"/>
            </a:cxn>
            <a:cxn ang="0">
              <a:pos x="connsiteX3789" y="connsiteY3789"/>
            </a:cxn>
            <a:cxn ang="0">
              <a:pos x="connsiteX3790" y="connsiteY3790"/>
            </a:cxn>
            <a:cxn ang="0">
              <a:pos x="connsiteX3791" y="connsiteY3791"/>
            </a:cxn>
            <a:cxn ang="0">
              <a:pos x="connsiteX3792" y="connsiteY3792"/>
            </a:cxn>
            <a:cxn ang="0">
              <a:pos x="connsiteX3793" y="connsiteY3793"/>
            </a:cxn>
            <a:cxn ang="0">
              <a:pos x="connsiteX3794" y="connsiteY3794"/>
            </a:cxn>
            <a:cxn ang="0">
              <a:pos x="connsiteX3795" y="connsiteY3795"/>
            </a:cxn>
            <a:cxn ang="0">
              <a:pos x="connsiteX3796" y="connsiteY3796"/>
            </a:cxn>
            <a:cxn ang="0">
              <a:pos x="connsiteX3797" y="connsiteY3797"/>
            </a:cxn>
            <a:cxn ang="0">
              <a:pos x="connsiteX3798" y="connsiteY3798"/>
            </a:cxn>
            <a:cxn ang="0">
              <a:pos x="connsiteX3799" y="connsiteY3799"/>
            </a:cxn>
            <a:cxn ang="0">
              <a:pos x="connsiteX3800" y="connsiteY3800"/>
            </a:cxn>
            <a:cxn ang="0">
              <a:pos x="connsiteX3801" y="connsiteY3801"/>
            </a:cxn>
            <a:cxn ang="0">
              <a:pos x="connsiteX3802" y="connsiteY3802"/>
            </a:cxn>
            <a:cxn ang="0">
              <a:pos x="connsiteX3803" y="connsiteY3803"/>
            </a:cxn>
            <a:cxn ang="0">
              <a:pos x="connsiteX3804" y="connsiteY3804"/>
            </a:cxn>
            <a:cxn ang="0">
              <a:pos x="connsiteX3805" y="connsiteY3805"/>
            </a:cxn>
            <a:cxn ang="0">
              <a:pos x="connsiteX3806" y="connsiteY3806"/>
            </a:cxn>
            <a:cxn ang="0">
              <a:pos x="connsiteX3807" y="connsiteY3807"/>
            </a:cxn>
            <a:cxn ang="0">
              <a:pos x="connsiteX3808" y="connsiteY3808"/>
            </a:cxn>
            <a:cxn ang="0">
              <a:pos x="connsiteX3809" y="connsiteY3809"/>
            </a:cxn>
            <a:cxn ang="0">
              <a:pos x="connsiteX3810" y="connsiteY3810"/>
            </a:cxn>
            <a:cxn ang="0">
              <a:pos x="connsiteX3811" y="connsiteY3811"/>
            </a:cxn>
            <a:cxn ang="0">
              <a:pos x="connsiteX3812" y="connsiteY3812"/>
            </a:cxn>
            <a:cxn ang="0">
              <a:pos x="connsiteX3813" y="connsiteY3813"/>
            </a:cxn>
            <a:cxn ang="0">
              <a:pos x="connsiteX3814" y="connsiteY3814"/>
            </a:cxn>
            <a:cxn ang="0">
              <a:pos x="connsiteX3815" y="connsiteY3815"/>
            </a:cxn>
            <a:cxn ang="0">
              <a:pos x="connsiteX3816" y="connsiteY3816"/>
            </a:cxn>
            <a:cxn ang="0">
              <a:pos x="connsiteX3817" y="connsiteY3817"/>
            </a:cxn>
            <a:cxn ang="0">
              <a:pos x="connsiteX3818" y="connsiteY3818"/>
            </a:cxn>
            <a:cxn ang="0">
              <a:pos x="connsiteX3819" y="connsiteY3819"/>
            </a:cxn>
            <a:cxn ang="0">
              <a:pos x="connsiteX3820" y="connsiteY3820"/>
            </a:cxn>
            <a:cxn ang="0">
              <a:pos x="connsiteX3821" y="connsiteY3821"/>
            </a:cxn>
            <a:cxn ang="0">
              <a:pos x="connsiteX3822" y="connsiteY3822"/>
            </a:cxn>
            <a:cxn ang="0">
              <a:pos x="connsiteX3823" y="connsiteY3823"/>
            </a:cxn>
            <a:cxn ang="0">
              <a:pos x="connsiteX3824" y="connsiteY3824"/>
            </a:cxn>
            <a:cxn ang="0">
              <a:pos x="connsiteX3825" y="connsiteY3825"/>
            </a:cxn>
            <a:cxn ang="0">
              <a:pos x="connsiteX3826" y="connsiteY3826"/>
            </a:cxn>
            <a:cxn ang="0">
              <a:pos x="connsiteX3827" y="connsiteY3827"/>
            </a:cxn>
            <a:cxn ang="0">
              <a:pos x="connsiteX3828" y="connsiteY3828"/>
            </a:cxn>
            <a:cxn ang="0">
              <a:pos x="connsiteX3829" y="connsiteY3829"/>
            </a:cxn>
            <a:cxn ang="0">
              <a:pos x="connsiteX3830" y="connsiteY3830"/>
            </a:cxn>
            <a:cxn ang="0">
              <a:pos x="connsiteX3831" y="connsiteY3831"/>
            </a:cxn>
            <a:cxn ang="0">
              <a:pos x="connsiteX3832" y="connsiteY3832"/>
            </a:cxn>
            <a:cxn ang="0">
              <a:pos x="connsiteX3833" y="connsiteY3833"/>
            </a:cxn>
            <a:cxn ang="0">
              <a:pos x="connsiteX3834" y="connsiteY3834"/>
            </a:cxn>
            <a:cxn ang="0">
              <a:pos x="connsiteX3835" y="connsiteY3835"/>
            </a:cxn>
            <a:cxn ang="0">
              <a:pos x="connsiteX3836" y="connsiteY3836"/>
            </a:cxn>
            <a:cxn ang="0">
              <a:pos x="connsiteX3837" y="connsiteY3837"/>
            </a:cxn>
            <a:cxn ang="0">
              <a:pos x="connsiteX3838" y="connsiteY3838"/>
            </a:cxn>
            <a:cxn ang="0">
              <a:pos x="connsiteX3839" y="connsiteY3839"/>
            </a:cxn>
            <a:cxn ang="0">
              <a:pos x="connsiteX3840" y="connsiteY3840"/>
            </a:cxn>
            <a:cxn ang="0">
              <a:pos x="connsiteX3841" y="connsiteY3841"/>
            </a:cxn>
            <a:cxn ang="0">
              <a:pos x="connsiteX3842" y="connsiteY3842"/>
            </a:cxn>
            <a:cxn ang="0">
              <a:pos x="connsiteX3843" y="connsiteY3843"/>
            </a:cxn>
            <a:cxn ang="0">
              <a:pos x="connsiteX3844" y="connsiteY3844"/>
            </a:cxn>
            <a:cxn ang="0">
              <a:pos x="connsiteX3845" y="connsiteY3845"/>
            </a:cxn>
            <a:cxn ang="0">
              <a:pos x="connsiteX3846" y="connsiteY3846"/>
            </a:cxn>
            <a:cxn ang="0">
              <a:pos x="connsiteX3847" y="connsiteY3847"/>
            </a:cxn>
            <a:cxn ang="0">
              <a:pos x="connsiteX3848" y="connsiteY3848"/>
            </a:cxn>
            <a:cxn ang="0">
              <a:pos x="connsiteX3849" y="connsiteY3849"/>
            </a:cxn>
            <a:cxn ang="0">
              <a:pos x="connsiteX3850" y="connsiteY3850"/>
            </a:cxn>
            <a:cxn ang="0">
              <a:pos x="connsiteX3851" y="connsiteY3851"/>
            </a:cxn>
            <a:cxn ang="0">
              <a:pos x="connsiteX3852" y="connsiteY3852"/>
            </a:cxn>
            <a:cxn ang="0">
              <a:pos x="connsiteX3853" y="connsiteY3853"/>
            </a:cxn>
            <a:cxn ang="0">
              <a:pos x="connsiteX3854" y="connsiteY3854"/>
            </a:cxn>
            <a:cxn ang="0">
              <a:pos x="connsiteX3855" y="connsiteY3855"/>
            </a:cxn>
            <a:cxn ang="0">
              <a:pos x="connsiteX3856" y="connsiteY3856"/>
            </a:cxn>
            <a:cxn ang="0">
              <a:pos x="connsiteX3857" y="connsiteY3857"/>
            </a:cxn>
            <a:cxn ang="0">
              <a:pos x="connsiteX3858" y="connsiteY3858"/>
            </a:cxn>
            <a:cxn ang="0">
              <a:pos x="connsiteX3859" y="connsiteY3859"/>
            </a:cxn>
            <a:cxn ang="0">
              <a:pos x="connsiteX3860" y="connsiteY3860"/>
            </a:cxn>
            <a:cxn ang="0">
              <a:pos x="connsiteX3861" y="connsiteY3861"/>
            </a:cxn>
            <a:cxn ang="0">
              <a:pos x="connsiteX3862" y="connsiteY3862"/>
            </a:cxn>
            <a:cxn ang="0">
              <a:pos x="connsiteX3863" y="connsiteY3863"/>
            </a:cxn>
            <a:cxn ang="0">
              <a:pos x="connsiteX3864" y="connsiteY3864"/>
            </a:cxn>
            <a:cxn ang="0">
              <a:pos x="connsiteX3865" y="connsiteY3865"/>
            </a:cxn>
            <a:cxn ang="0">
              <a:pos x="connsiteX3866" y="connsiteY3866"/>
            </a:cxn>
            <a:cxn ang="0">
              <a:pos x="connsiteX3867" y="connsiteY3867"/>
            </a:cxn>
            <a:cxn ang="0">
              <a:pos x="connsiteX3868" y="connsiteY3868"/>
            </a:cxn>
            <a:cxn ang="0">
              <a:pos x="connsiteX3869" y="connsiteY3869"/>
            </a:cxn>
            <a:cxn ang="0">
              <a:pos x="connsiteX3870" y="connsiteY3870"/>
            </a:cxn>
            <a:cxn ang="0">
              <a:pos x="connsiteX3871" y="connsiteY3871"/>
            </a:cxn>
            <a:cxn ang="0">
              <a:pos x="connsiteX3872" y="connsiteY3872"/>
            </a:cxn>
            <a:cxn ang="0">
              <a:pos x="connsiteX3873" y="connsiteY3873"/>
            </a:cxn>
            <a:cxn ang="0">
              <a:pos x="connsiteX3874" y="connsiteY3874"/>
            </a:cxn>
            <a:cxn ang="0">
              <a:pos x="connsiteX3875" y="connsiteY3875"/>
            </a:cxn>
            <a:cxn ang="0">
              <a:pos x="connsiteX3876" y="connsiteY3876"/>
            </a:cxn>
            <a:cxn ang="0">
              <a:pos x="connsiteX3877" y="connsiteY3877"/>
            </a:cxn>
            <a:cxn ang="0">
              <a:pos x="connsiteX3878" y="connsiteY3878"/>
            </a:cxn>
            <a:cxn ang="0">
              <a:pos x="connsiteX3879" y="connsiteY3879"/>
            </a:cxn>
            <a:cxn ang="0">
              <a:pos x="connsiteX3880" y="connsiteY3880"/>
            </a:cxn>
            <a:cxn ang="0">
              <a:pos x="connsiteX3881" y="connsiteY3881"/>
            </a:cxn>
            <a:cxn ang="0">
              <a:pos x="connsiteX3882" y="connsiteY3882"/>
            </a:cxn>
            <a:cxn ang="0">
              <a:pos x="connsiteX3883" y="connsiteY3883"/>
            </a:cxn>
            <a:cxn ang="0">
              <a:pos x="connsiteX3884" y="connsiteY3884"/>
            </a:cxn>
            <a:cxn ang="0">
              <a:pos x="connsiteX3885" y="connsiteY3885"/>
            </a:cxn>
            <a:cxn ang="0">
              <a:pos x="connsiteX3886" y="connsiteY3886"/>
            </a:cxn>
            <a:cxn ang="0">
              <a:pos x="connsiteX3887" y="connsiteY3887"/>
            </a:cxn>
            <a:cxn ang="0">
              <a:pos x="connsiteX3888" y="connsiteY3888"/>
            </a:cxn>
            <a:cxn ang="0">
              <a:pos x="connsiteX3889" y="connsiteY3889"/>
            </a:cxn>
            <a:cxn ang="0">
              <a:pos x="connsiteX3890" y="connsiteY3890"/>
            </a:cxn>
            <a:cxn ang="0">
              <a:pos x="connsiteX3891" y="connsiteY3891"/>
            </a:cxn>
            <a:cxn ang="0">
              <a:pos x="connsiteX3892" y="connsiteY3892"/>
            </a:cxn>
            <a:cxn ang="0">
              <a:pos x="connsiteX3893" y="connsiteY3893"/>
            </a:cxn>
            <a:cxn ang="0">
              <a:pos x="connsiteX3894" y="connsiteY3894"/>
            </a:cxn>
            <a:cxn ang="0">
              <a:pos x="connsiteX3895" y="connsiteY3895"/>
            </a:cxn>
            <a:cxn ang="0">
              <a:pos x="connsiteX3896" y="connsiteY3896"/>
            </a:cxn>
            <a:cxn ang="0">
              <a:pos x="connsiteX3897" y="connsiteY3897"/>
            </a:cxn>
            <a:cxn ang="0">
              <a:pos x="connsiteX3898" y="connsiteY3898"/>
            </a:cxn>
            <a:cxn ang="0">
              <a:pos x="connsiteX3899" y="connsiteY3899"/>
            </a:cxn>
            <a:cxn ang="0">
              <a:pos x="connsiteX3900" y="connsiteY3900"/>
            </a:cxn>
            <a:cxn ang="0">
              <a:pos x="connsiteX3901" y="connsiteY3901"/>
            </a:cxn>
            <a:cxn ang="0">
              <a:pos x="connsiteX3902" y="connsiteY3902"/>
            </a:cxn>
            <a:cxn ang="0">
              <a:pos x="connsiteX3903" y="connsiteY3903"/>
            </a:cxn>
            <a:cxn ang="0">
              <a:pos x="connsiteX3904" y="connsiteY3904"/>
            </a:cxn>
            <a:cxn ang="0">
              <a:pos x="connsiteX3905" y="connsiteY3905"/>
            </a:cxn>
            <a:cxn ang="0">
              <a:pos x="connsiteX3906" y="connsiteY3906"/>
            </a:cxn>
            <a:cxn ang="0">
              <a:pos x="connsiteX3907" y="connsiteY3907"/>
            </a:cxn>
            <a:cxn ang="0">
              <a:pos x="connsiteX3908" y="connsiteY3908"/>
            </a:cxn>
            <a:cxn ang="0">
              <a:pos x="connsiteX3909" y="connsiteY3909"/>
            </a:cxn>
            <a:cxn ang="0">
              <a:pos x="connsiteX3910" y="connsiteY3910"/>
            </a:cxn>
            <a:cxn ang="0">
              <a:pos x="connsiteX3911" y="connsiteY3911"/>
            </a:cxn>
            <a:cxn ang="0">
              <a:pos x="connsiteX3912" y="connsiteY3912"/>
            </a:cxn>
            <a:cxn ang="0">
              <a:pos x="connsiteX3913" y="connsiteY3913"/>
            </a:cxn>
            <a:cxn ang="0">
              <a:pos x="connsiteX3914" y="connsiteY3914"/>
            </a:cxn>
            <a:cxn ang="0">
              <a:pos x="connsiteX3915" y="connsiteY3915"/>
            </a:cxn>
            <a:cxn ang="0">
              <a:pos x="connsiteX3916" y="connsiteY3916"/>
            </a:cxn>
            <a:cxn ang="0">
              <a:pos x="connsiteX3917" y="connsiteY3917"/>
            </a:cxn>
            <a:cxn ang="0">
              <a:pos x="connsiteX3918" y="connsiteY3918"/>
            </a:cxn>
            <a:cxn ang="0">
              <a:pos x="connsiteX3919" y="connsiteY3919"/>
            </a:cxn>
            <a:cxn ang="0">
              <a:pos x="connsiteX3920" y="connsiteY3920"/>
            </a:cxn>
            <a:cxn ang="0">
              <a:pos x="connsiteX3921" y="connsiteY3921"/>
            </a:cxn>
            <a:cxn ang="0">
              <a:pos x="connsiteX3922" y="connsiteY3922"/>
            </a:cxn>
            <a:cxn ang="0">
              <a:pos x="connsiteX3923" y="connsiteY3923"/>
            </a:cxn>
            <a:cxn ang="0">
              <a:pos x="connsiteX3924" y="connsiteY3924"/>
            </a:cxn>
            <a:cxn ang="0">
              <a:pos x="connsiteX3925" y="connsiteY3925"/>
            </a:cxn>
            <a:cxn ang="0">
              <a:pos x="connsiteX3926" y="connsiteY3926"/>
            </a:cxn>
            <a:cxn ang="0">
              <a:pos x="connsiteX3927" y="connsiteY3927"/>
            </a:cxn>
            <a:cxn ang="0">
              <a:pos x="connsiteX3928" y="connsiteY3928"/>
            </a:cxn>
            <a:cxn ang="0">
              <a:pos x="connsiteX3929" y="connsiteY3929"/>
            </a:cxn>
            <a:cxn ang="0">
              <a:pos x="connsiteX3930" y="connsiteY3930"/>
            </a:cxn>
            <a:cxn ang="0">
              <a:pos x="connsiteX3931" y="connsiteY3931"/>
            </a:cxn>
            <a:cxn ang="0">
              <a:pos x="connsiteX3932" y="connsiteY3932"/>
            </a:cxn>
            <a:cxn ang="0">
              <a:pos x="connsiteX3933" y="connsiteY3933"/>
            </a:cxn>
            <a:cxn ang="0">
              <a:pos x="connsiteX3934" y="connsiteY3934"/>
            </a:cxn>
            <a:cxn ang="0">
              <a:pos x="connsiteX3935" y="connsiteY3935"/>
            </a:cxn>
            <a:cxn ang="0">
              <a:pos x="connsiteX3936" y="connsiteY3936"/>
            </a:cxn>
            <a:cxn ang="0">
              <a:pos x="connsiteX3937" y="connsiteY3937"/>
            </a:cxn>
            <a:cxn ang="0">
              <a:pos x="connsiteX3938" y="connsiteY3938"/>
            </a:cxn>
            <a:cxn ang="0">
              <a:pos x="connsiteX3939" y="connsiteY3939"/>
            </a:cxn>
            <a:cxn ang="0">
              <a:pos x="connsiteX3940" y="connsiteY3940"/>
            </a:cxn>
            <a:cxn ang="0">
              <a:pos x="connsiteX3941" y="connsiteY3941"/>
            </a:cxn>
            <a:cxn ang="0">
              <a:pos x="connsiteX3942" y="connsiteY3942"/>
            </a:cxn>
            <a:cxn ang="0">
              <a:pos x="connsiteX3943" y="connsiteY3943"/>
            </a:cxn>
            <a:cxn ang="0">
              <a:pos x="connsiteX3944" y="connsiteY3944"/>
            </a:cxn>
            <a:cxn ang="0">
              <a:pos x="connsiteX3945" y="connsiteY3945"/>
            </a:cxn>
            <a:cxn ang="0">
              <a:pos x="connsiteX3946" y="connsiteY3946"/>
            </a:cxn>
            <a:cxn ang="0">
              <a:pos x="connsiteX3947" y="connsiteY3947"/>
            </a:cxn>
            <a:cxn ang="0">
              <a:pos x="connsiteX3948" y="connsiteY3948"/>
            </a:cxn>
            <a:cxn ang="0">
              <a:pos x="connsiteX3949" y="connsiteY3949"/>
            </a:cxn>
            <a:cxn ang="0">
              <a:pos x="connsiteX3950" y="connsiteY3950"/>
            </a:cxn>
            <a:cxn ang="0">
              <a:pos x="connsiteX3951" y="connsiteY3951"/>
            </a:cxn>
            <a:cxn ang="0">
              <a:pos x="connsiteX3952" y="connsiteY3952"/>
            </a:cxn>
            <a:cxn ang="0">
              <a:pos x="connsiteX3953" y="connsiteY3953"/>
            </a:cxn>
            <a:cxn ang="0">
              <a:pos x="connsiteX3954" y="connsiteY3954"/>
            </a:cxn>
            <a:cxn ang="0">
              <a:pos x="connsiteX3955" y="connsiteY3955"/>
            </a:cxn>
            <a:cxn ang="0">
              <a:pos x="connsiteX3956" y="connsiteY3956"/>
            </a:cxn>
            <a:cxn ang="0">
              <a:pos x="connsiteX3957" y="connsiteY3957"/>
            </a:cxn>
            <a:cxn ang="0">
              <a:pos x="connsiteX3958" y="connsiteY3958"/>
            </a:cxn>
            <a:cxn ang="0">
              <a:pos x="connsiteX3959" y="connsiteY3959"/>
            </a:cxn>
            <a:cxn ang="0">
              <a:pos x="connsiteX3960" y="connsiteY3960"/>
            </a:cxn>
            <a:cxn ang="0">
              <a:pos x="connsiteX3961" y="connsiteY3961"/>
            </a:cxn>
            <a:cxn ang="0">
              <a:pos x="connsiteX3962" y="connsiteY3962"/>
            </a:cxn>
            <a:cxn ang="0">
              <a:pos x="connsiteX3963" y="connsiteY3963"/>
            </a:cxn>
            <a:cxn ang="0">
              <a:pos x="connsiteX3964" y="connsiteY3964"/>
            </a:cxn>
            <a:cxn ang="0">
              <a:pos x="connsiteX3965" y="connsiteY3965"/>
            </a:cxn>
            <a:cxn ang="0">
              <a:pos x="connsiteX3966" y="connsiteY3966"/>
            </a:cxn>
            <a:cxn ang="0">
              <a:pos x="connsiteX3967" y="connsiteY3967"/>
            </a:cxn>
            <a:cxn ang="0">
              <a:pos x="connsiteX3968" y="connsiteY3968"/>
            </a:cxn>
            <a:cxn ang="0">
              <a:pos x="connsiteX3969" y="connsiteY3969"/>
            </a:cxn>
            <a:cxn ang="0">
              <a:pos x="connsiteX3970" y="connsiteY3970"/>
            </a:cxn>
            <a:cxn ang="0">
              <a:pos x="connsiteX3971" y="connsiteY3971"/>
            </a:cxn>
            <a:cxn ang="0">
              <a:pos x="connsiteX3972" y="connsiteY3972"/>
            </a:cxn>
            <a:cxn ang="0">
              <a:pos x="connsiteX3973" y="connsiteY3973"/>
            </a:cxn>
            <a:cxn ang="0">
              <a:pos x="connsiteX3974" y="connsiteY3974"/>
            </a:cxn>
            <a:cxn ang="0">
              <a:pos x="connsiteX3975" y="connsiteY3975"/>
            </a:cxn>
            <a:cxn ang="0">
              <a:pos x="connsiteX3976" y="connsiteY3976"/>
            </a:cxn>
            <a:cxn ang="0">
              <a:pos x="connsiteX3977" y="connsiteY3977"/>
            </a:cxn>
            <a:cxn ang="0">
              <a:pos x="connsiteX3978" y="connsiteY3978"/>
            </a:cxn>
            <a:cxn ang="0">
              <a:pos x="connsiteX3979" y="connsiteY3979"/>
            </a:cxn>
            <a:cxn ang="0">
              <a:pos x="connsiteX3980" y="connsiteY3980"/>
            </a:cxn>
            <a:cxn ang="0">
              <a:pos x="connsiteX3981" y="connsiteY3981"/>
            </a:cxn>
            <a:cxn ang="0">
              <a:pos x="connsiteX3982" y="connsiteY3982"/>
            </a:cxn>
            <a:cxn ang="0">
              <a:pos x="connsiteX3983" y="connsiteY3983"/>
            </a:cxn>
            <a:cxn ang="0">
              <a:pos x="connsiteX3984" y="connsiteY3984"/>
            </a:cxn>
            <a:cxn ang="0">
              <a:pos x="connsiteX3985" y="connsiteY3985"/>
            </a:cxn>
            <a:cxn ang="0">
              <a:pos x="connsiteX3986" y="connsiteY3986"/>
            </a:cxn>
            <a:cxn ang="0">
              <a:pos x="connsiteX3987" y="connsiteY3987"/>
            </a:cxn>
            <a:cxn ang="0">
              <a:pos x="connsiteX3988" y="connsiteY3988"/>
            </a:cxn>
            <a:cxn ang="0">
              <a:pos x="connsiteX3989" y="connsiteY3989"/>
            </a:cxn>
            <a:cxn ang="0">
              <a:pos x="connsiteX3990" y="connsiteY3990"/>
            </a:cxn>
            <a:cxn ang="0">
              <a:pos x="connsiteX3991" y="connsiteY3991"/>
            </a:cxn>
            <a:cxn ang="0">
              <a:pos x="connsiteX3992" y="connsiteY3992"/>
            </a:cxn>
            <a:cxn ang="0">
              <a:pos x="connsiteX3993" y="connsiteY3993"/>
            </a:cxn>
            <a:cxn ang="0">
              <a:pos x="connsiteX3994" y="connsiteY3994"/>
            </a:cxn>
            <a:cxn ang="0">
              <a:pos x="connsiteX3995" y="connsiteY3995"/>
            </a:cxn>
            <a:cxn ang="0">
              <a:pos x="connsiteX3996" y="connsiteY3996"/>
            </a:cxn>
            <a:cxn ang="0">
              <a:pos x="connsiteX3997" y="connsiteY3997"/>
            </a:cxn>
            <a:cxn ang="0">
              <a:pos x="connsiteX3998" y="connsiteY3998"/>
            </a:cxn>
            <a:cxn ang="0">
              <a:pos x="connsiteX3999" y="connsiteY3999"/>
            </a:cxn>
            <a:cxn ang="0">
              <a:pos x="connsiteX4000" y="connsiteY4000"/>
            </a:cxn>
            <a:cxn ang="0">
              <a:pos x="connsiteX4001" y="connsiteY4001"/>
            </a:cxn>
            <a:cxn ang="0">
              <a:pos x="connsiteX4002" y="connsiteY4002"/>
            </a:cxn>
            <a:cxn ang="0">
              <a:pos x="connsiteX4003" y="connsiteY4003"/>
            </a:cxn>
            <a:cxn ang="0">
              <a:pos x="connsiteX4004" y="connsiteY4004"/>
            </a:cxn>
            <a:cxn ang="0">
              <a:pos x="connsiteX4005" y="connsiteY4005"/>
            </a:cxn>
            <a:cxn ang="0">
              <a:pos x="connsiteX4006" y="connsiteY4006"/>
            </a:cxn>
            <a:cxn ang="0">
              <a:pos x="connsiteX4007" y="connsiteY4007"/>
            </a:cxn>
            <a:cxn ang="0">
              <a:pos x="connsiteX4008" y="connsiteY4008"/>
            </a:cxn>
            <a:cxn ang="0">
              <a:pos x="connsiteX4009" y="connsiteY4009"/>
            </a:cxn>
            <a:cxn ang="0">
              <a:pos x="connsiteX4010" y="connsiteY4010"/>
            </a:cxn>
            <a:cxn ang="0">
              <a:pos x="connsiteX4011" y="connsiteY4011"/>
            </a:cxn>
            <a:cxn ang="0">
              <a:pos x="connsiteX4012" y="connsiteY4012"/>
            </a:cxn>
            <a:cxn ang="0">
              <a:pos x="connsiteX4013" y="connsiteY4013"/>
            </a:cxn>
            <a:cxn ang="0">
              <a:pos x="connsiteX4014" y="connsiteY4014"/>
            </a:cxn>
            <a:cxn ang="0">
              <a:pos x="connsiteX4015" y="connsiteY4015"/>
            </a:cxn>
            <a:cxn ang="0">
              <a:pos x="connsiteX4016" y="connsiteY4016"/>
            </a:cxn>
            <a:cxn ang="0">
              <a:pos x="connsiteX4017" y="connsiteY4017"/>
            </a:cxn>
            <a:cxn ang="0">
              <a:pos x="connsiteX4018" y="connsiteY4018"/>
            </a:cxn>
            <a:cxn ang="0">
              <a:pos x="connsiteX4019" y="connsiteY4019"/>
            </a:cxn>
            <a:cxn ang="0">
              <a:pos x="connsiteX4020" y="connsiteY4020"/>
            </a:cxn>
            <a:cxn ang="0">
              <a:pos x="connsiteX4021" y="connsiteY4021"/>
            </a:cxn>
            <a:cxn ang="0">
              <a:pos x="connsiteX4022" y="connsiteY4022"/>
            </a:cxn>
            <a:cxn ang="0">
              <a:pos x="connsiteX4023" y="connsiteY4023"/>
            </a:cxn>
            <a:cxn ang="0">
              <a:pos x="connsiteX4024" y="connsiteY4024"/>
            </a:cxn>
            <a:cxn ang="0">
              <a:pos x="connsiteX4025" y="connsiteY4025"/>
            </a:cxn>
            <a:cxn ang="0">
              <a:pos x="connsiteX4026" y="connsiteY4026"/>
            </a:cxn>
            <a:cxn ang="0">
              <a:pos x="connsiteX4027" y="connsiteY4027"/>
            </a:cxn>
            <a:cxn ang="0">
              <a:pos x="connsiteX4028" y="connsiteY4028"/>
            </a:cxn>
            <a:cxn ang="0">
              <a:pos x="connsiteX4029" y="connsiteY4029"/>
            </a:cxn>
            <a:cxn ang="0">
              <a:pos x="connsiteX4030" y="connsiteY4030"/>
            </a:cxn>
            <a:cxn ang="0">
              <a:pos x="connsiteX4031" y="connsiteY4031"/>
            </a:cxn>
            <a:cxn ang="0">
              <a:pos x="connsiteX4032" y="connsiteY4032"/>
            </a:cxn>
            <a:cxn ang="0">
              <a:pos x="connsiteX4033" y="connsiteY4033"/>
            </a:cxn>
            <a:cxn ang="0">
              <a:pos x="connsiteX4034" y="connsiteY4034"/>
            </a:cxn>
            <a:cxn ang="0">
              <a:pos x="connsiteX4035" y="connsiteY4035"/>
            </a:cxn>
            <a:cxn ang="0">
              <a:pos x="connsiteX4036" y="connsiteY4036"/>
            </a:cxn>
            <a:cxn ang="0">
              <a:pos x="connsiteX4037" y="connsiteY4037"/>
            </a:cxn>
            <a:cxn ang="0">
              <a:pos x="connsiteX4038" y="connsiteY4038"/>
            </a:cxn>
            <a:cxn ang="0">
              <a:pos x="connsiteX4039" y="connsiteY4039"/>
            </a:cxn>
            <a:cxn ang="0">
              <a:pos x="connsiteX4040" y="connsiteY4040"/>
            </a:cxn>
            <a:cxn ang="0">
              <a:pos x="connsiteX4041" y="connsiteY4041"/>
            </a:cxn>
            <a:cxn ang="0">
              <a:pos x="connsiteX4042" y="connsiteY4042"/>
            </a:cxn>
            <a:cxn ang="0">
              <a:pos x="connsiteX4043" y="connsiteY4043"/>
            </a:cxn>
            <a:cxn ang="0">
              <a:pos x="connsiteX4044" y="connsiteY4044"/>
            </a:cxn>
            <a:cxn ang="0">
              <a:pos x="connsiteX4045" y="connsiteY4045"/>
            </a:cxn>
            <a:cxn ang="0">
              <a:pos x="connsiteX4046" y="connsiteY4046"/>
            </a:cxn>
            <a:cxn ang="0">
              <a:pos x="connsiteX4047" y="connsiteY4047"/>
            </a:cxn>
            <a:cxn ang="0">
              <a:pos x="connsiteX4048" y="connsiteY4048"/>
            </a:cxn>
            <a:cxn ang="0">
              <a:pos x="connsiteX4049" y="connsiteY4049"/>
            </a:cxn>
            <a:cxn ang="0">
              <a:pos x="connsiteX4050" y="connsiteY4050"/>
            </a:cxn>
            <a:cxn ang="0">
              <a:pos x="connsiteX4051" y="connsiteY4051"/>
            </a:cxn>
            <a:cxn ang="0">
              <a:pos x="connsiteX4052" y="connsiteY4052"/>
            </a:cxn>
            <a:cxn ang="0">
              <a:pos x="connsiteX4053" y="connsiteY4053"/>
            </a:cxn>
            <a:cxn ang="0">
              <a:pos x="connsiteX4054" y="connsiteY4054"/>
            </a:cxn>
            <a:cxn ang="0">
              <a:pos x="connsiteX4055" y="connsiteY4055"/>
            </a:cxn>
            <a:cxn ang="0">
              <a:pos x="connsiteX4056" y="connsiteY4056"/>
            </a:cxn>
            <a:cxn ang="0">
              <a:pos x="connsiteX4057" y="connsiteY4057"/>
            </a:cxn>
            <a:cxn ang="0">
              <a:pos x="connsiteX4058" y="connsiteY4058"/>
            </a:cxn>
            <a:cxn ang="0">
              <a:pos x="connsiteX4059" y="connsiteY4059"/>
            </a:cxn>
            <a:cxn ang="0">
              <a:pos x="connsiteX4060" y="connsiteY4060"/>
            </a:cxn>
            <a:cxn ang="0">
              <a:pos x="connsiteX4061" y="connsiteY4061"/>
            </a:cxn>
            <a:cxn ang="0">
              <a:pos x="connsiteX4062" y="connsiteY4062"/>
            </a:cxn>
            <a:cxn ang="0">
              <a:pos x="connsiteX4063" y="connsiteY4063"/>
            </a:cxn>
            <a:cxn ang="0">
              <a:pos x="connsiteX4064" y="connsiteY4064"/>
            </a:cxn>
            <a:cxn ang="0">
              <a:pos x="connsiteX4065" y="connsiteY4065"/>
            </a:cxn>
            <a:cxn ang="0">
              <a:pos x="connsiteX4066" y="connsiteY4066"/>
            </a:cxn>
            <a:cxn ang="0">
              <a:pos x="connsiteX4067" y="connsiteY4067"/>
            </a:cxn>
            <a:cxn ang="0">
              <a:pos x="connsiteX4068" y="connsiteY4068"/>
            </a:cxn>
            <a:cxn ang="0">
              <a:pos x="connsiteX4069" y="connsiteY4069"/>
            </a:cxn>
            <a:cxn ang="0">
              <a:pos x="connsiteX4070" y="connsiteY4070"/>
            </a:cxn>
            <a:cxn ang="0">
              <a:pos x="connsiteX4071" y="connsiteY4071"/>
            </a:cxn>
            <a:cxn ang="0">
              <a:pos x="connsiteX4072" y="connsiteY4072"/>
            </a:cxn>
            <a:cxn ang="0">
              <a:pos x="connsiteX4073" y="connsiteY4073"/>
            </a:cxn>
            <a:cxn ang="0">
              <a:pos x="connsiteX4074" y="connsiteY4074"/>
            </a:cxn>
            <a:cxn ang="0">
              <a:pos x="connsiteX4075" y="connsiteY4075"/>
            </a:cxn>
            <a:cxn ang="0">
              <a:pos x="connsiteX4076" y="connsiteY4076"/>
            </a:cxn>
            <a:cxn ang="0">
              <a:pos x="connsiteX4077" y="connsiteY4077"/>
            </a:cxn>
            <a:cxn ang="0">
              <a:pos x="connsiteX4078" y="connsiteY4078"/>
            </a:cxn>
            <a:cxn ang="0">
              <a:pos x="connsiteX4079" y="connsiteY4079"/>
            </a:cxn>
            <a:cxn ang="0">
              <a:pos x="connsiteX4080" y="connsiteY4080"/>
            </a:cxn>
            <a:cxn ang="0">
              <a:pos x="connsiteX4081" y="connsiteY4081"/>
            </a:cxn>
            <a:cxn ang="0">
              <a:pos x="connsiteX4082" y="connsiteY4082"/>
            </a:cxn>
            <a:cxn ang="0">
              <a:pos x="connsiteX4083" y="connsiteY4083"/>
            </a:cxn>
            <a:cxn ang="0">
              <a:pos x="connsiteX4084" y="connsiteY4084"/>
            </a:cxn>
            <a:cxn ang="0">
              <a:pos x="connsiteX4085" y="connsiteY4085"/>
            </a:cxn>
            <a:cxn ang="0">
              <a:pos x="connsiteX4086" y="connsiteY4086"/>
            </a:cxn>
            <a:cxn ang="0">
              <a:pos x="connsiteX4087" y="connsiteY4087"/>
            </a:cxn>
            <a:cxn ang="0">
              <a:pos x="connsiteX4088" y="connsiteY4088"/>
            </a:cxn>
            <a:cxn ang="0">
              <a:pos x="connsiteX4089" y="connsiteY4089"/>
            </a:cxn>
            <a:cxn ang="0">
              <a:pos x="connsiteX4090" y="connsiteY4090"/>
            </a:cxn>
            <a:cxn ang="0">
              <a:pos x="connsiteX4091" y="connsiteY4091"/>
            </a:cxn>
            <a:cxn ang="0">
              <a:pos x="connsiteX4092" y="connsiteY4092"/>
            </a:cxn>
            <a:cxn ang="0">
              <a:pos x="connsiteX4093" y="connsiteY4093"/>
            </a:cxn>
            <a:cxn ang="0">
              <a:pos x="connsiteX4094" y="connsiteY4094"/>
            </a:cxn>
            <a:cxn ang="0">
              <a:pos x="connsiteX4095" y="connsiteY4095"/>
            </a:cxn>
            <a:cxn ang="0">
              <a:pos x="connsiteX4096" y="connsiteY4096"/>
            </a:cxn>
            <a:cxn ang="0">
              <a:pos x="connsiteX4097" y="connsiteY4097"/>
            </a:cxn>
            <a:cxn ang="0">
              <a:pos x="connsiteX4098" y="connsiteY4098"/>
            </a:cxn>
            <a:cxn ang="0">
              <a:pos x="connsiteX4099" y="connsiteY4099"/>
            </a:cxn>
            <a:cxn ang="0">
              <a:pos x="connsiteX4100" y="connsiteY4100"/>
            </a:cxn>
            <a:cxn ang="0">
              <a:pos x="connsiteX4101" y="connsiteY4101"/>
            </a:cxn>
            <a:cxn ang="0">
              <a:pos x="connsiteX4102" y="connsiteY4102"/>
            </a:cxn>
            <a:cxn ang="0">
              <a:pos x="connsiteX4103" y="connsiteY4103"/>
            </a:cxn>
            <a:cxn ang="0">
              <a:pos x="connsiteX4104" y="connsiteY4104"/>
            </a:cxn>
            <a:cxn ang="0">
              <a:pos x="connsiteX4105" y="connsiteY4105"/>
            </a:cxn>
            <a:cxn ang="0">
              <a:pos x="connsiteX4106" y="connsiteY4106"/>
            </a:cxn>
            <a:cxn ang="0">
              <a:pos x="connsiteX4107" y="connsiteY4107"/>
            </a:cxn>
            <a:cxn ang="0">
              <a:pos x="connsiteX4108" y="connsiteY4108"/>
            </a:cxn>
            <a:cxn ang="0">
              <a:pos x="connsiteX4109" y="connsiteY4109"/>
            </a:cxn>
            <a:cxn ang="0">
              <a:pos x="connsiteX4110" y="connsiteY4110"/>
            </a:cxn>
            <a:cxn ang="0">
              <a:pos x="connsiteX4111" y="connsiteY4111"/>
            </a:cxn>
            <a:cxn ang="0">
              <a:pos x="connsiteX4112" y="connsiteY4112"/>
            </a:cxn>
            <a:cxn ang="0">
              <a:pos x="connsiteX4113" y="connsiteY4113"/>
            </a:cxn>
            <a:cxn ang="0">
              <a:pos x="connsiteX4114" y="connsiteY4114"/>
            </a:cxn>
            <a:cxn ang="0">
              <a:pos x="connsiteX4115" y="connsiteY4115"/>
            </a:cxn>
            <a:cxn ang="0">
              <a:pos x="connsiteX4116" y="connsiteY4116"/>
            </a:cxn>
            <a:cxn ang="0">
              <a:pos x="connsiteX4117" y="connsiteY4117"/>
            </a:cxn>
            <a:cxn ang="0">
              <a:pos x="connsiteX4118" y="connsiteY4118"/>
            </a:cxn>
            <a:cxn ang="0">
              <a:pos x="connsiteX4119" y="connsiteY4119"/>
            </a:cxn>
            <a:cxn ang="0">
              <a:pos x="connsiteX4120" y="connsiteY4120"/>
            </a:cxn>
            <a:cxn ang="0">
              <a:pos x="connsiteX4121" y="connsiteY4121"/>
            </a:cxn>
            <a:cxn ang="0">
              <a:pos x="connsiteX4122" y="connsiteY4122"/>
            </a:cxn>
            <a:cxn ang="0">
              <a:pos x="connsiteX4123" y="connsiteY4123"/>
            </a:cxn>
            <a:cxn ang="0">
              <a:pos x="connsiteX4124" y="connsiteY4124"/>
            </a:cxn>
            <a:cxn ang="0">
              <a:pos x="connsiteX4125" y="connsiteY4125"/>
            </a:cxn>
            <a:cxn ang="0">
              <a:pos x="connsiteX4126" y="connsiteY4126"/>
            </a:cxn>
            <a:cxn ang="0">
              <a:pos x="connsiteX4127" y="connsiteY4127"/>
            </a:cxn>
            <a:cxn ang="0">
              <a:pos x="connsiteX4128" y="connsiteY4128"/>
            </a:cxn>
            <a:cxn ang="0">
              <a:pos x="connsiteX4129" y="connsiteY4129"/>
            </a:cxn>
            <a:cxn ang="0">
              <a:pos x="connsiteX4130" y="connsiteY4130"/>
            </a:cxn>
            <a:cxn ang="0">
              <a:pos x="connsiteX4131" y="connsiteY4131"/>
            </a:cxn>
            <a:cxn ang="0">
              <a:pos x="connsiteX4132" y="connsiteY4132"/>
            </a:cxn>
            <a:cxn ang="0">
              <a:pos x="connsiteX4133" y="connsiteY4133"/>
            </a:cxn>
            <a:cxn ang="0">
              <a:pos x="connsiteX4134" y="connsiteY4134"/>
            </a:cxn>
            <a:cxn ang="0">
              <a:pos x="connsiteX4135" y="connsiteY4135"/>
            </a:cxn>
            <a:cxn ang="0">
              <a:pos x="connsiteX4136" y="connsiteY4136"/>
            </a:cxn>
            <a:cxn ang="0">
              <a:pos x="connsiteX4137" y="connsiteY4137"/>
            </a:cxn>
            <a:cxn ang="0">
              <a:pos x="connsiteX4138" y="connsiteY4138"/>
            </a:cxn>
            <a:cxn ang="0">
              <a:pos x="connsiteX4139" y="connsiteY4139"/>
            </a:cxn>
            <a:cxn ang="0">
              <a:pos x="connsiteX4140" y="connsiteY4140"/>
            </a:cxn>
            <a:cxn ang="0">
              <a:pos x="connsiteX4141" y="connsiteY4141"/>
            </a:cxn>
            <a:cxn ang="0">
              <a:pos x="connsiteX4142" y="connsiteY4142"/>
            </a:cxn>
            <a:cxn ang="0">
              <a:pos x="connsiteX4143" y="connsiteY4143"/>
            </a:cxn>
            <a:cxn ang="0">
              <a:pos x="connsiteX4144" y="connsiteY4144"/>
            </a:cxn>
            <a:cxn ang="0">
              <a:pos x="connsiteX4145" y="connsiteY4145"/>
            </a:cxn>
            <a:cxn ang="0">
              <a:pos x="connsiteX4146" y="connsiteY4146"/>
            </a:cxn>
            <a:cxn ang="0">
              <a:pos x="connsiteX4147" y="connsiteY4147"/>
            </a:cxn>
            <a:cxn ang="0">
              <a:pos x="connsiteX4148" y="connsiteY4148"/>
            </a:cxn>
            <a:cxn ang="0">
              <a:pos x="connsiteX4149" y="connsiteY4149"/>
            </a:cxn>
            <a:cxn ang="0">
              <a:pos x="connsiteX4150" y="connsiteY4150"/>
            </a:cxn>
            <a:cxn ang="0">
              <a:pos x="connsiteX4151" y="connsiteY4151"/>
            </a:cxn>
            <a:cxn ang="0">
              <a:pos x="connsiteX4152" y="connsiteY4152"/>
            </a:cxn>
            <a:cxn ang="0">
              <a:pos x="connsiteX4153" y="connsiteY4153"/>
            </a:cxn>
            <a:cxn ang="0">
              <a:pos x="connsiteX4154" y="connsiteY4154"/>
            </a:cxn>
            <a:cxn ang="0">
              <a:pos x="connsiteX4155" y="connsiteY4155"/>
            </a:cxn>
            <a:cxn ang="0">
              <a:pos x="connsiteX4156" y="connsiteY4156"/>
            </a:cxn>
            <a:cxn ang="0">
              <a:pos x="connsiteX4157" y="connsiteY4157"/>
            </a:cxn>
            <a:cxn ang="0">
              <a:pos x="connsiteX4158" y="connsiteY4158"/>
            </a:cxn>
            <a:cxn ang="0">
              <a:pos x="connsiteX4159" y="connsiteY4159"/>
            </a:cxn>
            <a:cxn ang="0">
              <a:pos x="connsiteX4160" y="connsiteY4160"/>
            </a:cxn>
            <a:cxn ang="0">
              <a:pos x="connsiteX4161" y="connsiteY4161"/>
            </a:cxn>
            <a:cxn ang="0">
              <a:pos x="connsiteX4162" y="connsiteY4162"/>
            </a:cxn>
            <a:cxn ang="0">
              <a:pos x="connsiteX4163" y="connsiteY4163"/>
            </a:cxn>
            <a:cxn ang="0">
              <a:pos x="connsiteX4164" y="connsiteY4164"/>
            </a:cxn>
            <a:cxn ang="0">
              <a:pos x="connsiteX4165" y="connsiteY4165"/>
            </a:cxn>
            <a:cxn ang="0">
              <a:pos x="connsiteX4166" y="connsiteY4166"/>
            </a:cxn>
            <a:cxn ang="0">
              <a:pos x="connsiteX4167" y="connsiteY4167"/>
            </a:cxn>
            <a:cxn ang="0">
              <a:pos x="connsiteX4168" y="connsiteY4168"/>
            </a:cxn>
            <a:cxn ang="0">
              <a:pos x="connsiteX4169" y="connsiteY4169"/>
            </a:cxn>
            <a:cxn ang="0">
              <a:pos x="connsiteX4170" y="connsiteY4170"/>
            </a:cxn>
            <a:cxn ang="0">
              <a:pos x="connsiteX4171" y="connsiteY4171"/>
            </a:cxn>
            <a:cxn ang="0">
              <a:pos x="connsiteX4172" y="connsiteY4172"/>
            </a:cxn>
            <a:cxn ang="0">
              <a:pos x="connsiteX4173" y="connsiteY4173"/>
            </a:cxn>
            <a:cxn ang="0">
              <a:pos x="connsiteX4174" y="connsiteY4174"/>
            </a:cxn>
            <a:cxn ang="0">
              <a:pos x="connsiteX4175" y="connsiteY4175"/>
            </a:cxn>
            <a:cxn ang="0">
              <a:pos x="connsiteX4176" y="connsiteY4176"/>
            </a:cxn>
            <a:cxn ang="0">
              <a:pos x="connsiteX4177" y="connsiteY4177"/>
            </a:cxn>
            <a:cxn ang="0">
              <a:pos x="connsiteX4178" y="connsiteY4178"/>
            </a:cxn>
            <a:cxn ang="0">
              <a:pos x="connsiteX4179" y="connsiteY4179"/>
            </a:cxn>
            <a:cxn ang="0">
              <a:pos x="connsiteX4180" y="connsiteY4180"/>
            </a:cxn>
            <a:cxn ang="0">
              <a:pos x="connsiteX4181" y="connsiteY4181"/>
            </a:cxn>
            <a:cxn ang="0">
              <a:pos x="connsiteX4182" y="connsiteY4182"/>
            </a:cxn>
            <a:cxn ang="0">
              <a:pos x="connsiteX4183" y="connsiteY4183"/>
            </a:cxn>
            <a:cxn ang="0">
              <a:pos x="connsiteX4184" y="connsiteY4184"/>
            </a:cxn>
            <a:cxn ang="0">
              <a:pos x="connsiteX4185" y="connsiteY4185"/>
            </a:cxn>
            <a:cxn ang="0">
              <a:pos x="connsiteX4186" y="connsiteY4186"/>
            </a:cxn>
            <a:cxn ang="0">
              <a:pos x="connsiteX4187" y="connsiteY4187"/>
            </a:cxn>
            <a:cxn ang="0">
              <a:pos x="connsiteX4188" y="connsiteY4188"/>
            </a:cxn>
            <a:cxn ang="0">
              <a:pos x="connsiteX4189" y="connsiteY4189"/>
            </a:cxn>
            <a:cxn ang="0">
              <a:pos x="connsiteX4190" y="connsiteY4190"/>
            </a:cxn>
            <a:cxn ang="0">
              <a:pos x="connsiteX4191" y="connsiteY4191"/>
            </a:cxn>
            <a:cxn ang="0">
              <a:pos x="connsiteX4192" y="connsiteY4192"/>
            </a:cxn>
            <a:cxn ang="0">
              <a:pos x="connsiteX4193" y="connsiteY4193"/>
            </a:cxn>
            <a:cxn ang="0">
              <a:pos x="connsiteX4194" y="connsiteY4194"/>
            </a:cxn>
            <a:cxn ang="0">
              <a:pos x="connsiteX4195" y="connsiteY4195"/>
            </a:cxn>
            <a:cxn ang="0">
              <a:pos x="connsiteX4196" y="connsiteY4196"/>
            </a:cxn>
            <a:cxn ang="0">
              <a:pos x="connsiteX4197" y="connsiteY4197"/>
            </a:cxn>
            <a:cxn ang="0">
              <a:pos x="connsiteX4198" y="connsiteY4198"/>
            </a:cxn>
            <a:cxn ang="0">
              <a:pos x="connsiteX4199" y="connsiteY4199"/>
            </a:cxn>
            <a:cxn ang="0">
              <a:pos x="connsiteX4200" y="connsiteY4200"/>
            </a:cxn>
            <a:cxn ang="0">
              <a:pos x="connsiteX4201" y="connsiteY4201"/>
            </a:cxn>
            <a:cxn ang="0">
              <a:pos x="connsiteX4202" y="connsiteY4202"/>
            </a:cxn>
            <a:cxn ang="0">
              <a:pos x="connsiteX4203" y="connsiteY4203"/>
            </a:cxn>
            <a:cxn ang="0">
              <a:pos x="connsiteX4204" y="connsiteY4204"/>
            </a:cxn>
            <a:cxn ang="0">
              <a:pos x="connsiteX4205" y="connsiteY4205"/>
            </a:cxn>
            <a:cxn ang="0">
              <a:pos x="connsiteX4206" y="connsiteY4206"/>
            </a:cxn>
            <a:cxn ang="0">
              <a:pos x="connsiteX4207" y="connsiteY4207"/>
            </a:cxn>
            <a:cxn ang="0">
              <a:pos x="connsiteX4208" y="connsiteY4208"/>
            </a:cxn>
            <a:cxn ang="0">
              <a:pos x="connsiteX4209" y="connsiteY4209"/>
            </a:cxn>
            <a:cxn ang="0">
              <a:pos x="connsiteX4210" y="connsiteY4210"/>
            </a:cxn>
            <a:cxn ang="0">
              <a:pos x="connsiteX4211" y="connsiteY4211"/>
            </a:cxn>
            <a:cxn ang="0">
              <a:pos x="connsiteX4212" y="connsiteY4212"/>
            </a:cxn>
            <a:cxn ang="0">
              <a:pos x="connsiteX4213" y="connsiteY4213"/>
            </a:cxn>
            <a:cxn ang="0">
              <a:pos x="connsiteX4214" y="connsiteY4214"/>
            </a:cxn>
            <a:cxn ang="0">
              <a:pos x="connsiteX4215" y="connsiteY4215"/>
            </a:cxn>
            <a:cxn ang="0">
              <a:pos x="connsiteX4216" y="connsiteY4216"/>
            </a:cxn>
            <a:cxn ang="0">
              <a:pos x="connsiteX4217" y="connsiteY4217"/>
            </a:cxn>
            <a:cxn ang="0">
              <a:pos x="connsiteX4218" y="connsiteY4218"/>
            </a:cxn>
            <a:cxn ang="0">
              <a:pos x="connsiteX4219" y="connsiteY4219"/>
            </a:cxn>
            <a:cxn ang="0">
              <a:pos x="connsiteX4220" y="connsiteY4220"/>
            </a:cxn>
            <a:cxn ang="0">
              <a:pos x="connsiteX4221" y="connsiteY4221"/>
            </a:cxn>
            <a:cxn ang="0">
              <a:pos x="connsiteX4222" y="connsiteY4222"/>
            </a:cxn>
            <a:cxn ang="0">
              <a:pos x="connsiteX4223" y="connsiteY4223"/>
            </a:cxn>
            <a:cxn ang="0">
              <a:pos x="connsiteX4224" y="connsiteY4224"/>
            </a:cxn>
            <a:cxn ang="0">
              <a:pos x="connsiteX4225" y="connsiteY4225"/>
            </a:cxn>
            <a:cxn ang="0">
              <a:pos x="connsiteX4226" y="connsiteY4226"/>
            </a:cxn>
            <a:cxn ang="0">
              <a:pos x="connsiteX4227" y="connsiteY4227"/>
            </a:cxn>
            <a:cxn ang="0">
              <a:pos x="connsiteX4228" y="connsiteY4228"/>
            </a:cxn>
            <a:cxn ang="0">
              <a:pos x="connsiteX4229" y="connsiteY4229"/>
            </a:cxn>
            <a:cxn ang="0">
              <a:pos x="connsiteX4230" y="connsiteY4230"/>
            </a:cxn>
            <a:cxn ang="0">
              <a:pos x="connsiteX4231" y="connsiteY4231"/>
            </a:cxn>
            <a:cxn ang="0">
              <a:pos x="connsiteX4232" y="connsiteY4232"/>
            </a:cxn>
            <a:cxn ang="0">
              <a:pos x="connsiteX4233" y="connsiteY4233"/>
            </a:cxn>
            <a:cxn ang="0">
              <a:pos x="connsiteX4234" y="connsiteY4234"/>
            </a:cxn>
            <a:cxn ang="0">
              <a:pos x="connsiteX4235" y="connsiteY4235"/>
            </a:cxn>
            <a:cxn ang="0">
              <a:pos x="connsiteX4236" y="connsiteY4236"/>
            </a:cxn>
            <a:cxn ang="0">
              <a:pos x="connsiteX4237" y="connsiteY4237"/>
            </a:cxn>
            <a:cxn ang="0">
              <a:pos x="connsiteX4238" y="connsiteY4238"/>
            </a:cxn>
            <a:cxn ang="0">
              <a:pos x="connsiteX4239" y="connsiteY4239"/>
            </a:cxn>
            <a:cxn ang="0">
              <a:pos x="connsiteX4240" y="connsiteY4240"/>
            </a:cxn>
            <a:cxn ang="0">
              <a:pos x="connsiteX4241" y="connsiteY4241"/>
            </a:cxn>
            <a:cxn ang="0">
              <a:pos x="connsiteX4242" y="connsiteY4242"/>
            </a:cxn>
            <a:cxn ang="0">
              <a:pos x="connsiteX4243" y="connsiteY4243"/>
            </a:cxn>
            <a:cxn ang="0">
              <a:pos x="connsiteX4244" y="connsiteY4244"/>
            </a:cxn>
            <a:cxn ang="0">
              <a:pos x="connsiteX4245" y="connsiteY4245"/>
            </a:cxn>
            <a:cxn ang="0">
              <a:pos x="connsiteX4246" y="connsiteY4246"/>
            </a:cxn>
            <a:cxn ang="0">
              <a:pos x="connsiteX4247" y="connsiteY4247"/>
            </a:cxn>
            <a:cxn ang="0">
              <a:pos x="connsiteX4248" y="connsiteY4248"/>
            </a:cxn>
            <a:cxn ang="0">
              <a:pos x="connsiteX4249" y="connsiteY4249"/>
            </a:cxn>
            <a:cxn ang="0">
              <a:pos x="connsiteX4250" y="connsiteY4250"/>
            </a:cxn>
            <a:cxn ang="0">
              <a:pos x="connsiteX4251" y="connsiteY4251"/>
            </a:cxn>
            <a:cxn ang="0">
              <a:pos x="connsiteX4252" y="connsiteY4252"/>
            </a:cxn>
            <a:cxn ang="0">
              <a:pos x="connsiteX4253" y="connsiteY4253"/>
            </a:cxn>
            <a:cxn ang="0">
              <a:pos x="connsiteX4254" y="connsiteY4254"/>
            </a:cxn>
            <a:cxn ang="0">
              <a:pos x="connsiteX4255" y="connsiteY4255"/>
            </a:cxn>
            <a:cxn ang="0">
              <a:pos x="connsiteX4256" y="connsiteY4256"/>
            </a:cxn>
            <a:cxn ang="0">
              <a:pos x="connsiteX4257" y="connsiteY4257"/>
            </a:cxn>
            <a:cxn ang="0">
              <a:pos x="connsiteX4258" y="connsiteY4258"/>
            </a:cxn>
            <a:cxn ang="0">
              <a:pos x="connsiteX4259" y="connsiteY4259"/>
            </a:cxn>
            <a:cxn ang="0">
              <a:pos x="connsiteX4260" y="connsiteY4260"/>
            </a:cxn>
            <a:cxn ang="0">
              <a:pos x="connsiteX4261" y="connsiteY4261"/>
            </a:cxn>
            <a:cxn ang="0">
              <a:pos x="connsiteX4262" y="connsiteY4262"/>
            </a:cxn>
            <a:cxn ang="0">
              <a:pos x="connsiteX4263" y="connsiteY4263"/>
            </a:cxn>
            <a:cxn ang="0">
              <a:pos x="connsiteX4264" y="connsiteY4264"/>
            </a:cxn>
            <a:cxn ang="0">
              <a:pos x="connsiteX4265" y="connsiteY4265"/>
            </a:cxn>
            <a:cxn ang="0">
              <a:pos x="connsiteX4266" y="connsiteY4266"/>
            </a:cxn>
            <a:cxn ang="0">
              <a:pos x="connsiteX4267" y="connsiteY4267"/>
            </a:cxn>
            <a:cxn ang="0">
              <a:pos x="connsiteX4268" y="connsiteY4268"/>
            </a:cxn>
            <a:cxn ang="0">
              <a:pos x="connsiteX4269" y="connsiteY4269"/>
            </a:cxn>
            <a:cxn ang="0">
              <a:pos x="connsiteX4270" y="connsiteY4270"/>
            </a:cxn>
            <a:cxn ang="0">
              <a:pos x="connsiteX4271" y="connsiteY4271"/>
            </a:cxn>
            <a:cxn ang="0">
              <a:pos x="connsiteX4272" y="connsiteY4272"/>
            </a:cxn>
            <a:cxn ang="0">
              <a:pos x="connsiteX4273" y="connsiteY4273"/>
            </a:cxn>
            <a:cxn ang="0">
              <a:pos x="connsiteX4274" y="connsiteY4274"/>
            </a:cxn>
            <a:cxn ang="0">
              <a:pos x="connsiteX4275" y="connsiteY4275"/>
            </a:cxn>
            <a:cxn ang="0">
              <a:pos x="connsiteX4276" y="connsiteY4276"/>
            </a:cxn>
            <a:cxn ang="0">
              <a:pos x="connsiteX4277" y="connsiteY4277"/>
            </a:cxn>
            <a:cxn ang="0">
              <a:pos x="connsiteX4278" y="connsiteY4278"/>
            </a:cxn>
            <a:cxn ang="0">
              <a:pos x="connsiteX4279" y="connsiteY4279"/>
            </a:cxn>
            <a:cxn ang="0">
              <a:pos x="connsiteX4280" y="connsiteY4280"/>
            </a:cxn>
            <a:cxn ang="0">
              <a:pos x="connsiteX4281" y="connsiteY4281"/>
            </a:cxn>
            <a:cxn ang="0">
              <a:pos x="connsiteX4282" y="connsiteY4282"/>
            </a:cxn>
            <a:cxn ang="0">
              <a:pos x="connsiteX4283" y="connsiteY4283"/>
            </a:cxn>
            <a:cxn ang="0">
              <a:pos x="connsiteX4284" y="connsiteY4284"/>
            </a:cxn>
            <a:cxn ang="0">
              <a:pos x="connsiteX4285" y="connsiteY4285"/>
            </a:cxn>
            <a:cxn ang="0">
              <a:pos x="connsiteX4286" y="connsiteY4286"/>
            </a:cxn>
            <a:cxn ang="0">
              <a:pos x="connsiteX4287" y="connsiteY4287"/>
            </a:cxn>
            <a:cxn ang="0">
              <a:pos x="connsiteX4288" y="connsiteY4288"/>
            </a:cxn>
            <a:cxn ang="0">
              <a:pos x="connsiteX4289" y="connsiteY4289"/>
            </a:cxn>
            <a:cxn ang="0">
              <a:pos x="connsiteX4290" y="connsiteY4290"/>
            </a:cxn>
            <a:cxn ang="0">
              <a:pos x="connsiteX4291" y="connsiteY4291"/>
            </a:cxn>
            <a:cxn ang="0">
              <a:pos x="connsiteX4292" y="connsiteY4292"/>
            </a:cxn>
            <a:cxn ang="0">
              <a:pos x="connsiteX4293" y="connsiteY4293"/>
            </a:cxn>
            <a:cxn ang="0">
              <a:pos x="connsiteX4294" y="connsiteY4294"/>
            </a:cxn>
            <a:cxn ang="0">
              <a:pos x="connsiteX4295" y="connsiteY4295"/>
            </a:cxn>
            <a:cxn ang="0">
              <a:pos x="connsiteX4296" y="connsiteY4296"/>
            </a:cxn>
            <a:cxn ang="0">
              <a:pos x="connsiteX4297" y="connsiteY4297"/>
            </a:cxn>
            <a:cxn ang="0">
              <a:pos x="connsiteX4298" y="connsiteY4298"/>
            </a:cxn>
            <a:cxn ang="0">
              <a:pos x="connsiteX4299" y="connsiteY4299"/>
            </a:cxn>
            <a:cxn ang="0">
              <a:pos x="connsiteX4300" y="connsiteY4300"/>
            </a:cxn>
            <a:cxn ang="0">
              <a:pos x="connsiteX4301" y="connsiteY4301"/>
            </a:cxn>
            <a:cxn ang="0">
              <a:pos x="connsiteX4302" y="connsiteY4302"/>
            </a:cxn>
            <a:cxn ang="0">
              <a:pos x="connsiteX4303" y="connsiteY4303"/>
            </a:cxn>
            <a:cxn ang="0">
              <a:pos x="connsiteX4304" y="connsiteY4304"/>
            </a:cxn>
            <a:cxn ang="0">
              <a:pos x="connsiteX4305" y="connsiteY4305"/>
            </a:cxn>
            <a:cxn ang="0">
              <a:pos x="connsiteX4306" y="connsiteY4306"/>
            </a:cxn>
            <a:cxn ang="0">
              <a:pos x="connsiteX4307" y="connsiteY4307"/>
            </a:cxn>
            <a:cxn ang="0">
              <a:pos x="connsiteX4308" y="connsiteY4308"/>
            </a:cxn>
            <a:cxn ang="0">
              <a:pos x="connsiteX4309" y="connsiteY4309"/>
            </a:cxn>
            <a:cxn ang="0">
              <a:pos x="connsiteX4310" y="connsiteY4310"/>
            </a:cxn>
            <a:cxn ang="0">
              <a:pos x="connsiteX4311" y="connsiteY4311"/>
            </a:cxn>
            <a:cxn ang="0">
              <a:pos x="connsiteX4312" y="connsiteY4312"/>
            </a:cxn>
            <a:cxn ang="0">
              <a:pos x="connsiteX4313" y="connsiteY4313"/>
            </a:cxn>
            <a:cxn ang="0">
              <a:pos x="connsiteX4314" y="connsiteY4314"/>
            </a:cxn>
            <a:cxn ang="0">
              <a:pos x="connsiteX4315" y="connsiteY4315"/>
            </a:cxn>
            <a:cxn ang="0">
              <a:pos x="connsiteX4316" y="connsiteY4316"/>
            </a:cxn>
            <a:cxn ang="0">
              <a:pos x="connsiteX4317" y="connsiteY4317"/>
            </a:cxn>
            <a:cxn ang="0">
              <a:pos x="connsiteX4318" y="connsiteY4318"/>
            </a:cxn>
            <a:cxn ang="0">
              <a:pos x="connsiteX4319" y="connsiteY4319"/>
            </a:cxn>
            <a:cxn ang="0">
              <a:pos x="connsiteX4320" y="connsiteY4320"/>
            </a:cxn>
            <a:cxn ang="0">
              <a:pos x="connsiteX4321" y="connsiteY4321"/>
            </a:cxn>
            <a:cxn ang="0">
              <a:pos x="connsiteX4322" y="connsiteY4322"/>
            </a:cxn>
            <a:cxn ang="0">
              <a:pos x="connsiteX4323" y="connsiteY4323"/>
            </a:cxn>
            <a:cxn ang="0">
              <a:pos x="connsiteX4324" y="connsiteY4324"/>
            </a:cxn>
            <a:cxn ang="0">
              <a:pos x="connsiteX4325" y="connsiteY4325"/>
            </a:cxn>
            <a:cxn ang="0">
              <a:pos x="connsiteX4326" y="connsiteY4326"/>
            </a:cxn>
            <a:cxn ang="0">
              <a:pos x="connsiteX4327" y="connsiteY4327"/>
            </a:cxn>
            <a:cxn ang="0">
              <a:pos x="connsiteX4328" y="connsiteY4328"/>
            </a:cxn>
            <a:cxn ang="0">
              <a:pos x="connsiteX4329" y="connsiteY4329"/>
            </a:cxn>
            <a:cxn ang="0">
              <a:pos x="connsiteX4330" y="connsiteY4330"/>
            </a:cxn>
            <a:cxn ang="0">
              <a:pos x="connsiteX4331" y="connsiteY4331"/>
            </a:cxn>
            <a:cxn ang="0">
              <a:pos x="connsiteX4332" y="connsiteY4332"/>
            </a:cxn>
            <a:cxn ang="0">
              <a:pos x="connsiteX4333" y="connsiteY4333"/>
            </a:cxn>
            <a:cxn ang="0">
              <a:pos x="connsiteX4334" y="connsiteY4334"/>
            </a:cxn>
            <a:cxn ang="0">
              <a:pos x="connsiteX4335" y="connsiteY4335"/>
            </a:cxn>
            <a:cxn ang="0">
              <a:pos x="connsiteX4336" y="connsiteY4336"/>
            </a:cxn>
            <a:cxn ang="0">
              <a:pos x="connsiteX4337" y="connsiteY4337"/>
            </a:cxn>
            <a:cxn ang="0">
              <a:pos x="connsiteX4338" y="connsiteY4338"/>
            </a:cxn>
            <a:cxn ang="0">
              <a:pos x="connsiteX4339" y="connsiteY4339"/>
            </a:cxn>
            <a:cxn ang="0">
              <a:pos x="connsiteX4340" y="connsiteY4340"/>
            </a:cxn>
            <a:cxn ang="0">
              <a:pos x="connsiteX4341" y="connsiteY4341"/>
            </a:cxn>
            <a:cxn ang="0">
              <a:pos x="connsiteX4342" y="connsiteY4342"/>
            </a:cxn>
            <a:cxn ang="0">
              <a:pos x="connsiteX4343" y="connsiteY4343"/>
            </a:cxn>
            <a:cxn ang="0">
              <a:pos x="connsiteX4344" y="connsiteY4344"/>
            </a:cxn>
            <a:cxn ang="0">
              <a:pos x="connsiteX4345" y="connsiteY4345"/>
            </a:cxn>
            <a:cxn ang="0">
              <a:pos x="connsiteX4346" y="connsiteY4346"/>
            </a:cxn>
            <a:cxn ang="0">
              <a:pos x="connsiteX4347" y="connsiteY4347"/>
            </a:cxn>
            <a:cxn ang="0">
              <a:pos x="connsiteX4348" y="connsiteY4348"/>
            </a:cxn>
            <a:cxn ang="0">
              <a:pos x="connsiteX4349" y="connsiteY4349"/>
            </a:cxn>
            <a:cxn ang="0">
              <a:pos x="connsiteX4350" y="connsiteY4350"/>
            </a:cxn>
            <a:cxn ang="0">
              <a:pos x="connsiteX4351" y="connsiteY4351"/>
            </a:cxn>
            <a:cxn ang="0">
              <a:pos x="connsiteX4352" y="connsiteY4352"/>
            </a:cxn>
            <a:cxn ang="0">
              <a:pos x="connsiteX4353" y="connsiteY4353"/>
            </a:cxn>
            <a:cxn ang="0">
              <a:pos x="connsiteX4354" y="connsiteY4354"/>
            </a:cxn>
            <a:cxn ang="0">
              <a:pos x="connsiteX4355" y="connsiteY4355"/>
            </a:cxn>
            <a:cxn ang="0">
              <a:pos x="connsiteX4356" y="connsiteY4356"/>
            </a:cxn>
            <a:cxn ang="0">
              <a:pos x="connsiteX4357" y="connsiteY4357"/>
            </a:cxn>
            <a:cxn ang="0">
              <a:pos x="connsiteX4358" y="connsiteY4358"/>
            </a:cxn>
            <a:cxn ang="0">
              <a:pos x="connsiteX4359" y="connsiteY4359"/>
            </a:cxn>
            <a:cxn ang="0">
              <a:pos x="connsiteX4360" y="connsiteY4360"/>
            </a:cxn>
            <a:cxn ang="0">
              <a:pos x="connsiteX4361" y="connsiteY4361"/>
            </a:cxn>
            <a:cxn ang="0">
              <a:pos x="connsiteX4362" y="connsiteY4362"/>
            </a:cxn>
            <a:cxn ang="0">
              <a:pos x="connsiteX4363" y="connsiteY4363"/>
            </a:cxn>
            <a:cxn ang="0">
              <a:pos x="connsiteX4364" y="connsiteY4364"/>
            </a:cxn>
            <a:cxn ang="0">
              <a:pos x="connsiteX4365" y="connsiteY4365"/>
            </a:cxn>
            <a:cxn ang="0">
              <a:pos x="connsiteX4366" y="connsiteY4366"/>
            </a:cxn>
            <a:cxn ang="0">
              <a:pos x="connsiteX4367" y="connsiteY4367"/>
            </a:cxn>
            <a:cxn ang="0">
              <a:pos x="connsiteX4368" y="connsiteY4368"/>
            </a:cxn>
            <a:cxn ang="0">
              <a:pos x="connsiteX4369" y="connsiteY4369"/>
            </a:cxn>
            <a:cxn ang="0">
              <a:pos x="connsiteX4370" y="connsiteY4370"/>
            </a:cxn>
            <a:cxn ang="0">
              <a:pos x="connsiteX4371" y="connsiteY4371"/>
            </a:cxn>
            <a:cxn ang="0">
              <a:pos x="connsiteX4372" y="connsiteY4372"/>
            </a:cxn>
            <a:cxn ang="0">
              <a:pos x="connsiteX4373" y="connsiteY4373"/>
            </a:cxn>
            <a:cxn ang="0">
              <a:pos x="connsiteX4374" y="connsiteY4374"/>
            </a:cxn>
            <a:cxn ang="0">
              <a:pos x="connsiteX4375" y="connsiteY4375"/>
            </a:cxn>
            <a:cxn ang="0">
              <a:pos x="connsiteX4376" y="connsiteY4376"/>
            </a:cxn>
            <a:cxn ang="0">
              <a:pos x="connsiteX4377" y="connsiteY4377"/>
            </a:cxn>
            <a:cxn ang="0">
              <a:pos x="connsiteX4378" y="connsiteY4378"/>
            </a:cxn>
            <a:cxn ang="0">
              <a:pos x="connsiteX4379" y="connsiteY4379"/>
            </a:cxn>
            <a:cxn ang="0">
              <a:pos x="connsiteX4380" y="connsiteY4380"/>
            </a:cxn>
            <a:cxn ang="0">
              <a:pos x="connsiteX4381" y="connsiteY4381"/>
            </a:cxn>
            <a:cxn ang="0">
              <a:pos x="connsiteX4382" y="connsiteY4382"/>
            </a:cxn>
            <a:cxn ang="0">
              <a:pos x="connsiteX4383" y="connsiteY4383"/>
            </a:cxn>
            <a:cxn ang="0">
              <a:pos x="connsiteX4384" y="connsiteY4384"/>
            </a:cxn>
            <a:cxn ang="0">
              <a:pos x="connsiteX4385" y="connsiteY4385"/>
            </a:cxn>
            <a:cxn ang="0">
              <a:pos x="connsiteX4386" y="connsiteY4386"/>
            </a:cxn>
            <a:cxn ang="0">
              <a:pos x="connsiteX4387" y="connsiteY4387"/>
            </a:cxn>
            <a:cxn ang="0">
              <a:pos x="connsiteX4388" y="connsiteY4388"/>
            </a:cxn>
            <a:cxn ang="0">
              <a:pos x="connsiteX4389" y="connsiteY4389"/>
            </a:cxn>
            <a:cxn ang="0">
              <a:pos x="connsiteX4390" y="connsiteY4390"/>
            </a:cxn>
            <a:cxn ang="0">
              <a:pos x="connsiteX4391" y="connsiteY4391"/>
            </a:cxn>
            <a:cxn ang="0">
              <a:pos x="connsiteX4392" y="connsiteY4392"/>
            </a:cxn>
            <a:cxn ang="0">
              <a:pos x="connsiteX4393" y="connsiteY4393"/>
            </a:cxn>
            <a:cxn ang="0">
              <a:pos x="connsiteX4394" y="connsiteY4394"/>
            </a:cxn>
            <a:cxn ang="0">
              <a:pos x="connsiteX4395" y="connsiteY4395"/>
            </a:cxn>
            <a:cxn ang="0">
              <a:pos x="connsiteX4396" y="connsiteY4396"/>
            </a:cxn>
            <a:cxn ang="0">
              <a:pos x="connsiteX4397" y="connsiteY4397"/>
            </a:cxn>
            <a:cxn ang="0">
              <a:pos x="connsiteX4398" y="connsiteY4398"/>
            </a:cxn>
            <a:cxn ang="0">
              <a:pos x="connsiteX4399" y="connsiteY4399"/>
            </a:cxn>
            <a:cxn ang="0">
              <a:pos x="connsiteX4400" y="connsiteY4400"/>
            </a:cxn>
            <a:cxn ang="0">
              <a:pos x="connsiteX4401" y="connsiteY4401"/>
            </a:cxn>
            <a:cxn ang="0">
              <a:pos x="connsiteX4402" y="connsiteY4402"/>
            </a:cxn>
            <a:cxn ang="0">
              <a:pos x="connsiteX4403" y="connsiteY4403"/>
            </a:cxn>
            <a:cxn ang="0">
              <a:pos x="connsiteX4404" y="connsiteY4404"/>
            </a:cxn>
            <a:cxn ang="0">
              <a:pos x="connsiteX4405" y="connsiteY4405"/>
            </a:cxn>
            <a:cxn ang="0">
              <a:pos x="connsiteX4406" y="connsiteY4406"/>
            </a:cxn>
            <a:cxn ang="0">
              <a:pos x="connsiteX4407" y="connsiteY4407"/>
            </a:cxn>
            <a:cxn ang="0">
              <a:pos x="connsiteX4408" y="connsiteY4408"/>
            </a:cxn>
            <a:cxn ang="0">
              <a:pos x="connsiteX4409" y="connsiteY4409"/>
            </a:cxn>
            <a:cxn ang="0">
              <a:pos x="connsiteX4410" y="connsiteY4410"/>
            </a:cxn>
            <a:cxn ang="0">
              <a:pos x="connsiteX4411" y="connsiteY4411"/>
            </a:cxn>
            <a:cxn ang="0">
              <a:pos x="connsiteX4412" y="connsiteY4412"/>
            </a:cxn>
            <a:cxn ang="0">
              <a:pos x="connsiteX4413" y="connsiteY4413"/>
            </a:cxn>
            <a:cxn ang="0">
              <a:pos x="connsiteX4414" y="connsiteY4414"/>
            </a:cxn>
            <a:cxn ang="0">
              <a:pos x="connsiteX4415" y="connsiteY4415"/>
            </a:cxn>
            <a:cxn ang="0">
              <a:pos x="connsiteX4416" y="connsiteY4416"/>
            </a:cxn>
            <a:cxn ang="0">
              <a:pos x="connsiteX4417" y="connsiteY4417"/>
            </a:cxn>
            <a:cxn ang="0">
              <a:pos x="connsiteX4418" y="connsiteY4418"/>
            </a:cxn>
            <a:cxn ang="0">
              <a:pos x="connsiteX4419" y="connsiteY4419"/>
            </a:cxn>
            <a:cxn ang="0">
              <a:pos x="connsiteX4420" y="connsiteY4420"/>
            </a:cxn>
            <a:cxn ang="0">
              <a:pos x="connsiteX4421" y="connsiteY4421"/>
            </a:cxn>
            <a:cxn ang="0">
              <a:pos x="connsiteX4422" y="connsiteY4422"/>
            </a:cxn>
            <a:cxn ang="0">
              <a:pos x="connsiteX4423" y="connsiteY4423"/>
            </a:cxn>
            <a:cxn ang="0">
              <a:pos x="connsiteX4424" y="connsiteY4424"/>
            </a:cxn>
            <a:cxn ang="0">
              <a:pos x="connsiteX4425" y="connsiteY4425"/>
            </a:cxn>
            <a:cxn ang="0">
              <a:pos x="connsiteX4426" y="connsiteY4426"/>
            </a:cxn>
            <a:cxn ang="0">
              <a:pos x="connsiteX4427" y="connsiteY4427"/>
            </a:cxn>
            <a:cxn ang="0">
              <a:pos x="connsiteX4428" y="connsiteY4428"/>
            </a:cxn>
            <a:cxn ang="0">
              <a:pos x="connsiteX4429" y="connsiteY4429"/>
            </a:cxn>
            <a:cxn ang="0">
              <a:pos x="connsiteX4430" y="connsiteY4430"/>
            </a:cxn>
            <a:cxn ang="0">
              <a:pos x="connsiteX4431" y="connsiteY4431"/>
            </a:cxn>
            <a:cxn ang="0">
              <a:pos x="connsiteX4432" y="connsiteY4432"/>
            </a:cxn>
            <a:cxn ang="0">
              <a:pos x="connsiteX4433" y="connsiteY4433"/>
            </a:cxn>
            <a:cxn ang="0">
              <a:pos x="connsiteX4434" y="connsiteY4434"/>
            </a:cxn>
            <a:cxn ang="0">
              <a:pos x="connsiteX4435" y="connsiteY4435"/>
            </a:cxn>
            <a:cxn ang="0">
              <a:pos x="connsiteX4436" y="connsiteY4436"/>
            </a:cxn>
            <a:cxn ang="0">
              <a:pos x="connsiteX4437" y="connsiteY4437"/>
            </a:cxn>
            <a:cxn ang="0">
              <a:pos x="connsiteX4438" y="connsiteY4438"/>
            </a:cxn>
            <a:cxn ang="0">
              <a:pos x="connsiteX4439" y="connsiteY4439"/>
            </a:cxn>
            <a:cxn ang="0">
              <a:pos x="connsiteX4440" y="connsiteY4440"/>
            </a:cxn>
            <a:cxn ang="0">
              <a:pos x="connsiteX4441" y="connsiteY4441"/>
            </a:cxn>
            <a:cxn ang="0">
              <a:pos x="connsiteX4442" y="connsiteY4442"/>
            </a:cxn>
            <a:cxn ang="0">
              <a:pos x="connsiteX4443" y="connsiteY4443"/>
            </a:cxn>
            <a:cxn ang="0">
              <a:pos x="connsiteX4444" y="connsiteY4444"/>
            </a:cxn>
            <a:cxn ang="0">
              <a:pos x="connsiteX4445" y="connsiteY4445"/>
            </a:cxn>
            <a:cxn ang="0">
              <a:pos x="connsiteX4446" y="connsiteY4446"/>
            </a:cxn>
            <a:cxn ang="0">
              <a:pos x="connsiteX4447" y="connsiteY4447"/>
            </a:cxn>
            <a:cxn ang="0">
              <a:pos x="connsiteX4448" y="connsiteY4448"/>
            </a:cxn>
            <a:cxn ang="0">
              <a:pos x="connsiteX4449" y="connsiteY4449"/>
            </a:cxn>
            <a:cxn ang="0">
              <a:pos x="connsiteX4450" y="connsiteY4450"/>
            </a:cxn>
            <a:cxn ang="0">
              <a:pos x="connsiteX4451" y="connsiteY4451"/>
            </a:cxn>
            <a:cxn ang="0">
              <a:pos x="connsiteX4452" y="connsiteY4452"/>
            </a:cxn>
            <a:cxn ang="0">
              <a:pos x="connsiteX4453" y="connsiteY4453"/>
            </a:cxn>
            <a:cxn ang="0">
              <a:pos x="connsiteX4454" y="connsiteY4454"/>
            </a:cxn>
            <a:cxn ang="0">
              <a:pos x="connsiteX4455" y="connsiteY4455"/>
            </a:cxn>
            <a:cxn ang="0">
              <a:pos x="connsiteX4456" y="connsiteY4456"/>
            </a:cxn>
            <a:cxn ang="0">
              <a:pos x="connsiteX4457" y="connsiteY4457"/>
            </a:cxn>
            <a:cxn ang="0">
              <a:pos x="connsiteX4458" y="connsiteY4458"/>
            </a:cxn>
            <a:cxn ang="0">
              <a:pos x="connsiteX4459" y="connsiteY4459"/>
            </a:cxn>
            <a:cxn ang="0">
              <a:pos x="connsiteX4460" y="connsiteY4460"/>
            </a:cxn>
            <a:cxn ang="0">
              <a:pos x="connsiteX4461" y="connsiteY4461"/>
            </a:cxn>
            <a:cxn ang="0">
              <a:pos x="connsiteX4462" y="connsiteY4462"/>
            </a:cxn>
            <a:cxn ang="0">
              <a:pos x="connsiteX4463" y="connsiteY4463"/>
            </a:cxn>
            <a:cxn ang="0">
              <a:pos x="connsiteX4464" y="connsiteY4464"/>
            </a:cxn>
            <a:cxn ang="0">
              <a:pos x="connsiteX4465" y="connsiteY4465"/>
            </a:cxn>
            <a:cxn ang="0">
              <a:pos x="connsiteX4466" y="connsiteY4466"/>
            </a:cxn>
            <a:cxn ang="0">
              <a:pos x="connsiteX4467" y="connsiteY4467"/>
            </a:cxn>
            <a:cxn ang="0">
              <a:pos x="connsiteX4468" y="connsiteY4468"/>
            </a:cxn>
            <a:cxn ang="0">
              <a:pos x="connsiteX4469" y="connsiteY4469"/>
            </a:cxn>
            <a:cxn ang="0">
              <a:pos x="connsiteX4470" y="connsiteY4470"/>
            </a:cxn>
            <a:cxn ang="0">
              <a:pos x="connsiteX4471" y="connsiteY4471"/>
            </a:cxn>
            <a:cxn ang="0">
              <a:pos x="connsiteX4472" y="connsiteY4472"/>
            </a:cxn>
            <a:cxn ang="0">
              <a:pos x="connsiteX4473" y="connsiteY4473"/>
            </a:cxn>
            <a:cxn ang="0">
              <a:pos x="connsiteX4474" y="connsiteY4474"/>
            </a:cxn>
            <a:cxn ang="0">
              <a:pos x="connsiteX4475" y="connsiteY4475"/>
            </a:cxn>
            <a:cxn ang="0">
              <a:pos x="connsiteX4476" y="connsiteY4476"/>
            </a:cxn>
            <a:cxn ang="0">
              <a:pos x="connsiteX4477" y="connsiteY4477"/>
            </a:cxn>
            <a:cxn ang="0">
              <a:pos x="connsiteX4478" y="connsiteY4478"/>
            </a:cxn>
            <a:cxn ang="0">
              <a:pos x="connsiteX4479" y="connsiteY4479"/>
            </a:cxn>
            <a:cxn ang="0">
              <a:pos x="connsiteX4480" y="connsiteY4480"/>
            </a:cxn>
            <a:cxn ang="0">
              <a:pos x="connsiteX4481" y="connsiteY4481"/>
            </a:cxn>
            <a:cxn ang="0">
              <a:pos x="connsiteX4482" y="connsiteY4482"/>
            </a:cxn>
            <a:cxn ang="0">
              <a:pos x="connsiteX4483" y="connsiteY4483"/>
            </a:cxn>
            <a:cxn ang="0">
              <a:pos x="connsiteX4484" y="connsiteY4484"/>
            </a:cxn>
            <a:cxn ang="0">
              <a:pos x="connsiteX4485" y="connsiteY4485"/>
            </a:cxn>
            <a:cxn ang="0">
              <a:pos x="connsiteX4486" y="connsiteY4486"/>
            </a:cxn>
            <a:cxn ang="0">
              <a:pos x="connsiteX4487" y="connsiteY4487"/>
            </a:cxn>
            <a:cxn ang="0">
              <a:pos x="connsiteX4488" y="connsiteY4488"/>
            </a:cxn>
            <a:cxn ang="0">
              <a:pos x="connsiteX4489" y="connsiteY4489"/>
            </a:cxn>
            <a:cxn ang="0">
              <a:pos x="connsiteX4490" y="connsiteY4490"/>
            </a:cxn>
            <a:cxn ang="0">
              <a:pos x="connsiteX4491" y="connsiteY4491"/>
            </a:cxn>
            <a:cxn ang="0">
              <a:pos x="connsiteX4492" y="connsiteY4492"/>
            </a:cxn>
            <a:cxn ang="0">
              <a:pos x="connsiteX4493" y="connsiteY4493"/>
            </a:cxn>
            <a:cxn ang="0">
              <a:pos x="connsiteX4494" y="connsiteY4494"/>
            </a:cxn>
            <a:cxn ang="0">
              <a:pos x="connsiteX4495" y="connsiteY4495"/>
            </a:cxn>
            <a:cxn ang="0">
              <a:pos x="connsiteX4496" y="connsiteY4496"/>
            </a:cxn>
            <a:cxn ang="0">
              <a:pos x="connsiteX4497" y="connsiteY4497"/>
            </a:cxn>
            <a:cxn ang="0">
              <a:pos x="connsiteX4498" y="connsiteY4498"/>
            </a:cxn>
            <a:cxn ang="0">
              <a:pos x="connsiteX4499" y="connsiteY4499"/>
            </a:cxn>
            <a:cxn ang="0">
              <a:pos x="connsiteX4500" y="connsiteY4500"/>
            </a:cxn>
            <a:cxn ang="0">
              <a:pos x="connsiteX4501" y="connsiteY4501"/>
            </a:cxn>
            <a:cxn ang="0">
              <a:pos x="connsiteX4502" y="connsiteY4502"/>
            </a:cxn>
            <a:cxn ang="0">
              <a:pos x="connsiteX4503" y="connsiteY4503"/>
            </a:cxn>
            <a:cxn ang="0">
              <a:pos x="connsiteX4504" y="connsiteY4504"/>
            </a:cxn>
            <a:cxn ang="0">
              <a:pos x="connsiteX4505" y="connsiteY4505"/>
            </a:cxn>
            <a:cxn ang="0">
              <a:pos x="connsiteX4506" y="connsiteY4506"/>
            </a:cxn>
            <a:cxn ang="0">
              <a:pos x="connsiteX4507" y="connsiteY4507"/>
            </a:cxn>
            <a:cxn ang="0">
              <a:pos x="connsiteX4508" y="connsiteY4508"/>
            </a:cxn>
            <a:cxn ang="0">
              <a:pos x="connsiteX4509" y="connsiteY4509"/>
            </a:cxn>
            <a:cxn ang="0">
              <a:pos x="connsiteX4510" y="connsiteY4510"/>
            </a:cxn>
            <a:cxn ang="0">
              <a:pos x="connsiteX4511" y="connsiteY4511"/>
            </a:cxn>
            <a:cxn ang="0">
              <a:pos x="connsiteX4512" y="connsiteY4512"/>
            </a:cxn>
            <a:cxn ang="0">
              <a:pos x="connsiteX4513" y="connsiteY4513"/>
            </a:cxn>
            <a:cxn ang="0">
              <a:pos x="connsiteX4514" y="connsiteY4514"/>
            </a:cxn>
            <a:cxn ang="0">
              <a:pos x="connsiteX4515" y="connsiteY4515"/>
            </a:cxn>
            <a:cxn ang="0">
              <a:pos x="connsiteX4516" y="connsiteY4516"/>
            </a:cxn>
            <a:cxn ang="0">
              <a:pos x="connsiteX4517" y="connsiteY4517"/>
            </a:cxn>
            <a:cxn ang="0">
              <a:pos x="connsiteX4518" y="connsiteY4518"/>
            </a:cxn>
            <a:cxn ang="0">
              <a:pos x="connsiteX4519" y="connsiteY4519"/>
            </a:cxn>
            <a:cxn ang="0">
              <a:pos x="connsiteX4520" y="connsiteY4520"/>
            </a:cxn>
            <a:cxn ang="0">
              <a:pos x="connsiteX4521" y="connsiteY4521"/>
            </a:cxn>
            <a:cxn ang="0">
              <a:pos x="connsiteX4522" y="connsiteY4522"/>
            </a:cxn>
            <a:cxn ang="0">
              <a:pos x="connsiteX4523" y="connsiteY4523"/>
            </a:cxn>
            <a:cxn ang="0">
              <a:pos x="connsiteX4524" y="connsiteY4524"/>
            </a:cxn>
            <a:cxn ang="0">
              <a:pos x="connsiteX4525" y="connsiteY4525"/>
            </a:cxn>
            <a:cxn ang="0">
              <a:pos x="connsiteX4526" y="connsiteY4526"/>
            </a:cxn>
            <a:cxn ang="0">
              <a:pos x="connsiteX4527" y="connsiteY4527"/>
            </a:cxn>
            <a:cxn ang="0">
              <a:pos x="connsiteX4528" y="connsiteY4528"/>
            </a:cxn>
            <a:cxn ang="0">
              <a:pos x="connsiteX4529" y="connsiteY4529"/>
            </a:cxn>
            <a:cxn ang="0">
              <a:pos x="connsiteX4530" y="connsiteY4530"/>
            </a:cxn>
            <a:cxn ang="0">
              <a:pos x="connsiteX4531" y="connsiteY4531"/>
            </a:cxn>
            <a:cxn ang="0">
              <a:pos x="connsiteX4532" y="connsiteY4532"/>
            </a:cxn>
            <a:cxn ang="0">
              <a:pos x="connsiteX4533" y="connsiteY4533"/>
            </a:cxn>
            <a:cxn ang="0">
              <a:pos x="connsiteX4534" y="connsiteY4534"/>
            </a:cxn>
            <a:cxn ang="0">
              <a:pos x="connsiteX4535" y="connsiteY4535"/>
            </a:cxn>
            <a:cxn ang="0">
              <a:pos x="connsiteX4536" y="connsiteY4536"/>
            </a:cxn>
            <a:cxn ang="0">
              <a:pos x="connsiteX4537" y="connsiteY4537"/>
            </a:cxn>
            <a:cxn ang="0">
              <a:pos x="connsiteX4538" y="connsiteY4538"/>
            </a:cxn>
            <a:cxn ang="0">
              <a:pos x="connsiteX4539" y="connsiteY4539"/>
            </a:cxn>
            <a:cxn ang="0">
              <a:pos x="connsiteX4540" y="connsiteY4540"/>
            </a:cxn>
            <a:cxn ang="0">
              <a:pos x="connsiteX4541" y="connsiteY4541"/>
            </a:cxn>
            <a:cxn ang="0">
              <a:pos x="connsiteX4542" y="connsiteY4542"/>
            </a:cxn>
            <a:cxn ang="0">
              <a:pos x="connsiteX4543" y="connsiteY4543"/>
            </a:cxn>
            <a:cxn ang="0">
              <a:pos x="connsiteX4544" y="connsiteY4544"/>
            </a:cxn>
            <a:cxn ang="0">
              <a:pos x="connsiteX4545" y="connsiteY4545"/>
            </a:cxn>
            <a:cxn ang="0">
              <a:pos x="connsiteX4546" y="connsiteY4546"/>
            </a:cxn>
            <a:cxn ang="0">
              <a:pos x="connsiteX4547" y="connsiteY4547"/>
            </a:cxn>
            <a:cxn ang="0">
              <a:pos x="connsiteX4548" y="connsiteY4548"/>
            </a:cxn>
            <a:cxn ang="0">
              <a:pos x="connsiteX4549" y="connsiteY4549"/>
            </a:cxn>
            <a:cxn ang="0">
              <a:pos x="connsiteX4550" y="connsiteY4550"/>
            </a:cxn>
            <a:cxn ang="0">
              <a:pos x="connsiteX4551" y="connsiteY4551"/>
            </a:cxn>
            <a:cxn ang="0">
              <a:pos x="connsiteX4552" y="connsiteY4552"/>
            </a:cxn>
            <a:cxn ang="0">
              <a:pos x="connsiteX4553" y="connsiteY4553"/>
            </a:cxn>
            <a:cxn ang="0">
              <a:pos x="connsiteX4554" y="connsiteY4554"/>
            </a:cxn>
            <a:cxn ang="0">
              <a:pos x="connsiteX4555" y="connsiteY4555"/>
            </a:cxn>
            <a:cxn ang="0">
              <a:pos x="connsiteX4556" y="connsiteY4556"/>
            </a:cxn>
            <a:cxn ang="0">
              <a:pos x="connsiteX4557" y="connsiteY4557"/>
            </a:cxn>
            <a:cxn ang="0">
              <a:pos x="connsiteX4558" y="connsiteY4558"/>
            </a:cxn>
            <a:cxn ang="0">
              <a:pos x="connsiteX4559" y="connsiteY4559"/>
            </a:cxn>
            <a:cxn ang="0">
              <a:pos x="connsiteX4560" y="connsiteY4560"/>
            </a:cxn>
            <a:cxn ang="0">
              <a:pos x="connsiteX4561" y="connsiteY4561"/>
            </a:cxn>
            <a:cxn ang="0">
              <a:pos x="connsiteX4562" y="connsiteY4562"/>
            </a:cxn>
            <a:cxn ang="0">
              <a:pos x="connsiteX4563" y="connsiteY4563"/>
            </a:cxn>
            <a:cxn ang="0">
              <a:pos x="connsiteX4564" y="connsiteY4564"/>
            </a:cxn>
            <a:cxn ang="0">
              <a:pos x="connsiteX4565" y="connsiteY4565"/>
            </a:cxn>
            <a:cxn ang="0">
              <a:pos x="connsiteX4566" y="connsiteY4566"/>
            </a:cxn>
            <a:cxn ang="0">
              <a:pos x="connsiteX4567" y="connsiteY4567"/>
            </a:cxn>
            <a:cxn ang="0">
              <a:pos x="connsiteX4568" y="connsiteY4568"/>
            </a:cxn>
            <a:cxn ang="0">
              <a:pos x="connsiteX4569" y="connsiteY4569"/>
            </a:cxn>
            <a:cxn ang="0">
              <a:pos x="connsiteX4570" y="connsiteY4570"/>
            </a:cxn>
            <a:cxn ang="0">
              <a:pos x="connsiteX4571" y="connsiteY4571"/>
            </a:cxn>
            <a:cxn ang="0">
              <a:pos x="connsiteX4572" y="connsiteY4572"/>
            </a:cxn>
            <a:cxn ang="0">
              <a:pos x="connsiteX4573" y="connsiteY4573"/>
            </a:cxn>
            <a:cxn ang="0">
              <a:pos x="connsiteX4574" y="connsiteY4574"/>
            </a:cxn>
            <a:cxn ang="0">
              <a:pos x="connsiteX4575" y="connsiteY4575"/>
            </a:cxn>
            <a:cxn ang="0">
              <a:pos x="connsiteX4576" y="connsiteY4576"/>
            </a:cxn>
            <a:cxn ang="0">
              <a:pos x="connsiteX4577" y="connsiteY4577"/>
            </a:cxn>
            <a:cxn ang="0">
              <a:pos x="connsiteX4578" y="connsiteY4578"/>
            </a:cxn>
            <a:cxn ang="0">
              <a:pos x="connsiteX4579" y="connsiteY4579"/>
            </a:cxn>
            <a:cxn ang="0">
              <a:pos x="connsiteX4580" y="connsiteY4580"/>
            </a:cxn>
            <a:cxn ang="0">
              <a:pos x="connsiteX4581" y="connsiteY4581"/>
            </a:cxn>
            <a:cxn ang="0">
              <a:pos x="connsiteX4582" y="connsiteY4582"/>
            </a:cxn>
            <a:cxn ang="0">
              <a:pos x="connsiteX4583" y="connsiteY4583"/>
            </a:cxn>
            <a:cxn ang="0">
              <a:pos x="connsiteX4584" y="connsiteY4584"/>
            </a:cxn>
            <a:cxn ang="0">
              <a:pos x="connsiteX4585" y="connsiteY4585"/>
            </a:cxn>
            <a:cxn ang="0">
              <a:pos x="connsiteX4586" y="connsiteY4586"/>
            </a:cxn>
            <a:cxn ang="0">
              <a:pos x="connsiteX4587" y="connsiteY4587"/>
            </a:cxn>
            <a:cxn ang="0">
              <a:pos x="connsiteX4588" y="connsiteY4588"/>
            </a:cxn>
            <a:cxn ang="0">
              <a:pos x="connsiteX4589" y="connsiteY4589"/>
            </a:cxn>
            <a:cxn ang="0">
              <a:pos x="connsiteX4590" y="connsiteY4590"/>
            </a:cxn>
            <a:cxn ang="0">
              <a:pos x="connsiteX4591" y="connsiteY4591"/>
            </a:cxn>
            <a:cxn ang="0">
              <a:pos x="connsiteX4592" y="connsiteY4592"/>
            </a:cxn>
            <a:cxn ang="0">
              <a:pos x="connsiteX4593" y="connsiteY4593"/>
            </a:cxn>
            <a:cxn ang="0">
              <a:pos x="connsiteX4594" y="connsiteY4594"/>
            </a:cxn>
            <a:cxn ang="0">
              <a:pos x="connsiteX4595" y="connsiteY4595"/>
            </a:cxn>
            <a:cxn ang="0">
              <a:pos x="connsiteX4596" y="connsiteY4596"/>
            </a:cxn>
            <a:cxn ang="0">
              <a:pos x="connsiteX4597" y="connsiteY4597"/>
            </a:cxn>
            <a:cxn ang="0">
              <a:pos x="connsiteX4598" y="connsiteY4598"/>
            </a:cxn>
            <a:cxn ang="0">
              <a:pos x="connsiteX4599" y="connsiteY4599"/>
            </a:cxn>
            <a:cxn ang="0">
              <a:pos x="connsiteX4600" y="connsiteY4600"/>
            </a:cxn>
            <a:cxn ang="0">
              <a:pos x="connsiteX4601" y="connsiteY4601"/>
            </a:cxn>
            <a:cxn ang="0">
              <a:pos x="connsiteX4602" y="connsiteY4602"/>
            </a:cxn>
            <a:cxn ang="0">
              <a:pos x="connsiteX4603" y="connsiteY4603"/>
            </a:cxn>
            <a:cxn ang="0">
              <a:pos x="connsiteX4604" y="connsiteY4604"/>
            </a:cxn>
            <a:cxn ang="0">
              <a:pos x="connsiteX4605" y="connsiteY4605"/>
            </a:cxn>
            <a:cxn ang="0">
              <a:pos x="connsiteX4606" y="connsiteY4606"/>
            </a:cxn>
            <a:cxn ang="0">
              <a:pos x="connsiteX4607" y="connsiteY4607"/>
            </a:cxn>
            <a:cxn ang="0">
              <a:pos x="connsiteX4608" y="connsiteY4608"/>
            </a:cxn>
            <a:cxn ang="0">
              <a:pos x="connsiteX4609" y="connsiteY4609"/>
            </a:cxn>
            <a:cxn ang="0">
              <a:pos x="connsiteX4610" y="connsiteY4610"/>
            </a:cxn>
            <a:cxn ang="0">
              <a:pos x="connsiteX4611" y="connsiteY4611"/>
            </a:cxn>
            <a:cxn ang="0">
              <a:pos x="connsiteX4612" y="connsiteY4612"/>
            </a:cxn>
            <a:cxn ang="0">
              <a:pos x="connsiteX4613" y="connsiteY4613"/>
            </a:cxn>
            <a:cxn ang="0">
              <a:pos x="connsiteX4614" y="connsiteY4614"/>
            </a:cxn>
            <a:cxn ang="0">
              <a:pos x="connsiteX4615" y="connsiteY4615"/>
            </a:cxn>
            <a:cxn ang="0">
              <a:pos x="connsiteX4616" y="connsiteY4616"/>
            </a:cxn>
            <a:cxn ang="0">
              <a:pos x="connsiteX4617" y="connsiteY4617"/>
            </a:cxn>
            <a:cxn ang="0">
              <a:pos x="connsiteX4618" y="connsiteY4618"/>
            </a:cxn>
            <a:cxn ang="0">
              <a:pos x="connsiteX4619" y="connsiteY4619"/>
            </a:cxn>
            <a:cxn ang="0">
              <a:pos x="connsiteX4620" y="connsiteY4620"/>
            </a:cxn>
            <a:cxn ang="0">
              <a:pos x="connsiteX4621" y="connsiteY4621"/>
            </a:cxn>
            <a:cxn ang="0">
              <a:pos x="connsiteX4622" y="connsiteY4622"/>
            </a:cxn>
            <a:cxn ang="0">
              <a:pos x="connsiteX4623" y="connsiteY4623"/>
            </a:cxn>
            <a:cxn ang="0">
              <a:pos x="connsiteX4624" y="connsiteY4624"/>
            </a:cxn>
            <a:cxn ang="0">
              <a:pos x="connsiteX4625" y="connsiteY4625"/>
            </a:cxn>
            <a:cxn ang="0">
              <a:pos x="connsiteX4626" y="connsiteY4626"/>
            </a:cxn>
            <a:cxn ang="0">
              <a:pos x="connsiteX4627" y="connsiteY4627"/>
            </a:cxn>
            <a:cxn ang="0">
              <a:pos x="connsiteX4628" y="connsiteY4628"/>
            </a:cxn>
            <a:cxn ang="0">
              <a:pos x="connsiteX4629" y="connsiteY4629"/>
            </a:cxn>
            <a:cxn ang="0">
              <a:pos x="connsiteX4630" y="connsiteY4630"/>
            </a:cxn>
            <a:cxn ang="0">
              <a:pos x="connsiteX4631" y="connsiteY4631"/>
            </a:cxn>
            <a:cxn ang="0">
              <a:pos x="connsiteX4632" y="connsiteY4632"/>
            </a:cxn>
            <a:cxn ang="0">
              <a:pos x="connsiteX4633" y="connsiteY4633"/>
            </a:cxn>
            <a:cxn ang="0">
              <a:pos x="connsiteX4634" y="connsiteY4634"/>
            </a:cxn>
            <a:cxn ang="0">
              <a:pos x="connsiteX4635" y="connsiteY4635"/>
            </a:cxn>
            <a:cxn ang="0">
              <a:pos x="connsiteX4636" y="connsiteY4636"/>
            </a:cxn>
            <a:cxn ang="0">
              <a:pos x="connsiteX4637" y="connsiteY4637"/>
            </a:cxn>
            <a:cxn ang="0">
              <a:pos x="connsiteX4638" y="connsiteY4638"/>
            </a:cxn>
            <a:cxn ang="0">
              <a:pos x="connsiteX4639" y="connsiteY4639"/>
            </a:cxn>
            <a:cxn ang="0">
              <a:pos x="connsiteX4640" y="connsiteY4640"/>
            </a:cxn>
            <a:cxn ang="0">
              <a:pos x="connsiteX4641" y="connsiteY4641"/>
            </a:cxn>
            <a:cxn ang="0">
              <a:pos x="connsiteX4642" y="connsiteY4642"/>
            </a:cxn>
            <a:cxn ang="0">
              <a:pos x="connsiteX4643" y="connsiteY4643"/>
            </a:cxn>
            <a:cxn ang="0">
              <a:pos x="connsiteX4644" y="connsiteY4644"/>
            </a:cxn>
            <a:cxn ang="0">
              <a:pos x="connsiteX4645" y="connsiteY4645"/>
            </a:cxn>
            <a:cxn ang="0">
              <a:pos x="connsiteX4646" y="connsiteY4646"/>
            </a:cxn>
            <a:cxn ang="0">
              <a:pos x="connsiteX4647" y="connsiteY4647"/>
            </a:cxn>
            <a:cxn ang="0">
              <a:pos x="connsiteX4648" y="connsiteY4648"/>
            </a:cxn>
            <a:cxn ang="0">
              <a:pos x="connsiteX4649" y="connsiteY4649"/>
            </a:cxn>
            <a:cxn ang="0">
              <a:pos x="connsiteX4650" y="connsiteY4650"/>
            </a:cxn>
            <a:cxn ang="0">
              <a:pos x="connsiteX4651" y="connsiteY4651"/>
            </a:cxn>
            <a:cxn ang="0">
              <a:pos x="connsiteX4652" y="connsiteY4652"/>
            </a:cxn>
            <a:cxn ang="0">
              <a:pos x="connsiteX4653" y="connsiteY4653"/>
            </a:cxn>
            <a:cxn ang="0">
              <a:pos x="connsiteX4654" y="connsiteY4654"/>
            </a:cxn>
            <a:cxn ang="0">
              <a:pos x="connsiteX4655" y="connsiteY4655"/>
            </a:cxn>
            <a:cxn ang="0">
              <a:pos x="connsiteX4656" y="connsiteY4656"/>
            </a:cxn>
            <a:cxn ang="0">
              <a:pos x="connsiteX4657" y="connsiteY4657"/>
            </a:cxn>
            <a:cxn ang="0">
              <a:pos x="connsiteX4658" y="connsiteY4658"/>
            </a:cxn>
            <a:cxn ang="0">
              <a:pos x="connsiteX4659" y="connsiteY4659"/>
            </a:cxn>
            <a:cxn ang="0">
              <a:pos x="connsiteX4660" y="connsiteY4660"/>
            </a:cxn>
            <a:cxn ang="0">
              <a:pos x="connsiteX4661" y="connsiteY4661"/>
            </a:cxn>
            <a:cxn ang="0">
              <a:pos x="connsiteX4662" y="connsiteY4662"/>
            </a:cxn>
            <a:cxn ang="0">
              <a:pos x="connsiteX4663" y="connsiteY4663"/>
            </a:cxn>
            <a:cxn ang="0">
              <a:pos x="connsiteX4664" y="connsiteY4664"/>
            </a:cxn>
            <a:cxn ang="0">
              <a:pos x="connsiteX4665" y="connsiteY4665"/>
            </a:cxn>
            <a:cxn ang="0">
              <a:pos x="connsiteX4666" y="connsiteY4666"/>
            </a:cxn>
            <a:cxn ang="0">
              <a:pos x="connsiteX4667" y="connsiteY4667"/>
            </a:cxn>
            <a:cxn ang="0">
              <a:pos x="connsiteX4668" y="connsiteY4668"/>
            </a:cxn>
            <a:cxn ang="0">
              <a:pos x="connsiteX4669" y="connsiteY4669"/>
            </a:cxn>
            <a:cxn ang="0">
              <a:pos x="connsiteX4670" y="connsiteY4670"/>
            </a:cxn>
            <a:cxn ang="0">
              <a:pos x="connsiteX4671" y="connsiteY4671"/>
            </a:cxn>
            <a:cxn ang="0">
              <a:pos x="connsiteX4672" y="connsiteY4672"/>
            </a:cxn>
            <a:cxn ang="0">
              <a:pos x="connsiteX4673" y="connsiteY4673"/>
            </a:cxn>
            <a:cxn ang="0">
              <a:pos x="connsiteX4674" y="connsiteY4674"/>
            </a:cxn>
            <a:cxn ang="0">
              <a:pos x="connsiteX4675" y="connsiteY4675"/>
            </a:cxn>
            <a:cxn ang="0">
              <a:pos x="connsiteX4676" y="connsiteY4676"/>
            </a:cxn>
            <a:cxn ang="0">
              <a:pos x="connsiteX4677" y="connsiteY4677"/>
            </a:cxn>
            <a:cxn ang="0">
              <a:pos x="connsiteX4678" y="connsiteY4678"/>
            </a:cxn>
            <a:cxn ang="0">
              <a:pos x="connsiteX4679" y="connsiteY4679"/>
            </a:cxn>
            <a:cxn ang="0">
              <a:pos x="connsiteX4680" y="connsiteY4680"/>
            </a:cxn>
            <a:cxn ang="0">
              <a:pos x="connsiteX4681" y="connsiteY4681"/>
            </a:cxn>
            <a:cxn ang="0">
              <a:pos x="connsiteX4682" y="connsiteY4682"/>
            </a:cxn>
            <a:cxn ang="0">
              <a:pos x="connsiteX4683" y="connsiteY4683"/>
            </a:cxn>
            <a:cxn ang="0">
              <a:pos x="connsiteX4684" y="connsiteY4684"/>
            </a:cxn>
            <a:cxn ang="0">
              <a:pos x="connsiteX4685" y="connsiteY4685"/>
            </a:cxn>
            <a:cxn ang="0">
              <a:pos x="connsiteX4686" y="connsiteY4686"/>
            </a:cxn>
            <a:cxn ang="0">
              <a:pos x="connsiteX4687" y="connsiteY4687"/>
            </a:cxn>
            <a:cxn ang="0">
              <a:pos x="connsiteX4688" y="connsiteY4688"/>
            </a:cxn>
            <a:cxn ang="0">
              <a:pos x="connsiteX4689" y="connsiteY4689"/>
            </a:cxn>
            <a:cxn ang="0">
              <a:pos x="connsiteX4690" y="connsiteY4690"/>
            </a:cxn>
            <a:cxn ang="0">
              <a:pos x="connsiteX4691" y="connsiteY4691"/>
            </a:cxn>
            <a:cxn ang="0">
              <a:pos x="connsiteX4692" y="connsiteY4692"/>
            </a:cxn>
            <a:cxn ang="0">
              <a:pos x="connsiteX4693" y="connsiteY4693"/>
            </a:cxn>
            <a:cxn ang="0">
              <a:pos x="connsiteX4694" y="connsiteY4694"/>
            </a:cxn>
            <a:cxn ang="0">
              <a:pos x="connsiteX4695" y="connsiteY4695"/>
            </a:cxn>
            <a:cxn ang="0">
              <a:pos x="connsiteX4696" y="connsiteY4696"/>
            </a:cxn>
            <a:cxn ang="0">
              <a:pos x="connsiteX4697" y="connsiteY4697"/>
            </a:cxn>
            <a:cxn ang="0">
              <a:pos x="connsiteX4698" y="connsiteY4698"/>
            </a:cxn>
            <a:cxn ang="0">
              <a:pos x="connsiteX4699" y="connsiteY4699"/>
            </a:cxn>
            <a:cxn ang="0">
              <a:pos x="connsiteX4700" y="connsiteY4700"/>
            </a:cxn>
            <a:cxn ang="0">
              <a:pos x="connsiteX4701" y="connsiteY4701"/>
            </a:cxn>
            <a:cxn ang="0">
              <a:pos x="connsiteX4702" y="connsiteY4702"/>
            </a:cxn>
            <a:cxn ang="0">
              <a:pos x="connsiteX4703" y="connsiteY4703"/>
            </a:cxn>
            <a:cxn ang="0">
              <a:pos x="connsiteX4704" y="connsiteY4704"/>
            </a:cxn>
            <a:cxn ang="0">
              <a:pos x="connsiteX4705" y="connsiteY4705"/>
            </a:cxn>
            <a:cxn ang="0">
              <a:pos x="connsiteX4706" y="connsiteY4706"/>
            </a:cxn>
            <a:cxn ang="0">
              <a:pos x="connsiteX4707" y="connsiteY4707"/>
            </a:cxn>
            <a:cxn ang="0">
              <a:pos x="connsiteX4708" y="connsiteY4708"/>
            </a:cxn>
            <a:cxn ang="0">
              <a:pos x="connsiteX4709" y="connsiteY4709"/>
            </a:cxn>
            <a:cxn ang="0">
              <a:pos x="connsiteX4710" y="connsiteY4710"/>
            </a:cxn>
            <a:cxn ang="0">
              <a:pos x="connsiteX4711" y="connsiteY4711"/>
            </a:cxn>
            <a:cxn ang="0">
              <a:pos x="connsiteX4712" y="connsiteY4712"/>
            </a:cxn>
            <a:cxn ang="0">
              <a:pos x="connsiteX4713" y="connsiteY4713"/>
            </a:cxn>
            <a:cxn ang="0">
              <a:pos x="connsiteX4714" y="connsiteY4714"/>
            </a:cxn>
            <a:cxn ang="0">
              <a:pos x="connsiteX4715" y="connsiteY4715"/>
            </a:cxn>
            <a:cxn ang="0">
              <a:pos x="connsiteX4716" y="connsiteY4716"/>
            </a:cxn>
            <a:cxn ang="0">
              <a:pos x="connsiteX4717" y="connsiteY4717"/>
            </a:cxn>
            <a:cxn ang="0">
              <a:pos x="connsiteX4718" y="connsiteY4718"/>
            </a:cxn>
            <a:cxn ang="0">
              <a:pos x="connsiteX4719" y="connsiteY4719"/>
            </a:cxn>
            <a:cxn ang="0">
              <a:pos x="connsiteX4720" y="connsiteY4720"/>
            </a:cxn>
            <a:cxn ang="0">
              <a:pos x="connsiteX4721" y="connsiteY4721"/>
            </a:cxn>
            <a:cxn ang="0">
              <a:pos x="connsiteX4722" y="connsiteY4722"/>
            </a:cxn>
            <a:cxn ang="0">
              <a:pos x="connsiteX4723" y="connsiteY4723"/>
            </a:cxn>
            <a:cxn ang="0">
              <a:pos x="connsiteX4724" y="connsiteY4724"/>
            </a:cxn>
            <a:cxn ang="0">
              <a:pos x="connsiteX4725" y="connsiteY4725"/>
            </a:cxn>
            <a:cxn ang="0">
              <a:pos x="connsiteX4726" y="connsiteY4726"/>
            </a:cxn>
            <a:cxn ang="0">
              <a:pos x="connsiteX4727" y="connsiteY4727"/>
            </a:cxn>
            <a:cxn ang="0">
              <a:pos x="connsiteX4728" y="connsiteY4728"/>
            </a:cxn>
            <a:cxn ang="0">
              <a:pos x="connsiteX4729" y="connsiteY4729"/>
            </a:cxn>
            <a:cxn ang="0">
              <a:pos x="connsiteX4730" y="connsiteY4730"/>
            </a:cxn>
            <a:cxn ang="0">
              <a:pos x="connsiteX4731" y="connsiteY4731"/>
            </a:cxn>
            <a:cxn ang="0">
              <a:pos x="connsiteX4732" y="connsiteY4732"/>
            </a:cxn>
            <a:cxn ang="0">
              <a:pos x="connsiteX4733" y="connsiteY4733"/>
            </a:cxn>
            <a:cxn ang="0">
              <a:pos x="connsiteX4734" y="connsiteY4734"/>
            </a:cxn>
            <a:cxn ang="0">
              <a:pos x="connsiteX4735" y="connsiteY4735"/>
            </a:cxn>
            <a:cxn ang="0">
              <a:pos x="connsiteX4736" y="connsiteY4736"/>
            </a:cxn>
            <a:cxn ang="0">
              <a:pos x="connsiteX4737" y="connsiteY4737"/>
            </a:cxn>
            <a:cxn ang="0">
              <a:pos x="connsiteX4738" y="connsiteY4738"/>
            </a:cxn>
            <a:cxn ang="0">
              <a:pos x="connsiteX4739" y="connsiteY4739"/>
            </a:cxn>
            <a:cxn ang="0">
              <a:pos x="connsiteX4740" y="connsiteY4740"/>
            </a:cxn>
            <a:cxn ang="0">
              <a:pos x="connsiteX4741" y="connsiteY4741"/>
            </a:cxn>
            <a:cxn ang="0">
              <a:pos x="connsiteX4742" y="connsiteY4742"/>
            </a:cxn>
            <a:cxn ang="0">
              <a:pos x="connsiteX4743" y="connsiteY4743"/>
            </a:cxn>
            <a:cxn ang="0">
              <a:pos x="connsiteX4744" y="connsiteY4744"/>
            </a:cxn>
            <a:cxn ang="0">
              <a:pos x="connsiteX4745" y="connsiteY4745"/>
            </a:cxn>
            <a:cxn ang="0">
              <a:pos x="connsiteX4746" y="connsiteY4746"/>
            </a:cxn>
            <a:cxn ang="0">
              <a:pos x="connsiteX4747" y="connsiteY4747"/>
            </a:cxn>
            <a:cxn ang="0">
              <a:pos x="connsiteX4748" y="connsiteY4748"/>
            </a:cxn>
            <a:cxn ang="0">
              <a:pos x="connsiteX4749" y="connsiteY4749"/>
            </a:cxn>
            <a:cxn ang="0">
              <a:pos x="connsiteX4750" y="connsiteY4750"/>
            </a:cxn>
            <a:cxn ang="0">
              <a:pos x="connsiteX4751" y="connsiteY4751"/>
            </a:cxn>
            <a:cxn ang="0">
              <a:pos x="connsiteX4752" y="connsiteY4752"/>
            </a:cxn>
            <a:cxn ang="0">
              <a:pos x="connsiteX4753" y="connsiteY4753"/>
            </a:cxn>
            <a:cxn ang="0">
              <a:pos x="connsiteX4754" y="connsiteY4754"/>
            </a:cxn>
            <a:cxn ang="0">
              <a:pos x="connsiteX4755" y="connsiteY4755"/>
            </a:cxn>
            <a:cxn ang="0">
              <a:pos x="connsiteX4756" y="connsiteY4756"/>
            </a:cxn>
            <a:cxn ang="0">
              <a:pos x="connsiteX4757" y="connsiteY4757"/>
            </a:cxn>
            <a:cxn ang="0">
              <a:pos x="connsiteX4758" y="connsiteY4758"/>
            </a:cxn>
            <a:cxn ang="0">
              <a:pos x="connsiteX4759" y="connsiteY4759"/>
            </a:cxn>
            <a:cxn ang="0">
              <a:pos x="connsiteX4760" y="connsiteY4760"/>
            </a:cxn>
            <a:cxn ang="0">
              <a:pos x="connsiteX4761" y="connsiteY4761"/>
            </a:cxn>
            <a:cxn ang="0">
              <a:pos x="connsiteX4762" y="connsiteY4762"/>
            </a:cxn>
            <a:cxn ang="0">
              <a:pos x="connsiteX4763" y="connsiteY4763"/>
            </a:cxn>
            <a:cxn ang="0">
              <a:pos x="connsiteX4764" y="connsiteY4764"/>
            </a:cxn>
            <a:cxn ang="0">
              <a:pos x="connsiteX4765" y="connsiteY4765"/>
            </a:cxn>
            <a:cxn ang="0">
              <a:pos x="connsiteX4766" y="connsiteY4766"/>
            </a:cxn>
            <a:cxn ang="0">
              <a:pos x="connsiteX4767" y="connsiteY4767"/>
            </a:cxn>
            <a:cxn ang="0">
              <a:pos x="connsiteX4768" y="connsiteY4768"/>
            </a:cxn>
            <a:cxn ang="0">
              <a:pos x="connsiteX4769" y="connsiteY4769"/>
            </a:cxn>
            <a:cxn ang="0">
              <a:pos x="connsiteX4770" y="connsiteY4770"/>
            </a:cxn>
            <a:cxn ang="0">
              <a:pos x="connsiteX4771" y="connsiteY4771"/>
            </a:cxn>
            <a:cxn ang="0">
              <a:pos x="connsiteX4772" y="connsiteY4772"/>
            </a:cxn>
            <a:cxn ang="0">
              <a:pos x="connsiteX4773" y="connsiteY4773"/>
            </a:cxn>
            <a:cxn ang="0">
              <a:pos x="connsiteX4774" y="connsiteY4774"/>
            </a:cxn>
            <a:cxn ang="0">
              <a:pos x="connsiteX4775" y="connsiteY4775"/>
            </a:cxn>
            <a:cxn ang="0">
              <a:pos x="connsiteX4776" y="connsiteY4776"/>
            </a:cxn>
            <a:cxn ang="0">
              <a:pos x="connsiteX4777" y="connsiteY4777"/>
            </a:cxn>
            <a:cxn ang="0">
              <a:pos x="connsiteX4778" y="connsiteY4778"/>
            </a:cxn>
            <a:cxn ang="0">
              <a:pos x="connsiteX4779" y="connsiteY4779"/>
            </a:cxn>
            <a:cxn ang="0">
              <a:pos x="connsiteX4780" y="connsiteY4780"/>
            </a:cxn>
            <a:cxn ang="0">
              <a:pos x="connsiteX4781" y="connsiteY4781"/>
            </a:cxn>
            <a:cxn ang="0">
              <a:pos x="connsiteX4782" y="connsiteY4782"/>
            </a:cxn>
            <a:cxn ang="0">
              <a:pos x="connsiteX4783" y="connsiteY4783"/>
            </a:cxn>
            <a:cxn ang="0">
              <a:pos x="connsiteX4784" y="connsiteY4784"/>
            </a:cxn>
            <a:cxn ang="0">
              <a:pos x="connsiteX4785" y="connsiteY4785"/>
            </a:cxn>
            <a:cxn ang="0">
              <a:pos x="connsiteX4786" y="connsiteY4786"/>
            </a:cxn>
            <a:cxn ang="0">
              <a:pos x="connsiteX4787" y="connsiteY4787"/>
            </a:cxn>
            <a:cxn ang="0">
              <a:pos x="connsiteX4788" y="connsiteY4788"/>
            </a:cxn>
            <a:cxn ang="0">
              <a:pos x="connsiteX4789" y="connsiteY4789"/>
            </a:cxn>
            <a:cxn ang="0">
              <a:pos x="connsiteX4790" y="connsiteY4790"/>
            </a:cxn>
            <a:cxn ang="0">
              <a:pos x="connsiteX4791" y="connsiteY4791"/>
            </a:cxn>
            <a:cxn ang="0">
              <a:pos x="connsiteX4792" y="connsiteY4792"/>
            </a:cxn>
            <a:cxn ang="0">
              <a:pos x="connsiteX4793" y="connsiteY4793"/>
            </a:cxn>
            <a:cxn ang="0">
              <a:pos x="connsiteX4794" y="connsiteY4794"/>
            </a:cxn>
            <a:cxn ang="0">
              <a:pos x="connsiteX4795" y="connsiteY4795"/>
            </a:cxn>
            <a:cxn ang="0">
              <a:pos x="connsiteX4796" y="connsiteY4796"/>
            </a:cxn>
            <a:cxn ang="0">
              <a:pos x="connsiteX4797" y="connsiteY4797"/>
            </a:cxn>
            <a:cxn ang="0">
              <a:pos x="connsiteX4798" y="connsiteY4798"/>
            </a:cxn>
            <a:cxn ang="0">
              <a:pos x="connsiteX4799" y="connsiteY4799"/>
            </a:cxn>
            <a:cxn ang="0">
              <a:pos x="connsiteX4800" y="connsiteY4800"/>
            </a:cxn>
            <a:cxn ang="0">
              <a:pos x="connsiteX4801" y="connsiteY4801"/>
            </a:cxn>
            <a:cxn ang="0">
              <a:pos x="connsiteX4802" y="connsiteY4802"/>
            </a:cxn>
            <a:cxn ang="0">
              <a:pos x="connsiteX4803" y="connsiteY4803"/>
            </a:cxn>
            <a:cxn ang="0">
              <a:pos x="connsiteX4804" y="connsiteY4804"/>
            </a:cxn>
            <a:cxn ang="0">
              <a:pos x="connsiteX4805" y="connsiteY4805"/>
            </a:cxn>
            <a:cxn ang="0">
              <a:pos x="connsiteX4806" y="connsiteY4806"/>
            </a:cxn>
            <a:cxn ang="0">
              <a:pos x="connsiteX4807" y="connsiteY4807"/>
            </a:cxn>
            <a:cxn ang="0">
              <a:pos x="connsiteX4808" y="connsiteY4808"/>
            </a:cxn>
            <a:cxn ang="0">
              <a:pos x="connsiteX4809" y="connsiteY4809"/>
            </a:cxn>
            <a:cxn ang="0">
              <a:pos x="connsiteX4810" y="connsiteY4810"/>
            </a:cxn>
            <a:cxn ang="0">
              <a:pos x="connsiteX4811" y="connsiteY4811"/>
            </a:cxn>
            <a:cxn ang="0">
              <a:pos x="connsiteX4812" y="connsiteY4812"/>
            </a:cxn>
            <a:cxn ang="0">
              <a:pos x="connsiteX4813" y="connsiteY4813"/>
            </a:cxn>
            <a:cxn ang="0">
              <a:pos x="connsiteX4814" y="connsiteY4814"/>
            </a:cxn>
            <a:cxn ang="0">
              <a:pos x="connsiteX4815" y="connsiteY4815"/>
            </a:cxn>
            <a:cxn ang="0">
              <a:pos x="connsiteX4816" y="connsiteY4816"/>
            </a:cxn>
            <a:cxn ang="0">
              <a:pos x="connsiteX4817" y="connsiteY4817"/>
            </a:cxn>
            <a:cxn ang="0">
              <a:pos x="connsiteX4818" y="connsiteY4818"/>
            </a:cxn>
            <a:cxn ang="0">
              <a:pos x="connsiteX4819" y="connsiteY4819"/>
            </a:cxn>
            <a:cxn ang="0">
              <a:pos x="connsiteX4820" y="connsiteY4820"/>
            </a:cxn>
            <a:cxn ang="0">
              <a:pos x="connsiteX4821" y="connsiteY4821"/>
            </a:cxn>
            <a:cxn ang="0">
              <a:pos x="connsiteX4822" y="connsiteY4822"/>
            </a:cxn>
            <a:cxn ang="0">
              <a:pos x="connsiteX4823" y="connsiteY4823"/>
            </a:cxn>
            <a:cxn ang="0">
              <a:pos x="connsiteX4824" y="connsiteY4824"/>
            </a:cxn>
            <a:cxn ang="0">
              <a:pos x="connsiteX4825" y="connsiteY4825"/>
            </a:cxn>
            <a:cxn ang="0">
              <a:pos x="connsiteX4826" y="connsiteY4826"/>
            </a:cxn>
            <a:cxn ang="0">
              <a:pos x="connsiteX4827" y="connsiteY4827"/>
            </a:cxn>
            <a:cxn ang="0">
              <a:pos x="connsiteX4828" y="connsiteY4828"/>
            </a:cxn>
            <a:cxn ang="0">
              <a:pos x="connsiteX4829" y="connsiteY4829"/>
            </a:cxn>
            <a:cxn ang="0">
              <a:pos x="connsiteX4830" y="connsiteY4830"/>
            </a:cxn>
            <a:cxn ang="0">
              <a:pos x="connsiteX4831" y="connsiteY4831"/>
            </a:cxn>
            <a:cxn ang="0">
              <a:pos x="connsiteX4832" y="connsiteY4832"/>
            </a:cxn>
            <a:cxn ang="0">
              <a:pos x="connsiteX4833" y="connsiteY4833"/>
            </a:cxn>
            <a:cxn ang="0">
              <a:pos x="connsiteX4834" y="connsiteY4834"/>
            </a:cxn>
            <a:cxn ang="0">
              <a:pos x="connsiteX4835" y="connsiteY4835"/>
            </a:cxn>
            <a:cxn ang="0">
              <a:pos x="connsiteX4836" y="connsiteY4836"/>
            </a:cxn>
            <a:cxn ang="0">
              <a:pos x="connsiteX4837" y="connsiteY4837"/>
            </a:cxn>
            <a:cxn ang="0">
              <a:pos x="connsiteX4838" y="connsiteY4838"/>
            </a:cxn>
            <a:cxn ang="0">
              <a:pos x="connsiteX4839" y="connsiteY4839"/>
            </a:cxn>
            <a:cxn ang="0">
              <a:pos x="connsiteX4840" y="connsiteY4840"/>
            </a:cxn>
            <a:cxn ang="0">
              <a:pos x="connsiteX4841" y="connsiteY4841"/>
            </a:cxn>
            <a:cxn ang="0">
              <a:pos x="connsiteX4842" y="connsiteY4842"/>
            </a:cxn>
            <a:cxn ang="0">
              <a:pos x="connsiteX4843" y="connsiteY4843"/>
            </a:cxn>
            <a:cxn ang="0">
              <a:pos x="connsiteX4844" y="connsiteY4844"/>
            </a:cxn>
            <a:cxn ang="0">
              <a:pos x="connsiteX4845" y="connsiteY4845"/>
            </a:cxn>
            <a:cxn ang="0">
              <a:pos x="connsiteX4846" y="connsiteY4846"/>
            </a:cxn>
            <a:cxn ang="0">
              <a:pos x="connsiteX4847" y="connsiteY4847"/>
            </a:cxn>
            <a:cxn ang="0">
              <a:pos x="connsiteX4848" y="connsiteY4848"/>
            </a:cxn>
            <a:cxn ang="0">
              <a:pos x="connsiteX4849" y="connsiteY4849"/>
            </a:cxn>
            <a:cxn ang="0">
              <a:pos x="connsiteX4850" y="connsiteY4850"/>
            </a:cxn>
            <a:cxn ang="0">
              <a:pos x="connsiteX4851" y="connsiteY4851"/>
            </a:cxn>
            <a:cxn ang="0">
              <a:pos x="connsiteX4852" y="connsiteY4852"/>
            </a:cxn>
            <a:cxn ang="0">
              <a:pos x="connsiteX4853" y="connsiteY4853"/>
            </a:cxn>
            <a:cxn ang="0">
              <a:pos x="connsiteX4854" y="connsiteY4854"/>
            </a:cxn>
            <a:cxn ang="0">
              <a:pos x="connsiteX4855" y="connsiteY4855"/>
            </a:cxn>
            <a:cxn ang="0">
              <a:pos x="connsiteX4856" y="connsiteY4856"/>
            </a:cxn>
            <a:cxn ang="0">
              <a:pos x="connsiteX4857" y="connsiteY4857"/>
            </a:cxn>
            <a:cxn ang="0">
              <a:pos x="connsiteX4858" y="connsiteY4858"/>
            </a:cxn>
            <a:cxn ang="0">
              <a:pos x="connsiteX4859" y="connsiteY4859"/>
            </a:cxn>
            <a:cxn ang="0">
              <a:pos x="connsiteX4860" y="connsiteY4860"/>
            </a:cxn>
            <a:cxn ang="0">
              <a:pos x="connsiteX4861" y="connsiteY4861"/>
            </a:cxn>
            <a:cxn ang="0">
              <a:pos x="connsiteX4862" y="connsiteY4862"/>
            </a:cxn>
            <a:cxn ang="0">
              <a:pos x="connsiteX4863" y="connsiteY4863"/>
            </a:cxn>
            <a:cxn ang="0">
              <a:pos x="connsiteX4864" y="connsiteY4864"/>
            </a:cxn>
            <a:cxn ang="0">
              <a:pos x="connsiteX4865" y="connsiteY4865"/>
            </a:cxn>
            <a:cxn ang="0">
              <a:pos x="connsiteX4866" y="connsiteY4866"/>
            </a:cxn>
            <a:cxn ang="0">
              <a:pos x="connsiteX4867" y="connsiteY4867"/>
            </a:cxn>
            <a:cxn ang="0">
              <a:pos x="connsiteX4868" y="connsiteY4868"/>
            </a:cxn>
            <a:cxn ang="0">
              <a:pos x="connsiteX4869" y="connsiteY4869"/>
            </a:cxn>
            <a:cxn ang="0">
              <a:pos x="connsiteX4870" y="connsiteY4870"/>
            </a:cxn>
            <a:cxn ang="0">
              <a:pos x="connsiteX4871" y="connsiteY4871"/>
            </a:cxn>
            <a:cxn ang="0">
              <a:pos x="connsiteX4872" y="connsiteY4872"/>
            </a:cxn>
            <a:cxn ang="0">
              <a:pos x="connsiteX4873" y="connsiteY4873"/>
            </a:cxn>
            <a:cxn ang="0">
              <a:pos x="connsiteX4874" y="connsiteY4874"/>
            </a:cxn>
            <a:cxn ang="0">
              <a:pos x="connsiteX4875" y="connsiteY4875"/>
            </a:cxn>
            <a:cxn ang="0">
              <a:pos x="connsiteX4876" y="connsiteY4876"/>
            </a:cxn>
            <a:cxn ang="0">
              <a:pos x="connsiteX4877" y="connsiteY4877"/>
            </a:cxn>
            <a:cxn ang="0">
              <a:pos x="connsiteX4878" y="connsiteY4878"/>
            </a:cxn>
            <a:cxn ang="0">
              <a:pos x="connsiteX4879" y="connsiteY4879"/>
            </a:cxn>
            <a:cxn ang="0">
              <a:pos x="connsiteX4880" y="connsiteY4880"/>
            </a:cxn>
            <a:cxn ang="0">
              <a:pos x="connsiteX4881" y="connsiteY4881"/>
            </a:cxn>
            <a:cxn ang="0">
              <a:pos x="connsiteX4882" y="connsiteY4882"/>
            </a:cxn>
            <a:cxn ang="0">
              <a:pos x="connsiteX4883" y="connsiteY4883"/>
            </a:cxn>
            <a:cxn ang="0">
              <a:pos x="connsiteX4884" y="connsiteY4884"/>
            </a:cxn>
            <a:cxn ang="0">
              <a:pos x="connsiteX4885" y="connsiteY4885"/>
            </a:cxn>
            <a:cxn ang="0">
              <a:pos x="connsiteX4886" y="connsiteY4886"/>
            </a:cxn>
            <a:cxn ang="0">
              <a:pos x="connsiteX4887" y="connsiteY4887"/>
            </a:cxn>
            <a:cxn ang="0">
              <a:pos x="connsiteX4888" y="connsiteY4888"/>
            </a:cxn>
            <a:cxn ang="0">
              <a:pos x="connsiteX4889" y="connsiteY4889"/>
            </a:cxn>
            <a:cxn ang="0">
              <a:pos x="connsiteX4890" y="connsiteY4890"/>
            </a:cxn>
            <a:cxn ang="0">
              <a:pos x="connsiteX4891" y="connsiteY4891"/>
            </a:cxn>
            <a:cxn ang="0">
              <a:pos x="connsiteX4892" y="connsiteY4892"/>
            </a:cxn>
            <a:cxn ang="0">
              <a:pos x="connsiteX4893" y="connsiteY4893"/>
            </a:cxn>
            <a:cxn ang="0">
              <a:pos x="connsiteX4894" y="connsiteY4894"/>
            </a:cxn>
            <a:cxn ang="0">
              <a:pos x="connsiteX4895" y="connsiteY4895"/>
            </a:cxn>
            <a:cxn ang="0">
              <a:pos x="connsiteX4896" y="connsiteY4896"/>
            </a:cxn>
            <a:cxn ang="0">
              <a:pos x="connsiteX4897" y="connsiteY4897"/>
            </a:cxn>
            <a:cxn ang="0">
              <a:pos x="connsiteX4898" y="connsiteY4898"/>
            </a:cxn>
            <a:cxn ang="0">
              <a:pos x="connsiteX4899" y="connsiteY4899"/>
            </a:cxn>
            <a:cxn ang="0">
              <a:pos x="connsiteX4900" y="connsiteY4900"/>
            </a:cxn>
            <a:cxn ang="0">
              <a:pos x="connsiteX4901" y="connsiteY4901"/>
            </a:cxn>
            <a:cxn ang="0">
              <a:pos x="connsiteX4902" y="connsiteY4902"/>
            </a:cxn>
            <a:cxn ang="0">
              <a:pos x="connsiteX4903" y="connsiteY4903"/>
            </a:cxn>
            <a:cxn ang="0">
              <a:pos x="connsiteX4904" y="connsiteY4904"/>
            </a:cxn>
            <a:cxn ang="0">
              <a:pos x="connsiteX4905" y="connsiteY4905"/>
            </a:cxn>
            <a:cxn ang="0">
              <a:pos x="connsiteX4906" y="connsiteY4906"/>
            </a:cxn>
            <a:cxn ang="0">
              <a:pos x="connsiteX4907" y="connsiteY4907"/>
            </a:cxn>
            <a:cxn ang="0">
              <a:pos x="connsiteX4908" y="connsiteY4908"/>
            </a:cxn>
            <a:cxn ang="0">
              <a:pos x="connsiteX4909" y="connsiteY4909"/>
            </a:cxn>
            <a:cxn ang="0">
              <a:pos x="connsiteX4910" y="connsiteY4910"/>
            </a:cxn>
            <a:cxn ang="0">
              <a:pos x="connsiteX4911" y="connsiteY4911"/>
            </a:cxn>
            <a:cxn ang="0">
              <a:pos x="connsiteX4912" y="connsiteY4912"/>
            </a:cxn>
            <a:cxn ang="0">
              <a:pos x="connsiteX4913" y="connsiteY4913"/>
            </a:cxn>
            <a:cxn ang="0">
              <a:pos x="connsiteX4914" y="connsiteY4914"/>
            </a:cxn>
            <a:cxn ang="0">
              <a:pos x="connsiteX4915" y="connsiteY4915"/>
            </a:cxn>
            <a:cxn ang="0">
              <a:pos x="connsiteX4916" y="connsiteY4916"/>
            </a:cxn>
            <a:cxn ang="0">
              <a:pos x="connsiteX4917" y="connsiteY4917"/>
            </a:cxn>
            <a:cxn ang="0">
              <a:pos x="connsiteX4918" y="connsiteY4918"/>
            </a:cxn>
            <a:cxn ang="0">
              <a:pos x="connsiteX4919" y="connsiteY4919"/>
            </a:cxn>
            <a:cxn ang="0">
              <a:pos x="connsiteX4920" y="connsiteY4920"/>
            </a:cxn>
            <a:cxn ang="0">
              <a:pos x="connsiteX4921" y="connsiteY4921"/>
            </a:cxn>
            <a:cxn ang="0">
              <a:pos x="connsiteX4922" y="connsiteY4922"/>
            </a:cxn>
            <a:cxn ang="0">
              <a:pos x="connsiteX4923" y="connsiteY4923"/>
            </a:cxn>
            <a:cxn ang="0">
              <a:pos x="connsiteX4924" y="connsiteY4924"/>
            </a:cxn>
            <a:cxn ang="0">
              <a:pos x="connsiteX4925" y="connsiteY4925"/>
            </a:cxn>
            <a:cxn ang="0">
              <a:pos x="connsiteX4926" y="connsiteY4926"/>
            </a:cxn>
            <a:cxn ang="0">
              <a:pos x="connsiteX4927" y="connsiteY4927"/>
            </a:cxn>
            <a:cxn ang="0">
              <a:pos x="connsiteX4928" y="connsiteY4928"/>
            </a:cxn>
            <a:cxn ang="0">
              <a:pos x="connsiteX4929" y="connsiteY4929"/>
            </a:cxn>
            <a:cxn ang="0">
              <a:pos x="connsiteX4930" y="connsiteY4930"/>
            </a:cxn>
            <a:cxn ang="0">
              <a:pos x="connsiteX4931" y="connsiteY4931"/>
            </a:cxn>
            <a:cxn ang="0">
              <a:pos x="connsiteX4932" y="connsiteY4932"/>
            </a:cxn>
            <a:cxn ang="0">
              <a:pos x="connsiteX4933" y="connsiteY4933"/>
            </a:cxn>
            <a:cxn ang="0">
              <a:pos x="connsiteX4934" y="connsiteY4934"/>
            </a:cxn>
            <a:cxn ang="0">
              <a:pos x="connsiteX4935" y="connsiteY4935"/>
            </a:cxn>
            <a:cxn ang="0">
              <a:pos x="connsiteX4936" y="connsiteY4936"/>
            </a:cxn>
            <a:cxn ang="0">
              <a:pos x="connsiteX4937" y="connsiteY4937"/>
            </a:cxn>
            <a:cxn ang="0">
              <a:pos x="connsiteX4938" y="connsiteY4938"/>
            </a:cxn>
            <a:cxn ang="0">
              <a:pos x="connsiteX4939" y="connsiteY4939"/>
            </a:cxn>
            <a:cxn ang="0">
              <a:pos x="connsiteX4940" y="connsiteY4940"/>
            </a:cxn>
            <a:cxn ang="0">
              <a:pos x="connsiteX4941" y="connsiteY4941"/>
            </a:cxn>
            <a:cxn ang="0">
              <a:pos x="connsiteX4942" y="connsiteY4942"/>
            </a:cxn>
            <a:cxn ang="0">
              <a:pos x="connsiteX4943" y="connsiteY4943"/>
            </a:cxn>
            <a:cxn ang="0">
              <a:pos x="connsiteX4944" y="connsiteY4944"/>
            </a:cxn>
            <a:cxn ang="0">
              <a:pos x="connsiteX4945" y="connsiteY4945"/>
            </a:cxn>
            <a:cxn ang="0">
              <a:pos x="connsiteX4946" y="connsiteY4946"/>
            </a:cxn>
            <a:cxn ang="0">
              <a:pos x="connsiteX4947" y="connsiteY4947"/>
            </a:cxn>
            <a:cxn ang="0">
              <a:pos x="connsiteX4948" y="connsiteY4948"/>
            </a:cxn>
            <a:cxn ang="0">
              <a:pos x="connsiteX4949" y="connsiteY4949"/>
            </a:cxn>
            <a:cxn ang="0">
              <a:pos x="connsiteX4950" y="connsiteY4950"/>
            </a:cxn>
            <a:cxn ang="0">
              <a:pos x="connsiteX4951" y="connsiteY4951"/>
            </a:cxn>
            <a:cxn ang="0">
              <a:pos x="connsiteX4952" y="connsiteY4952"/>
            </a:cxn>
            <a:cxn ang="0">
              <a:pos x="connsiteX4953" y="connsiteY4953"/>
            </a:cxn>
            <a:cxn ang="0">
              <a:pos x="connsiteX4954" y="connsiteY4954"/>
            </a:cxn>
            <a:cxn ang="0">
              <a:pos x="connsiteX4955" y="connsiteY4955"/>
            </a:cxn>
            <a:cxn ang="0">
              <a:pos x="connsiteX4956" y="connsiteY4956"/>
            </a:cxn>
            <a:cxn ang="0">
              <a:pos x="connsiteX4957" y="connsiteY4957"/>
            </a:cxn>
            <a:cxn ang="0">
              <a:pos x="connsiteX4958" y="connsiteY4958"/>
            </a:cxn>
            <a:cxn ang="0">
              <a:pos x="connsiteX4959" y="connsiteY4959"/>
            </a:cxn>
            <a:cxn ang="0">
              <a:pos x="connsiteX4960" y="connsiteY4960"/>
            </a:cxn>
            <a:cxn ang="0">
              <a:pos x="connsiteX4961" y="connsiteY4961"/>
            </a:cxn>
            <a:cxn ang="0">
              <a:pos x="connsiteX4962" y="connsiteY4962"/>
            </a:cxn>
            <a:cxn ang="0">
              <a:pos x="connsiteX4963" y="connsiteY4963"/>
            </a:cxn>
            <a:cxn ang="0">
              <a:pos x="connsiteX4964" y="connsiteY4964"/>
            </a:cxn>
            <a:cxn ang="0">
              <a:pos x="connsiteX4965" y="connsiteY4965"/>
            </a:cxn>
            <a:cxn ang="0">
              <a:pos x="connsiteX4966" y="connsiteY4966"/>
            </a:cxn>
            <a:cxn ang="0">
              <a:pos x="connsiteX4967" y="connsiteY4967"/>
            </a:cxn>
            <a:cxn ang="0">
              <a:pos x="connsiteX4968" y="connsiteY4968"/>
            </a:cxn>
            <a:cxn ang="0">
              <a:pos x="connsiteX4969" y="connsiteY4969"/>
            </a:cxn>
            <a:cxn ang="0">
              <a:pos x="connsiteX4970" y="connsiteY4970"/>
            </a:cxn>
            <a:cxn ang="0">
              <a:pos x="connsiteX4971" y="connsiteY4971"/>
            </a:cxn>
            <a:cxn ang="0">
              <a:pos x="connsiteX4972" y="connsiteY4972"/>
            </a:cxn>
            <a:cxn ang="0">
              <a:pos x="connsiteX4973" y="connsiteY4973"/>
            </a:cxn>
            <a:cxn ang="0">
              <a:pos x="connsiteX4974" y="connsiteY4974"/>
            </a:cxn>
            <a:cxn ang="0">
              <a:pos x="connsiteX4975" y="connsiteY4975"/>
            </a:cxn>
            <a:cxn ang="0">
              <a:pos x="connsiteX4976" y="connsiteY4976"/>
            </a:cxn>
            <a:cxn ang="0">
              <a:pos x="connsiteX4977" y="connsiteY4977"/>
            </a:cxn>
            <a:cxn ang="0">
              <a:pos x="connsiteX4978" y="connsiteY4978"/>
            </a:cxn>
            <a:cxn ang="0">
              <a:pos x="connsiteX4979" y="connsiteY4979"/>
            </a:cxn>
            <a:cxn ang="0">
              <a:pos x="connsiteX4980" y="connsiteY4980"/>
            </a:cxn>
            <a:cxn ang="0">
              <a:pos x="connsiteX4981" y="connsiteY4981"/>
            </a:cxn>
            <a:cxn ang="0">
              <a:pos x="connsiteX4982" y="connsiteY4982"/>
            </a:cxn>
            <a:cxn ang="0">
              <a:pos x="connsiteX4983" y="connsiteY4983"/>
            </a:cxn>
            <a:cxn ang="0">
              <a:pos x="connsiteX4984" y="connsiteY4984"/>
            </a:cxn>
            <a:cxn ang="0">
              <a:pos x="connsiteX4985" y="connsiteY4985"/>
            </a:cxn>
            <a:cxn ang="0">
              <a:pos x="connsiteX4986" y="connsiteY4986"/>
            </a:cxn>
            <a:cxn ang="0">
              <a:pos x="connsiteX4987" y="connsiteY4987"/>
            </a:cxn>
            <a:cxn ang="0">
              <a:pos x="connsiteX4988" y="connsiteY4988"/>
            </a:cxn>
            <a:cxn ang="0">
              <a:pos x="connsiteX4989" y="connsiteY4989"/>
            </a:cxn>
            <a:cxn ang="0">
              <a:pos x="connsiteX4990" y="connsiteY4990"/>
            </a:cxn>
            <a:cxn ang="0">
              <a:pos x="connsiteX4991" y="connsiteY4991"/>
            </a:cxn>
            <a:cxn ang="0">
              <a:pos x="connsiteX4992" y="connsiteY4992"/>
            </a:cxn>
            <a:cxn ang="0">
              <a:pos x="connsiteX4993" y="connsiteY4993"/>
            </a:cxn>
            <a:cxn ang="0">
              <a:pos x="connsiteX4994" y="connsiteY4994"/>
            </a:cxn>
            <a:cxn ang="0">
              <a:pos x="connsiteX4995" y="connsiteY4995"/>
            </a:cxn>
            <a:cxn ang="0">
              <a:pos x="connsiteX4996" y="connsiteY4996"/>
            </a:cxn>
            <a:cxn ang="0">
              <a:pos x="connsiteX4997" y="connsiteY4997"/>
            </a:cxn>
            <a:cxn ang="0">
              <a:pos x="connsiteX4998" y="connsiteY4998"/>
            </a:cxn>
            <a:cxn ang="0">
              <a:pos x="connsiteX4999" y="connsiteY4999"/>
            </a:cxn>
            <a:cxn ang="0">
              <a:pos x="connsiteX5000" y="connsiteY5000"/>
            </a:cxn>
            <a:cxn ang="0">
              <a:pos x="connsiteX5001" y="connsiteY5001"/>
            </a:cxn>
            <a:cxn ang="0">
              <a:pos x="connsiteX5002" y="connsiteY5002"/>
            </a:cxn>
            <a:cxn ang="0">
              <a:pos x="connsiteX5003" y="connsiteY5003"/>
            </a:cxn>
            <a:cxn ang="0">
              <a:pos x="connsiteX5004" y="connsiteY5004"/>
            </a:cxn>
            <a:cxn ang="0">
              <a:pos x="connsiteX5005" y="connsiteY5005"/>
            </a:cxn>
            <a:cxn ang="0">
              <a:pos x="connsiteX5006" y="connsiteY5006"/>
            </a:cxn>
            <a:cxn ang="0">
              <a:pos x="connsiteX5007" y="connsiteY5007"/>
            </a:cxn>
            <a:cxn ang="0">
              <a:pos x="connsiteX5008" y="connsiteY5008"/>
            </a:cxn>
            <a:cxn ang="0">
              <a:pos x="connsiteX5009" y="connsiteY5009"/>
            </a:cxn>
            <a:cxn ang="0">
              <a:pos x="connsiteX5010" y="connsiteY5010"/>
            </a:cxn>
            <a:cxn ang="0">
              <a:pos x="connsiteX5011" y="connsiteY5011"/>
            </a:cxn>
            <a:cxn ang="0">
              <a:pos x="connsiteX5012" y="connsiteY5012"/>
            </a:cxn>
            <a:cxn ang="0">
              <a:pos x="connsiteX5013" y="connsiteY5013"/>
            </a:cxn>
            <a:cxn ang="0">
              <a:pos x="connsiteX5014" y="connsiteY5014"/>
            </a:cxn>
            <a:cxn ang="0">
              <a:pos x="connsiteX5015" y="connsiteY5015"/>
            </a:cxn>
            <a:cxn ang="0">
              <a:pos x="connsiteX5016" y="connsiteY5016"/>
            </a:cxn>
            <a:cxn ang="0">
              <a:pos x="connsiteX5017" y="connsiteY5017"/>
            </a:cxn>
            <a:cxn ang="0">
              <a:pos x="connsiteX5018" y="connsiteY5018"/>
            </a:cxn>
            <a:cxn ang="0">
              <a:pos x="connsiteX5019" y="connsiteY5019"/>
            </a:cxn>
            <a:cxn ang="0">
              <a:pos x="connsiteX5020" y="connsiteY5020"/>
            </a:cxn>
            <a:cxn ang="0">
              <a:pos x="connsiteX5021" y="connsiteY5021"/>
            </a:cxn>
            <a:cxn ang="0">
              <a:pos x="connsiteX5022" y="connsiteY5022"/>
            </a:cxn>
            <a:cxn ang="0">
              <a:pos x="connsiteX5023" y="connsiteY5023"/>
            </a:cxn>
            <a:cxn ang="0">
              <a:pos x="connsiteX5024" y="connsiteY5024"/>
            </a:cxn>
            <a:cxn ang="0">
              <a:pos x="connsiteX5025" y="connsiteY5025"/>
            </a:cxn>
            <a:cxn ang="0">
              <a:pos x="connsiteX5026" y="connsiteY5026"/>
            </a:cxn>
            <a:cxn ang="0">
              <a:pos x="connsiteX5027" y="connsiteY5027"/>
            </a:cxn>
            <a:cxn ang="0">
              <a:pos x="connsiteX5028" y="connsiteY5028"/>
            </a:cxn>
            <a:cxn ang="0">
              <a:pos x="connsiteX5029" y="connsiteY5029"/>
            </a:cxn>
            <a:cxn ang="0">
              <a:pos x="connsiteX5030" y="connsiteY5030"/>
            </a:cxn>
            <a:cxn ang="0">
              <a:pos x="connsiteX5031" y="connsiteY5031"/>
            </a:cxn>
            <a:cxn ang="0">
              <a:pos x="connsiteX5032" y="connsiteY5032"/>
            </a:cxn>
            <a:cxn ang="0">
              <a:pos x="connsiteX5033" y="connsiteY5033"/>
            </a:cxn>
            <a:cxn ang="0">
              <a:pos x="connsiteX5034" y="connsiteY5034"/>
            </a:cxn>
            <a:cxn ang="0">
              <a:pos x="connsiteX5035" y="connsiteY5035"/>
            </a:cxn>
            <a:cxn ang="0">
              <a:pos x="connsiteX5036" y="connsiteY5036"/>
            </a:cxn>
            <a:cxn ang="0">
              <a:pos x="connsiteX5037" y="connsiteY5037"/>
            </a:cxn>
            <a:cxn ang="0">
              <a:pos x="connsiteX5038" y="connsiteY5038"/>
            </a:cxn>
            <a:cxn ang="0">
              <a:pos x="connsiteX5039" y="connsiteY5039"/>
            </a:cxn>
            <a:cxn ang="0">
              <a:pos x="connsiteX5040" y="connsiteY5040"/>
            </a:cxn>
            <a:cxn ang="0">
              <a:pos x="connsiteX5041" y="connsiteY5041"/>
            </a:cxn>
            <a:cxn ang="0">
              <a:pos x="connsiteX5042" y="connsiteY5042"/>
            </a:cxn>
            <a:cxn ang="0">
              <a:pos x="connsiteX5043" y="connsiteY5043"/>
            </a:cxn>
            <a:cxn ang="0">
              <a:pos x="connsiteX5044" y="connsiteY5044"/>
            </a:cxn>
            <a:cxn ang="0">
              <a:pos x="connsiteX5045" y="connsiteY5045"/>
            </a:cxn>
            <a:cxn ang="0">
              <a:pos x="connsiteX5046" y="connsiteY5046"/>
            </a:cxn>
            <a:cxn ang="0">
              <a:pos x="connsiteX5047" y="connsiteY5047"/>
            </a:cxn>
            <a:cxn ang="0">
              <a:pos x="connsiteX5048" y="connsiteY5048"/>
            </a:cxn>
            <a:cxn ang="0">
              <a:pos x="connsiteX5049" y="connsiteY5049"/>
            </a:cxn>
            <a:cxn ang="0">
              <a:pos x="connsiteX5050" y="connsiteY5050"/>
            </a:cxn>
            <a:cxn ang="0">
              <a:pos x="connsiteX5051" y="connsiteY5051"/>
            </a:cxn>
            <a:cxn ang="0">
              <a:pos x="connsiteX5052" y="connsiteY5052"/>
            </a:cxn>
            <a:cxn ang="0">
              <a:pos x="connsiteX5053" y="connsiteY5053"/>
            </a:cxn>
            <a:cxn ang="0">
              <a:pos x="connsiteX5054" y="connsiteY5054"/>
            </a:cxn>
            <a:cxn ang="0">
              <a:pos x="connsiteX5055" y="connsiteY5055"/>
            </a:cxn>
            <a:cxn ang="0">
              <a:pos x="connsiteX5056" y="connsiteY5056"/>
            </a:cxn>
            <a:cxn ang="0">
              <a:pos x="connsiteX5057" y="connsiteY5057"/>
            </a:cxn>
            <a:cxn ang="0">
              <a:pos x="connsiteX5058" y="connsiteY5058"/>
            </a:cxn>
            <a:cxn ang="0">
              <a:pos x="connsiteX5059" y="connsiteY5059"/>
            </a:cxn>
            <a:cxn ang="0">
              <a:pos x="connsiteX5060" y="connsiteY5060"/>
            </a:cxn>
            <a:cxn ang="0">
              <a:pos x="connsiteX5061" y="connsiteY5061"/>
            </a:cxn>
            <a:cxn ang="0">
              <a:pos x="connsiteX5062" y="connsiteY5062"/>
            </a:cxn>
            <a:cxn ang="0">
              <a:pos x="connsiteX5063" y="connsiteY5063"/>
            </a:cxn>
            <a:cxn ang="0">
              <a:pos x="connsiteX5064" y="connsiteY5064"/>
            </a:cxn>
            <a:cxn ang="0">
              <a:pos x="connsiteX5065" y="connsiteY5065"/>
            </a:cxn>
            <a:cxn ang="0">
              <a:pos x="connsiteX5066" y="connsiteY5066"/>
            </a:cxn>
            <a:cxn ang="0">
              <a:pos x="connsiteX5067" y="connsiteY5067"/>
            </a:cxn>
            <a:cxn ang="0">
              <a:pos x="connsiteX5068" y="connsiteY5068"/>
            </a:cxn>
            <a:cxn ang="0">
              <a:pos x="connsiteX5069" y="connsiteY5069"/>
            </a:cxn>
            <a:cxn ang="0">
              <a:pos x="connsiteX5070" y="connsiteY5070"/>
            </a:cxn>
            <a:cxn ang="0">
              <a:pos x="connsiteX5071" y="connsiteY5071"/>
            </a:cxn>
            <a:cxn ang="0">
              <a:pos x="connsiteX5072" y="connsiteY5072"/>
            </a:cxn>
            <a:cxn ang="0">
              <a:pos x="connsiteX5073" y="connsiteY5073"/>
            </a:cxn>
            <a:cxn ang="0">
              <a:pos x="connsiteX5074" y="connsiteY5074"/>
            </a:cxn>
            <a:cxn ang="0">
              <a:pos x="connsiteX5075" y="connsiteY5075"/>
            </a:cxn>
            <a:cxn ang="0">
              <a:pos x="connsiteX5076" y="connsiteY5076"/>
            </a:cxn>
            <a:cxn ang="0">
              <a:pos x="connsiteX5077" y="connsiteY5077"/>
            </a:cxn>
            <a:cxn ang="0">
              <a:pos x="connsiteX5078" y="connsiteY5078"/>
            </a:cxn>
            <a:cxn ang="0">
              <a:pos x="connsiteX5079" y="connsiteY5079"/>
            </a:cxn>
            <a:cxn ang="0">
              <a:pos x="connsiteX5080" y="connsiteY5080"/>
            </a:cxn>
            <a:cxn ang="0">
              <a:pos x="connsiteX5081" y="connsiteY5081"/>
            </a:cxn>
            <a:cxn ang="0">
              <a:pos x="connsiteX5082" y="connsiteY5082"/>
            </a:cxn>
            <a:cxn ang="0">
              <a:pos x="connsiteX5083" y="connsiteY5083"/>
            </a:cxn>
            <a:cxn ang="0">
              <a:pos x="connsiteX5084" y="connsiteY5084"/>
            </a:cxn>
            <a:cxn ang="0">
              <a:pos x="connsiteX5085" y="connsiteY5085"/>
            </a:cxn>
            <a:cxn ang="0">
              <a:pos x="connsiteX5086" y="connsiteY5086"/>
            </a:cxn>
            <a:cxn ang="0">
              <a:pos x="connsiteX5087" y="connsiteY5087"/>
            </a:cxn>
            <a:cxn ang="0">
              <a:pos x="connsiteX5088" y="connsiteY5088"/>
            </a:cxn>
            <a:cxn ang="0">
              <a:pos x="connsiteX5089" y="connsiteY5089"/>
            </a:cxn>
            <a:cxn ang="0">
              <a:pos x="connsiteX5090" y="connsiteY5090"/>
            </a:cxn>
            <a:cxn ang="0">
              <a:pos x="connsiteX5091" y="connsiteY5091"/>
            </a:cxn>
            <a:cxn ang="0">
              <a:pos x="connsiteX5092" y="connsiteY5092"/>
            </a:cxn>
            <a:cxn ang="0">
              <a:pos x="connsiteX5093" y="connsiteY5093"/>
            </a:cxn>
            <a:cxn ang="0">
              <a:pos x="connsiteX5094" y="connsiteY5094"/>
            </a:cxn>
            <a:cxn ang="0">
              <a:pos x="connsiteX5095" y="connsiteY5095"/>
            </a:cxn>
            <a:cxn ang="0">
              <a:pos x="connsiteX5096" y="connsiteY5096"/>
            </a:cxn>
            <a:cxn ang="0">
              <a:pos x="connsiteX5097" y="connsiteY5097"/>
            </a:cxn>
            <a:cxn ang="0">
              <a:pos x="connsiteX5098" y="connsiteY5098"/>
            </a:cxn>
            <a:cxn ang="0">
              <a:pos x="connsiteX5099" y="connsiteY5099"/>
            </a:cxn>
            <a:cxn ang="0">
              <a:pos x="connsiteX5100" y="connsiteY5100"/>
            </a:cxn>
            <a:cxn ang="0">
              <a:pos x="connsiteX5101" y="connsiteY5101"/>
            </a:cxn>
            <a:cxn ang="0">
              <a:pos x="connsiteX5102" y="connsiteY5102"/>
            </a:cxn>
            <a:cxn ang="0">
              <a:pos x="connsiteX5103" y="connsiteY5103"/>
            </a:cxn>
            <a:cxn ang="0">
              <a:pos x="connsiteX5104" y="connsiteY5104"/>
            </a:cxn>
            <a:cxn ang="0">
              <a:pos x="connsiteX5105" y="connsiteY5105"/>
            </a:cxn>
            <a:cxn ang="0">
              <a:pos x="connsiteX5106" y="connsiteY5106"/>
            </a:cxn>
            <a:cxn ang="0">
              <a:pos x="connsiteX5107" y="connsiteY5107"/>
            </a:cxn>
            <a:cxn ang="0">
              <a:pos x="connsiteX5108" y="connsiteY5108"/>
            </a:cxn>
            <a:cxn ang="0">
              <a:pos x="connsiteX5109" y="connsiteY5109"/>
            </a:cxn>
            <a:cxn ang="0">
              <a:pos x="connsiteX5110" y="connsiteY5110"/>
            </a:cxn>
            <a:cxn ang="0">
              <a:pos x="connsiteX5111" y="connsiteY5111"/>
            </a:cxn>
            <a:cxn ang="0">
              <a:pos x="connsiteX5112" y="connsiteY5112"/>
            </a:cxn>
            <a:cxn ang="0">
              <a:pos x="connsiteX5113" y="connsiteY5113"/>
            </a:cxn>
            <a:cxn ang="0">
              <a:pos x="connsiteX5114" y="connsiteY5114"/>
            </a:cxn>
            <a:cxn ang="0">
              <a:pos x="connsiteX5115" y="connsiteY5115"/>
            </a:cxn>
            <a:cxn ang="0">
              <a:pos x="connsiteX5116" y="connsiteY5116"/>
            </a:cxn>
            <a:cxn ang="0">
              <a:pos x="connsiteX5117" y="connsiteY5117"/>
            </a:cxn>
            <a:cxn ang="0">
              <a:pos x="connsiteX5118" y="connsiteY5118"/>
            </a:cxn>
            <a:cxn ang="0">
              <a:pos x="connsiteX5119" y="connsiteY5119"/>
            </a:cxn>
            <a:cxn ang="0">
              <a:pos x="connsiteX5120" y="connsiteY5120"/>
            </a:cxn>
            <a:cxn ang="0">
              <a:pos x="connsiteX5121" y="connsiteY5121"/>
            </a:cxn>
            <a:cxn ang="0">
              <a:pos x="connsiteX5122" y="connsiteY5122"/>
            </a:cxn>
            <a:cxn ang="0">
              <a:pos x="connsiteX5123" y="connsiteY5123"/>
            </a:cxn>
            <a:cxn ang="0">
              <a:pos x="connsiteX5124" y="connsiteY5124"/>
            </a:cxn>
            <a:cxn ang="0">
              <a:pos x="connsiteX5125" y="connsiteY5125"/>
            </a:cxn>
            <a:cxn ang="0">
              <a:pos x="connsiteX5126" y="connsiteY5126"/>
            </a:cxn>
            <a:cxn ang="0">
              <a:pos x="connsiteX5127" y="connsiteY5127"/>
            </a:cxn>
            <a:cxn ang="0">
              <a:pos x="connsiteX5128" y="connsiteY5128"/>
            </a:cxn>
            <a:cxn ang="0">
              <a:pos x="connsiteX5129" y="connsiteY5129"/>
            </a:cxn>
            <a:cxn ang="0">
              <a:pos x="connsiteX5130" y="connsiteY5130"/>
            </a:cxn>
            <a:cxn ang="0">
              <a:pos x="connsiteX5131" y="connsiteY5131"/>
            </a:cxn>
            <a:cxn ang="0">
              <a:pos x="connsiteX5132" y="connsiteY5132"/>
            </a:cxn>
            <a:cxn ang="0">
              <a:pos x="connsiteX5133" y="connsiteY5133"/>
            </a:cxn>
            <a:cxn ang="0">
              <a:pos x="connsiteX5134" y="connsiteY5134"/>
            </a:cxn>
            <a:cxn ang="0">
              <a:pos x="connsiteX5135" y="connsiteY5135"/>
            </a:cxn>
            <a:cxn ang="0">
              <a:pos x="connsiteX5136" y="connsiteY5136"/>
            </a:cxn>
            <a:cxn ang="0">
              <a:pos x="connsiteX5137" y="connsiteY5137"/>
            </a:cxn>
            <a:cxn ang="0">
              <a:pos x="connsiteX5138" y="connsiteY5138"/>
            </a:cxn>
            <a:cxn ang="0">
              <a:pos x="connsiteX5139" y="connsiteY5139"/>
            </a:cxn>
            <a:cxn ang="0">
              <a:pos x="connsiteX5140" y="connsiteY5140"/>
            </a:cxn>
            <a:cxn ang="0">
              <a:pos x="connsiteX5141" y="connsiteY5141"/>
            </a:cxn>
            <a:cxn ang="0">
              <a:pos x="connsiteX5142" y="connsiteY5142"/>
            </a:cxn>
            <a:cxn ang="0">
              <a:pos x="connsiteX5143" y="connsiteY5143"/>
            </a:cxn>
            <a:cxn ang="0">
              <a:pos x="connsiteX5144" y="connsiteY5144"/>
            </a:cxn>
            <a:cxn ang="0">
              <a:pos x="connsiteX5145" y="connsiteY5145"/>
            </a:cxn>
            <a:cxn ang="0">
              <a:pos x="connsiteX5146" y="connsiteY5146"/>
            </a:cxn>
            <a:cxn ang="0">
              <a:pos x="connsiteX5147" y="connsiteY5147"/>
            </a:cxn>
            <a:cxn ang="0">
              <a:pos x="connsiteX5148" y="connsiteY5148"/>
            </a:cxn>
            <a:cxn ang="0">
              <a:pos x="connsiteX5149" y="connsiteY5149"/>
            </a:cxn>
            <a:cxn ang="0">
              <a:pos x="connsiteX5150" y="connsiteY5150"/>
            </a:cxn>
            <a:cxn ang="0">
              <a:pos x="connsiteX5151" y="connsiteY5151"/>
            </a:cxn>
            <a:cxn ang="0">
              <a:pos x="connsiteX5152" y="connsiteY5152"/>
            </a:cxn>
            <a:cxn ang="0">
              <a:pos x="connsiteX5153" y="connsiteY5153"/>
            </a:cxn>
            <a:cxn ang="0">
              <a:pos x="connsiteX5154" y="connsiteY5154"/>
            </a:cxn>
            <a:cxn ang="0">
              <a:pos x="connsiteX5155" y="connsiteY5155"/>
            </a:cxn>
            <a:cxn ang="0">
              <a:pos x="connsiteX5156" y="connsiteY5156"/>
            </a:cxn>
            <a:cxn ang="0">
              <a:pos x="connsiteX5157" y="connsiteY5157"/>
            </a:cxn>
            <a:cxn ang="0">
              <a:pos x="connsiteX5158" y="connsiteY5158"/>
            </a:cxn>
            <a:cxn ang="0">
              <a:pos x="connsiteX5159" y="connsiteY5159"/>
            </a:cxn>
            <a:cxn ang="0">
              <a:pos x="connsiteX5160" y="connsiteY5160"/>
            </a:cxn>
            <a:cxn ang="0">
              <a:pos x="connsiteX5161" y="connsiteY5161"/>
            </a:cxn>
            <a:cxn ang="0">
              <a:pos x="connsiteX5162" y="connsiteY5162"/>
            </a:cxn>
            <a:cxn ang="0">
              <a:pos x="connsiteX5163" y="connsiteY5163"/>
            </a:cxn>
            <a:cxn ang="0">
              <a:pos x="connsiteX5164" y="connsiteY5164"/>
            </a:cxn>
            <a:cxn ang="0">
              <a:pos x="connsiteX5165" y="connsiteY5165"/>
            </a:cxn>
            <a:cxn ang="0">
              <a:pos x="connsiteX5166" y="connsiteY5166"/>
            </a:cxn>
            <a:cxn ang="0">
              <a:pos x="connsiteX5167" y="connsiteY5167"/>
            </a:cxn>
            <a:cxn ang="0">
              <a:pos x="connsiteX5168" y="connsiteY5168"/>
            </a:cxn>
            <a:cxn ang="0">
              <a:pos x="connsiteX5169" y="connsiteY5169"/>
            </a:cxn>
            <a:cxn ang="0">
              <a:pos x="connsiteX5170" y="connsiteY5170"/>
            </a:cxn>
            <a:cxn ang="0">
              <a:pos x="connsiteX5171" y="connsiteY5171"/>
            </a:cxn>
            <a:cxn ang="0">
              <a:pos x="connsiteX5172" y="connsiteY5172"/>
            </a:cxn>
            <a:cxn ang="0">
              <a:pos x="connsiteX5173" y="connsiteY5173"/>
            </a:cxn>
            <a:cxn ang="0">
              <a:pos x="connsiteX5174" y="connsiteY5174"/>
            </a:cxn>
            <a:cxn ang="0">
              <a:pos x="connsiteX5175" y="connsiteY5175"/>
            </a:cxn>
            <a:cxn ang="0">
              <a:pos x="connsiteX5176" y="connsiteY5176"/>
            </a:cxn>
            <a:cxn ang="0">
              <a:pos x="connsiteX5177" y="connsiteY5177"/>
            </a:cxn>
            <a:cxn ang="0">
              <a:pos x="connsiteX5178" y="connsiteY5178"/>
            </a:cxn>
            <a:cxn ang="0">
              <a:pos x="connsiteX5179" y="connsiteY5179"/>
            </a:cxn>
            <a:cxn ang="0">
              <a:pos x="connsiteX5180" y="connsiteY5180"/>
            </a:cxn>
            <a:cxn ang="0">
              <a:pos x="connsiteX5181" y="connsiteY5181"/>
            </a:cxn>
            <a:cxn ang="0">
              <a:pos x="connsiteX5182" y="connsiteY5182"/>
            </a:cxn>
            <a:cxn ang="0">
              <a:pos x="connsiteX5183" y="connsiteY5183"/>
            </a:cxn>
            <a:cxn ang="0">
              <a:pos x="connsiteX5184" y="connsiteY5184"/>
            </a:cxn>
            <a:cxn ang="0">
              <a:pos x="connsiteX5185" y="connsiteY5185"/>
            </a:cxn>
            <a:cxn ang="0">
              <a:pos x="connsiteX5186" y="connsiteY5186"/>
            </a:cxn>
            <a:cxn ang="0">
              <a:pos x="connsiteX5187" y="connsiteY5187"/>
            </a:cxn>
            <a:cxn ang="0">
              <a:pos x="connsiteX5188" y="connsiteY5188"/>
            </a:cxn>
            <a:cxn ang="0">
              <a:pos x="connsiteX5189" y="connsiteY5189"/>
            </a:cxn>
            <a:cxn ang="0">
              <a:pos x="connsiteX5190" y="connsiteY5190"/>
            </a:cxn>
            <a:cxn ang="0">
              <a:pos x="connsiteX5191" y="connsiteY5191"/>
            </a:cxn>
            <a:cxn ang="0">
              <a:pos x="connsiteX5192" y="connsiteY5192"/>
            </a:cxn>
            <a:cxn ang="0">
              <a:pos x="connsiteX5193" y="connsiteY5193"/>
            </a:cxn>
            <a:cxn ang="0">
              <a:pos x="connsiteX5194" y="connsiteY5194"/>
            </a:cxn>
            <a:cxn ang="0">
              <a:pos x="connsiteX5195" y="connsiteY5195"/>
            </a:cxn>
            <a:cxn ang="0">
              <a:pos x="connsiteX5196" y="connsiteY5196"/>
            </a:cxn>
            <a:cxn ang="0">
              <a:pos x="connsiteX5197" y="connsiteY5197"/>
            </a:cxn>
            <a:cxn ang="0">
              <a:pos x="connsiteX5198" y="connsiteY5198"/>
            </a:cxn>
            <a:cxn ang="0">
              <a:pos x="connsiteX5199" y="connsiteY5199"/>
            </a:cxn>
            <a:cxn ang="0">
              <a:pos x="connsiteX5200" y="connsiteY5200"/>
            </a:cxn>
            <a:cxn ang="0">
              <a:pos x="connsiteX5201" y="connsiteY5201"/>
            </a:cxn>
            <a:cxn ang="0">
              <a:pos x="connsiteX5202" y="connsiteY5202"/>
            </a:cxn>
            <a:cxn ang="0">
              <a:pos x="connsiteX5203" y="connsiteY5203"/>
            </a:cxn>
            <a:cxn ang="0">
              <a:pos x="connsiteX5204" y="connsiteY5204"/>
            </a:cxn>
            <a:cxn ang="0">
              <a:pos x="connsiteX5205" y="connsiteY5205"/>
            </a:cxn>
            <a:cxn ang="0">
              <a:pos x="connsiteX5206" y="connsiteY5206"/>
            </a:cxn>
            <a:cxn ang="0">
              <a:pos x="connsiteX5207" y="connsiteY5207"/>
            </a:cxn>
            <a:cxn ang="0">
              <a:pos x="connsiteX5208" y="connsiteY5208"/>
            </a:cxn>
            <a:cxn ang="0">
              <a:pos x="connsiteX5209" y="connsiteY5209"/>
            </a:cxn>
            <a:cxn ang="0">
              <a:pos x="connsiteX5210" y="connsiteY5210"/>
            </a:cxn>
            <a:cxn ang="0">
              <a:pos x="connsiteX5211" y="connsiteY5211"/>
            </a:cxn>
            <a:cxn ang="0">
              <a:pos x="connsiteX5212" y="connsiteY5212"/>
            </a:cxn>
            <a:cxn ang="0">
              <a:pos x="connsiteX5213" y="connsiteY5213"/>
            </a:cxn>
            <a:cxn ang="0">
              <a:pos x="connsiteX5214" y="connsiteY5214"/>
            </a:cxn>
            <a:cxn ang="0">
              <a:pos x="connsiteX5215" y="connsiteY5215"/>
            </a:cxn>
            <a:cxn ang="0">
              <a:pos x="connsiteX5216" y="connsiteY5216"/>
            </a:cxn>
            <a:cxn ang="0">
              <a:pos x="connsiteX5217" y="connsiteY5217"/>
            </a:cxn>
            <a:cxn ang="0">
              <a:pos x="connsiteX5218" y="connsiteY5218"/>
            </a:cxn>
            <a:cxn ang="0">
              <a:pos x="connsiteX5219" y="connsiteY5219"/>
            </a:cxn>
            <a:cxn ang="0">
              <a:pos x="connsiteX5220" y="connsiteY5220"/>
            </a:cxn>
            <a:cxn ang="0">
              <a:pos x="connsiteX5221" y="connsiteY5221"/>
            </a:cxn>
            <a:cxn ang="0">
              <a:pos x="connsiteX5222" y="connsiteY5222"/>
            </a:cxn>
            <a:cxn ang="0">
              <a:pos x="connsiteX5223" y="connsiteY5223"/>
            </a:cxn>
            <a:cxn ang="0">
              <a:pos x="connsiteX5224" y="connsiteY5224"/>
            </a:cxn>
            <a:cxn ang="0">
              <a:pos x="connsiteX5225" y="connsiteY5225"/>
            </a:cxn>
            <a:cxn ang="0">
              <a:pos x="connsiteX5226" y="connsiteY5226"/>
            </a:cxn>
            <a:cxn ang="0">
              <a:pos x="connsiteX5227" y="connsiteY5227"/>
            </a:cxn>
            <a:cxn ang="0">
              <a:pos x="connsiteX5228" y="connsiteY5228"/>
            </a:cxn>
            <a:cxn ang="0">
              <a:pos x="connsiteX5229" y="connsiteY5229"/>
            </a:cxn>
            <a:cxn ang="0">
              <a:pos x="connsiteX5230" y="connsiteY5230"/>
            </a:cxn>
            <a:cxn ang="0">
              <a:pos x="connsiteX5231" y="connsiteY5231"/>
            </a:cxn>
            <a:cxn ang="0">
              <a:pos x="connsiteX5232" y="connsiteY5232"/>
            </a:cxn>
            <a:cxn ang="0">
              <a:pos x="connsiteX5233" y="connsiteY5233"/>
            </a:cxn>
            <a:cxn ang="0">
              <a:pos x="connsiteX5234" y="connsiteY5234"/>
            </a:cxn>
            <a:cxn ang="0">
              <a:pos x="connsiteX5235" y="connsiteY5235"/>
            </a:cxn>
            <a:cxn ang="0">
              <a:pos x="connsiteX5236" y="connsiteY5236"/>
            </a:cxn>
            <a:cxn ang="0">
              <a:pos x="connsiteX5237" y="connsiteY5237"/>
            </a:cxn>
            <a:cxn ang="0">
              <a:pos x="connsiteX5238" y="connsiteY5238"/>
            </a:cxn>
            <a:cxn ang="0">
              <a:pos x="connsiteX5239" y="connsiteY5239"/>
            </a:cxn>
            <a:cxn ang="0">
              <a:pos x="connsiteX5240" y="connsiteY5240"/>
            </a:cxn>
            <a:cxn ang="0">
              <a:pos x="connsiteX5241" y="connsiteY5241"/>
            </a:cxn>
            <a:cxn ang="0">
              <a:pos x="connsiteX5242" y="connsiteY5242"/>
            </a:cxn>
            <a:cxn ang="0">
              <a:pos x="connsiteX5243" y="connsiteY5243"/>
            </a:cxn>
            <a:cxn ang="0">
              <a:pos x="connsiteX5244" y="connsiteY5244"/>
            </a:cxn>
            <a:cxn ang="0">
              <a:pos x="connsiteX5245" y="connsiteY5245"/>
            </a:cxn>
            <a:cxn ang="0">
              <a:pos x="connsiteX5246" y="connsiteY5246"/>
            </a:cxn>
            <a:cxn ang="0">
              <a:pos x="connsiteX5247" y="connsiteY5247"/>
            </a:cxn>
            <a:cxn ang="0">
              <a:pos x="connsiteX5248" y="connsiteY5248"/>
            </a:cxn>
            <a:cxn ang="0">
              <a:pos x="connsiteX5249" y="connsiteY5249"/>
            </a:cxn>
            <a:cxn ang="0">
              <a:pos x="connsiteX5250" y="connsiteY5250"/>
            </a:cxn>
            <a:cxn ang="0">
              <a:pos x="connsiteX5251" y="connsiteY5251"/>
            </a:cxn>
            <a:cxn ang="0">
              <a:pos x="connsiteX5252" y="connsiteY5252"/>
            </a:cxn>
            <a:cxn ang="0">
              <a:pos x="connsiteX5253" y="connsiteY5253"/>
            </a:cxn>
            <a:cxn ang="0">
              <a:pos x="connsiteX5254" y="connsiteY5254"/>
            </a:cxn>
            <a:cxn ang="0">
              <a:pos x="connsiteX5255" y="connsiteY5255"/>
            </a:cxn>
            <a:cxn ang="0">
              <a:pos x="connsiteX5256" y="connsiteY5256"/>
            </a:cxn>
            <a:cxn ang="0">
              <a:pos x="connsiteX5257" y="connsiteY5257"/>
            </a:cxn>
            <a:cxn ang="0">
              <a:pos x="connsiteX5258" y="connsiteY5258"/>
            </a:cxn>
            <a:cxn ang="0">
              <a:pos x="connsiteX5259" y="connsiteY5259"/>
            </a:cxn>
            <a:cxn ang="0">
              <a:pos x="connsiteX5260" y="connsiteY5260"/>
            </a:cxn>
            <a:cxn ang="0">
              <a:pos x="connsiteX5261" y="connsiteY5261"/>
            </a:cxn>
            <a:cxn ang="0">
              <a:pos x="connsiteX5262" y="connsiteY5262"/>
            </a:cxn>
            <a:cxn ang="0">
              <a:pos x="connsiteX5263" y="connsiteY5263"/>
            </a:cxn>
            <a:cxn ang="0">
              <a:pos x="connsiteX5264" y="connsiteY5264"/>
            </a:cxn>
            <a:cxn ang="0">
              <a:pos x="connsiteX5265" y="connsiteY5265"/>
            </a:cxn>
            <a:cxn ang="0">
              <a:pos x="connsiteX5266" y="connsiteY5266"/>
            </a:cxn>
            <a:cxn ang="0">
              <a:pos x="connsiteX5267" y="connsiteY5267"/>
            </a:cxn>
            <a:cxn ang="0">
              <a:pos x="connsiteX5268" y="connsiteY5268"/>
            </a:cxn>
            <a:cxn ang="0">
              <a:pos x="connsiteX5269" y="connsiteY5269"/>
            </a:cxn>
            <a:cxn ang="0">
              <a:pos x="connsiteX5270" y="connsiteY5270"/>
            </a:cxn>
            <a:cxn ang="0">
              <a:pos x="connsiteX5271" y="connsiteY5271"/>
            </a:cxn>
            <a:cxn ang="0">
              <a:pos x="connsiteX5272" y="connsiteY5272"/>
            </a:cxn>
            <a:cxn ang="0">
              <a:pos x="connsiteX5273" y="connsiteY5273"/>
            </a:cxn>
            <a:cxn ang="0">
              <a:pos x="connsiteX5274" y="connsiteY5274"/>
            </a:cxn>
            <a:cxn ang="0">
              <a:pos x="connsiteX5275" y="connsiteY5275"/>
            </a:cxn>
            <a:cxn ang="0">
              <a:pos x="connsiteX5276" y="connsiteY5276"/>
            </a:cxn>
            <a:cxn ang="0">
              <a:pos x="connsiteX5277" y="connsiteY5277"/>
            </a:cxn>
            <a:cxn ang="0">
              <a:pos x="connsiteX5278" y="connsiteY5278"/>
            </a:cxn>
            <a:cxn ang="0">
              <a:pos x="connsiteX5279" y="connsiteY5279"/>
            </a:cxn>
            <a:cxn ang="0">
              <a:pos x="connsiteX5280" y="connsiteY5280"/>
            </a:cxn>
            <a:cxn ang="0">
              <a:pos x="connsiteX5281" y="connsiteY5281"/>
            </a:cxn>
            <a:cxn ang="0">
              <a:pos x="connsiteX5282" y="connsiteY5282"/>
            </a:cxn>
            <a:cxn ang="0">
              <a:pos x="connsiteX5283" y="connsiteY5283"/>
            </a:cxn>
            <a:cxn ang="0">
              <a:pos x="connsiteX5284" y="connsiteY5284"/>
            </a:cxn>
            <a:cxn ang="0">
              <a:pos x="connsiteX5285" y="connsiteY5285"/>
            </a:cxn>
            <a:cxn ang="0">
              <a:pos x="connsiteX5286" y="connsiteY5286"/>
            </a:cxn>
            <a:cxn ang="0">
              <a:pos x="connsiteX5287" y="connsiteY5287"/>
            </a:cxn>
            <a:cxn ang="0">
              <a:pos x="connsiteX5288" y="connsiteY5288"/>
            </a:cxn>
            <a:cxn ang="0">
              <a:pos x="connsiteX5289" y="connsiteY5289"/>
            </a:cxn>
            <a:cxn ang="0">
              <a:pos x="connsiteX5290" y="connsiteY5290"/>
            </a:cxn>
            <a:cxn ang="0">
              <a:pos x="connsiteX5291" y="connsiteY5291"/>
            </a:cxn>
            <a:cxn ang="0">
              <a:pos x="connsiteX5292" y="connsiteY5292"/>
            </a:cxn>
            <a:cxn ang="0">
              <a:pos x="connsiteX5293" y="connsiteY5293"/>
            </a:cxn>
            <a:cxn ang="0">
              <a:pos x="connsiteX5294" y="connsiteY5294"/>
            </a:cxn>
            <a:cxn ang="0">
              <a:pos x="connsiteX5295" y="connsiteY5295"/>
            </a:cxn>
            <a:cxn ang="0">
              <a:pos x="connsiteX5296" y="connsiteY5296"/>
            </a:cxn>
            <a:cxn ang="0">
              <a:pos x="connsiteX5297" y="connsiteY5297"/>
            </a:cxn>
            <a:cxn ang="0">
              <a:pos x="connsiteX5298" y="connsiteY5298"/>
            </a:cxn>
            <a:cxn ang="0">
              <a:pos x="connsiteX5299" y="connsiteY5299"/>
            </a:cxn>
            <a:cxn ang="0">
              <a:pos x="connsiteX5300" y="connsiteY5300"/>
            </a:cxn>
            <a:cxn ang="0">
              <a:pos x="connsiteX5301" y="connsiteY5301"/>
            </a:cxn>
            <a:cxn ang="0">
              <a:pos x="connsiteX5302" y="connsiteY5302"/>
            </a:cxn>
            <a:cxn ang="0">
              <a:pos x="connsiteX5303" y="connsiteY5303"/>
            </a:cxn>
            <a:cxn ang="0">
              <a:pos x="connsiteX5304" y="connsiteY5304"/>
            </a:cxn>
            <a:cxn ang="0">
              <a:pos x="connsiteX5305" y="connsiteY5305"/>
            </a:cxn>
            <a:cxn ang="0">
              <a:pos x="connsiteX5306" y="connsiteY5306"/>
            </a:cxn>
            <a:cxn ang="0">
              <a:pos x="connsiteX5307" y="connsiteY5307"/>
            </a:cxn>
            <a:cxn ang="0">
              <a:pos x="connsiteX5308" y="connsiteY5308"/>
            </a:cxn>
            <a:cxn ang="0">
              <a:pos x="connsiteX5309" y="connsiteY5309"/>
            </a:cxn>
            <a:cxn ang="0">
              <a:pos x="connsiteX5310" y="connsiteY5310"/>
            </a:cxn>
            <a:cxn ang="0">
              <a:pos x="connsiteX5311" y="connsiteY5311"/>
            </a:cxn>
            <a:cxn ang="0">
              <a:pos x="connsiteX5312" y="connsiteY5312"/>
            </a:cxn>
            <a:cxn ang="0">
              <a:pos x="connsiteX5313" y="connsiteY5313"/>
            </a:cxn>
            <a:cxn ang="0">
              <a:pos x="connsiteX5314" y="connsiteY5314"/>
            </a:cxn>
            <a:cxn ang="0">
              <a:pos x="connsiteX5315" y="connsiteY5315"/>
            </a:cxn>
            <a:cxn ang="0">
              <a:pos x="connsiteX5316" y="connsiteY5316"/>
            </a:cxn>
            <a:cxn ang="0">
              <a:pos x="connsiteX5317" y="connsiteY5317"/>
            </a:cxn>
            <a:cxn ang="0">
              <a:pos x="connsiteX5318" y="connsiteY5318"/>
            </a:cxn>
            <a:cxn ang="0">
              <a:pos x="connsiteX5319" y="connsiteY5319"/>
            </a:cxn>
            <a:cxn ang="0">
              <a:pos x="connsiteX5320" y="connsiteY5320"/>
            </a:cxn>
            <a:cxn ang="0">
              <a:pos x="connsiteX5321" y="connsiteY5321"/>
            </a:cxn>
            <a:cxn ang="0">
              <a:pos x="connsiteX5322" y="connsiteY5322"/>
            </a:cxn>
            <a:cxn ang="0">
              <a:pos x="connsiteX5323" y="connsiteY5323"/>
            </a:cxn>
            <a:cxn ang="0">
              <a:pos x="connsiteX5324" y="connsiteY5324"/>
            </a:cxn>
            <a:cxn ang="0">
              <a:pos x="connsiteX5325" y="connsiteY5325"/>
            </a:cxn>
            <a:cxn ang="0">
              <a:pos x="connsiteX5326" y="connsiteY5326"/>
            </a:cxn>
            <a:cxn ang="0">
              <a:pos x="connsiteX5327" y="connsiteY5327"/>
            </a:cxn>
            <a:cxn ang="0">
              <a:pos x="connsiteX5328" y="connsiteY5328"/>
            </a:cxn>
            <a:cxn ang="0">
              <a:pos x="connsiteX5329" y="connsiteY5329"/>
            </a:cxn>
            <a:cxn ang="0">
              <a:pos x="connsiteX5330" y="connsiteY5330"/>
            </a:cxn>
            <a:cxn ang="0">
              <a:pos x="connsiteX5331" y="connsiteY5331"/>
            </a:cxn>
            <a:cxn ang="0">
              <a:pos x="connsiteX5332" y="connsiteY5332"/>
            </a:cxn>
            <a:cxn ang="0">
              <a:pos x="connsiteX5333" y="connsiteY5333"/>
            </a:cxn>
            <a:cxn ang="0">
              <a:pos x="connsiteX5334" y="connsiteY5334"/>
            </a:cxn>
            <a:cxn ang="0">
              <a:pos x="connsiteX5335" y="connsiteY5335"/>
            </a:cxn>
            <a:cxn ang="0">
              <a:pos x="connsiteX5336" y="connsiteY5336"/>
            </a:cxn>
            <a:cxn ang="0">
              <a:pos x="connsiteX5337" y="connsiteY5337"/>
            </a:cxn>
            <a:cxn ang="0">
              <a:pos x="connsiteX5338" y="connsiteY5338"/>
            </a:cxn>
            <a:cxn ang="0">
              <a:pos x="connsiteX5339" y="connsiteY5339"/>
            </a:cxn>
            <a:cxn ang="0">
              <a:pos x="connsiteX5340" y="connsiteY5340"/>
            </a:cxn>
            <a:cxn ang="0">
              <a:pos x="connsiteX5341" y="connsiteY5341"/>
            </a:cxn>
            <a:cxn ang="0">
              <a:pos x="connsiteX5342" y="connsiteY5342"/>
            </a:cxn>
            <a:cxn ang="0">
              <a:pos x="connsiteX5343" y="connsiteY5343"/>
            </a:cxn>
            <a:cxn ang="0">
              <a:pos x="connsiteX5344" y="connsiteY5344"/>
            </a:cxn>
            <a:cxn ang="0">
              <a:pos x="connsiteX5345" y="connsiteY5345"/>
            </a:cxn>
            <a:cxn ang="0">
              <a:pos x="connsiteX5346" y="connsiteY5346"/>
            </a:cxn>
            <a:cxn ang="0">
              <a:pos x="connsiteX5347" y="connsiteY5347"/>
            </a:cxn>
            <a:cxn ang="0">
              <a:pos x="connsiteX5348" y="connsiteY5348"/>
            </a:cxn>
            <a:cxn ang="0">
              <a:pos x="connsiteX5349" y="connsiteY5349"/>
            </a:cxn>
            <a:cxn ang="0">
              <a:pos x="connsiteX5350" y="connsiteY5350"/>
            </a:cxn>
            <a:cxn ang="0">
              <a:pos x="connsiteX5351" y="connsiteY5351"/>
            </a:cxn>
            <a:cxn ang="0">
              <a:pos x="connsiteX5352" y="connsiteY5352"/>
            </a:cxn>
            <a:cxn ang="0">
              <a:pos x="connsiteX5353" y="connsiteY5353"/>
            </a:cxn>
            <a:cxn ang="0">
              <a:pos x="connsiteX5354" y="connsiteY5354"/>
            </a:cxn>
            <a:cxn ang="0">
              <a:pos x="connsiteX5355" y="connsiteY5355"/>
            </a:cxn>
            <a:cxn ang="0">
              <a:pos x="connsiteX5356" y="connsiteY5356"/>
            </a:cxn>
            <a:cxn ang="0">
              <a:pos x="connsiteX5357" y="connsiteY5357"/>
            </a:cxn>
            <a:cxn ang="0">
              <a:pos x="connsiteX5358" y="connsiteY5358"/>
            </a:cxn>
            <a:cxn ang="0">
              <a:pos x="connsiteX5359" y="connsiteY5359"/>
            </a:cxn>
            <a:cxn ang="0">
              <a:pos x="connsiteX5360" y="connsiteY5360"/>
            </a:cxn>
            <a:cxn ang="0">
              <a:pos x="connsiteX5361" y="connsiteY5361"/>
            </a:cxn>
            <a:cxn ang="0">
              <a:pos x="connsiteX5362" y="connsiteY5362"/>
            </a:cxn>
            <a:cxn ang="0">
              <a:pos x="connsiteX5363" y="connsiteY5363"/>
            </a:cxn>
            <a:cxn ang="0">
              <a:pos x="connsiteX5364" y="connsiteY5364"/>
            </a:cxn>
            <a:cxn ang="0">
              <a:pos x="connsiteX5365" y="connsiteY5365"/>
            </a:cxn>
            <a:cxn ang="0">
              <a:pos x="connsiteX5366" y="connsiteY5366"/>
            </a:cxn>
            <a:cxn ang="0">
              <a:pos x="connsiteX5367" y="connsiteY5367"/>
            </a:cxn>
            <a:cxn ang="0">
              <a:pos x="connsiteX5368" y="connsiteY5368"/>
            </a:cxn>
            <a:cxn ang="0">
              <a:pos x="connsiteX5369" y="connsiteY5369"/>
            </a:cxn>
            <a:cxn ang="0">
              <a:pos x="connsiteX5370" y="connsiteY5370"/>
            </a:cxn>
            <a:cxn ang="0">
              <a:pos x="connsiteX5371" y="connsiteY5371"/>
            </a:cxn>
            <a:cxn ang="0">
              <a:pos x="connsiteX5372" y="connsiteY5372"/>
            </a:cxn>
            <a:cxn ang="0">
              <a:pos x="connsiteX5373" y="connsiteY5373"/>
            </a:cxn>
            <a:cxn ang="0">
              <a:pos x="connsiteX5374" y="connsiteY5374"/>
            </a:cxn>
            <a:cxn ang="0">
              <a:pos x="connsiteX5375" y="connsiteY5375"/>
            </a:cxn>
            <a:cxn ang="0">
              <a:pos x="connsiteX5376" y="connsiteY5376"/>
            </a:cxn>
            <a:cxn ang="0">
              <a:pos x="connsiteX5377" y="connsiteY5377"/>
            </a:cxn>
            <a:cxn ang="0">
              <a:pos x="connsiteX5378" y="connsiteY5378"/>
            </a:cxn>
            <a:cxn ang="0">
              <a:pos x="connsiteX5379" y="connsiteY5379"/>
            </a:cxn>
            <a:cxn ang="0">
              <a:pos x="connsiteX5380" y="connsiteY5380"/>
            </a:cxn>
            <a:cxn ang="0">
              <a:pos x="connsiteX5381" y="connsiteY5381"/>
            </a:cxn>
            <a:cxn ang="0">
              <a:pos x="connsiteX5382" y="connsiteY5382"/>
            </a:cxn>
            <a:cxn ang="0">
              <a:pos x="connsiteX5383" y="connsiteY5383"/>
            </a:cxn>
            <a:cxn ang="0">
              <a:pos x="connsiteX5384" y="connsiteY5384"/>
            </a:cxn>
            <a:cxn ang="0">
              <a:pos x="connsiteX5385" y="connsiteY5385"/>
            </a:cxn>
            <a:cxn ang="0">
              <a:pos x="connsiteX5386" y="connsiteY5386"/>
            </a:cxn>
            <a:cxn ang="0">
              <a:pos x="connsiteX5387" y="connsiteY5387"/>
            </a:cxn>
            <a:cxn ang="0">
              <a:pos x="connsiteX5388" y="connsiteY5388"/>
            </a:cxn>
            <a:cxn ang="0">
              <a:pos x="connsiteX5389" y="connsiteY5389"/>
            </a:cxn>
            <a:cxn ang="0">
              <a:pos x="connsiteX5390" y="connsiteY5390"/>
            </a:cxn>
            <a:cxn ang="0">
              <a:pos x="connsiteX5391" y="connsiteY5391"/>
            </a:cxn>
            <a:cxn ang="0">
              <a:pos x="connsiteX5392" y="connsiteY5392"/>
            </a:cxn>
            <a:cxn ang="0">
              <a:pos x="connsiteX5393" y="connsiteY5393"/>
            </a:cxn>
            <a:cxn ang="0">
              <a:pos x="connsiteX5394" y="connsiteY5394"/>
            </a:cxn>
            <a:cxn ang="0">
              <a:pos x="connsiteX5395" y="connsiteY5395"/>
            </a:cxn>
            <a:cxn ang="0">
              <a:pos x="connsiteX5396" y="connsiteY5396"/>
            </a:cxn>
            <a:cxn ang="0">
              <a:pos x="connsiteX5397" y="connsiteY5397"/>
            </a:cxn>
            <a:cxn ang="0">
              <a:pos x="connsiteX5398" y="connsiteY5398"/>
            </a:cxn>
            <a:cxn ang="0">
              <a:pos x="connsiteX5399" y="connsiteY5399"/>
            </a:cxn>
            <a:cxn ang="0">
              <a:pos x="connsiteX5400" y="connsiteY5400"/>
            </a:cxn>
            <a:cxn ang="0">
              <a:pos x="connsiteX5401" y="connsiteY5401"/>
            </a:cxn>
            <a:cxn ang="0">
              <a:pos x="connsiteX5402" y="connsiteY5402"/>
            </a:cxn>
            <a:cxn ang="0">
              <a:pos x="connsiteX5403" y="connsiteY5403"/>
            </a:cxn>
            <a:cxn ang="0">
              <a:pos x="connsiteX5404" y="connsiteY5404"/>
            </a:cxn>
            <a:cxn ang="0">
              <a:pos x="connsiteX5405" y="connsiteY5405"/>
            </a:cxn>
            <a:cxn ang="0">
              <a:pos x="connsiteX5406" y="connsiteY5406"/>
            </a:cxn>
            <a:cxn ang="0">
              <a:pos x="connsiteX5407" y="connsiteY5407"/>
            </a:cxn>
            <a:cxn ang="0">
              <a:pos x="connsiteX5408" y="connsiteY5408"/>
            </a:cxn>
            <a:cxn ang="0">
              <a:pos x="connsiteX5409" y="connsiteY5409"/>
            </a:cxn>
            <a:cxn ang="0">
              <a:pos x="connsiteX5410" y="connsiteY5410"/>
            </a:cxn>
            <a:cxn ang="0">
              <a:pos x="connsiteX5411" y="connsiteY5411"/>
            </a:cxn>
            <a:cxn ang="0">
              <a:pos x="connsiteX5412" y="connsiteY5412"/>
            </a:cxn>
            <a:cxn ang="0">
              <a:pos x="connsiteX5413" y="connsiteY5413"/>
            </a:cxn>
            <a:cxn ang="0">
              <a:pos x="connsiteX5414" y="connsiteY5414"/>
            </a:cxn>
            <a:cxn ang="0">
              <a:pos x="connsiteX5415" y="connsiteY5415"/>
            </a:cxn>
            <a:cxn ang="0">
              <a:pos x="connsiteX5416" y="connsiteY5416"/>
            </a:cxn>
            <a:cxn ang="0">
              <a:pos x="connsiteX5417" y="connsiteY5417"/>
            </a:cxn>
            <a:cxn ang="0">
              <a:pos x="connsiteX5418" y="connsiteY5418"/>
            </a:cxn>
            <a:cxn ang="0">
              <a:pos x="connsiteX5419" y="connsiteY5419"/>
            </a:cxn>
            <a:cxn ang="0">
              <a:pos x="connsiteX5420" y="connsiteY5420"/>
            </a:cxn>
            <a:cxn ang="0">
              <a:pos x="connsiteX5421" y="connsiteY5421"/>
            </a:cxn>
            <a:cxn ang="0">
              <a:pos x="connsiteX5422" y="connsiteY5422"/>
            </a:cxn>
            <a:cxn ang="0">
              <a:pos x="connsiteX5423" y="connsiteY5423"/>
            </a:cxn>
            <a:cxn ang="0">
              <a:pos x="connsiteX5424" y="connsiteY5424"/>
            </a:cxn>
            <a:cxn ang="0">
              <a:pos x="connsiteX5425" y="connsiteY5425"/>
            </a:cxn>
            <a:cxn ang="0">
              <a:pos x="connsiteX5426" y="connsiteY5426"/>
            </a:cxn>
            <a:cxn ang="0">
              <a:pos x="connsiteX5427" y="connsiteY5427"/>
            </a:cxn>
            <a:cxn ang="0">
              <a:pos x="connsiteX5428" y="connsiteY5428"/>
            </a:cxn>
            <a:cxn ang="0">
              <a:pos x="connsiteX5429" y="connsiteY5429"/>
            </a:cxn>
            <a:cxn ang="0">
              <a:pos x="connsiteX5430" y="connsiteY5430"/>
            </a:cxn>
            <a:cxn ang="0">
              <a:pos x="connsiteX5431" y="connsiteY5431"/>
            </a:cxn>
            <a:cxn ang="0">
              <a:pos x="connsiteX5432" y="connsiteY5432"/>
            </a:cxn>
            <a:cxn ang="0">
              <a:pos x="connsiteX5433" y="connsiteY5433"/>
            </a:cxn>
            <a:cxn ang="0">
              <a:pos x="connsiteX5434" y="connsiteY5434"/>
            </a:cxn>
            <a:cxn ang="0">
              <a:pos x="connsiteX5435" y="connsiteY5435"/>
            </a:cxn>
            <a:cxn ang="0">
              <a:pos x="connsiteX5436" y="connsiteY5436"/>
            </a:cxn>
            <a:cxn ang="0">
              <a:pos x="connsiteX5437" y="connsiteY5437"/>
            </a:cxn>
            <a:cxn ang="0">
              <a:pos x="connsiteX5438" y="connsiteY5438"/>
            </a:cxn>
            <a:cxn ang="0">
              <a:pos x="connsiteX5439" y="connsiteY5439"/>
            </a:cxn>
            <a:cxn ang="0">
              <a:pos x="connsiteX5440" y="connsiteY5440"/>
            </a:cxn>
            <a:cxn ang="0">
              <a:pos x="connsiteX5441" y="connsiteY5441"/>
            </a:cxn>
            <a:cxn ang="0">
              <a:pos x="connsiteX5442" y="connsiteY5442"/>
            </a:cxn>
            <a:cxn ang="0">
              <a:pos x="connsiteX5443" y="connsiteY5443"/>
            </a:cxn>
            <a:cxn ang="0">
              <a:pos x="connsiteX5444" y="connsiteY5444"/>
            </a:cxn>
            <a:cxn ang="0">
              <a:pos x="connsiteX5445" y="connsiteY5445"/>
            </a:cxn>
            <a:cxn ang="0">
              <a:pos x="connsiteX5446" y="connsiteY5446"/>
            </a:cxn>
            <a:cxn ang="0">
              <a:pos x="connsiteX5447" y="connsiteY5447"/>
            </a:cxn>
            <a:cxn ang="0">
              <a:pos x="connsiteX5448" y="connsiteY5448"/>
            </a:cxn>
            <a:cxn ang="0">
              <a:pos x="connsiteX5449" y="connsiteY5449"/>
            </a:cxn>
            <a:cxn ang="0">
              <a:pos x="connsiteX5450" y="connsiteY5450"/>
            </a:cxn>
            <a:cxn ang="0">
              <a:pos x="connsiteX5451" y="connsiteY5451"/>
            </a:cxn>
            <a:cxn ang="0">
              <a:pos x="connsiteX5452" y="connsiteY5452"/>
            </a:cxn>
            <a:cxn ang="0">
              <a:pos x="connsiteX5453" y="connsiteY5453"/>
            </a:cxn>
            <a:cxn ang="0">
              <a:pos x="connsiteX5454" y="connsiteY5454"/>
            </a:cxn>
            <a:cxn ang="0">
              <a:pos x="connsiteX5455" y="connsiteY5455"/>
            </a:cxn>
            <a:cxn ang="0">
              <a:pos x="connsiteX5456" y="connsiteY5456"/>
            </a:cxn>
            <a:cxn ang="0">
              <a:pos x="connsiteX5457" y="connsiteY5457"/>
            </a:cxn>
            <a:cxn ang="0">
              <a:pos x="connsiteX5458" y="connsiteY5458"/>
            </a:cxn>
            <a:cxn ang="0">
              <a:pos x="connsiteX5459" y="connsiteY5459"/>
            </a:cxn>
            <a:cxn ang="0">
              <a:pos x="connsiteX5460" y="connsiteY5460"/>
            </a:cxn>
            <a:cxn ang="0">
              <a:pos x="connsiteX5461" y="connsiteY5461"/>
            </a:cxn>
            <a:cxn ang="0">
              <a:pos x="connsiteX5462" y="connsiteY5462"/>
            </a:cxn>
            <a:cxn ang="0">
              <a:pos x="connsiteX5463" y="connsiteY5463"/>
            </a:cxn>
            <a:cxn ang="0">
              <a:pos x="connsiteX5464" y="connsiteY5464"/>
            </a:cxn>
            <a:cxn ang="0">
              <a:pos x="connsiteX5465" y="connsiteY5465"/>
            </a:cxn>
            <a:cxn ang="0">
              <a:pos x="connsiteX5466" y="connsiteY5466"/>
            </a:cxn>
            <a:cxn ang="0">
              <a:pos x="connsiteX5467" y="connsiteY5467"/>
            </a:cxn>
            <a:cxn ang="0">
              <a:pos x="connsiteX5468" y="connsiteY5468"/>
            </a:cxn>
            <a:cxn ang="0">
              <a:pos x="connsiteX5469" y="connsiteY5469"/>
            </a:cxn>
            <a:cxn ang="0">
              <a:pos x="connsiteX5470" y="connsiteY5470"/>
            </a:cxn>
            <a:cxn ang="0">
              <a:pos x="connsiteX5471" y="connsiteY5471"/>
            </a:cxn>
            <a:cxn ang="0">
              <a:pos x="connsiteX5472" y="connsiteY5472"/>
            </a:cxn>
            <a:cxn ang="0">
              <a:pos x="connsiteX5473" y="connsiteY5473"/>
            </a:cxn>
            <a:cxn ang="0">
              <a:pos x="connsiteX5474" y="connsiteY5474"/>
            </a:cxn>
            <a:cxn ang="0">
              <a:pos x="connsiteX5475" y="connsiteY5475"/>
            </a:cxn>
            <a:cxn ang="0">
              <a:pos x="connsiteX5476" y="connsiteY5476"/>
            </a:cxn>
            <a:cxn ang="0">
              <a:pos x="connsiteX5477" y="connsiteY5477"/>
            </a:cxn>
            <a:cxn ang="0">
              <a:pos x="connsiteX5478" y="connsiteY5478"/>
            </a:cxn>
            <a:cxn ang="0">
              <a:pos x="connsiteX5479" y="connsiteY5479"/>
            </a:cxn>
            <a:cxn ang="0">
              <a:pos x="connsiteX5480" y="connsiteY5480"/>
            </a:cxn>
            <a:cxn ang="0">
              <a:pos x="connsiteX5481" y="connsiteY5481"/>
            </a:cxn>
            <a:cxn ang="0">
              <a:pos x="connsiteX5482" y="connsiteY5482"/>
            </a:cxn>
            <a:cxn ang="0">
              <a:pos x="connsiteX5483" y="connsiteY5483"/>
            </a:cxn>
            <a:cxn ang="0">
              <a:pos x="connsiteX5484" y="connsiteY5484"/>
            </a:cxn>
            <a:cxn ang="0">
              <a:pos x="connsiteX5485" y="connsiteY5485"/>
            </a:cxn>
            <a:cxn ang="0">
              <a:pos x="connsiteX5486" y="connsiteY5486"/>
            </a:cxn>
            <a:cxn ang="0">
              <a:pos x="connsiteX5487" y="connsiteY5487"/>
            </a:cxn>
            <a:cxn ang="0">
              <a:pos x="connsiteX5488" y="connsiteY5488"/>
            </a:cxn>
            <a:cxn ang="0">
              <a:pos x="connsiteX5489" y="connsiteY5489"/>
            </a:cxn>
            <a:cxn ang="0">
              <a:pos x="connsiteX5490" y="connsiteY5490"/>
            </a:cxn>
            <a:cxn ang="0">
              <a:pos x="connsiteX5491" y="connsiteY5491"/>
            </a:cxn>
            <a:cxn ang="0">
              <a:pos x="connsiteX5492" y="connsiteY5492"/>
            </a:cxn>
            <a:cxn ang="0">
              <a:pos x="connsiteX5493" y="connsiteY5493"/>
            </a:cxn>
            <a:cxn ang="0">
              <a:pos x="connsiteX5494" y="connsiteY5494"/>
            </a:cxn>
            <a:cxn ang="0">
              <a:pos x="connsiteX5495" y="connsiteY5495"/>
            </a:cxn>
            <a:cxn ang="0">
              <a:pos x="connsiteX5496" y="connsiteY5496"/>
            </a:cxn>
            <a:cxn ang="0">
              <a:pos x="connsiteX5497" y="connsiteY5497"/>
            </a:cxn>
            <a:cxn ang="0">
              <a:pos x="connsiteX5498" y="connsiteY5498"/>
            </a:cxn>
            <a:cxn ang="0">
              <a:pos x="connsiteX5499" y="connsiteY5499"/>
            </a:cxn>
            <a:cxn ang="0">
              <a:pos x="connsiteX5500" y="connsiteY5500"/>
            </a:cxn>
            <a:cxn ang="0">
              <a:pos x="connsiteX5501" y="connsiteY5501"/>
            </a:cxn>
            <a:cxn ang="0">
              <a:pos x="connsiteX5502" y="connsiteY5502"/>
            </a:cxn>
            <a:cxn ang="0">
              <a:pos x="connsiteX5503" y="connsiteY5503"/>
            </a:cxn>
            <a:cxn ang="0">
              <a:pos x="connsiteX5504" y="connsiteY5504"/>
            </a:cxn>
            <a:cxn ang="0">
              <a:pos x="connsiteX5505" y="connsiteY5505"/>
            </a:cxn>
            <a:cxn ang="0">
              <a:pos x="connsiteX5506" y="connsiteY5506"/>
            </a:cxn>
            <a:cxn ang="0">
              <a:pos x="connsiteX5507" y="connsiteY5507"/>
            </a:cxn>
            <a:cxn ang="0">
              <a:pos x="connsiteX5508" y="connsiteY5508"/>
            </a:cxn>
            <a:cxn ang="0">
              <a:pos x="connsiteX5509" y="connsiteY5509"/>
            </a:cxn>
            <a:cxn ang="0">
              <a:pos x="connsiteX5510" y="connsiteY5510"/>
            </a:cxn>
            <a:cxn ang="0">
              <a:pos x="connsiteX5511" y="connsiteY5511"/>
            </a:cxn>
            <a:cxn ang="0">
              <a:pos x="connsiteX5512" y="connsiteY5512"/>
            </a:cxn>
            <a:cxn ang="0">
              <a:pos x="connsiteX5513" y="connsiteY5513"/>
            </a:cxn>
            <a:cxn ang="0">
              <a:pos x="connsiteX5514" y="connsiteY5514"/>
            </a:cxn>
            <a:cxn ang="0">
              <a:pos x="connsiteX5515" y="connsiteY5515"/>
            </a:cxn>
            <a:cxn ang="0">
              <a:pos x="connsiteX5516" y="connsiteY5516"/>
            </a:cxn>
            <a:cxn ang="0">
              <a:pos x="connsiteX5517" y="connsiteY5517"/>
            </a:cxn>
            <a:cxn ang="0">
              <a:pos x="connsiteX5518" y="connsiteY5518"/>
            </a:cxn>
            <a:cxn ang="0">
              <a:pos x="connsiteX5519" y="connsiteY5519"/>
            </a:cxn>
            <a:cxn ang="0">
              <a:pos x="connsiteX5520" y="connsiteY5520"/>
            </a:cxn>
            <a:cxn ang="0">
              <a:pos x="connsiteX5521" y="connsiteY5521"/>
            </a:cxn>
            <a:cxn ang="0">
              <a:pos x="connsiteX5522" y="connsiteY5522"/>
            </a:cxn>
            <a:cxn ang="0">
              <a:pos x="connsiteX5523" y="connsiteY5523"/>
            </a:cxn>
            <a:cxn ang="0">
              <a:pos x="connsiteX5524" y="connsiteY5524"/>
            </a:cxn>
            <a:cxn ang="0">
              <a:pos x="connsiteX5525" y="connsiteY5525"/>
            </a:cxn>
            <a:cxn ang="0">
              <a:pos x="connsiteX5526" y="connsiteY5526"/>
            </a:cxn>
            <a:cxn ang="0">
              <a:pos x="connsiteX5527" y="connsiteY5527"/>
            </a:cxn>
            <a:cxn ang="0">
              <a:pos x="connsiteX5528" y="connsiteY5528"/>
            </a:cxn>
            <a:cxn ang="0">
              <a:pos x="connsiteX5529" y="connsiteY5529"/>
            </a:cxn>
            <a:cxn ang="0">
              <a:pos x="connsiteX5530" y="connsiteY5530"/>
            </a:cxn>
            <a:cxn ang="0">
              <a:pos x="connsiteX5531" y="connsiteY5531"/>
            </a:cxn>
            <a:cxn ang="0">
              <a:pos x="connsiteX5532" y="connsiteY5532"/>
            </a:cxn>
            <a:cxn ang="0">
              <a:pos x="connsiteX5533" y="connsiteY5533"/>
            </a:cxn>
            <a:cxn ang="0">
              <a:pos x="connsiteX5534" y="connsiteY5534"/>
            </a:cxn>
            <a:cxn ang="0">
              <a:pos x="connsiteX5535" y="connsiteY5535"/>
            </a:cxn>
            <a:cxn ang="0">
              <a:pos x="connsiteX5536" y="connsiteY5536"/>
            </a:cxn>
            <a:cxn ang="0">
              <a:pos x="connsiteX5537" y="connsiteY5537"/>
            </a:cxn>
            <a:cxn ang="0">
              <a:pos x="connsiteX5538" y="connsiteY5538"/>
            </a:cxn>
            <a:cxn ang="0">
              <a:pos x="connsiteX5539" y="connsiteY5539"/>
            </a:cxn>
            <a:cxn ang="0">
              <a:pos x="connsiteX5540" y="connsiteY5540"/>
            </a:cxn>
            <a:cxn ang="0">
              <a:pos x="connsiteX5541" y="connsiteY5541"/>
            </a:cxn>
            <a:cxn ang="0">
              <a:pos x="connsiteX5542" y="connsiteY5542"/>
            </a:cxn>
            <a:cxn ang="0">
              <a:pos x="connsiteX5543" y="connsiteY5543"/>
            </a:cxn>
            <a:cxn ang="0">
              <a:pos x="connsiteX5544" y="connsiteY5544"/>
            </a:cxn>
            <a:cxn ang="0">
              <a:pos x="connsiteX5545" y="connsiteY5545"/>
            </a:cxn>
            <a:cxn ang="0">
              <a:pos x="connsiteX5546" y="connsiteY5546"/>
            </a:cxn>
            <a:cxn ang="0">
              <a:pos x="connsiteX5547" y="connsiteY5547"/>
            </a:cxn>
            <a:cxn ang="0">
              <a:pos x="connsiteX5548" y="connsiteY5548"/>
            </a:cxn>
            <a:cxn ang="0">
              <a:pos x="connsiteX5549" y="connsiteY5549"/>
            </a:cxn>
            <a:cxn ang="0">
              <a:pos x="connsiteX5550" y="connsiteY5550"/>
            </a:cxn>
            <a:cxn ang="0">
              <a:pos x="connsiteX5551" y="connsiteY5551"/>
            </a:cxn>
            <a:cxn ang="0">
              <a:pos x="connsiteX5552" y="connsiteY5552"/>
            </a:cxn>
            <a:cxn ang="0">
              <a:pos x="connsiteX5553" y="connsiteY5553"/>
            </a:cxn>
            <a:cxn ang="0">
              <a:pos x="connsiteX5554" y="connsiteY5554"/>
            </a:cxn>
            <a:cxn ang="0">
              <a:pos x="connsiteX5555" y="connsiteY5555"/>
            </a:cxn>
            <a:cxn ang="0">
              <a:pos x="connsiteX5556" y="connsiteY5556"/>
            </a:cxn>
            <a:cxn ang="0">
              <a:pos x="connsiteX5557" y="connsiteY5557"/>
            </a:cxn>
            <a:cxn ang="0">
              <a:pos x="connsiteX5558" y="connsiteY5558"/>
            </a:cxn>
            <a:cxn ang="0">
              <a:pos x="connsiteX5559" y="connsiteY5559"/>
            </a:cxn>
            <a:cxn ang="0">
              <a:pos x="connsiteX5560" y="connsiteY5560"/>
            </a:cxn>
            <a:cxn ang="0">
              <a:pos x="connsiteX5561" y="connsiteY5561"/>
            </a:cxn>
            <a:cxn ang="0">
              <a:pos x="connsiteX5562" y="connsiteY5562"/>
            </a:cxn>
            <a:cxn ang="0">
              <a:pos x="connsiteX5563" y="connsiteY5563"/>
            </a:cxn>
            <a:cxn ang="0">
              <a:pos x="connsiteX5564" y="connsiteY5564"/>
            </a:cxn>
            <a:cxn ang="0">
              <a:pos x="connsiteX5565" y="connsiteY5565"/>
            </a:cxn>
            <a:cxn ang="0">
              <a:pos x="connsiteX5566" y="connsiteY5566"/>
            </a:cxn>
            <a:cxn ang="0">
              <a:pos x="connsiteX5567" y="connsiteY5567"/>
            </a:cxn>
            <a:cxn ang="0">
              <a:pos x="connsiteX5568" y="connsiteY5568"/>
            </a:cxn>
            <a:cxn ang="0">
              <a:pos x="connsiteX5569" y="connsiteY5569"/>
            </a:cxn>
            <a:cxn ang="0">
              <a:pos x="connsiteX5570" y="connsiteY5570"/>
            </a:cxn>
            <a:cxn ang="0">
              <a:pos x="connsiteX5571" y="connsiteY5571"/>
            </a:cxn>
            <a:cxn ang="0">
              <a:pos x="connsiteX5572" y="connsiteY5572"/>
            </a:cxn>
            <a:cxn ang="0">
              <a:pos x="connsiteX5573" y="connsiteY5573"/>
            </a:cxn>
            <a:cxn ang="0">
              <a:pos x="connsiteX5574" y="connsiteY5574"/>
            </a:cxn>
            <a:cxn ang="0">
              <a:pos x="connsiteX5575" y="connsiteY5575"/>
            </a:cxn>
            <a:cxn ang="0">
              <a:pos x="connsiteX5576" y="connsiteY5576"/>
            </a:cxn>
            <a:cxn ang="0">
              <a:pos x="connsiteX5577" y="connsiteY5577"/>
            </a:cxn>
            <a:cxn ang="0">
              <a:pos x="connsiteX5578" y="connsiteY5578"/>
            </a:cxn>
            <a:cxn ang="0">
              <a:pos x="connsiteX5579" y="connsiteY5579"/>
            </a:cxn>
            <a:cxn ang="0">
              <a:pos x="connsiteX5580" y="connsiteY5580"/>
            </a:cxn>
            <a:cxn ang="0">
              <a:pos x="connsiteX5581" y="connsiteY5581"/>
            </a:cxn>
            <a:cxn ang="0">
              <a:pos x="connsiteX5582" y="connsiteY5582"/>
            </a:cxn>
            <a:cxn ang="0">
              <a:pos x="connsiteX5583" y="connsiteY5583"/>
            </a:cxn>
            <a:cxn ang="0">
              <a:pos x="connsiteX5584" y="connsiteY5584"/>
            </a:cxn>
            <a:cxn ang="0">
              <a:pos x="connsiteX5585" y="connsiteY5585"/>
            </a:cxn>
            <a:cxn ang="0">
              <a:pos x="connsiteX5586" y="connsiteY5586"/>
            </a:cxn>
            <a:cxn ang="0">
              <a:pos x="connsiteX5587" y="connsiteY5587"/>
            </a:cxn>
            <a:cxn ang="0">
              <a:pos x="connsiteX5588" y="connsiteY5588"/>
            </a:cxn>
            <a:cxn ang="0">
              <a:pos x="connsiteX5589" y="connsiteY5589"/>
            </a:cxn>
            <a:cxn ang="0">
              <a:pos x="connsiteX5590" y="connsiteY5590"/>
            </a:cxn>
            <a:cxn ang="0">
              <a:pos x="connsiteX5591" y="connsiteY5591"/>
            </a:cxn>
            <a:cxn ang="0">
              <a:pos x="connsiteX5592" y="connsiteY5592"/>
            </a:cxn>
            <a:cxn ang="0">
              <a:pos x="connsiteX5593" y="connsiteY5593"/>
            </a:cxn>
            <a:cxn ang="0">
              <a:pos x="connsiteX5594" y="connsiteY5594"/>
            </a:cxn>
            <a:cxn ang="0">
              <a:pos x="connsiteX5595" y="connsiteY5595"/>
            </a:cxn>
            <a:cxn ang="0">
              <a:pos x="connsiteX5596" y="connsiteY5596"/>
            </a:cxn>
            <a:cxn ang="0">
              <a:pos x="connsiteX5597" y="connsiteY5597"/>
            </a:cxn>
            <a:cxn ang="0">
              <a:pos x="connsiteX5598" y="connsiteY5598"/>
            </a:cxn>
            <a:cxn ang="0">
              <a:pos x="connsiteX5599" y="connsiteY5599"/>
            </a:cxn>
            <a:cxn ang="0">
              <a:pos x="connsiteX5600" y="connsiteY5600"/>
            </a:cxn>
            <a:cxn ang="0">
              <a:pos x="connsiteX5601" y="connsiteY5601"/>
            </a:cxn>
            <a:cxn ang="0">
              <a:pos x="connsiteX5602" y="connsiteY5602"/>
            </a:cxn>
            <a:cxn ang="0">
              <a:pos x="connsiteX5603" y="connsiteY5603"/>
            </a:cxn>
            <a:cxn ang="0">
              <a:pos x="connsiteX5604" y="connsiteY5604"/>
            </a:cxn>
            <a:cxn ang="0">
              <a:pos x="connsiteX5605" y="connsiteY5605"/>
            </a:cxn>
            <a:cxn ang="0">
              <a:pos x="connsiteX5606" y="connsiteY5606"/>
            </a:cxn>
            <a:cxn ang="0">
              <a:pos x="connsiteX5607" y="connsiteY5607"/>
            </a:cxn>
            <a:cxn ang="0">
              <a:pos x="connsiteX5608" y="connsiteY5608"/>
            </a:cxn>
            <a:cxn ang="0">
              <a:pos x="connsiteX5609" y="connsiteY5609"/>
            </a:cxn>
            <a:cxn ang="0">
              <a:pos x="connsiteX5610" y="connsiteY5610"/>
            </a:cxn>
            <a:cxn ang="0">
              <a:pos x="connsiteX5611" y="connsiteY5611"/>
            </a:cxn>
            <a:cxn ang="0">
              <a:pos x="connsiteX5612" y="connsiteY5612"/>
            </a:cxn>
            <a:cxn ang="0">
              <a:pos x="connsiteX5613" y="connsiteY5613"/>
            </a:cxn>
            <a:cxn ang="0">
              <a:pos x="connsiteX5614" y="connsiteY5614"/>
            </a:cxn>
            <a:cxn ang="0">
              <a:pos x="connsiteX5615" y="connsiteY5615"/>
            </a:cxn>
            <a:cxn ang="0">
              <a:pos x="connsiteX5616" y="connsiteY5616"/>
            </a:cxn>
            <a:cxn ang="0">
              <a:pos x="connsiteX5617" y="connsiteY5617"/>
            </a:cxn>
            <a:cxn ang="0">
              <a:pos x="connsiteX5618" y="connsiteY5618"/>
            </a:cxn>
            <a:cxn ang="0">
              <a:pos x="connsiteX5619" y="connsiteY5619"/>
            </a:cxn>
            <a:cxn ang="0">
              <a:pos x="connsiteX5620" y="connsiteY5620"/>
            </a:cxn>
            <a:cxn ang="0">
              <a:pos x="connsiteX5621" y="connsiteY5621"/>
            </a:cxn>
            <a:cxn ang="0">
              <a:pos x="connsiteX5622" y="connsiteY5622"/>
            </a:cxn>
            <a:cxn ang="0">
              <a:pos x="connsiteX5623" y="connsiteY5623"/>
            </a:cxn>
            <a:cxn ang="0">
              <a:pos x="connsiteX5624" y="connsiteY5624"/>
            </a:cxn>
            <a:cxn ang="0">
              <a:pos x="connsiteX5625" y="connsiteY5625"/>
            </a:cxn>
            <a:cxn ang="0">
              <a:pos x="connsiteX5626" y="connsiteY5626"/>
            </a:cxn>
            <a:cxn ang="0">
              <a:pos x="connsiteX5627" y="connsiteY5627"/>
            </a:cxn>
            <a:cxn ang="0">
              <a:pos x="connsiteX5628" y="connsiteY5628"/>
            </a:cxn>
            <a:cxn ang="0">
              <a:pos x="connsiteX5629" y="connsiteY5629"/>
            </a:cxn>
            <a:cxn ang="0">
              <a:pos x="connsiteX5630" y="connsiteY5630"/>
            </a:cxn>
            <a:cxn ang="0">
              <a:pos x="connsiteX5631" y="connsiteY5631"/>
            </a:cxn>
            <a:cxn ang="0">
              <a:pos x="connsiteX5632" y="connsiteY5632"/>
            </a:cxn>
            <a:cxn ang="0">
              <a:pos x="connsiteX5633" y="connsiteY5633"/>
            </a:cxn>
            <a:cxn ang="0">
              <a:pos x="connsiteX5634" y="connsiteY5634"/>
            </a:cxn>
            <a:cxn ang="0">
              <a:pos x="connsiteX5635" y="connsiteY5635"/>
            </a:cxn>
            <a:cxn ang="0">
              <a:pos x="connsiteX5636" y="connsiteY5636"/>
            </a:cxn>
            <a:cxn ang="0">
              <a:pos x="connsiteX5637" y="connsiteY5637"/>
            </a:cxn>
            <a:cxn ang="0">
              <a:pos x="connsiteX5638" y="connsiteY5638"/>
            </a:cxn>
            <a:cxn ang="0">
              <a:pos x="connsiteX5639" y="connsiteY5639"/>
            </a:cxn>
            <a:cxn ang="0">
              <a:pos x="connsiteX5640" y="connsiteY5640"/>
            </a:cxn>
            <a:cxn ang="0">
              <a:pos x="connsiteX5641" y="connsiteY5641"/>
            </a:cxn>
            <a:cxn ang="0">
              <a:pos x="connsiteX5642" y="connsiteY5642"/>
            </a:cxn>
            <a:cxn ang="0">
              <a:pos x="connsiteX5643" y="connsiteY5643"/>
            </a:cxn>
            <a:cxn ang="0">
              <a:pos x="connsiteX5644" y="connsiteY5644"/>
            </a:cxn>
            <a:cxn ang="0">
              <a:pos x="connsiteX5645" y="connsiteY5645"/>
            </a:cxn>
            <a:cxn ang="0">
              <a:pos x="connsiteX5646" y="connsiteY5646"/>
            </a:cxn>
            <a:cxn ang="0">
              <a:pos x="connsiteX5647" y="connsiteY5647"/>
            </a:cxn>
            <a:cxn ang="0">
              <a:pos x="connsiteX5648" y="connsiteY5648"/>
            </a:cxn>
            <a:cxn ang="0">
              <a:pos x="connsiteX5649" y="connsiteY5649"/>
            </a:cxn>
            <a:cxn ang="0">
              <a:pos x="connsiteX5650" y="connsiteY5650"/>
            </a:cxn>
            <a:cxn ang="0">
              <a:pos x="connsiteX5651" y="connsiteY5651"/>
            </a:cxn>
            <a:cxn ang="0">
              <a:pos x="connsiteX5652" y="connsiteY5652"/>
            </a:cxn>
            <a:cxn ang="0">
              <a:pos x="connsiteX5653" y="connsiteY5653"/>
            </a:cxn>
            <a:cxn ang="0">
              <a:pos x="connsiteX5654" y="connsiteY5654"/>
            </a:cxn>
            <a:cxn ang="0">
              <a:pos x="connsiteX5655" y="connsiteY5655"/>
            </a:cxn>
            <a:cxn ang="0">
              <a:pos x="connsiteX5656" y="connsiteY5656"/>
            </a:cxn>
            <a:cxn ang="0">
              <a:pos x="connsiteX5657" y="connsiteY5657"/>
            </a:cxn>
            <a:cxn ang="0">
              <a:pos x="connsiteX5658" y="connsiteY5658"/>
            </a:cxn>
            <a:cxn ang="0">
              <a:pos x="connsiteX5659" y="connsiteY5659"/>
            </a:cxn>
            <a:cxn ang="0">
              <a:pos x="connsiteX5660" y="connsiteY5660"/>
            </a:cxn>
            <a:cxn ang="0">
              <a:pos x="connsiteX5661" y="connsiteY5661"/>
            </a:cxn>
            <a:cxn ang="0">
              <a:pos x="connsiteX5662" y="connsiteY5662"/>
            </a:cxn>
            <a:cxn ang="0">
              <a:pos x="connsiteX5663" y="connsiteY5663"/>
            </a:cxn>
            <a:cxn ang="0">
              <a:pos x="connsiteX5664" y="connsiteY5664"/>
            </a:cxn>
            <a:cxn ang="0">
              <a:pos x="connsiteX5665" y="connsiteY5665"/>
            </a:cxn>
            <a:cxn ang="0">
              <a:pos x="connsiteX5666" y="connsiteY5666"/>
            </a:cxn>
            <a:cxn ang="0">
              <a:pos x="connsiteX5667" y="connsiteY5667"/>
            </a:cxn>
            <a:cxn ang="0">
              <a:pos x="connsiteX5668" y="connsiteY5668"/>
            </a:cxn>
            <a:cxn ang="0">
              <a:pos x="connsiteX5669" y="connsiteY5669"/>
            </a:cxn>
            <a:cxn ang="0">
              <a:pos x="connsiteX5670" y="connsiteY5670"/>
            </a:cxn>
            <a:cxn ang="0">
              <a:pos x="connsiteX5671" y="connsiteY5671"/>
            </a:cxn>
            <a:cxn ang="0">
              <a:pos x="connsiteX5672" y="connsiteY5672"/>
            </a:cxn>
            <a:cxn ang="0">
              <a:pos x="connsiteX5673" y="connsiteY5673"/>
            </a:cxn>
            <a:cxn ang="0">
              <a:pos x="connsiteX5674" y="connsiteY5674"/>
            </a:cxn>
            <a:cxn ang="0">
              <a:pos x="connsiteX5675" y="connsiteY5675"/>
            </a:cxn>
            <a:cxn ang="0">
              <a:pos x="connsiteX5676" y="connsiteY5676"/>
            </a:cxn>
            <a:cxn ang="0">
              <a:pos x="connsiteX5677" y="connsiteY5677"/>
            </a:cxn>
            <a:cxn ang="0">
              <a:pos x="connsiteX5678" y="connsiteY5678"/>
            </a:cxn>
            <a:cxn ang="0">
              <a:pos x="connsiteX5679" y="connsiteY5679"/>
            </a:cxn>
            <a:cxn ang="0">
              <a:pos x="connsiteX5680" y="connsiteY5680"/>
            </a:cxn>
            <a:cxn ang="0">
              <a:pos x="connsiteX5681" y="connsiteY5681"/>
            </a:cxn>
            <a:cxn ang="0">
              <a:pos x="connsiteX5682" y="connsiteY5682"/>
            </a:cxn>
            <a:cxn ang="0">
              <a:pos x="connsiteX5683" y="connsiteY5683"/>
            </a:cxn>
            <a:cxn ang="0">
              <a:pos x="connsiteX5684" y="connsiteY5684"/>
            </a:cxn>
            <a:cxn ang="0">
              <a:pos x="connsiteX5685" y="connsiteY5685"/>
            </a:cxn>
            <a:cxn ang="0">
              <a:pos x="connsiteX5686" y="connsiteY5686"/>
            </a:cxn>
            <a:cxn ang="0">
              <a:pos x="connsiteX5687" y="connsiteY5687"/>
            </a:cxn>
            <a:cxn ang="0">
              <a:pos x="connsiteX5688" y="connsiteY5688"/>
            </a:cxn>
            <a:cxn ang="0">
              <a:pos x="connsiteX5689" y="connsiteY5689"/>
            </a:cxn>
            <a:cxn ang="0">
              <a:pos x="connsiteX5690" y="connsiteY5690"/>
            </a:cxn>
            <a:cxn ang="0">
              <a:pos x="connsiteX5691" y="connsiteY5691"/>
            </a:cxn>
            <a:cxn ang="0">
              <a:pos x="connsiteX5692" y="connsiteY5692"/>
            </a:cxn>
            <a:cxn ang="0">
              <a:pos x="connsiteX5693" y="connsiteY5693"/>
            </a:cxn>
            <a:cxn ang="0">
              <a:pos x="connsiteX5694" y="connsiteY5694"/>
            </a:cxn>
            <a:cxn ang="0">
              <a:pos x="connsiteX5695" y="connsiteY5695"/>
            </a:cxn>
            <a:cxn ang="0">
              <a:pos x="connsiteX5696" y="connsiteY5696"/>
            </a:cxn>
            <a:cxn ang="0">
              <a:pos x="connsiteX5697" y="connsiteY5697"/>
            </a:cxn>
            <a:cxn ang="0">
              <a:pos x="connsiteX5698" y="connsiteY5698"/>
            </a:cxn>
            <a:cxn ang="0">
              <a:pos x="connsiteX5699" y="connsiteY5699"/>
            </a:cxn>
            <a:cxn ang="0">
              <a:pos x="connsiteX5700" y="connsiteY5700"/>
            </a:cxn>
            <a:cxn ang="0">
              <a:pos x="connsiteX5701" y="connsiteY5701"/>
            </a:cxn>
            <a:cxn ang="0">
              <a:pos x="connsiteX5702" y="connsiteY5702"/>
            </a:cxn>
            <a:cxn ang="0">
              <a:pos x="connsiteX5703" y="connsiteY5703"/>
            </a:cxn>
            <a:cxn ang="0">
              <a:pos x="connsiteX5704" y="connsiteY5704"/>
            </a:cxn>
            <a:cxn ang="0">
              <a:pos x="connsiteX5705" y="connsiteY5705"/>
            </a:cxn>
            <a:cxn ang="0">
              <a:pos x="connsiteX5706" y="connsiteY5706"/>
            </a:cxn>
            <a:cxn ang="0">
              <a:pos x="connsiteX5707" y="connsiteY5707"/>
            </a:cxn>
            <a:cxn ang="0">
              <a:pos x="connsiteX5708" y="connsiteY5708"/>
            </a:cxn>
            <a:cxn ang="0">
              <a:pos x="connsiteX5709" y="connsiteY5709"/>
            </a:cxn>
            <a:cxn ang="0">
              <a:pos x="connsiteX5710" y="connsiteY5710"/>
            </a:cxn>
            <a:cxn ang="0">
              <a:pos x="connsiteX5711" y="connsiteY5711"/>
            </a:cxn>
            <a:cxn ang="0">
              <a:pos x="connsiteX5712" y="connsiteY5712"/>
            </a:cxn>
            <a:cxn ang="0">
              <a:pos x="connsiteX5713" y="connsiteY5713"/>
            </a:cxn>
            <a:cxn ang="0">
              <a:pos x="connsiteX5714" y="connsiteY5714"/>
            </a:cxn>
            <a:cxn ang="0">
              <a:pos x="connsiteX5715" y="connsiteY5715"/>
            </a:cxn>
            <a:cxn ang="0">
              <a:pos x="connsiteX5716" y="connsiteY5716"/>
            </a:cxn>
            <a:cxn ang="0">
              <a:pos x="connsiteX5717" y="connsiteY5717"/>
            </a:cxn>
            <a:cxn ang="0">
              <a:pos x="connsiteX5718" y="connsiteY5718"/>
            </a:cxn>
            <a:cxn ang="0">
              <a:pos x="connsiteX5719" y="connsiteY5719"/>
            </a:cxn>
            <a:cxn ang="0">
              <a:pos x="connsiteX5720" y="connsiteY5720"/>
            </a:cxn>
            <a:cxn ang="0">
              <a:pos x="connsiteX5721" y="connsiteY5721"/>
            </a:cxn>
            <a:cxn ang="0">
              <a:pos x="connsiteX5722" y="connsiteY5722"/>
            </a:cxn>
            <a:cxn ang="0">
              <a:pos x="connsiteX5723" y="connsiteY5723"/>
            </a:cxn>
            <a:cxn ang="0">
              <a:pos x="connsiteX5724" y="connsiteY5724"/>
            </a:cxn>
            <a:cxn ang="0">
              <a:pos x="connsiteX5725" y="connsiteY5725"/>
            </a:cxn>
            <a:cxn ang="0">
              <a:pos x="connsiteX5726" y="connsiteY5726"/>
            </a:cxn>
            <a:cxn ang="0">
              <a:pos x="connsiteX5727" y="connsiteY5727"/>
            </a:cxn>
            <a:cxn ang="0">
              <a:pos x="connsiteX5728" y="connsiteY5728"/>
            </a:cxn>
            <a:cxn ang="0">
              <a:pos x="connsiteX5729" y="connsiteY5729"/>
            </a:cxn>
            <a:cxn ang="0">
              <a:pos x="connsiteX5730" y="connsiteY5730"/>
            </a:cxn>
            <a:cxn ang="0">
              <a:pos x="connsiteX5731" y="connsiteY5731"/>
            </a:cxn>
            <a:cxn ang="0">
              <a:pos x="connsiteX5732" y="connsiteY5732"/>
            </a:cxn>
            <a:cxn ang="0">
              <a:pos x="connsiteX5733" y="connsiteY5733"/>
            </a:cxn>
            <a:cxn ang="0">
              <a:pos x="connsiteX5734" y="connsiteY5734"/>
            </a:cxn>
            <a:cxn ang="0">
              <a:pos x="connsiteX5735" y="connsiteY5735"/>
            </a:cxn>
            <a:cxn ang="0">
              <a:pos x="connsiteX5736" y="connsiteY5736"/>
            </a:cxn>
            <a:cxn ang="0">
              <a:pos x="connsiteX5737" y="connsiteY5737"/>
            </a:cxn>
            <a:cxn ang="0">
              <a:pos x="connsiteX5738" y="connsiteY5738"/>
            </a:cxn>
            <a:cxn ang="0">
              <a:pos x="connsiteX5739" y="connsiteY5739"/>
            </a:cxn>
            <a:cxn ang="0">
              <a:pos x="connsiteX5740" y="connsiteY5740"/>
            </a:cxn>
            <a:cxn ang="0">
              <a:pos x="connsiteX5741" y="connsiteY5741"/>
            </a:cxn>
            <a:cxn ang="0">
              <a:pos x="connsiteX5742" y="connsiteY5742"/>
            </a:cxn>
            <a:cxn ang="0">
              <a:pos x="connsiteX5743" y="connsiteY5743"/>
            </a:cxn>
            <a:cxn ang="0">
              <a:pos x="connsiteX5744" y="connsiteY5744"/>
            </a:cxn>
            <a:cxn ang="0">
              <a:pos x="connsiteX5745" y="connsiteY5745"/>
            </a:cxn>
            <a:cxn ang="0">
              <a:pos x="connsiteX5746" y="connsiteY5746"/>
            </a:cxn>
            <a:cxn ang="0">
              <a:pos x="connsiteX5747" y="connsiteY5747"/>
            </a:cxn>
            <a:cxn ang="0">
              <a:pos x="connsiteX5748" y="connsiteY5748"/>
            </a:cxn>
            <a:cxn ang="0">
              <a:pos x="connsiteX5749" y="connsiteY5749"/>
            </a:cxn>
            <a:cxn ang="0">
              <a:pos x="connsiteX5750" y="connsiteY5750"/>
            </a:cxn>
            <a:cxn ang="0">
              <a:pos x="connsiteX5751" y="connsiteY5751"/>
            </a:cxn>
            <a:cxn ang="0">
              <a:pos x="connsiteX5752" y="connsiteY5752"/>
            </a:cxn>
            <a:cxn ang="0">
              <a:pos x="connsiteX5753" y="connsiteY5753"/>
            </a:cxn>
            <a:cxn ang="0">
              <a:pos x="connsiteX5754" y="connsiteY5754"/>
            </a:cxn>
            <a:cxn ang="0">
              <a:pos x="connsiteX5755" y="connsiteY5755"/>
            </a:cxn>
            <a:cxn ang="0">
              <a:pos x="connsiteX5756" y="connsiteY5756"/>
            </a:cxn>
            <a:cxn ang="0">
              <a:pos x="connsiteX5757" y="connsiteY5757"/>
            </a:cxn>
            <a:cxn ang="0">
              <a:pos x="connsiteX5758" y="connsiteY5758"/>
            </a:cxn>
            <a:cxn ang="0">
              <a:pos x="connsiteX5759" y="connsiteY5759"/>
            </a:cxn>
            <a:cxn ang="0">
              <a:pos x="connsiteX5760" y="connsiteY5760"/>
            </a:cxn>
            <a:cxn ang="0">
              <a:pos x="connsiteX5761" y="connsiteY5761"/>
            </a:cxn>
            <a:cxn ang="0">
              <a:pos x="connsiteX5762" y="connsiteY5762"/>
            </a:cxn>
            <a:cxn ang="0">
              <a:pos x="connsiteX5763" y="connsiteY5763"/>
            </a:cxn>
            <a:cxn ang="0">
              <a:pos x="connsiteX5764" y="connsiteY5764"/>
            </a:cxn>
            <a:cxn ang="0">
              <a:pos x="connsiteX5765" y="connsiteY5765"/>
            </a:cxn>
            <a:cxn ang="0">
              <a:pos x="connsiteX5766" y="connsiteY5766"/>
            </a:cxn>
            <a:cxn ang="0">
              <a:pos x="connsiteX5767" y="connsiteY5767"/>
            </a:cxn>
            <a:cxn ang="0">
              <a:pos x="connsiteX5768" y="connsiteY5768"/>
            </a:cxn>
            <a:cxn ang="0">
              <a:pos x="connsiteX5769" y="connsiteY5769"/>
            </a:cxn>
            <a:cxn ang="0">
              <a:pos x="connsiteX5770" y="connsiteY5770"/>
            </a:cxn>
            <a:cxn ang="0">
              <a:pos x="connsiteX5771" y="connsiteY5771"/>
            </a:cxn>
            <a:cxn ang="0">
              <a:pos x="connsiteX5772" y="connsiteY5772"/>
            </a:cxn>
            <a:cxn ang="0">
              <a:pos x="connsiteX5773" y="connsiteY5773"/>
            </a:cxn>
            <a:cxn ang="0">
              <a:pos x="connsiteX5774" y="connsiteY5774"/>
            </a:cxn>
            <a:cxn ang="0">
              <a:pos x="connsiteX5775" y="connsiteY5775"/>
            </a:cxn>
            <a:cxn ang="0">
              <a:pos x="connsiteX5776" y="connsiteY5776"/>
            </a:cxn>
            <a:cxn ang="0">
              <a:pos x="connsiteX5777" y="connsiteY5777"/>
            </a:cxn>
            <a:cxn ang="0">
              <a:pos x="connsiteX5778" y="connsiteY5778"/>
            </a:cxn>
            <a:cxn ang="0">
              <a:pos x="connsiteX5779" y="connsiteY5779"/>
            </a:cxn>
            <a:cxn ang="0">
              <a:pos x="connsiteX5780" y="connsiteY5780"/>
            </a:cxn>
            <a:cxn ang="0">
              <a:pos x="connsiteX5781" y="connsiteY5781"/>
            </a:cxn>
            <a:cxn ang="0">
              <a:pos x="connsiteX5782" y="connsiteY5782"/>
            </a:cxn>
            <a:cxn ang="0">
              <a:pos x="connsiteX5783" y="connsiteY5783"/>
            </a:cxn>
            <a:cxn ang="0">
              <a:pos x="connsiteX5784" y="connsiteY5784"/>
            </a:cxn>
            <a:cxn ang="0">
              <a:pos x="connsiteX5785" y="connsiteY5785"/>
            </a:cxn>
            <a:cxn ang="0">
              <a:pos x="connsiteX5786" y="connsiteY5786"/>
            </a:cxn>
            <a:cxn ang="0">
              <a:pos x="connsiteX5787" y="connsiteY5787"/>
            </a:cxn>
            <a:cxn ang="0">
              <a:pos x="connsiteX5788" y="connsiteY5788"/>
            </a:cxn>
            <a:cxn ang="0">
              <a:pos x="connsiteX5789" y="connsiteY5789"/>
            </a:cxn>
            <a:cxn ang="0">
              <a:pos x="connsiteX5790" y="connsiteY5790"/>
            </a:cxn>
            <a:cxn ang="0">
              <a:pos x="connsiteX5791" y="connsiteY5791"/>
            </a:cxn>
            <a:cxn ang="0">
              <a:pos x="connsiteX5792" y="connsiteY5792"/>
            </a:cxn>
            <a:cxn ang="0">
              <a:pos x="connsiteX5793" y="connsiteY5793"/>
            </a:cxn>
            <a:cxn ang="0">
              <a:pos x="connsiteX5794" y="connsiteY5794"/>
            </a:cxn>
            <a:cxn ang="0">
              <a:pos x="connsiteX5795" y="connsiteY5795"/>
            </a:cxn>
            <a:cxn ang="0">
              <a:pos x="connsiteX5796" y="connsiteY5796"/>
            </a:cxn>
            <a:cxn ang="0">
              <a:pos x="connsiteX5797" y="connsiteY5797"/>
            </a:cxn>
            <a:cxn ang="0">
              <a:pos x="connsiteX5798" y="connsiteY5798"/>
            </a:cxn>
            <a:cxn ang="0">
              <a:pos x="connsiteX5799" y="connsiteY5799"/>
            </a:cxn>
            <a:cxn ang="0">
              <a:pos x="connsiteX5800" y="connsiteY5800"/>
            </a:cxn>
            <a:cxn ang="0">
              <a:pos x="connsiteX5801" y="connsiteY5801"/>
            </a:cxn>
            <a:cxn ang="0">
              <a:pos x="connsiteX5802" y="connsiteY5802"/>
            </a:cxn>
            <a:cxn ang="0">
              <a:pos x="connsiteX5803" y="connsiteY5803"/>
            </a:cxn>
            <a:cxn ang="0">
              <a:pos x="connsiteX5804" y="connsiteY5804"/>
            </a:cxn>
            <a:cxn ang="0">
              <a:pos x="connsiteX5805" y="connsiteY5805"/>
            </a:cxn>
            <a:cxn ang="0">
              <a:pos x="connsiteX5806" y="connsiteY5806"/>
            </a:cxn>
            <a:cxn ang="0">
              <a:pos x="connsiteX5807" y="connsiteY5807"/>
            </a:cxn>
            <a:cxn ang="0">
              <a:pos x="connsiteX5808" y="connsiteY5808"/>
            </a:cxn>
            <a:cxn ang="0">
              <a:pos x="connsiteX5809" y="connsiteY5809"/>
            </a:cxn>
            <a:cxn ang="0">
              <a:pos x="connsiteX5810" y="connsiteY5810"/>
            </a:cxn>
            <a:cxn ang="0">
              <a:pos x="connsiteX5811" y="connsiteY5811"/>
            </a:cxn>
            <a:cxn ang="0">
              <a:pos x="connsiteX5812" y="connsiteY5812"/>
            </a:cxn>
            <a:cxn ang="0">
              <a:pos x="connsiteX5813" y="connsiteY5813"/>
            </a:cxn>
            <a:cxn ang="0">
              <a:pos x="connsiteX5814" y="connsiteY5814"/>
            </a:cxn>
            <a:cxn ang="0">
              <a:pos x="connsiteX5815" y="connsiteY5815"/>
            </a:cxn>
            <a:cxn ang="0">
              <a:pos x="connsiteX5816" y="connsiteY5816"/>
            </a:cxn>
            <a:cxn ang="0">
              <a:pos x="connsiteX5817" y="connsiteY5817"/>
            </a:cxn>
            <a:cxn ang="0">
              <a:pos x="connsiteX5818" y="connsiteY5818"/>
            </a:cxn>
            <a:cxn ang="0">
              <a:pos x="connsiteX5819" y="connsiteY5819"/>
            </a:cxn>
            <a:cxn ang="0">
              <a:pos x="connsiteX5820" y="connsiteY5820"/>
            </a:cxn>
            <a:cxn ang="0">
              <a:pos x="connsiteX5821" y="connsiteY5821"/>
            </a:cxn>
            <a:cxn ang="0">
              <a:pos x="connsiteX5822" y="connsiteY5822"/>
            </a:cxn>
            <a:cxn ang="0">
              <a:pos x="connsiteX5823" y="connsiteY5823"/>
            </a:cxn>
            <a:cxn ang="0">
              <a:pos x="connsiteX5824" y="connsiteY5824"/>
            </a:cxn>
            <a:cxn ang="0">
              <a:pos x="connsiteX5825" y="connsiteY5825"/>
            </a:cxn>
            <a:cxn ang="0">
              <a:pos x="connsiteX5826" y="connsiteY5826"/>
            </a:cxn>
            <a:cxn ang="0">
              <a:pos x="connsiteX5827" y="connsiteY5827"/>
            </a:cxn>
            <a:cxn ang="0">
              <a:pos x="connsiteX5828" y="connsiteY5828"/>
            </a:cxn>
            <a:cxn ang="0">
              <a:pos x="connsiteX5829" y="connsiteY5829"/>
            </a:cxn>
            <a:cxn ang="0">
              <a:pos x="connsiteX5830" y="connsiteY5830"/>
            </a:cxn>
            <a:cxn ang="0">
              <a:pos x="connsiteX5831" y="connsiteY5831"/>
            </a:cxn>
            <a:cxn ang="0">
              <a:pos x="connsiteX5832" y="connsiteY5832"/>
            </a:cxn>
            <a:cxn ang="0">
              <a:pos x="connsiteX5833" y="connsiteY5833"/>
            </a:cxn>
            <a:cxn ang="0">
              <a:pos x="connsiteX5834" y="connsiteY5834"/>
            </a:cxn>
            <a:cxn ang="0">
              <a:pos x="connsiteX5835" y="connsiteY5835"/>
            </a:cxn>
            <a:cxn ang="0">
              <a:pos x="connsiteX5836" y="connsiteY5836"/>
            </a:cxn>
            <a:cxn ang="0">
              <a:pos x="connsiteX5837" y="connsiteY5837"/>
            </a:cxn>
            <a:cxn ang="0">
              <a:pos x="connsiteX5838" y="connsiteY5838"/>
            </a:cxn>
            <a:cxn ang="0">
              <a:pos x="connsiteX5839" y="connsiteY5839"/>
            </a:cxn>
            <a:cxn ang="0">
              <a:pos x="connsiteX5840" y="connsiteY5840"/>
            </a:cxn>
            <a:cxn ang="0">
              <a:pos x="connsiteX5841" y="connsiteY5841"/>
            </a:cxn>
            <a:cxn ang="0">
              <a:pos x="connsiteX5842" y="connsiteY5842"/>
            </a:cxn>
            <a:cxn ang="0">
              <a:pos x="connsiteX5843" y="connsiteY5843"/>
            </a:cxn>
            <a:cxn ang="0">
              <a:pos x="connsiteX5844" y="connsiteY5844"/>
            </a:cxn>
            <a:cxn ang="0">
              <a:pos x="connsiteX5845" y="connsiteY5845"/>
            </a:cxn>
            <a:cxn ang="0">
              <a:pos x="connsiteX5846" y="connsiteY5846"/>
            </a:cxn>
            <a:cxn ang="0">
              <a:pos x="connsiteX5847" y="connsiteY5847"/>
            </a:cxn>
            <a:cxn ang="0">
              <a:pos x="connsiteX5848" y="connsiteY5848"/>
            </a:cxn>
            <a:cxn ang="0">
              <a:pos x="connsiteX5849" y="connsiteY5849"/>
            </a:cxn>
            <a:cxn ang="0">
              <a:pos x="connsiteX5850" y="connsiteY5850"/>
            </a:cxn>
            <a:cxn ang="0">
              <a:pos x="connsiteX5851" y="connsiteY5851"/>
            </a:cxn>
            <a:cxn ang="0">
              <a:pos x="connsiteX5852" y="connsiteY5852"/>
            </a:cxn>
            <a:cxn ang="0">
              <a:pos x="connsiteX5853" y="connsiteY5853"/>
            </a:cxn>
            <a:cxn ang="0">
              <a:pos x="connsiteX5854" y="connsiteY5854"/>
            </a:cxn>
            <a:cxn ang="0">
              <a:pos x="connsiteX5855" y="connsiteY5855"/>
            </a:cxn>
            <a:cxn ang="0">
              <a:pos x="connsiteX5856" y="connsiteY5856"/>
            </a:cxn>
            <a:cxn ang="0">
              <a:pos x="connsiteX5857" y="connsiteY5857"/>
            </a:cxn>
            <a:cxn ang="0">
              <a:pos x="connsiteX5858" y="connsiteY5858"/>
            </a:cxn>
            <a:cxn ang="0">
              <a:pos x="connsiteX5859" y="connsiteY5859"/>
            </a:cxn>
            <a:cxn ang="0">
              <a:pos x="connsiteX5860" y="connsiteY5860"/>
            </a:cxn>
            <a:cxn ang="0">
              <a:pos x="connsiteX5861" y="connsiteY5861"/>
            </a:cxn>
            <a:cxn ang="0">
              <a:pos x="connsiteX5862" y="connsiteY5862"/>
            </a:cxn>
            <a:cxn ang="0">
              <a:pos x="connsiteX5863" y="connsiteY5863"/>
            </a:cxn>
            <a:cxn ang="0">
              <a:pos x="connsiteX5864" y="connsiteY5864"/>
            </a:cxn>
            <a:cxn ang="0">
              <a:pos x="connsiteX5865" y="connsiteY5865"/>
            </a:cxn>
            <a:cxn ang="0">
              <a:pos x="connsiteX5866" y="connsiteY5866"/>
            </a:cxn>
            <a:cxn ang="0">
              <a:pos x="connsiteX5867" y="connsiteY5867"/>
            </a:cxn>
            <a:cxn ang="0">
              <a:pos x="connsiteX5868" y="connsiteY5868"/>
            </a:cxn>
            <a:cxn ang="0">
              <a:pos x="connsiteX5869" y="connsiteY5869"/>
            </a:cxn>
            <a:cxn ang="0">
              <a:pos x="connsiteX5870" y="connsiteY5870"/>
            </a:cxn>
            <a:cxn ang="0">
              <a:pos x="connsiteX5871" y="connsiteY5871"/>
            </a:cxn>
            <a:cxn ang="0">
              <a:pos x="connsiteX5872" y="connsiteY5872"/>
            </a:cxn>
            <a:cxn ang="0">
              <a:pos x="connsiteX5873" y="connsiteY5873"/>
            </a:cxn>
            <a:cxn ang="0">
              <a:pos x="connsiteX5874" y="connsiteY5874"/>
            </a:cxn>
            <a:cxn ang="0">
              <a:pos x="connsiteX5875" y="connsiteY5875"/>
            </a:cxn>
            <a:cxn ang="0">
              <a:pos x="connsiteX5876" y="connsiteY5876"/>
            </a:cxn>
            <a:cxn ang="0">
              <a:pos x="connsiteX5877" y="connsiteY5877"/>
            </a:cxn>
            <a:cxn ang="0">
              <a:pos x="connsiteX5878" y="connsiteY5878"/>
            </a:cxn>
            <a:cxn ang="0">
              <a:pos x="connsiteX5879" y="connsiteY5879"/>
            </a:cxn>
            <a:cxn ang="0">
              <a:pos x="connsiteX5880" y="connsiteY5880"/>
            </a:cxn>
            <a:cxn ang="0">
              <a:pos x="connsiteX5881" y="connsiteY5881"/>
            </a:cxn>
            <a:cxn ang="0">
              <a:pos x="connsiteX5882" y="connsiteY5882"/>
            </a:cxn>
            <a:cxn ang="0">
              <a:pos x="connsiteX5883" y="connsiteY5883"/>
            </a:cxn>
            <a:cxn ang="0">
              <a:pos x="connsiteX5884" y="connsiteY5884"/>
            </a:cxn>
            <a:cxn ang="0">
              <a:pos x="connsiteX5885" y="connsiteY5885"/>
            </a:cxn>
            <a:cxn ang="0">
              <a:pos x="connsiteX5886" y="connsiteY5886"/>
            </a:cxn>
            <a:cxn ang="0">
              <a:pos x="connsiteX5887" y="connsiteY5887"/>
            </a:cxn>
            <a:cxn ang="0">
              <a:pos x="connsiteX5888" y="connsiteY5888"/>
            </a:cxn>
            <a:cxn ang="0">
              <a:pos x="connsiteX5889" y="connsiteY5889"/>
            </a:cxn>
            <a:cxn ang="0">
              <a:pos x="connsiteX5890" y="connsiteY5890"/>
            </a:cxn>
            <a:cxn ang="0">
              <a:pos x="connsiteX5891" y="connsiteY5891"/>
            </a:cxn>
            <a:cxn ang="0">
              <a:pos x="connsiteX5892" y="connsiteY5892"/>
            </a:cxn>
            <a:cxn ang="0">
              <a:pos x="connsiteX5893" y="connsiteY5893"/>
            </a:cxn>
            <a:cxn ang="0">
              <a:pos x="connsiteX5894" y="connsiteY5894"/>
            </a:cxn>
            <a:cxn ang="0">
              <a:pos x="connsiteX5895" y="connsiteY5895"/>
            </a:cxn>
            <a:cxn ang="0">
              <a:pos x="connsiteX5896" y="connsiteY5896"/>
            </a:cxn>
            <a:cxn ang="0">
              <a:pos x="connsiteX5897" y="connsiteY5897"/>
            </a:cxn>
            <a:cxn ang="0">
              <a:pos x="connsiteX5898" y="connsiteY5898"/>
            </a:cxn>
            <a:cxn ang="0">
              <a:pos x="connsiteX5899" y="connsiteY5899"/>
            </a:cxn>
            <a:cxn ang="0">
              <a:pos x="connsiteX5900" y="connsiteY5900"/>
            </a:cxn>
            <a:cxn ang="0">
              <a:pos x="connsiteX5901" y="connsiteY5901"/>
            </a:cxn>
            <a:cxn ang="0">
              <a:pos x="connsiteX5902" y="connsiteY5902"/>
            </a:cxn>
            <a:cxn ang="0">
              <a:pos x="connsiteX5903" y="connsiteY5903"/>
            </a:cxn>
            <a:cxn ang="0">
              <a:pos x="connsiteX5904" y="connsiteY5904"/>
            </a:cxn>
            <a:cxn ang="0">
              <a:pos x="connsiteX5905" y="connsiteY5905"/>
            </a:cxn>
            <a:cxn ang="0">
              <a:pos x="connsiteX5906" y="connsiteY5906"/>
            </a:cxn>
            <a:cxn ang="0">
              <a:pos x="connsiteX5907" y="connsiteY5907"/>
            </a:cxn>
            <a:cxn ang="0">
              <a:pos x="connsiteX5908" y="connsiteY5908"/>
            </a:cxn>
            <a:cxn ang="0">
              <a:pos x="connsiteX5909" y="connsiteY5909"/>
            </a:cxn>
            <a:cxn ang="0">
              <a:pos x="connsiteX5910" y="connsiteY5910"/>
            </a:cxn>
            <a:cxn ang="0">
              <a:pos x="connsiteX5911" y="connsiteY5911"/>
            </a:cxn>
            <a:cxn ang="0">
              <a:pos x="connsiteX5912" y="connsiteY5912"/>
            </a:cxn>
            <a:cxn ang="0">
              <a:pos x="connsiteX5913" y="connsiteY5913"/>
            </a:cxn>
            <a:cxn ang="0">
              <a:pos x="connsiteX5914" y="connsiteY5914"/>
            </a:cxn>
            <a:cxn ang="0">
              <a:pos x="connsiteX5915" y="connsiteY5915"/>
            </a:cxn>
            <a:cxn ang="0">
              <a:pos x="connsiteX5916" y="connsiteY5916"/>
            </a:cxn>
            <a:cxn ang="0">
              <a:pos x="connsiteX5917" y="connsiteY5917"/>
            </a:cxn>
            <a:cxn ang="0">
              <a:pos x="connsiteX5918" y="connsiteY5918"/>
            </a:cxn>
            <a:cxn ang="0">
              <a:pos x="connsiteX5919" y="connsiteY5919"/>
            </a:cxn>
            <a:cxn ang="0">
              <a:pos x="connsiteX5920" y="connsiteY5920"/>
            </a:cxn>
            <a:cxn ang="0">
              <a:pos x="connsiteX5921" y="connsiteY5921"/>
            </a:cxn>
            <a:cxn ang="0">
              <a:pos x="connsiteX5922" y="connsiteY5922"/>
            </a:cxn>
            <a:cxn ang="0">
              <a:pos x="connsiteX5923" y="connsiteY5923"/>
            </a:cxn>
            <a:cxn ang="0">
              <a:pos x="connsiteX5924" y="connsiteY5924"/>
            </a:cxn>
            <a:cxn ang="0">
              <a:pos x="connsiteX5925" y="connsiteY5925"/>
            </a:cxn>
            <a:cxn ang="0">
              <a:pos x="connsiteX5926" y="connsiteY5926"/>
            </a:cxn>
            <a:cxn ang="0">
              <a:pos x="connsiteX5927" y="connsiteY5927"/>
            </a:cxn>
            <a:cxn ang="0">
              <a:pos x="connsiteX5928" y="connsiteY5928"/>
            </a:cxn>
            <a:cxn ang="0">
              <a:pos x="connsiteX5929" y="connsiteY5929"/>
            </a:cxn>
            <a:cxn ang="0">
              <a:pos x="connsiteX5930" y="connsiteY5930"/>
            </a:cxn>
            <a:cxn ang="0">
              <a:pos x="connsiteX5931" y="connsiteY5931"/>
            </a:cxn>
            <a:cxn ang="0">
              <a:pos x="connsiteX5932" y="connsiteY5932"/>
            </a:cxn>
            <a:cxn ang="0">
              <a:pos x="connsiteX5933" y="connsiteY5933"/>
            </a:cxn>
            <a:cxn ang="0">
              <a:pos x="connsiteX5934" y="connsiteY5934"/>
            </a:cxn>
            <a:cxn ang="0">
              <a:pos x="connsiteX5935" y="connsiteY5935"/>
            </a:cxn>
            <a:cxn ang="0">
              <a:pos x="connsiteX5936" y="connsiteY5936"/>
            </a:cxn>
            <a:cxn ang="0">
              <a:pos x="connsiteX5937" y="connsiteY5937"/>
            </a:cxn>
            <a:cxn ang="0">
              <a:pos x="connsiteX5938" y="connsiteY5938"/>
            </a:cxn>
            <a:cxn ang="0">
              <a:pos x="connsiteX5939" y="connsiteY5939"/>
            </a:cxn>
            <a:cxn ang="0">
              <a:pos x="connsiteX5940" y="connsiteY5940"/>
            </a:cxn>
            <a:cxn ang="0">
              <a:pos x="connsiteX5941" y="connsiteY5941"/>
            </a:cxn>
            <a:cxn ang="0">
              <a:pos x="connsiteX5942" y="connsiteY5942"/>
            </a:cxn>
            <a:cxn ang="0">
              <a:pos x="connsiteX5943" y="connsiteY5943"/>
            </a:cxn>
            <a:cxn ang="0">
              <a:pos x="connsiteX5944" y="connsiteY5944"/>
            </a:cxn>
            <a:cxn ang="0">
              <a:pos x="connsiteX5945" y="connsiteY5945"/>
            </a:cxn>
            <a:cxn ang="0">
              <a:pos x="connsiteX5946" y="connsiteY5946"/>
            </a:cxn>
            <a:cxn ang="0">
              <a:pos x="connsiteX5947" y="connsiteY5947"/>
            </a:cxn>
            <a:cxn ang="0">
              <a:pos x="connsiteX5948" y="connsiteY5948"/>
            </a:cxn>
            <a:cxn ang="0">
              <a:pos x="connsiteX5949" y="connsiteY5949"/>
            </a:cxn>
            <a:cxn ang="0">
              <a:pos x="connsiteX5950" y="connsiteY5950"/>
            </a:cxn>
            <a:cxn ang="0">
              <a:pos x="connsiteX5951" y="connsiteY5951"/>
            </a:cxn>
            <a:cxn ang="0">
              <a:pos x="connsiteX5952" y="connsiteY5952"/>
            </a:cxn>
            <a:cxn ang="0">
              <a:pos x="connsiteX5953" y="connsiteY5953"/>
            </a:cxn>
            <a:cxn ang="0">
              <a:pos x="connsiteX5954" y="connsiteY5954"/>
            </a:cxn>
            <a:cxn ang="0">
              <a:pos x="connsiteX5955" y="connsiteY5955"/>
            </a:cxn>
            <a:cxn ang="0">
              <a:pos x="connsiteX5956" y="connsiteY5956"/>
            </a:cxn>
            <a:cxn ang="0">
              <a:pos x="connsiteX5957" y="connsiteY5957"/>
            </a:cxn>
            <a:cxn ang="0">
              <a:pos x="connsiteX5958" y="connsiteY5958"/>
            </a:cxn>
            <a:cxn ang="0">
              <a:pos x="connsiteX5959" y="connsiteY5959"/>
            </a:cxn>
            <a:cxn ang="0">
              <a:pos x="connsiteX5960" y="connsiteY5960"/>
            </a:cxn>
            <a:cxn ang="0">
              <a:pos x="connsiteX5961" y="connsiteY5961"/>
            </a:cxn>
            <a:cxn ang="0">
              <a:pos x="connsiteX5962" y="connsiteY5962"/>
            </a:cxn>
            <a:cxn ang="0">
              <a:pos x="connsiteX5963" y="connsiteY5963"/>
            </a:cxn>
            <a:cxn ang="0">
              <a:pos x="connsiteX5964" y="connsiteY5964"/>
            </a:cxn>
            <a:cxn ang="0">
              <a:pos x="connsiteX5965" y="connsiteY5965"/>
            </a:cxn>
            <a:cxn ang="0">
              <a:pos x="connsiteX5966" y="connsiteY5966"/>
            </a:cxn>
            <a:cxn ang="0">
              <a:pos x="connsiteX5967" y="connsiteY5967"/>
            </a:cxn>
            <a:cxn ang="0">
              <a:pos x="connsiteX5968" y="connsiteY5968"/>
            </a:cxn>
            <a:cxn ang="0">
              <a:pos x="connsiteX5969" y="connsiteY5969"/>
            </a:cxn>
            <a:cxn ang="0">
              <a:pos x="connsiteX5970" y="connsiteY5970"/>
            </a:cxn>
            <a:cxn ang="0">
              <a:pos x="connsiteX5971" y="connsiteY5971"/>
            </a:cxn>
            <a:cxn ang="0">
              <a:pos x="connsiteX5972" y="connsiteY5972"/>
            </a:cxn>
            <a:cxn ang="0">
              <a:pos x="connsiteX5973" y="connsiteY5973"/>
            </a:cxn>
            <a:cxn ang="0">
              <a:pos x="connsiteX5974" y="connsiteY5974"/>
            </a:cxn>
            <a:cxn ang="0">
              <a:pos x="connsiteX5975" y="connsiteY5975"/>
            </a:cxn>
            <a:cxn ang="0">
              <a:pos x="connsiteX5976" y="connsiteY5976"/>
            </a:cxn>
            <a:cxn ang="0">
              <a:pos x="connsiteX5977" y="connsiteY5977"/>
            </a:cxn>
            <a:cxn ang="0">
              <a:pos x="connsiteX5978" y="connsiteY5978"/>
            </a:cxn>
            <a:cxn ang="0">
              <a:pos x="connsiteX5979" y="connsiteY5979"/>
            </a:cxn>
            <a:cxn ang="0">
              <a:pos x="connsiteX5980" y="connsiteY5980"/>
            </a:cxn>
            <a:cxn ang="0">
              <a:pos x="connsiteX5981" y="connsiteY5981"/>
            </a:cxn>
            <a:cxn ang="0">
              <a:pos x="connsiteX5982" y="connsiteY5982"/>
            </a:cxn>
            <a:cxn ang="0">
              <a:pos x="connsiteX5983" y="connsiteY5983"/>
            </a:cxn>
            <a:cxn ang="0">
              <a:pos x="connsiteX5984" y="connsiteY5984"/>
            </a:cxn>
            <a:cxn ang="0">
              <a:pos x="connsiteX5985" y="connsiteY5985"/>
            </a:cxn>
            <a:cxn ang="0">
              <a:pos x="connsiteX5986" y="connsiteY5986"/>
            </a:cxn>
            <a:cxn ang="0">
              <a:pos x="connsiteX5987" y="connsiteY5987"/>
            </a:cxn>
            <a:cxn ang="0">
              <a:pos x="connsiteX5988" y="connsiteY5988"/>
            </a:cxn>
            <a:cxn ang="0">
              <a:pos x="connsiteX5989" y="connsiteY5989"/>
            </a:cxn>
            <a:cxn ang="0">
              <a:pos x="connsiteX5990" y="connsiteY5990"/>
            </a:cxn>
            <a:cxn ang="0">
              <a:pos x="connsiteX5991" y="connsiteY5991"/>
            </a:cxn>
            <a:cxn ang="0">
              <a:pos x="connsiteX5992" y="connsiteY5992"/>
            </a:cxn>
            <a:cxn ang="0">
              <a:pos x="connsiteX5993" y="connsiteY5993"/>
            </a:cxn>
            <a:cxn ang="0">
              <a:pos x="connsiteX5994" y="connsiteY5994"/>
            </a:cxn>
            <a:cxn ang="0">
              <a:pos x="connsiteX5995" y="connsiteY5995"/>
            </a:cxn>
            <a:cxn ang="0">
              <a:pos x="connsiteX5996" y="connsiteY5996"/>
            </a:cxn>
            <a:cxn ang="0">
              <a:pos x="connsiteX5997" y="connsiteY5997"/>
            </a:cxn>
            <a:cxn ang="0">
              <a:pos x="connsiteX5998" y="connsiteY5998"/>
            </a:cxn>
            <a:cxn ang="0">
              <a:pos x="connsiteX5999" y="connsiteY5999"/>
            </a:cxn>
            <a:cxn ang="0">
              <a:pos x="connsiteX6000" y="connsiteY6000"/>
            </a:cxn>
            <a:cxn ang="0">
              <a:pos x="connsiteX6001" y="connsiteY6001"/>
            </a:cxn>
            <a:cxn ang="0">
              <a:pos x="connsiteX6002" y="connsiteY6002"/>
            </a:cxn>
            <a:cxn ang="0">
              <a:pos x="connsiteX6003" y="connsiteY6003"/>
            </a:cxn>
            <a:cxn ang="0">
              <a:pos x="connsiteX6004" y="connsiteY6004"/>
            </a:cxn>
            <a:cxn ang="0">
              <a:pos x="connsiteX6005" y="connsiteY6005"/>
            </a:cxn>
            <a:cxn ang="0">
              <a:pos x="connsiteX6006" y="connsiteY6006"/>
            </a:cxn>
            <a:cxn ang="0">
              <a:pos x="connsiteX6007" y="connsiteY6007"/>
            </a:cxn>
            <a:cxn ang="0">
              <a:pos x="connsiteX6008" y="connsiteY6008"/>
            </a:cxn>
            <a:cxn ang="0">
              <a:pos x="connsiteX6009" y="connsiteY6009"/>
            </a:cxn>
            <a:cxn ang="0">
              <a:pos x="connsiteX6010" y="connsiteY6010"/>
            </a:cxn>
            <a:cxn ang="0">
              <a:pos x="connsiteX6011" y="connsiteY6011"/>
            </a:cxn>
            <a:cxn ang="0">
              <a:pos x="connsiteX6012" y="connsiteY6012"/>
            </a:cxn>
            <a:cxn ang="0">
              <a:pos x="connsiteX6013" y="connsiteY6013"/>
            </a:cxn>
            <a:cxn ang="0">
              <a:pos x="connsiteX6014" y="connsiteY6014"/>
            </a:cxn>
            <a:cxn ang="0">
              <a:pos x="connsiteX6015" y="connsiteY6015"/>
            </a:cxn>
            <a:cxn ang="0">
              <a:pos x="connsiteX6016" y="connsiteY6016"/>
            </a:cxn>
            <a:cxn ang="0">
              <a:pos x="connsiteX6017" y="connsiteY6017"/>
            </a:cxn>
            <a:cxn ang="0">
              <a:pos x="connsiteX6018" y="connsiteY6018"/>
            </a:cxn>
            <a:cxn ang="0">
              <a:pos x="connsiteX6019" y="connsiteY6019"/>
            </a:cxn>
            <a:cxn ang="0">
              <a:pos x="connsiteX6020" y="connsiteY6020"/>
            </a:cxn>
            <a:cxn ang="0">
              <a:pos x="connsiteX6021" y="connsiteY6021"/>
            </a:cxn>
            <a:cxn ang="0">
              <a:pos x="connsiteX6022" y="connsiteY6022"/>
            </a:cxn>
            <a:cxn ang="0">
              <a:pos x="connsiteX6023" y="connsiteY6023"/>
            </a:cxn>
            <a:cxn ang="0">
              <a:pos x="connsiteX6024" y="connsiteY6024"/>
            </a:cxn>
            <a:cxn ang="0">
              <a:pos x="connsiteX6025" y="connsiteY6025"/>
            </a:cxn>
            <a:cxn ang="0">
              <a:pos x="connsiteX6026" y="connsiteY6026"/>
            </a:cxn>
            <a:cxn ang="0">
              <a:pos x="connsiteX6027" y="connsiteY6027"/>
            </a:cxn>
            <a:cxn ang="0">
              <a:pos x="connsiteX6028" y="connsiteY6028"/>
            </a:cxn>
            <a:cxn ang="0">
              <a:pos x="connsiteX6029" y="connsiteY6029"/>
            </a:cxn>
            <a:cxn ang="0">
              <a:pos x="connsiteX6030" y="connsiteY6030"/>
            </a:cxn>
            <a:cxn ang="0">
              <a:pos x="connsiteX6031" y="connsiteY6031"/>
            </a:cxn>
            <a:cxn ang="0">
              <a:pos x="connsiteX6032" y="connsiteY6032"/>
            </a:cxn>
            <a:cxn ang="0">
              <a:pos x="connsiteX6033" y="connsiteY6033"/>
            </a:cxn>
            <a:cxn ang="0">
              <a:pos x="connsiteX6034" y="connsiteY6034"/>
            </a:cxn>
            <a:cxn ang="0">
              <a:pos x="connsiteX6035" y="connsiteY6035"/>
            </a:cxn>
            <a:cxn ang="0">
              <a:pos x="connsiteX6036" y="connsiteY6036"/>
            </a:cxn>
            <a:cxn ang="0">
              <a:pos x="connsiteX6037" y="connsiteY6037"/>
            </a:cxn>
            <a:cxn ang="0">
              <a:pos x="connsiteX6038" y="connsiteY6038"/>
            </a:cxn>
            <a:cxn ang="0">
              <a:pos x="connsiteX6039" y="connsiteY6039"/>
            </a:cxn>
            <a:cxn ang="0">
              <a:pos x="connsiteX6040" y="connsiteY6040"/>
            </a:cxn>
            <a:cxn ang="0">
              <a:pos x="connsiteX6041" y="connsiteY6041"/>
            </a:cxn>
            <a:cxn ang="0">
              <a:pos x="connsiteX6042" y="connsiteY6042"/>
            </a:cxn>
            <a:cxn ang="0">
              <a:pos x="connsiteX6043" y="connsiteY6043"/>
            </a:cxn>
            <a:cxn ang="0">
              <a:pos x="connsiteX6044" y="connsiteY6044"/>
            </a:cxn>
            <a:cxn ang="0">
              <a:pos x="connsiteX6045" y="connsiteY6045"/>
            </a:cxn>
            <a:cxn ang="0">
              <a:pos x="connsiteX6046" y="connsiteY6046"/>
            </a:cxn>
            <a:cxn ang="0">
              <a:pos x="connsiteX6047" y="connsiteY6047"/>
            </a:cxn>
            <a:cxn ang="0">
              <a:pos x="connsiteX6048" y="connsiteY6048"/>
            </a:cxn>
            <a:cxn ang="0">
              <a:pos x="connsiteX6049" y="connsiteY6049"/>
            </a:cxn>
            <a:cxn ang="0">
              <a:pos x="connsiteX6050" y="connsiteY6050"/>
            </a:cxn>
            <a:cxn ang="0">
              <a:pos x="connsiteX6051" y="connsiteY6051"/>
            </a:cxn>
            <a:cxn ang="0">
              <a:pos x="connsiteX6052" y="connsiteY6052"/>
            </a:cxn>
            <a:cxn ang="0">
              <a:pos x="connsiteX6053" y="connsiteY6053"/>
            </a:cxn>
            <a:cxn ang="0">
              <a:pos x="connsiteX6054" y="connsiteY6054"/>
            </a:cxn>
            <a:cxn ang="0">
              <a:pos x="connsiteX6055" y="connsiteY6055"/>
            </a:cxn>
            <a:cxn ang="0">
              <a:pos x="connsiteX6056" y="connsiteY6056"/>
            </a:cxn>
            <a:cxn ang="0">
              <a:pos x="connsiteX6057" y="connsiteY6057"/>
            </a:cxn>
            <a:cxn ang="0">
              <a:pos x="connsiteX6058" y="connsiteY6058"/>
            </a:cxn>
            <a:cxn ang="0">
              <a:pos x="connsiteX6059" y="connsiteY6059"/>
            </a:cxn>
            <a:cxn ang="0">
              <a:pos x="connsiteX6060" y="connsiteY6060"/>
            </a:cxn>
            <a:cxn ang="0">
              <a:pos x="connsiteX6061" y="connsiteY6061"/>
            </a:cxn>
            <a:cxn ang="0">
              <a:pos x="connsiteX6062" y="connsiteY6062"/>
            </a:cxn>
            <a:cxn ang="0">
              <a:pos x="connsiteX6063" y="connsiteY6063"/>
            </a:cxn>
            <a:cxn ang="0">
              <a:pos x="connsiteX6064" y="connsiteY6064"/>
            </a:cxn>
            <a:cxn ang="0">
              <a:pos x="connsiteX6065" y="connsiteY6065"/>
            </a:cxn>
            <a:cxn ang="0">
              <a:pos x="connsiteX6066" y="connsiteY6066"/>
            </a:cxn>
            <a:cxn ang="0">
              <a:pos x="connsiteX6067" y="connsiteY6067"/>
            </a:cxn>
            <a:cxn ang="0">
              <a:pos x="connsiteX6068" y="connsiteY6068"/>
            </a:cxn>
            <a:cxn ang="0">
              <a:pos x="connsiteX6069" y="connsiteY6069"/>
            </a:cxn>
            <a:cxn ang="0">
              <a:pos x="connsiteX6070" y="connsiteY6070"/>
            </a:cxn>
            <a:cxn ang="0">
              <a:pos x="connsiteX6071" y="connsiteY6071"/>
            </a:cxn>
            <a:cxn ang="0">
              <a:pos x="connsiteX6072" y="connsiteY6072"/>
            </a:cxn>
            <a:cxn ang="0">
              <a:pos x="connsiteX6073" y="connsiteY6073"/>
            </a:cxn>
            <a:cxn ang="0">
              <a:pos x="connsiteX6074" y="connsiteY6074"/>
            </a:cxn>
            <a:cxn ang="0">
              <a:pos x="connsiteX6075" y="connsiteY6075"/>
            </a:cxn>
            <a:cxn ang="0">
              <a:pos x="connsiteX6076" y="connsiteY6076"/>
            </a:cxn>
            <a:cxn ang="0">
              <a:pos x="connsiteX6077" y="connsiteY6077"/>
            </a:cxn>
            <a:cxn ang="0">
              <a:pos x="connsiteX6078" y="connsiteY6078"/>
            </a:cxn>
            <a:cxn ang="0">
              <a:pos x="connsiteX6079" y="connsiteY6079"/>
            </a:cxn>
            <a:cxn ang="0">
              <a:pos x="connsiteX6080" y="connsiteY6080"/>
            </a:cxn>
            <a:cxn ang="0">
              <a:pos x="connsiteX6081" y="connsiteY6081"/>
            </a:cxn>
            <a:cxn ang="0">
              <a:pos x="connsiteX6082" y="connsiteY6082"/>
            </a:cxn>
            <a:cxn ang="0">
              <a:pos x="connsiteX6083" y="connsiteY6083"/>
            </a:cxn>
            <a:cxn ang="0">
              <a:pos x="connsiteX6084" y="connsiteY6084"/>
            </a:cxn>
            <a:cxn ang="0">
              <a:pos x="connsiteX6085" y="connsiteY6085"/>
            </a:cxn>
            <a:cxn ang="0">
              <a:pos x="connsiteX6086" y="connsiteY6086"/>
            </a:cxn>
            <a:cxn ang="0">
              <a:pos x="connsiteX6087" y="connsiteY6087"/>
            </a:cxn>
            <a:cxn ang="0">
              <a:pos x="connsiteX6088" y="connsiteY6088"/>
            </a:cxn>
            <a:cxn ang="0">
              <a:pos x="connsiteX6089" y="connsiteY6089"/>
            </a:cxn>
            <a:cxn ang="0">
              <a:pos x="connsiteX6090" y="connsiteY6090"/>
            </a:cxn>
            <a:cxn ang="0">
              <a:pos x="connsiteX6091" y="connsiteY6091"/>
            </a:cxn>
            <a:cxn ang="0">
              <a:pos x="connsiteX6092" y="connsiteY6092"/>
            </a:cxn>
            <a:cxn ang="0">
              <a:pos x="connsiteX6093" y="connsiteY6093"/>
            </a:cxn>
            <a:cxn ang="0">
              <a:pos x="connsiteX6094" y="connsiteY6094"/>
            </a:cxn>
            <a:cxn ang="0">
              <a:pos x="connsiteX6095" y="connsiteY6095"/>
            </a:cxn>
            <a:cxn ang="0">
              <a:pos x="connsiteX6096" y="connsiteY6096"/>
            </a:cxn>
            <a:cxn ang="0">
              <a:pos x="connsiteX6097" y="connsiteY6097"/>
            </a:cxn>
            <a:cxn ang="0">
              <a:pos x="connsiteX6098" y="connsiteY6098"/>
            </a:cxn>
            <a:cxn ang="0">
              <a:pos x="connsiteX6099" y="connsiteY6099"/>
            </a:cxn>
            <a:cxn ang="0">
              <a:pos x="connsiteX6100" y="connsiteY6100"/>
            </a:cxn>
            <a:cxn ang="0">
              <a:pos x="connsiteX6101" y="connsiteY6101"/>
            </a:cxn>
            <a:cxn ang="0">
              <a:pos x="connsiteX6102" y="connsiteY6102"/>
            </a:cxn>
            <a:cxn ang="0">
              <a:pos x="connsiteX6103" y="connsiteY6103"/>
            </a:cxn>
            <a:cxn ang="0">
              <a:pos x="connsiteX6104" y="connsiteY6104"/>
            </a:cxn>
            <a:cxn ang="0">
              <a:pos x="connsiteX6105" y="connsiteY6105"/>
            </a:cxn>
            <a:cxn ang="0">
              <a:pos x="connsiteX6106" y="connsiteY6106"/>
            </a:cxn>
            <a:cxn ang="0">
              <a:pos x="connsiteX6107" y="connsiteY6107"/>
            </a:cxn>
            <a:cxn ang="0">
              <a:pos x="connsiteX6108" y="connsiteY6108"/>
            </a:cxn>
            <a:cxn ang="0">
              <a:pos x="connsiteX6109" y="connsiteY6109"/>
            </a:cxn>
            <a:cxn ang="0">
              <a:pos x="connsiteX6110" y="connsiteY6110"/>
            </a:cxn>
            <a:cxn ang="0">
              <a:pos x="connsiteX6111" y="connsiteY6111"/>
            </a:cxn>
            <a:cxn ang="0">
              <a:pos x="connsiteX6112" y="connsiteY6112"/>
            </a:cxn>
            <a:cxn ang="0">
              <a:pos x="connsiteX6113" y="connsiteY6113"/>
            </a:cxn>
            <a:cxn ang="0">
              <a:pos x="connsiteX6114" y="connsiteY6114"/>
            </a:cxn>
            <a:cxn ang="0">
              <a:pos x="connsiteX6115" y="connsiteY6115"/>
            </a:cxn>
            <a:cxn ang="0">
              <a:pos x="connsiteX6116" y="connsiteY6116"/>
            </a:cxn>
            <a:cxn ang="0">
              <a:pos x="connsiteX6117" y="connsiteY6117"/>
            </a:cxn>
            <a:cxn ang="0">
              <a:pos x="connsiteX6118" y="connsiteY6118"/>
            </a:cxn>
            <a:cxn ang="0">
              <a:pos x="connsiteX6119" y="connsiteY6119"/>
            </a:cxn>
            <a:cxn ang="0">
              <a:pos x="connsiteX6120" y="connsiteY6120"/>
            </a:cxn>
            <a:cxn ang="0">
              <a:pos x="connsiteX6121" y="connsiteY6121"/>
            </a:cxn>
            <a:cxn ang="0">
              <a:pos x="connsiteX6122" y="connsiteY6122"/>
            </a:cxn>
            <a:cxn ang="0">
              <a:pos x="connsiteX6123" y="connsiteY6123"/>
            </a:cxn>
            <a:cxn ang="0">
              <a:pos x="connsiteX6124" y="connsiteY6124"/>
            </a:cxn>
            <a:cxn ang="0">
              <a:pos x="connsiteX6125" y="connsiteY6125"/>
            </a:cxn>
            <a:cxn ang="0">
              <a:pos x="connsiteX6126" y="connsiteY6126"/>
            </a:cxn>
            <a:cxn ang="0">
              <a:pos x="connsiteX6127" y="connsiteY6127"/>
            </a:cxn>
            <a:cxn ang="0">
              <a:pos x="connsiteX6128" y="connsiteY6128"/>
            </a:cxn>
            <a:cxn ang="0">
              <a:pos x="connsiteX6129" y="connsiteY6129"/>
            </a:cxn>
            <a:cxn ang="0">
              <a:pos x="connsiteX6130" y="connsiteY6130"/>
            </a:cxn>
            <a:cxn ang="0">
              <a:pos x="connsiteX6131" y="connsiteY6131"/>
            </a:cxn>
            <a:cxn ang="0">
              <a:pos x="connsiteX6132" y="connsiteY6132"/>
            </a:cxn>
            <a:cxn ang="0">
              <a:pos x="connsiteX6133" y="connsiteY6133"/>
            </a:cxn>
            <a:cxn ang="0">
              <a:pos x="connsiteX6134" y="connsiteY6134"/>
            </a:cxn>
            <a:cxn ang="0">
              <a:pos x="connsiteX6135" y="connsiteY6135"/>
            </a:cxn>
            <a:cxn ang="0">
              <a:pos x="connsiteX6136" y="connsiteY6136"/>
            </a:cxn>
            <a:cxn ang="0">
              <a:pos x="connsiteX6137" y="connsiteY6137"/>
            </a:cxn>
            <a:cxn ang="0">
              <a:pos x="connsiteX6138" y="connsiteY6138"/>
            </a:cxn>
            <a:cxn ang="0">
              <a:pos x="connsiteX6139" y="connsiteY6139"/>
            </a:cxn>
            <a:cxn ang="0">
              <a:pos x="connsiteX6140" y="connsiteY6140"/>
            </a:cxn>
            <a:cxn ang="0">
              <a:pos x="connsiteX6141" y="connsiteY6141"/>
            </a:cxn>
            <a:cxn ang="0">
              <a:pos x="connsiteX6142" y="connsiteY6142"/>
            </a:cxn>
            <a:cxn ang="0">
              <a:pos x="connsiteX6143" y="connsiteY6143"/>
            </a:cxn>
            <a:cxn ang="0">
              <a:pos x="connsiteX6144" y="connsiteY6144"/>
            </a:cxn>
            <a:cxn ang="0">
              <a:pos x="connsiteX6145" y="connsiteY6145"/>
            </a:cxn>
            <a:cxn ang="0">
              <a:pos x="connsiteX6146" y="connsiteY6146"/>
            </a:cxn>
            <a:cxn ang="0">
              <a:pos x="connsiteX6147" y="connsiteY6147"/>
            </a:cxn>
            <a:cxn ang="0">
              <a:pos x="connsiteX6148" y="connsiteY6148"/>
            </a:cxn>
            <a:cxn ang="0">
              <a:pos x="connsiteX6149" y="connsiteY6149"/>
            </a:cxn>
            <a:cxn ang="0">
              <a:pos x="connsiteX6150" y="connsiteY6150"/>
            </a:cxn>
            <a:cxn ang="0">
              <a:pos x="connsiteX6151" y="connsiteY6151"/>
            </a:cxn>
            <a:cxn ang="0">
              <a:pos x="connsiteX6152" y="connsiteY6152"/>
            </a:cxn>
            <a:cxn ang="0">
              <a:pos x="connsiteX6153" y="connsiteY6153"/>
            </a:cxn>
            <a:cxn ang="0">
              <a:pos x="connsiteX6154" y="connsiteY6154"/>
            </a:cxn>
            <a:cxn ang="0">
              <a:pos x="connsiteX6155" y="connsiteY6155"/>
            </a:cxn>
            <a:cxn ang="0">
              <a:pos x="connsiteX6156" y="connsiteY6156"/>
            </a:cxn>
            <a:cxn ang="0">
              <a:pos x="connsiteX6157" y="connsiteY6157"/>
            </a:cxn>
            <a:cxn ang="0">
              <a:pos x="connsiteX6158" y="connsiteY6158"/>
            </a:cxn>
            <a:cxn ang="0">
              <a:pos x="connsiteX6159" y="connsiteY6159"/>
            </a:cxn>
            <a:cxn ang="0">
              <a:pos x="connsiteX6160" y="connsiteY6160"/>
            </a:cxn>
            <a:cxn ang="0">
              <a:pos x="connsiteX6161" y="connsiteY6161"/>
            </a:cxn>
            <a:cxn ang="0">
              <a:pos x="connsiteX6162" y="connsiteY6162"/>
            </a:cxn>
            <a:cxn ang="0">
              <a:pos x="connsiteX6163" y="connsiteY6163"/>
            </a:cxn>
            <a:cxn ang="0">
              <a:pos x="connsiteX6164" y="connsiteY6164"/>
            </a:cxn>
            <a:cxn ang="0">
              <a:pos x="connsiteX6165" y="connsiteY6165"/>
            </a:cxn>
            <a:cxn ang="0">
              <a:pos x="connsiteX6166" y="connsiteY6166"/>
            </a:cxn>
            <a:cxn ang="0">
              <a:pos x="connsiteX6167" y="connsiteY6167"/>
            </a:cxn>
            <a:cxn ang="0">
              <a:pos x="connsiteX6168" y="connsiteY6168"/>
            </a:cxn>
            <a:cxn ang="0">
              <a:pos x="connsiteX6169" y="connsiteY6169"/>
            </a:cxn>
            <a:cxn ang="0">
              <a:pos x="connsiteX6170" y="connsiteY6170"/>
            </a:cxn>
            <a:cxn ang="0">
              <a:pos x="connsiteX6171" y="connsiteY6171"/>
            </a:cxn>
            <a:cxn ang="0">
              <a:pos x="connsiteX6172" y="connsiteY6172"/>
            </a:cxn>
            <a:cxn ang="0">
              <a:pos x="connsiteX6173" y="connsiteY6173"/>
            </a:cxn>
            <a:cxn ang="0">
              <a:pos x="connsiteX6174" y="connsiteY6174"/>
            </a:cxn>
            <a:cxn ang="0">
              <a:pos x="connsiteX6175" y="connsiteY6175"/>
            </a:cxn>
            <a:cxn ang="0">
              <a:pos x="connsiteX6176" y="connsiteY6176"/>
            </a:cxn>
            <a:cxn ang="0">
              <a:pos x="connsiteX6177" y="connsiteY6177"/>
            </a:cxn>
            <a:cxn ang="0">
              <a:pos x="connsiteX6178" y="connsiteY6178"/>
            </a:cxn>
            <a:cxn ang="0">
              <a:pos x="connsiteX6179" y="connsiteY6179"/>
            </a:cxn>
            <a:cxn ang="0">
              <a:pos x="connsiteX6180" y="connsiteY6180"/>
            </a:cxn>
            <a:cxn ang="0">
              <a:pos x="connsiteX6181" y="connsiteY6181"/>
            </a:cxn>
            <a:cxn ang="0">
              <a:pos x="connsiteX6182" y="connsiteY6182"/>
            </a:cxn>
            <a:cxn ang="0">
              <a:pos x="connsiteX6183" y="connsiteY6183"/>
            </a:cxn>
            <a:cxn ang="0">
              <a:pos x="connsiteX6184" y="connsiteY6184"/>
            </a:cxn>
            <a:cxn ang="0">
              <a:pos x="connsiteX6185" y="connsiteY6185"/>
            </a:cxn>
            <a:cxn ang="0">
              <a:pos x="connsiteX6186" y="connsiteY6186"/>
            </a:cxn>
            <a:cxn ang="0">
              <a:pos x="connsiteX6187" y="connsiteY6187"/>
            </a:cxn>
            <a:cxn ang="0">
              <a:pos x="connsiteX6188" y="connsiteY6188"/>
            </a:cxn>
            <a:cxn ang="0">
              <a:pos x="connsiteX6189" y="connsiteY6189"/>
            </a:cxn>
            <a:cxn ang="0">
              <a:pos x="connsiteX6190" y="connsiteY6190"/>
            </a:cxn>
            <a:cxn ang="0">
              <a:pos x="connsiteX6191" y="connsiteY6191"/>
            </a:cxn>
            <a:cxn ang="0">
              <a:pos x="connsiteX6192" y="connsiteY6192"/>
            </a:cxn>
            <a:cxn ang="0">
              <a:pos x="connsiteX6193" y="connsiteY6193"/>
            </a:cxn>
            <a:cxn ang="0">
              <a:pos x="connsiteX6194" y="connsiteY6194"/>
            </a:cxn>
            <a:cxn ang="0">
              <a:pos x="connsiteX6195" y="connsiteY6195"/>
            </a:cxn>
            <a:cxn ang="0">
              <a:pos x="connsiteX6196" y="connsiteY6196"/>
            </a:cxn>
            <a:cxn ang="0">
              <a:pos x="connsiteX6197" y="connsiteY6197"/>
            </a:cxn>
            <a:cxn ang="0">
              <a:pos x="connsiteX6198" y="connsiteY6198"/>
            </a:cxn>
            <a:cxn ang="0">
              <a:pos x="connsiteX6199" y="connsiteY6199"/>
            </a:cxn>
            <a:cxn ang="0">
              <a:pos x="connsiteX6200" y="connsiteY6200"/>
            </a:cxn>
            <a:cxn ang="0">
              <a:pos x="connsiteX6201" y="connsiteY6201"/>
            </a:cxn>
            <a:cxn ang="0">
              <a:pos x="connsiteX6202" y="connsiteY6202"/>
            </a:cxn>
            <a:cxn ang="0">
              <a:pos x="connsiteX6203" y="connsiteY6203"/>
            </a:cxn>
            <a:cxn ang="0">
              <a:pos x="connsiteX6204" y="connsiteY6204"/>
            </a:cxn>
            <a:cxn ang="0">
              <a:pos x="connsiteX6205" y="connsiteY6205"/>
            </a:cxn>
            <a:cxn ang="0">
              <a:pos x="connsiteX6206" y="connsiteY6206"/>
            </a:cxn>
            <a:cxn ang="0">
              <a:pos x="connsiteX6207" y="connsiteY6207"/>
            </a:cxn>
            <a:cxn ang="0">
              <a:pos x="connsiteX6208" y="connsiteY6208"/>
            </a:cxn>
            <a:cxn ang="0">
              <a:pos x="connsiteX6209" y="connsiteY6209"/>
            </a:cxn>
            <a:cxn ang="0">
              <a:pos x="connsiteX6210" y="connsiteY6210"/>
            </a:cxn>
            <a:cxn ang="0">
              <a:pos x="connsiteX6211" y="connsiteY6211"/>
            </a:cxn>
            <a:cxn ang="0">
              <a:pos x="connsiteX6212" y="connsiteY6212"/>
            </a:cxn>
            <a:cxn ang="0">
              <a:pos x="connsiteX6213" y="connsiteY6213"/>
            </a:cxn>
            <a:cxn ang="0">
              <a:pos x="connsiteX6214" y="connsiteY6214"/>
            </a:cxn>
            <a:cxn ang="0">
              <a:pos x="connsiteX6215" y="connsiteY6215"/>
            </a:cxn>
            <a:cxn ang="0">
              <a:pos x="connsiteX6216" y="connsiteY6216"/>
            </a:cxn>
            <a:cxn ang="0">
              <a:pos x="connsiteX6217" y="connsiteY6217"/>
            </a:cxn>
            <a:cxn ang="0">
              <a:pos x="connsiteX6218" y="connsiteY6218"/>
            </a:cxn>
            <a:cxn ang="0">
              <a:pos x="connsiteX6219" y="connsiteY6219"/>
            </a:cxn>
            <a:cxn ang="0">
              <a:pos x="connsiteX6220" y="connsiteY6220"/>
            </a:cxn>
            <a:cxn ang="0">
              <a:pos x="connsiteX6221" y="connsiteY6221"/>
            </a:cxn>
            <a:cxn ang="0">
              <a:pos x="connsiteX6222" y="connsiteY6222"/>
            </a:cxn>
            <a:cxn ang="0">
              <a:pos x="connsiteX6223" y="connsiteY6223"/>
            </a:cxn>
            <a:cxn ang="0">
              <a:pos x="connsiteX6224" y="connsiteY6224"/>
            </a:cxn>
            <a:cxn ang="0">
              <a:pos x="connsiteX6225" y="connsiteY6225"/>
            </a:cxn>
            <a:cxn ang="0">
              <a:pos x="connsiteX6226" y="connsiteY6226"/>
            </a:cxn>
            <a:cxn ang="0">
              <a:pos x="connsiteX6227" y="connsiteY6227"/>
            </a:cxn>
            <a:cxn ang="0">
              <a:pos x="connsiteX6228" y="connsiteY6228"/>
            </a:cxn>
            <a:cxn ang="0">
              <a:pos x="connsiteX6229" y="connsiteY6229"/>
            </a:cxn>
            <a:cxn ang="0">
              <a:pos x="connsiteX6230" y="connsiteY6230"/>
            </a:cxn>
            <a:cxn ang="0">
              <a:pos x="connsiteX6231" y="connsiteY6231"/>
            </a:cxn>
            <a:cxn ang="0">
              <a:pos x="connsiteX6232" y="connsiteY6232"/>
            </a:cxn>
            <a:cxn ang="0">
              <a:pos x="connsiteX6233" y="connsiteY6233"/>
            </a:cxn>
            <a:cxn ang="0">
              <a:pos x="connsiteX6234" y="connsiteY6234"/>
            </a:cxn>
            <a:cxn ang="0">
              <a:pos x="connsiteX6235" y="connsiteY6235"/>
            </a:cxn>
            <a:cxn ang="0">
              <a:pos x="connsiteX6236" y="connsiteY6236"/>
            </a:cxn>
            <a:cxn ang="0">
              <a:pos x="connsiteX6237" y="connsiteY6237"/>
            </a:cxn>
            <a:cxn ang="0">
              <a:pos x="connsiteX6238" y="connsiteY6238"/>
            </a:cxn>
            <a:cxn ang="0">
              <a:pos x="connsiteX6239" y="connsiteY6239"/>
            </a:cxn>
            <a:cxn ang="0">
              <a:pos x="connsiteX6240" y="connsiteY6240"/>
            </a:cxn>
            <a:cxn ang="0">
              <a:pos x="connsiteX6241" y="connsiteY6241"/>
            </a:cxn>
            <a:cxn ang="0">
              <a:pos x="connsiteX6242" y="connsiteY6242"/>
            </a:cxn>
            <a:cxn ang="0">
              <a:pos x="connsiteX6243" y="connsiteY6243"/>
            </a:cxn>
            <a:cxn ang="0">
              <a:pos x="connsiteX6244" y="connsiteY6244"/>
            </a:cxn>
            <a:cxn ang="0">
              <a:pos x="connsiteX6245" y="connsiteY6245"/>
            </a:cxn>
            <a:cxn ang="0">
              <a:pos x="connsiteX6246" y="connsiteY6246"/>
            </a:cxn>
            <a:cxn ang="0">
              <a:pos x="connsiteX6247" y="connsiteY6247"/>
            </a:cxn>
            <a:cxn ang="0">
              <a:pos x="connsiteX6248" y="connsiteY6248"/>
            </a:cxn>
            <a:cxn ang="0">
              <a:pos x="connsiteX6249" y="connsiteY6249"/>
            </a:cxn>
            <a:cxn ang="0">
              <a:pos x="connsiteX6250" y="connsiteY6250"/>
            </a:cxn>
            <a:cxn ang="0">
              <a:pos x="connsiteX6251" y="connsiteY6251"/>
            </a:cxn>
            <a:cxn ang="0">
              <a:pos x="connsiteX6252" y="connsiteY6252"/>
            </a:cxn>
            <a:cxn ang="0">
              <a:pos x="connsiteX6253" y="connsiteY6253"/>
            </a:cxn>
            <a:cxn ang="0">
              <a:pos x="connsiteX6254" y="connsiteY6254"/>
            </a:cxn>
            <a:cxn ang="0">
              <a:pos x="connsiteX6255" y="connsiteY6255"/>
            </a:cxn>
            <a:cxn ang="0">
              <a:pos x="connsiteX6256" y="connsiteY6256"/>
            </a:cxn>
            <a:cxn ang="0">
              <a:pos x="connsiteX6257" y="connsiteY6257"/>
            </a:cxn>
            <a:cxn ang="0">
              <a:pos x="connsiteX6258" y="connsiteY6258"/>
            </a:cxn>
            <a:cxn ang="0">
              <a:pos x="connsiteX6259" y="connsiteY6259"/>
            </a:cxn>
            <a:cxn ang="0">
              <a:pos x="connsiteX6260" y="connsiteY6260"/>
            </a:cxn>
            <a:cxn ang="0">
              <a:pos x="connsiteX6261" y="connsiteY6261"/>
            </a:cxn>
            <a:cxn ang="0">
              <a:pos x="connsiteX6262" y="connsiteY6262"/>
            </a:cxn>
            <a:cxn ang="0">
              <a:pos x="connsiteX6263" y="connsiteY6263"/>
            </a:cxn>
            <a:cxn ang="0">
              <a:pos x="connsiteX6264" y="connsiteY6264"/>
            </a:cxn>
            <a:cxn ang="0">
              <a:pos x="connsiteX6265" y="connsiteY6265"/>
            </a:cxn>
            <a:cxn ang="0">
              <a:pos x="connsiteX6266" y="connsiteY6266"/>
            </a:cxn>
            <a:cxn ang="0">
              <a:pos x="connsiteX6267" y="connsiteY6267"/>
            </a:cxn>
            <a:cxn ang="0">
              <a:pos x="connsiteX6268" y="connsiteY6268"/>
            </a:cxn>
            <a:cxn ang="0">
              <a:pos x="connsiteX6269" y="connsiteY6269"/>
            </a:cxn>
            <a:cxn ang="0">
              <a:pos x="connsiteX6270" y="connsiteY6270"/>
            </a:cxn>
            <a:cxn ang="0">
              <a:pos x="connsiteX6271" y="connsiteY6271"/>
            </a:cxn>
            <a:cxn ang="0">
              <a:pos x="connsiteX6272" y="connsiteY6272"/>
            </a:cxn>
            <a:cxn ang="0">
              <a:pos x="connsiteX6273" y="connsiteY6273"/>
            </a:cxn>
            <a:cxn ang="0">
              <a:pos x="connsiteX6274" y="connsiteY6274"/>
            </a:cxn>
            <a:cxn ang="0">
              <a:pos x="connsiteX6275" y="connsiteY6275"/>
            </a:cxn>
            <a:cxn ang="0">
              <a:pos x="connsiteX6276" y="connsiteY6276"/>
            </a:cxn>
            <a:cxn ang="0">
              <a:pos x="connsiteX6277" y="connsiteY6277"/>
            </a:cxn>
            <a:cxn ang="0">
              <a:pos x="connsiteX6278" y="connsiteY6278"/>
            </a:cxn>
            <a:cxn ang="0">
              <a:pos x="connsiteX6279" y="connsiteY6279"/>
            </a:cxn>
            <a:cxn ang="0">
              <a:pos x="connsiteX6280" y="connsiteY6280"/>
            </a:cxn>
            <a:cxn ang="0">
              <a:pos x="connsiteX6281" y="connsiteY6281"/>
            </a:cxn>
            <a:cxn ang="0">
              <a:pos x="connsiteX6282" y="connsiteY6282"/>
            </a:cxn>
            <a:cxn ang="0">
              <a:pos x="connsiteX6283" y="connsiteY6283"/>
            </a:cxn>
            <a:cxn ang="0">
              <a:pos x="connsiteX6284" y="connsiteY6284"/>
            </a:cxn>
            <a:cxn ang="0">
              <a:pos x="connsiteX6285" y="connsiteY6285"/>
            </a:cxn>
            <a:cxn ang="0">
              <a:pos x="connsiteX6286" y="connsiteY6286"/>
            </a:cxn>
            <a:cxn ang="0">
              <a:pos x="connsiteX6287" y="connsiteY6287"/>
            </a:cxn>
            <a:cxn ang="0">
              <a:pos x="connsiteX6288" y="connsiteY6288"/>
            </a:cxn>
            <a:cxn ang="0">
              <a:pos x="connsiteX6289" y="connsiteY6289"/>
            </a:cxn>
            <a:cxn ang="0">
              <a:pos x="connsiteX6290" y="connsiteY6290"/>
            </a:cxn>
            <a:cxn ang="0">
              <a:pos x="connsiteX6291" y="connsiteY6291"/>
            </a:cxn>
            <a:cxn ang="0">
              <a:pos x="connsiteX6292" y="connsiteY6292"/>
            </a:cxn>
            <a:cxn ang="0">
              <a:pos x="connsiteX6293" y="connsiteY6293"/>
            </a:cxn>
            <a:cxn ang="0">
              <a:pos x="connsiteX6294" y="connsiteY6294"/>
            </a:cxn>
            <a:cxn ang="0">
              <a:pos x="connsiteX6295" y="connsiteY6295"/>
            </a:cxn>
            <a:cxn ang="0">
              <a:pos x="connsiteX6296" y="connsiteY6296"/>
            </a:cxn>
            <a:cxn ang="0">
              <a:pos x="connsiteX6297" y="connsiteY6297"/>
            </a:cxn>
            <a:cxn ang="0">
              <a:pos x="connsiteX6298" y="connsiteY6298"/>
            </a:cxn>
            <a:cxn ang="0">
              <a:pos x="connsiteX6299" y="connsiteY6299"/>
            </a:cxn>
            <a:cxn ang="0">
              <a:pos x="connsiteX6300" y="connsiteY6300"/>
            </a:cxn>
            <a:cxn ang="0">
              <a:pos x="connsiteX6301" y="connsiteY6301"/>
            </a:cxn>
            <a:cxn ang="0">
              <a:pos x="connsiteX6302" y="connsiteY6302"/>
            </a:cxn>
            <a:cxn ang="0">
              <a:pos x="connsiteX6303" y="connsiteY6303"/>
            </a:cxn>
            <a:cxn ang="0">
              <a:pos x="connsiteX6304" y="connsiteY6304"/>
            </a:cxn>
            <a:cxn ang="0">
              <a:pos x="connsiteX6305" y="connsiteY6305"/>
            </a:cxn>
            <a:cxn ang="0">
              <a:pos x="connsiteX6306" y="connsiteY6306"/>
            </a:cxn>
            <a:cxn ang="0">
              <a:pos x="connsiteX6307" y="connsiteY6307"/>
            </a:cxn>
            <a:cxn ang="0">
              <a:pos x="connsiteX6308" y="connsiteY6308"/>
            </a:cxn>
            <a:cxn ang="0">
              <a:pos x="connsiteX6309" y="connsiteY6309"/>
            </a:cxn>
            <a:cxn ang="0">
              <a:pos x="connsiteX6310" y="connsiteY6310"/>
            </a:cxn>
            <a:cxn ang="0">
              <a:pos x="connsiteX6311" y="connsiteY6311"/>
            </a:cxn>
            <a:cxn ang="0">
              <a:pos x="connsiteX6312" y="connsiteY6312"/>
            </a:cxn>
            <a:cxn ang="0">
              <a:pos x="connsiteX6313" y="connsiteY6313"/>
            </a:cxn>
            <a:cxn ang="0">
              <a:pos x="connsiteX6314" y="connsiteY6314"/>
            </a:cxn>
            <a:cxn ang="0">
              <a:pos x="connsiteX6315" y="connsiteY6315"/>
            </a:cxn>
            <a:cxn ang="0">
              <a:pos x="connsiteX6316" y="connsiteY6316"/>
            </a:cxn>
            <a:cxn ang="0">
              <a:pos x="connsiteX6317" y="connsiteY6317"/>
            </a:cxn>
            <a:cxn ang="0">
              <a:pos x="connsiteX6318" y="connsiteY6318"/>
            </a:cxn>
            <a:cxn ang="0">
              <a:pos x="connsiteX6319" y="connsiteY6319"/>
            </a:cxn>
            <a:cxn ang="0">
              <a:pos x="connsiteX6320" y="connsiteY6320"/>
            </a:cxn>
            <a:cxn ang="0">
              <a:pos x="connsiteX6321" y="connsiteY6321"/>
            </a:cxn>
            <a:cxn ang="0">
              <a:pos x="connsiteX6322" y="connsiteY6322"/>
            </a:cxn>
            <a:cxn ang="0">
              <a:pos x="connsiteX6323" y="connsiteY6323"/>
            </a:cxn>
            <a:cxn ang="0">
              <a:pos x="connsiteX6324" y="connsiteY6324"/>
            </a:cxn>
            <a:cxn ang="0">
              <a:pos x="connsiteX6325" y="connsiteY6325"/>
            </a:cxn>
            <a:cxn ang="0">
              <a:pos x="connsiteX6326" y="connsiteY6326"/>
            </a:cxn>
            <a:cxn ang="0">
              <a:pos x="connsiteX6327" y="connsiteY6327"/>
            </a:cxn>
            <a:cxn ang="0">
              <a:pos x="connsiteX6328" y="connsiteY6328"/>
            </a:cxn>
            <a:cxn ang="0">
              <a:pos x="connsiteX6329" y="connsiteY6329"/>
            </a:cxn>
            <a:cxn ang="0">
              <a:pos x="connsiteX6330" y="connsiteY6330"/>
            </a:cxn>
            <a:cxn ang="0">
              <a:pos x="connsiteX6331" y="connsiteY6331"/>
            </a:cxn>
            <a:cxn ang="0">
              <a:pos x="connsiteX6332" y="connsiteY6332"/>
            </a:cxn>
            <a:cxn ang="0">
              <a:pos x="connsiteX6333" y="connsiteY6333"/>
            </a:cxn>
            <a:cxn ang="0">
              <a:pos x="connsiteX6334" y="connsiteY6334"/>
            </a:cxn>
            <a:cxn ang="0">
              <a:pos x="connsiteX6335" y="connsiteY6335"/>
            </a:cxn>
            <a:cxn ang="0">
              <a:pos x="connsiteX6336" y="connsiteY6336"/>
            </a:cxn>
            <a:cxn ang="0">
              <a:pos x="connsiteX6337" y="connsiteY6337"/>
            </a:cxn>
            <a:cxn ang="0">
              <a:pos x="connsiteX6338" y="connsiteY6338"/>
            </a:cxn>
            <a:cxn ang="0">
              <a:pos x="connsiteX6339" y="connsiteY6339"/>
            </a:cxn>
            <a:cxn ang="0">
              <a:pos x="connsiteX6340" y="connsiteY6340"/>
            </a:cxn>
            <a:cxn ang="0">
              <a:pos x="connsiteX6341" y="connsiteY6341"/>
            </a:cxn>
            <a:cxn ang="0">
              <a:pos x="connsiteX6342" y="connsiteY6342"/>
            </a:cxn>
            <a:cxn ang="0">
              <a:pos x="connsiteX6343" y="connsiteY6343"/>
            </a:cxn>
            <a:cxn ang="0">
              <a:pos x="connsiteX6344" y="connsiteY6344"/>
            </a:cxn>
            <a:cxn ang="0">
              <a:pos x="connsiteX6345" y="connsiteY6345"/>
            </a:cxn>
            <a:cxn ang="0">
              <a:pos x="connsiteX6346" y="connsiteY6346"/>
            </a:cxn>
            <a:cxn ang="0">
              <a:pos x="connsiteX6347" y="connsiteY6347"/>
            </a:cxn>
            <a:cxn ang="0">
              <a:pos x="connsiteX6348" y="connsiteY6348"/>
            </a:cxn>
            <a:cxn ang="0">
              <a:pos x="connsiteX6349" y="connsiteY6349"/>
            </a:cxn>
            <a:cxn ang="0">
              <a:pos x="connsiteX6350" y="connsiteY6350"/>
            </a:cxn>
            <a:cxn ang="0">
              <a:pos x="connsiteX6351" y="connsiteY6351"/>
            </a:cxn>
            <a:cxn ang="0">
              <a:pos x="connsiteX6352" y="connsiteY6352"/>
            </a:cxn>
            <a:cxn ang="0">
              <a:pos x="connsiteX6353" y="connsiteY6353"/>
            </a:cxn>
            <a:cxn ang="0">
              <a:pos x="connsiteX6354" y="connsiteY6354"/>
            </a:cxn>
            <a:cxn ang="0">
              <a:pos x="connsiteX6355" y="connsiteY6355"/>
            </a:cxn>
            <a:cxn ang="0">
              <a:pos x="connsiteX6356" y="connsiteY6356"/>
            </a:cxn>
            <a:cxn ang="0">
              <a:pos x="connsiteX6357" y="connsiteY6357"/>
            </a:cxn>
            <a:cxn ang="0">
              <a:pos x="connsiteX6358" y="connsiteY6358"/>
            </a:cxn>
            <a:cxn ang="0">
              <a:pos x="connsiteX6359" y="connsiteY6359"/>
            </a:cxn>
            <a:cxn ang="0">
              <a:pos x="connsiteX6360" y="connsiteY6360"/>
            </a:cxn>
            <a:cxn ang="0">
              <a:pos x="connsiteX6361" y="connsiteY6361"/>
            </a:cxn>
            <a:cxn ang="0">
              <a:pos x="connsiteX6362" y="connsiteY6362"/>
            </a:cxn>
            <a:cxn ang="0">
              <a:pos x="connsiteX6363" y="connsiteY6363"/>
            </a:cxn>
            <a:cxn ang="0">
              <a:pos x="connsiteX6364" y="connsiteY6364"/>
            </a:cxn>
            <a:cxn ang="0">
              <a:pos x="connsiteX6365" y="connsiteY6365"/>
            </a:cxn>
            <a:cxn ang="0">
              <a:pos x="connsiteX6366" y="connsiteY6366"/>
            </a:cxn>
            <a:cxn ang="0">
              <a:pos x="connsiteX6367" y="connsiteY6367"/>
            </a:cxn>
            <a:cxn ang="0">
              <a:pos x="connsiteX6368" y="connsiteY6368"/>
            </a:cxn>
            <a:cxn ang="0">
              <a:pos x="connsiteX6369" y="connsiteY6369"/>
            </a:cxn>
            <a:cxn ang="0">
              <a:pos x="connsiteX6370" y="connsiteY6370"/>
            </a:cxn>
            <a:cxn ang="0">
              <a:pos x="connsiteX6371" y="connsiteY6371"/>
            </a:cxn>
            <a:cxn ang="0">
              <a:pos x="connsiteX6372" y="connsiteY6372"/>
            </a:cxn>
            <a:cxn ang="0">
              <a:pos x="connsiteX6373" y="connsiteY6373"/>
            </a:cxn>
            <a:cxn ang="0">
              <a:pos x="connsiteX6374" y="connsiteY6374"/>
            </a:cxn>
            <a:cxn ang="0">
              <a:pos x="connsiteX6375" y="connsiteY6375"/>
            </a:cxn>
            <a:cxn ang="0">
              <a:pos x="connsiteX6376" y="connsiteY6376"/>
            </a:cxn>
            <a:cxn ang="0">
              <a:pos x="connsiteX6377" y="connsiteY6377"/>
            </a:cxn>
            <a:cxn ang="0">
              <a:pos x="connsiteX6378" y="connsiteY6378"/>
            </a:cxn>
            <a:cxn ang="0">
              <a:pos x="connsiteX6379" y="connsiteY6379"/>
            </a:cxn>
            <a:cxn ang="0">
              <a:pos x="connsiteX6380" y="connsiteY6380"/>
            </a:cxn>
            <a:cxn ang="0">
              <a:pos x="connsiteX6381" y="connsiteY6381"/>
            </a:cxn>
            <a:cxn ang="0">
              <a:pos x="connsiteX6382" y="connsiteY6382"/>
            </a:cxn>
            <a:cxn ang="0">
              <a:pos x="connsiteX6383" y="connsiteY6383"/>
            </a:cxn>
            <a:cxn ang="0">
              <a:pos x="connsiteX6384" y="connsiteY6384"/>
            </a:cxn>
            <a:cxn ang="0">
              <a:pos x="connsiteX6385" y="connsiteY6385"/>
            </a:cxn>
            <a:cxn ang="0">
              <a:pos x="connsiteX6386" y="connsiteY6386"/>
            </a:cxn>
            <a:cxn ang="0">
              <a:pos x="connsiteX6387" y="connsiteY6387"/>
            </a:cxn>
            <a:cxn ang="0">
              <a:pos x="connsiteX6388" y="connsiteY6388"/>
            </a:cxn>
            <a:cxn ang="0">
              <a:pos x="connsiteX6389" y="connsiteY6389"/>
            </a:cxn>
            <a:cxn ang="0">
              <a:pos x="connsiteX6390" y="connsiteY6390"/>
            </a:cxn>
            <a:cxn ang="0">
              <a:pos x="connsiteX6391" y="connsiteY6391"/>
            </a:cxn>
            <a:cxn ang="0">
              <a:pos x="connsiteX6392" y="connsiteY6392"/>
            </a:cxn>
            <a:cxn ang="0">
              <a:pos x="connsiteX6393" y="connsiteY6393"/>
            </a:cxn>
            <a:cxn ang="0">
              <a:pos x="connsiteX6394" y="connsiteY6394"/>
            </a:cxn>
            <a:cxn ang="0">
              <a:pos x="connsiteX6395" y="connsiteY6395"/>
            </a:cxn>
            <a:cxn ang="0">
              <a:pos x="connsiteX6396" y="connsiteY6396"/>
            </a:cxn>
            <a:cxn ang="0">
              <a:pos x="connsiteX6397" y="connsiteY6397"/>
            </a:cxn>
            <a:cxn ang="0">
              <a:pos x="connsiteX6398" y="connsiteY6398"/>
            </a:cxn>
            <a:cxn ang="0">
              <a:pos x="connsiteX6399" y="connsiteY6399"/>
            </a:cxn>
            <a:cxn ang="0">
              <a:pos x="connsiteX6400" y="connsiteY6400"/>
            </a:cxn>
            <a:cxn ang="0">
              <a:pos x="connsiteX6401" y="connsiteY6401"/>
            </a:cxn>
            <a:cxn ang="0">
              <a:pos x="connsiteX6402" y="connsiteY6402"/>
            </a:cxn>
            <a:cxn ang="0">
              <a:pos x="connsiteX6403" y="connsiteY6403"/>
            </a:cxn>
            <a:cxn ang="0">
              <a:pos x="connsiteX6404" y="connsiteY6404"/>
            </a:cxn>
            <a:cxn ang="0">
              <a:pos x="connsiteX6405" y="connsiteY6405"/>
            </a:cxn>
            <a:cxn ang="0">
              <a:pos x="connsiteX6406" y="connsiteY6406"/>
            </a:cxn>
            <a:cxn ang="0">
              <a:pos x="connsiteX6407" y="connsiteY6407"/>
            </a:cxn>
            <a:cxn ang="0">
              <a:pos x="connsiteX6408" y="connsiteY6408"/>
            </a:cxn>
            <a:cxn ang="0">
              <a:pos x="connsiteX6409" y="connsiteY6409"/>
            </a:cxn>
            <a:cxn ang="0">
              <a:pos x="connsiteX6410" y="connsiteY6410"/>
            </a:cxn>
            <a:cxn ang="0">
              <a:pos x="connsiteX6411" y="connsiteY6411"/>
            </a:cxn>
            <a:cxn ang="0">
              <a:pos x="connsiteX6412" y="connsiteY6412"/>
            </a:cxn>
            <a:cxn ang="0">
              <a:pos x="connsiteX6413" y="connsiteY6413"/>
            </a:cxn>
            <a:cxn ang="0">
              <a:pos x="connsiteX6414" y="connsiteY6414"/>
            </a:cxn>
            <a:cxn ang="0">
              <a:pos x="connsiteX6415" y="connsiteY6415"/>
            </a:cxn>
            <a:cxn ang="0">
              <a:pos x="connsiteX6416" y="connsiteY6416"/>
            </a:cxn>
            <a:cxn ang="0">
              <a:pos x="connsiteX6417" y="connsiteY6417"/>
            </a:cxn>
            <a:cxn ang="0">
              <a:pos x="connsiteX6418" y="connsiteY6418"/>
            </a:cxn>
            <a:cxn ang="0">
              <a:pos x="connsiteX6419" y="connsiteY6419"/>
            </a:cxn>
            <a:cxn ang="0">
              <a:pos x="connsiteX6420" y="connsiteY6420"/>
            </a:cxn>
            <a:cxn ang="0">
              <a:pos x="connsiteX6421" y="connsiteY6421"/>
            </a:cxn>
            <a:cxn ang="0">
              <a:pos x="connsiteX6422" y="connsiteY6422"/>
            </a:cxn>
            <a:cxn ang="0">
              <a:pos x="connsiteX6423" y="connsiteY6423"/>
            </a:cxn>
            <a:cxn ang="0">
              <a:pos x="connsiteX6424" y="connsiteY6424"/>
            </a:cxn>
            <a:cxn ang="0">
              <a:pos x="connsiteX6425" y="connsiteY6425"/>
            </a:cxn>
            <a:cxn ang="0">
              <a:pos x="connsiteX6426" y="connsiteY6426"/>
            </a:cxn>
            <a:cxn ang="0">
              <a:pos x="connsiteX6427" y="connsiteY6427"/>
            </a:cxn>
            <a:cxn ang="0">
              <a:pos x="connsiteX6428" y="connsiteY6428"/>
            </a:cxn>
            <a:cxn ang="0">
              <a:pos x="connsiteX6429" y="connsiteY6429"/>
            </a:cxn>
            <a:cxn ang="0">
              <a:pos x="connsiteX6430" y="connsiteY6430"/>
            </a:cxn>
            <a:cxn ang="0">
              <a:pos x="connsiteX6431" y="connsiteY6431"/>
            </a:cxn>
            <a:cxn ang="0">
              <a:pos x="connsiteX6432" y="connsiteY6432"/>
            </a:cxn>
            <a:cxn ang="0">
              <a:pos x="connsiteX6433" y="connsiteY6433"/>
            </a:cxn>
            <a:cxn ang="0">
              <a:pos x="connsiteX6434" y="connsiteY6434"/>
            </a:cxn>
            <a:cxn ang="0">
              <a:pos x="connsiteX6435" y="connsiteY6435"/>
            </a:cxn>
            <a:cxn ang="0">
              <a:pos x="connsiteX6436" y="connsiteY6436"/>
            </a:cxn>
            <a:cxn ang="0">
              <a:pos x="connsiteX6437" y="connsiteY6437"/>
            </a:cxn>
            <a:cxn ang="0">
              <a:pos x="connsiteX6438" y="connsiteY6438"/>
            </a:cxn>
            <a:cxn ang="0">
              <a:pos x="connsiteX6439" y="connsiteY6439"/>
            </a:cxn>
            <a:cxn ang="0">
              <a:pos x="connsiteX6440" y="connsiteY6440"/>
            </a:cxn>
            <a:cxn ang="0">
              <a:pos x="connsiteX6441" y="connsiteY6441"/>
            </a:cxn>
            <a:cxn ang="0">
              <a:pos x="connsiteX6442" y="connsiteY6442"/>
            </a:cxn>
            <a:cxn ang="0">
              <a:pos x="connsiteX6443" y="connsiteY6443"/>
            </a:cxn>
            <a:cxn ang="0">
              <a:pos x="connsiteX6444" y="connsiteY6444"/>
            </a:cxn>
            <a:cxn ang="0">
              <a:pos x="connsiteX6445" y="connsiteY6445"/>
            </a:cxn>
            <a:cxn ang="0">
              <a:pos x="connsiteX6446" y="connsiteY6446"/>
            </a:cxn>
            <a:cxn ang="0">
              <a:pos x="connsiteX6447" y="connsiteY6447"/>
            </a:cxn>
            <a:cxn ang="0">
              <a:pos x="connsiteX6448" y="connsiteY6448"/>
            </a:cxn>
            <a:cxn ang="0">
              <a:pos x="connsiteX6449" y="connsiteY6449"/>
            </a:cxn>
            <a:cxn ang="0">
              <a:pos x="connsiteX6450" y="connsiteY6450"/>
            </a:cxn>
            <a:cxn ang="0">
              <a:pos x="connsiteX6451" y="connsiteY6451"/>
            </a:cxn>
            <a:cxn ang="0">
              <a:pos x="connsiteX6452" y="connsiteY6452"/>
            </a:cxn>
            <a:cxn ang="0">
              <a:pos x="connsiteX6453" y="connsiteY6453"/>
            </a:cxn>
            <a:cxn ang="0">
              <a:pos x="connsiteX6454" y="connsiteY6454"/>
            </a:cxn>
            <a:cxn ang="0">
              <a:pos x="connsiteX6455" y="connsiteY6455"/>
            </a:cxn>
            <a:cxn ang="0">
              <a:pos x="connsiteX6456" y="connsiteY6456"/>
            </a:cxn>
            <a:cxn ang="0">
              <a:pos x="connsiteX6457" y="connsiteY6457"/>
            </a:cxn>
            <a:cxn ang="0">
              <a:pos x="connsiteX6458" y="connsiteY6458"/>
            </a:cxn>
            <a:cxn ang="0">
              <a:pos x="connsiteX6459" y="connsiteY6459"/>
            </a:cxn>
            <a:cxn ang="0">
              <a:pos x="connsiteX6460" y="connsiteY6460"/>
            </a:cxn>
            <a:cxn ang="0">
              <a:pos x="connsiteX6461" y="connsiteY6461"/>
            </a:cxn>
            <a:cxn ang="0">
              <a:pos x="connsiteX6462" y="connsiteY6462"/>
            </a:cxn>
            <a:cxn ang="0">
              <a:pos x="connsiteX6463" y="connsiteY6463"/>
            </a:cxn>
            <a:cxn ang="0">
              <a:pos x="connsiteX6464" y="connsiteY6464"/>
            </a:cxn>
            <a:cxn ang="0">
              <a:pos x="connsiteX6465" y="connsiteY6465"/>
            </a:cxn>
            <a:cxn ang="0">
              <a:pos x="connsiteX6466" y="connsiteY6466"/>
            </a:cxn>
            <a:cxn ang="0">
              <a:pos x="connsiteX6467" y="connsiteY6467"/>
            </a:cxn>
            <a:cxn ang="0">
              <a:pos x="connsiteX6468" y="connsiteY6468"/>
            </a:cxn>
            <a:cxn ang="0">
              <a:pos x="connsiteX6469" y="connsiteY6469"/>
            </a:cxn>
            <a:cxn ang="0">
              <a:pos x="connsiteX6470" y="connsiteY6470"/>
            </a:cxn>
            <a:cxn ang="0">
              <a:pos x="connsiteX6471" y="connsiteY6471"/>
            </a:cxn>
            <a:cxn ang="0">
              <a:pos x="connsiteX6472" y="connsiteY6472"/>
            </a:cxn>
            <a:cxn ang="0">
              <a:pos x="connsiteX6473" y="connsiteY6473"/>
            </a:cxn>
            <a:cxn ang="0">
              <a:pos x="connsiteX6474" y="connsiteY6474"/>
            </a:cxn>
            <a:cxn ang="0">
              <a:pos x="connsiteX6475" y="connsiteY6475"/>
            </a:cxn>
            <a:cxn ang="0">
              <a:pos x="connsiteX6476" y="connsiteY6476"/>
            </a:cxn>
            <a:cxn ang="0">
              <a:pos x="connsiteX6477" y="connsiteY6477"/>
            </a:cxn>
            <a:cxn ang="0">
              <a:pos x="connsiteX6478" y="connsiteY6478"/>
            </a:cxn>
            <a:cxn ang="0">
              <a:pos x="connsiteX6479" y="connsiteY6479"/>
            </a:cxn>
            <a:cxn ang="0">
              <a:pos x="connsiteX6480" y="connsiteY6480"/>
            </a:cxn>
            <a:cxn ang="0">
              <a:pos x="connsiteX6481" y="connsiteY6481"/>
            </a:cxn>
            <a:cxn ang="0">
              <a:pos x="connsiteX6482" y="connsiteY6482"/>
            </a:cxn>
            <a:cxn ang="0">
              <a:pos x="connsiteX6483" y="connsiteY6483"/>
            </a:cxn>
            <a:cxn ang="0">
              <a:pos x="connsiteX6484" y="connsiteY6484"/>
            </a:cxn>
            <a:cxn ang="0">
              <a:pos x="connsiteX6485" y="connsiteY6485"/>
            </a:cxn>
            <a:cxn ang="0">
              <a:pos x="connsiteX6486" y="connsiteY6486"/>
            </a:cxn>
            <a:cxn ang="0">
              <a:pos x="connsiteX6487" y="connsiteY6487"/>
            </a:cxn>
            <a:cxn ang="0">
              <a:pos x="connsiteX6488" y="connsiteY6488"/>
            </a:cxn>
            <a:cxn ang="0">
              <a:pos x="connsiteX6489" y="connsiteY6489"/>
            </a:cxn>
            <a:cxn ang="0">
              <a:pos x="connsiteX6490" y="connsiteY6490"/>
            </a:cxn>
            <a:cxn ang="0">
              <a:pos x="connsiteX6491" y="connsiteY6491"/>
            </a:cxn>
            <a:cxn ang="0">
              <a:pos x="connsiteX6492" y="connsiteY6492"/>
            </a:cxn>
            <a:cxn ang="0">
              <a:pos x="connsiteX6493" y="connsiteY6493"/>
            </a:cxn>
            <a:cxn ang="0">
              <a:pos x="connsiteX6494" y="connsiteY6494"/>
            </a:cxn>
            <a:cxn ang="0">
              <a:pos x="connsiteX6495" y="connsiteY6495"/>
            </a:cxn>
            <a:cxn ang="0">
              <a:pos x="connsiteX6496" y="connsiteY6496"/>
            </a:cxn>
            <a:cxn ang="0">
              <a:pos x="connsiteX6497" y="connsiteY6497"/>
            </a:cxn>
            <a:cxn ang="0">
              <a:pos x="connsiteX6498" y="connsiteY6498"/>
            </a:cxn>
            <a:cxn ang="0">
              <a:pos x="connsiteX6499" y="connsiteY6499"/>
            </a:cxn>
            <a:cxn ang="0">
              <a:pos x="connsiteX6500" y="connsiteY6500"/>
            </a:cxn>
            <a:cxn ang="0">
              <a:pos x="connsiteX6501" y="connsiteY6501"/>
            </a:cxn>
            <a:cxn ang="0">
              <a:pos x="connsiteX6502" y="connsiteY6502"/>
            </a:cxn>
            <a:cxn ang="0">
              <a:pos x="connsiteX6503" y="connsiteY6503"/>
            </a:cxn>
            <a:cxn ang="0">
              <a:pos x="connsiteX6504" y="connsiteY6504"/>
            </a:cxn>
            <a:cxn ang="0">
              <a:pos x="connsiteX6505" y="connsiteY6505"/>
            </a:cxn>
            <a:cxn ang="0">
              <a:pos x="connsiteX6506" y="connsiteY6506"/>
            </a:cxn>
            <a:cxn ang="0">
              <a:pos x="connsiteX6507" y="connsiteY6507"/>
            </a:cxn>
            <a:cxn ang="0">
              <a:pos x="connsiteX6508" y="connsiteY6508"/>
            </a:cxn>
            <a:cxn ang="0">
              <a:pos x="connsiteX6509" y="connsiteY6509"/>
            </a:cxn>
            <a:cxn ang="0">
              <a:pos x="connsiteX6510" y="connsiteY6510"/>
            </a:cxn>
            <a:cxn ang="0">
              <a:pos x="connsiteX6511" y="connsiteY6511"/>
            </a:cxn>
            <a:cxn ang="0">
              <a:pos x="connsiteX6512" y="connsiteY6512"/>
            </a:cxn>
            <a:cxn ang="0">
              <a:pos x="connsiteX6513" y="connsiteY6513"/>
            </a:cxn>
            <a:cxn ang="0">
              <a:pos x="connsiteX6514" y="connsiteY6514"/>
            </a:cxn>
            <a:cxn ang="0">
              <a:pos x="connsiteX6515" y="connsiteY6515"/>
            </a:cxn>
            <a:cxn ang="0">
              <a:pos x="connsiteX6516" y="connsiteY6516"/>
            </a:cxn>
            <a:cxn ang="0">
              <a:pos x="connsiteX6517" y="connsiteY6517"/>
            </a:cxn>
            <a:cxn ang="0">
              <a:pos x="connsiteX6518" y="connsiteY6518"/>
            </a:cxn>
            <a:cxn ang="0">
              <a:pos x="connsiteX6519" y="connsiteY6519"/>
            </a:cxn>
            <a:cxn ang="0">
              <a:pos x="connsiteX6520" y="connsiteY6520"/>
            </a:cxn>
            <a:cxn ang="0">
              <a:pos x="connsiteX6521" y="connsiteY6521"/>
            </a:cxn>
            <a:cxn ang="0">
              <a:pos x="connsiteX6522" y="connsiteY6522"/>
            </a:cxn>
            <a:cxn ang="0">
              <a:pos x="connsiteX6523" y="connsiteY6523"/>
            </a:cxn>
            <a:cxn ang="0">
              <a:pos x="connsiteX6524" y="connsiteY6524"/>
            </a:cxn>
            <a:cxn ang="0">
              <a:pos x="connsiteX6525" y="connsiteY6525"/>
            </a:cxn>
            <a:cxn ang="0">
              <a:pos x="connsiteX6526" y="connsiteY6526"/>
            </a:cxn>
            <a:cxn ang="0">
              <a:pos x="connsiteX6527" y="connsiteY6527"/>
            </a:cxn>
            <a:cxn ang="0">
              <a:pos x="connsiteX6528" y="connsiteY6528"/>
            </a:cxn>
            <a:cxn ang="0">
              <a:pos x="connsiteX6529" y="connsiteY6529"/>
            </a:cxn>
            <a:cxn ang="0">
              <a:pos x="connsiteX6530" y="connsiteY6530"/>
            </a:cxn>
            <a:cxn ang="0">
              <a:pos x="connsiteX6531" y="connsiteY6531"/>
            </a:cxn>
            <a:cxn ang="0">
              <a:pos x="connsiteX6532" y="connsiteY6532"/>
            </a:cxn>
            <a:cxn ang="0">
              <a:pos x="connsiteX6533" y="connsiteY6533"/>
            </a:cxn>
            <a:cxn ang="0">
              <a:pos x="connsiteX6534" y="connsiteY6534"/>
            </a:cxn>
            <a:cxn ang="0">
              <a:pos x="connsiteX6535" y="connsiteY6535"/>
            </a:cxn>
            <a:cxn ang="0">
              <a:pos x="connsiteX6536" y="connsiteY6536"/>
            </a:cxn>
            <a:cxn ang="0">
              <a:pos x="connsiteX6537" y="connsiteY6537"/>
            </a:cxn>
            <a:cxn ang="0">
              <a:pos x="connsiteX6538" y="connsiteY6538"/>
            </a:cxn>
            <a:cxn ang="0">
              <a:pos x="connsiteX6539" y="connsiteY6539"/>
            </a:cxn>
            <a:cxn ang="0">
              <a:pos x="connsiteX6540" y="connsiteY6540"/>
            </a:cxn>
            <a:cxn ang="0">
              <a:pos x="connsiteX6541" y="connsiteY6541"/>
            </a:cxn>
            <a:cxn ang="0">
              <a:pos x="connsiteX6542" y="connsiteY6542"/>
            </a:cxn>
            <a:cxn ang="0">
              <a:pos x="connsiteX6543" y="connsiteY6543"/>
            </a:cxn>
            <a:cxn ang="0">
              <a:pos x="connsiteX6544" y="connsiteY6544"/>
            </a:cxn>
            <a:cxn ang="0">
              <a:pos x="connsiteX6545" y="connsiteY6545"/>
            </a:cxn>
            <a:cxn ang="0">
              <a:pos x="connsiteX6546" y="connsiteY6546"/>
            </a:cxn>
            <a:cxn ang="0">
              <a:pos x="connsiteX6547" y="connsiteY6547"/>
            </a:cxn>
            <a:cxn ang="0">
              <a:pos x="connsiteX6548" y="connsiteY6548"/>
            </a:cxn>
            <a:cxn ang="0">
              <a:pos x="connsiteX6549" y="connsiteY6549"/>
            </a:cxn>
            <a:cxn ang="0">
              <a:pos x="connsiteX6550" y="connsiteY6550"/>
            </a:cxn>
            <a:cxn ang="0">
              <a:pos x="connsiteX6551" y="connsiteY6551"/>
            </a:cxn>
            <a:cxn ang="0">
              <a:pos x="connsiteX6552" y="connsiteY6552"/>
            </a:cxn>
            <a:cxn ang="0">
              <a:pos x="connsiteX6553" y="connsiteY6553"/>
            </a:cxn>
            <a:cxn ang="0">
              <a:pos x="connsiteX6554" y="connsiteY6554"/>
            </a:cxn>
            <a:cxn ang="0">
              <a:pos x="connsiteX6555" y="connsiteY6555"/>
            </a:cxn>
            <a:cxn ang="0">
              <a:pos x="connsiteX6556" y="connsiteY6556"/>
            </a:cxn>
            <a:cxn ang="0">
              <a:pos x="connsiteX6557" y="connsiteY6557"/>
            </a:cxn>
            <a:cxn ang="0">
              <a:pos x="connsiteX6558" y="connsiteY6558"/>
            </a:cxn>
            <a:cxn ang="0">
              <a:pos x="connsiteX6559" y="connsiteY6559"/>
            </a:cxn>
            <a:cxn ang="0">
              <a:pos x="connsiteX6560" y="connsiteY6560"/>
            </a:cxn>
            <a:cxn ang="0">
              <a:pos x="connsiteX6561" y="connsiteY6561"/>
            </a:cxn>
            <a:cxn ang="0">
              <a:pos x="connsiteX6562" y="connsiteY6562"/>
            </a:cxn>
            <a:cxn ang="0">
              <a:pos x="connsiteX6563" y="connsiteY6563"/>
            </a:cxn>
            <a:cxn ang="0">
              <a:pos x="connsiteX6564" y="connsiteY6564"/>
            </a:cxn>
            <a:cxn ang="0">
              <a:pos x="connsiteX6565" y="connsiteY6565"/>
            </a:cxn>
            <a:cxn ang="0">
              <a:pos x="connsiteX6566" y="connsiteY6566"/>
            </a:cxn>
            <a:cxn ang="0">
              <a:pos x="connsiteX6567" y="connsiteY6567"/>
            </a:cxn>
            <a:cxn ang="0">
              <a:pos x="connsiteX6568" y="connsiteY6568"/>
            </a:cxn>
            <a:cxn ang="0">
              <a:pos x="connsiteX6569" y="connsiteY6569"/>
            </a:cxn>
            <a:cxn ang="0">
              <a:pos x="connsiteX6570" y="connsiteY6570"/>
            </a:cxn>
            <a:cxn ang="0">
              <a:pos x="connsiteX6571" y="connsiteY6571"/>
            </a:cxn>
            <a:cxn ang="0">
              <a:pos x="connsiteX6572" y="connsiteY6572"/>
            </a:cxn>
            <a:cxn ang="0">
              <a:pos x="connsiteX6573" y="connsiteY6573"/>
            </a:cxn>
            <a:cxn ang="0">
              <a:pos x="connsiteX6574" y="connsiteY6574"/>
            </a:cxn>
            <a:cxn ang="0">
              <a:pos x="connsiteX6575" y="connsiteY6575"/>
            </a:cxn>
            <a:cxn ang="0">
              <a:pos x="connsiteX6576" y="connsiteY6576"/>
            </a:cxn>
            <a:cxn ang="0">
              <a:pos x="connsiteX6577" y="connsiteY6577"/>
            </a:cxn>
            <a:cxn ang="0">
              <a:pos x="connsiteX6578" y="connsiteY6578"/>
            </a:cxn>
            <a:cxn ang="0">
              <a:pos x="connsiteX6579" y="connsiteY6579"/>
            </a:cxn>
            <a:cxn ang="0">
              <a:pos x="connsiteX6580" y="connsiteY6580"/>
            </a:cxn>
            <a:cxn ang="0">
              <a:pos x="connsiteX6581" y="connsiteY6581"/>
            </a:cxn>
            <a:cxn ang="0">
              <a:pos x="connsiteX6582" y="connsiteY6582"/>
            </a:cxn>
            <a:cxn ang="0">
              <a:pos x="connsiteX6583" y="connsiteY6583"/>
            </a:cxn>
            <a:cxn ang="0">
              <a:pos x="connsiteX6584" y="connsiteY6584"/>
            </a:cxn>
            <a:cxn ang="0">
              <a:pos x="connsiteX6585" y="connsiteY6585"/>
            </a:cxn>
            <a:cxn ang="0">
              <a:pos x="connsiteX6586" y="connsiteY6586"/>
            </a:cxn>
            <a:cxn ang="0">
              <a:pos x="connsiteX6587" y="connsiteY6587"/>
            </a:cxn>
            <a:cxn ang="0">
              <a:pos x="connsiteX6588" y="connsiteY6588"/>
            </a:cxn>
            <a:cxn ang="0">
              <a:pos x="connsiteX6589" y="connsiteY6589"/>
            </a:cxn>
            <a:cxn ang="0">
              <a:pos x="connsiteX6590" y="connsiteY6590"/>
            </a:cxn>
            <a:cxn ang="0">
              <a:pos x="connsiteX6591" y="connsiteY6591"/>
            </a:cxn>
            <a:cxn ang="0">
              <a:pos x="connsiteX6592" y="connsiteY6592"/>
            </a:cxn>
            <a:cxn ang="0">
              <a:pos x="connsiteX6593" y="connsiteY6593"/>
            </a:cxn>
            <a:cxn ang="0">
              <a:pos x="connsiteX6594" y="connsiteY6594"/>
            </a:cxn>
            <a:cxn ang="0">
              <a:pos x="connsiteX6595" y="connsiteY6595"/>
            </a:cxn>
            <a:cxn ang="0">
              <a:pos x="connsiteX6596" y="connsiteY6596"/>
            </a:cxn>
            <a:cxn ang="0">
              <a:pos x="connsiteX6597" y="connsiteY6597"/>
            </a:cxn>
            <a:cxn ang="0">
              <a:pos x="connsiteX6598" y="connsiteY6598"/>
            </a:cxn>
            <a:cxn ang="0">
              <a:pos x="connsiteX6599" y="connsiteY6599"/>
            </a:cxn>
            <a:cxn ang="0">
              <a:pos x="connsiteX6600" y="connsiteY6600"/>
            </a:cxn>
            <a:cxn ang="0">
              <a:pos x="connsiteX6601" y="connsiteY6601"/>
            </a:cxn>
            <a:cxn ang="0">
              <a:pos x="connsiteX6602" y="connsiteY6602"/>
            </a:cxn>
            <a:cxn ang="0">
              <a:pos x="connsiteX6603" y="connsiteY6603"/>
            </a:cxn>
            <a:cxn ang="0">
              <a:pos x="connsiteX6604" y="connsiteY6604"/>
            </a:cxn>
            <a:cxn ang="0">
              <a:pos x="connsiteX6605" y="connsiteY6605"/>
            </a:cxn>
            <a:cxn ang="0">
              <a:pos x="connsiteX6606" y="connsiteY6606"/>
            </a:cxn>
            <a:cxn ang="0">
              <a:pos x="connsiteX6607" y="connsiteY6607"/>
            </a:cxn>
            <a:cxn ang="0">
              <a:pos x="connsiteX6608" y="connsiteY6608"/>
            </a:cxn>
            <a:cxn ang="0">
              <a:pos x="connsiteX6609" y="connsiteY6609"/>
            </a:cxn>
            <a:cxn ang="0">
              <a:pos x="connsiteX6610" y="connsiteY6610"/>
            </a:cxn>
            <a:cxn ang="0">
              <a:pos x="connsiteX6611" y="connsiteY6611"/>
            </a:cxn>
            <a:cxn ang="0">
              <a:pos x="connsiteX6612" y="connsiteY6612"/>
            </a:cxn>
            <a:cxn ang="0">
              <a:pos x="connsiteX6613" y="connsiteY6613"/>
            </a:cxn>
            <a:cxn ang="0">
              <a:pos x="connsiteX6614" y="connsiteY6614"/>
            </a:cxn>
            <a:cxn ang="0">
              <a:pos x="connsiteX6615" y="connsiteY6615"/>
            </a:cxn>
            <a:cxn ang="0">
              <a:pos x="connsiteX6616" y="connsiteY6616"/>
            </a:cxn>
            <a:cxn ang="0">
              <a:pos x="connsiteX6617" y="connsiteY6617"/>
            </a:cxn>
            <a:cxn ang="0">
              <a:pos x="connsiteX6618" y="connsiteY6618"/>
            </a:cxn>
            <a:cxn ang="0">
              <a:pos x="connsiteX6619" y="connsiteY6619"/>
            </a:cxn>
            <a:cxn ang="0">
              <a:pos x="connsiteX6620" y="connsiteY6620"/>
            </a:cxn>
            <a:cxn ang="0">
              <a:pos x="connsiteX6621" y="connsiteY6621"/>
            </a:cxn>
            <a:cxn ang="0">
              <a:pos x="connsiteX6622" y="connsiteY6622"/>
            </a:cxn>
            <a:cxn ang="0">
              <a:pos x="connsiteX6623" y="connsiteY6623"/>
            </a:cxn>
            <a:cxn ang="0">
              <a:pos x="connsiteX6624" y="connsiteY6624"/>
            </a:cxn>
            <a:cxn ang="0">
              <a:pos x="connsiteX6625" y="connsiteY6625"/>
            </a:cxn>
            <a:cxn ang="0">
              <a:pos x="connsiteX6626" y="connsiteY6626"/>
            </a:cxn>
            <a:cxn ang="0">
              <a:pos x="connsiteX6627" y="connsiteY6627"/>
            </a:cxn>
            <a:cxn ang="0">
              <a:pos x="connsiteX6628" y="connsiteY6628"/>
            </a:cxn>
            <a:cxn ang="0">
              <a:pos x="connsiteX6629" y="connsiteY6629"/>
            </a:cxn>
            <a:cxn ang="0">
              <a:pos x="connsiteX6630" y="connsiteY6630"/>
            </a:cxn>
            <a:cxn ang="0">
              <a:pos x="connsiteX6631" y="connsiteY6631"/>
            </a:cxn>
            <a:cxn ang="0">
              <a:pos x="connsiteX6632" y="connsiteY6632"/>
            </a:cxn>
            <a:cxn ang="0">
              <a:pos x="connsiteX6633" y="connsiteY6633"/>
            </a:cxn>
            <a:cxn ang="0">
              <a:pos x="connsiteX6634" y="connsiteY6634"/>
            </a:cxn>
            <a:cxn ang="0">
              <a:pos x="connsiteX6635" y="connsiteY6635"/>
            </a:cxn>
            <a:cxn ang="0">
              <a:pos x="connsiteX6636" y="connsiteY6636"/>
            </a:cxn>
            <a:cxn ang="0">
              <a:pos x="connsiteX6637" y="connsiteY6637"/>
            </a:cxn>
            <a:cxn ang="0">
              <a:pos x="connsiteX6638" y="connsiteY6638"/>
            </a:cxn>
            <a:cxn ang="0">
              <a:pos x="connsiteX6639" y="connsiteY6639"/>
            </a:cxn>
            <a:cxn ang="0">
              <a:pos x="connsiteX6640" y="connsiteY6640"/>
            </a:cxn>
            <a:cxn ang="0">
              <a:pos x="connsiteX6641" y="connsiteY6641"/>
            </a:cxn>
            <a:cxn ang="0">
              <a:pos x="connsiteX6642" y="connsiteY6642"/>
            </a:cxn>
            <a:cxn ang="0">
              <a:pos x="connsiteX6643" y="connsiteY6643"/>
            </a:cxn>
            <a:cxn ang="0">
              <a:pos x="connsiteX6644" y="connsiteY6644"/>
            </a:cxn>
            <a:cxn ang="0">
              <a:pos x="connsiteX6645" y="connsiteY6645"/>
            </a:cxn>
            <a:cxn ang="0">
              <a:pos x="connsiteX6646" y="connsiteY6646"/>
            </a:cxn>
            <a:cxn ang="0">
              <a:pos x="connsiteX6647" y="connsiteY6647"/>
            </a:cxn>
            <a:cxn ang="0">
              <a:pos x="connsiteX6648" y="connsiteY6648"/>
            </a:cxn>
            <a:cxn ang="0">
              <a:pos x="connsiteX6649" y="connsiteY6649"/>
            </a:cxn>
            <a:cxn ang="0">
              <a:pos x="connsiteX6650" y="connsiteY6650"/>
            </a:cxn>
            <a:cxn ang="0">
              <a:pos x="connsiteX6651" y="connsiteY6651"/>
            </a:cxn>
            <a:cxn ang="0">
              <a:pos x="connsiteX6652" y="connsiteY6652"/>
            </a:cxn>
            <a:cxn ang="0">
              <a:pos x="connsiteX6653" y="connsiteY6653"/>
            </a:cxn>
            <a:cxn ang="0">
              <a:pos x="connsiteX6654" y="connsiteY6654"/>
            </a:cxn>
            <a:cxn ang="0">
              <a:pos x="connsiteX6655" y="connsiteY6655"/>
            </a:cxn>
            <a:cxn ang="0">
              <a:pos x="connsiteX6656" y="connsiteY6656"/>
            </a:cxn>
            <a:cxn ang="0">
              <a:pos x="connsiteX6657" y="connsiteY6657"/>
            </a:cxn>
            <a:cxn ang="0">
              <a:pos x="connsiteX6658" y="connsiteY6658"/>
            </a:cxn>
            <a:cxn ang="0">
              <a:pos x="connsiteX6659" y="connsiteY6659"/>
            </a:cxn>
            <a:cxn ang="0">
              <a:pos x="connsiteX6660" y="connsiteY6660"/>
            </a:cxn>
            <a:cxn ang="0">
              <a:pos x="connsiteX6661" y="connsiteY6661"/>
            </a:cxn>
            <a:cxn ang="0">
              <a:pos x="connsiteX6662" y="connsiteY6662"/>
            </a:cxn>
            <a:cxn ang="0">
              <a:pos x="connsiteX6663" y="connsiteY6663"/>
            </a:cxn>
            <a:cxn ang="0">
              <a:pos x="connsiteX6664" y="connsiteY6664"/>
            </a:cxn>
            <a:cxn ang="0">
              <a:pos x="connsiteX6665" y="connsiteY6665"/>
            </a:cxn>
            <a:cxn ang="0">
              <a:pos x="connsiteX6666" y="connsiteY6666"/>
            </a:cxn>
            <a:cxn ang="0">
              <a:pos x="connsiteX6667" y="connsiteY6667"/>
            </a:cxn>
            <a:cxn ang="0">
              <a:pos x="connsiteX6668" y="connsiteY6668"/>
            </a:cxn>
            <a:cxn ang="0">
              <a:pos x="connsiteX6669" y="connsiteY6669"/>
            </a:cxn>
            <a:cxn ang="0">
              <a:pos x="connsiteX6670" y="connsiteY6670"/>
            </a:cxn>
            <a:cxn ang="0">
              <a:pos x="connsiteX6671" y="connsiteY6671"/>
            </a:cxn>
            <a:cxn ang="0">
              <a:pos x="connsiteX6672" y="connsiteY6672"/>
            </a:cxn>
            <a:cxn ang="0">
              <a:pos x="connsiteX6673" y="connsiteY6673"/>
            </a:cxn>
            <a:cxn ang="0">
              <a:pos x="connsiteX6674" y="connsiteY6674"/>
            </a:cxn>
            <a:cxn ang="0">
              <a:pos x="connsiteX6675" y="connsiteY6675"/>
            </a:cxn>
            <a:cxn ang="0">
              <a:pos x="connsiteX6676" y="connsiteY6676"/>
            </a:cxn>
            <a:cxn ang="0">
              <a:pos x="connsiteX6677" y="connsiteY6677"/>
            </a:cxn>
            <a:cxn ang="0">
              <a:pos x="connsiteX6678" y="connsiteY6678"/>
            </a:cxn>
            <a:cxn ang="0">
              <a:pos x="connsiteX6679" y="connsiteY6679"/>
            </a:cxn>
            <a:cxn ang="0">
              <a:pos x="connsiteX6680" y="connsiteY6680"/>
            </a:cxn>
            <a:cxn ang="0">
              <a:pos x="connsiteX6681" y="connsiteY6681"/>
            </a:cxn>
            <a:cxn ang="0">
              <a:pos x="connsiteX6682" y="connsiteY6682"/>
            </a:cxn>
            <a:cxn ang="0">
              <a:pos x="connsiteX6683" y="connsiteY6683"/>
            </a:cxn>
            <a:cxn ang="0">
              <a:pos x="connsiteX6684" y="connsiteY6684"/>
            </a:cxn>
            <a:cxn ang="0">
              <a:pos x="connsiteX6685" y="connsiteY6685"/>
            </a:cxn>
            <a:cxn ang="0">
              <a:pos x="connsiteX6686" y="connsiteY6686"/>
            </a:cxn>
            <a:cxn ang="0">
              <a:pos x="connsiteX6687" y="connsiteY6687"/>
            </a:cxn>
            <a:cxn ang="0">
              <a:pos x="connsiteX6688" y="connsiteY6688"/>
            </a:cxn>
            <a:cxn ang="0">
              <a:pos x="connsiteX6689" y="connsiteY6689"/>
            </a:cxn>
            <a:cxn ang="0">
              <a:pos x="connsiteX6690" y="connsiteY6690"/>
            </a:cxn>
            <a:cxn ang="0">
              <a:pos x="connsiteX6691" y="connsiteY6691"/>
            </a:cxn>
            <a:cxn ang="0">
              <a:pos x="connsiteX6692" y="connsiteY6692"/>
            </a:cxn>
            <a:cxn ang="0">
              <a:pos x="connsiteX6693" y="connsiteY6693"/>
            </a:cxn>
            <a:cxn ang="0">
              <a:pos x="connsiteX6694" y="connsiteY6694"/>
            </a:cxn>
            <a:cxn ang="0">
              <a:pos x="connsiteX6695" y="connsiteY6695"/>
            </a:cxn>
            <a:cxn ang="0">
              <a:pos x="connsiteX6696" y="connsiteY6696"/>
            </a:cxn>
            <a:cxn ang="0">
              <a:pos x="connsiteX6697" y="connsiteY6697"/>
            </a:cxn>
            <a:cxn ang="0">
              <a:pos x="connsiteX6698" y="connsiteY6698"/>
            </a:cxn>
            <a:cxn ang="0">
              <a:pos x="connsiteX6699" y="connsiteY6699"/>
            </a:cxn>
            <a:cxn ang="0">
              <a:pos x="connsiteX6700" y="connsiteY6700"/>
            </a:cxn>
            <a:cxn ang="0">
              <a:pos x="connsiteX6701" y="connsiteY6701"/>
            </a:cxn>
            <a:cxn ang="0">
              <a:pos x="connsiteX6702" y="connsiteY6702"/>
            </a:cxn>
            <a:cxn ang="0">
              <a:pos x="connsiteX6703" y="connsiteY6703"/>
            </a:cxn>
            <a:cxn ang="0">
              <a:pos x="connsiteX6704" y="connsiteY6704"/>
            </a:cxn>
            <a:cxn ang="0">
              <a:pos x="connsiteX6705" y="connsiteY6705"/>
            </a:cxn>
            <a:cxn ang="0">
              <a:pos x="connsiteX6706" y="connsiteY6706"/>
            </a:cxn>
            <a:cxn ang="0">
              <a:pos x="connsiteX6707" y="connsiteY6707"/>
            </a:cxn>
            <a:cxn ang="0">
              <a:pos x="connsiteX6708" y="connsiteY6708"/>
            </a:cxn>
            <a:cxn ang="0">
              <a:pos x="connsiteX6709" y="connsiteY6709"/>
            </a:cxn>
            <a:cxn ang="0">
              <a:pos x="connsiteX6710" y="connsiteY6710"/>
            </a:cxn>
            <a:cxn ang="0">
              <a:pos x="connsiteX6711" y="connsiteY6711"/>
            </a:cxn>
            <a:cxn ang="0">
              <a:pos x="connsiteX6712" y="connsiteY6712"/>
            </a:cxn>
            <a:cxn ang="0">
              <a:pos x="connsiteX6713" y="connsiteY6713"/>
            </a:cxn>
            <a:cxn ang="0">
              <a:pos x="connsiteX6714" y="connsiteY6714"/>
            </a:cxn>
            <a:cxn ang="0">
              <a:pos x="connsiteX6715" y="connsiteY6715"/>
            </a:cxn>
            <a:cxn ang="0">
              <a:pos x="connsiteX6716" y="connsiteY6716"/>
            </a:cxn>
            <a:cxn ang="0">
              <a:pos x="connsiteX6717" y="connsiteY6717"/>
            </a:cxn>
            <a:cxn ang="0">
              <a:pos x="connsiteX6718" y="connsiteY6718"/>
            </a:cxn>
            <a:cxn ang="0">
              <a:pos x="connsiteX6719" y="connsiteY6719"/>
            </a:cxn>
            <a:cxn ang="0">
              <a:pos x="connsiteX6720" y="connsiteY6720"/>
            </a:cxn>
            <a:cxn ang="0">
              <a:pos x="connsiteX6721" y="connsiteY6721"/>
            </a:cxn>
            <a:cxn ang="0">
              <a:pos x="connsiteX6722" y="connsiteY6722"/>
            </a:cxn>
            <a:cxn ang="0">
              <a:pos x="connsiteX6723" y="connsiteY6723"/>
            </a:cxn>
            <a:cxn ang="0">
              <a:pos x="connsiteX6724" y="connsiteY6724"/>
            </a:cxn>
            <a:cxn ang="0">
              <a:pos x="connsiteX6725" y="connsiteY6725"/>
            </a:cxn>
            <a:cxn ang="0">
              <a:pos x="connsiteX6726" y="connsiteY6726"/>
            </a:cxn>
            <a:cxn ang="0">
              <a:pos x="connsiteX6727" y="connsiteY6727"/>
            </a:cxn>
            <a:cxn ang="0">
              <a:pos x="connsiteX6728" y="connsiteY6728"/>
            </a:cxn>
            <a:cxn ang="0">
              <a:pos x="connsiteX6729" y="connsiteY6729"/>
            </a:cxn>
            <a:cxn ang="0">
              <a:pos x="connsiteX6730" y="connsiteY6730"/>
            </a:cxn>
            <a:cxn ang="0">
              <a:pos x="connsiteX6731" y="connsiteY6731"/>
            </a:cxn>
            <a:cxn ang="0">
              <a:pos x="connsiteX6732" y="connsiteY6732"/>
            </a:cxn>
            <a:cxn ang="0">
              <a:pos x="connsiteX6733" y="connsiteY6733"/>
            </a:cxn>
            <a:cxn ang="0">
              <a:pos x="connsiteX6734" y="connsiteY6734"/>
            </a:cxn>
            <a:cxn ang="0">
              <a:pos x="connsiteX6735" y="connsiteY6735"/>
            </a:cxn>
            <a:cxn ang="0">
              <a:pos x="connsiteX6736" y="connsiteY6736"/>
            </a:cxn>
            <a:cxn ang="0">
              <a:pos x="connsiteX6737" y="connsiteY6737"/>
            </a:cxn>
            <a:cxn ang="0">
              <a:pos x="connsiteX6738" y="connsiteY6738"/>
            </a:cxn>
            <a:cxn ang="0">
              <a:pos x="connsiteX6739" y="connsiteY6739"/>
            </a:cxn>
            <a:cxn ang="0">
              <a:pos x="connsiteX6740" y="connsiteY6740"/>
            </a:cxn>
            <a:cxn ang="0">
              <a:pos x="connsiteX6741" y="connsiteY6741"/>
            </a:cxn>
            <a:cxn ang="0">
              <a:pos x="connsiteX6742" y="connsiteY6742"/>
            </a:cxn>
            <a:cxn ang="0">
              <a:pos x="connsiteX6743" y="connsiteY6743"/>
            </a:cxn>
            <a:cxn ang="0">
              <a:pos x="connsiteX6744" y="connsiteY6744"/>
            </a:cxn>
            <a:cxn ang="0">
              <a:pos x="connsiteX6745" y="connsiteY6745"/>
            </a:cxn>
            <a:cxn ang="0">
              <a:pos x="connsiteX6746" y="connsiteY6746"/>
            </a:cxn>
            <a:cxn ang="0">
              <a:pos x="connsiteX6747" y="connsiteY6747"/>
            </a:cxn>
            <a:cxn ang="0">
              <a:pos x="connsiteX6748" y="connsiteY6748"/>
            </a:cxn>
            <a:cxn ang="0">
              <a:pos x="connsiteX6749" y="connsiteY6749"/>
            </a:cxn>
            <a:cxn ang="0">
              <a:pos x="connsiteX6750" y="connsiteY6750"/>
            </a:cxn>
            <a:cxn ang="0">
              <a:pos x="connsiteX6751" y="connsiteY6751"/>
            </a:cxn>
            <a:cxn ang="0">
              <a:pos x="connsiteX6752" y="connsiteY6752"/>
            </a:cxn>
            <a:cxn ang="0">
              <a:pos x="connsiteX6753" y="connsiteY6753"/>
            </a:cxn>
            <a:cxn ang="0">
              <a:pos x="connsiteX6754" y="connsiteY6754"/>
            </a:cxn>
            <a:cxn ang="0">
              <a:pos x="connsiteX6755" y="connsiteY6755"/>
            </a:cxn>
            <a:cxn ang="0">
              <a:pos x="connsiteX6756" y="connsiteY6756"/>
            </a:cxn>
            <a:cxn ang="0">
              <a:pos x="connsiteX6757" y="connsiteY6757"/>
            </a:cxn>
            <a:cxn ang="0">
              <a:pos x="connsiteX6758" y="connsiteY6758"/>
            </a:cxn>
            <a:cxn ang="0">
              <a:pos x="connsiteX6759" y="connsiteY6759"/>
            </a:cxn>
            <a:cxn ang="0">
              <a:pos x="connsiteX6760" y="connsiteY6760"/>
            </a:cxn>
            <a:cxn ang="0">
              <a:pos x="connsiteX6761" y="connsiteY6761"/>
            </a:cxn>
            <a:cxn ang="0">
              <a:pos x="connsiteX6762" y="connsiteY6762"/>
            </a:cxn>
            <a:cxn ang="0">
              <a:pos x="connsiteX6763" y="connsiteY6763"/>
            </a:cxn>
            <a:cxn ang="0">
              <a:pos x="connsiteX6764" y="connsiteY6764"/>
            </a:cxn>
            <a:cxn ang="0">
              <a:pos x="connsiteX6765" y="connsiteY6765"/>
            </a:cxn>
            <a:cxn ang="0">
              <a:pos x="connsiteX6766" y="connsiteY6766"/>
            </a:cxn>
            <a:cxn ang="0">
              <a:pos x="connsiteX6767" y="connsiteY6767"/>
            </a:cxn>
            <a:cxn ang="0">
              <a:pos x="connsiteX6768" y="connsiteY6768"/>
            </a:cxn>
            <a:cxn ang="0">
              <a:pos x="connsiteX6769" y="connsiteY6769"/>
            </a:cxn>
            <a:cxn ang="0">
              <a:pos x="connsiteX6770" y="connsiteY6770"/>
            </a:cxn>
            <a:cxn ang="0">
              <a:pos x="connsiteX6771" y="connsiteY6771"/>
            </a:cxn>
            <a:cxn ang="0">
              <a:pos x="connsiteX6772" y="connsiteY6772"/>
            </a:cxn>
            <a:cxn ang="0">
              <a:pos x="connsiteX6773" y="connsiteY6773"/>
            </a:cxn>
            <a:cxn ang="0">
              <a:pos x="connsiteX6774" y="connsiteY6774"/>
            </a:cxn>
            <a:cxn ang="0">
              <a:pos x="connsiteX6775" y="connsiteY6775"/>
            </a:cxn>
            <a:cxn ang="0">
              <a:pos x="connsiteX6776" y="connsiteY6776"/>
            </a:cxn>
            <a:cxn ang="0">
              <a:pos x="connsiteX6777" y="connsiteY6777"/>
            </a:cxn>
            <a:cxn ang="0">
              <a:pos x="connsiteX6778" y="connsiteY6778"/>
            </a:cxn>
            <a:cxn ang="0">
              <a:pos x="connsiteX6779" y="connsiteY6779"/>
            </a:cxn>
            <a:cxn ang="0">
              <a:pos x="connsiteX6780" y="connsiteY6780"/>
            </a:cxn>
            <a:cxn ang="0">
              <a:pos x="connsiteX6781" y="connsiteY6781"/>
            </a:cxn>
            <a:cxn ang="0">
              <a:pos x="connsiteX6782" y="connsiteY6782"/>
            </a:cxn>
            <a:cxn ang="0">
              <a:pos x="connsiteX6783" y="connsiteY6783"/>
            </a:cxn>
            <a:cxn ang="0">
              <a:pos x="connsiteX6784" y="connsiteY6784"/>
            </a:cxn>
            <a:cxn ang="0">
              <a:pos x="connsiteX6785" y="connsiteY6785"/>
            </a:cxn>
            <a:cxn ang="0">
              <a:pos x="connsiteX6786" y="connsiteY6786"/>
            </a:cxn>
            <a:cxn ang="0">
              <a:pos x="connsiteX6787" y="connsiteY6787"/>
            </a:cxn>
            <a:cxn ang="0">
              <a:pos x="connsiteX6788" y="connsiteY6788"/>
            </a:cxn>
            <a:cxn ang="0">
              <a:pos x="connsiteX6789" y="connsiteY6789"/>
            </a:cxn>
            <a:cxn ang="0">
              <a:pos x="connsiteX6790" y="connsiteY6790"/>
            </a:cxn>
            <a:cxn ang="0">
              <a:pos x="connsiteX6791" y="connsiteY6791"/>
            </a:cxn>
            <a:cxn ang="0">
              <a:pos x="connsiteX6792" y="connsiteY6792"/>
            </a:cxn>
            <a:cxn ang="0">
              <a:pos x="connsiteX6793" y="connsiteY6793"/>
            </a:cxn>
            <a:cxn ang="0">
              <a:pos x="connsiteX6794" y="connsiteY6794"/>
            </a:cxn>
            <a:cxn ang="0">
              <a:pos x="connsiteX6795" y="connsiteY6795"/>
            </a:cxn>
            <a:cxn ang="0">
              <a:pos x="connsiteX6796" y="connsiteY6796"/>
            </a:cxn>
            <a:cxn ang="0">
              <a:pos x="connsiteX6797" y="connsiteY6797"/>
            </a:cxn>
            <a:cxn ang="0">
              <a:pos x="connsiteX6798" y="connsiteY6798"/>
            </a:cxn>
            <a:cxn ang="0">
              <a:pos x="connsiteX6799" y="connsiteY6799"/>
            </a:cxn>
            <a:cxn ang="0">
              <a:pos x="connsiteX6800" y="connsiteY6800"/>
            </a:cxn>
            <a:cxn ang="0">
              <a:pos x="connsiteX6801" y="connsiteY6801"/>
            </a:cxn>
            <a:cxn ang="0">
              <a:pos x="connsiteX6802" y="connsiteY6802"/>
            </a:cxn>
            <a:cxn ang="0">
              <a:pos x="connsiteX6803" y="connsiteY6803"/>
            </a:cxn>
            <a:cxn ang="0">
              <a:pos x="connsiteX6804" y="connsiteY6804"/>
            </a:cxn>
            <a:cxn ang="0">
              <a:pos x="connsiteX6805" y="connsiteY6805"/>
            </a:cxn>
            <a:cxn ang="0">
              <a:pos x="connsiteX6806" y="connsiteY6806"/>
            </a:cxn>
            <a:cxn ang="0">
              <a:pos x="connsiteX6807" y="connsiteY6807"/>
            </a:cxn>
            <a:cxn ang="0">
              <a:pos x="connsiteX6808" y="connsiteY6808"/>
            </a:cxn>
            <a:cxn ang="0">
              <a:pos x="connsiteX6809" y="connsiteY6809"/>
            </a:cxn>
            <a:cxn ang="0">
              <a:pos x="connsiteX6810" y="connsiteY6810"/>
            </a:cxn>
            <a:cxn ang="0">
              <a:pos x="connsiteX6811" y="connsiteY6811"/>
            </a:cxn>
            <a:cxn ang="0">
              <a:pos x="connsiteX6812" y="connsiteY6812"/>
            </a:cxn>
            <a:cxn ang="0">
              <a:pos x="connsiteX6813" y="connsiteY6813"/>
            </a:cxn>
            <a:cxn ang="0">
              <a:pos x="connsiteX6814" y="connsiteY6814"/>
            </a:cxn>
            <a:cxn ang="0">
              <a:pos x="connsiteX6815" y="connsiteY6815"/>
            </a:cxn>
            <a:cxn ang="0">
              <a:pos x="connsiteX6816" y="connsiteY6816"/>
            </a:cxn>
            <a:cxn ang="0">
              <a:pos x="connsiteX6817" y="connsiteY6817"/>
            </a:cxn>
            <a:cxn ang="0">
              <a:pos x="connsiteX6818" y="connsiteY6818"/>
            </a:cxn>
            <a:cxn ang="0">
              <a:pos x="connsiteX6819" y="connsiteY6819"/>
            </a:cxn>
            <a:cxn ang="0">
              <a:pos x="connsiteX6820" y="connsiteY6820"/>
            </a:cxn>
            <a:cxn ang="0">
              <a:pos x="connsiteX6821" y="connsiteY6821"/>
            </a:cxn>
            <a:cxn ang="0">
              <a:pos x="connsiteX6822" y="connsiteY6822"/>
            </a:cxn>
            <a:cxn ang="0">
              <a:pos x="connsiteX6823" y="connsiteY6823"/>
            </a:cxn>
            <a:cxn ang="0">
              <a:pos x="connsiteX6824" y="connsiteY6824"/>
            </a:cxn>
            <a:cxn ang="0">
              <a:pos x="connsiteX6825" y="connsiteY6825"/>
            </a:cxn>
            <a:cxn ang="0">
              <a:pos x="connsiteX6826" y="connsiteY6826"/>
            </a:cxn>
            <a:cxn ang="0">
              <a:pos x="connsiteX6827" y="connsiteY6827"/>
            </a:cxn>
            <a:cxn ang="0">
              <a:pos x="connsiteX6828" y="connsiteY6828"/>
            </a:cxn>
            <a:cxn ang="0">
              <a:pos x="connsiteX6829" y="connsiteY6829"/>
            </a:cxn>
            <a:cxn ang="0">
              <a:pos x="connsiteX6830" y="connsiteY6830"/>
            </a:cxn>
            <a:cxn ang="0">
              <a:pos x="connsiteX6831" y="connsiteY6831"/>
            </a:cxn>
            <a:cxn ang="0">
              <a:pos x="connsiteX6832" y="connsiteY6832"/>
            </a:cxn>
            <a:cxn ang="0">
              <a:pos x="connsiteX6833" y="connsiteY6833"/>
            </a:cxn>
            <a:cxn ang="0">
              <a:pos x="connsiteX6834" y="connsiteY6834"/>
            </a:cxn>
            <a:cxn ang="0">
              <a:pos x="connsiteX6835" y="connsiteY6835"/>
            </a:cxn>
            <a:cxn ang="0">
              <a:pos x="connsiteX6836" y="connsiteY6836"/>
            </a:cxn>
            <a:cxn ang="0">
              <a:pos x="connsiteX6837" y="connsiteY6837"/>
            </a:cxn>
            <a:cxn ang="0">
              <a:pos x="connsiteX6838" y="connsiteY6838"/>
            </a:cxn>
            <a:cxn ang="0">
              <a:pos x="connsiteX6839" y="connsiteY6839"/>
            </a:cxn>
            <a:cxn ang="0">
              <a:pos x="connsiteX6840" y="connsiteY6840"/>
            </a:cxn>
            <a:cxn ang="0">
              <a:pos x="connsiteX6841" y="connsiteY6841"/>
            </a:cxn>
            <a:cxn ang="0">
              <a:pos x="connsiteX6842" y="connsiteY6842"/>
            </a:cxn>
            <a:cxn ang="0">
              <a:pos x="connsiteX6843" y="connsiteY6843"/>
            </a:cxn>
            <a:cxn ang="0">
              <a:pos x="connsiteX6844" y="connsiteY6844"/>
            </a:cxn>
            <a:cxn ang="0">
              <a:pos x="connsiteX6845" y="connsiteY6845"/>
            </a:cxn>
            <a:cxn ang="0">
              <a:pos x="connsiteX6846" y="connsiteY6846"/>
            </a:cxn>
            <a:cxn ang="0">
              <a:pos x="connsiteX6847" y="connsiteY6847"/>
            </a:cxn>
            <a:cxn ang="0">
              <a:pos x="connsiteX6848" y="connsiteY6848"/>
            </a:cxn>
            <a:cxn ang="0">
              <a:pos x="connsiteX6849" y="connsiteY6849"/>
            </a:cxn>
            <a:cxn ang="0">
              <a:pos x="connsiteX6850" y="connsiteY6850"/>
            </a:cxn>
            <a:cxn ang="0">
              <a:pos x="connsiteX6851" y="connsiteY6851"/>
            </a:cxn>
            <a:cxn ang="0">
              <a:pos x="connsiteX6852" y="connsiteY6852"/>
            </a:cxn>
            <a:cxn ang="0">
              <a:pos x="connsiteX6853" y="connsiteY6853"/>
            </a:cxn>
            <a:cxn ang="0">
              <a:pos x="connsiteX6854" y="connsiteY6854"/>
            </a:cxn>
            <a:cxn ang="0">
              <a:pos x="connsiteX6855" y="connsiteY6855"/>
            </a:cxn>
            <a:cxn ang="0">
              <a:pos x="connsiteX6856" y="connsiteY6856"/>
            </a:cxn>
            <a:cxn ang="0">
              <a:pos x="connsiteX6857" y="connsiteY6857"/>
            </a:cxn>
            <a:cxn ang="0">
              <a:pos x="connsiteX6858" y="connsiteY6858"/>
            </a:cxn>
            <a:cxn ang="0">
              <a:pos x="connsiteX6859" y="connsiteY6859"/>
            </a:cxn>
            <a:cxn ang="0">
              <a:pos x="connsiteX6860" y="connsiteY6860"/>
            </a:cxn>
            <a:cxn ang="0">
              <a:pos x="connsiteX6861" y="connsiteY6861"/>
            </a:cxn>
            <a:cxn ang="0">
              <a:pos x="connsiteX6862" y="connsiteY6862"/>
            </a:cxn>
            <a:cxn ang="0">
              <a:pos x="connsiteX6863" y="connsiteY6863"/>
            </a:cxn>
            <a:cxn ang="0">
              <a:pos x="connsiteX6864" y="connsiteY6864"/>
            </a:cxn>
            <a:cxn ang="0">
              <a:pos x="connsiteX6865" y="connsiteY6865"/>
            </a:cxn>
            <a:cxn ang="0">
              <a:pos x="connsiteX6866" y="connsiteY6866"/>
            </a:cxn>
            <a:cxn ang="0">
              <a:pos x="connsiteX6867" y="connsiteY6867"/>
            </a:cxn>
            <a:cxn ang="0">
              <a:pos x="connsiteX6868" y="connsiteY6868"/>
            </a:cxn>
            <a:cxn ang="0">
              <a:pos x="connsiteX6869" y="connsiteY6869"/>
            </a:cxn>
            <a:cxn ang="0">
              <a:pos x="connsiteX6870" y="connsiteY6870"/>
            </a:cxn>
            <a:cxn ang="0">
              <a:pos x="connsiteX6871" y="connsiteY6871"/>
            </a:cxn>
            <a:cxn ang="0">
              <a:pos x="connsiteX6872" y="connsiteY6872"/>
            </a:cxn>
            <a:cxn ang="0">
              <a:pos x="connsiteX6873" y="connsiteY6873"/>
            </a:cxn>
            <a:cxn ang="0">
              <a:pos x="connsiteX6874" y="connsiteY6874"/>
            </a:cxn>
            <a:cxn ang="0">
              <a:pos x="connsiteX6875" y="connsiteY6875"/>
            </a:cxn>
            <a:cxn ang="0">
              <a:pos x="connsiteX6876" y="connsiteY6876"/>
            </a:cxn>
            <a:cxn ang="0">
              <a:pos x="connsiteX6877" y="connsiteY6877"/>
            </a:cxn>
            <a:cxn ang="0">
              <a:pos x="connsiteX6878" y="connsiteY6878"/>
            </a:cxn>
            <a:cxn ang="0">
              <a:pos x="connsiteX6879" y="connsiteY6879"/>
            </a:cxn>
            <a:cxn ang="0">
              <a:pos x="connsiteX6880" y="connsiteY6880"/>
            </a:cxn>
            <a:cxn ang="0">
              <a:pos x="connsiteX6881" y="connsiteY6881"/>
            </a:cxn>
            <a:cxn ang="0">
              <a:pos x="connsiteX6882" y="connsiteY6882"/>
            </a:cxn>
            <a:cxn ang="0">
              <a:pos x="connsiteX6883" y="connsiteY6883"/>
            </a:cxn>
            <a:cxn ang="0">
              <a:pos x="connsiteX6884" y="connsiteY6884"/>
            </a:cxn>
            <a:cxn ang="0">
              <a:pos x="connsiteX6885" y="connsiteY6885"/>
            </a:cxn>
            <a:cxn ang="0">
              <a:pos x="connsiteX6886" y="connsiteY6886"/>
            </a:cxn>
            <a:cxn ang="0">
              <a:pos x="connsiteX6887" y="connsiteY6887"/>
            </a:cxn>
            <a:cxn ang="0">
              <a:pos x="connsiteX6888" y="connsiteY6888"/>
            </a:cxn>
            <a:cxn ang="0">
              <a:pos x="connsiteX6889" y="connsiteY6889"/>
            </a:cxn>
            <a:cxn ang="0">
              <a:pos x="connsiteX6890" y="connsiteY6890"/>
            </a:cxn>
            <a:cxn ang="0">
              <a:pos x="connsiteX6891" y="connsiteY6891"/>
            </a:cxn>
            <a:cxn ang="0">
              <a:pos x="connsiteX6892" y="connsiteY6892"/>
            </a:cxn>
            <a:cxn ang="0">
              <a:pos x="connsiteX6893" y="connsiteY6893"/>
            </a:cxn>
            <a:cxn ang="0">
              <a:pos x="connsiteX6894" y="connsiteY6894"/>
            </a:cxn>
            <a:cxn ang="0">
              <a:pos x="connsiteX6895" y="connsiteY6895"/>
            </a:cxn>
            <a:cxn ang="0">
              <a:pos x="connsiteX6896" y="connsiteY6896"/>
            </a:cxn>
            <a:cxn ang="0">
              <a:pos x="connsiteX6897" y="connsiteY6897"/>
            </a:cxn>
            <a:cxn ang="0">
              <a:pos x="connsiteX6898" y="connsiteY6898"/>
            </a:cxn>
            <a:cxn ang="0">
              <a:pos x="connsiteX6899" y="connsiteY6899"/>
            </a:cxn>
            <a:cxn ang="0">
              <a:pos x="connsiteX6900" y="connsiteY6900"/>
            </a:cxn>
            <a:cxn ang="0">
              <a:pos x="connsiteX6901" y="connsiteY6901"/>
            </a:cxn>
            <a:cxn ang="0">
              <a:pos x="connsiteX6902" y="connsiteY6902"/>
            </a:cxn>
            <a:cxn ang="0">
              <a:pos x="connsiteX6903" y="connsiteY6903"/>
            </a:cxn>
            <a:cxn ang="0">
              <a:pos x="connsiteX6904" y="connsiteY6904"/>
            </a:cxn>
            <a:cxn ang="0">
              <a:pos x="connsiteX6905" y="connsiteY6905"/>
            </a:cxn>
            <a:cxn ang="0">
              <a:pos x="connsiteX6906" y="connsiteY6906"/>
            </a:cxn>
            <a:cxn ang="0">
              <a:pos x="connsiteX6907" y="connsiteY6907"/>
            </a:cxn>
            <a:cxn ang="0">
              <a:pos x="connsiteX6908" y="connsiteY6908"/>
            </a:cxn>
            <a:cxn ang="0">
              <a:pos x="connsiteX6909" y="connsiteY6909"/>
            </a:cxn>
            <a:cxn ang="0">
              <a:pos x="connsiteX6910" y="connsiteY6910"/>
            </a:cxn>
            <a:cxn ang="0">
              <a:pos x="connsiteX6911" y="connsiteY6911"/>
            </a:cxn>
            <a:cxn ang="0">
              <a:pos x="connsiteX6912" y="connsiteY6912"/>
            </a:cxn>
            <a:cxn ang="0">
              <a:pos x="connsiteX6913" y="connsiteY6913"/>
            </a:cxn>
            <a:cxn ang="0">
              <a:pos x="connsiteX6914" y="connsiteY6914"/>
            </a:cxn>
            <a:cxn ang="0">
              <a:pos x="connsiteX6915" y="connsiteY6915"/>
            </a:cxn>
            <a:cxn ang="0">
              <a:pos x="connsiteX6916" y="connsiteY6916"/>
            </a:cxn>
            <a:cxn ang="0">
              <a:pos x="connsiteX6917" y="connsiteY6917"/>
            </a:cxn>
            <a:cxn ang="0">
              <a:pos x="connsiteX6918" y="connsiteY6918"/>
            </a:cxn>
            <a:cxn ang="0">
              <a:pos x="connsiteX6919" y="connsiteY6919"/>
            </a:cxn>
            <a:cxn ang="0">
              <a:pos x="connsiteX6920" y="connsiteY6920"/>
            </a:cxn>
            <a:cxn ang="0">
              <a:pos x="connsiteX6921" y="connsiteY6921"/>
            </a:cxn>
            <a:cxn ang="0">
              <a:pos x="connsiteX6922" y="connsiteY6922"/>
            </a:cxn>
            <a:cxn ang="0">
              <a:pos x="connsiteX6923" y="connsiteY6923"/>
            </a:cxn>
            <a:cxn ang="0">
              <a:pos x="connsiteX6924" y="connsiteY6924"/>
            </a:cxn>
            <a:cxn ang="0">
              <a:pos x="connsiteX6925" y="connsiteY6925"/>
            </a:cxn>
            <a:cxn ang="0">
              <a:pos x="connsiteX6926" y="connsiteY6926"/>
            </a:cxn>
            <a:cxn ang="0">
              <a:pos x="connsiteX6927" y="connsiteY6927"/>
            </a:cxn>
            <a:cxn ang="0">
              <a:pos x="connsiteX6928" y="connsiteY6928"/>
            </a:cxn>
            <a:cxn ang="0">
              <a:pos x="connsiteX6929" y="connsiteY6929"/>
            </a:cxn>
            <a:cxn ang="0">
              <a:pos x="connsiteX6930" y="connsiteY6930"/>
            </a:cxn>
            <a:cxn ang="0">
              <a:pos x="connsiteX6931" y="connsiteY6931"/>
            </a:cxn>
            <a:cxn ang="0">
              <a:pos x="connsiteX6932" y="connsiteY6932"/>
            </a:cxn>
            <a:cxn ang="0">
              <a:pos x="connsiteX6933" y="connsiteY6933"/>
            </a:cxn>
            <a:cxn ang="0">
              <a:pos x="connsiteX6934" y="connsiteY6934"/>
            </a:cxn>
            <a:cxn ang="0">
              <a:pos x="connsiteX6935" y="connsiteY6935"/>
            </a:cxn>
            <a:cxn ang="0">
              <a:pos x="connsiteX6936" y="connsiteY6936"/>
            </a:cxn>
            <a:cxn ang="0">
              <a:pos x="connsiteX6937" y="connsiteY6937"/>
            </a:cxn>
            <a:cxn ang="0">
              <a:pos x="connsiteX6938" y="connsiteY6938"/>
            </a:cxn>
            <a:cxn ang="0">
              <a:pos x="connsiteX6939" y="connsiteY6939"/>
            </a:cxn>
            <a:cxn ang="0">
              <a:pos x="connsiteX6940" y="connsiteY6940"/>
            </a:cxn>
            <a:cxn ang="0">
              <a:pos x="connsiteX6941" y="connsiteY6941"/>
            </a:cxn>
            <a:cxn ang="0">
              <a:pos x="connsiteX6942" y="connsiteY6942"/>
            </a:cxn>
            <a:cxn ang="0">
              <a:pos x="connsiteX6943" y="connsiteY6943"/>
            </a:cxn>
            <a:cxn ang="0">
              <a:pos x="connsiteX6944" y="connsiteY6944"/>
            </a:cxn>
            <a:cxn ang="0">
              <a:pos x="connsiteX6945" y="connsiteY6945"/>
            </a:cxn>
            <a:cxn ang="0">
              <a:pos x="connsiteX6946" y="connsiteY6946"/>
            </a:cxn>
            <a:cxn ang="0">
              <a:pos x="connsiteX6947" y="connsiteY6947"/>
            </a:cxn>
            <a:cxn ang="0">
              <a:pos x="connsiteX6948" y="connsiteY6948"/>
            </a:cxn>
            <a:cxn ang="0">
              <a:pos x="connsiteX6949" y="connsiteY6949"/>
            </a:cxn>
            <a:cxn ang="0">
              <a:pos x="connsiteX6950" y="connsiteY6950"/>
            </a:cxn>
            <a:cxn ang="0">
              <a:pos x="connsiteX6951" y="connsiteY6951"/>
            </a:cxn>
            <a:cxn ang="0">
              <a:pos x="connsiteX6952" y="connsiteY6952"/>
            </a:cxn>
            <a:cxn ang="0">
              <a:pos x="connsiteX6953" y="connsiteY6953"/>
            </a:cxn>
            <a:cxn ang="0">
              <a:pos x="connsiteX6954" y="connsiteY6954"/>
            </a:cxn>
            <a:cxn ang="0">
              <a:pos x="connsiteX6955" y="connsiteY6955"/>
            </a:cxn>
            <a:cxn ang="0">
              <a:pos x="connsiteX6956" y="connsiteY6956"/>
            </a:cxn>
            <a:cxn ang="0">
              <a:pos x="connsiteX6957" y="connsiteY6957"/>
            </a:cxn>
            <a:cxn ang="0">
              <a:pos x="connsiteX6958" y="connsiteY6958"/>
            </a:cxn>
            <a:cxn ang="0">
              <a:pos x="connsiteX6959" y="connsiteY6959"/>
            </a:cxn>
            <a:cxn ang="0">
              <a:pos x="connsiteX6960" y="connsiteY6960"/>
            </a:cxn>
            <a:cxn ang="0">
              <a:pos x="connsiteX6961" y="connsiteY6961"/>
            </a:cxn>
            <a:cxn ang="0">
              <a:pos x="connsiteX6962" y="connsiteY6962"/>
            </a:cxn>
            <a:cxn ang="0">
              <a:pos x="connsiteX6963" y="connsiteY6963"/>
            </a:cxn>
            <a:cxn ang="0">
              <a:pos x="connsiteX6964" y="connsiteY6964"/>
            </a:cxn>
            <a:cxn ang="0">
              <a:pos x="connsiteX6965" y="connsiteY6965"/>
            </a:cxn>
            <a:cxn ang="0">
              <a:pos x="connsiteX6966" y="connsiteY6966"/>
            </a:cxn>
            <a:cxn ang="0">
              <a:pos x="connsiteX6967" y="connsiteY6967"/>
            </a:cxn>
            <a:cxn ang="0">
              <a:pos x="connsiteX6968" y="connsiteY6968"/>
            </a:cxn>
            <a:cxn ang="0">
              <a:pos x="connsiteX6969" y="connsiteY6969"/>
            </a:cxn>
            <a:cxn ang="0">
              <a:pos x="connsiteX6970" y="connsiteY6970"/>
            </a:cxn>
            <a:cxn ang="0">
              <a:pos x="connsiteX6971" y="connsiteY6971"/>
            </a:cxn>
            <a:cxn ang="0">
              <a:pos x="connsiteX6972" y="connsiteY6972"/>
            </a:cxn>
            <a:cxn ang="0">
              <a:pos x="connsiteX6973" y="connsiteY6973"/>
            </a:cxn>
            <a:cxn ang="0">
              <a:pos x="connsiteX6974" y="connsiteY6974"/>
            </a:cxn>
            <a:cxn ang="0">
              <a:pos x="connsiteX6975" y="connsiteY6975"/>
            </a:cxn>
            <a:cxn ang="0">
              <a:pos x="connsiteX6976" y="connsiteY6976"/>
            </a:cxn>
            <a:cxn ang="0">
              <a:pos x="connsiteX6977" y="connsiteY6977"/>
            </a:cxn>
            <a:cxn ang="0">
              <a:pos x="connsiteX6978" y="connsiteY6978"/>
            </a:cxn>
            <a:cxn ang="0">
              <a:pos x="connsiteX6979" y="connsiteY6979"/>
            </a:cxn>
            <a:cxn ang="0">
              <a:pos x="connsiteX6980" y="connsiteY6980"/>
            </a:cxn>
            <a:cxn ang="0">
              <a:pos x="connsiteX6981" y="connsiteY6981"/>
            </a:cxn>
            <a:cxn ang="0">
              <a:pos x="connsiteX6982" y="connsiteY6982"/>
            </a:cxn>
            <a:cxn ang="0">
              <a:pos x="connsiteX6983" y="connsiteY6983"/>
            </a:cxn>
            <a:cxn ang="0">
              <a:pos x="connsiteX6984" y="connsiteY6984"/>
            </a:cxn>
            <a:cxn ang="0">
              <a:pos x="connsiteX6985" y="connsiteY6985"/>
            </a:cxn>
            <a:cxn ang="0">
              <a:pos x="connsiteX6986" y="connsiteY6986"/>
            </a:cxn>
            <a:cxn ang="0">
              <a:pos x="connsiteX6987" y="connsiteY6987"/>
            </a:cxn>
            <a:cxn ang="0">
              <a:pos x="connsiteX6988" y="connsiteY6988"/>
            </a:cxn>
            <a:cxn ang="0">
              <a:pos x="connsiteX6989" y="connsiteY6989"/>
            </a:cxn>
            <a:cxn ang="0">
              <a:pos x="connsiteX6990" y="connsiteY6990"/>
            </a:cxn>
            <a:cxn ang="0">
              <a:pos x="connsiteX6991" y="connsiteY6991"/>
            </a:cxn>
            <a:cxn ang="0">
              <a:pos x="connsiteX6992" y="connsiteY6992"/>
            </a:cxn>
            <a:cxn ang="0">
              <a:pos x="connsiteX6993" y="connsiteY6993"/>
            </a:cxn>
            <a:cxn ang="0">
              <a:pos x="connsiteX6994" y="connsiteY6994"/>
            </a:cxn>
            <a:cxn ang="0">
              <a:pos x="connsiteX6995" y="connsiteY6995"/>
            </a:cxn>
            <a:cxn ang="0">
              <a:pos x="connsiteX6996" y="connsiteY6996"/>
            </a:cxn>
            <a:cxn ang="0">
              <a:pos x="connsiteX6997" y="connsiteY6997"/>
            </a:cxn>
            <a:cxn ang="0">
              <a:pos x="connsiteX6998" y="connsiteY6998"/>
            </a:cxn>
            <a:cxn ang="0">
              <a:pos x="connsiteX6999" y="connsiteY6999"/>
            </a:cxn>
            <a:cxn ang="0">
              <a:pos x="connsiteX7000" y="connsiteY7000"/>
            </a:cxn>
            <a:cxn ang="0">
              <a:pos x="connsiteX7001" y="connsiteY7001"/>
            </a:cxn>
            <a:cxn ang="0">
              <a:pos x="connsiteX7002" y="connsiteY7002"/>
            </a:cxn>
            <a:cxn ang="0">
              <a:pos x="connsiteX7003" y="connsiteY7003"/>
            </a:cxn>
            <a:cxn ang="0">
              <a:pos x="connsiteX7004" y="connsiteY7004"/>
            </a:cxn>
            <a:cxn ang="0">
              <a:pos x="connsiteX7005" y="connsiteY7005"/>
            </a:cxn>
            <a:cxn ang="0">
              <a:pos x="connsiteX7006" y="connsiteY7006"/>
            </a:cxn>
            <a:cxn ang="0">
              <a:pos x="connsiteX7007" y="connsiteY7007"/>
            </a:cxn>
            <a:cxn ang="0">
              <a:pos x="connsiteX7008" y="connsiteY7008"/>
            </a:cxn>
            <a:cxn ang="0">
              <a:pos x="connsiteX7009" y="connsiteY7009"/>
            </a:cxn>
            <a:cxn ang="0">
              <a:pos x="connsiteX7010" y="connsiteY7010"/>
            </a:cxn>
            <a:cxn ang="0">
              <a:pos x="connsiteX7011" y="connsiteY7011"/>
            </a:cxn>
            <a:cxn ang="0">
              <a:pos x="connsiteX7012" y="connsiteY7012"/>
            </a:cxn>
            <a:cxn ang="0">
              <a:pos x="connsiteX7013" y="connsiteY7013"/>
            </a:cxn>
            <a:cxn ang="0">
              <a:pos x="connsiteX7014" y="connsiteY7014"/>
            </a:cxn>
            <a:cxn ang="0">
              <a:pos x="connsiteX7015" y="connsiteY7015"/>
            </a:cxn>
            <a:cxn ang="0">
              <a:pos x="connsiteX7016" y="connsiteY7016"/>
            </a:cxn>
            <a:cxn ang="0">
              <a:pos x="connsiteX7017" y="connsiteY7017"/>
            </a:cxn>
            <a:cxn ang="0">
              <a:pos x="connsiteX7018" y="connsiteY7018"/>
            </a:cxn>
            <a:cxn ang="0">
              <a:pos x="connsiteX7019" y="connsiteY7019"/>
            </a:cxn>
            <a:cxn ang="0">
              <a:pos x="connsiteX7020" y="connsiteY7020"/>
            </a:cxn>
            <a:cxn ang="0">
              <a:pos x="connsiteX7021" y="connsiteY7021"/>
            </a:cxn>
            <a:cxn ang="0">
              <a:pos x="connsiteX7022" y="connsiteY7022"/>
            </a:cxn>
            <a:cxn ang="0">
              <a:pos x="connsiteX7023" y="connsiteY7023"/>
            </a:cxn>
            <a:cxn ang="0">
              <a:pos x="connsiteX7024" y="connsiteY7024"/>
            </a:cxn>
            <a:cxn ang="0">
              <a:pos x="connsiteX7025" y="connsiteY7025"/>
            </a:cxn>
            <a:cxn ang="0">
              <a:pos x="connsiteX7026" y="connsiteY7026"/>
            </a:cxn>
            <a:cxn ang="0">
              <a:pos x="connsiteX7027" y="connsiteY7027"/>
            </a:cxn>
            <a:cxn ang="0">
              <a:pos x="connsiteX7028" y="connsiteY7028"/>
            </a:cxn>
            <a:cxn ang="0">
              <a:pos x="connsiteX7029" y="connsiteY7029"/>
            </a:cxn>
            <a:cxn ang="0">
              <a:pos x="connsiteX7030" y="connsiteY7030"/>
            </a:cxn>
            <a:cxn ang="0">
              <a:pos x="connsiteX7031" y="connsiteY7031"/>
            </a:cxn>
            <a:cxn ang="0">
              <a:pos x="connsiteX7032" y="connsiteY7032"/>
            </a:cxn>
            <a:cxn ang="0">
              <a:pos x="connsiteX7033" y="connsiteY7033"/>
            </a:cxn>
            <a:cxn ang="0">
              <a:pos x="connsiteX7034" y="connsiteY7034"/>
            </a:cxn>
            <a:cxn ang="0">
              <a:pos x="connsiteX7035" y="connsiteY7035"/>
            </a:cxn>
            <a:cxn ang="0">
              <a:pos x="connsiteX7036" y="connsiteY7036"/>
            </a:cxn>
            <a:cxn ang="0">
              <a:pos x="connsiteX7037" y="connsiteY7037"/>
            </a:cxn>
            <a:cxn ang="0">
              <a:pos x="connsiteX7038" y="connsiteY7038"/>
            </a:cxn>
            <a:cxn ang="0">
              <a:pos x="connsiteX7039" y="connsiteY7039"/>
            </a:cxn>
            <a:cxn ang="0">
              <a:pos x="connsiteX7040" y="connsiteY7040"/>
            </a:cxn>
            <a:cxn ang="0">
              <a:pos x="connsiteX7041" y="connsiteY7041"/>
            </a:cxn>
            <a:cxn ang="0">
              <a:pos x="connsiteX7042" y="connsiteY7042"/>
            </a:cxn>
            <a:cxn ang="0">
              <a:pos x="connsiteX7043" y="connsiteY7043"/>
            </a:cxn>
            <a:cxn ang="0">
              <a:pos x="connsiteX7044" y="connsiteY7044"/>
            </a:cxn>
            <a:cxn ang="0">
              <a:pos x="connsiteX7045" y="connsiteY7045"/>
            </a:cxn>
            <a:cxn ang="0">
              <a:pos x="connsiteX7046" y="connsiteY7046"/>
            </a:cxn>
            <a:cxn ang="0">
              <a:pos x="connsiteX7047" y="connsiteY7047"/>
            </a:cxn>
            <a:cxn ang="0">
              <a:pos x="connsiteX7048" y="connsiteY7048"/>
            </a:cxn>
            <a:cxn ang="0">
              <a:pos x="connsiteX7049" y="connsiteY7049"/>
            </a:cxn>
            <a:cxn ang="0">
              <a:pos x="connsiteX7050" y="connsiteY7050"/>
            </a:cxn>
            <a:cxn ang="0">
              <a:pos x="connsiteX7051" y="connsiteY7051"/>
            </a:cxn>
            <a:cxn ang="0">
              <a:pos x="connsiteX7052" y="connsiteY7052"/>
            </a:cxn>
            <a:cxn ang="0">
              <a:pos x="connsiteX7053" y="connsiteY7053"/>
            </a:cxn>
            <a:cxn ang="0">
              <a:pos x="connsiteX7054" y="connsiteY7054"/>
            </a:cxn>
            <a:cxn ang="0">
              <a:pos x="connsiteX7055" y="connsiteY7055"/>
            </a:cxn>
            <a:cxn ang="0">
              <a:pos x="connsiteX7056" y="connsiteY7056"/>
            </a:cxn>
            <a:cxn ang="0">
              <a:pos x="connsiteX7057" y="connsiteY7057"/>
            </a:cxn>
            <a:cxn ang="0">
              <a:pos x="connsiteX7058" y="connsiteY7058"/>
            </a:cxn>
            <a:cxn ang="0">
              <a:pos x="connsiteX7059" y="connsiteY7059"/>
            </a:cxn>
            <a:cxn ang="0">
              <a:pos x="connsiteX7060" y="connsiteY7060"/>
            </a:cxn>
            <a:cxn ang="0">
              <a:pos x="connsiteX7061" y="connsiteY7061"/>
            </a:cxn>
            <a:cxn ang="0">
              <a:pos x="connsiteX7062" y="connsiteY7062"/>
            </a:cxn>
            <a:cxn ang="0">
              <a:pos x="connsiteX7063" y="connsiteY7063"/>
            </a:cxn>
            <a:cxn ang="0">
              <a:pos x="connsiteX7064" y="connsiteY7064"/>
            </a:cxn>
            <a:cxn ang="0">
              <a:pos x="connsiteX7065" y="connsiteY7065"/>
            </a:cxn>
            <a:cxn ang="0">
              <a:pos x="connsiteX7066" y="connsiteY7066"/>
            </a:cxn>
            <a:cxn ang="0">
              <a:pos x="connsiteX7067" y="connsiteY7067"/>
            </a:cxn>
            <a:cxn ang="0">
              <a:pos x="connsiteX7068" y="connsiteY7068"/>
            </a:cxn>
            <a:cxn ang="0">
              <a:pos x="connsiteX7069" y="connsiteY7069"/>
            </a:cxn>
            <a:cxn ang="0">
              <a:pos x="connsiteX7070" y="connsiteY7070"/>
            </a:cxn>
            <a:cxn ang="0">
              <a:pos x="connsiteX7071" y="connsiteY7071"/>
            </a:cxn>
            <a:cxn ang="0">
              <a:pos x="connsiteX7072" y="connsiteY7072"/>
            </a:cxn>
            <a:cxn ang="0">
              <a:pos x="connsiteX7073" y="connsiteY7073"/>
            </a:cxn>
            <a:cxn ang="0">
              <a:pos x="connsiteX7074" y="connsiteY7074"/>
            </a:cxn>
            <a:cxn ang="0">
              <a:pos x="connsiteX7075" y="connsiteY7075"/>
            </a:cxn>
            <a:cxn ang="0">
              <a:pos x="connsiteX7076" y="connsiteY7076"/>
            </a:cxn>
            <a:cxn ang="0">
              <a:pos x="connsiteX7077" y="connsiteY7077"/>
            </a:cxn>
            <a:cxn ang="0">
              <a:pos x="connsiteX7078" y="connsiteY7078"/>
            </a:cxn>
            <a:cxn ang="0">
              <a:pos x="connsiteX7079" y="connsiteY7079"/>
            </a:cxn>
            <a:cxn ang="0">
              <a:pos x="connsiteX7080" y="connsiteY7080"/>
            </a:cxn>
            <a:cxn ang="0">
              <a:pos x="connsiteX7081" y="connsiteY7081"/>
            </a:cxn>
            <a:cxn ang="0">
              <a:pos x="connsiteX7082" y="connsiteY7082"/>
            </a:cxn>
            <a:cxn ang="0">
              <a:pos x="connsiteX7083" y="connsiteY7083"/>
            </a:cxn>
            <a:cxn ang="0">
              <a:pos x="connsiteX7084" y="connsiteY7084"/>
            </a:cxn>
            <a:cxn ang="0">
              <a:pos x="connsiteX7085" y="connsiteY7085"/>
            </a:cxn>
            <a:cxn ang="0">
              <a:pos x="connsiteX7086" y="connsiteY7086"/>
            </a:cxn>
            <a:cxn ang="0">
              <a:pos x="connsiteX7087" y="connsiteY7087"/>
            </a:cxn>
            <a:cxn ang="0">
              <a:pos x="connsiteX7088" y="connsiteY7088"/>
            </a:cxn>
            <a:cxn ang="0">
              <a:pos x="connsiteX7089" y="connsiteY7089"/>
            </a:cxn>
            <a:cxn ang="0">
              <a:pos x="connsiteX7090" y="connsiteY7090"/>
            </a:cxn>
            <a:cxn ang="0">
              <a:pos x="connsiteX7091" y="connsiteY7091"/>
            </a:cxn>
            <a:cxn ang="0">
              <a:pos x="connsiteX7092" y="connsiteY7092"/>
            </a:cxn>
            <a:cxn ang="0">
              <a:pos x="connsiteX7093" y="connsiteY7093"/>
            </a:cxn>
            <a:cxn ang="0">
              <a:pos x="connsiteX7094" y="connsiteY7094"/>
            </a:cxn>
            <a:cxn ang="0">
              <a:pos x="connsiteX7095" y="connsiteY7095"/>
            </a:cxn>
            <a:cxn ang="0">
              <a:pos x="connsiteX7096" y="connsiteY7096"/>
            </a:cxn>
            <a:cxn ang="0">
              <a:pos x="connsiteX7097" y="connsiteY7097"/>
            </a:cxn>
            <a:cxn ang="0">
              <a:pos x="connsiteX7098" y="connsiteY7098"/>
            </a:cxn>
            <a:cxn ang="0">
              <a:pos x="connsiteX7099" y="connsiteY7099"/>
            </a:cxn>
            <a:cxn ang="0">
              <a:pos x="connsiteX7100" y="connsiteY7100"/>
            </a:cxn>
            <a:cxn ang="0">
              <a:pos x="connsiteX7101" y="connsiteY7101"/>
            </a:cxn>
            <a:cxn ang="0">
              <a:pos x="connsiteX7102" y="connsiteY7102"/>
            </a:cxn>
            <a:cxn ang="0">
              <a:pos x="connsiteX7103" y="connsiteY7103"/>
            </a:cxn>
            <a:cxn ang="0">
              <a:pos x="connsiteX7104" y="connsiteY7104"/>
            </a:cxn>
            <a:cxn ang="0">
              <a:pos x="connsiteX7105" y="connsiteY7105"/>
            </a:cxn>
            <a:cxn ang="0">
              <a:pos x="connsiteX7106" y="connsiteY7106"/>
            </a:cxn>
            <a:cxn ang="0">
              <a:pos x="connsiteX7107" y="connsiteY7107"/>
            </a:cxn>
            <a:cxn ang="0">
              <a:pos x="connsiteX7108" y="connsiteY7108"/>
            </a:cxn>
            <a:cxn ang="0">
              <a:pos x="connsiteX7109" y="connsiteY7109"/>
            </a:cxn>
            <a:cxn ang="0">
              <a:pos x="connsiteX7110" y="connsiteY7110"/>
            </a:cxn>
            <a:cxn ang="0">
              <a:pos x="connsiteX7111" y="connsiteY7111"/>
            </a:cxn>
            <a:cxn ang="0">
              <a:pos x="connsiteX7112" y="connsiteY7112"/>
            </a:cxn>
            <a:cxn ang="0">
              <a:pos x="connsiteX7113" y="connsiteY7113"/>
            </a:cxn>
            <a:cxn ang="0">
              <a:pos x="connsiteX7114" y="connsiteY7114"/>
            </a:cxn>
            <a:cxn ang="0">
              <a:pos x="connsiteX7115" y="connsiteY7115"/>
            </a:cxn>
            <a:cxn ang="0">
              <a:pos x="connsiteX7116" y="connsiteY7116"/>
            </a:cxn>
            <a:cxn ang="0">
              <a:pos x="connsiteX7117" y="connsiteY7117"/>
            </a:cxn>
            <a:cxn ang="0">
              <a:pos x="connsiteX7118" y="connsiteY7118"/>
            </a:cxn>
            <a:cxn ang="0">
              <a:pos x="connsiteX7119" y="connsiteY7119"/>
            </a:cxn>
            <a:cxn ang="0">
              <a:pos x="connsiteX7120" y="connsiteY7120"/>
            </a:cxn>
            <a:cxn ang="0">
              <a:pos x="connsiteX7121" y="connsiteY7121"/>
            </a:cxn>
            <a:cxn ang="0">
              <a:pos x="connsiteX7122" y="connsiteY7122"/>
            </a:cxn>
            <a:cxn ang="0">
              <a:pos x="connsiteX7123" y="connsiteY7123"/>
            </a:cxn>
            <a:cxn ang="0">
              <a:pos x="connsiteX7124" y="connsiteY7124"/>
            </a:cxn>
            <a:cxn ang="0">
              <a:pos x="connsiteX7125" y="connsiteY7125"/>
            </a:cxn>
            <a:cxn ang="0">
              <a:pos x="connsiteX7126" y="connsiteY7126"/>
            </a:cxn>
            <a:cxn ang="0">
              <a:pos x="connsiteX7127" y="connsiteY7127"/>
            </a:cxn>
            <a:cxn ang="0">
              <a:pos x="connsiteX7128" y="connsiteY7128"/>
            </a:cxn>
            <a:cxn ang="0">
              <a:pos x="connsiteX7129" y="connsiteY7129"/>
            </a:cxn>
            <a:cxn ang="0">
              <a:pos x="connsiteX7130" y="connsiteY7130"/>
            </a:cxn>
            <a:cxn ang="0">
              <a:pos x="connsiteX7131" y="connsiteY7131"/>
            </a:cxn>
            <a:cxn ang="0">
              <a:pos x="connsiteX7132" y="connsiteY7132"/>
            </a:cxn>
            <a:cxn ang="0">
              <a:pos x="connsiteX7133" y="connsiteY7133"/>
            </a:cxn>
            <a:cxn ang="0">
              <a:pos x="connsiteX7134" y="connsiteY7134"/>
            </a:cxn>
            <a:cxn ang="0">
              <a:pos x="connsiteX7135" y="connsiteY7135"/>
            </a:cxn>
            <a:cxn ang="0">
              <a:pos x="connsiteX7136" y="connsiteY7136"/>
            </a:cxn>
            <a:cxn ang="0">
              <a:pos x="connsiteX7137" y="connsiteY7137"/>
            </a:cxn>
            <a:cxn ang="0">
              <a:pos x="connsiteX7138" y="connsiteY7138"/>
            </a:cxn>
            <a:cxn ang="0">
              <a:pos x="connsiteX7139" y="connsiteY7139"/>
            </a:cxn>
            <a:cxn ang="0">
              <a:pos x="connsiteX7140" y="connsiteY7140"/>
            </a:cxn>
            <a:cxn ang="0">
              <a:pos x="connsiteX7141" y="connsiteY7141"/>
            </a:cxn>
            <a:cxn ang="0">
              <a:pos x="connsiteX7142" y="connsiteY7142"/>
            </a:cxn>
            <a:cxn ang="0">
              <a:pos x="connsiteX7143" y="connsiteY7143"/>
            </a:cxn>
            <a:cxn ang="0">
              <a:pos x="connsiteX7144" y="connsiteY7144"/>
            </a:cxn>
            <a:cxn ang="0">
              <a:pos x="connsiteX7145" y="connsiteY7145"/>
            </a:cxn>
            <a:cxn ang="0">
              <a:pos x="connsiteX7146" y="connsiteY7146"/>
            </a:cxn>
            <a:cxn ang="0">
              <a:pos x="connsiteX7147" y="connsiteY7147"/>
            </a:cxn>
            <a:cxn ang="0">
              <a:pos x="connsiteX7148" y="connsiteY7148"/>
            </a:cxn>
            <a:cxn ang="0">
              <a:pos x="connsiteX7149" y="connsiteY7149"/>
            </a:cxn>
            <a:cxn ang="0">
              <a:pos x="connsiteX7150" y="connsiteY7150"/>
            </a:cxn>
            <a:cxn ang="0">
              <a:pos x="connsiteX7151" y="connsiteY7151"/>
            </a:cxn>
            <a:cxn ang="0">
              <a:pos x="connsiteX7152" y="connsiteY7152"/>
            </a:cxn>
            <a:cxn ang="0">
              <a:pos x="connsiteX7153" y="connsiteY7153"/>
            </a:cxn>
            <a:cxn ang="0">
              <a:pos x="connsiteX7154" y="connsiteY7154"/>
            </a:cxn>
            <a:cxn ang="0">
              <a:pos x="connsiteX7155" y="connsiteY7155"/>
            </a:cxn>
            <a:cxn ang="0">
              <a:pos x="connsiteX7156" y="connsiteY7156"/>
            </a:cxn>
            <a:cxn ang="0">
              <a:pos x="connsiteX7157" y="connsiteY7157"/>
            </a:cxn>
            <a:cxn ang="0">
              <a:pos x="connsiteX7158" y="connsiteY7158"/>
            </a:cxn>
            <a:cxn ang="0">
              <a:pos x="connsiteX7159" y="connsiteY7159"/>
            </a:cxn>
            <a:cxn ang="0">
              <a:pos x="connsiteX7160" y="connsiteY7160"/>
            </a:cxn>
            <a:cxn ang="0">
              <a:pos x="connsiteX7161" y="connsiteY7161"/>
            </a:cxn>
            <a:cxn ang="0">
              <a:pos x="connsiteX7162" y="connsiteY7162"/>
            </a:cxn>
            <a:cxn ang="0">
              <a:pos x="connsiteX7163" y="connsiteY7163"/>
            </a:cxn>
            <a:cxn ang="0">
              <a:pos x="connsiteX7164" y="connsiteY7164"/>
            </a:cxn>
            <a:cxn ang="0">
              <a:pos x="connsiteX7165" y="connsiteY7165"/>
            </a:cxn>
            <a:cxn ang="0">
              <a:pos x="connsiteX7166" y="connsiteY7166"/>
            </a:cxn>
            <a:cxn ang="0">
              <a:pos x="connsiteX7167" y="connsiteY7167"/>
            </a:cxn>
            <a:cxn ang="0">
              <a:pos x="connsiteX7168" y="connsiteY7168"/>
            </a:cxn>
            <a:cxn ang="0">
              <a:pos x="connsiteX7169" y="connsiteY7169"/>
            </a:cxn>
            <a:cxn ang="0">
              <a:pos x="connsiteX7170" y="connsiteY7170"/>
            </a:cxn>
            <a:cxn ang="0">
              <a:pos x="connsiteX7171" y="connsiteY7171"/>
            </a:cxn>
            <a:cxn ang="0">
              <a:pos x="connsiteX7172" y="connsiteY7172"/>
            </a:cxn>
            <a:cxn ang="0">
              <a:pos x="connsiteX7173" y="connsiteY7173"/>
            </a:cxn>
            <a:cxn ang="0">
              <a:pos x="connsiteX7174" y="connsiteY7174"/>
            </a:cxn>
            <a:cxn ang="0">
              <a:pos x="connsiteX7175" y="connsiteY7175"/>
            </a:cxn>
            <a:cxn ang="0">
              <a:pos x="connsiteX7176" y="connsiteY7176"/>
            </a:cxn>
            <a:cxn ang="0">
              <a:pos x="connsiteX7177" y="connsiteY7177"/>
            </a:cxn>
            <a:cxn ang="0">
              <a:pos x="connsiteX7178" y="connsiteY7178"/>
            </a:cxn>
            <a:cxn ang="0">
              <a:pos x="connsiteX7179" y="connsiteY7179"/>
            </a:cxn>
            <a:cxn ang="0">
              <a:pos x="connsiteX7180" y="connsiteY7180"/>
            </a:cxn>
            <a:cxn ang="0">
              <a:pos x="connsiteX7181" y="connsiteY7181"/>
            </a:cxn>
            <a:cxn ang="0">
              <a:pos x="connsiteX7182" y="connsiteY7182"/>
            </a:cxn>
            <a:cxn ang="0">
              <a:pos x="connsiteX7183" y="connsiteY7183"/>
            </a:cxn>
            <a:cxn ang="0">
              <a:pos x="connsiteX7184" y="connsiteY7184"/>
            </a:cxn>
            <a:cxn ang="0">
              <a:pos x="connsiteX7185" y="connsiteY7185"/>
            </a:cxn>
            <a:cxn ang="0">
              <a:pos x="connsiteX7186" y="connsiteY7186"/>
            </a:cxn>
            <a:cxn ang="0">
              <a:pos x="connsiteX7187" y="connsiteY7187"/>
            </a:cxn>
            <a:cxn ang="0">
              <a:pos x="connsiteX7188" y="connsiteY7188"/>
            </a:cxn>
            <a:cxn ang="0">
              <a:pos x="connsiteX7189" y="connsiteY7189"/>
            </a:cxn>
            <a:cxn ang="0">
              <a:pos x="connsiteX7190" y="connsiteY7190"/>
            </a:cxn>
            <a:cxn ang="0">
              <a:pos x="connsiteX7191" y="connsiteY7191"/>
            </a:cxn>
            <a:cxn ang="0">
              <a:pos x="connsiteX7192" y="connsiteY7192"/>
            </a:cxn>
            <a:cxn ang="0">
              <a:pos x="connsiteX7193" y="connsiteY7193"/>
            </a:cxn>
            <a:cxn ang="0">
              <a:pos x="connsiteX7194" y="connsiteY7194"/>
            </a:cxn>
            <a:cxn ang="0">
              <a:pos x="connsiteX7195" y="connsiteY7195"/>
            </a:cxn>
            <a:cxn ang="0">
              <a:pos x="connsiteX7196" y="connsiteY7196"/>
            </a:cxn>
            <a:cxn ang="0">
              <a:pos x="connsiteX7197" y="connsiteY7197"/>
            </a:cxn>
            <a:cxn ang="0">
              <a:pos x="connsiteX7198" y="connsiteY7198"/>
            </a:cxn>
            <a:cxn ang="0">
              <a:pos x="connsiteX7199" y="connsiteY7199"/>
            </a:cxn>
            <a:cxn ang="0">
              <a:pos x="connsiteX7200" y="connsiteY7200"/>
            </a:cxn>
            <a:cxn ang="0">
              <a:pos x="connsiteX7201" y="connsiteY7201"/>
            </a:cxn>
            <a:cxn ang="0">
              <a:pos x="connsiteX7202" y="connsiteY7202"/>
            </a:cxn>
            <a:cxn ang="0">
              <a:pos x="connsiteX7203" y="connsiteY7203"/>
            </a:cxn>
            <a:cxn ang="0">
              <a:pos x="connsiteX7204" y="connsiteY7204"/>
            </a:cxn>
            <a:cxn ang="0">
              <a:pos x="connsiteX7205" y="connsiteY7205"/>
            </a:cxn>
            <a:cxn ang="0">
              <a:pos x="connsiteX7206" y="connsiteY7206"/>
            </a:cxn>
            <a:cxn ang="0">
              <a:pos x="connsiteX7207" y="connsiteY7207"/>
            </a:cxn>
            <a:cxn ang="0">
              <a:pos x="connsiteX7208" y="connsiteY7208"/>
            </a:cxn>
            <a:cxn ang="0">
              <a:pos x="connsiteX7209" y="connsiteY7209"/>
            </a:cxn>
            <a:cxn ang="0">
              <a:pos x="connsiteX7210" y="connsiteY7210"/>
            </a:cxn>
            <a:cxn ang="0">
              <a:pos x="connsiteX7211" y="connsiteY7211"/>
            </a:cxn>
            <a:cxn ang="0">
              <a:pos x="connsiteX7212" y="connsiteY7212"/>
            </a:cxn>
            <a:cxn ang="0">
              <a:pos x="connsiteX7213" y="connsiteY7213"/>
            </a:cxn>
            <a:cxn ang="0">
              <a:pos x="connsiteX7214" y="connsiteY7214"/>
            </a:cxn>
            <a:cxn ang="0">
              <a:pos x="connsiteX7215" y="connsiteY7215"/>
            </a:cxn>
            <a:cxn ang="0">
              <a:pos x="connsiteX7216" y="connsiteY7216"/>
            </a:cxn>
            <a:cxn ang="0">
              <a:pos x="connsiteX7217" y="connsiteY7217"/>
            </a:cxn>
            <a:cxn ang="0">
              <a:pos x="connsiteX7218" y="connsiteY7218"/>
            </a:cxn>
            <a:cxn ang="0">
              <a:pos x="connsiteX7219" y="connsiteY7219"/>
            </a:cxn>
            <a:cxn ang="0">
              <a:pos x="connsiteX7220" y="connsiteY7220"/>
            </a:cxn>
            <a:cxn ang="0">
              <a:pos x="connsiteX7221" y="connsiteY7221"/>
            </a:cxn>
            <a:cxn ang="0">
              <a:pos x="connsiteX7222" y="connsiteY7222"/>
            </a:cxn>
            <a:cxn ang="0">
              <a:pos x="connsiteX7223" y="connsiteY7223"/>
            </a:cxn>
            <a:cxn ang="0">
              <a:pos x="connsiteX7224" y="connsiteY7224"/>
            </a:cxn>
            <a:cxn ang="0">
              <a:pos x="connsiteX7225" y="connsiteY7225"/>
            </a:cxn>
            <a:cxn ang="0">
              <a:pos x="connsiteX7226" y="connsiteY7226"/>
            </a:cxn>
            <a:cxn ang="0">
              <a:pos x="connsiteX7227" y="connsiteY7227"/>
            </a:cxn>
            <a:cxn ang="0">
              <a:pos x="connsiteX7228" y="connsiteY7228"/>
            </a:cxn>
            <a:cxn ang="0">
              <a:pos x="connsiteX7229" y="connsiteY7229"/>
            </a:cxn>
            <a:cxn ang="0">
              <a:pos x="connsiteX7230" y="connsiteY7230"/>
            </a:cxn>
            <a:cxn ang="0">
              <a:pos x="connsiteX7231" y="connsiteY7231"/>
            </a:cxn>
            <a:cxn ang="0">
              <a:pos x="connsiteX7232" y="connsiteY7232"/>
            </a:cxn>
            <a:cxn ang="0">
              <a:pos x="connsiteX7233" y="connsiteY7233"/>
            </a:cxn>
            <a:cxn ang="0">
              <a:pos x="connsiteX7234" y="connsiteY7234"/>
            </a:cxn>
            <a:cxn ang="0">
              <a:pos x="connsiteX7235" y="connsiteY7235"/>
            </a:cxn>
            <a:cxn ang="0">
              <a:pos x="connsiteX7236" y="connsiteY7236"/>
            </a:cxn>
            <a:cxn ang="0">
              <a:pos x="connsiteX7237" y="connsiteY7237"/>
            </a:cxn>
            <a:cxn ang="0">
              <a:pos x="connsiteX7238" y="connsiteY7238"/>
            </a:cxn>
            <a:cxn ang="0">
              <a:pos x="connsiteX7239" y="connsiteY7239"/>
            </a:cxn>
            <a:cxn ang="0">
              <a:pos x="connsiteX7240" y="connsiteY7240"/>
            </a:cxn>
            <a:cxn ang="0">
              <a:pos x="connsiteX7241" y="connsiteY7241"/>
            </a:cxn>
            <a:cxn ang="0">
              <a:pos x="connsiteX7242" y="connsiteY7242"/>
            </a:cxn>
            <a:cxn ang="0">
              <a:pos x="connsiteX7243" y="connsiteY7243"/>
            </a:cxn>
            <a:cxn ang="0">
              <a:pos x="connsiteX7244" y="connsiteY7244"/>
            </a:cxn>
            <a:cxn ang="0">
              <a:pos x="connsiteX7245" y="connsiteY7245"/>
            </a:cxn>
            <a:cxn ang="0">
              <a:pos x="connsiteX7246" y="connsiteY7246"/>
            </a:cxn>
            <a:cxn ang="0">
              <a:pos x="connsiteX7247" y="connsiteY7247"/>
            </a:cxn>
            <a:cxn ang="0">
              <a:pos x="connsiteX7248" y="connsiteY7248"/>
            </a:cxn>
            <a:cxn ang="0">
              <a:pos x="connsiteX7249" y="connsiteY7249"/>
            </a:cxn>
            <a:cxn ang="0">
              <a:pos x="connsiteX7250" y="connsiteY7250"/>
            </a:cxn>
            <a:cxn ang="0">
              <a:pos x="connsiteX7251" y="connsiteY7251"/>
            </a:cxn>
            <a:cxn ang="0">
              <a:pos x="connsiteX7252" y="connsiteY7252"/>
            </a:cxn>
            <a:cxn ang="0">
              <a:pos x="connsiteX7253" y="connsiteY7253"/>
            </a:cxn>
            <a:cxn ang="0">
              <a:pos x="connsiteX7254" y="connsiteY7254"/>
            </a:cxn>
            <a:cxn ang="0">
              <a:pos x="connsiteX7255" y="connsiteY7255"/>
            </a:cxn>
            <a:cxn ang="0">
              <a:pos x="connsiteX7256" y="connsiteY7256"/>
            </a:cxn>
            <a:cxn ang="0">
              <a:pos x="connsiteX7257" y="connsiteY7257"/>
            </a:cxn>
            <a:cxn ang="0">
              <a:pos x="connsiteX7258" y="connsiteY7258"/>
            </a:cxn>
            <a:cxn ang="0">
              <a:pos x="connsiteX7259" y="connsiteY7259"/>
            </a:cxn>
            <a:cxn ang="0">
              <a:pos x="connsiteX7260" y="connsiteY7260"/>
            </a:cxn>
            <a:cxn ang="0">
              <a:pos x="connsiteX7261" y="connsiteY7261"/>
            </a:cxn>
            <a:cxn ang="0">
              <a:pos x="connsiteX7262" y="connsiteY7262"/>
            </a:cxn>
            <a:cxn ang="0">
              <a:pos x="connsiteX7263" y="connsiteY7263"/>
            </a:cxn>
            <a:cxn ang="0">
              <a:pos x="connsiteX7264" y="connsiteY7264"/>
            </a:cxn>
            <a:cxn ang="0">
              <a:pos x="connsiteX7265" y="connsiteY7265"/>
            </a:cxn>
            <a:cxn ang="0">
              <a:pos x="connsiteX7266" y="connsiteY7266"/>
            </a:cxn>
            <a:cxn ang="0">
              <a:pos x="connsiteX7267" y="connsiteY7267"/>
            </a:cxn>
            <a:cxn ang="0">
              <a:pos x="connsiteX7268" y="connsiteY7268"/>
            </a:cxn>
            <a:cxn ang="0">
              <a:pos x="connsiteX7269" y="connsiteY7269"/>
            </a:cxn>
            <a:cxn ang="0">
              <a:pos x="connsiteX7270" y="connsiteY7270"/>
            </a:cxn>
            <a:cxn ang="0">
              <a:pos x="connsiteX7271" y="connsiteY7271"/>
            </a:cxn>
            <a:cxn ang="0">
              <a:pos x="connsiteX7272" y="connsiteY7272"/>
            </a:cxn>
            <a:cxn ang="0">
              <a:pos x="connsiteX7273" y="connsiteY7273"/>
            </a:cxn>
            <a:cxn ang="0">
              <a:pos x="connsiteX7274" y="connsiteY7274"/>
            </a:cxn>
            <a:cxn ang="0">
              <a:pos x="connsiteX7275" y="connsiteY7275"/>
            </a:cxn>
            <a:cxn ang="0">
              <a:pos x="connsiteX7276" y="connsiteY7276"/>
            </a:cxn>
            <a:cxn ang="0">
              <a:pos x="connsiteX7277" y="connsiteY7277"/>
            </a:cxn>
            <a:cxn ang="0">
              <a:pos x="connsiteX7278" y="connsiteY7278"/>
            </a:cxn>
            <a:cxn ang="0">
              <a:pos x="connsiteX7279" y="connsiteY7279"/>
            </a:cxn>
            <a:cxn ang="0">
              <a:pos x="connsiteX7280" y="connsiteY7280"/>
            </a:cxn>
            <a:cxn ang="0">
              <a:pos x="connsiteX7281" y="connsiteY7281"/>
            </a:cxn>
            <a:cxn ang="0">
              <a:pos x="connsiteX7282" y="connsiteY7282"/>
            </a:cxn>
            <a:cxn ang="0">
              <a:pos x="connsiteX7283" y="connsiteY7283"/>
            </a:cxn>
            <a:cxn ang="0">
              <a:pos x="connsiteX7284" y="connsiteY7284"/>
            </a:cxn>
            <a:cxn ang="0">
              <a:pos x="connsiteX7285" y="connsiteY7285"/>
            </a:cxn>
            <a:cxn ang="0">
              <a:pos x="connsiteX7286" y="connsiteY7286"/>
            </a:cxn>
            <a:cxn ang="0">
              <a:pos x="connsiteX7287" y="connsiteY7287"/>
            </a:cxn>
            <a:cxn ang="0">
              <a:pos x="connsiteX7288" y="connsiteY7288"/>
            </a:cxn>
            <a:cxn ang="0">
              <a:pos x="connsiteX7289" y="connsiteY7289"/>
            </a:cxn>
            <a:cxn ang="0">
              <a:pos x="connsiteX7290" y="connsiteY7290"/>
            </a:cxn>
            <a:cxn ang="0">
              <a:pos x="connsiteX7291" y="connsiteY7291"/>
            </a:cxn>
            <a:cxn ang="0">
              <a:pos x="connsiteX7292" y="connsiteY7292"/>
            </a:cxn>
            <a:cxn ang="0">
              <a:pos x="connsiteX7293" y="connsiteY7293"/>
            </a:cxn>
            <a:cxn ang="0">
              <a:pos x="connsiteX7294" y="connsiteY7294"/>
            </a:cxn>
            <a:cxn ang="0">
              <a:pos x="connsiteX7295" y="connsiteY7295"/>
            </a:cxn>
            <a:cxn ang="0">
              <a:pos x="connsiteX7296" y="connsiteY7296"/>
            </a:cxn>
            <a:cxn ang="0">
              <a:pos x="connsiteX7297" y="connsiteY7297"/>
            </a:cxn>
            <a:cxn ang="0">
              <a:pos x="connsiteX7298" y="connsiteY7298"/>
            </a:cxn>
            <a:cxn ang="0">
              <a:pos x="connsiteX7299" y="connsiteY7299"/>
            </a:cxn>
            <a:cxn ang="0">
              <a:pos x="connsiteX7300" y="connsiteY7300"/>
            </a:cxn>
            <a:cxn ang="0">
              <a:pos x="connsiteX7301" y="connsiteY7301"/>
            </a:cxn>
            <a:cxn ang="0">
              <a:pos x="connsiteX7302" y="connsiteY7302"/>
            </a:cxn>
            <a:cxn ang="0">
              <a:pos x="connsiteX7303" y="connsiteY7303"/>
            </a:cxn>
            <a:cxn ang="0">
              <a:pos x="connsiteX7304" y="connsiteY7304"/>
            </a:cxn>
            <a:cxn ang="0">
              <a:pos x="connsiteX7305" y="connsiteY7305"/>
            </a:cxn>
            <a:cxn ang="0">
              <a:pos x="connsiteX7306" y="connsiteY7306"/>
            </a:cxn>
            <a:cxn ang="0">
              <a:pos x="connsiteX7307" y="connsiteY7307"/>
            </a:cxn>
            <a:cxn ang="0">
              <a:pos x="connsiteX7308" y="connsiteY7308"/>
            </a:cxn>
            <a:cxn ang="0">
              <a:pos x="connsiteX7309" y="connsiteY7309"/>
            </a:cxn>
            <a:cxn ang="0">
              <a:pos x="connsiteX7310" y="connsiteY7310"/>
            </a:cxn>
            <a:cxn ang="0">
              <a:pos x="connsiteX7311" y="connsiteY7311"/>
            </a:cxn>
            <a:cxn ang="0">
              <a:pos x="connsiteX7312" y="connsiteY7312"/>
            </a:cxn>
            <a:cxn ang="0">
              <a:pos x="connsiteX7313" y="connsiteY7313"/>
            </a:cxn>
            <a:cxn ang="0">
              <a:pos x="connsiteX7314" y="connsiteY7314"/>
            </a:cxn>
            <a:cxn ang="0">
              <a:pos x="connsiteX7315" y="connsiteY7315"/>
            </a:cxn>
            <a:cxn ang="0">
              <a:pos x="connsiteX7316" y="connsiteY7316"/>
            </a:cxn>
            <a:cxn ang="0">
              <a:pos x="connsiteX7317" y="connsiteY7317"/>
            </a:cxn>
            <a:cxn ang="0">
              <a:pos x="connsiteX7318" y="connsiteY7318"/>
            </a:cxn>
            <a:cxn ang="0">
              <a:pos x="connsiteX7319" y="connsiteY7319"/>
            </a:cxn>
            <a:cxn ang="0">
              <a:pos x="connsiteX7320" y="connsiteY7320"/>
            </a:cxn>
            <a:cxn ang="0">
              <a:pos x="connsiteX7321" y="connsiteY7321"/>
            </a:cxn>
            <a:cxn ang="0">
              <a:pos x="connsiteX7322" y="connsiteY7322"/>
            </a:cxn>
            <a:cxn ang="0">
              <a:pos x="connsiteX7323" y="connsiteY7323"/>
            </a:cxn>
            <a:cxn ang="0">
              <a:pos x="connsiteX7324" y="connsiteY7324"/>
            </a:cxn>
            <a:cxn ang="0">
              <a:pos x="connsiteX7325" y="connsiteY7325"/>
            </a:cxn>
            <a:cxn ang="0">
              <a:pos x="connsiteX7326" y="connsiteY7326"/>
            </a:cxn>
            <a:cxn ang="0">
              <a:pos x="connsiteX7327" y="connsiteY7327"/>
            </a:cxn>
            <a:cxn ang="0">
              <a:pos x="connsiteX7328" y="connsiteY7328"/>
            </a:cxn>
            <a:cxn ang="0">
              <a:pos x="connsiteX7329" y="connsiteY7329"/>
            </a:cxn>
            <a:cxn ang="0">
              <a:pos x="connsiteX7330" y="connsiteY7330"/>
            </a:cxn>
            <a:cxn ang="0">
              <a:pos x="connsiteX7331" y="connsiteY7331"/>
            </a:cxn>
            <a:cxn ang="0">
              <a:pos x="connsiteX7332" y="connsiteY7332"/>
            </a:cxn>
            <a:cxn ang="0">
              <a:pos x="connsiteX7333" y="connsiteY7333"/>
            </a:cxn>
            <a:cxn ang="0">
              <a:pos x="connsiteX7334" y="connsiteY7334"/>
            </a:cxn>
            <a:cxn ang="0">
              <a:pos x="connsiteX7335" y="connsiteY7335"/>
            </a:cxn>
            <a:cxn ang="0">
              <a:pos x="connsiteX7336" y="connsiteY7336"/>
            </a:cxn>
            <a:cxn ang="0">
              <a:pos x="connsiteX7337" y="connsiteY7337"/>
            </a:cxn>
            <a:cxn ang="0">
              <a:pos x="connsiteX7338" y="connsiteY7338"/>
            </a:cxn>
            <a:cxn ang="0">
              <a:pos x="connsiteX7339" y="connsiteY7339"/>
            </a:cxn>
            <a:cxn ang="0">
              <a:pos x="connsiteX7340" y="connsiteY7340"/>
            </a:cxn>
            <a:cxn ang="0">
              <a:pos x="connsiteX7341" y="connsiteY7341"/>
            </a:cxn>
            <a:cxn ang="0">
              <a:pos x="connsiteX7342" y="connsiteY7342"/>
            </a:cxn>
            <a:cxn ang="0">
              <a:pos x="connsiteX7343" y="connsiteY7343"/>
            </a:cxn>
            <a:cxn ang="0">
              <a:pos x="connsiteX7344" y="connsiteY7344"/>
            </a:cxn>
            <a:cxn ang="0">
              <a:pos x="connsiteX7345" y="connsiteY7345"/>
            </a:cxn>
            <a:cxn ang="0">
              <a:pos x="connsiteX7346" y="connsiteY7346"/>
            </a:cxn>
            <a:cxn ang="0">
              <a:pos x="connsiteX7347" y="connsiteY7347"/>
            </a:cxn>
            <a:cxn ang="0">
              <a:pos x="connsiteX7348" y="connsiteY7348"/>
            </a:cxn>
            <a:cxn ang="0">
              <a:pos x="connsiteX7349" y="connsiteY7349"/>
            </a:cxn>
            <a:cxn ang="0">
              <a:pos x="connsiteX7350" y="connsiteY7350"/>
            </a:cxn>
            <a:cxn ang="0">
              <a:pos x="connsiteX7351" y="connsiteY7351"/>
            </a:cxn>
            <a:cxn ang="0">
              <a:pos x="connsiteX7352" y="connsiteY7352"/>
            </a:cxn>
            <a:cxn ang="0">
              <a:pos x="connsiteX7353" y="connsiteY7353"/>
            </a:cxn>
            <a:cxn ang="0">
              <a:pos x="connsiteX7354" y="connsiteY7354"/>
            </a:cxn>
            <a:cxn ang="0">
              <a:pos x="connsiteX7355" y="connsiteY7355"/>
            </a:cxn>
            <a:cxn ang="0">
              <a:pos x="connsiteX7356" y="connsiteY7356"/>
            </a:cxn>
            <a:cxn ang="0">
              <a:pos x="connsiteX7357" y="connsiteY7357"/>
            </a:cxn>
            <a:cxn ang="0">
              <a:pos x="connsiteX7358" y="connsiteY7358"/>
            </a:cxn>
            <a:cxn ang="0">
              <a:pos x="connsiteX7359" y="connsiteY7359"/>
            </a:cxn>
            <a:cxn ang="0">
              <a:pos x="connsiteX7360" y="connsiteY7360"/>
            </a:cxn>
            <a:cxn ang="0">
              <a:pos x="connsiteX7361" y="connsiteY7361"/>
            </a:cxn>
            <a:cxn ang="0">
              <a:pos x="connsiteX7362" y="connsiteY7362"/>
            </a:cxn>
            <a:cxn ang="0">
              <a:pos x="connsiteX7363" y="connsiteY7363"/>
            </a:cxn>
            <a:cxn ang="0">
              <a:pos x="connsiteX7364" y="connsiteY7364"/>
            </a:cxn>
            <a:cxn ang="0">
              <a:pos x="connsiteX7365" y="connsiteY7365"/>
            </a:cxn>
            <a:cxn ang="0">
              <a:pos x="connsiteX7366" y="connsiteY7366"/>
            </a:cxn>
            <a:cxn ang="0">
              <a:pos x="connsiteX7367" y="connsiteY7367"/>
            </a:cxn>
            <a:cxn ang="0">
              <a:pos x="connsiteX7368" y="connsiteY7368"/>
            </a:cxn>
            <a:cxn ang="0">
              <a:pos x="connsiteX7369" y="connsiteY7369"/>
            </a:cxn>
            <a:cxn ang="0">
              <a:pos x="connsiteX7370" y="connsiteY7370"/>
            </a:cxn>
            <a:cxn ang="0">
              <a:pos x="connsiteX7371" y="connsiteY7371"/>
            </a:cxn>
            <a:cxn ang="0">
              <a:pos x="connsiteX7372" y="connsiteY7372"/>
            </a:cxn>
            <a:cxn ang="0">
              <a:pos x="connsiteX7373" y="connsiteY7373"/>
            </a:cxn>
            <a:cxn ang="0">
              <a:pos x="connsiteX7374" y="connsiteY7374"/>
            </a:cxn>
            <a:cxn ang="0">
              <a:pos x="connsiteX7375" y="connsiteY7375"/>
            </a:cxn>
            <a:cxn ang="0">
              <a:pos x="connsiteX7376" y="connsiteY7376"/>
            </a:cxn>
            <a:cxn ang="0">
              <a:pos x="connsiteX7377" y="connsiteY7377"/>
            </a:cxn>
            <a:cxn ang="0">
              <a:pos x="connsiteX7378" y="connsiteY7378"/>
            </a:cxn>
            <a:cxn ang="0">
              <a:pos x="connsiteX7379" y="connsiteY7379"/>
            </a:cxn>
            <a:cxn ang="0">
              <a:pos x="connsiteX7380" y="connsiteY7380"/>
            </a:cxn>
            <a:cxn ang="0">
              <a:pos x="connsiteX7381" y="connsiteY7381"/>
            </a:cxn>
            <a:cxn ang="0">
              <a:pos x="connsiteX7382" y="connsiteY7382"/>
            </a:cxn>
            <a:cxn ang="0">
              <a:pos x="connsiteX7383" y="connsiteY7383"/>
            </a:cxn>
            <a:cxn ang="0">
              <a:pos x="connsiteX7384" y="connsiteY7384"/>
            </a:cxn>
            <a:cxn ang="0">
              <a:pos x="connsiteX7385" y="connsiteY7385"/>
            </a:cxn>
            <a:cxn ang="0">
              <a:pos x="connsiteX7386" y="connsiteY7386"/>
            </a:cxn>
            <a:cxn ang="0">
              <a:pos x="connsiteX7387" y="connsiteY7387"/>
            </a:cxn>
            <a:cxn ang="0">
              <a:pos x="connsiteX7388" y="connsiteY7388"/>
            </a:cxn>
            <a:cxn ang="0">
              <a:pos x="connsiteX7389" y="connsiteY7389"/>
            </a:cxn>
            <a:cxn ang="0">
              <a:pos x="connsiteX7390" y="connsiteY7390"/>
            </a:cxn>
            <a:cxn ang="0">
              <a:pos x="connsiteX7391" y="connsiteY7391"/>
            </a:cxn>
            <a:cxn ang="0">
              <a:pos x="connsiteX7392" y="connsiteY7392"/>
            </a:cxn>
            <a:cxn ang="0">
              <a:pos x="connsiteX7393" y="connsiteY7393"/>
            </a:cxn>
            <a:cxn ang="0">
              <a:pos x="connsiteX7394" y="connsiteY7394"/>
            </a:cxn>
            <a:cxn ang="0">
              <a:pos x="connsiteX7395" y="connsiteY7395"/>
            </a:cxn>
            <a:cxn ang="0">
              <a:pos x="connsiteX7396" y="connsiteY7396"/>
            </a:cxn>
            <a:cxn ang="0">
              <a:pos x="connsiteX7397" y="connsiteY7397"/>
            </a:cxn>
            <a:cxn ang="0">
              <a:pos x="connsiteX7398" y="connsiteY7398"/>
            </a:cxn>
            <a:cxn ang="0">
              <a:pos x="connsiteX7399" y="connsiteY7399"/>
            </a:cxn>
            <a:cxn ang="0">
              <a:pos x="connsiteX7400" y="connsiteY7400"/>
            </a:cxn>
            <a:cxn ang="0">
              <a:pos x="connsiteX7401" y="connsiteY7401"/>
            </a:cxn>
            <a:cxn ang="0">
              <a:pos x="connsiteX7402" y="connsiteY7402"/>
            </a:cxn>
            <a:cxn ang="0">
              <a:pos x="connsiteX7403" y="connsiteY7403"/>
            </a:cxn>
            <a:cxn ang="0">
              <a:pos x="connsiteX7404" y="connsiteY7404"/>
            </a:cxn>
            <a:cxn ang="0">
              <a:pos x="connsiteX7405" y="connsiteY7405"/>
            </a:cxn>
            <a:cxn ang="0">
              <a:pos x="connsiteX7406" y="connsiteY7406"/>
            </a:cxn>
            <a:cxn ang="0">
              <a:pos x="connsiteX7407" y="connsiteY7407"/>
            </a:cxn>
            <a:cxn ang="0">
              <a:pos x="connsiteX7408" y="connsiteY7408"/>
            </a:cxn>
            <a:cxn ang="0">
              <a:pos x="connsiteX7409" y="connsiteY7409"/>
            </a:cxn>
            <a:cxn ang="0">
              <a:pos x="connsiteX7410" y="connsiteY7410"/>
            </a:cxn>
            <a:cxn ang="0">
              <a:pos x="connsiteX7411" y="connsiteY7411"/>
            </a:cxn>
            <a:cxn ang="0">
              <a:pos x="connsiteX7412" y="connsiteY7412"/>
            </a:cxn>
            <a:cxn ang="0">
              <a:pos x="connsiteX7413" y="connsiteY7413"/>
            </a:cxn>
            <a:cxn ang="0">
              <a:pos x="connsiteX7414" y="connsiteY7414"/>
            </a:cxn>
            <a:cxn ang="0">
              <a:pos x="connsiteX7415" y="connsiteY7415"/>
            </a:cxn>
            <a:cxn ang="0">
              <a:pos x="connsiteX7416" y="connsiteY7416"/>
            </a:cxn>
            <a:cxn ang="0">
              <a:pos x="connsiteX7417" y="connsiteY7417"/>
            </a:cxn>
            <a:cxn ang="0">
              <a:pos x="connsiteX7418" y="connsiteY7418"/>
            </a:cxn>
            <a:cxn ang="0">
              <a:pos x="connsiteX7419" y="connsiteY7419"/>
            </a:cxn>
            <a:cxn ang="0">
              <a:pos x="connsiteX7420" y="connsiteY7420"/>
            </a:cxn>
            <a:cxn ang="0">
              <a:pos x="connsiteX7421" y="connsiteY7421"/>
            </a:cxn>
            <a:cxn ang="0">
              <a:pos x="connsiteX7422" y="connsiteY7422"/>
            </a:cxn>
            <a:cxn ang="0">
              <a:pos x="connsiteX7423" y="connsiteY7423"/>
            </a:cxn>
            <a:cxn ang="0">
              <a:pos x="connsiteX7424" y="connsiteY7424"/>
            </a:cxn>
            <a:cxn ang="0">
              <a:pos x="connsiteX7425" y="connsiteY7425"/>
            </a:cxn>
            <a:cxn ang="0">
              <a:pos x="connsiteX7426" y="connsiteY7426"/>
            </a:cxn>
            <a:cxn ang="0">
              <a:pos x="connsiteX7427" y="connsiteY7427"/>
            </a:cxn>
            <a:cxn ang="0">
              <a:pos x="connsiteX7428" y="connsiteY7428"/>
            </a:cxn>
            <a:cxn ang="0">
              <a:pos x="connsiteX7429" y="connsiteY7429"/>
            </a:cxn>
            <a:cxn ang="0">
              <a:pos x="connsiteX7430" y="connsiteY7430"/>
            </a:cxn>
            <a:cxn ang="0">
              <a:pos x="connsiteX7431" y="connsiteY7431"/>
            </a:cxn>
            <a:cxn ang="0">
              <a:pos x="connsiteX7432" y="connsiteY7432"/>
            </a:cxn>
            <a:cxn ang="0">
              <a:pos x="connsiteX7433" y="connsiteY7433"/>
            </a:cxn>
            <a:cxn ang="0">
              <a:pos x="connsiteX7434" y="connsiteY7434"/>
            </a:cxn>
            <a:cxn ang="0">
              <a:pos x="connsiteX7435" y="connsiteY7435"/>
            </a:cxn>
            <a:cxn ang="0">
              <a:pos x="connsiteX7436" y="connsiteY7436"/>
            </a:cxn>
            <a:cxn ang="0">
              <a:pos x="connsiteX7437" y="connsiteY7437"/>
            </a:cxn>
            <a:cxn ang="0">
              <a:pos x="connsiteX7438" y="connsiteY7438"/>
            </a:cxn>
            <a:cxn ang="0">
              <a:pos x="connsiteX7439" y="connsiteY7439"/>
            </a:cxn>
            <a:cxn ang="0">
              <a:pos x="connsiteX7440" y="connsiteY7440"/>
            </a:cxn>
            <a:cxn ang="0">
              <a:pos x="connsiteX7441" y="connsiteY7441"/>
            </a:cxn>
            <a:cxn ang="0">
              <a:pos x="connsiteX7442" y="connsiteY7442"/>
            </a:cxn>
            <a:cxn ang="0">
              <a:pos x="connsiteX7443" y="connsiteY7443"/>
            </a:cxn>
            <a:cxn ang="0">
              <a:pos x="connsiteX7444" y="connsiteY7444"/>
            </a:cxn>
            <a:cxn ang="0">
              <a:pos x="connsiteX7445" y="connsiteY7445"/>
            </a:cxn>
            <a:cxn ang="0">
              <a:pos x="connsiteX7446" y="connsiteY7446"/>
            </a:cxn>
            <a:cxn ang="0">
              <a:pos x="connsiteX7447" y="connsiteY7447"/>
            </a:cxn>
            <a:cxn ang="0">
              <a:pos x="connsiteX7448" y="connsiteY7448"/>
            </a:cxn>
            <a:cxn ang="0">
              <a:pos x="connsiteX7449" y="connsiteY7449"/>
            </a:cxn>
            <a:cxn ang="0">
              <a:pos x="connsiteX7450" y="connsiteY7450"/>
            </a:cxn>
            <a:cxn ang="0">
              <a:pos x="connsiteX7451" y="connsiteY7451"/>
            </a:cxn>
            <a:cxn ang="0">
              <a:pos x="connsiteX7452" y="connsiteY7452"/>
            </a:cxn>
            <a:cxn ang="0">
              <a:pos x="connsiteX7453" y="connsiteY7453"/>
            </a:cxn>
            <a:cxn ang="0">
              <a:pos x="connsiteX7454" y="connsiteY7454"/>
            </a:cxn>
            <a:cxn ang="0">
              <a:pos x="connsiteX7455" y="connsiteY7455"/>
            </a:cxn>
            <a:cxn ang="0">
              <a:pos x="connsiteX7456" y="connsiteY7456"/>
            </a:cxn>
            <a:cxn ang="0">
              <a:pos x="connsiteX7457" y="connsiteY7457"/>
            </a:cxn>
            <a:cxn ang="0">
              <a:pos x="connsiteX7458" y="connsiteY7458"/>
            </a:cxn>
            <a:cxn ang="0">
              <a:pos x="connsiteX7459" y="connsiteY7459"/>
            </a:cxn>
            <a:cxn ang="0">
              <a:pos x="connsiteX7460" y="connsiteY7460"/>
            </a:cxn>
            <a:cxn ang="0">
              <a:pos x="connsiteX7461" y="connsiteY7461"/>
            </a:cxn>
            <a:cxn ang="0">
              <a:pos x="connsiteX7462" y="connsiteY7462"/>
            </a:cxn>
            <a:cxn ang="0">
              <a:pos x="connsiteX7463" y="connsiteY7463"/>
            </a:cxn>
            <a:cxn ang="0">
              <a:pos x="connsiteX7464" y="connsiteY7464"/>
            </a:cxn>
            <a:cxn ang="0">
              <a:pos x="connsiteX7465" y="connsiteY7465"/>
            </a:cxn>
            <a:cxn ang="0">
              <a:pos x="connsiteX7466" y="connsiteY7466"/>
            </a:cxn>
            <a:cxn ang="0">
              <a:pos x="connsiteX7467" y="connsiteY7467"/>
            </a:cxn>
            <a:cxn ang="0">
              <a:pos x="connsiteX7468" y="connsiteY7468"/>
            </a:cxn>
            <a:cxn ang="0">
              <a:pos x="connsiteX7469" y="connsiteY7469"/>
            </a:cxn>
            <a:cxn ang="0">
              <a:pos x="connsiteX7470" y="connsiteY7470"/>
            </a:cxn>
            <a:cxn ang="0">
              <a:pos x="connsiteX7471" y="connsiteY7471"/>
            </a:cxn>
            <a:cxn ang="0">
              <a:pos x="connsiteX7472" y="connsiteY7472"/>
            </a:cxn>
            <a:cxn ang="0">
              <a:pos x="connsiteX7473" y="connsiteY7473"/>
            </a:cxn>
            <a:cxn ang="0">
              <a:pos x="connsiteX7474" y="connsiteY7474"/>
            </a:cxn>
            <a:cxn ang="0">
              <a:pos x="connsiteX7475" y="connsiteY7475"/>
            </a:cxn>
            <a:cxn ang="0">
              <a:pos x="connsiteX7476" y="connsiteY7476"/>
            </a:cxn>
            <a:cxn ang="0">
              <a:pos x="connsiteX7477" y="connsiteY7477"/>
            </a:cxn>
            <a:cxn ang="0">
              <a:pos x="connsiteX7478" y="connsiteY7478"/>
            </a:cxn>
            <a:cxn ang="0">
              <a:pos x="connsiteX7479" y="connsiteY7479"/>
            </a:cxn>
            <a:cxn ang="0">
              <a:pos x="connsiteX7480" y="connsiteY7480"/>
            </a:cxn>
            <a:cxn ang="0">
              <a:pos x="connsiteX7481" y="connsiteY7481"/>
            </a:cxn>
            <a:cxn ang="0">
              <a:pos x="connsiteX7482" y="connsiteY7482"/>
            </a:cxn>
            <a:cxn ang="0">
              <a:pos x="connsiteX7483" y="connsiteY7483"/>
            </a:cxn>
            <a:cxn ang="0">
              <a:pos x="connsiteX7484" y="connsiteY7484"/>
            </a:cxn>
            <a:cxn ang="0">
              <a:pos x="connsiteX7485" y="connsiteY7485"/>
            </a:cxn>
            <a:cxn ang="0">
              <a:pos x="connsiteX7486" y="connsiteY7486"/>
            </a:cxn>
            <a:cxn ang="0">
              <a:pos x="connsiteX7487" y="connsiteY7487"/>
            </a:cxn>
            <a:cxn ang="0">
              <a:pos x="connsiteX7488" y="connsiteY7488"/>
            </a:cxn>
            <a:cxn ang="0">
              <a:pos x="connsiteX7489" y="connsiteY7489"/>
            </a:cxn>
            <a:cxn ang="0">
              <a:pos x="connsiteX7490" y="connsiteY7490"/>
            </a:cxn>
            <a:cxn ang="0">
              <a:pos x="connsiteX7491" y="connsiteY7491"/>
            </a:cxn>
            <a:cxn ang="0">
              <a:pos x="connsiteX7492" y="connsiteY7492"/>
            </a:cxn>
            <a:cxn ang="0">
              <a:pos x="connsiteX7493" y="connsiteY7493"/>
            </a:cxn>
            <a:cxn ang="0">
              <a:pos x="connsiteX7494" y="connsiteY7494"/>
            </a:cxn>
            <a:cxn ang="0">
              <a:pos x="connsiteX7495" y="connsiteY7495"/>
            </a:cxn>
            <a:cxn ang="0">
              <a:pos x="connsiteX7496" y="connsiteY7496"/>
            </a:cxn>
            <a:cxn ang="0">
              <a:pos x="connsiteX7497" y="connsiteY7497"/>
            </a:cxn>
            <a:cxn ang="0">
              <a:pos x="connsiteX7498" y="connsiteY7498"/>
            </a:cxn>
            <a:cxn ang="0">
              <a:pos x="connsiteX7499" y="connsiteY7499"/>
            </a:cxn>
            <a:cxn ang="0">
              <a:pos x="connsiteX7500" y="connsiteY7500"/>
            </a:cxn>
            <a:cxn ang="0">
              <a:pos x="connsiteX7501" y="connsiteY7501"/>
            </a:cxn>
            <a:cxn ang="0">
              <a:pos x="connsiteX7502" y="connsiteY7502"/>
            </a:cxn>
            <a:cxn ang="0">
              <a:pos x="connsiteX7503" y="connsiteY7503"/>
            </a:cxn>
            <a:cxn ang="0">
              <a:pos x="connsiteX7504" y="connsiteY7504"/>
            </a:cxn>
            <a:cxn ang="0">
              <a:pos x="connsiteX7505" y="connsiteY7505"/>
            </a:cxn>
            <a:cxn ang="0">
              <a:pos x="connsiteX7506" y="connsiteY7506"/>
            </a:cxn>
            <a:cxn ang="0">
              <a:pos x="connsiteX7507" y="connsiteY7507"/>
            </a:cxn>
            <a:cxn ang="0">
              <a:pos x="connsiteX7508" y="connsiteY7508"/>
            </a:cxn>
            <a:cxn ang="0">
              <a:pos x="connsiteX7509" y="connsiteY7509"/>
            </a:cxn>
            <a:cxn ang="0">
              <a:pos x="connsiteX7510" y="connsiteY7510"/>
            </a:cxn>
            <a:cxn ang="0">
              <a:pos x="connsiteX7511" y="connsiteY7511"/>
            </a:cxn>
            <a:cxn ang="0">
              <a:pos x="connsiteX7512" y="connsiteY7512"/>
            </a:cxn>
            <a:cxn ang="0">
              <a:pos x="connsiteX7513" y="connsiteY7513"/>
            </a:cxn>
            <a:cxn ang="0">
              <a:pos x="connsiteX7514" y="connsiteY7514"/>
            </a:cxn>
            <a:cxn ang="0">
              <a:pos x="connsiteX7515" y="connsiteY7515"/>
            </a:cxn>
            <a:cxn ang="0">
              <a:pos x="connsiteX7516" y="connsiteY7516"/>
            </a:cxn>
            <a:cxn ang="0">
              <a:pos x="connsiteX7517" y="connsiteY7517"/>
            </a:cxn>
            <a:cxn ang="0">
              <a:pos x="connsiteX7518" y="connsiteY7518"/>
            </a:cxn>
            <a:cxn ang="0">
              <a:pos x="connsiteX7519" y="connsiteY7519"/>
            </a:cxn>
            <a:cxn ang="0">
              <a:pos x="connsiteX7520" y="connsiteY7520"/>
            </a:cxn>
            <a:cxn ang="0">
              <a:pos x="connsiteX7521" y="connsiteY7521"/>
            </a:cxn>
            <a:cxn ang="0">
              <a:pos x="connsiteX7522" y="connsiteY7522"/>
            </a:cxn>
            <a:cxn ang="0">
              <a:pos x="connsiteX7523" y="connsiteY7523"/>
            </a:cxn>
            <a:cxn ang="0">
              <a:pos x="connsiteX7524" y="connsiteY7524"/>
            </a:cxn>
            <a:cxn ang="0">
              <a:pos x="connsiteX7525" y="connsiteY7525"/>
            </a:cxn>
            <a:cxn ang="0">
              <a:pos x="connsiteX7526" y="connsiteY7526"/>
            </a:cxn>
            <a:cxn ang="0">
              <a:pos x="connsiteX7527" y="connsiteY7527"/>
            </a:cxn>
            <a:cxn ang="0">
              <a:pos x="connsiteX7528" y="connsiteY7528"/>
            </a:cxn>
            <a:cxn ang="0">
              <a:pos x="connsiteX7529" y="connsiteY7529"/>
            </a:cxn>
            <a:cxn ang="0">
              <a:pos x="connsiteX7530" y="connsiteY7530"/>
            </a:cxn>
            <a:cxn ang="0">
              <a:pos x="connsiteX7531" y="connsiteY7531"/>
            </a:cxn>
            <a:cxn ang="0">
              <a:pos x="connsiteX7532" y="connsiteY7532"/>
            </a:cxn>
            <a:cxn ang="0">
              <a:pos x="connsiteX7533" y="connsiteY7533"/>
            </a:cxn>
            <a:cxn ang="0">
              <a:pos x="connsiteX7534" y="connsiteY7534"/>
            </a:cxn>
            <a:cxn ang="0">
              <a:pos x="connsiteX7535" y="connsiteY7535"/>
            </a:cxn>
            <a:cxn ang="0">
              <a:pos x="connsiteX7536" y="connsiteY7536"/>
            </a:cxn>
            <a:cxn ang="0">
              <a:pos x="connsiteX7537" y="connsiteY7537"/>
            </a:cxn>
            <a:cxn ang="0">
              <a:pos x="connsiteX7538" y="connsiteY7538"/>
            </a:cxn>
            <a:cxn ang="0">
              <a:pos x="connsiteX7539" y="connsiteY7539"/>
            </a:cxn>
            <a:cxn ang="0">
              <a:pos x="connsiteX7540" y="connsiteY7540"/>
            </a:cxn>
            <a:cxn ang="0">
              <a:pos x="connsiteX7541" y="connsiteY7541"/>
            </a:cxn>
            <a:cxn ang="0">
              <a:pos x="connsiteX7542" y="connsiteY7542"/>
            </a:cxn>
            <a:cxn ang="0">
              <a:pos x="connsiteX7543" y="connsiteY7543"/>
            </a:cxn>
            <a:cxn ang="0">
              <a:pos x="connsiteX7544" y="connsiteY7544"/>
            </a:cxn>
            <a:cxn ang="0">
              <a:pos x="connsiteX7545" y="connsiteY7545"/>
            </a:cxn>
            <a:cxn ang="0">
              <a:pos x="connsiteX7546" y="connsiteY7546"/>
            </a:cxn>
            <a:cxn ang="0">
              <a:pos x="connsiteX7547" y="connsiteY7547"/>
            </a:cxn>
            <a:cxn ang="0">
              <a:pos x="connsiteX7548" y="connsiteY7548"/>
            </a:cxn>
            <a:cxn ang="0">
              <a:pos x="connsiteX7549" y="connsiteY7549"/>
            </a:cxn>
            <a:cxn ang="0">
              <a:pos x="connsiteX7550" y="connsiteY7550"/>
            </a:cxn>
            <a:cxn ang="0">
              <a:pos x="connsiteX7551" y="connsiteY7551"/>
            </a:cxn>
            <a:cxn ang="0">
              <a:pos x="connsiteX7552" y="connsiteY7552"/>
            </a:cxn>
            <a:cxn ang="0">
              <a:pos x="connsiteX7553" y="connsiteY7553"/>
            </a:cxn>
            <a:cxn ang="0">
              <a:pos x="connsiteX7554" y="connsiteY7554"/>
            </a:cxn>
            <a:cxn ang="0">
              <a:pos x="connsiteX7555" y="connsiteY7555"/>
            </a:cxn>
            <a:cxn ang="0">
              <a:pos x="connsiteX7556" y="connsiteY7556"/>
            </a:cxn>
            <a:cxn ang="0">
              <a:pos x="connsiteX7557" y="connsiteY7557"/>
            </a:cxn>
            <a:cxn ang="0">
              <a:pos x="connsiteX7558" y="connsiteY7558"/>
            </a:cxn>
            <a:cxn ang="0">
              <a:pos x="connsiteX7559" y="connsiteY7559"/>
            </a:cxn>
            <a:cxn ang="0">
              <a:pos x="connsiteX7560" y="connsiteY7560"/>
            </a:cxn>
            <a:cxn ang="0">
              <a:pos x="connsiteX7561" y="connsiteY7561"/>
            </a:cxn>
            <a:cxn ang="0">
              <a:pos x="connsiteX7562" y="connsiteY7562"/>
            </a:cxn>
            <a:cxn ang="0">
              <a:pos x="connsiteX7563" y="connsiteY7563"/>
            </a:cxn>
            <a:cxn ang="0">
              <a:pos x="connsiteX7564" y="connsiteY7564"/>
            </a:cxn>
            <a:cxn ang="0">
              <a:pos x="connsiteX7565" y="connsiteY7565"/>
            </a:cxn>
            <a:cxn ang="0">
              <a:pos x="connsiteX7566" y="connsiteY7566"/>
            </a:cxn>
            <a:cxn ang="0">
              <a:pos x="connsiteX7567" y="connsiteY7567"/>
            </a:cxn>
            <a:cxn ang="0">
              <a:pos x="connsiteX7568" y="connsiteY7568"/>
            </a:cxn>
            <a:cxn ang="0">
              <a:pos x="connsiteX7569" y="connsiteY7569"/>
            </a:cxn>
            <a:cxn ang="0">
              <a:pos x="connsiteX7570" y="connsiteY7570"/>
            </a:cxn>
            <a:cxn ang="0">
              <a:pos x="connsiteX7571" y="connsiteY7571"/>
            </a:cxn>
            <a:cxn ang="0">
              <a:pos x="connsiteX7572" y="connsiteY7572"/>
            </a:cxn>
            <a:cxn ang="0">
              <a:pos x="connsiteX7573" y="connsiteY7573"/>
            </a:cxn>
            <a:cxn ang="0">
              <a:pos x="connsiteX7574" y="connsiteY7574"/>
            </a:cxn>
            <a:cxn ang="0">
              <a:pos x="connsiteX7575" y="connsiteY7575"/>
            </a:cxn>
            <a:cxn ang="0">
              <a:pos x="connsiteX7576" y="connsiteY7576"/>
            </a:cxn>
            <a:cxn ang="0">
              <a:pos x="connsiteX7577" y="connsiteY7577"/>
            </a:cxn>
            <a:cxn ang="0">
              <a:pos x="connsiteX7578" y="connsiteY7578"/>
            </a:cxn>
            <a:cxn ang="0">
              <a:pos x="connsiteX7579" y="connsiteY7579"/>
            </a:cxn>
            <a:cxn ang="0">
              <a:pos x="connsiteX7580" y="connsiteY7580"/>
            </a:cxn>
            <a:cxn ang="0">
              <a:pos x="connsiteX7581" y="connsiteY7581"/>
            </a:cxn>
            <a:cxn ang="0">
              <a:pos x="connsiteX7582" y="connsiteY7582"/>
            </a:cxn>
            <a:cxn ang="0">
              <a:pos x="connsiteX7583" y="connsiteY7583"/>
            </a:cxn>
            <a:cxn ang="0">
              <a:pos x="connsiteX7584" y="connsiteY7584"/>
            </a:cxn>
            <a:cxn ang="0">
              <a:pos x="connsiteX7585" y="connsiteY7585"/>
            </a:cxn>
            <a:cxn ang="0">
              <a:pos x="connsiteX7586" y="connsiteY7586"/>
            </a:cxn>
            <a:cxn ang="0">
              <a:pos x="connsiteX7587" y="connsiteY7587"/>
            </a:cxn>
            <a:cxn ang="0">
              <a:pos x="connsiteX7588" y="connsiteY7588"/>
            </a:cxn>
            <a:cxn ang="0">
              <a:pos x="connsiteX7589" y="connsiteY7589"/>
            </a:cxn>
            <a:cxn ang="0">
              <a:pos x="connsiteX7590" y="connsiteY7590"/>
            </a:cxn>
            <a:cxn ang="0">
              <a:pos x="connsiteX7591" y="connsiteY7591"/>
            </a:cxn>
            <a:cxn ang="0">
              <a:pos x="connsiteX7592" y="connsiteY7592"/>
            </a:cxn>
            <a:cxn ang="0">
              <a:pos x="connsiteX7593" y="connsiteY7593"/>
            </a:cxn>
            <a:cxn ang="0">
              <a:pos x="connsiteX7594" y="connsiteY7594"/>
            </a:cxn>
            <a:cxn ang="0">
              <a:pos x="connsiteX7595" y="connsiteY7595"/>
            </a:cxn>
            <a:cxn ang="0">
              <a:pos x="connsiteX7596" y="connsiteY7596"/>
            </a:cxn>
            <a:cxn ang="0">
              <a:pos x="connsiteX7597" y="connsiteY7597"/>
            </a:cxn>
            <a:cxn ang="0">
              <a:pos x="connsiteX7598" y="connsiteY7598"/>
            </a:cxn>
            <a:cxn ang="0">
              <a:pos x="connsiteX7599" y="connsiteY7599"/>
            </a:cxn>
            <a:cxn ang="0">
              <a:pos x="connsiteX7600" y="connsiteY7600"/>
            </a:cxn>
            <a:cxn ang="0">
              <a:pos x="connsiteX7601" y="connsiteY7601"/>
            </a:cxn>
            <a:cxn ang="0">
              <a:pos x="connsiteX7602" y="connsiteY7602"/>
            </a:cxn>
            <a:cxn ang="0">
              <a:pos x="connsiteX7603" y="connsiteY7603"/>
            </a:cxn>
            <a:cxn ang="0">
              <a:pos x="connsiteX7604" y="connsiteY7604"/>
            </a:cxn>
            <a:cxn ang="0">
              <a:pos x="connsiteX7605" y="connsiteY7605"/>
            </a:cxn>
            <a:cxn ang="0">
              <a:pos x="connsiteX7606" y="connsiteY7606"/>
            </a:cxn>
            <a:cxn ang="0">
              <a:pos x="connsiteX7607" y="connsiteY7607"/>
            </a:cxn>
            <a:cxn ang="0">
              <a:pos x="connsiteX7608" y="connsiteY7608"/>
            </a:cxn>
            <a:cxn ang="0">
              <a:pos x="connsiteX7609" y="connsiteY7609"/>
            </a:cxn>
            <a:cxn ang="0">
              <a:pos x="connsiteX7610" y="connsiteY7610"/>
            </a:cxn>
            <a:cxn ang="0">
              <a:pos x="connsiteX7611" y="connsiteY7611"/>
            </a:cxn>
            <a:cxn ang="0">
              <a:pos x="connsiteX7612" y="connsiteY7612"/>
            </a:cxn>
            <a:cxn ang="0">
              <a:pos x="connsiteX7613" y="connsiteY7613"/>
            </a:cxn>
            <a:cxn ang="0">
              <a:pos x="connsiteX7614" y="connsiteY7614"/>
            </a:cxn>
            <a:cxn ang="0">
              <a:pos x="connsiteX7615" y="connsiteY7615"/>
            </a:cxn>
            <a:cxn ang="0">
              <a:pos x="connsiteX7616" y="connsiteY7616"/>
            </a:cxn>
            <a:cxn ang="0">
              <a:pos x="connsiteX7617" y="connsiteY7617"/>
            </a:cxn>
            <a:cxn ang="0">
              <a:pos x="connsiteX7618" y="connsiteY7618"/>
            </a:cxn>
            <a:cxn ang="0">
              <a:pos x="connsiteX7619" y="connsiteY7619"/>
            </a:cxn>
            <a:cxn ang="0">
              <a:pos x="connsiteX7620" y="connsiteY7620"/>
            </a:cxn>
            <a:cxn ang="0">
              <a:pos x="connsiteX7621" y="connsiteY7621"/>
            </a:cxn>
            <a:cxn ang="0">
              <a:pos x="connsiteX7622" y="connsiteY7622"/>
            </a:cxn>
            <a:cxn ang="0">
              <a:pos x="connsiteX7623" y="connsiteY7623"/>
            </a:cxn>
            <a:cxn ang="0">
              <a:pos x="connsiteX7624" y="connsiteY7624"/>
            </a:cxn>
            <a:cxn ang="0">
              <a:pos x="connsiteX7625" y="connsiteY7625"/>
            </a:cxn>
            <a:cxn ang="0">
              <a:pos x="connsiteX7626" y="connsiteY7626"/>
            </a:cxn>
            <a:cxn ang="0">
              <a:pos x="connsiteX7627" y="connsiteY7627"/>
            </a:cxn>
            <a:cxn ang="0">
              <a:pos x="connsiteX7628" y="connsiteY7628"/>
            </a:cxn>
            <a:cxn ang="0">
              <a:pos x="connsiteX7629" y="connsiteY7629"/>
            </a:cxn>
            <a:cxn ang="0">
              <a:pos x="connsiteX7630" y="connsiteY7630"/>
            </a:cxn>
            <a:cxn ang="0">
              <a:pos x="connsiteX7631" y="connsiteY7631"/>
            </a:cxn>
            <a:cxn ang="0">
              <a:pos x="connsiteX7632" y="connsiteY7632"/>
            </a:cxn>
            <a:cxn ang="0">
              <a:pos x="connsiteX7633" y="connsiteY7633"/>
            </a:cxn>
            <a:cxn ang="0">
              <a:pos x="connsiteX7634" y="connsiteY7634"/>
            </a:cxn>
            <a:cxn ang="0">
              <a:pos x="connsiteX7635" y="connsiteY7635"/>
            </a:cxn>
            <a:cxn ang="0">
              <a:pos x="connsiteX7636" y="connsiteY7636"/>
            </a:cxn>
            <a:cxn ang="0">
              <a:pos x="connsiteX7637" y="connsiteY7637"/>
            </a:cxn>
            <a:cxn ang="0">
              <a:pos x="connsiteX7638" y="connsiteY7638"/>
            </a:cxn>
            <a:cxn ang="0">
              <a:pos x="connsiteX7639" y="connsiteY7639"/>
            </a:cxn>
            <a:cxn ang="0">
              <a:pos x="connsiteX7640" y="connsiteY7640"/>
            </a:cxn>
            <a:cxn ang="0">
              <a:pos x="connsiteX7641" y="connsiteY7641"/>
            </a:cxn>
            <a:cxn ang="0">
              <a:pos x="connsiteX7642" y="connsiteY7642"/>
            </a:cxn>
            <a:cxn ang="0">
              <a:pos x="connsiteX7643" y="connsiteY7643"/>
            </a:cxn>
            <a:cxn ang="0">
              <a:pos x="connsiteX7644" y="connsiteY7644"/>
            </a:cxn>
            <a:cxn ang="0">
              <a:pos x="connsiteX7645" y="connsiteY7645"/>
            </a:cxn>
            <a:cxn ang="0">
              <a:pos x="connsiteX7646" y="connsiteY7646"/>
            </a:cxn>
            <a:cxn ang="0">
              <a:pos x="connsiteX7647" y="connsiteY7647"/>
            </a:cxn>
            <a:cxn ang="0">
              <a:pos x="connsiteX7648" y="connsiteY7648"/>
            </a:cxn>
            <a:cxn ang="0">
              <a:pos x="connsiteX7649" y="connsiteY7649"/>
            </a:cxn>
            <a:cxn ang="0">
              <a:pos x="connsiteX7650" y="connsiteY7650"/>
            </a:cxn>
            <a:cxn ang="0">
              <a:pos x="connsiteX7651" y="connsiteY7651"/>
            </a:cxn>
            <a:cxn ang="0">
              <a:pos x="connsiteX7652" y="connsiteY7652"/>
            </a:cxn>
            <a:cxn ang="0">
              <a:pos x="connsiteX7653" y="connsiteY7653"/>
            </a:cxn>
            <a:cxn ang="0">
              <a:pos x="connsiteX7654" y="connsiteY7654"/>
            </a:cxn>
            <a:cxn ang="0">
              <a:pos x="connsiteX7655" y="connsiteY7655"/>
            </a:cxn>
            <a:cxn ang="0">
              <a:pos x="connsiteX7656" y="connsiteY7656"/>
            </a:cxn>
            <a:cxn ang="0">
              <a:pos x="connsiteX7657" y="connsiteY7657"/>
            </a:cxn>
            <a:cxn ang="0">
              <a:pos x="connsiteX7658" y="connsiteY7658"/>
            </a:cxn>
            <a:cxn ang="0">
              <a:pos x="connsiteX7659" y="connsiteY7659"/>
            </a:cxn>
            <a:cxn ang="0">
              <a:pos x="connsiteX7660" y="connsiteY7660"/>
            </a:cxn>
            <a:cxn ang="0">
              <a:pos x="connsiteX7661" y="connsiteY7661"/>
            </a:cxn>
            <a:cxn ang="0">
              <a:pos x="connsiteX7662" y="connsiteY7662"/>
            </a:cxn>
            <a:cxn ang="0">
              <a:pos x="connsiteX7663" y="connsiteY7663"/>
            </a:cxn>
            <a:cxn ang="0">
              <a:pos x="connsiteX7664" y="connsiteY7664"/>
            </a:cxn>
            <a:cxn ang="0">
              <a:pos x="connsiteX7665" y="connsiteY7665"/>
            </a:cxn>
            <a:cxn ang="0">
              <a:pos x="connsiteX7666" y="connsiteY7666"/>
            </a:cxn>
            <a:cxn ang="0">
              <a:pos x="connsiteX7667" y="connsiteY7667"/>
            </a:cxn>
            <a:cxn ang="0">
              <a:pos x="connsiteX7668" y="connsiteY7668"/>
            </a:cxn>
            <a:cxn ang="0">
              <a:pos x="connsiteX7669" y="connsiteY7669"/>
            </a:cxn>
            <a:cxn ang="0">
              <a:pos x="connsiteX7670" y="connsiteY7670"/>
            </a:cxn>
            <a:cxn ang="0">
              <a:pos x="connsiteX7671" y="connsiteY7671"/>
            </a:cxn>
            <a:cxn ang="0">
              <a:pos x="connsiteX7672" y="connsiteY7672"/>
            </a:cxn>
            <a:cxn ang="0">
              <a:pos x="connsiteX7673" y="connsiteY7673"/>
            </a:cxn>
            <a:cxn ang="0">
              <a:pos x="connsiteX7674" y="connsiteY7674"/>
            </a:cxn>
            <a:cxn ang="0">
              <a:pos x="connsiteX7675" y="connsiteY7675"/>
            </a:cxn>
            <a:cxn ang="0">
              <a:pos x="connsiteX7676" y="connsiteY7676"/>
            </a:cxn>
            <a:cxn ang="0">
              <a:pos x="connsiteX7677" y="connsiteY7677"/>
            </a:cxn>
            <a:cxn ang="0">
              <a:pos x="connsiteX7678" y="connsiteY7678"/>
            </a:cxn>
            <a:cxn ang="0">
              <a:pos x="connsiteX7679" y="connsiteY7679"/>
            </a:cxn>
            <a:cxn ang="0">
              <a:pos x="connsiteX7680" y="connsiteY7680"/>
            </a:cxn>
            <a:cxn ang="0">
              <a:pos x="connsiteX7681" y="connsiteY7681"/>
            </a:cxn>
            <a:cxn ang="0">
              <a:pos x="connsiteX7682" y="connsiteY7682"/>
            </a:cxn>
            <a:cxn ang="0">
              <a:pos x="connsiteX7683" y="connsiteY7683"/>
            </a:cxn>
            <a:cxn ang="0">
              <a:pos x="connsiteX7684" y="connsiteY7684"/>
            </a:cxn>
            <a:cxn ang="0">
              <a:pos x="connsiteX7685" y="connsiteY7685"/>
            </a:cxn>
            <a:cxn ang="0">
              <a:pos x="connsiteX7686" y="connsiteY7686"/>
            </a:cxn>
            <a:cxn ang="0">
              <a:pos x="connsiteX7687" y="connsiteY7687"/>
            </a:cxn>
            <a:cxn ang="0">
              <a:pos x="connsiteX7688" y="connsiteY7688"/>
            </a:cxn>
            <a:cxn ang="0">
              <a:pos x="connsiteX7689" y="connsiteY7689"/>
            </a:cxn>
            <a:cxn ang="0">
              <a:pos x="connsiteX7690" y="connsiteY7690"/>
            </a:cxn>
            <a:cxn ang="0">
              <a:pos x="connsiteX7691" y="connsiteY7691"/>
            </a:cxn>
            <a:cxn ang="0">
              <a:pos x="connsiteX7692" y="connsiteY7692"/>
            </a:cxn>
            <a:cxn ang="0">
              <a:pos x="connsiteX7693" y="connsiteY7693"/>
            </a:cxn>
            <a:cxn ang="0">
              <a:pos x="connsiteX7694" y="connsiteY7694"/>
            </a:cxn>
            <a:cxn ang="0">
              <a:pos x="connsiteX7695" y="connsiteY7695"/>
            </a:cxn>
            <a:cxn ang="0">
              <a:pos x="connsiteX7696" y="connsiteY7696"/>
            </a:cxn>
            <a:cxn ang="0">
              <a:pos x="connsiteX7697" y="connsiteY7697"/>
            </a:cxn>
            <a:cxn ang="0">
              <a:pos x="connsiteX7698" y="connsiteY7698"/>
            </a:cxn>
            <a:cxn ang="0">
              <a:pos x="connsiteX7699" y="connsiteY7699"/>
            </a:cxn>
            <a:cxn ang="0">
              <a:pos x="connsiteX7700" y="connsiteY7700"/>
            </a:cxn>
            <a:cxn ang="0">
              <a:pos x="connsiteX7701" y="connsiteY7701"/>
            </a:cxn>
            <a:cxn ang="0">
              <a:pos x="connsiteX7702" y="connsiteY7702"/>
            </a:cxn>
            <a:cxn ang="0">
              <a:pos x="connsiteX7703" y="connsiteY7703"/>
            </a:cxn>
            <a:cxn ang="0">
              <a:pos x="connsiteX7704" y="connsiteY7704"/>
            </a:cxn>
            <a:cxn ang="0">
              <a:pos x="connsiteX7705" y="connsiteY7705"/>
            </a:cxn>
            <a:cxn ang="0">
              <a:pos x="connsiteX7706" y="connsiteY7706"/>
            </a:cxn>
            <a:cxn ang="0">
              <a:pos x="connsiteX7707" y="connsiteY7707"/>
            </a:cxn>
            <a:cxn ang="0">
              <a:pos x="connsiteX7708" y="connsiteY7708"/>
            </a:cxn>
            <a:cxn ang="0">
              <a:pos x="connsiteX7709" y="connsiteY7709"/>
            </a:cxn>
            <a:cxn ang="0">
              <a:pos x="connsiteX7710" y="connsiteY7710"/>
            </a:cxn>
            <a:cxn ang="0">
              <a:pos x="connsiteX7711" y="connsiteY7711"/>
            </a:cxn>
            <a:cxn ang="0">
              <a:pos x="connsiteX7712" y="connsiteY7712"/>
            </a:cxn>
            <a:cxn ang="0">
              <a:pos x="connsiteX7713" y="connsiteY7713"/>
            </a:cxn>
            <a:cxn ang="0">
              <a:pos x="connsiteX7714" y="connsiteY7714"/>
            </a:cxn>
            <a:cxn ang="0">
              <a:pos x="connsiteX7715" y="connsiteY7715"/>
            </a:cxn>
            <a:cxn ang="0">
              <a:pos x="connsiteX7716" y="connsiteY7716"/>
            </a:cxn>
            <a:cxn ang="0">
              <a:pos x="connsiteX7717" y="connsiteY7717"/>
            </a:cxn>
            <a:cxn ang="0">
              <a:pos x="connsiteX7718" y="connsiteY7718"/>
            </a:cxn>
            <a:cxn ang="0">
              <a:pos x="connsiteX7719" y="connsiteY7719"/>
            </a:cxn>
            <a:cxn ang="0">
              <a:pos x="connsiteX7720" y="connsiteY7720"/>
            </a:cxn>
            <a:cxn ang="0">
              <a:pos x="connsiteX7721" y="connsiteY7721"/>
            </a:cxn>
            <a:cxn ang="0">
              <a:pos x="connsiteX7722" y="connsiteY7722"/>
            </a:cxn>
            <a:cxn ang="0">
              <a:pos x="connsiteX7723" y="connsiteY7723"/>
            </a:cxn>
            <a:cxn ang="0">
              <a:pos x="connsiteX7724" y="connsiteY7724"/>
            </a:cxn>
            <a:cxn ang="0">
              <a:pos x="connsiteX7725" y="connsiteY7725"/>
            </a:cxn>
            <a:cxn ang="0">
              <a:pos x="connsiteX7726" y="connsiteY7726"/>
            </a:cxn>
            <a:cxn ang="0">
              <a:pos x="connsiteX7727" y="connsiteY7727"/>
            </a:cxn>
            <a:cxn ang="0">
              <a:pos x="connsiteX7728" y="connsiteY7728"/>
            </a:cxn>
            <a:cxn ang="0">
              <a:pos x="connsiteX7729" y="connsiteY7729"/>
            </a:cxn>
            <a:cxn ang="0">
              <a:pos x="connsiteX7730" y="connsiteY7730"/>
            </a:cxn>
            <a:cxn ang="0">
              <a:pos x="connsiteX7731" y="connsiteY7731"/>
            </a:cxn>
            <a:cxn ang="0">
              <a:pos x="connsiteX7732" y="connsiteY7732"/>
            </a:cxn>
            <a:cxn ang="0">
              <a:pos x="connsiteX7733" y="connsiteY7733"/>
            </a:cxn>
            <a:cxn ang="0">
              <a:pos x="connsiteX7734" y="connsiteY7734"/>
            </a:cxn>
            <a:cxn ang="0">
              <a:pos x="connsiteX7735" y="connsiteY7735"/>
            </a:cxn>
            <a:cxn ang="0">
              <a:pos x="connsiteX7736" y="connsiteY7736"/>
            </a:cxn>
            <a:cxn ang="0">
              <a:pos x="connsiteX7737" y="connsiteY7737"/>
            </a:cxn>
            <a:cxn ang="0">
              <a:pos x="connsiteX7738" y="connsiteY7738"/>
            </a:cxn>
            <a:cxn ang="0">
              <a:pos x="connsiteX7739" y="connsiteY7739"/>
            </a:cxn>
            <a:cxn ang="0">
              <a:pos x="connsiteX7740" y="connsiteY7740"/>
            </a:cxn>
            <a:cxn ang="0">
              <a:pos x="connsiteX7741" y="connsiteY7741"/>
            </a:cxn>
            <a:cxn ang="0">
              <a:pos x="connsiteX7742" y="connsiteY7742"/>
            </a:cxn>
            <a:cxn ang="0">
              <a:pos x="connsiteX7743" y="connsiteY7743"/>
            </a:cxn>
            <a:cxn ang="0">
              <a:pos x="connsiteX7744" y="connsiteY7744"/>
            </a:cxn>
            <a:cxn ang="0">
              <a:pos x="connsiteX7745" y="connsiteY7745"/>
            </a:cxn>
            <a:cxn ang="0">
              <a:pos x="connsiteX7746" y="connsiteY7746"/>
            </a:cxn>
            <a:cxn ang="0">
              <a:pos x="connsiteX7747" y="connsiteY7747"/>
            </a:cxn>
            <a:cxn ang="0">
              <a:pos x="connsiteX7748" y="connsiteY7748"/>
            </a:cxn>
            <a:cxn ang="0">
              <a:pos x="connsiteX7749" y="connsiteY7749"/>
            </a:cxn>
            <a:cxn ang="0">
              <a:pos x="connsiteX7750" y="connsiteY7750"/>
            </a:cxn>
            <a:cxn ang="0">
              <a:pos x="connsiteX7751" y="connsiteY7751"/>
            </a:cxn>
            <a:cxn ang="0">
              <a:pos x="connsiteX7752" y="connsiteY7752"/>
            </a:cxn>
            <a:cxn ang="0">
              <a:pos x="connsiteX7753" y="connsiteY7753"/>
            </a:cxn>
            <a:cxn ang="0">
              <a:pos x="connsiteX7754" y="connsiteY7754"/>
            </a:cxn>
            <a:cxn ang="0">
              <a:pos x="connsiteX7755" y="connsiteY7755"/>
            </a:cxn>
            <a:cxn ang="0">
              <a:pos x="connsiteX7756" y="connsiteY7756"/>
            </a:cxn>
            <a:cxn ang="0">
              <a:pos x="connsiteX7757" y="connsiteY7757"/>
            </a:cxn>
            <a:cxn ang="0">
              <a:pos x="connsiteX7758" y="connsiteY7758"/>
            </a:cxn>
            <a:cxn ang="0">
              <a:pos x="connsiteX7759" y="connsiteY7759"/>
            </a:cxn>
            <a:cxn ang="0">
              <a:pos x="connsiteX7760" y="connsiteY7760"/>
            </a:cxn>
            <a:cxn ang="0">
              <a:pos x="connsiteX7761" y="connsiteY7761"/>
            </a:cxn>
            <a:cxn ang="0">
              <a:pos x="connsiteX7762" y="connsiteY7762"/>
            </a:cxn>
            <a:cxn ang="0">
              <a:pos x="connsiteX7763" y="connsiteY7763"/>
            </a:cxn>
            <a:cxn ang="0">
              <a:pos x="connsiteX7764" y="connsiteY7764"/>
            </a:cxn>
            <a:cxn ang="0">
              <a:pos x="connsiteX7765" y="connsiteY7765"/>
            </a:cxn>
            <a:cxn ang="0">
              <a:pos x="connsiteX7766" y="connsiteY7766"/>
            </a:cxn>
            <a:cxn ang="0">
              <a:pos x="connsiteX7767" y="connsiteY7767"/>
            </a:cxn>
            <a:cxn ang="0">
              <a:pos x="connsiteX7768" y="connsiteY7768"/>
            </a:cxn>
            <a:cxn ang="0">
              <a:pos x="connsiteX7769" y="connsiteY7769"/>
            </a:cxn>
            <a:cxn ang="0">
              <a:pos x="connsiteX7770" y="connsiteY7770"/>
            </a:cxn>
            <a:cxn ang="0">
              <a:pos x="connsiteX7771" y="connsiteY7771"/>
            </a:cxn>
            <a:cxn ang="0">
              <a:pos x="connsiteX7772" y="connsiteY7772"/>
            </a:cxn>
            <a:cxn ang="0">
              <a:pos x="connsiteX7773" y="connsiteY7773"/>
            </a:cxn>
            <a:cxn ang="0">
              <a:pos x="connsiteX7774" y="connsiteY7774"/>
            </a:cxn>
            <a:cxn ang="0">
              <a:pos x="connsiteX7775" y="connsiteY7775"/>
            </a:cxn>
            <a:cxn ang="0">
              <a:pos x="connsiteX7776" y="connsiteY7776"/>
            </a:cxn>
            <a:cxn ang="0">
              <a:pos x="connsiteX7777" y="connsiteY7777"/>
            </a:cxn>
            <a:cxn ang="0">
              <a:pos x="connsiteX7778" y="connsiteY7778"/>
            </a:cxn>
            <a:cxn ang="0">
              <a:pos x="connsiteX7779" y="connsiteY7779"/>
            </a:cxn>
            <a:cxn ang="0">
              <a:pos x="connsiteX7780" y="connsiteY7780"/>
            </a:cxn>
            <a:cxn ang="0">
              <a:pos x="connsiteX7781" y="connsiteY7781"/>
            </a:cxn>
            <a:cxn ang="0">
              <a:pos x="connsiteX7782" y="connsiteY7782"/>
            </a:cxn>
            <a:cxn ang="0">
              <a:pos x="connsiteX7783" y="connsiteY7783"/>
            </a:cxn>
            <a:cxn ang="0">
              <a:pos x="connsiteX7784" y="connsiteY7784"/>
            </a:cxn>
            <a:cxn ang="0">
              <a:pos x="connsiteX7785" y="connsiteY7785"/>
            </a:cxn>
            <a:cxn ang="0">
              <a:pos x="connsiteX7786" y="connsiteY7786"/>
            </a:cxn>
            <a:cxn ang="0">
              <a:pos x="connsiteX7787" y="connsiteY7787"/>
            </a:cxn>
            <a:cxn ang="0">
              <a:pos x="connsiteX7788" y="connsiteY7788"/>
            </a:cxn>
            <a:cxn ang="0">
              <a:pos x="connsiteX7789" y="connsiteY7789"/>
            </a:cxn>
            <a:cxn ang="0">
              <a:pos x="connsiteX7790" y="connsiteY7790"/>
            </a:cxn>
            <a:cxn ang="0">
              <a:pos x="connsiteX7791" y="connsiteY7791"/>
            </a:cxn>
            <a:cxn ang="0">
              <a:pos x="connsiteX7792" y="connsiteY7792"/>
            </a:cxn>
            <a:cxn ang="0">
              <a:pos x="connsiteX7793" y="connsiteY7793"/>
            </a:cxn>
            <a:cxn ang="0">
              <a:pos x="connsiteX7794" y="connsiteY7794"/>
            </a:cxn>
            <a:cxn ang="0">
              <a:pos x="connsiteX7795" y="connsiteY7795"/>
            </a:cxn>
            <a:cxn ang="0">
              <a:pos x="connsiteX7796" y="connsiteY7796"/>
            </a:cxn>
            <a:cxn ang="0">
              <a:pos x="connsiteX7797" y="connsiteY7797"/>
            </a:cxn>
            <a:cxn ang="0">
              <a:pos x="connsiteX7798" y="connsiteY7798"/>
            </a:cxn>
            <a:cxn ang="0">
              <a:pos x="connsiteX7799" y="connsiteY7799"/>
            </a:cxn>
            <a:cxn ang="0">
              <a:pos x="connsiteX7800" y="connsiteY7800"/>
            </a:cxn>
            <a:cxn ang="0">
              <a:pos x="connsiteX7801" y="connsiteY7801"/>
            </a:cxn>
            <a:cxn ang="0">
              <a:pos x="connsiteX7802" y="connsiteY7802"/>
            </a:cxn>
            <a:cxn ang="0">
              <a:pos x="connsiteX7803" y="connsiteY7803"/>
            </a:cxn>
            <a:cxn ang="0">
              <a:pos x="connsiteX7804" y="connsiteY7804"/>
            </a:cxn>
            <a:cxn ang="0">
              <a:pos x="connsiteX7805" y="connsiteY7805"/>
            </a:cxn>
            <a:cxn ang="0">
              <a:pos x="connsiteX7806" y="connsiteY7806"/>
            </a:cxn>
            <a:cxn ang="0">
              <a:pos x="connsiteX7807" y="connsiteY7807"/>
            </a:cxn>
            <a:cxn ang="0">
              <a:pos x="connsiteX7808" y="connsiteY7808"/>
            </a:cxn>
            <a:cxn ang="0">
              <a:pos x="connsiteX7809" y="connsiteY7809"/>
            </a:cxn>
            <a:cxn ang="0">
              <a:pos x="connsiteX7810" y="connsiteY7810"/>
            </a:cxn>
            <a:cxn ang="0">
              <a:pos x="connsiteX7811" y="connsiteY7811"/>
            </a:cxn>
            <a:cxn ang="0">
              <a:pos x="connsiteX7812" y="connsiteY7812"/>
            </a:cxn>
            <a:cxn ang="0">
              <a:pos x="connsiteX7813" y="connsiteY7813"/>
            </a:cxn>
            <a:cxn ang="0">
              <a:pos x="connsiteX7814" y="connsiteY7814"/>
            </a:cxn>
            <a:cxn ang="0">
              <a:pos x="connsiteX7815" y="connsiteY7815"/>
            </a:cxn>
            <a:cxn ang="0">
              <a:pos x="connsiteX7816" y="connsiteY7816"/>
            </a:cxn>
            <a:cxn ang="0">
              <a:pos x="connsiteX7817" y="connsiteY7817"/>
            </a:cxn>
            <a:cxn ang="0">
              <a:pos x="connsiteX7818" y="connsiteY7818"/>
            </a:cxn>
            <a:cxn ang="0">
              <a:pos x="connsiteX7819" y="connsiteY7819"/>
            </a:cxn>
            <a:cxn ang="0">
              <a:pos x="connsiteX7820" y="connsiteY7820"/>
            </a:cxn>
            <a:cxn ang="0">
              <a:pos x="connsiteX7821" y="connsiteY7821"/>
            </a:cxn>
            <a:cxn ang="0">
              <a:pos x="connsiteX7822" y="connsiteY7822"/>
            </a:cxn>
            <a:cxn ang="0">
              <a:pos x="connsiteX7823" y="connsiteY7823"/>
            </a:cxn>
            <a:cxn ang="0">
              <a:pos x="connsiteX7824" y="connsiteY7824"/>
            </a:cxn>
            <a:cxn ang="0">
              <a:pos x="connsiteX7825" y="connsiteY7825"/>
            </a:cxn>
            <a:cxn ang="0">
              <a:pos x="connsiteX7826" y="connsiteY7826"/>
            </a:cxn>
            <a:cxn ang="0">
              <a:pos x="connsiteX7827" y="connsiteY7827"/>
            </a:cxn>
            <a:cxn ang="0">
              <a:pos x="connsiteX7828" y="connsiteY7828"/>
            </a:cxn>
            <a:cxn ang="0">
              <a:pos x="connsiteX7829" y="connsiteY7829"/>
            </a:cxn>
            <a:cxn ang="0">
              <a:pos x="connsiteX7830" y="connsiteY7830"/>
            </a:cxn>
            <a:cxn ang="0">
              <a:pos x="connsiteX7831" y="connsiteY7831"/>
            </a:cxn>
            <a:cxn ang="0">
              <a:pos x="connsiteX7832" y="connsiteY7832"/>
            </a:cxn>
            <a:cxn ang="0">
              <a:pos x="connsiteX7833" y="connsiteY7833"/>
            </a:cxn>
            <a:cxn ang="0">
              <a:pos x="connsiteX7834" y="connsiteY7834"/>
            </a:cxn>
            <a:cxn ang="0">
              <a:pos x="connsiteX7835" y="connsiteY7835"/>
            </a:cxn>
            <a:cxn ang="0">
              <a:pos x="connsiteX7836" y="connsiteY7836"/>
            </a:cxn>
            <a:cxn ang="0">
              <a:pos x="connsiteX7837" y="connsiteY7837"/>
            </a:cxn>
            <a:cxn ang="0">
              <a:pos x="connsiteX7838" y="connsiteY7838"/>
            </a:cxn>
            <a:cxn ang="0">
              <a:pos x="connsiteX7839" y="connsiteY7839"/>
            </a:cxn>
            <a:cxn ang="0">
              <a:pos x="connsiteX7840" y="connsiteY7840"/>
            </a:cxn>
            <a:cxn ang="0">
              <a:pos x="connsiteX7841" y="connsiteY7841"/>
            </a:cxn>
            <a:cxn ang="0">
              <a:pos x="connsiteX7842" y="connsiteY7842"/>
            </a:cxn>
            <a:cxn ang="0">
              <a:pos x="connsiteX7843" y="connsiteY7843"/>
            </a:cxn>
            <a:cxn ang="0">
              <a:pos x="connsiteX7844" y="connsiteY7844"/>
            </a:cxn>
            <a:cxn ang="0">
              <a:pos x="connsiteX7845" y="connsiteY7845"/>
            </a:cxn>
            <a:cxn ang="0">
              <a:pos x="connsiteX7846" y="connsiteY7846"/>
            </a:cxn>
            <a:cxn ang="0">
              <a:pos x="connsiteX7847" y="connsiteY7847"/>
            </a:cxn>
            <a:cxn ang="0">
              <a:pos x="connsiteX7848" y="connsiteY7848"/>
            </a:cxn>
            <a:cxn ang="0">
              <a:pos x="connsiteX7849" y="connsiteY7849"/>
            </a:cxn>
            <a:cxn ang="0">
              <a:pos x="connsiteX7850" y="connsiteY7850"/>
            </a:cxn>
            <a:cxn ang="0">
              <a:pos x="connsiteX7851" y="connsiteY7851"/>
            </a:cxn>
            <a:cxn ang="0">
              <a:pos x="connsiteX7852" y="connsiteY7852"/>
            </a:cxn>
            <a:cxn ang="0">
              <a:pos x="connsiteX7853" y="connsiteY7853"/>
            </a:cxn>
            <a:cxn ang="0">
              <a:pos x="connsiteX7854" y="connsiteY7854"/>
            </a:cxn>
            <a:cxn ang="0">
              <a:pos x="connsiteX7855" y="connsiteY7855"/>
            </a:cxn>
            <a:cxn ang="0">
              <a:pos x="connsiteX7856" y="connsiteY7856"/>
            </a:cxn>
            <a:cxn ang="0">
              <a:pos x="connsiteX7857" y="connsiteY7857"/>
            </a:cxn>
            <a:cxn ang="0">
              <a:pos x="connsiteX7858" y="connsiteY7858"/>
            </a:cxn>
            <a:cxn ang="0">
              <a:pos x="connsiteX7859" y="connsiteY7859"/>
            </a:cxn>
            <a:cxn ang="0">
              <a:pos x="connsiteX7860" y="connsiteY7860"/>
            </a:cxn>
            <a:cxn ang="0">
              <a:pos x="connsiteX7861" y="connsiteY7861"/>
            </a:cxn>
            <a:cxn ang="0">
              <a:pos x="connsiteX7862" y="connsiteY7862"/>
            </a:cxn>
            <a:cxn ang="0">
              <a:pos x="connsiteX7863" y="connsiteY7863"/>
            </a:cxn>
            <a:cxn ang="0">
              <a:pos x="connsiteX7864" y="connsiteY7864"/>
            </a:cxn>
            <a:cxn ang="0">
              <a:pos x="connsiteX7865" y="connsiteY7865"/>
            </a:cxn>
            <a:cxn ang="0">
              <a:pos x="connsiteX7866" y="connsiteY7866"/>
            </a:cxn>
            <a:cxn ang="0">
              <a:pos x="connsiteX7867" y="connsiteY7867"/>
            </a:cxn>
            <a:cxn ang="0">
              <a:pos x="connsiteX7868" y="connsiteY7868"/>
            </a:cxn>
            <a:cxn ang="0">
              <a:pos x="connsiteX7869" y="connsiteY7869"/>
            </a:cxn>
            <a:cxn ang="0">
              <a:pos x="connsiteX7870" y="connsiteY7870"/>
            </a:cxn>
            <a:cxn ang="0">
              <a:pos x="connsiteX7871" y="connsiteY7871"/>
            </a:cxn>
            <a:cxn ang="0">
              <a:pos x="connsiteX7872" y="connsiteY7872"/>
            </a:cxn>
            <a:cxn ang="0">
              <a:pos x="connsiteX7873" y="connsiteY7873"/>
            </a:cxn>
            <a:cxn ang="0">
              <a:pos x="connsiteX7874" y="connsiteY7874"/>
            </a:cxn>
            <a:cxn ang="0">
              <a:pos x="connsiteX7875" y="connsiteY7875"/>
            </a:cxn>
            <a:cxn ang="0">
              <a:pos x="connsiteX7876" y="connsiteY7876"/>
            </a:cxn>
            <a:cxn ang="0">
              <a:pos x="connsiteX7877" y="connsiteY7877"/>
            </a:cxn>
            <a:cxn ang="0">
              <a:pos x="connsiteX7878" y="connsiteY7878"/>
            </a:cxn>
            <a:cxn ang="0">
              <a:pos x="connsiteX7879" y="connsiteY7879"/>
            </a:cxn>
            <a:cxn ang="0">
              <a:pos x="connsiteX7880" y="connsiteY7880"/>
            </a:cxn>
            <a:cxn ang="0">
              <a:pos x="connsiteX7881" y="connsiteY7881"/>
            </a:cxn>
            <a:cxn ang="0">
              <a:pos x="connsiteX7882" y="connsiteY7882"/>
            </a:cxn>
            <a:cxn ang="0">
              <a:pos x="connsiteX7883" y="connsiteY7883"/>
            </a:cxn>
            <a:cxn ang="0">
              <a:pos x="connsiteX7884" y="connsiteY7884"/>
            </a:cxn>
            <a:cxn ang="0">
              <a:pos x="connsiteX7885" y="connsiteY7885"/>
            </a:cxn>
            <a:cxn ang="0">
              <a:pos x="connsiteX7886" y="connsiteY7886"/>
            </a:cxn>
            <a:cxn ang="0">
              <a:pos x="connsiteX7887" y="connsiteY7887"/>
            </a:cxn>
            <a:cxn ang="0">
              <a:pos x="connsiteX7888" y="connsiteY7888"/>
            </a:cxn>
            <a:cxn ang="0">
              <a:pos x="connsiteX7889" y="connsiteY7889"/>
            </a:cxn>
            <a:cxn ang="0">
              <a:pos x="connsiteX7890" y="connsiteY7890"/>
            </a:cxn>
            <a:cxn ang="0">
              <a:pos x="connsiteX7891" y="connsiteY7891"/>
            </a:cxn>
            <a:cxn ang="0">
              <a:pos x="connsiteX7892" y="connsiteY7892"/>
            </a:cxn>
            <a:cxn ang="0">
              <a:pos x="connsiteX7893" y="connsiteY7893"/>
            </a:cxn>
            <a:cxn ang="0">
              <a:pos x="connsiteX7894" y="connsiteY7894"/>
            </a:cxn>
            <a:cxn ang="0">
              <a:pos x="connsiteX7895" y="connsiteY7895"/>
            </a:cxn>
            <a:cxn ang="0">
              <a:pos x="connsiteX7896" y="connsiteY7896"/>
            </a:cxn>
            <a:cxn ang="0">
              <a:pos x="connsiteX7897" y="connsiteY7897"/>
            </a:cxn>
            <a:cxn ang="0">
              <a:pos x="connsiteX7898" y="connsiteY7898"/>
            </a:cxn>
            <a:cxn ang="0">
              <a:pos x="connsiteX7899" y="connsiteY7899"/>
            </a:cxn>
            <a:cxn ang="0">
              <a:pos x="connsiteX7900" y="connsiteY7900"/>
            </a:cxn>
            <a:cxn ang="0">
              <a:pos x="connsiteX7901" y="connsiteY7901"/>
            </a:cxn>
            <a:cxn ang="0">
              <a:pos x="connsiteX7902" y="connsiteY7902"/>
            </a:cxn>
            <a:cxn ang="0">
              <a:pos x="connsiteX7903" y="connsiteY7903"/>
            </a:cxn>
            <a:cxn ang="0">
              <a:pos x="connsiteX7904" y="connsiteY7904"/>
            </a:cxn>
            <a:cxn ang="0">
              <a:pos x="connsiteX7905" y="connsiteY7905"/>
            </a:cxn>
            <a:cxn ang="0">
              <a:pos x="connsiteX7906" y="connsiteY7906"/>
            </a:cxn>
            <a:cxn ang="0">
              <a:pos x="connsiteX7907" y="connsiteY7907"/>
            </a:cxn>
            <a:cxn ang="0">
              <a:pos x="connsiteX7908" y="connsiteY7908"/>
            </a:cxn>
            <a:cxn ang="0">
              <a:pos x="connsiteX7909" y="connsiteY7909"/>
            </a:cxn>
            <a:cxn ang="0">
              <a:pos x="connsiteX7910" y="connsiteY7910"/>
            </a:cxn>
            <a:cxn ang="0">
              <a:pos x="connsiteX7911" y="connsiteY7911"/>
            </a:cxn>
            <a:cxn ang="0">
              <a:pos x="connsiteX7912" y="connsiteY7912"/>
            </a:cxn>
            <a:cxn ang="0">
              <a:pos x="connsiteX7913" y="connsiteY7913"/>
            </a:cxn>
            <a:cxn ang="0">
              <a:pos x="connsiteX7914" y="connsiteY7914"/>
            </a:cxn>
            <a:cxn ang="0">
              <a:pos x="connsiteX7915" y="connsiteY7915"/>
            </a:cxn>
            <a:cxn ang="0">
              <a:pos x="connsiteX7916" y="connsiteY7916"/>
            </a:cxn>
            <a:cxn ang="0">
              <a:pos x="connsiteX7917" y="connsiteY7917"/>
            </a:cxn>
            <a:cxn ang="0">
              <a:pos x="connsiteX7918" y="connsiteY7918"/>
            </a:cxn>
            <a:cxn ang="0">
              <a:pos x="connsiteX7919" y="connsiteY7919"/>
            </a:cxn>
            <a:cxn ang="0">
              <a:pos x="connsiteX7920" y="connsiteY7920"/>
            </a:cxn>
            <a:cxn ang="0">
              <a:pos x="connsiteX7921" y="connsiteY7921"/>
            </a:cxn>
            <a:cxn ang="0">
              <a:pos x="connsiteX7922" y="connsiteY7922"/>
            </a:cxn>
            <a:cxn ang="0">
              <a:pos x="connsiteX7923" y="connsiteY7923"/>
            </a:cxn>
            <a:cxn ang="0">
              <a:pos x="connsiteX7924" y="connsiteY7924"/>
            </a:cxn>
            <a:cxn ang="0">
              <a:pos x="connsiteX7925" y="connsiteY7925"/>
            </a:cxn>
            <a:cxn ang="0">
              <a:pos x="connsiteX7926" y="connsiteY7926"/>
            </a:cxn>
            <a:cxn ang="0">
              <a:pos x="connsiteX7927" y="connsiteY7927"/>
            </a:cxn>
            <a:cxn ang="0">
              <a:pos x="connsiteX7928" y="connsiteY7928"/>
            </a:cxn>
            <a:cxn ang="0">
              <a:pos x="connsiteX7929" y="connsiteY7929"/>
            </a:cxn>
            <a:cxn ang="0">
              <a:pos x="connsiteX7930" y="connsiteY7930"/>
            </a:cxn>
            <a:cxn ang="0">
              <a:pos x="connsiteX7931" y="connsiteY7931"/>
            </a:cxn>
            <a:cxn ang="0">
              <a:pos x="connsiteX7932" y="connsiteY7932"/>
            </a:cxn>
            <a:cxn ang="0">
              <a:pos x="connsiteX7933" y="connsiteY7933"/>
            </a:cxn>
            <a:cxn ang="0">
              <a:pos x="connsiteX7934" y="connsiteY7934"/>
            </a:cxn>
            <a:cxn ang="0">
              <a:pos x="connsiteX7935" y="connsiteY7935"/>
            </a:cxn>
            <a:cxn ang="0">
              <a:pos x="connsiteX7936" y="connsiteY7936"/>
            </a:cxn>
            <a:cxn ang="0">
              <a:pos x="connsiteX7937" y="connsiteY7937"/>
            </a:cxn>
            <a:cxn ang="0">
              <a:pos x="connsiteX7938" y="connsiteY7938"/>
            </a:cxn>
            <a:cxn ang="0">
              <a:pos x="connsiteX7939" y="connsiteY7939"/>
            </a:cxn>
            <a:cxn ang="0">
              <a:pos x="connsiteX7940" y="connsiteY7940"/>
            </a:cxn>
            <a:cxn ang="0">
              <a:pos x="connsiteX7941" y="connsiteY7941"/>
            </a:cxn>
            <a:cxn ang="0">
              <a:pos x="connsiteX7942" y="connsiteY7942"/>
            </a:cxn>
            <a:cxn ang="0">
              <a:pos x="connsiteX7943" y="connsiteY7943"/>
            </a:cxn>
            <a:cxn ang="0">
              <a:pos x="connsiteX7944" y="connsiteY7944"/>
            </a:cxn>
            <a:cxn ang="0">
              <a:pos x="connsiteX7945" y="connsiteY7945"/>
            </a:cxn>
            <a:cxn ang="0">
              <a:pos x="connsiteX7946" y="connsiteY7946"/>
            </a:cxn>
            <a:cxn ang="0">
              <a:pos x="connsiteX7947" y="connsiteY7947"/>
            </a:cxn>
            <a:cxn ang="0">
              <a:pos x="connsiteX7948" y="connsiteY7948"/>
            </a:cxn>
            <a:cxn ang="0">
              <a:pos x="connsiteX7949" y="connsiteY7949"/>
            </a:cxn>
            <a:cxn ang="0">
              <a:pos x="connsiteX7950" y="connsiteY7950"/>
            </a:cxn>
            <a:cxn ang="0">
              <a:pos x="connsiteX7951" y="connsiteY7951"/>
            </a:cxn>
            <a:cxn ang="0">
              <a:pos x="connsiteX7952" y="connsiteY7952"/>
            </a:cxn>
            <a:cxn ang="0">
              <a:pos x="connsiteX7953" y="connsiteY7953"/>
            </a:cxn>
            <a:cxn ang="0">
              <a:pos x="connsiteX7954" y="connsiteY7954"/>
            </a:cxn>
            <a:cxn ang="0">
              <a:pos x="connsiteX7955" y="connsiteY7955"/>
            </a:cxn>
            <a:cxn ang="0">
              <a:pos x="connsiteX7956" y="connsiteY7956"/>
            </a:cxn>
            <a:cxn ang="0">
              <a:pos x="connsiteX7957" y="connsiteY7957"/>
            </a:cxn>
            <a:cxn ang="0">
              <a:pos x="connsiteX7958" y="connsiteY7958"/>
            </a:cxn>
            <a:cxn ang="0">
              <a:pos x="connsiteX7959" y="connsiteY7959"/>
            </a:cxn>
            <a:cxn ang="0">
              <a:pos x="connsiteX7960" y="connsiteY7960"/>
            </a:cxn>
            <a:cxn ang="0">
              <a:pos x="connsiteX7961" y="connsiteY7961"/>
            </a:cxn>
            <a:cxn ang="0">
              <a:pos x="connsiteX7962" y="connsiteY7962"/>
            </a:cxn>
            <a:cxn ang="0">
              <a:pos x="connsiteX7963" y="connsiteY7963"/>
            </a:cxn>
            <a:cxn ang="0">
              <a:pos x="connsiteX7964" y="connsiteY7964"/>
            </a:cxn>
            <a:cxn ang="0">
              <a:pos x="connsiteX7965" y="connsiteY7965"/>
            </a:cxn>
            <a:cxn ang="0">
              <a:pos x="connsiteX7966" y="connsiteY7966"/>
            </a:cxn>
            <a:cxn ang="0">
              <a:pos x="connsiteX7967" y="connsiteY7967"/>
            </a:cxn>
            <a:cxn ang="0">
              <a:pos x="connsiteX7968" y="connsiteY7968"/>
            </a:cxn>
            <a:cxn ang="0">
              <a:pos x="connsiteX7969" y="connsiteY7969"/>
            </a:cxn>
            <a:cxn ang="0">
              <a:pos x="connsiteX7970" y="connsiteY7970"/>
            </a:cxn>
            <a:cxn ang="0">
              <a:pos x="connsiteX7971" y="connsiteY7971"/>
            </a:cxn>
            <a:cxn ang="0">
              <a:pos x="connsiteX7972" y="connsiteY7972"/>
            </a:cxn>
            <a:cxn ang="0">
              <a:pos x="connsiteX7973" y="connsiteY7973"/>
            </a:cxn>
            <a:cxn ang="0">
              <a:pos x="connsiteX7974" y="connsiteY7974"/>
            </a:cxn>
            <a:cxn ang="0">
              <a:pos x="connsiteX7975" y="connsiteY7975"/>
            </a:cxn>
            <a:cxn ang="0">
              <a:pos x="connsiteX7976" y="connsiteY7976"/>
            </a:cxn>
            <a:cxn ang="0">
              <a:pos x="connsiteX7977" y="connsiteY7977"/>
            </a:cxn>
            <a:cxn ang="0">
              <a:pos x="connsiteX7978" y="connsiteY7978"/>
            </a:cxn>
            <a:cxn ang="0">
              <a:pos x="connsiteX7979" y="connsiteY7979"/>
            </a:cxn>
            <a:cxn ang="0">
              <a:pos x="connsiteX7980" y="connsiteY7980"/>
            </a:cxn>
            <a:cxn ang="0">
              <a:pos x="connsiteX7981" y="connsiteY7981"/>
            </a:cxn>
            <a:cxn ang="0">
              <a:pos x="connsiteX7982" y="connsiteY7982"/>
            </a:cxn>
            <a:cxn ang="0">
              <a:pos x="connsiteX7983" y="connsiteY7983"/>
            </a:cxn>
            <a:cxn ang="0">
              <a:pos x="connsiteX7984" y="connsiteY7984"/>
            </a:cxn>
            <a:cxn ang="0">
              <a:pos x="connsiteX7985" y="connsiteY7985"/>
            </a:cxn>
            <a:cxn ang="0">
              <a:pos x="connsiteX7986" y="connsiteY7986"/>
            </a:cxn>
            <a:cxn ang="0">
              <a:pos x="connsiteX7987" y="connsiteY7987"/>
            </a:cxn>
            <a:cxn ang="0">
              <a:pos x="connsiteX7988" y="connsiteY7988"/>
            </a:cxn>
            <a:cxn ang="0">
              <a:pos x="connsiteX7989" y="connsiteY7989"/>
            </a:cxn>
            <a:cxn ang="0">
              <a:pos x="connsiteX7990" y="connsiteY7990"/>
            </a:cxn>
            <a:cxn ang="0">
              <a:pos x="connsiteX7991" y="connsiteY7991"/>
            </a:cxn>
            <a:cxn ang="0">
              <a:pos x="connsiteX7992" y="connsiteY7992"/>
            </a:cxn>
            <a:cxn ang="0">
              <a:pos x="connsiteX7993" y="connsiteY7993"/>
            </a:cxn>
            <a:cxn ang="0">
              <a:pos x="connsiteX7994" y="connsiteY7994"/>
            </a:cxn>
            <a:cxn ang="0">
              <a:pos x="connsiteX7995" y="connsiteY7995"/>
            </a:cxn>
            <a:cxn ang="0">
              <a:pos x="connsiteX7996" y="connsiteY7996"/>
            </a:cxn>
            <a:cxn ang="0">
              <a:pos x="connsiteX7997" y="connsiteY7997"/>
            </a:cxn>
            <a:cxn ang="0">
              <a:pos x="connsiteX7998" y="connsiteY7998"/>
            </a:cxn>
            <a:cxn ang="0">
              <a:pos x="connsiteX7999" y="connsiteY7999"/>
            </a:cxn>
            <a:cxn ang="0">
              <a:pos x="connsiteX8000" y="connsiteY8000"/>
            </a:cxn>
            <a:cxn ang="0">
              <a:pos x="connsiteX8001" y="connsiteY8001"/>
            </a:cxn>
            <a:cxn ang="0">
              <a:pos x="connsiteX8002" y="connsiteY8002"/>
            </a:cxn>
            <a:cxn ang="0">
              <a:pos x="connsiteX8003" y="connsiteY8003"/>
            </a:cxn>
            <a:cxn ang="0">
              <a:pos x="connsiteX8004" y="connsiteY8004"/>
            </a:cxn>
            <a:cxn ang="0">
              <a:pos x="connsiteX8005" y="connsiteY8005"/>
            </a:cxn>
            <a:cxn ang="0">
              <a:pos x="connsiteX8006" y="connsiteY8006"/>
            </a:cxn>
            <a:cxn ang="0">
              <a:pos x="connsiteX8007" y="connsiteY8007"/>
            </a:cxn>
            <a:cxn ang="0">
              <a:pos x="connsiteX8008" y="connsiteY8008"/>
            </a:cxn>
            <a:cxn ang="0">
              <a:pos x="connsiteX8009" y="connsiteY8009"/>
            </a:cxn>
            <a:cxn ang="0">
              <a:pos x="connsiteX8010" y="connsiteY8010"/>
            </a:cxn>
            <a:cxn ang="0">
              <a:pos x="connsiteX8011" y="connsiteY8011"/>
            </a:cxn>
            <a:cxn ang="0">
              <a:pos x="connsiteX8012" y="connsiteY8012"/>
            </a:cxn>
            <a:cxn ang="0">
              <a:pos x="connsiteX8013" y="connsiteY8013"/>
            </a:cxn>
            <a:cxn ang="0">
              <a:pos x="connsiteX8014" y="connsiteY8014"/>
            </a:cxn>
            <a:cxn ang="0">
              <a:pos x="connsiteX8015" y="connsiteY8015"/>
            </a:cxn>
            <a:cxn ang="0">
              <a:pos x="connsiteX8016" y="connsiteY8016"/>
            </a:cxn>
            <a:cxn ang="0">
              <a:pos x="connsiteX8017" y="connsiteY8017"/>
            </a:cxn>
            <a:cxn ang="0">
              <a:pos x="connsiteX8018" y="connsiteY8018"/>
            </a:cxn>
            <a:cxn ang="0">
              <a:pos x="connsiteX8019" y="connsiteY8019"/>
            </a:cxn>
            <a:cxn ang="0">
              <a:pos x="connsiteX8020" y="connsiteY8020"/>
            </a:cxn>
            <a:cxn ang="0">
              <a:pos x="connsiteX8021" y="connsiteY8021"/>
            </a:cxn>
            <a:cxn ang="0">
              <a:pos x="connsiteX8022" y="connsiteY8022"/>
            </a:cxn>
            <a:cxn ang="0">
              <a:pos x="connsiteX8023" y="connsiteY8023"/>
            </a:cxn>
            <a:cxn ang="0">
              <a:pos x="connsiteX8024" y="connsiteY8024"/>
            </a:cxn>
            <a:cxn ang="0">
              <a:pos x="connsiteX8025" y="connsiteY8025"/>
            </a:cxn>
            <a:cxn ang="0">
              <a:pos x="connsiteX8026" y="connsiteY8026"/>
            </a:cxn>
            <a:cxn ang="0">
              <a:pos x="connsiteX8027" y="connsiteY8027"/>
            </a:cxn>
            <a:cxn ang="0">
              <a:pos x="connsiteX8028" y="connsiteY8028"/>
            </a:cxn>
            <a:cxn ang="0">
              <a:pos x="connsiteX8029" y="connsiteY8029"/>
            </a:cxn>
            <a:cxn ang="0">
              <a:pos x="connsiteX8030" y="connsiteY8030"/>
            </a:cxn>
            <a:cxn ang="0">
              <a:pos x="connsiteX8031" y="connsiteY8031"/>
            </a:cxn>
            <a:cxn ang="0">
              <a:pos x="connsiteX8032" y="connsiteY8032"/>
            </a:cxn>
            <a:cxn ang="0">
              <a:pos x="connsiteX8033" y="connsiteY8033"/>
            </a:cxn>
            <a:cxn ang="0">
              <a:pos x="connsiteX8034" y="connsiteY8034"/>
            </a:cxn>
            <a:cxn ang="0">
              <a:pos x="connsiteX8035" y="connsiteY8035"/>
            </a:cxn>
            <a:cxn ang="0">
              <a:pos x="connsiteX8036" y="connsiteY8036"/>
            </a:cxn>
            <a:cxn ang="0">
              <a:pos x="connsiteX8037" y="connsiteY8037"/>
            </a:cxn>
            <a:cxn ang="0">
              <a:pos x="connsiteX8038" y="connsiteY8038"/>
            </a:cxn>
            <a:cxn ang="0">
              <a:pos x="connsiteX8039" y="connsiteY8039"/>
            </a:cxn>
            <a:cxn ang="0">
              <a:pos x="connsiteX8040" y="connsiteY8040"/>
            </a:cxn>
            <a:cxn ang="0">
              <a:pos x="connsiteX8041" y="connsiteY8041"/>
            </a:cxn>
            <a:cxn ang="0">
              <a:pos x="connsiteX8042" y="connsiteY8042"/>
            </a:cxn>
            <a:cxn ang="0">
              <a:pos x="connsiteX8043" y="connsiteY8043"/>
            </a:cxn>
            <a:cxn ang="0">
              <a:pos x="connsiteX8044" y="connsiteY8044"/>
            </a:cxn>
            <a:cxn ang="0">
              <a:pos x="connsiteX8045" y="connsiteY8045"/>
            </a:cxn>
            <a:cxn ang="0">
              <a:pos x="connsiteX8046" y="connsiteY8046"/>
            </a:cxn>
            <a:cxn ang="0">
              <a:pos x="connsiteX8047" y="connsiteY8047"/>
            </a:cxn>
            <a:cxn ang="0">
              <a:pos x="connsiteX8048" y="connsiteY8048"/>
            </a:cxn>
            <a:cxn ang="0">
              <a:pos x="connsiteX8049" y="connsiteY8049"/>
            </a:cxn>
            <a:cxn ang="0">
              <a:pos x="connsiteX8050" y="connsiteY8050"/>
            </a:cxn>
            <a:cxn ang="0">
              <a:pos x="connsiteX8051" y="connsiteY8051"/>
            </a:cxn>
            <a:cxn ang="0">
              <a:pos x="connsiteX8052" y="connsiteY8052"/>
            </a:cxn>
            <a:cxn ang="0">
              <a:pos x="connsiteX8053" y="connsiteY8053"/>
            </a:cxn>
            <a:cxn ang="0">
              <a:pos x="connsiteX8054" y="connsiteY8054"/>
            </a:cxn>
            <a:cxn ang="0">
              <a:pos x="connsiteX8055" y="connsiteY8055"/>
            </a:cxn>
            <a:cxn ang="0">
              <a:pos x="connsiteX8056" y="connsiteY8056"/>
            </a:cxn>
            <a:cxn ang="0">
              <a:pos x="connsiteX8057" y="connsiteY8057"/>
            </a:cxn>
            <a:cxn ang="0">
              <a:pos x="connsiteX8058" y="connsiteY8058"/>
            </a:cxn>
            <a:cxn ang="0">
              <a:pos x="connsiteX8059" y="connsiteY8059"/>
            </a:cxn>
            <a:cxn ang="0">
              <a:pos x="connsiteX8060" y="connsiteY8060"/>
            </a:cxn>
            <a:cxn ang="0">
              <a:pos x="connsiteX8061" y="connsiteY8061"/>
            </a:cxn>
            <a:cxn ang="0">
              <a:pos x="connsiteX8062" y="connsiteY8062"/>
            </a:cxn>
            <a:cxn ang="0">
              <a:pos x="connsiteX8063" y="connsiteY8063"/>
            </a:cxn>
            <a:cxn ang="0">
              <a:pos x="connsiteX8064" y="connsiteY8064"/>
            </a:cxn>
            <a:cxn ang="0">
              <a:pos x="connsiteX8065" y="connsiteY8065"/>
            </a:cxn>
            <a:cxn ang="0">
              <a:pos x="connsiteX8066" y="connsiteY8066"/>
            </a:cxn>
            <a:cxn ang="0">
              <a:pos x="connsiteX8067" y="connsiteY8067"/>
            </a:cxn>
            <a:cxn ang="0">
              <a:pos x="connsiteX8068" y="connsiteY8068"/>
            </a:cxn>
            <a:cxn ang="0">
              <a:pos x="connsiteX8069" y="connsiteY8069"/>
            </a:cxn>
            <a:cxn ang="0">
              <a:pos x="connsiteX8070" y="connsiteY8070"/>
            </a:cxn>
            <a:cxn ang="0">
              <a:pos x="connsiteX8071" y="connsiteY8071"/>
            </a:cxn>
            <a:cxn ang="0">
              <a:pos x="connsiteX8072" y="connsiteY8072"/>
            </a:cxn>
            <a:cxn ang="0">
              <a:pos x="connsiteX8073" y="connsiteY8073"/>
            </a:cxn>
            <a:cxn ang="0">
              <a:pos x="connsiteX8074" y="connsiteY8074"/>
            </a:cxn>
            <a:cxn ang="0">
              <a:pos x="connsiteX8075" y="connsiteY8075"/>
            </a:cxn>
            <a:cxn ang="0">
              <a:pos x="connsiteX8076" y="connsiteY8076"/>
            </a:cxn>
            <a:cxn ang="0">
              <a:pos x="connsiteX8077" y="connsiteY8077"/>
            </a:cxn>
            <a:cxn ang="0">
              <a:pos x="connsiteX8078" y="connsiteY8078"/>
            </a:cxn>
            <a:cxn ang="0">
              <a:pos x="connsiteX8079" y="connsiteY8079"/>
            </a:cxn>
            <a:cxn ang="0">
              <a:pos x="connsiteX8080" y="connsiteY8080"/>
            </a:cxn>
            <a:cxn ang="0">
              <a:pos x="connsiteX8081" y="connsiteY8081"/>
            </a:cxn>
            <a:cxn ang="0">
              <a:pos x="connsiteX8082" y="connsiteY8082"/>
            </a:cxn>
            <a:cxn ang="0">
              <a:pos x="connsiteX8083" y="connsiteY8083"/>
            </a:cxn>
            <a:cxn ang="0">
              <a:pos x="connsiteX8084" y="connsiteY8084"/>
            </a:cxn>
            <a:cxn ang="0">
              <a:pos x="connsiteX8085" y="connsiteY8085"/>
            </a:cxn>
            <a:cxn ang="0">
              <a:pos x="connsiteX8086" y="connsiteY8086"/>
            </a:cxn>
            <a:cxn ang="0">
              <a:pos x="connsiteX8087" y="connsiteY8087"/>
            </a:cxn>
            <a:cxn ang="0">
              <a:pos x="connsiteX8088" y="connsiteY8088"/>
            </a:cxn>
            <a:cxn ang="0">
              <a:pos x="connsiteX8089" y="connsiteY8089"/>
            </a:cxn>
            <a:cxn ang="0">
              <a:pos x="connsiteX8090" y="connsiteY8090"/>
            </a:cxn>
            <a:cxn ang="0">
              <a:pos x="connsiteX8091" y="connsiteY8091"/>
            </a:cxn>
            <a:cxn ang="0">
              <a:pos x="connsiteX8092" y="connsiteY8092"/>
            </a:cxn>
            <a:cxn ang="0">
              <a:pos x="connsiteX8093" y="connsiteY8093"/>
            </a:cxn>
            <a:cxn ang="0">
              <a:pos x="connsiteX8094" y="connsiteY8094"/>
            </a:cxn>
            <a:cxn ang="0">
              <a:pos x="connsiteX8095" y="connsiteY8095"/>
            </a:cxn>
            <a:cxn ang="0">
              <a:pos x="connsiteX8096" y="connsiteY8096"/>
            </a:cxn>
            <a:cxn ang="0">
              <a:pos x="connsiteX8097" y="connsiteY8097"/>
            </a:cxn>
            <a:cxn ang="0">
              <a:pos x="connsiteX8098" y="connsiteY8098"/>
            </a:cxn>
            <a:cxn ang="0">
              <a:pos x="connsiteX8099" y="connsiteY8099"/>
            </a:cxn>
            <a:cxn ang="0">
              <a:pos x="connsiteX8100" y="connsiteY8100"/>
            </a:cxn>
            <a:cxn ang="0">
              <a:pos x="connsiteX8101" y="connsiteY8101"/>
            </a:cxn>
            <a:cxn ang="0">
              <a:pos x="connsiteX8102" y="connsiteY8102"/>
            </a:cxn>
            <a:cxn ang="0">
              <a:pos x="connsiteX8103" y="connsiteY8103"/>
            </a:cxn>
            <a:cxn ang="0">
              <a:pos x="connsiteX8104" y="connsiteY8104"/>
            </a:cxn>
            <a:cxn ang="0">
              <a:pos x="connsiteX8105" y="connsiteY8105"/>
            </a:cxn>
            <a:cxn ang="0">
              <a:pos x="connsiteX8106" y="connsiteY8106"/>
            </a:cxn>
            <a:cxn ang="0">
              <a:pos x="connsiteX8107" y="connsiteY8107"/>
            </a:cxn>
            <a:cxn ang="0">
              <a:pos x="connsiteX8108" y="connsiteY8108"/>
            </a:cxn>
            <a:cxn ang="0">
              <a:pos x="connsiteX8109" y="connsiteY8109"/>
            </a:cxn>
            <a:cxn ang="0">
              <a:pos x="connsiteX8110" y="connsiteY8110"/>
            </a:cxn>
            <a:cxn ang="0">
              <a:pos x="connsiteX8111" y="connsiteY8111"/>
            </a:cxn>
            <a:cxn ang="0">
              <a:pos x="connsiteX8112" y="connsiteY8112"/>
            </a:cxn>
            <a:cxn ang="0">
              <a:pos x="connsiteX8113" y="connsiteY8113"/>
            </a:cxn>
            <a:cxn ang="0">
              <a:pos x="connsiteX8114" y="connsiteY8114"/>
            </a:cxn>
            <a:cxn ang="0">
              <a:pos x="connsiteX8115" y="connsiteY8115"/>
            </a:cxn>
            <a:cxn ang="0">
              <a:pos x="connsiteX8116" y="connsiteY8116"/>
            </a:cxn>
            <a:cxn ang="0">
              <a:pos x="connsiteX8117" y="connsiteY8117"/>
            </a:cxn>
            <a:cxn ang="0">
              <a:pos x="connsiteX8118" y="connsiteY8118"/>
            </a:cxn>
            <a:cxn ang="0">
              <a:pos x="connsiteX8119" y="connsiteY8119"/>
            </a:cxn>
            <a:cxn ang="0">
              <a:pos x="connsiteX8120" y="connsiteY8120"/>
            </a:cxn>
            <a:cxn ang="0">
              <a:pos x="connsiteX8121" y="connsiteY8121"/>
            </a:cxn>
            <a:cxn ang="0">
              <a:pos x="connsiteX8122" y="connsiteY8122"/>
            </a:cxn>
            <a:cxn ang="0">
              <a:pos x="connsiteX8123" y="connsiteY8123"/>
            </a:cxn>
            <a:cxn ang="0">
              <a:pos x="connsiteX8124" y="connsiteY8124"/>
            </a:cxn>
            <a:cxn ang="0">
              <a:pos x="connsiteX8125" y="connsiteY8125"/>
            </a:cxn>
            <a:cxn ang="0">
              <a:pos x="connsiteX8126" y="connsiteY8126"/>
            </a:cxn>
            <a:cxn ang="0">
              <a:pos x="connsiteX8127" y="connsiteY8127"/>
            </a:cxn>
            <a:cxn ang="0">
              <a:pos x="connsiteX8128" y="connsiteY8128"/>
            </a:cxn>
            <a:cxn ang="0">
              <a:pos x="connsiteX8129" y="connsiteY8129"/>
            </a:cxn>
            <a:cxn ang="0">
              <a:pos x="connsiteX8130" y="connsiteY8130"/>
            </a:cxn>
            <a:cxn ang="0">
              <a:pos x="connsiteX8131" y="connsiteY8131"/>
            </a:cxn>
            <a:cxn ang="0">
              <a:pos x="connsiteX8132" y="connsiteY8132"/>
            </a:cxn>
            <a:cxn ang="0">
              <a:pos x="connsiteX8133" y="connsiteY8133"/>
            </a:cxn>
            <a:cxn ang="0">
              <a:pos x="connsiteX8134" y="connsiteY8134"/>
            </a:cxn>
            <a:cxn ang="0">
              <a:pos x="connsiteX8135" y="connsiteY8135"/>
            </a:cxn>
            <a:cxn ang="0">
              <a:pos x="connsiteX8136" y="connsiteY8136"/>
            </a:cxn>
            <a:cxn ang="0">
              <a:pos x="connsiteX8137" y="connsiteY8137"/>
            </a:cxn>
            <a:cxn ang="0">
              <a:pos x="connsiteX8138" y="connsiteY8138"/>
            </a:cxn>
            <a:cxn ang="0">
              <a:pos x="connsiteX8139" y="connsiteY8139"/>
            </a:cxn>
            <a:cxn ang="0">
              <a:pos x="connsiteX8140" y="connsiteY8140"/>
            </a:cxn>
            <a:cxn ang="0">
              <a:pos x="connsiteX8141" y="connsiteY8141"/>
            </a:cxn>
            <a:cxn ang="0">
              <a:pos x="connsiteX8142" y="connsiteY8142"/>
            </a:cxn>
            <a:cxn ang="0">
              <a:pos x="connsiteX8143" y="connsiteY8143"/>
            </a:cxn>
            <a:cxn ang="0">
              <a:pos x="connsiteX8144" y="connsiteY8144"/>
            </a:cxn>
            <a:cxn ang="0">
              <a:pos x="connsiteX8145" y="connsiteY8145"/>
            </a:cxn>
            <a:cxn ang="0">
              <a:pos x="connsiteX8146" y="connsiteY8146"/>
            </a:cxn>
            <a:cxn ang="0">
              <a:pos x="connsiteX8147" y="connsiteY8147"/>
            </a:cxn>
            <a:cxn ang="0">
              <a:pos x="connsiteX8148" y="connsiteY8148"/>
            </a:cxn>
            <a:cxn ang="0">
              <a:pos x="connsiteX8149" y="connsiteY8149"/>
            </a:cxn>
            <a:cxn ang="0">
              <a:pos x="connsiteX8150" y="connsiteY8150"/>
            </a:cxn>
            <a:cxn ang="0">
              <a:pos x="connsiteX8151" y="connsiteY8151"/>
            </a:cxn>
            <a:cxn ang="0">
              <a:pos x="connsiteX8152" y="connsiteY8152"/>
            </a:cxn>
            <a:cxn ang="0">
              <a:pos x="connsiteX8153" y="connsiteY8153"/>
            </a:cxn>
            <a:cxn ang="0">
              <a:pos x="connsiteX8154" y="connsiteY8154"/>
            </a:cxn>
            <a:cxn ang="0">
              <a:pos x="connsiteX8155" y="connsiteY8155"/>
            </a:cxn>
            <a:cxn ang="0">
              <a:pos x="connsiteX8156" y="connsiteY8156"/>
            </a:cxn>
            <a:cxn ang="0">
              <a:pos x="connsiteX8157" y="connsiteY8157"/>
            </a:cxn>
            <a:cxn ang="0">
              <a:pos x="connsiteX8158" y="connsiteY8158"/>
            </a:cxn>
            <a:cxn ang="0">
              <a:pos x="connsiteX8159" y="connsiteY8159"/>
            </a:cxn>
            <a:cxn ang="0">
              <a:pos x="connsiteX8160" y="connsiteY8160"/>
            </a:cxn>
            <a:cxn ang="0">
              <a:pos x="connsiteX8161" y="connsiteY8161"/>
            </a:cxn>
            <a:cxn ang="0">
              <a:pos x="connsiteX8162" y="connsiteY8162"/>
            </a:cxn>
            <a:cxn ang="0">
              <a:pos x="connsiteX8163" y="connsiteY8163"/>
            </a:cxn>
            <a:cxn ang="0">
              <a:pos x="connsiteX8164" y="connsiteY8164"/>
            </a:cxn>
            <a:cxn ang="0">
              <a:pos x="connsiteX8165" y="connsiteY8165"/>
            </a:cxn>
            <a:cxn ang="0">
              <a:pos x="connsiteX8166" y="connsiteY8166"/>
            </a:cxn>
            <a:cxn ang="0">
              <a:pos x="connsiteX8167" y="connsiteY8167"/>
            </a:cxn>
            <a:cxn ang="0">
              <a:pos x="connsiteX8168" y="connsiteY8168"/>
            </a:cxn>
            <a:cxn ang="0">
              <a:pos x="connsiteX8169" y="connsiteY8169"/>
            </a:cxn>
            <a:cxn ang="0">
              <a:pos x="connsiteX8170" y="connsiteY8170"/>
            </a:cxn>
            <a:cxn ang="0">
              <a:pos x="connsiteX8171" y="connsiteY8171"/>
            </a:cxn>
            <a:cxn ang="0">
              <a:pos x="connsiteX8172" y="connsiteY8172"/>
            </a:cxn>
            <a:cxn ang="0">
              <a:pos x="connsiteX8173" y="connsiteY8173"/>
            </a:cxn>
            <a:cxn ang="0">
              <a:pos x="connsiteX8174" y="connsiteY8174"/>
            </a:cxn>
            <a:cxn ang="0">
              <a:pos x="connsiteX8175" y="connsiteY8175"/>
            </a:cxn>
            <a:cxn ang="0">
              <a:pos x="connsiteX8176" y="connsiteY8176"/>
            </a:cxn>
            <a:cxn ang="0">
              <a:pos x="connsiteX8177" y="connsiteY8177"/>
            </a:cxn>
            <a:cxn ang="0">
              <a:pos x="connsiteX8178" y="connsiteY8178"/>
            </a:cxn>
            <a:cxn ang="0">
              <a:pos x="connsiteX8179" y="connsiteY8179"/>
            </a:cxn>
            <a:cxn ang="0">
              <a:pos x="connsiteX8180" y="connsiteY8180"/>
            </a:cxn>
            <a:cxn ang="0">
              <a:pos x="connsiteX8181" y="connsiteY8181"/>
            </a:cxn>
            <a:cxn ang="0">
              <a:pos x="connsiteX8182" y="connsiteY8182"/>
            </a:cxn>
            <a:cxn ang="0">
              <a:pos x="connsiteX8183" y="connsiteY8183"/>
            </a:cxn>
            <a:cxn ang="0">
              <a:pos x="connsiteX8184" y="connsiteY8184"/>
            </a:cxn>
            <a:cxn ang="0">
              <a:pos x="connsiteX8185" y="connsiteY8185"/>
            </a:cxn>
            <a:cxn ang="0">
              <a:pos x="connsiteX8186" y="connsiteY8186"/>
            </a:cxn>
            <a:cxn ang="0">
              <a:pos x="connsiteX8187" y="connsiteY8187"/>
            </a:cxn>
            <a:cxn ang="0">
              <a:pos x="connsiteX8188" y="connsiteY8188"/>
            </a:cxn>
            <a:cxn ang="0">
              <a:pos x="connsiteX8189" y="connsiteY8189"/>
            </a:cxn>
            <a:cxn ang="0">
              <a:pos x="connsiteX8190" y="connsiteY8190"/>
            </a:cxn>
            <a:cxn ang="0">
              <a:pos x="connsiteX8191" y="connsiteY8191"/>
            </a:cxn>
            <a:cxn ang="0">
              <a:pos x="connsiteX8192" y="connsiteY8192"/>
            </a:cxn>
            <a:cxn ang="0">
              <a:pos x="connsiteX8193" y="connsiteY8193"/>
            </a:cxn>
            <a:cxn ang="0">
              <a:pos x="connsiteX8194" y="connsiteY8194"/>
            </a:cxn>
            <a:cxn ang="0">
              <a:pos x="connsiteX8195" y="connsiteY8195"/>
            </a:cxn>
            <a:cxn ang="0">
              <a:pos x="connsiteX8196" y="connsiteY8196"/>
            </a:cxn>
            <a:cxn ang="0">
              <a:pos x="connsiteX8197" y="connsiteY8197"/>
            </a:cxn>
            <a:cxn ang="0">
              <a:pos x="connsiteX8198" y="connsiteY8198"/>
            </a:cxn>
            <a:cxn ang="0">
              <a:pos x="connsiteX8199" y="connsiteY8199"/>
            </a:cxn>
            <a:cxn ang="0">
              <a:pos x="connsiteX8200" y="connsiteY8200"/>
            </a:cxn>
            <a:cxn ang="0">
              <a:pos x="connsiteX8201" y="connsiteY8201"/>
            </a:cxn>
            <a:cxn ang="0">
              <a:pos x="connsiteX8202" y="connsiteY8202"/>
            </a:cxn>
            <a:cxn ang="0">
              <a:pos x="connsiteX8203" y="connsiteY8203"/>
            </a:cxn>
            <a:cxn ang="0">
              <a:pos x="connsiteX8204" y="connsiteY8204"/>
            </a:cxn>
            <a:cxn ang="0">
              <a:pos x="connsiteX8205" y="connsiteY8205"/>
            </a:cxn>
            <a:cxn ang="0">
              <a:pos x="connsiteX8206" y="connsiteY8206"/>
            </a:cxn>
            <a:cxn ang="0">
              <a:pos x="connsiteX8207" y="connsiteY8207"/>
            </a:cxn>
            <a:cxn ang="0">
              <a:pos x="connsiteX8208" y="connsiteY8208"/>
            </a:cxn>
            <a:cxn ang="0">
              <a:pos x="connsiteX8209" y="connsiteY8209"/>
            </a:cxn>
            <a:cxn ang="0">
              <a:pos x="connsiteX8210" y="connsiteY8210"/>
            </a:cxn>
            <a:cxn ang="0">
              <a:pos x="connsiteX8211" y="connsiteY8211"/>
            </a:cxn>
            <a:cxn ang="0">
              <a:pos x="connsiteX8212" y="connsiteY8212"/>
            </a:cxn>
            <a:cxn ang="0">
              <a:pos x="connsiteX8213" y="connsiteY8213"/>
            </a:cxn>
            <a:cxn ang="0">
              <a:pos x="connsiteX8214" y="connsiteY8214"/>
            </a:cxn>
            <a:cxn ang="0">
              <a:pos x="connsiteX8215" y="connsiteY8215"/>
            </a:cxn>
            <a:cxn ang="0">
              <a:pos x="connsiteX8216" y="connsiteY8216"/>
            </a:cxn>
            <a:cxn ang="0">
              <a:pos x="connsiteX8217" y="connsiteY8217"/>
            </a:cxn>
            <a:cxn ang="0">
              <a:pos x="connsiteX8218" y="connsiteY8218"/>
            </a:cxn>
            <a:cxn ang="0">
              <a:pos x="connsiteX8219" y="connsiteY8219"/>
            </a:cxn>
            <a:cxn ang="0">
              <a:pos x="connsiteX8220" y="connsiteY8220"/>
            </a:cxn>
            <a:cxn ang="0">
              <a:pos x="connsiteX8221" y="connsiteY8221"/>
            </a:cxn>
            <a:cxn ang="0">
              <a:pos x="connsiteX8222" y="connsiteY8222"/>
            </a:cxn>
            <a:cxn ang="0">
              <a:pos x="connsiteX8223" y="connsiteY8223"/>
            </a:cxn>
            <a:cxn ang="0">
              <a:pos x="connsiteX8224" y="connsiteY8224"/>
            </a:cxn>
            <a:cxn ang="0">
              <a:pos x="connsiteX8225" y="connsiteY8225"/>
            </a:cxn>
            <a:cxn ang="0">
              <a:pos x="connsiteX8226" y="connsiteY8226"/>
            </a:cxn>
            <a:cxn ang="0">
              <a:pos x="connsiteX8227" y="connsiteY8227"/>
            </a:cxn>
            <a:cxn ang="0">
              <a:pos x="connsiteX8228" y="connsiteY8228"/>
            </a:cxn>
            <a:cxn ang="0">
              <a:pos x="connsiteX8229" y="connsiteY8229"/>
            </a:cxn>
            <a:cxn ang="0">
              <a:pos x="connsiteX8230" y="connsiteY8230"/>
            </a:cxn>
            <a:cxn ang="0">
              <a:pos x="connsiteX8231" y="connsiteY8231"/>
            </a:cxn>
            <a:cxn ang="0">
              <a:pos x="connsiteX8232" y="connsiteY8232"/>
            </a:cxn>
            <a:cxn ang="0">
              <a:pos x="connsiteX8233" y="connsiteY8233"/>
            </a:cxn>
            <a:cxn ang="0">
              <a:pos x="connsiteX8234" y="connsiteY8234"/>
            </a:cxn>
            <a:cxn ang="0">
              <a:pos x="connsiteX8235" y="connsiteY8235"/>
            </a:cxn>
            <a:cxn ang="0">
              <a:pos x="connsiteX8236" y="connsiteY8236"/>
            </a:cxn>
            <a:cxn ang="0">
              <a:pos x="connsiteX8237" y="connsiteY8237"/>
            </a:cxn>
            <a:cxn ang="0">
              <a:pos x="connsiteX8238" y="connsiteY8238"/>
            </a:cxn>
            <a:cxn ang="0">
              <a:pos x="connsiteX8239" y="connsiteY8239"/>
            </a:cxn>
            <a:cxn ang="0">
              <a:pos x="connsiteX8240" y="connsiteY8240"/>
            </a:cxn>
            <a:cxn ang="0">
              <a:pos x="connsiteX8241" y="connsiteY8241"/>
            </a:cxn>
            <a:cxn ang="0">
              <a:pos x="connsiteX8242" y="connsiteY8242"/>
            </a:cxn>
            <a:cxn ang="0">
              <a:pos x="connsiteX8243" y="connsiteY8243"/>
            </a:cxn>
            <a:cxn ang="0">
              <a:pos x="connsiteX8244" y="connsiteY8244"/>
            </a:cxn>
            <a:cxn ang="0">
              <a:pos x="connsiteX8245" y="connsiteY8245"/>
            </a:cxn>
            <a:cxn ang="0">
              <a:pos x="connsiteX8246" y="connsiteY8246"/>
            </a:cxn>
            <a:cxn ang="0">
              <a:pos x="connsiteX8247" y="connsiteY8247"/>
            </a:cxn>
            <a:cxn ang="0">
              <a:pos x="connsiteX8248" y="connsiteY8248"/>
            </a:cxn>
            <a:cxn ang="0">
              <a:pos x="connsiteX8249" y="connsiteY8249"/>
            </a:cxn>
            <a:cxn ang="0">
              <a:pos x="connsiteX8250" y="connsiteY8250"/>
            </a:cxn>
            <a:cxn ang="0">
              <a:pos x="connsiteX8251" y="connsiteY8251"/>
            </a:cxn>
            <a:cxn ang="0">
              <a:pos x="connsiteX8252" y="connsiteY8252"/>
            </a:cxn>
            <a:cxn ang="0">
              <a:pos x="connsiteX8253" y="connsiteY8253"/>
            </a:cxn>
            <a:cxn ang="0">
              <a:pos x="connsiteX8254" y="connsiteY8254"/>
            </a:cxn>
            <a:cxn ang="0">
              <a:pos x="connsiteX8255" y="connsiteY8255"/>
            </a:cxn>
            <a:cxn ang="0">
              <a:pos x="connsiteX8256" y="connsiteY8256"/>
            </a:cxn>
            <a:cxn ang="0">
              <a:pos x="connsiteX8257" y="connsiteY8257"/>
            </a:cxn>
            <a:cxn ang="0">
              <a:pos x="connsiteX8258" y="connsiteY8258"/>
            </a:cxn>
            <a:cxn ang="0">
              <a:pos x="connsiteX8259" y="connsiteY8259"/>
            </a:cxn>
            <a:cxn ang="0">
              <a:pos x="connsiteX8260" y="connsiteY8260"/>
            </a:cxn>
            <a:cxn ang="0">
              <a:pos x="connsiteX8261" y="connsiteY8261"/>
            </a:cxn>
            <a:cxn ang="0">
              <a:pos x="connsiteX8262" y="connsiteY8262"/>
            </a:cxn>
            <a:cxn ang="0">
              <a:pos x="connsiteX8263" y="connsiteY8263"/>
            </a:cxn>
            <a:cxn ang="0">
              <a:pos x="connsiteX8264" y="connsiteY8264"/>
            </a:cxn>
            <a:cxn ang="0">
              <a:pos x="connsiteX8265" y="connsiteY8265"/>
            </a:cxn>
            <a:cxn ang="0">
              <a:pos x="connsiteX8266" y="connsiteY8266"/>
            </a:cxn>
            <a:cxn ang="0">
              <a:pos x="connsiteX8267" y="connsiteY8267"/>
            </a:cxn>
            <a:cxn ang="0">
              <a:pos x="connsiteX8268" y="connsiteY8268"/>
            </a:cxn>
            <a:cxn ang="0">
              <a:pos x="connsiteX8269" y="connsiteY8269"/>
            </a:cxn>
            <a:cxn ang="0">
              <a:pos x="connsiteX8270" y="connsiteY8270"/>
            </a:cxn>
            <a:cxn ang="0">
              <a:pos x="connsiteX8271" y="connsiteY8271"/>
            </a:cxn>
            <a:cxn ang="0">
              <a:pos x="connsiteX8272" y="connsiteY8272"/>
            </a:cxn>
            <a:cxn ang="0">
              <a:pos x="connsiteX8273" y="connsiteY8273"/>
            </a:cxn>
            <a:cxn ang="0">
              <a:pos x="connsiteX8274" y="connsiteY8274"/>
            </a:cxn>
            <a:cxn ang="0">
              <a:pos x="connsiteX8275" y="connsiteY8275"/>
            </a:cxn>
            <a:cxn ang="0">
              <a:pos x="connsiteX8276" y="connsiteY8276"/>
            </a:cxn>
            <a:cxn ang="0">
              <a:pos x="connsiteX8277" y="connsiteY8277"/>
            </a:cxn>
            <a:cxn ang="0">
              <a:pos x="connsiteX8278" y="connsiteY8278"/>
            </a:cxn>
            <a:cxn ang="0">
              <a:pos x="connsiteX8279" y="connsiteY8279"/>
            </a:cxn>
            <a:cxn ang="0">
              <a:pos x="connsiteX8280" y="connsiteY8280"/>
            </a:cxn>
            <a:cxn ang="0">
              <a:pos x="connsiteX8281" y="connsiteY8281"/>
            </a:cxn>
            <a:cxn ang="0">
              <a:pos x="connsiteX8282" y="connsiteY8282"/>
            </a:cxn>
            <a:cxn ang="0">
              <a:pos x="connsiteX8283" y="connsiteY8283"/>
            </a:cxn>
            <a:cxn ang="0">
              <a:pos x="connsiteX8284" y="connsiteY8284"/>
            </a:cxn>
            <a:cxn ang="0">
              <a:pos x="connsiteX8285" y="connsiteY8285"/>
            </a:cxn>
            <a:cxn ang="0">
              <a:pos x="connsiteX8286" y="connsiteY8286"/>
            </a:cxn>
            <a:cxn ang="0">
              <a:pos x="connsiteX8287" y="connsiteY8287"/>
            </a:cxn>
            <a:cxn ang="0">
              <a:pos x="connsiteX8288" y="connsiteY8288"/>
            </a:cxn>
            <a:cxn ang="0">
              <a:pos x="connsiteX8289" y="connsiteY8289"/>
            </a:cxn>
            <a:cxn ang="0">
              <a:pos x="connsiteX8290" y="connsiteY8290"/>
            </a:cxn>
            <a:cxn ang="0">
              <a:pos x="connsiteX8291" y="connsiteY8291"/>
            </a:cxn>
            <a:cxn ang="0">
              <a:pos x="connsiteX8292" y="connsiteY8292"/>
            </a:cxn>
            <a:cxn ang="0">
              <a:pos x="connsiteX8293" y="connsiteY8293"/>
            </a:cxn>
            <a:cxn ang="0">
              <a:pos x="connsiteX8294" y="connsiteY8294"/>
            </a:cxn>
            <a:cxn ang="0">
              <a:pos x="connsiteX8295" y="connsiteY8295"/>
            </a:cxn>
            <a:cxn ang="0">
              <a:pos x="connsiteX8296" y="connsiteY8296"/>
            </a:cxn>
            <a:cxn ang="0">
              <a:pos x="connsiteX8297" y="connsiteY8297"/>
            </a:cxn>
            <a:cxn ang="0">
              <a:pos x="connsiteX8298" y="connsiteY8298"/>
            </a:cxn>
            <a:cxn ang="0">
              <a:pos x="connsiteX8299" y="connsiteY8299"/>
            </a:cxn>
            <a:cxn ang="0">
              <a:pos x="connsiteX8300" y="connsiteY8300"/>
            </a:cxn>
            <a:cxn ang="0">
              <a:pos x="connsiteX8301" y="connsiteY8301"/>
            </a:cxn>
            <a:cxn ang="0">
              <a:pos x="connsiteX8302" y="connsiteY8302"/>
            </a:cxn>
            <a:cxn ang="0">
              <a:pos x="connsiteX8303" y="connsiteY8303"/>
            </a:cxn>
            <a:cxn ang="0">
              <a:pos x="connsiteX8304" y="connsiteY8304"/>
            </a:cxn>
            <a:cxn ang="0">
              <a:pos x="connsiteX8305" y="connsiteY8305"/>
            </a:cxn>
            <a:cxn ang="0">
              <a:pos x="connsiteX8306" y="connsiteY8306"/>
            </a:cxn>
            <a:cxn ang="0">
              <a:pos x="connsiteX8307" y="connsiteY8307"/>
            </a:cxn>
            <a:cxn ang="0">
              <a:pos x="connsiteX8308" y="connsiteY8308"/>
            </a:cxn>
            <a:cxn ang="0">
              <a:pos x="connsiteX8309" y="connsiteY8309"/>
            </a:cxn>
            <a:cxn ang="0">
              <a:pos x="connsiteX8310" y="connsiteY8310"/>
            </a:cxn>
            <a:cxn ang="0">
              <a:pos x="connsiteX8311" y="connsiteY8311"/>
            </a:cxn>
            <a:cxn ang="0">
              <a:pos x="connsiteX8312" y="connsiteY8312"/>
            </a:cxn>
            <a:cxn ang="0">
              <a:pos x="connsiteX8313" y="connsiteY8313"/>
            </a:cxn>
            <a:cxn ang="0">
              <a:pos x="connsiteX8314" y="connsiteY8314"/>
            </a:cxn>
            <a:cxn ang="0">
              <a:pos x="connsiteX8315" y="connsiteY8315"/>
            </a:cxn>
            <a:cxn ang="0">
              <a:pos x="connsiteX8316" y="connsiteY8316"/>
            </a:cxn>
            <a:cxn ang="0">
              <a:pos x="connsiteX8317" y="connsiteY8317"/>
            </a:cxn>
            <a:cxn ang="0">
              <a:pos x="connsiteX8318" y="connsiteY8318"/>
            </a:cxn>
            <a:cxn ang="0">
              <a:pos x="connsiteX8319" y="connsiteY8319"/>
            </a:cxn>
            <a:cxn ang="0">
              <a:pos x="connsiteX8320" y="connsiteY8320"/>
            </a:cxn>
            <a:cxn ang="0">
              <a:pos x="connsiteX8321" y="connsiteY8321"/>
            </a:cxn>
            <a:cxn ang="0">
              <a:pos x="connsiteX8322" y="connsiteY8322"/>
            </a:cxn>
            <a:cxn ang="0">
              <a:pos x="connsiteX8323" y="connsiteY8323"/>
            </a:cxn>
            <a:cxn ang="0">
              <a:pos x="connsiteX8324" y="connsiteY8324"/>
            </a:cxn>
            <a:cxn ang="0">
              <a:pos x="connsiteX8325" y="connsiteY8325"/>
            </a:cxn>
            <a:cxn ang="0">
              <a:pos x="connsiteX8326" y="connsiteY8326"/>
            </a:cxn>
            <a:cxn ang="0">
              <a:pos x="connsiteX8327" y="connsiteY8327"/>
            </a:cxn>
            <a:cxn ang="0">
              <a:pos x="connsiteX8328" y="connsiteY8328"/>
            </a:cxn>
            <a:cxn ang="0">
              <a:pos x="connsiteX8329" y="connsiteY8329"/>
            </a:cxn>
            <a:cxn ang="0">
              <a:pos x="connsiteX8330" y="connsiteY8330"/>
            </a:cxn>
            <a:cxn ang="0">
              <a:pos x="connsiteX8331" y="connsiteY8331"/>
            </a:cxn>
            <a:cxn ang="0">
              <a:pos x="connsiteX8332" y="connsiteY8332"/>
            </a:cxn>
            <a:cxn ang="0">
              <a:pos x="connsiteX8333" y="connsiteY8333"/>
            </a:cxn>
            <a:cxn ang="0">
              <a:pos x="connsiteX8334" y="connsiteY8334"/>
            </a:cxn>
            <a:cxn ang="0">
              <a:pos x="connsiteX8335" y="connsiteY8335"/>
            </a:cxn>
            <a:cxn ang="0">
              <a:pos x="connsiteX8336" y="connsiteY8336"/>
            </a:cxn>
            <a:cxn ang="0">
              <a:pos x="connsiteX8337" y="connsiteY8337"/>
            </a:cxn>
            <a:cxn ang="0">
              <a:pos x="connsiteX8338" y="connsiteY8338"/>
            </a:cxn>
            <a:cxn ang="0">
              <a:pos x="connsiteX8339" y="connsiteY8339"/>
            </a:cxn>
            <a:cxn ang="0">
              <a:pos x="connsiteX8340" y="connsiteY8340"/>
            </a:cxn>
            <a:cxn ang="0">
              <a:pos x="connsiteX8341" y="connsiteY8341"/>
            </a:cxn>
            <a:cxn ang="0">
              <a:pos x="connsiteX8342" y="connsiteY8342"/>
            </a:cxn>
            <a:cxn ang="0">
              <a:pos x="connsiteX8343" y="connsiteY8343"/>
            </a:cxn>
            <a:cxn ang="0">
              <a:pos x="connsiteX8344" y="connsiteY8344"/>
            </a:cxn>
            <a:cxn ang="0">
              <a:pos x="connsiteX8345" y="connsiteY8345"/>
            </a:cxn>
            <a:cxn ang="0">
              <a:pos x="connsiteX8346" y="connsiteY8346"/>
            </a:cxn>
            <a:cxn ang="0">
              <a:pos x="connsiteX8347" y="connsiteY8347"/>
            </a:cxn>
            <a:cxn ang="0">
              <a:pos x="connsiteX8348" y="connsiteY8348"/>
            </a:cxn>
            <a:cxn ang="0">
              <a:pos x="connsiteX8349" y="connsiteY8349"/>
            </a:cxn>
            <a:cxn ang="0">
              <a:pos x="connsiteX8350" y="connsiteY8350"/>
            </a:cxn>
            <a:cxn ang="0">
              <a:pos x="connsiteX8351" y="connsiteY8351"/>
            </a:cxn>
            <a:cxn ang="0">
              <a:pos x="connsiteX8352" y="connsiteY8352"/>
            </a:cxn>
            <a:cxn ang="0">
              <a:pos x="connsiteX8353" y="connsiteY8353"/>
            </a:cxn>
            <a:cxn ang="0">
              <a:pos x="connsiteX8354" y="connsiteY8354"/>
            </a:cxn>
            <a:cxn ang="0">
              <a:pos x="connsiteX8355" y="connsiteY8355"/>
            </a:cxn>
            <a:cxn ang="0">
              <a:pos x="connsiteX8356" y="connsiteY8356"/>
            </a:cxn>
            <a:cxn ang="0">
              <a:pos x="connsiteX8357" y="connsiteY8357"/>
            </a:cxn>
            <a:cxn ang="0">
              <a:pos x="connsiteX8358" y="connsiteY8358"/>
            </a:cxn>
            <a:cxn ang="0">
              <a:pos x="connsiteX8359" y="connsiteY8359"/>
            </a:cxn>
            <a:cxn ang="0">
              <a:pos x="connsiteX8360" y="connsiteY8360"/>
            </a:cxn>
            <a:cxn ang="0">
              <a:pos x="connsiteX8361" y="connsiteY8361"/>
            </a:cxn>
            <a:cxn ang="0">
              <a:pos x="connsiteX8362" y="connsiteY8362"/>
            </a:cxn>
            <a:cxn ang="0">
              <a:pos x="connsiteX8363" y="connsiteY8363"/>
            </a:cxn>
            <a:cxn ang="0">
              <a:pos x="connsiteX8364" y="connsiteY8364"/>
            </a:cxn>
            <a:cxn ang="0">
              <a:pos x="connsiteX8365" y="connsiteY8365"/>
            </a:cxn>
            <a:cxn ang="0">
              <a:pos x="connsiteX8366" y="connsiteY8366"/>
            </a:cxn>
            <a:cxn ang="0">
              <a:pos x="connsiteX8367" y="connsiteY8367"/>
            </a:cxn>
            <a:cxn ang="0">
              <a:pos x="connsiteX8368" y="connsiteY8368"/>
            </a:cxn>
            <a:cxn ang="0">
              <a:pos x="connsiteX8369" y="connsiteY8369"/>
            </a:cxn>
            <a:cxn ang="0">
              <a:pos x="connsiteX8370" y="connsiteY8370"/>
            </a:cxn>
            <a:cxn ang="0">
              <a:pos x="connsiteX8371" y="connsiteY8371"/>
            </a:cxn>
            <a:cxn ang="0">
              <a:pos x="connsiteX8372" y="connsiteY8372"/>
            </a:cxn>
            <a:cxn ang="0">
              <a:pos x="connsiteX8373" y="connsiteY8373"/>
            </a:cxn>
            <a:cxn ang="0">
              <a:pos x="connsiteX8374" y="connsiteY8374"/>
            </a:cxn>
            <a:cxn ang="0">
              <a:pos x="connsiteX8375" y="connsiteY8375"/>
            </a:cxn>
            <a:cxn ang="0">
              <a:pos x="connsiteX8376" y="connsiteY8376"/>
            </a:cxn>
            <a:cxn ang="0">
              <a:pos x="connsiteX8377" y="connsiteY8377"/>
            </a:cxn>
            <a:cxn ang="0">
              <a:pos x="connsiteX8378" y="connsiteY8378"/>
            </a:cxn>
            <a:cxn ang="0">
              <a:pos x="connsiteX8379" y="connsiteY8379"/>
            </a:cxn>
            <a:cxn ang="0">
              <a:pos x="connsiteX8380" y="connsiteY8380"/>
            </a:cxn>
            <a:cxn ang="0">
              <a:pos x="connsiteX8381" y="connsiteY8381"/>
            </a:cxn>
            <a:cxn ang="0">
              <a:pos x="connsiteX8382" y="connsiteY8382"/>
            </a:cxn>
            <a:cxn ang="0">
              <a:pos x="connsiteX8383" y="connsiteY8383"/>
            </a:cxn>
            <a:cxn ang="0">
              <a:pos x="connsiteX8384" y="connsiteY8384"/>
            </a:cxn>
            <a:cxn ang="0">
              <a:pos x="connsiteX8385" y="connsiteY8385"/>
            </a:cxn>
            <a:cxn ang="0">
              <a:pos x="connsiteX8386" y="connsiteY8386"/>
            </a:cxn>
            <a:cxn ang="0">
              <a:pos x="connsiteX8387" y="connsiteY8387"/>
            </a:cxn>
            <a:cxn ang="0">
              <a:pos x="connsiteX8388" y="connsiteY8388"/>
            </a:cxn>
            <a:cxn ang="0">
              <a:pos x="connsiteX8389" y="connsiteY8389"/>
            </a:cxn>
            <a:cxn ang="0">
              <a:pos x="connsiteX8390" y="connsiteY8390"/>
            </a:cxn>
            <a:cxn ang="0">
              <a:pos x="connsiteX8391" y="connsiteY8391"/>
            </a:cxn>
            <a:cxn ang="0">
              <a:pos x="connsiteX8392" y="connsiteY8392"/>
            </a:cxn>
            <a:cxn ang="0">
              <a:pos x="connsiteX8393" y="connsiteY8393"/>
            </a:cxn>
            <a:cxn ang="0">
              <a:pos x="connsiteX8394" y="connsiteY8394"/>
            </a:cxn>
            <a:cxn ang="0">
              <a:pos x="connsiteX8395" y="connsiteY8395"/>
            </a:cxn>
            <a:cxn ang="0">
              <a:pos x="connsiteX8396" y="connsiteY8396"/>
            </a:cxn>
            <a:cxn ang="0">
              <a:pos x="connsiteX8397" y="connsiteY8397"/>
            </a:cxn>
            <a:cxn ang="0">
              <a:pos x="connsiteX8398" y="connsiteY8398"/>
            </a:cxn>
            <a:cxn ang="0">
              <a:pos x="connsiteX8399" y="connsiteY8399"/>
            </a:cxn>
            <a:cxn ang="0">
              <a:pos x="connsiteX8400" y="connsiteY8400"/>
            </a:cxn>
            <a:cxn ang="0">
              <a:pos x="connsiteX8401" y="connsiteY8401"/>
            </a:cxn>
            <a:cxn ang="0">
              <a:pos x="connsiteX8402" y="connsiteY8402"/>
            </a:cxn>
            <a:cxn ang="0">
              <a:pos x="connsiteX8403" y="connsiteY8403"/>
            </a:cxn>
            <a:cxn ang="0">
              <a:pos x="connsiteX8404" y="connsiteY8404"/>
            </a:cxn>
            <a:cxn ang="0">
              <a:pos x="connsiteX8405" y="connsiteY8405"/>
            </a:cxn>
            <a:cxn ang="0">
              <a:pos x="connsiteX8406" y="connsiteY8406"/>
            </a:cxn>
            <a:cxn ang="0">
              <a:pos x="connsiteX8407" y="connsiteY8407"/>
            </a:cxn>
            <a:cxn ang="0">
              <a:pos x="connsiteX8408" y="connsiteY8408"/>
            </a:cxn>
            <a:cxn ang="0">
              <a:pos x="connsiteX8409" y="connsiteY8409"/>
            </a:cxn>
            <a:cxn ang="0">
              <a:pos x="connsiteX8410" y="connsiteY8410"/>
            </a:cxn>
            <a:cxn ang="0">
              <a:pos x="connsiteX8411" y="connsiteY8411"/>
            </a:cxn>
            <a:cxn ang="0">
              <a:pos x="connsiteX8412" y="connsiteY8412"/>
            </a:cxn>
            <a:cxn ang="0">
              <a:pos x="connsiteX8413" y="connsiteY8413"/>
            </a:cxn>
            <a:cxn ang="0">
              <a:pos x="connsiteX8414" y="connsiteY8414"/>
            </a:cxn>
            <a:cxn ang="0">
              <a:pos x="connsiteX8415" y="connsiteY8415"/>
            </a:cxn>
            <a:cxn ang="0">
              <a:pos x="connsiteX8416" y="connsiteY8416"/>
            </a:cxn>
            <a:cxn ang="0">
              <a:pos x="connsiteX8417" y="connsiteY8417"/>
            </a:cxn>
            <a:cxn ang="0">
              <a:pos x="connsiteX8418" y="connsiteY8418"/>
            </a:cxn>
            <a:cxn ang="0">
              <a:pos x="connsiteX8419" y="connsiteY8419"/>
            </a:cxn>
            <a:cxn ang="0">
              <a:pos x="connsiteX8420" y="connsiteY8420"/>
            </a:cxn>
            <a:cxn ang="0">
              <a:pos x="connsiteX8421" y="connsiteY8421"/>
            </a:cxn>
            <a:cxn ang="0">
              <a:pos x="connsiteX8422" y="connsiteY8422"/>
            </a:cxn>
            <a:cxn ang="0">
              <a:pos x="connsiteX8423" y="connsiteY8423"/>
            </a:cxn>
            <a:cxn ang="0">
              <a:pos x="connsiteX8424" y="connsiteY8424"/>
            </a:cxn>
            <a:cxn ang="0">
              <a:pos x="connsiteX8425" y="connsiteY8425"/>
            </a:cxn>
            <a:cxn ang="0">
              <a:pos x="connsiteX8426" y="connsiteY8426"/>
            </a:cxn>
            <a:cxn ang="0">
              <a:pos x="connsiteX8427" y="connsiteY8427"/>
            </a:cxn>
            <a:cxn ang="0">
              <a:pos x="connsiteX8428" y="connsiteY8428"/>
            </a:cxn>
            <a:cxn ang="0">
              <a:pos x="connsiteX8429" y="connsiteY8429"/>
            </a:cxn>
            <a:cxn ang="0">
              <a:pos x="connsiteX8430" y="connsiteY8430"/>
            </a:cxn>
            <a:cxn ang="0">
              <a:pos x="connsiteX8431" y="connsiteY8431"/>
            </a:cxn>
            <a:cxn ang="0">
              <a:pos x="connsiteX8432" y="connsiteY8432"/>
            </a:cxn>
            <a:cxn ang="0">
              <a:pos x="connsiteX8433" y="connsiteY8433"/>
            </a:cxn>
            <a:cxn ang="0">
              <a:pos x="connsiteX8434" y="connsiteY8434"/>
            </a:cxn>
            <a:cxn ang="0">
              <a:pos x="connsiteX8435" y="connsiteY8435"/>
            </a:cxn>
            <a:cxn ang="0">
              <a:pos x="connsiteX8436" y="connsiteY8436"/>
            </a:cxn>
            <a:cxn ang="0">
              <a:pos x="connsiteX8437" y="connsiteY8437"/>
            </a:cxn>
            <a:cxn ang="0">
              <a:pos x="connsiteX8438" y="connsiteY8438"/>
            </a:cxn>
            <a:cxn ang="0">
              <a:pos x="connsiteX8439" y="connsiteY8439"/>
            </a:cxn>
            <a:cxn ang="0">
              <a:pos x="connsiteX8440" y="connsiteY8440"/>
            </a:cxn>
            <a:cxn ang="0">
              <a:pos x="connsiteX8441" y="connsiteY8441"/>
            </a:cxn>
            <a:cxn ang="0">
              <a:pos x="connsiteX8442" y="connsiteY8442"/>
            </a:cxn>
            <a:cxn ang="0">
              <a:pos x="connsiteX8443" y="connsiteY8443"/>
            </a:cxn>
            <a:cxn ang="0">
              <a:pos x="connsiteX8444" y="connsiteY8444"/>
            </a:cxn>
            <a:cxn ang="0">
              <a:pos x="connsiteX8445" y="connsiteY8445"/>
            </a:cxn>
            <a:cxn ang="0">
              <a:pos x="connsiteX8446" y="connsiteY8446"/>
            </a:cxn>
            <a:cxn ang="0">
              <a:pos x="connsiteX8447" y="connsiteY8447"/>
            </a:cxn>
            <a:cxn ang="0">
              <a:pos x="connsiteX8448" y="connsiteY8448"/>
            </a:cxn>
            <a:cxn ang="0">
              <a:pos x="connsiteX8449" y="connsiteY8449"/>
            </a:cxn>
            <a:cxn ang="0">
              <a:pos x="connsiteX8450" y="connsiteY8450"/>
            </a:cxn>
            <a:cxn ang="0">
              <a:pos x="connsiteX8451" y="connsiteY8451"/>
            </a:cxn>
            <a:cxn ang="0">
              <a:pos x="connsiteX8452" y="connsiteY8452"/>
            </a:cxn>
            <a:cxn ang="0">
              <a:pos x="connsiteX8453" y="connsiteY8453"/>
            </a:cxn>
            <a:cxn ang="0">
              <a:pos x="connsiteX8454" y="connsiteY8454"/>
            </a:cxn>
            <a:cxn ang="0">
              <a:pos x="connsiteX8455" y="connsiteY8455"/>
            </a:cxn>
            <a:cxn ang="0">
              <a:pos x="connsiteX8456" y="connsiteY8456"/>
            </a:cxn>
            <a:cxn ang="0">
              <a:pos x="connsiteX8457" y="connsiteY8457"/>
            </a:cxn>
            <a:cxn ang="0">
              <a:pos x="connsiteX8458" y="connsiteY8458"/>
            </a:cxn>
            <a:cxn ang="0">
              <a:pos x="connsiteX8459" y="connsiteY8459"/>
            </a:cxn>
            <a:cxn ang="0">
              <a:pos x="connsiteX8460" y="connsiteY8460"/>
            </a:cxn>
            <a:cxn ang="0">
              <a:pos x="connsiteX8461" y="connsiteY8461"/>
            </a:cxn>
            <a:cxn ang="0">
              <a:pos x="connsiteX8462" y="connsiteY8462"/>
            </a:cxn>
            <a:cxn ang="0">
              <a:pos x="connsiteX8463" y="connsiteY8463"/>
            </a:cxn>
            <a:cxn ang="0">
              <a:pos x="connsiteX8464" y="connsiteY8464"/>
            </a:cxn>
            <a:cxn ang="0">
              <a:pos x="connsiteX8465" y="connsiteY8465"/>
            </a:cxn>
            <a:cxn ang="0">
              <a:pos x="connsiteX8466" y="connsiteY8466"/>
            </a:cxn>
            <a:cxn ang="0">
              <a:pos x="connsiteX8467" y="connsiteY8467"/>
            </a:cxn>
            <a:cxn ang="0">
              <a:pos x="connsiteX8468" y="connsiteY8468"/>
            </a:cxn>
            <a:cxn ang="0">
              <a:pos x="connsiteX8469" y="connsiteY8469"/>
            </a:cxn>
            <a:cxn ang="0">
              <a:pos x="connsiteX8470" y="connsiteY8470"/>
            </a:cxn>
            <a:cxn ang="0">
              <a:pos x="connsiteX8471" y="connsiteY8471"/>
            </a:cxn>
            <a:cxn ang="0">
              <a:pos x="connsiteX8472" y="connsiteY8472"/>
            </a:cxn>
            <a:cxn ang="0">
              <a:pos x="connsiteX8473" y="connsiteY8473"/>
            </a:cxn>
            <a:cxn ang="0">
              <a:pos x="connsiteX8474" y="connsiteY8474"/>
            </a:cxn>
            <a:cxn ang="0">
              <a:pos x="connsiteX8475" y="connsiteY8475"/>
            </a:cxn>
            <a:cxn ang="0">
              <a:pos x="connsiteX8476" y="connsiteY8476"/>
            </a:cxn>
            <a:cxn ang="0">
              <a:pos x="connsiteX8477" y="connsiteY8477"/>
            </a:cxn>
            <a:cxn ang="0">
              <a:pos x="connsiteX8478" y="connsiteY8478"/>
            </a:cxn>
            <a:cxn ang="0">
              <a:pos x="connsiteX8479" y="connsiteY8479"/>
            </a:cxn>
            <a:cxn ang="0">
              <a:pos x="connsiteX8480" y="connsiteY8480"/>
            </a:cxn>
            <a:cxn ang="0">
              <a:pos x="connsiteX8481" y="connsiteY8481"/>
            </a:cxn>
            <a:cxn ang="0">
              <a:pos x="connsiteX8482" y="connsiteY8482"/>
            </a:cxn>
            <a:cxn ang="0">
              <a:pos x="connsiteX8483" y="connsiteY8483"/>
            </a:cxn>
            <a:cxn ang="0">
              <a:pos x="connsiteX8484" y="connsiteY8484"/>
            </a:cxn>
            <a:cxn ang="0">
              <a:pos x="connsiteX8485" y="connsiteY8485"/>
            </a:cxn>
            <a:cxn ang="0">
              <a:pos x="connsiteX8486" y="connsiteY8486"/>
            </a:cxn>
            <a:cxn ang="0">
              <a:pos x="connsiteX8487" y="connsiteY8487"/>
            </a:cxn>
            <a:cxn ang="0">
              <a:pos x="connsiteX8488" y="connsiteY8488"/>
            </a:cxn>
            <a:cxn ang="0">
              <a:pos x="connsiteX8489" y="connsiteY8489"/>
            </a:cxn>
            <a:cxn ang="0">
              <a:pos x="connsiteX8490" y="connsiteY8490"/>
            </a:cxn>
            <a:cxn ang="0">
              <a:pos x="connsiteX8491" y="connsiteY8491"/>
            </a:cxn>
            <a:cxn ang="0">
              <a:pos x="connsiteX8492" y="connsiteY8492"/>
            </a:cxn>
            <a:cxn ang="0">
              <a:pos x="connsiteX8493" y="connsiteY8493"/>
            </a:cxn>
            <a:cxn ang="0">
              <a:pos x="connsiteX8494" y="connsiteY8494"/>
            </a:cxn>
            <a:cxn ang="0">
              <a:pos x="connsiteX8495" y="connsiteY8495"/>
            </a:cxn>
            <a:cxn ang="0">
              <a:pos x="connsiteX8496" y="connsiteY8496"/>
            </a:cxn>
            <a:cxn ang="0">
              <a:pos x="connsiteX8497" y="connsiteY8497"/>
            </a:cxn>
            <a:cxn ang="0">
              <a:pos x="connsiteX8498" y="connsiteY8498"/>
            </a:cxn>
            <a:cxn ang="0">
              <a:pos x="connsiteX8499" y="connsiteY8499"/>
            </a:cxn>
            <a:cxn ang="0">
              <a:pos x="connsiteX8500" y="connsiteY8500"/>
            </a:cxn>
            <a:cxn ang="0">
              <a:pos x="connsiteX8501" y="connsiteY8501"/>
            </a:cxn>
            <a:cxn ang="0">
              <a:pos x="connsiteX8502" y="connsiteY8502"/>
            </a:cxn>
            <a:cxn ang="0">
              <a:pos x="connsiteX8503" y="connsiteY8503"/>
            </a:cxn>
            <a:cxn ang="0">
              <a:pos x="connsiteX8504" y="connsiteY8504"/>
            </a:cxn>
            <a:cxn ang="0">
              <a:pos x="connsiteX8505" y="connsiteY8505"/>
            </a:cxn>
            <a:cxn ang="0">
              <a:pos x="connsiteX8506" y="connsiteY8506"/>
            </a:cxn>
            <a:cxn ang="0">
              <a:pos x="connsiteX8507" y="connsiteY8507"/>
            </a:cxn>
            <a:cxn ang="0">
              <a:pos x="connsiteX8508" y="connsiteY8508"/>
            </a:cxn>
            <a:cxn ang="0">
              <a:pos x="connsiteX8509" y="connsiteY8509"/>
            </a:cxn>
            <a:cxn ang="0">
              <a:pos x="connsiteX8510" y="connsiteY8510"/>
            </a:cxn>
            <a:cxn ang="0">
              <a:pos x="connsiteX8511" y="connsiteY8511"/>
            </a:cxn>
            <a:cxn ang="0">
              <a:pos x="connsiteX8512" y="connsiteY8512"/>
            </a:cxn>
            <a:cxn ang="0">
              <a:pos x="connsiteX8513" y="connsiteY8513"/>
            </a:cxn>
            <a:cxn ang="0">
              <a:pos x="connsiteX8514" y="connsiteY8514"/>
            </a:cxn>
            <a:cxn ang="0">
              <a:pos x="connsiteX8515" y="connsiteY8515"/>
            </a:cxn>
            <a:cxn ang="0">
              <a:pos x="connsiteX8516" y="connsiteY8516"/>
            </a:cxn>
            <a:cxn ang="0">
              <a:pos x="connsiteX8517" y="connsiteY8517"/>
            </a:cxn>
            <a:cxn ang="0">
              <a:pos x="connsiteX8518" y="connsiteY8518"/>
            </a:cxn>
            <a:cxn ang="0">
              <a:pos x="connsiteX8519" y="connsiteY8519"/>
            </a:cxn>
            <a:cxn ang="0">
              <a:pos x="connsiteX8520" y="connsiteY8520"/>
            </a:cxn>
            <a:cxn ang="0">
              <a:pos x="connsiteX8521" y="connsiteY8521"/>
            </a:cxn>
            <a:cxn ang="0">
              <a:pos x="connsiteX8522" y="connsiteY8522"/>
            </a:cxn>
            <a:cxn ang="0">
              <a:pos x="connsiteX8523" y="connsiteY8523"/>
            </a:cxn>
            <a:cxn ang="0">
              <a:pos x="connsiteX8524" y="connsiteY8524"/>
            </a:cxn>
            <a:cxn ang="0">
              <a:pos x="connsiteX8525" y="connsiteY8525"/>
            </a:cxn>
            <a:cxn ang="0">
              <a:pos x="connsiteX8526" y="connsiteY8526"/>
            </a:cxn>
            <a:cxn ang="0">
              <a:pos x="connsiteX8527" y="connsiteY8527"/>
            </a:cxn>
            <a:cxn ang="0">
              <a:pos x="connsiteX8528" y="connsiteY8528"/>
            </a:cxn>
            <a:cxn ang="0">
              <a:pos x="connsiteX8529" y="connsiteY8529"/>
            </a:cxn>
            <a:cxn ang="0">
              <a:pos x="connsiteX8530" y="connsiteY8530"/>
            </a:cxn>
            <a:cxn ang="0">
              <a:pos x="connsiteX8531" y="connsiteY8531"/>
            </a:cxn>
            <a:cxn ang="0">
              <a:pos x="connsiteX8532" y="connsiteY8532"/>
            </a:cxn>
            <a:cxn ang="0">
              <a:pos x="connsiteX8533" y="connsiteY8533"/>
            </a:cxn>
            <a:cxn ang="0">
              <a:pos x="connsiteX8534" y="connsiteY8534"/>
            </a:cxn>
            <a:cxn ang="0">
              <a:pos x="connsiteX8535" y="connsiteY8535"/>
            </a:cxn>
            <a:cxn ang="0">
              <a:pos x="connsiteX8536" y="connsiteY8536"/>
            </a:cxn>
            <a:cxn ang="0">
              <a:pos x="connsiteX8537" y="connsiteY8537"/>
            </a:cxn>
            <a:cxn ang="0">
              <a:pos x="connsiteX8538" y="connsiteY8538"/>
            </a:cxn>
            <a:cxn ang="0">
              <a:pos x="connsiteX8539" y="connsiteY8539"/>
            </a:cxn>
            <a:cxn ang="0">
              <a:pos x="connsiteX8540" y="connsiteY8540"/>
            </a:cxn>
            <a:cxn ang="0">
              <a:pos x="connsiteX8541" y="connsiteY8541"/>
            </a:cxn>
            <a:cxn ang="0">
              <a:pos x="connsiteX8542" y="connsiteY8542"/>
            </a:cxn>
            <a:cxn ang="0">
              <a:pos x="connsiteX8543" y="connsiteY8543"/>
            </a:cxn>
            <a:cxn ang="0">
              <a:pos x="connsiteX8544" y="connsiteY8544"/>
            </a:cxn>
            <a:cxn ang="0">
              <a:pos x="connsiteX8545" y="connsiteY8545"/>
            </a:cxn>
            <a:cxn ang="0">
              <a:pos x="connsiteX8546" y="connsiteY8546"/>
            </a:cxn>
            <a:cxn ang="0">
              <a:pos x="connsiteX8547" y="connsiteY8547"/>
            </a:cxn>
            <a:cxn ang="0">
              <a:pos x="connsiteX8548" y="connsiteY8548"/>
            </a:cxn>
            <a:cxn ang="0">
              <a:pos x="connsiteX8549" y="connsiteY8549"/>
            </a:cxn>
            <a:cxn ang="0">
              <a:pos x="connsiteX8550" y="connsiteY8550"/>
            </a:cxn>
            <a:cxn ang="0">
              <a:pos x="connsiteX8551" y="connsiteY8551"/>
            </a:cxn>
            <a:cxn ang="0">
              <a:pos x="connsiteX8552" y="connsiteY8552"/>
            </a:cxn>
            <a:cxn ang="0">
              <a:pos x="connsiteX8553" y="connsiteY8553"/>
            </a:cxn>
            <a:cxn ang="0">
              <a:pos x="connsiteX8554" y="connsiteY8554"/>
            </a:cxn>
            <a:cxn ang="0">
              <a:pos x="connsiteX8555" y="connsiteY8555"/>
            </a:cxn>
            <a:cxn ang="0">
              <a:pos x="connsiteX8556" y="connsiteY8556"/>
            </a:cxn>
            <a:cxn ang="0">
              <a:pos x="connsiteX8557" y="connsiteY8557"/>
            </a:cxn>
            <a:cxn ang="0">
              <a:pos x="connsiteX8558" y="connsiteY8558"/>
            </a:cxn>
            <a:cxn ang="0">
              <a:pos x="connsiteX8559" y="connsiteY8559"/>
            </a:cxn>
            <a:cxn ang="0">
              <a:pos x="connsiteX8560" y="connsiteY8560"/>
            </a:cxn>
            <a:cxn ang="0">
              <a:pos x="connsiteX8561" y="connsiteY8561"/>
            </a:cxn>
            <a:cxn ang="0">
              <a:pos x="connsiteX8562" y="connsiteY8562"/>
            </a:cxn>
            <a:cxn ang="0">
              <a:pos x="connsiteX8563" y="connsiteY8563"/>
            </a:cxn>
            <a:cxn ang="0">
              <a:pos x="connsiteX8564" y="connsiteY8564"/>
            </a:cxn>
            <a:cxn ang="0">
              <a:pos x="connsiteX8565" y="connsiteY8565"/>
            </a:cxn>
            <a:cxn ang="0">
              <a:pos x="connsiteX8566" y="connsiteY8566"/>
            </a:cxn>
            <a:cxn ang="0">
              <a:pos x="connsiteX8567" y="connsiteY8567"/>
            </a:cxn>
            <a:cxn ang="0">
              <a:pos x="connsiteX8568" y="connsiteY8568"/>
            </a:cxn>
            <a:cxn ang="0">
              <a:pos x="connsiteX8569" y="connsiteY8569"/>
            </a:cxn>
            <a:cxn ang="0">
              <a:pos x="connsiteX8570" y="connsiteY8570"/>
            </a:cxn>
            <a:cxn ang="0">
              <a:pos x="connsiteX8571" y="connsiteY8571"/>
            </a:cxn>
            <a:cxn ang="0">
              <a:pos x="connsiteX8572" y="connsiteY8572"/>
            </a:cxn>
            <a:cxn ang="0">
              <a:pos x="connsiteX8573" y="connsiteY8573"/>
            </a:cxn>
            <a:cxn ang="0">
              <a:pos x="connsiteX8574" y="connsiteY8574"/>
            </a:cxn>
            <a:cxn ang="0">
              <a:pos x="connsiteX8575" y="connsiteY8575"/>
            </a:cxn>
            <a:cxn ang="0">
              <a:pos x="connsiteX8576" y="connsiteY8576"/>
            </a:cxn>
            <a:cxn ang="0">
              <a:pos x="connsiteX8577" y="connsiteY8577"/>
            </a:cxn>
            <a:cxn ang="0">
              <a:pos x="connsiteX8578" y="connsiteY8578"/>
            </a:cxn>
            <a:cxn ang="0">
              <a:pos x="connsiteX8579" y="connsiteY8579"/>
            </a:cxn>
            <a:cxn ang="0">
              <a:pos x="connsiteX8580" y="connsiteY8580"/>
            </a:cxn>
            <a:cxn ang="0">
              <a:pos x="connsiteX8581" y="connsiteY8581"/>
            </a:cxn>
            <a:cxn ang="0">
              <a:pos x="connsiteX8582" y="connsiteY8582"/>
            </a:cxn>
            <a:cxn ang="0">
              <a:pos x="connsiteX8583" y="connsiteY8583"/>
            </a:cxn>
            <a:cxn ang="0">
              <a:pos x="connsiteX8584" y="connsiteY8584"/>
            </a:cxn>
            <a:cxn ang="0">
              <a:pos x="connsiteX8585" y="connsiteY8585"/>
            </a:cxn>
            <a:cxn ang="0">
              <a:pos x="connsiteX8586" y="connsiteY8586"/>
            </a:cxn>
            <a:cxn ang="0">
              <a:pos x="connsiteX8587" y="connsiteY8587"/>
            </a:cxn>
            <a:cxn ang="0">
              <a:pos x="connsiteX8588" y="connsiteY8588"/>
            </a:cxn>
            <a:cxn ang="0">
              <a:pos x="connsiteX8589" y="connsiteY8589"/>
            </a:cxn>
            <a:cxn ang="0">
              <a:pos x="connsiteX8590" y="connsiteY8590"/>
            </a:cxn>
            <a:cxn ang="0">
              <a:pos x="connsiteX8591" y="connsiteY8591"/>
            </a:cxn>
            <a:cxn ang="0">
              <a:pos x="connsiteX8592" y="connsiteY8592"/>
            </a:cxn>
            <a:cxn ang="0">
              <a:pos x="connsiteX8593" y="connsiteY8593"/>
            </a:cxn>
            <a:cxn ang="0">
              <a:pos x="connsiteX8594" y="connsiteY8594"/>
            </a:cxn>
            <a:cxn ang="0">
              <a:pos x="connsiteX8595" y="connsiteY8595"/>
            </a:cxn>
            <a:cxn ang="0">
              <a:pos x="connsiteX8596" y="connsiteY8596"/>
            </a:cxn>
            <a:cxn ang="0">
              <a:pos x="connsiteX8597" y="connsiteY8597"/>
            </a:cxn>
            <a:cxn ang="0">
              <a:pos x="connsiteX8598" y="connsiteY8598"/>
            </a:cxn>
            <a:cxn ang="0">
              <a:pos x="connsiteX8599" y="connsiteY8599"/>
            </a:cxn>
            <a:cxn ang="0">
              <a:pos x="connsiteX8600" y="connsiteY8600"/>
            </a:cxn>
            <a:cxn ang="0">
              <a:pos x="connsiteX8601" y="connsiteY8601"/>
            </a:cxn>
            <a:cxn ang="0">
              <a:pos x="connsiteX8602" y="connsiteY8602"/>
            </a:cxn>
            <a:cxn ang="0">
              <a:pos x="connsiteX8603" y="connsiteY8603"/>
            </a:cxn>
            <a:cxn ang="0">
              <a:pos x="connsiteX8604" y="connsiteY8604"/>
            </a:cxn>
            <a:cxn ang="0">
              <a:pos x="connsiteX8605" y="connsiteY8605"/>
            </a:cxn>
            <a:cxn ang="0">
              <a:pos x="connsiteX8606" y="connsiteY8606"/>
            </a:cxn>
            <a:cxn ang="0">
              <a:pos x="connsiteX8607" y="connsiteY8607"/>
            </a:cxn>
            <a:cxn ang="0">
              <a:pos x="connsiteX8608" y="connsiteY8608"/>
            </a:cxn>
            <a:cxn ang="0">
              <a:pos x="connsiteX8609" y="connsiteY8609"/>
            </a:cxn>
            <a:cxn ang="0">
              <a:pos x="connsiteX8610" y="connsiteY8610"/>
            </a:cxn>
            <a:cxn ang="0">
              <a:pos x="connsiteX8611" y="connsiteY8611"/>
            </a:cxn>
            <a:cxn ang="0">
              <a:pos x="connsiteX8612" y="connsiteY8612"/>
            </a:cxn>
            <a:cxn ang="0">
              <a:pos x="connsiteX8613" y="connsiteY8613"/>
            </a:cxn>
            <a:cxn ang="0">
              <a:pos x="connsiteX8614" y="connsiteY8614"/>
            </a:cxn>
            <a:cxn ang="0">
              <a:pos x="connsiteX8615" y="connsiteY8615"/>
            </a:cxn>
            <a:cxn ang="0">
              <a:pos x="connsiteX8616" y="connsiteY8616"/>
            </a:cxn>
            <a:cxn ang="0">
              <a:pos x="connsiteX8617" y="connsiteY8617"/>
            </a:cxn>
            <a:cxn ang="0">
              <a:pos x="connsiteX8618" y="connsiteY8618"/>
            </a:cxn>
            <a:cxn ang="0">
              <a:pos x="connsiteX8619" y="connsiteY8619"/>
            </a:cxn>
            <a:cxn ang="0">
              <a:pos x="connsiteX8620" y="connsiteY8620"/>
            </a:cxn>
            <a:cxn ang="0">
              <a:pos x="connsiteX8621" y="connsiteY8621"/>
            </a:cxn>
            <a:cxn ang="0">
              <a:pos x="connsiteX8622" y="connsiteY8622"/>
            </a:cxn>
            <a:cxn ang="0">
              <a:pos x="connsiteX8623" y="connsiteY8623"/>
            </a:cxn>
            <a:cxn ang="0">
              <a:pos x="connsiteX8624" y="connsiteY8624"/>
            </a:cxn>
            <a:cxn ang="0">
              <a:pos x="connsiteX8625" y="connsiteY8625"/>
            </a:cxn>
            <a:cxn ang="0">
              <a:pos x="connsiteX8626" y="connsiteY8626"/>
            </a:cxn>
            <a:cxn ang="0">
              <a:pos x="connsiteX8627" y="connsiteY8627"/>
            </a:cxn>
            <a:cxn ang="0">
              <a:pos x="connsiteX8628" y="connsiteY8628"/>
            </a:cxn>
            <a:cxn ang="0">
              <a:pos x="connsiteX8629" y="connsiteY8629"/>
            </a:cxn>
            <a:cxn ang="0">
              <a:pos x="connsiteX8630" y="connsiteY8630"/>
            </a:cxn>
            <a:cxn ang="0">
              <a:pos x="connsiteX8631" y="connsiteY8631"/>
            </a:cxn>
            <a:cxn ang="0">
              <a:pos x="connsiteX8632" y="connsiteY8632"/>
            </a:cxn>
            <a:cxn ang="0">
              <a:pos x="connsiteX8633" y="connsiteY8633"/>
            </a:cxn>
            <a:cxn ang="0">
              <a:pos x="connsiteX8634" y="connsiteY8634"/>
            </a:cxn>
            <a:cxn ang="0">
              <a:pos x="connsiteX8635" y="connsiteY8635"/>
            </a:cxn>
            <a:cxn ang="0">
              <a:pos x="connsiteX8636" y="connsiteY8636"/>
            </a:cxn>
            <a:cxn ang="0">
              <a:pos x="connsiteX8637" y="connsiteY8637"/>
            </a:cxn>
            <a:cxn ang="0">
              <a:pos x="connsiteX8638" y="connsiteY8638"/>
            </a:cxn>
            <a:cxn ang="0">
              <a:pos x="connsiteX8639" y="connsiteY8639"/>
            </a:cxn>
            <a:cxn ang="0">
              <a:pos x="connsiteX8640" y="connsiteY8640"/>
            </a:cxn>
            <a:cxn ang="0">
              <a:pos x="connsiteX8641" y="connsiteY8641"/>
            </a:cxn>
            <a:cxn ang="0">
              <a:pos x="connsiteX8642" y="connsiteY8642"/>
            </a:cxn>
            <a:cxn ang="0">
              <a:pos x="connsiteX8643" y="connsiteY8643"/>
            </a:cxn>
            <a:cxn ang="0">
              <a:pos x="connsiteX8644" y="connsiteY8644"/>
            </a:cxn>
            <a:cxn ang="0">
              <a:pos x="connsiteX8645" y="connsiteY8645"/>
            </a:cxn>
            <a:cxn ang="0">
              <a:pos x="connsiteX8646" y="connsiteY8646"/>
            </a:cxn>
            <a:cxn ang="0">
              <a:pos x="connsiteX8647" y="connsiteY8647"/>
            </a:cxn>
            <a:cxn ang="0">
              <a:pos x="connsiteX8648" y="connsiteY8648"/>
            </a:cxn>
            <a:cxn ang="0">
              <a:pos x="connsiteX8649" y="connsiteY8649"/>
            </a:cxn>
            <a:cxn ang="0">
              <a:pos x="connsiteX8650" y="connsiteY8650"/>
            </a:cxn>
            <a:cxn ang="0">
              <a:pos x="connsiteX8651" y="connsiteY8651"/>
            </a:cxn>
            <a:cxn ang="0">
              <a:pos x="connsiteX8652" y="connsiteY8652"/>
            </a:cxn>
            <a:cxn ang="0">
              <a:pos x="connsiteX8653" y="connsiteY8653"/>
            </a:cxn>
            <a:cxn ang="0">
              <a:pos x="connsiteX8654" y="connsiteY8654"/>
            </a:cxn>
            <a:cxn ang="0">
              <a:pos x="connsiteX8655" y="connsiteY8655"/>
            </a:cxn>
            <a:cxn ang="0">
              <a:pos x="connsiteX8656" y="connsiteY8656"/>
            </a:cxn>
            <a:cxn ang="0">
              <a:pos x="connsiteX8657" y="connsiteY8657"/>
            </a:cxn>
            <a:cxn ang="0">
              <a:pos x="connsiteX8658" y="connsiteY8658"/>
            </a:cxn>
            <a:cxn ang="0">
              <a:pos x="connsiteX8659" y="connsiteY8659"/>
            </a:cxn>
            <a:cxn ang="0">
              <a:pos x="connsiteX8660" y="connsiteY8660"/>
            </a:cxn>
            <a:cxn ang="0">
              <a:pos x="connsiteX8661" y="connsiteY8661"/>
            </a:cxn>
            <a:cxn ang="0">
              <a:pos x="connsiteX8662" y="connsiteY8662"/>
            </a:cxn>
            <a:cxn ang="0">
              <a:pos x="connsiteX8663" y="connsiteY8663"/>
            </a:cxn>
            <a:cxn ang="0">
              <a:pos x="connsiteX8664" y="connsiteY8664"/>
            </a:cxn>
            <a:cxn ang="0">
              <a:pos x="connsiteX8665" y="connsiteY8665"/>
            </a:cxn>
            <a:cxn ang="0">
              <a:pos x="connsiteX8666" y="connsiteY8666"/>
            </a:cxn>
            <a:cxn ang="0">
              <a:pos x="connsiteX8667" y="connsiteY8667"/>
            </a:cxn>
            <a:cxn ang="0">
              <a:pos x="connsiteX8668" y="connsiteY8668"/>
            </a:cxn>
            <a:cxn ang="0">
              <a:pos x="connsiteX8669" y="connsiteY8669"/>
            </a:cxn>
            <a:cxn ang="0">
              <a:pos x="connsiteX8670" y="connsiteY8670"/>
            </a:cxn>
            <a:cxn ang="0">
              <a:pos x="connsiteX8671" y="connsiteY8671"/>
            </a:cxn>
            <a:cxn ang="0">
              <a:pos x="connsiteX8672" y="connsiteY8672"/>
            </a:cxn>
            <a:cxn ang="0">
              <a:pos x="connsiteX8673" y="connsiteY8673"/>
            </a:cxn>
            <a:cxn ang="0">
              <a:pos x="connsiteX8674" y="connsiteY8674"/>
            </a:cxn>
            <a:cxn ang="0">
              <a:pos x="connsiteX8675" y="connsiteY8675"/>
            </a:cxn>
            <a:cxn ang="0">
              <a:pos x="connsiteX8676" y="connsiteY8676"/>
            </a:cxn>
            <a:cxn ang="0">
              <a:pos x="connsiteX8677" y="connsiteY8677"/>
            </a:cxn>
            <a:cxn ang="0">
              <a:pos x="connsiteX8678" y="connsiteY8678"/>
            </a:cxn>
            <a:cxn ang="0">
              <a:pos x="connsiteX8679" y="connsiteY8679"/>
            </a:cxn>
            <a:cxn ang="0">
              <a:pos x="connsiteX8680" y="connsiteY8680"/>
            </a:cxn>
            <a:cxn ang="0">
              <a:pos x="connsiteX8681" y="connsiteY8681"/>
            </a:cxn>
            <a:cxn ang="0">
              <a:pos x="connsiteX8682" y="connsiteY8682"/>
            </a:cxn>
            <a:cxn ang="0">
              <a:pos x="connsiteX8683" y="connsiteY8683"/>
            </a:cxn>
            <a:cxn ang="0">
              <a:pos x="connsiteX8684" y="connsiteY8684"/>
            </a:cxn>
            <a:cxn ang="0">
              <a:pos x="connsiteX8685" y="connsiteY8685"/>
            </a:cxn>
            <a:cxn ang="0">
              <a:pos x="connsiteX8686" y="connsiteY8686"/>
            </a:cxn>
            <a:cxn ang="0">
              <a:pos x="connsiteX8687" y="connsiteY8687"/>
            </a:cxn>
            <a:cxn ang="0">
              <a:pos x="connsiteX8688" y="connsiteY8688"/>
            </a:cxn>
            <a:cxn ang="0">
              <a:pos x="connsiteX8689" y="connsiteY8689"/>
            </a:cxn>
            <a:cxn ang="0">
              <a:pos x="connsiteX8690" y="connsiteY8690"/>
            </a:cxn>
            <a:cxn ang="0">
              <a:pos x="connsiteX8691" y="connsiteY8691"/>
            </a:cxn>
            <a:cxn ang="0">
              <a:pos x="connsiteX8692" y="connsiteY8692"/>
            </a:cxn>
            <a:cxn ang="0">
              <a:pos x="connsiteX8693" y="connsiteY8693"/>
            </a:cxn>
            <a:cxn ang="0">
              <a:pos x="connsiteX8694" y="connsiteY8694"/>
            </a:cxn>
            <a:cxn ang="0">
              <a:pos x="connsiteX8695" y="connsiteY8695"/>
            </a:cxn>
            <a:cxn ang="0">
              <a:pos x="connsiteX8696" y="connsiteY8696"/>
            </a:cxn>
            <a:cxn ang="0">
              <a:pos x="connsiteX8697" y="connsiteY8697"/>
            </a:cxn>
            <a:cxn ang="0">
              <a:pos x="connsiteX8698" y="connsiteY8698"/>
            </a:cxn>
            <a:cxn ang="0">
              <a:pos x="connsiteX8699" y="connsiteY8699"/>
            </a:cxn>
            <a:cxn ang="0">
              <a:pos x="connsiteX8700" y="connsiteY8700"/>
            </a:cxn>
            <a:cxn ang="0">
              <a:pos x="connsiteX8701" y="connsiteY8701"/>
            </a:cxn>
            <a:cxn ang="0">
              <a:pos x="connsiteX8702" y="connsiteY8702"/>
            </a:cxn>
            <a:cxn ang="0">
              <a:pos x="connsiteX8703" y="connsiteY8703"/>
            </a:cxn>
            <a:cxn ang="0">
              <a:pos x="connsiteX8704" y="connsiteY8704"/>
            </a:cxn>
            <a:cxn ang="0">
              <a:pos x="connsiteX8705" y="connsiteY8705"/>
            </a:cxn>
            <a:cxn ang="0">
              <a:pos x="connsiteX8706" y="connsiteY8706"/>
            </a:cxn>
            <a:cxn ang="0">
              <a:pos x="connsiteX8707" y="connsiteY8707"/>
            </a:cxn>
            <a:cxn ang="0">
              <a:pos x="connsiteX8708" y="connsiteY8708"/>
            </a:cxn>
            <a:cxn ang="0">
              <a:pos x="connsiteX8709" y="connsiteY8709"/>
            </a:cxn>
            <a:cxn ang="0">
              <a:pos x="connsiteX8710" y="connsiteY8710"/>
            </a:cxn>
            <a:cxn ang="0">
              <a:pos x="connsiteX8711" y="connsiteY8711"/>
            </a:cxn>
            <a:cxn ang="0">
              <a:pos x="connsiteX8712" y="connsiteY8712"/>
            </a:cxn>
            <a:cxn ang="0">
              <a:pos x="connsiteX8713" y="connsiteY8713"/>
            </a:cxn>
            <a:cxn ang="0">
              <a:pos x="connsiteX8714" y="connsiteY8714"/>
            </a:cxn>
            <a:cxn ang="0">
              <a:pos x="connsiteX8715" y="connsiteY8715"/>
            </a:cxn>
            <a:cxn ang="0">
              <a:pos x="connsiteX8716" y="connsiteY8716"/>
            </a:cxn>
            <a:cxn ang="0">
              <a:pos x="connsiteX8717" y="connsiteY8717"/>
            </a:cxn>
            <a:cxn ang="0">
              <a:pos x="connsiteX8718" y="connsiteY8718"/>
            </a:cxn>
            <a:cxn ang="0">
              <a:pos x="connsiteX8719" y="connsiteY8719"/>
            </a:cxn>
            <a:cxn ang="0">
              <a:pos x="connsiteX8720" y="connsiteY8720"/>
            </a:cxn>
            <a:cxn ang="0">
              <a:pos x="connsiteX8721" y="connsiteY8721"/>
            </a:cxn>
            <a:cxn ang="0">
              <a:pos x="connsiteX8722" y="connsiteY8722"/>
            </a:cxn>
            <a:cxn ang="0">
              <a:pos x="connsiteX8723" y="connsiteY8723"/>
            </a:cxn>
            <a:cxn ang="0">
              <a:pos x="connsiteX8724" y="connsiteY8724"/>
            </a:cxn>
            <a:cxn ang="0">
              <a:pos x="connsiteX8725" y="connsiteY8725"/>
            </a:cxn>
            <a:cxn ang="0">
              <a:pos x="connsiteX8726" y="connsiteY8726"/>
            </a:cxn>
            <a:cxn ang="0">
              <a:pos x="connsiteX8727" y="connsiteY8727"/>
            </a:cxn>
            <a:cxn ang="0">
              <a:pos x="connsiteX8728" y="connsiteY8728"/>
            </a:cxn>
            <a:cxn ang="0">
              <a:pos x="connsiteX8729" y="connsiteY8729"/>
            </a:cxn>
            <a:cxn ang="0">
              <a:pos x="connsiteX8730" y="connsiteY8730"/>
            </a:cxn>
            <a:cxn ang="0">
              <a:pos x="connsiteX8731" y="connsiteY8731"/>
            </a:cxn>
            <a:cxn ang="0">
              <a:pos x="connsiteX8732" y="connsiteY8732"/>
            </a:cxn>
            <a:cxn ang="0">
              <a:pos x="connsiteX8733" y="connsiteY8733"/>
            </a:cxn>
            <a:cxn ang="0">
              <a:pos x="connsiteX8734" y="connsiteY8734"/>
            </a:cxn>
            <a:cxn ang="0">
              <a:pos x="connsiteX8735" y="connsiteY8735"/>
            </a:cxn>
            <a:cxn ang="0">
              <a:pos x="connsiteX8736" y="connsiteY8736"/>
            </a:cxn>
            <a:cxn ang="0">
              <a:pos x="connsiteX8737" y="connsiteY8737"/>
            </a:cxn>
            <a:cxn ang="0">
              <a:pos x="connsiteX8738" y="connsiteY8738"/>
            </a:cxn>
            <a:cxn ang="0">
              <a:pos x="connsiteX8739" y="connsiteY8739"/>
            </a:cxn>
            <a:cxn ang="0">
              <a:pos x="connsiteX8740" y="connsiteY8740"/>
            </a:cxn>
            <a:cxn ang="0">
              <a:pos x="connsiteX8741" y="connsiteY8741"/>
            </a:cxn>
            <a:cxn ang="0">
              <a:pos x="connsiteX8742" y="connsiteY8742"/>
            </a:cxn>
            <a:cxn ang="0">
              <a:pos x="connsiteX8743" y="connsiteY8743"/>
            </a:cxn>
            <a:cxn ang="0">
              <a:pos x="connsiteX8744" y="connsiteY8744"/>
            </a:cxn>
            <a:cxn ang="0">
              <a:pos x="connsiteX8745" y="connsiteY8745"/>
            </a:cxn>
            <a:cxn ang="0">
              <a:pos x="connsiteX8746" y="connsiteY8746"/>
            </a:cxn>
            <a:cxn ang="0">
              <a:pos x="connsiteX8747" y="connsiteY8747"/>
            </a:cxn>
            <a:cxn ang="0">
              <a:pos x="connsiteX8748" y="connsiteY8748"/>
            </a:cxn>
            <a:cxn ang="0">
              <a:pos x="connsiteX8749" y="connsiteY8749"/>
            </a:cxn>
            <a:cxn ang="0">
              <a:pos x="connsiteX8750" y="connsiteY8750"/>
            </a:cxn>
            <a:cxn ang="0">
              <a:pos x="connsiteX8751" y="connsiteY8751"/>
            </a:cxn>
            <a:cxn ang="0">
              <a:pos x="connsiteX8752" y="connsiteY8752"/>
            </a:cxn>
            <a:cxn ang="0">
              <a:pos x="connsiteX8753" y="connsiteY8753"/>
            </a:cxn>
            <a:cxn ang="0">
              <a:pos x="connsiteX8754" y="connsiteY8754"/>
            </a:cxn>
            <a:cxn ang="0">
              <a:pos x="connsiteX8755" y="connsiteY8755"/>
            </a:cxn>
            <a:cxn ang="0">
              <a:pos x="connsiteX8756" y="connsiteY8756"/>
            </a:cxn>
            <a:cxn ang="0">
              <a:pos x="connsiteX8757" y="connsiteY8757"/>
            </a:cxn>
            <a:cxn ang="0">
              <a:pos x="connsiteX8758" y="connsiteY8758"/>
            </a:cxn>
            <a:cxn ang="0">
              <a:pos x="connsiteX8759" y="connsiteY8759"/>
            </a:cxn>
            <a:cxn ang="0">
              <a:pos x="connsiteX8760" y="connsiteY8760"/>
            </a:cxn>
            <a:cxn ang="0">
              <a:pos x="connsiteX8761" y="connsiteY8761"/>
            </a:cxn>
            <a:cxn ang="0">
              <a:pos x="connsiteX8762" y="connsiteY8762"/>
            </a:cxn>
            <a:cxn ang="0">
              <a:pos x="connsiteX8763" y="connsiteY8763"/>
            </a:cxn>
            <a:cxn ang="0">
              <a:pos x="connsiteX8764" y="connsiteY8764"/>
            </a:cxn>
            <a:cxn ang="0">
              <a:pos x="connsiteX8765" y="connsiteY8765"/>
            </a:cxn>
            <a:cxn ang="0">
              <a:pos x="connsiteX8766" y="connsiteY8766"/>
            </a:cxn>
            <a:cxn ang="0">
              <a:pos x="connsiteX8767" y="connsiteY8767"/>
            </a:cxn>
            <a:cxn ang="0">
              <a:pos x="connsiteX8768" y="connsiteY8768"/>
            </a:cxn>
            <a:cxn ang="0">
              <a:pos x="connsiteX8769" y="connsiteY8769"/>
            </a:cxn>
            <a:cxn ang="0">
              <a:pos x="connsiteX8770" y="connsiteY8770"/>
            </a:cxn>
            <a:cxn ang="0">
              <a:pos x="connsiteX8771" y="connsiteY8771"/>
            </a:cxn>
            <a:cxn ang="0">
              <a:pos x="connsiteX8772" y="connsiteY8772"/>
            </a:cxn>
            <a:cxn ang="0">
              <a:pos x="connsiteX8773" y="connsiteY8773"/>
            </a:cxn>
            <a:cxn ang="0">
              <a:pos x="connsiteX8774" y="connsiteY8774"/>
            </a:cxn>
            <a:cxn ang="0">
              <a:pos x="connsiteX8775" y="connsiteY8775"/>
            </a:cxn>
            <a:cxn ang="0">
              <a:pos x="connsiteX8776" y="connsiteY8776"/>
            </a:cxn>
            <a:cxn ang="0">
              <a:pos x="connsiteX8777" y="connsiteY8777"/>
            </a:cxn>
            <a:cxn ang="0">
              <a:pos x="connsiteX8778" y="connsiteY8778"/>
            </a:cxn>
            <a:cxn ang="0">
              <a:pos x="connsiteX8779" y="connsiteY8779"/>
            </a:cxn>
            <a:cxn ang="0">
              <a:pos x="connsiteX8780" y="connsiteY8780"/>
            </a:cxn>
            <a:cxn ang="0">
              <a:pos x="connsiteX8781" y="connsiteY8781"/>
            </a:cxn>
            <a:cxn ang="0">
              <a:pos x="connsiteX8782" y="connsiteY8782"/>
            </a:cxn>
            <a:cxn ang="0">
              <a:pos x="connsiteX8783" y="connsiteY8783"/>
            </a:cxn>
            <a:cxn ang="0">
              <a:pos x="connsiteX8784" y="connsiteY8784"/>
            </a:cxn>
            <a:cxn ang="0">
              <a:pos x="connsiteX8785" y="connsiteY8785"/>
            </a:cxn>
            <a:cxn ang="0">
              <a:pos x="connsiteX8786" y="connsiteY8786"/>
            </a:cxn>
            <a:cxn ang="0">
              <a:pos x="connsiteX8787" y="connsiteY8787"/>
            </a:cxn>
            <a:cxn ang="0">
              <a:pos x="connsiteX8788" y="connsiteY8788"/>
            </a:cxn>
            <a:cxn ang="0">
              <a:pos x="connsiteX8789" y="connsiteY8789"/>
            </a:cxn>
            <a:cxn ang="0">
              <a:pos x="connsiteX8790" y="connsiteY8790"/>
            </a:cxn>
            <a:cxn ang="0">
              <a:pos x="connsiteX8791" y="connsiteY8791"/>
            </a:cxn>
            <a:cxn ang="0">
              <a:pos x="connsiteX8792" y="connsiteY8792"/>
            </a:cxn>
            <a:cxn ang="0">
              <a:pos x="connsiteX8793" y="connsiteY8793"/>
            </a:cxn>
            <a:cxn ang="0">
              <a:pos x="connsiteX8794" y="connsiteY8794"/>
            </a:cxn>
            <a:cxn ang="0">
              <a:pos x="connsiteX8795" y="connsiteY8795"/>
            </a:cxn>
            <a:cxn ang="0">
              <a:pos x="connsiteX8796" y="connsiteY8796"/>
            </a:cxn>
            <a:cxn ang="0">
              <a:pos x="connsiteX8797" y="connsiteY8797"/>
            </a:cxn>
            <a:cxn ang="0">
              <a:pos x="connsiteX8798" y="connsiteY8798"/>
            </a:cxn>
            <a:cxn ang="0">
              <a:pos x="connsiteX8799" y="connsiteY8799"/>
            </a:cxn>
            <a:cxn ang="0">
              <a:pos x="connsiteX8800" y="connsiteY8800"/>
            </a:cxn>
            <a:cxn ang="0">
              <a:pos x="connsiteX8801" y="connsiteY8801"/>
            </a:cxn>
            <a:cxn ang="0">
              <a:pos x="connsiteX8802" y="connsiteY8802"/>
            </a:cxn>
            <a:cxn ang="0">
              <a:pos x="connsiteX8803" y="connsiteY8803"/>
            </a:cxn>
            <a:cxn ang="0">
              <a:pos x="connsiteX8804" y="connsiteY8804"/>
            </a:cxn>
            <a:cxn ang="0">
              <a:pos x="connsiteX8805" y="connsiteY8805"/>
            </a:cxn>
            <a:cxn ang="0">
              <a:pos x="connsiteX8806" y="connsiteY8806"/>
            </a:cxn>
            <a:cxn ang="0">
              <a:pos x="connsiteX8807" y="connsiteY8807"/>
            </a:cxn>
            <a:cxn ang="0">
              <a:pos x="connsiteX8808" y="connsiteY8808"/>
            </a:cxn>
            <a:cxn ang="0">
              <a:pos x="connsiteX8809" y="connsiteY8809"/>
            </a:cxn>
            <a:cxn ang="0">
              <a:pos x="connsiteX8810" y="connsiteY8810"/>
            </a:cxn>
            <a:cxn ang="0">
              <a:pos x="connsiteX8811" y="connsiteY8811"/>
            </a:cxn>
            <a:cxn ang="0">
              <a:pos x="connsiteX8812" y="connsiteY8812"/>
            </a:cxn>
            <a:cxn ang="0">
              <a:pos x="connsiteX8813" y="connsiteY8813"/>
            </a:cxn>
            <a:cxn ang="0">
              <a:pos x="connsiteX8814" y="connsiteY8814"/>
            </a:cxn>
            <a:cxn ang="0">
              <a:pos x="connsiteX8815" y="connsiteY8815"/>
            </a:cxn>
            <a:cxn ang="0">
              <a:pos x="connsiteX8816" y="connsiteY8816"/>
            </a:cxn>
            <a:cxn ang="0">
              <a:pos x="connsiteX8817" y="connsiteY8817"/>
            </a:cxn>
            <a:cxn ang="0">
              <a:pos x="connsiteX8818" y="connsiteY8818"/>
            </a:cxn>
            <a:cxn ang="0">
              <a:pos x="connsiteX8819" y="connsiteY8819"/>
            </a:cxn>
            <a:cxn ang="0">
              <a:pos x="connsiteX8820" y="connsiteY8820"/>
            </a:cxn>
            <a:cxn ang="0">
              <a:pos x="connsiteX8821" y="connsiteY8821"/>
            </a:cxn>
            <a:cxn ang="0">
              <a:pos x="connsiteX8822" y="connsiteY8822"/>
            </a:cxn>
            <a:cxn ang="0">
              <a:pos x="connsiteX8823" y="connsiteY8823"/>
            </a:cxn>
            <a:cxn ang="0">
              <a:pos x="connsiteX8824" y="connsiteY8824"/>
            </a:cxn>
            <a:cxn ang="0">
              <a:pos x="connsiteX8825" y="connsiteY8825"/>
            </a:cxn>
            <a:cxn ang="0">
              <a:pos x="connsiteX8826" y="connsiteY8826"/>
            </a:cxn>
            <a:cxn ang="0">
              <a:pos x="connsiteX8827" y="connsiteY8827"/>
            </a:cxn>
            <a:cxn ang="0">
              <a:pos x="connsiteX8828" y="connsiteY8828"/>
            </a:cxn>
            <a:cxn ang="0">
              <a:pos x="connsiteX8829" y="connsiteY8829"/>
            </a:cxn>
            <a:cxn ang="0">
              <a:pos x="connsiteX8830" y="connsiteY8830"/>
            </a:cxn>
            <a:cxn ang="0">
              <a:pos x="connsiteX8831" y="connsiteY8831"/>
            </a:cxn>
            <a:cxn ang="0">
              <a:pos x="connsiteX8832" y="connsiteY8832"/>
            </a:cxn>
            <a:cxn ang="0">
              <a:pos x="connsiteX8833" y="connsiteY8833"/>
            </a:cxn>
            <a:cxn ang="0">
              <a:pos x="connsiteX8834" y="connsiteY8834"/>
            </a:cxn>
            <a:cxn ang="0">
              <a:pos x="connsiteX8835" y="connsiteY8835"/>
            </a:cxn>
            <a:cxn ang="0">
              <a:pos x="connsiteX8836" y="connsiteY8836"/>
            </a:cxn>
            <a:cxn ang="0">
              <a:pos x="connsiteX8837" y="connsiteY8837"/>
            </a:cxn>
            <a:cxn ang="0">
              <a:pos x="connsiteX8838" y="connsiteY8838"/>
            </a:cxn>
            <a:cxn ang="0">
              <a:pos x="connsiteX8839" y="connsiteY8839"/>
            </a:cxn>
            <a:cxn ang="0">
              <a:pos x="connsiteX8840" y="connsiteY8840"/>
            </a:cxn>
            <a:cxn ang="0">
              <a:pos x="connsiteX8841" y="connsiteY8841"/>
            </a:cxn>
            <a:cxn ang="0">
              <a:pos x="connsiteX8842" y="connsiteY8842"/>
            </a:cxn>
            <a:cxn ang="0">
              <a:pos x="connsiteX8843" y="connsiteY8843"/>
            </a:cxn>
            <a:cxn ang="0">
              <a:pos x="connsiteX8844" y="connsiteY8844"/>
            </a:cxn>
            <a:cxn ang="0">
              <a:pos x="connsiteX8845" y="connsiteY8845"/>
            </a:cxn>
            <a:cxn ang="0">
              <a:pos x="connsiteX8846" y="connsiteY8846"/>
            </a:cxn>
            <a:cxn ang="0">
              <a:pos x="connsiteX8847" y="connsiteY8847"/>
            </a:cxn>
            <a:cxn ang="0">
              <a:pos x="connsiteX8848" y="connsiteY8848"/>
            </a:cxn>
            <a:cxn ang="0">
              <a:pos x="connsiteX8849" y="connsiteY8849"/>
            </a:cxn>
            <a:cxn ang="0">
              <a:pos x="connsiteX8850" y="connsiteY8850"/>
            </a:cxn>
            <a:cxn ang="0">
              <a:pos x="connsiteX8851" y="connsiteY8851"/>
            </a:cxn>
            <a:cxn ang="0">
              <a:pos x="connsiteX8852" y="connsiteY8852"/>
            </a:cxn>
            <a:cxn ang="0">
              <a:pos x="connsiteX8853" y="connsiteY8853"/>
            </a:cxn>
            <a:cxn ang="0">
              <a:pos x="connsiteX8854" y="connsiteY8854"/>
            </a:cxn>
            <a:cxn ang="0">
              <a:pos x="connsiteX8855" y="connsiteY8855"/>
            </a:cxn>
            <a:cxn ang="0">
              <a:pos x="connsiteX8856" y="connsiteY8856"/>
            </a:cxn>
            <a:cxn ang="0">
              <a:pos x="connsiteX8857" y="connsiteY8857"/>
            </a:cxn>
            <a:cxn ang="0">
              <a:pos x="connsiteX8858" y="connsiteY8858"/>
            </a:cxn>
            <a:cxn ang="0">
              <a:pos x="connsiteX8859" y="connsiteY8859"/>
            </a:cxn>
            <a:cxn ang="0">
              <a:pos x="connsiteX8860" y="connsiteY8860"/>
            </a:cxn>
            <a:cxn ang="0">
              <a:pos x="connsiteX8861" y="connsiteY8861"/>
            </a:cxn>
            <a:cxn ang="0">
              <a:pos x="connsiteX8862" y="connsiteY8862"/>
            </a:cxn>
            <a:cxn ang="0">
              <a:pos x="connsiteX8863" y="connsiteY8863"/>
            </a:cxn>
            <a:cxn ang="0">
              <a:pos x="connsiteX8864" y="connsiteY8864"/>
            </a:cxn>
            <a:cxn ang="0">
              <a:pos x="connsiteX8865" y="connsiteY8865"/>
            </a:cxn>
            <a:cxn ang="0">
              <a:pos x="connsiteX8866" y="connsiteY8866"/>
            </a:cxn>
            <a:cxn ang="0">
              <a:pos x="connsiteX8867" y="connsiteY8867"/>
            </a:cxn>
            <a:cxn ang="0">
              <a:pos x="connsiteX8868" y="connsiteY8868"/>
            </a:cxn>
            <a:cxn ang="0">
              <a:pos x="connsiteX8869" y="connsiteY8869"/>
            </a:cxn>
            <a:cxn ang="0">
              <a:pos x="connsiteX8870" y="connsiteY8870"/>
            </a:cxn>
            <a:cxn ang="0">
              <a:pos x="connsiteX8871" y="connsiteY8871"/>
            </a:cxn>
            <a:cxn ang="0">
              <a:pos x="connsiteX8872" y="connsiteY8872"/>
            </a:cxn>
            <a:cxn ang="0">
              <a:pos x="connsiteX8873" y="connsiteY8873"/>
            </a:cxn>
            <a:cxn ang="0">
              <a:pos x="connsiteX8874" y="connsiteY8874"/>
            </a:cxn>
            <a:cxn ang="0">
              <a:pos x="connsiteX8875" y="connsiteY8875"/>
            </a:cxn>
            <a:cxn ang="0">
              <a:pos x="connsiteX8876" y="connsiteY8876"/>
            </a:cxn>
            <a:cxn ang="0">
              <a:pos x="connsiteX8877" y="connsiteY8877"/>
            </a:cxn>
            <a:cxn ang="0">
              <a:pos x="connsiteX8878" y="connsiteY8878"/>
            </a:cxn>
            <a:cxn ang="0">
              <a:pos x="connsiteX8879" y="connsiteY8879"/>
            </a:cxn>
            <a:cxn ang="0">
              <a:pos x="connsiteX8880" y="connsiteY8880"/>
            </a:cxn>
            <a:cxn ang="0">
              <a:pos x="connsiteX8881" y="connsiteY8881"/>
            </a:cxn>
            <a:cxn ang="0">
              <a:pos x="connsiteX8882" y="connsiteY8882"/>
            </a:cxn>
            <a:cxn ang="0">
              <a:pos x="connsiteX8883" y="connsiteY8883"/>
            </a:cxn>
            <a:cxn ang="0">
              <a:pos x="connsiteX8884" y="connsiteY8884"/>
            </a:cxn>
            <a:cxn ang="0">
              <a:pos x="connsiteX8885" y="connsiteY8885"/>
            </a:cxn>
            <a:cxn ang="0">
              <a:pos x="connsiteX8886" y="connsiteY8886"/>
            </a:cxn>
            <a:cxn ang="0">
              <a:pos x="connsiteX8887" y="connsiteY8887"/>
            </a:cxn>
            <a:cxn ang="0">
              <a:pos x="connsiteX8888" y="connsiteY8888"/>
            </a:cxn>
            <a:cxn ang="0">
              <a:pos x="connsiteX8889" y="connsiteY8889"/>
            </a:cxn>
            <a:cxn ang="0">
              <a:pos x="connsiteX8890" y="connsiteY8890"/>
            </a:cxn>
            <a:cxn ang="0">
              <a:pos x="connsiteX8891" y="connsiteY8891"/>
            </a:cxn>
            <a:cxn ang="0">
              <a:pos x="connsiteX8892" y="connsiteY8892"/>
            </a:cxn>
            <a:cxn ang="0">
              <a:pos x="connsiteX8893" y="connsiteY8893"/>
            </a:cxn>
            <a:cxn ang="0">
              <a:pos x="connsiteX8894" y="connsiteY8894"/>
            </a:cxn>
            <a:cxn ang="0">
              <a:pos x="connsiteX8895" y="connsiteY8895"/>
            </a:cxn>
            <a:cxn ang="0">
              <a:pos x="connsiteX8896" y="connsiteY8896"/>
            </a:cxn>
            <a:cxn ang="0">
              <a:pos x="connsiteX8897" y="connsiteY8897"/>
            </a:cxn>
            <a:cxn ang="0">
              <a:pos x="connsiteX8898" y="connsiteY8898"/>
            </a:cxn>
            <a:cxn ang="0">
              <a:pos x="connsiteX8899" y="connsiteY8899"/>
            </a:cxn>
            <a:cxn ang="0">
              <a:pos x="connsiteX8900" y="connsiteY8900"/>
            </a:cxn>
            <a:cxn ang="0">
              <a:pos x="connsiteX8901" y="connsiteY8901"/>
            </a:cxn>
            <a:cxn ang="0">
              <a:pos x="connsiteX8902" y="connsiteY8902"/>
            </a:cxn>
            <a:cxn ang="0">
              <a:pos x="connsiteX8903" y="connsiteY8903"/>
            </a:cxn>
            <a:cxn ang="0">
              <a:pos x="connsiteX8904" y="connsiteY8904"/>
            </a:cxn>
            <a:cxn ang="0">
              <a:pos x="connsiteX8905" y="connsiteY8905"/>
            </a:cxn>
            <a:cxn ang="0">
              <a:pos x="connsiteX8906" y="connsiteY8906"/>
            </a:cxn>
            <a:cxn ang="0">
              <a:pos x="connsiteX8907" y="connsiteY8907"/>
            </a:cxn>
            <a:cxn ang="0">
              <a:pos x="connsiteX8908" y="connsiteY8908"/>
            </a:cxn>
            <a:cxn ang="0">
              <a:pos x="connsiteX8909" y="connsiteY8909"/>
            </a:cxn>
            <a:cxn ang="0">
              <a:pos x="connsiteX8910" y="connsiteY8910"/>
            </a:cxn>
            <a:cxn ang="0">
              <a:pos x="connsiteX8911" y="connsiteY8911"/>
            </a:cxn>
            <a:cxn ang="0">
              <a:pos x="connsiteX8912" y="connsiteY8912"/>
            </a:cxn>
            <a:cxn ang="0">
              <a:pos x="connsiteX8913" y="connsiteY8913"/>
            </a:cxn>
            <a:cxn ang="0">
              <a:pos x="connsiteX8914" y="connsiteY8914"/>
            </a:cxn>
            <a:cxn ang="0">
              <a:pos x="connsiteX8915" y="connsiteY8915"/>
            </a:cxn>
            <a:cxn ang="0">
              <a:pos x="connsiteX8916" y="connsiteY8916"/>
            </a:cxn>
            <a:cxn ang="0">
              <a:pos x="connsiteX8917" y="connsiteY8917"/>
            </a:cxn>
            <a:cxn ang="0">
              <a:pos x="connsiteX8918" y="connsiteY8918"/>
            </a:cxn>
            <a:cxn ang="0">
              <a:pos x="connsiteX8919" y="connsiteY8919"/>
            </a:cxn>
            <a:cxn ang="0">
              <a:pos x="connsiteX8920" y="connsiteY8920"/>
            </a:cxn>
            <a:cxn ang="0">
              <a:pos x="connsiteX8921" y="connsiteY8921"/>
            </a:cxn>
            <a:cxn ang="0">
              <a:pos x="connsiteX8922" y="connsiteY8922"/>
            </a:cxn>
            <a:cxn ang="0">
              <a:pos x="connsiteX8923" y="connsiteY8923"/>
            </a:cxn>
            <a:cxn ang="0">
              <a:pos x="connsiteX8924" y="connsiteY8924"/>
            </a:cxn>
            <a:cxn ang="0">
              <a:pos x="connsiteX8925" y="connsiteY8925"/>
            </a:cxn>
            <a:cxn ang="0">
              <a:pos x="connsiteX8926" y="connsiteY8926"/>
            </a:cxn>
            <a:cxn ang="0">
              <a:pos x="connsiteX8927" y="connsiteY8927"/>
            </a:cxn>
            <a:cxn ang="0">
              <a:pos x="connsiteX8928" y="connsiteY8928"/>
            </a:cxn>
            <a:cxn ang="0">
              <a:pos x="connsiteX8929" y="connsiteY8929"/>
            </a:cxn>
            <a:cxn ang="0">
              <a:pos x="connsiteX8930" y="connsiteY8930"/>
            </a:cxn>
            <a:cxn ang="0">
              <a:pos x="connsiteX8931" y="connsiteY8931"/>
            </a:cxn>
            <a:cxn ang="0">
              <a:pos x="connsiteX8932" y="connsiteY8932"/>
            </a:cxn>
            <a:cxn ang="0">
              <a:pos x="connsiteX8933" y="connsiteY8933"/>
            </a:cxn>
            <a:cxn ang="0">
              <a:pos x="connsiteX8934" y="connsiteY8934"/>
            </a:cxn>
            <a:cxn ang="0">
              <a:pos x="connsiteX8935" y="connsiteY8935"/>
            </a:cxn>
            <a:cxn ang="0">
              <a:pos x="connsiteX8936" y="connsiteY8936"/>
            </a:cxn>
            <a:cxn ang="0">
              <a:pos x="connsiteX8937" y="connsiteY8937"/>
            </a:cxn>
            <a:cxn ang="0">
              <a:pos x="connsiteX8938" y="connsiteY8938"/>
            </a:cxn>
            <a:cxn ang="0">
              <a:pos x="connsiteX8939" y="connsiteY8939"/>
            </a:cxn>
            <a:cxn ang="0">
              <a:pos x="connsiteX8940" y="connsiteY8940"/>
            </a:cxn>
            <a:cxn ang="0">
              <a:pos x="connsiteX8941" y="connsiteY8941"/>
            </a:cxn>
            <a:cxn ang="0">
              <a:pos x="connsiteX8942" y="connsiteY8942"/>
            </a:cxn>
            <a:cxn ang="0">
              <a:pos x="connsiteX8943" y="connsiteY8943"/>
            </a:cxn>
            <a:cxn ang="0">
              <a:pos x="connsiteX8944" y="connsiteY8944"/>
            </a:cxn>
            <a:cxn ang="0">
              <a:pos x="connsiteX8945" y="connsiteY8945"/>
            </a:cxn>
            <a:cxn ang="0">
              <a:pos x="connsiteX8946" y="connsiteY8946"/>
            </a:cxn>
            <a:cxn ang="0">
              <a:pos x="connsiteX8947" y="connsiteY8947"/>
            </a:cxn>
            <a:cxn ang="0">
              <a:pos x="connsiteX8948" y="connsiteY8948"/>
            </a:cxn>
            <a:cxn ang="0">
              <a:pos x="connsiteX8949" y="connsiteY8949"/>
            </a:cxn>
            <a:cxn ang="0">
              <a:pos x="connsiteX8950" y="connsiteY8950"/>
            </a:cxn>
            <a:cxn ang="0">
              <a:pos x="connsiteX8951" y="connsiteY8951"/>
            </a:cxn>
            <a:cxn ang="0">
              <a:pos x="connsiteX8952" y="connsiteY8952"/>
            </a:cxn>
            <a:cxn ang="0">
              <a:pos x="connsiteX8953" y="connsiteY8953"/>
            </a:cxn>
            <a:cxn ang="0">
              <a:pos x="connsiteX8954" y="connsiteY8954"/>
            </a:cxn>
            <a:cxn ang="0">
              <a:pos x="connsiteX8955" y="connsiteY8955"/>
            </a:cxn>
            <a:cxn ang="0">
              <a:pos x="connsiteX8956" y="connsiteY8956"/>
            </a:cxn>
            <a:cxn ang="0">
              <a:pos x="connsiteX8957" y="connsiteY8957"/>
            </a:cxn>
            <a:cxn ang="0">
              <a:pos x="connsiteX8958" y="connsiteY8958"/>
            </a:cxn>
            <a:cxn ang="0">
              <a:pos x="connsiteX8959" y="connsiteY8959"/>
            </a:cxn>
            <a:cxn ang="0">
              <a:pos x="connsiteX8960" y="connsiteY8960"/>
            </a:cxn>
            <a:cxn ang="0">
              <a:pos x="connsiteX8961" y="connsiteY8961"/>
            </a:cxn>
            <a:cxn ang="0">
              <a:pos x="connsiteX8962" y="connsiteY8962"/>
            </a:cxn>
            <a:cxn ang="0">
              <a:pos x="connsiteX8963" y="connsiteY8963"/>
            </a:cxn>
            <a:cxn ang="0">
              <a:pos x="connsiteX8964" y="connsiteY8964"/>
            </a:cxn>
            <a:cxn ang="0">
              <a:pos x="connsiteX8965" y="connsiteY8965"/>
            </a:cxn>
            <a:cxn ang="0">
              <a:pos x="connsiteX8966" y="connsiteY8966"/>
            </a:cxn>
            <a:cxn ang="0">
              <a:pos x="connsiteX8967" y="connsiteY8967"/>
            </a:cxn>
            <a:cxn ang="0">
              <a:pos x="connsiteX8968" y="connsiteY8968"/>
            </a:cxn>
            <a:cxn ang="0">
              <a:pos x="connsiteX8969" y="connsiteY8969"/>
            </a:cxn>
            <a:cxn ang="0">
              <a:pos x="connsiteX8970" y="connsiteY8970"/>
            </a:cxn>
            <a:cxn ang="0">
              <a:pos x="connsiteX8971" y="connsiteY8971"/>
            </a:cxn>
            <a:cxn ang="0">
              <a:pos x="connsiteX8972" y="connsiteY8972"/>
            </a:cxn>
            <a:cxn ang="0">
              <a:pos x="connsiteX8973" y="connsiteY8973"/>
            </a:cxn>
            <a:cxn ang="0">
              <a:pos x="connsiteX8974" y="connsiteY8974"/>
            </a:cxn>
            <a:cxn ang="0">
              <a:pos x="connsiteX8975" y="connsiteY8975"/>
            </a:cxn>
            <a:cxn ang="0">
              <a:pos x="connsiteX8976" y="connsiteY8976"/>
            </a:cxn>
            <a:cxn ang="0">
              <a:pos x="connsiteX8977" y="connsiteY8977"/>
            </a:cxn>
            <a:cxn ang="0">
              <a:pos x="connsiteX8978" y="connsiteY8978"/>
            </a:cxn>
            <a:cxn ang="0">
              <a:pos x="connsiteX8979" y="connsiteY8979"/>
            </a:cxn>
            <a:cxn ang="0">
              <a:pos x="connsiteX8980" y="connsiteY8980"/>
            </a:cxn>
            <a:cxn ang="0">
              <a:pos x="connsiteX8981" y="connsiteY8981"/>
            </a:cxn>
            <a:cxn ang="0">
              <a:pos x="connsiteX8982" y="connsiteY8982"/>
            </a:cxn>
            <a:cxn ang="0">
              <a:pos x="connsiteX8983" y="connsiteY8983"/>
            </a:cxn>
            <a:cxn ang="0">
              <a:pos x="connsiteX8984" y="connsiteY8984"/>
            </a:cxn>
            <a:cxn ang="0">
              <a:pos x="connsiteX8985" y="connsiteY8985"/>
            </a:cxn>
            <a:cxn ang="0">
              <a:pos x="connsiteX8986" y="connsiteY8986"/>
            </a:cxn>
            <a:cxn ang="0">
              <a:pos x="connsiteX8987" y="connsiteY8987"/>
            </a:cxn>
            <a:cxn ang="0">
              <a:pos x="connsiteX8988" y="connsiteY8988"/>
            </a:cxn>
            <a:cxn ang="0">
              <a:pos x="connsiteX8989" y="connsiteY8989"/>
            </a:cxn>
            <a:cxn ang="0">
              <a:pos x="connsiteX8990" y="connsiteY8990"/>
            </a:cxn>
            <a:cxn ang="0">
              <a:pos x="connsiteX8991" y="connsiteY8991"/>
            </a:cxn>
            <a:cxn ang="0">
              <a:pos x="connsiteX8992" y="connsiteY8992"/>
            </a:cxn>
            <a:cxn ang="0">
              <a:pos x="connsiteX8993" y="connsiteY8993"/>
            </a:cxn>
            <a:cxn ang="0">
              <a:pos x="connsiteX8994" y="connsiteY8994"/>
            </a:cxn>
            <a:cxn ang="0">
              <a:pos x="connsiteX8995" y="connsiteY8995"/>
            </a:cxn>
            <a:cxn ang="0">
              <a:pos x="connsiteX8996" y="connsiteY8996"/>
            </a:cxn>
            <a:cxn ang="0">
              <a:pos x="connsiteX8997" y="connsiteY8997"/>
            </a:cxn>
            <a:cxn ang="0">
              <a:pos x="connsiteX8998" y="connsiteY8998"/>
            </a:cxn>
            <a:cxn ang="0">
              <a:pos x="connsiteX8999" y="connsiteY8999"/>
            </a:cxn>
            <a:cxn ang="0">
              <a:pos x="connsiteX9000" y="connsiteY9000"/>
            </a:cxn>
            <a:cxn ang="0">
              <a:pos x="connsiteX9001" y="connsiteY9001"/>
            </a:cxn>
            <a:cxn ang="0">
              <a:pos x="connsiteX9002" y="connsiteY9002"/>
            </a:cxn>
            <a:cxn ang="0">
              <a:pos x="connsiteX9003" y="connsiteY9003"/>
            </a:cxn>
            <a:cxn ang="0">
              <a:pos x="connsiteX9004" y="connsiteY9004"/>
            </a:cxn>
            <a:cxn ang="0">
              <a:pos x="connsiteX9005" y="connsiteY9005"/>
            </a:cxn>
            <a:cxn ang="0">
              <a:pos x="connsiteX9006" y="connsiteY9006"/>
            </a:cxn>
            <a:cxn ang="0">
              <a:pos x="connsiteX9007" y="connsiteY9007"/>
            </a:cxn>
            <a:cxn ang="0">
              <a:pos x="connsiteX9008" y="connsiteY9008"/>
            </a:cxn>
            <a:cxn ang="0">
              <a:pos x="connsiteX9009" y="connsiteY9009"/>
            </a:cxn>
            <a:cxn ang="0">
              <a:pos x="connsiteX9010" y="connsiteY9010"/>
            </a:cxn>
            <a:cxn ang="0">
              <a:pos x="connsiteX9011" y="connsiteY9011"/>
            </a:cxn>
            <a:cxn ang="0">
              <a:pos x="connsiteX9012" y="connsiteY9012"/>
            </a:cxn>
            <a:cxn ang="0">
              <a:pos x="connsiteX9013" y="connsiteY9013"/>
            </a:cxn>
            <a:cxn ang="0">
              <a:pos x="connsiteX9014" y="connsiteY9014"/>
            </a:cxn>
            <a:cxn ang="0">
              <a:pos x="connsiteX9015" y="connsiteY9015"/>
            </a:cxn>
            <a:cxn ang="0">
              <a:pos x="connsiteX9016" y="connsiteY9016"/>
            </a:cxn>
            <a:cxn ang="0">
              <a:pos x="connsiteX9017" y="connsiteY9017"/>
            </a:cxn>
            <a:cxn ang="0">
              <a:pos x="connsiteX9018" y="connsiteY9018"/>
            </a:cxn>
            <a:cxn ang="0">
              <a:pos x="connsiteX9019" y="connsiteY9019"/>
            </a:cxn>
            <a:cxn ang="0">
              <a:pos x="connsiteX9020" y="connsiteY9020"/>
            </a:cxn>
            <a:cxn ang="0">
              <a:pos x="connsiteX9021" y="connsiteY9021"/>
            </a:cxn>
            <a:cxn ang="0">
              <a:pos x="connsiteX9022" y="connsiteY9022"/>
            </a:cxn>
            <a:cxn ang="0">
              <a:pos x="connsiteX9023" y="connsiteY9023"/>
            </a:cxn>
            <a:cxn ang="0">
              <a:pos x="connsiteX9024" y="connsiteY9024"/>
            </a:cxn>
            <a:cxn ang="0">
              <a:pos x="connsiteX9025" y="connsiteY9025"/>
            </a:cxn>
            <a:cxn ang="0">
              <a:pos x="connsiteX9026" y="connsiteY9026"/>
            </a:cxn>
            <a:cxn ang="0">
              <a:pos x="connsiteX9027" y="connsiteY9027"/>
            </a:cxn>
            <a:cxn ang="0">
              <a:pos x="connsiteX9028" y="connsiteY9028"/>
            </a:cxn>
            <a:cxn ang="0">
              <a:pos x="connsiteX9029" y="connsiteY9029"/>
            </a:cxn>
            <a:cxn ang="0">
              <a:pos x="connsiteX9030" y="connsiteY9030"/>
            </a:cxn>
            <a:cxn ang="0">
              <a:pos x="connsiteX9031" y="connsiteY9031"/>
            </a:cxn>
            <a:cxn ang="0">
              <a:pos x="connsiteX9032" y="connsiteY9032"/>
            </a:cxn>
            <a:cxn ang="0">
              <a:pos x="connsiteX9033" y="connsiteY9033"/>
            </a:cxn>
            <a:cxn ang="0">
              <a:pos x="connsiteX9034" y="connsiteY9034"/>
            </a:cxn>
            <a:cxn ang="0">
              <a:pos x="connsiteX9035" y="connsiteY9035"/>
            </a:cxn>
            <a:cxn ang="0">
              <a:pos x="connsiteX9036" y="connsiteY9036"/>
            </a:cxn>
            <a:cxn ang="0">
              <a:pos x="connsiteX9037" y="connsiteY9037"/>
            </a:cxn>
            <a:cxn ang="0">
              <a:pos x="connsiteX9038" y="connsiteY9038"/>
            </a:cxn>
            <a:cxn ang="0">
              <a:pos x="connsiteX9039" y="connsiteY9039"/>
            </a:cxn>
            <a:cxn ang="0">
              <a:pos x="connsiteX9040" y="connsiteY9040"/>
            </a:cxn>
            <a:cxn ang="0">
              <a:pos x="connsiteX9041" y="connsiteY9041"/>
            </a:cxn>
            <a:cxn ang="0">
              <a:pos x="connsiteX9042" y="connsiteY9042"/>
            </a:cxn>
            <a:cxn ang="0">
              <a:pos x="connsiteX9043" y="connsiteY9043"/>
            </a:cxn>
            <a:cxn ang="0">
              <a:pos x="connsiteX9044" y="connsiteY9044"/>
            </a:cxn>
            <a:cxn ang="0">
              <a:pos x="connsiteX9045" y="connsiteY9045"/>
            </a:cxn>
            <a:cxn ang="0">
              <a:pos x="connsiteX9046" y="connsiteY9046"/>
            </a:cxn>
            <a:cxn ang="0">
              <a:pos x="connsiteX9047" y="connsiteY9047"/>
            </a:cxn>
            <a:cxn ang="0">
              <a:pos x="connsiteX9048" y="connsiteY9048"/>
            </a:cxn>
            <a:cxn ang="0">
              <a:pos x="connsiteX9049" y="connsiteY9049"/>
            </a:cxn>
            <a:cxn ang="0">
              <a:pos x="connsiteX9050" y="connsiteY9050"/>
            </a:cxn>
            <a:cxn ang="0">
              <a:pos x="connsiteX9051" y="connsiteY9051"/>
            </a:cxn>
            <a:cxn ang="0">
              <a:pos x="connsiteX9052" y="connsiteY9052"/>
            </a:cxn>
            <a:cxn ang="0">
              <a:pos x="connsiteX9053" y="connsiteY9053"/>
            </a:cxn>
            <a:cxn ang="0">
              <a:pos x="connsiteX9054" y="connsiteY9054"/>
            </a:cxn>
            <a:cxn ang="0">
              <a:pos x="connsiteX9055" y="connsiteY9055"/>
            </a:cxn>
            <a:cxn ang="0">
              <a:pos x="connsiteX9056" y="connsiteY9056"/>
            </a:cxn>
            <a:cxn ang="0">
              <a:pos x="connsiteX9057" y="connsiteY9057"/>
            </a:cxn>
            <a:cxn ang="0">
              <a:pos x="connsiteX9058" y="connsiteY9058"/>
            </a:cxn>
            <a:cxn ang="0">
              <a:pos x="connsiteX9059" y="connsiteY9059"/>
            </a:cxn>
            <a:cxn ang="0">
              <a:pos x="connsiteX9060" y="connsiteY9060"/>
            </a:cxn>
            <a:cxn ang="0">
              <a:pos x="connsiteX9061" y="connsiteY9061"/>
            </a:cxn>
            <a:cxn ang="0">
              <a:pos x="connsiteX9062" y="connsiteY9062"/>
            </a:cxn>
            <a:cxn ang="0">
              <a:pos x="connsiteX9063" y="connsiteY9063"/>
            </a:cxn>
            <a:cxn ang="0">
              <a:pos x="connsiteX9064" y="connsiteY9064"/>
            </a:cxn>
            <a:cxn ang="0">
              <a:pos x="connsiteX9065" y="connsiteY9065"/>
            </a:cxn>
            <a:cxn ang="0">
              <a:pos x="connsiteX9066" y="connsiteY9066"/>
            </a:cxn>
            <a:cxn ang="0">
              <a:pos x="connsiteX9067" y="connsiteY9067"/>
            </a:cxn>
            <a:cxn ang="0">
              <a:pos x="connsiteX9068" y="connsiteY9068"/>
            </a:cxn>
            <a:cxn ang="0">
              <a:pos x="connsiteX9069" y="connsiteY9069"/>
            </a:cxn>
            <a:cxn ang="0">
              <a:pos x="connsiteX9070" y="connsiteY9070"/>
            </a:cxn>
            <a:cxn ang="0">
              <a:pos x="connsiteX9071" y="connsiteY9071"/>
            </a:cxn>
            <a:cxn ang="0">
              <a:pos x="connsiteX9072" y="connsiteY9072"/>
            </a:cxn>
            <a:cxn ang="0">
              <a:pos x="connsiteX9073" y="connsiteY9073"/>
            </a:cxn>
            <a:cxn ang="0">
              <a:pos x="connsiteX9074" y="connsiteY9074"/>
            </a:cxn>
            <a:cxn ang="0">
              <a:pos x="connsiteX9075" y="connsiteY9075"/>
            </a:cxn>
            <a:cxn ang="0">
              <a:pos x="connsiteX9076" y="connsiteY9076"/>
            </a:cxn>
            <a:cxn ang="0">
              <a:pos x="connsiteX9077" y="connsiteY9077"/>
            </a:cxn>
            <a:cxn ang="0">
              <a:pos x="connsiteX9078" y="connsiteY9078"/>
            </a:cxn>
            <a:cxn ang="0">
              <a:pos x="connsiteX9079" y="connsiteY9079"/>
            </a:cxn>
            <a:cxn ang="0">
              <a:pos x="connsiteX9080" y="connsiteY9080"/>
            </a:cxn>
            <a:cxn ang="0">
              <a:pos x="connsiteX9081" y="connsiteY9081"/>
            </a:cxn>
            <a:cxn ang="0">
              <a:pos x="connsiteX9082" y="connsiteY9082"/>
            </a:cxn>
            <a:cxn ang="0">
              <a:pos x="connsiteX9083" y="connsiteY9083"/>
            </a:cxn>
            <a:cxn ang="0">
              <a:pos x="connsiteX9084" y="connsiteY9084"/>
            </a:cxn>
            <a:cxn ang="0">
              <a:pos x="connsiteX9085" y="connsiteY9085"/>
            </a:cxn>
            <a:cxn ang="0">
              <a:pos x="connsiteX9086" y="connsiteY9086"/>
            </a:cxn>
            <a:cxn ang="0">
              <a:pos x="connsiteX9087" y="connsiteY9087"/>
            </a:cxn>
            <a:cxn ang="0">
              <a:pos x="connsiteX9088" y="connsiteY9088"/>
            </a:cxn>
            <a:cxn ang="0">
              <a:pos x="connsiteX9089" y="connsiteY9089"/>
            </a:cxn>
            <a:cxn ang="0">
              <a:pos x="connsiteX9090" y="connsiteY9090"/>
            </a:cxn>
            <a:cxn ang="0">
              <a:pos x="connsiteX9091" y="connsiteY9091"/>
            </a:cxn>
            <a:cxn ang="0">
              <a:pos x="connsiteX9092" y="connsiteY9092"/>
            </a:cxn>
            <a:cxn ang="0">
              <a:pos x="connsiteX9093" y="connsiteY9093"/>
            </a:cxn>
            <a:cxn ang="0">
              <a:pos x="connsiteX9094" y="connsiteY9094"/>
            </a:cxn>
            <a:cxn ang="0">
              <a:pos x="connsiteX9095" y="connsiteY9095"/>
            </a:cxn>
            <a:cxn ang="0">
              <a:pos x="connsiteX9096" y="connsiteY9096"/>
            </a:cxn>
            <a:cxn ang="0">
              <a:pos x="connsiteX9097" y="connsiteY9097"/>
            </a:cxn>
            <a:cxn ang="0">
              <a:pos x="connsiteX9098" y="connsiteY9098"/>
            </a:cxn>
            <a:cxn ang="0">
              <a:pos x="connsiteX9099" y="connsiteY9099"/>
            </a:cxn>
            <a:cxn ang="0">
              <a:pos x="connsiteX9100" y="connsiteY9100"/>
            </a:cxn>
            <a:cxn ang="0">
              <a:pos x="connsiteX9101" y="connsiteY9101"/>
            </a:cxn>
            <a:cxn ang="0">
              <a:pos x="connsiteX9102" y="connsiteY9102"/>
            </a:cxn>
            <a:cxn ang="0">
              <a:pos x="connsiteX9103" y="connsiteY9103"/>
            </a:cxn>
            <a:cxn ang="0">
              <a:pos x="connsiteX9104" y="connsiteY9104"/>
            </a:cxn>
            <a:cxn ang="0">
              <a:pos x="connsiteX9105" y="connsiteY9105"/>
            </a:cxn>
            <a:cxn ang="0">
              <a:pos x="connsiteX9106" y="connsiteY9106"/>
            </a:cxn>
            <a:cxn ang="0">
              <a:pos x="connsiteX9107" y="connsiteY9107"/>
            </a:cxn>
            <a:cxn ang="0">
              <a:pos x="connsiteX9108" y="connsiteY9108"/>
            </a:cxn>
            <a:cxn ang="0">
              <a:pos x="connsiteX9109" y="connsiteY9109"/>
            </a:cxn>
            <a:cxn ang="0">
              <a:pos x="connsiteX9110" y="connsiteY9110"/>
            </a:cxn>
            <a:cxn ang="0">
              <a:pos x="connsiteX9111" y="connsiteY9111"/>
            </a:cxn>
            <a:cxn ang="0">
              <a:pos x="connsiteX9112" y="connsiteY9112"/>
            </a:cxn>
            <a:cxn ang="0">
              <a:pos x="connsiteX9113" y="connsiteY9113"/>
            </a:cxn>
            <a:cxn ang="0">
              <a:pos x="connsiteX9114" y="connsiteY9114"/>
            </a:cxn>
            <a:cxn ang="0">
              <a:pos x="connsiteX9115" y="connsiteY9115"/>
            </a:cxn>
            <a:cxn ang="0">
              <a:pos x="connsiteX9116" y="connsiteY9116"/>
            </a:cxn>
            <a:cxn ang="0">
              <a:pos x="connsiteX9117" y="connsiteY9117"/>
            </a:cxn>
            <a:cxn ang="0">
              <a:pos x="connsiteX9118" y="connsiteY9118"/>
            </a:cxn>
            <a:cxn ang="0">
              <a:pos x="connsiteX9119" y="connsiteY9119"/>
            </a:cxn>
            <a:cxn ang="0">
              <a:pos x="connsiteX9120" y="connsiteY9120"/>
            </a:cxn>
            <a:cxn ang="0">
              <a:pos x="connsiteX9121" y="connsiteY9121"/>
            </a:cxn>
            <a:cxn ang="0">
              <a:pos x="connsiteX9122" y="connsiteY9122"/>
            </a:cxn>
            <a:cxn ang="0">
              <a:pos x="connsiteX9123" y="connsiteY9123"/>
            </a:cxn>
            <a:cxn ang="0">
              <a:pos x="connsiteX9124" y="connsiteY9124"/>
            </a:cxn>
            <a:cxn ang="0">
              <a:pos x="connsiteX9125" y="connsiteY9125"/>
            </a:cxn>
            <a:cxn ang="0">
              <a:pos x="connsiteX9126" y="connsiteY9126"/>
            </a:cxn>
            <a:cxn ang="0">
              <a:pos x="connsiteX9127" y="connsiteY9127"/>
            </a:cxn>
            <a:cxn ang="0">
              <a:pos x="connsiteX9128" y="connsiteY9128"/>
            </a:cxn>
            <a:cxn ang="0">
              <a:pos x="connsiteX9129" y="connsiteY9129"/>
            </a:cxn>
            <a:cxn ang="0">
              <a:pos x="connsiteX9130" y="connsiteY9130"/>
            </a:cxn>
            <a:cxn ang="0">
              <a:pos x="connsiteX9131" y="connsiteY9131"/>
            </a:cxn>
            <a:cxn ang="0">
              <a:pos x="connsiteX9132" y="connsiteY9132"/>
            </a:cxn>
            <a:cxn ang="0">
              <a:pos x="connsiteX9133" y="connsiteY9133"/>
            </a:cxn>
            <a:cxn ang="0">
              <a:pos x="connsiteX9134" y="connsiteY9134"/>
            </a:cxn>
            <a:cxn ang="0">
              <a:pos x="connsiteX9135" y="connsiteY9135"/>
            </a:cxn>
            <a:cxn ang="0">
              <a:pos x="connsiteX9136" y="connsiteY9136"/>
            </a:cxn>
            <a:cxn ang="0">
              <a:pos x="connsiteX9137" y="connsiteY9137"/>
            </a:cxn>
            <a:cxn ang="0">
              <a:pos x="connsiteX9138" y="connsiteY9138"/>
            </a:cxn>
            <a:cxn ang="0">
              <a:pos x="connsiteX9139" y="connsiteY9139"/>
            </a:cxn>
            <a:cxn ang="0">
              <a:pos x="connsiteX9140" y="connsiteY9140"/>
            </a:cxn>
            <a:cxn ang="0">
              <a:pos x="connsiteX9141" y="connsiteY9141"/>
            </a:cxn>
            <a:cxn ang="0">
              <a:pos x="connsiteX9142" y="connsiteY9142"/>
            </a:cxn>
            <a:cxn ang="0">
              <a:pos x="connsiteX9143" y="connsiteY9143"/>
            </a:cxn>
            <a:cxn ang="0">
              <a:pos x="connsiteX9144" y="connsiteY9144"/>
            </a:cxn>
            <a:cxn ang="0">
              <a:pos x="connsiteX9145" y="connsiteY9145"/>
            </a:cxn>
            <a:cxn ang="0">
              <a:pos x="connsiteX9146" y="connsiteY9146"/>
            </a:cxn>
            <a:cxn ang="0">
              <a:pos x="connsiteX9147" y="connsiteY9147"/>
            </a:cxn>
            <a:cxn ang="0">
              <a:pos x="connsiteX9148" y="connsiteY9148"/>
            </a:cxn>
            <a:cxn ang="0">
              <a:pos x="connsiteX9149" y="connsiteY9149"/>
            </a:cxn>
            <a:cxn ang="0">
              <a:pos x="connsiteX9150" y="connsiteY9150"/>
            </a:cxn>
            <a:cxn ang="0">
              <a:pos x="connsiteX9151" y="connsiteY9151"/>
            </a:cxn>
            <a:cxn ang="0">
              <a:pos x="connsiteX9152" y="connsiteY9152"/>
            </a:cxn>
            <a:cxn ang="0">
              <a:pos x="connsiteX9153" y="connsiteY9153"/>
            </a:cxn>
            <a:cxn ang="0">
              <a:pos x="connsiteX9154" y="connsiteY9154"/>
            </a:cxn>
            <a:cxn ang="0">
              <a:pos x="connsiteX9155" y="connsiteY9155"/>
            </a:cxn>
            <a:cxn ang="0">
              <a:pos x="connsiteX9156" y="connsiteY9156"/>
            </a:cxn>
            <a:cxn ang="0">
              <a:pos x="connsiteX9157" y="connsiteY9157"/>
            </a:cxn>
            <a:cxn ang="0">
              <a:pos x="connsiteX9158" y="connsiteY9158"/>
            </a:cxn>
            <a:cxn ang="0">
              <a:pos x="connsiteX9159" y="connsiteY9159"/>
            </a:cxn>
            <a:cxn ang="0">
              <a:pos x="connsiteX9160" y="connsiteY9160"/>
            </a:cxn>
            <a:cxn ang="0">
              <a:pos x="connsiteX9161" y="connsiteY9161"/>
            </a:cxn>
            <a:cxn ang="0">
              <a:pos x="connsiteX9162" y="connsiteY9162"/>
            </a:cxn>
            <a:cxn ang="0">
              <a:pos x="connsiteX9163" y="connsiteY9163"/>
            </a:cxn>
            <a:cxn ang="0">
              <a:pos x="connsiteX9164" y="connsiteY9164"/>
            </a:cxn>
            <a:cxn ang="0">
              <a:pos x="connsiteX9165" y="connsiteY9165"/>
            </a:cxn>
            <a:cxn ang="0">
              <a:pos x="connsiteX9166" y="connsiteY9166"/>
            </a:cxn>
            <a:cxn ang="0">
              <a:pos x="connsiteX9167" y="connsiteY9167"/>
            </a:cxn>
            <a:cxn ang="0">
              <a:pos x="connsiteX9168" y="connsiteY9168"/>
            </a:cxn>
            <a:cxn ang="0">
              <a:pos x="connsiteX9169" y="connsiteY9169"/>
            </a:cxn>
            <a:cxn ang="0">
              <a:pos x="connsiteX9170" y="connsiteY9170"/>
            </a:cxn>
            <a:cxn ang="0">
              <a:pos x="connsiteX9171" y="connsiteY9171"/>
            </a:cxn>
            <a:cxn ang="0">
              <a:pos x="connsiteX9172" y="connsiteY9172"/>
            </a:cxn>
            <a:cxn ang="0">
              <a:pos x="connsiteX9173" y="connsiteY9173"/>
            </a:cxn>
            <a:cxn ang="0">
              <a:pos x="connsiteX9174" y="connsiteY9174"/>
            </a:cxn>
            <a:cxn ang="0">
              <a:pos x="connsiteX9175" y="connsiteY9175"/>
            </a:cxn>
            <a:cxn ang="0">
              <a:pos x="connsiteX9176" y="connsiteY9176"/>
            </a:cxn>
            <a:cxn ang="0">
              <a:pos x="connsiteX9177" y="connsiteY9177"/>
            </a:cxn>
            <a:cxn ang="0">
              <a:pos x="connsiteX9178" y="connsiteY9178"/>
            </a:cxn>
            <a:cxn ang="0">
              <a:pos x="connsiteX9179" y="connsiteY9179"/>
            </a:cxn>
            <a:cxn ang="0">
              <a:pos x="connsiteX9180" y="connsiteY9180"/>
            </a:cxn>
            <a:cxn ang="0">
              <a:pos x="connsiteX9181" y="connsiteY9181"/>
            </a:cxn>
            <a:cxn ang="0">
              <a:pos x="connsiteX9182" y="connsiteY9182"/>
            </a:cxn>
            <a:cxn ang="0">
              <a:pos x="connsiteX9183" y="connsiteY9183"/>
            </a:cxn>
            <a:cxn ang="0">
              <a:pos x="connsiteX9184" y="connsiteY9184"/>
            </a:cxn>
            <a:cxn ang="0">
              <a:pos x="connsiteX9185" y="connsiteY9185"/>
            </a:cxn>
            <a:cxn ang="0">
              <a:pos x="connsiteX9186" y="connsiteY9186"/>
            </a:cxn>
            <a:cxn ang="0">
              <a:pos x="connsiteX9187" y="connsiteY9187"/>
            </a:cxn>
            <a:cxn ang="0">
              <a:pos x="connsiteX9188" y="connsiteY9188"/>
            </a:cxn>
            <a:cxn ang="0">
              <a:pos x="connsiteX9189" y="connsiteY9189"/>
            </a:cxn>
            <a:cxn ang="0">
              <a:pos x="connsiteX9190" y="connsiteY9190"/>
            </a:cxn>
            <a:cxn ang="0">
              <a:pos x="connsiteX9191" y="connsiteY9191"/>
            </a:cxn>
            <a:cxn ang="0">
              <a:pos x="connsiteX9192" y="connsiteY9192"/>
            </a:cxn>
            <a:cxn ang="0">
              <a:pos x="connsiteX9193" y="connsiteY9193"/>
            </a:cxn>
            <a:cxn ang="0">
              <a:pos x="connsiteX9194" y="connsiteY9194"/>
            </a:cxn>
            <a:cxn ang="0">
              <a:pos x="connsiteX9195" y="connsiteY9195"/>
            </a:cxn>
            <a:cxn ang="0">
              <a:pos x="connsiteX9196" y="connsiteY9196"/>
            </a:cxn>
            <a:cxn ang="0">
              <a:pos x="connsiteX9197" y="connsiteY9197"/>
            </a:cxn>
            <a:cxn ang="0">
              <a:pos x="connsiteX9198" y="connsiteY9198"/>
            </a:cxn>
            <a:cxn ang="0">
              <a:pos x="connsiteX9199" y="connsiteY9199"/>
            </a:cxn>
            <a:cxn ang="0">
              <a:pos x="connsiteX9200" y="connsiteY9200"/>
            </a:cxn>
            <a:cxn ang="0">
              <a:pos x="connsiteX9201" y="connsiteY9201"/>
            </a:cxn>
            <a:cxn ang="0">
              <a:pos x="connsiteX9202" y="connsiteY9202"/>
            </a:cxn>
            <a:cxn ang="0">
              <a:pos x="connsiteX9203" y="connsiteY9203"/>
            </a:cxn>
            <a:cxn ang="0">
              <a:pos x="connsiteX9204" y="connsiteY9204"/>
            </a:cxn>
            <a:cxn ang="0">
              <a:pos x="connsiteX9205" y="connsiteY9205"/>
            </a:cxn>
            <a:cxn ang="0">
              <a:pos x="connsiteX9206" y="connsiteY9206"/>
            </a:cxn>
            <a:cxn ang="0">
              <a:pos x="connsiteX9207" y="connsiteY9207"/>
            </a:cxn>
            <a:cxn ang="0">
              <a:pos x="connsiteX9208" y="connsiteY9208"/>
            </a:cxn>
            <a:cxn ang="0">
              <a:pos x="connsiteX9209" y="connsiteY9209"/>
            </a:cxn>
            <a:cxn ang="0">
              <a:pos x="connsiteX9210" y="connsiteY9210"/>
            </a:cxn>
            <a:cxn ang="0">
              <a:pos x="connsiteX9211" y="connsiteY9211"/>
            </a:cxn>
            <a:cxn ang="0">
              <a:pos x="connsiteX9212" y="connsiteY9212"/>
            </a:cxn>
            <a:cxn ang="0">
              <a:pos x="connsiteX9213" y="connsiteY9213"/>
            </a:cxn>
            <a:cxn ang="0">
              <a:pos x="connsiteX9214" y="connsiteY9214"/>
            </a:cxn>
            <a:cxn ang="0">
              <a:pos x="connsiteX9215" y="connsiteY9215"/>
            </a:cxn>
            <a:cxn ang="0">
              <a:pos x="connsiteX9216" y="connsiteY9216"/>
            </a:cxn>
            <a:cxn ang="0">
              <a:pos x="connsiteX9217" y="connsiteY9217"/>
            </a:cxn>
            <a:cxn ang="0">
              <a:pos x="connsiteX9218" y="connsiteY9218"/>
            </a:cxn>
            <a:cxn ang="0">
              <a:pos x="connsiteX9219" y="connsiteY9219"/>
            </a:cxn>
            <a:cxn ang="0">
              <a:pos x="connsiteX9220" y="connsiteY9220"/>
            </a:cxn>
            <a:cxn ang="0">
              <a:pos x="connsiteX9221" y="connsiteY9221"/>
            </a:cxn>
            <a:cxn ang="0">
              <a:pos x="connsiteX9222" y="connsiteY9222"/>
            </a:cxn>
            <a:cxn ang="0">
              <a:pos x="connsiteX9223" y="connsiteY9223"/>
            </a:cxn>
            <a:cxn ang="0">
              <a:pos x="connsiteX9224" y="connsiteY9224"/>
            </a:cxn>
            <a:cxn ang="0">
              <a:pos x="connsiteX9225" y="connsiteY9225"/>
            </a:cxn>
            <a:cxn ang="0">
              <a:pos x="connsiteX9226" y="connsiteY9226"/>
            </a:cxn>
            <a:cxn ang="0">
              <a:pos x="connsiteX9227" y="connsiteY9227"/>
            </a:cxn>
            <a:cxn ang="0">
              <a:pos x="connsiteX9228" y="connsiteY9228"/>
            </a:cxn>
            <a:cxn ang="0">
              <a:pos x="connsiteX9229" y="connsiteY9229"/>
            </a:cxn>
            <a:cxn ang="0">
              <a:pos x="connsiteX9230" y="connsiteY9230"/>
            </a:cxn>
            <a:cxn ang="0">
              <a:pos x="connsiteX9231" y="connsiteY9231"/>
            </a:cxn>
            <a:cxn ang="0">
              <a:pos x="connsiteX9232" y="connsiteY9232"/>
            </a:cxn>
            <a:cxn ang="0">
              <a:pos x="connsiteX9233" y="connsiteY9233"/>
            </a:cxn>
            <a:cxn ang="0">
              <a:pos x="connsiteX9234" y="connsiteY9234"/>
            </a:cxn>
            <a:cxn ang="0">
              <a:pos x="connsiteX9235" y="connsiteY9235"/>
            </a:cxn>
            <a:cxn ang="0">
              <a:pos x="connsiteX9236" y="connsiteY9236"/>
            </a:cxn>
            <a:cxn ang="0">
              <a:pos x="connsiteX9237" y="connsiteY9237"/>
            </a:cxn>
            <a:cxn ang="0">
              <a:pos x="connsiteX9238" y="connsiteY9238"/>
            </a:cxn>
            <a:cxn ang="0">
              <a:pos x="connsiteX9239" y="connsiteY9239"/>
            </a:cxn>
            <a:cxn ang="0">
              <a:pos x="connsiteX9240" y="connsiteY9240"/>
            </a:cxn>
            <a:cxn ang="0">
              <a:pos x="connsiteX9241" y="connsiteY9241"/>
            </a:cxn>
            <a:cxn ang="0">
              <a:pos x="connsiteX9242" y="connsiteY9242"/>
            </a:cxn>
            <a:cxn ang="0">
              <a:pos x="connsiteX9243" y="connsiteY9243"/>
            </a:cxn>
            <a:cxn ang="0">
              <a:pos x="connsiteX9244" y="connsiteY9244"/>
            </a:cxn>
            <a:cxn ang="0">
              <a:pos x="connsiteX9245" y="connsiteY9245"/>
            </a:cxn>
            <a:cxn ang="0">
              <a:pos x="connsiteX9246" y="connsiteY9246"/>
            </a:cxn>
            <a:cxn ang="0">
              <a:pos x="connsiteX9247" y="connsiteY9247"/>
            </a:cxn>
            <a:cxn ang="0">
              <a:pos x="connsiteX9248" y="connsiteY9248"/>
            </a:cxn>
            <a:cxn ang="0">
              <a:pos x="connsiteX9249" y="connsiteY9249"/>
            </a:cxn>
            <a:cxn ang="0">
              <a:pos x="connsiteX9250" y="connsiteY9250"/>
            </a:cxn>
            <a:cxn ang="0">
              <a:pos x="connsiteX9251" y="connsiteY9251"/>
            </a:cxn>
            <a:cxn ang="0">
              <a:pos x="connsiteX9252" y="connsiteY9252"/>
            </a:cxn>
            <a:cxn ang="0">
              <a:pos x="connsiteX9253" y="connsiteY9253"/>
            </a:cxn>
            <a:cxn ang="0">
              <a:pos x="connsiteX9254" y="connsiteY9254"/>
            </a:cxn>
            <a:cxn ang="0">
              <a:pos x="connsiteX9255" y="connsiteY9255"/>
            </a:cxn>
            <a:cxn ang="0">
              <a:pos x="connsiteX9256" y="connsiteY9256"/>
            </a:cxn>
            <a:cxn ang="0">
              <a:pos x="connsiteX9257" y="connsiteY9257"/>
            </a:cxn>
            <a:cxn ang="0">
              <a:pos x="connsiteX9258" y="connsiteY9258"/>
            </a:cxn>
            <a:cxn ang="0">
              <a:pos x="connsiteX9259" y="connsiteY9259"/>
            </a:cxn>
            <a:cxn ang="0">
              <a:pos x="connsiteX9260" y="connsiteY9260"/>
            </a:cxn>
            <a:cxn ang="0">
              <a:pos x="connsiteX9261" y="connsiteY9261"/>
            </a:cxn>
            <a:cxn ang="0">
              <a:pos x="connsiteX9262" y="connsiteY9262"/>
            </a:cxn>
            <a:cxn ang="0">
              <a:pos x="connsiteX9263" y="connsiteY9263"/>
            </a:cxn>
            <a:cxn ang="0">
              <a:pos x="connsiteX9264" y="connsiteY9264"/>
            </a:cxn>
            <a:cxn ang="0">
              <a:pos x="connsiteX9265" y="connsiteY9265"/>
            </a:cxn>
            <a:cxn ang="0">
              <a:pos x="connsiteX9266" y="connsiteY9266"/>
            </a:cxn>
            <a:cxn ang="0">
              <a:pos x="connsiteX9267" y="connsiteY9267"/>
            </a:cxn>
            <a:cxn ang="0">
              <a:pos x="connsiteX9268" y="connsiteY9268"/>
            </a:cxn>
            <a:cxn ang="0">
              <a:pos x="connsiteX9269" y="connsiteY9269"/>
            </a:cxn>
            <a:cxn ang="0">
              <a:pos x="connsiteX9270" y="connsiteY9270"/>
            </a:cxn>
            <a:cxn ang="0">
              <a:pos x="connsiteX9271" y="connsiteY9271"/>
            </a:cxn>
            <a:cxn ang="0">
              <a:pos x="connsiteX9272" y="connsiteY9272"/>
            </a:cxn>
            <a:cxn ang="0">
              <a:pos x="connsiteX9273" y="connsiteY9273"/>
            </a:cxn>
            <a:cxn ang="0">
              <a:pos x="connsiteX9274" y="connsiteY9274"/>
            </a:cxn>
            <a:cxn ang="0">
              <a:pos x="connsiteX9275" y="connsiteY9275"/>
            </a:cxn>
            <a:cxn ang="0">
              <a:pos x="connsiteX9276" y="connsiteY9276"/>
            </a:cxn>
            <a:cxn ang="0">
              <a:pos x="connsiteX9277" y="connsiteY9277"/>
            </a:cxn>
            <a:cxn ang="0">
              <a:pos x="connsiteX9278" y="connsiteY9278"/>
            </a:cxn>
            <a:cxn ang="0">
              <a:pos x="connsiteX9279" y="connsiteY9279"/>
            </a:cxn>
            <a:cxn ang="0">
              <a:pos x="connsiteX9280" y="connsiteY9280"/>
            </a:cxn>
            <a:cxn ang="0">
              <a:pos x="connsiteX9281" y="connsiteY9281"/>
            </a:cxn>
            <a:cxn ang="0">
              <a:pos x="connsiteX9282" y="connsiteY9282"/>
            </a:cxn>
            <a:cxn ang="0">
              <a:pos x="connsiteX9283" y="connsiteY9283"/>
            </a:cxn>
            <a:cxn ang="0">
              <a:pos x="connsiteX9284" y="connsiteY9284"/>
            </a:cxn>
            <a:cxn ang="0">
              <a:pos x="connsiteX9285" y="connsiteY9285"/>
            </a:cxn>
            <a:cxn ang="0">
              <a:pos x="connsiteX9286" y="connsiteY9286"/>
            </a:cxn>
            <a:cxn ang="0">
              <a:pos x="connsiteX9287" y="connsiteY9287"/>
            </a:cxn>
            <a:cxn ang="0">
              <a:pos x="connsiteX9288" y="connsiteY9288"/>
            </a:cxn>
            <a:cxn ang="0">
              <a:pos x="connsiteX9289" y="connsiteY9289"/>
            </a:cxn>
            <a:cxn ang="0">
              <a:pos x="connsiteX9290" y="connsiteY9290"/>
            </a:cxn>
            <a:cxn ang="0">
              <a:pos x="connsiteX9291" y="connsiteY9291"/>
            </a:cxn>
            <a:cxn ang="0">
              <a:pos x="connsiteX9292" y="connsiteY9292"/>
            </a:cxn>
            <a:cxn ang="0">
              <a:pos x="connsiteX9293" y="connsiteY9293"/>
            </a:cxn>
            <a:cxn ang="0">
              <a:pos x="connsiteX9294" y="connsiteY9294"/>
            </a:cxn>
            <a:cxn ang="0">
              <a:pos x="connsiteX9295" y="connsiteY9295"/>
            </a:cxn>
            <a:cxn ang="0">
              <a:pos x="connsiteX9296" y="connsiteY9296"/>
            </a:cxn>
            <a:cxn ang="0">
              <a:pos x="connsiteX9297" y="connsiteY9297"/>
            </a:cxn>
            <a:cxn ang="0">
              <a:pos x="connsiteX9298" y="connsiteY9298"/>
            </a:cxn>
            <a:cxn ang="0">
              <a:pos x="connsiteX9299" y="connsiteY9299"/>
            </a:cxn>
            <a:cxn ang="0">
              <a:pos x="connsiteX9300" y="connsiteY9300"/>
            </a:cxn>
            <a:cxn ang="0">
              <a:pos x="connsiteX9301" y="connsiteY9301"/>
            </a:cxn>
            <a:cxn ang="0">
              <a:pos x="connsiteX9302" y="connsiteY9302"/>
            </a:cxn>
            <a:cxn ang="0">
              <a:pos x="connsiteX9303" y="connsiteY9303"/>
            </a:cxn>
            <a:cxn ang="0">
              <a:pos x="connsiteX9304" y="connsiteY9304"/>
            </a:cxn>
            <a:cxn ang="0">
              <a:pos x="connsiteX9305" y="connsiteY9305"/>
            </a:cxn>
            <a:cxn ang="0">
              <a:pos x="connsiteX9306" y="connsiteY9306"/>
            </a:cxn>
            <a:cxn ang="0">
              <a:pos x="connsiteX9307" y="connsiteY9307"/>
            </a:cxn>
            <a:cxn ang="0">
              <a:pos x="connsiteX9308" y="connsiteY9308"/>
            </a:cxn>
            <a:cxn ang="0">
              <a:pos x="connsiteX9309" y="connsiteY9309"/>
            </a:cxn>
            <a:cxn ang="0">
              <a:pos x="connsiteX9310" y="connsiteY9310"/>
            </a:cxn>
            <a:cxn ang="0">
              <a:pos x="connsiteX9311" y="connsiteY9311"/>
            </a:cxn>
            <a:cxn ang="0">
              <a:pos x="connsiteX9312" y="connsiteY9312"/>
            </a:cxn>
            <a:cxn ang="0">
              <a:pos x="connsiteX9313" y="connsiteY9313"/>
            </a:cxn>
            <a:cxn ang="0">
              <a:pos x="connsiteX9314" y="connsiteY9314"/>
            </a:cxn>
            <a:cxn ang="0">
              <a:pos x="connsiteX9315" y="connsiteY9315"/>
            </a:cxn>
            <a:cxn ang="0">
              <a:pos x="connsiteX9316" y="connsiteY9316"/>
            </a:cxn>
            <a:cxn ang="0">
              <a:pos x="connsiteX9317" y="connsiteY9317"/>
            </a:cxn>
            <a:cxn ang="0">
              <a:pos x="connsiteX9318" y="connsiteY9318"/>
            </a:cxn>
            <a:cxn ang="0">
              <a:pos x="connsiteX9319" y="connsiteY9319"/>
            </a:cxn>
            <a:cxn ang="0">
              <a:pos x="connsiteX9320" y="connsiteY9320"/>
            </a:cxn>
            <a:cxn ang="0">
              <a:pos x="connsiteX9321" y="connsiteY9321"/>
            </a:cxn>
            <a:cxn ang="0">
              <a:pos x="connsiteX9322" y="connsiteY9322"/>
            </a:cxn>
            <a:cxn ang="0">
              <a:pos x="connsiteX9323" y="connsiteY9323"/>
            </a:cxn>
            <a:cxn ang="0">
              <a:pos x="connsiteX9324" y="connsiteY9324"/>
            </a:cxn>
            <a:cxn ang="0">
              <a:pos x="connsiteX9325" y="connsiteY9325"/>
            </a:cxn>
            <a:cxn ang="0">
              <a:pos x="connsiteX9326" y="connsiteY9326"/>
            </a:cxn>
            <a:cxn ang="0">
              <a:pos x="connsiteX9327" y="connsiteY9327"/>
            </a:cxn>
            <a:cxn ang="0">
              <a:pos x="connsiteX9328" y="connsiteY9328"/>
            </a:cxn>
            <a:cxn ang="0">
              <a:pos x="connsiteX9329" y="connsiteY9329"/>
            </a:cxn>
            <a:cxn ang="0">
              <a:pos x="connsiteX9330" y="connsiteY9330"/>
            </a:cxn>
            <a:cxn ang="0">
              <a:pos x="connsiteX9331" y="connsiteY9331"/>
            </a:cxn>
            <a:cxn ang="0">
              <a:pos x="connsiteX9332" y="connsiteY9332"/>
            </a:cxn>
            <a:cxn ang="0">
              <a:pos x="connsiteX9333" y="connsiteY9333"/>
            </a:cxn>
            <a:cxn ang="0">
              <a:pos x="connsiteX9334" y="connsiteY9334"/>
            </a:cxn>
            <a:cxn ang="0">
              <a:pos x="connsiteX9335" y="connsiteY9335"/>
            </a:cxn>
            <a:cxn ang="0">
              <a:pos x="connsiteX9336" y="connsiteY9336"/>
            </a:cxn>
            <a:cxn ang="0">
              <a:pos x="connsiteX9337" y="connsiteY9337"/>
            </a:cxn>
            <a:cxn ang="0">
              <a:pos x="connsiteX9338" y="connsiteY9338"/>
            </a:cxn>
            <a:cxn ang="0">
              <a:pos x="connsiteX9339" y="connsiteY9339"/>
            </a:cxn>
            <a:cxn ang="0">
              <a:pos x="connsiteX9340" y="connsiteY9340"/>
            </a:cxn>
            <a:cxn ang="0">
              <a:pos x="connsiteX9341" y="connsiteY9341"/>
            </a:cxn>
            <a:cxn ang="0">
              <a:pos x="connsiteX9342" y="connsiteY9342"/>
            </a:cxn>
            <a:cxn ang="0">
              <a:pos x="connsiteX9343" y="connsiteY9343"/>
            </a:cxn>
            <a:cxn ang="0">
              <a:pos x="connsiteX9344" y="connsiteY9344"/>
            </a:cxn>
            <a:cxn ang="0">
              <a:pos x="connsiteX9345" y="connsiteY9345"/>
            </a:cxn>
            <a:cxn ang="0">
              <a:pos x="connsiteX9346" y="connsiteY9346"/>
            </a:cxn>
            <a:cxn ang="0">
              <a:pos x="connsiteX9347" y="connsiteY9347"/>
            </a:cxn>
            <a:cxn ang="0">
              <a:pos x="connsiteX9348" y="connsiteY9348"/>
            </a:cxn>
            <a:cxn ang="0">
              <a:pos x="connsiteX9349" y="connsiteY9349"/>
            </a:cxn>
            <a:cxn ang="0">
              <a:pos x="connsiteX9350" y="connsiteY9350"/>
            </a:cxn>
            <a:cxn ang="0">
              <a:pos x="connsiteX9351" y="connsiteY9351"/>
            </a:cxn>
            <a:cxn ang="0">
              <a:pos x="connsiteX9352" y="connsiteY9352"/>
            </a:cxn>
            <a:cxn ang="0">
              <a:pos x="connsiteX9353" y="connsiteY9353"/>
            </a:cxn>
            <a:cxn ang="0">
              <a:pos x="connsiteX9354" y="connsiteY9354"/>
            </a:cxn>
            <a:cxn ang="0">
              <a:pos x="connsiteX9355" y="connsiteY9355"/>
            </a:cxn>
            <a:cxn ang="0">
              <a:pos x="connsiteX9356" y="connsiteY9356"/>
            </a:cxn>
            <a:cxn ang="0">
              <a:pos x="connsiteX9357" y="connsiteY9357"/>
            </a:cxn>
            <a:cxn ang="0">
              <a:pos x="connsiteX9358" y="connsiteY9358"/>
            </a:cxn>
            <a:cxn ang="0">
              <a:pos x="connsiteX9359" y="connsiteY9359"/>
            </a:cxn>
            <a:cxn ang="0">
              <a:pos x="connsiteX9360" y="connsiteY9360"/>
            </a:cxn>
            <a:cxn ang="0">
              <a:pos x="connsiteX9361" y="connsiteY9361"/>
            </a:cxn>
            <a:cxn ang="0">
              <a:pos x="connsiteX9362" y="connsiteY9362"/>
            </a:cxn>
            <a:cxn ang="0">
              <a:pos x="connsiteX9363" y="connsiteY9363"/>
            </a:cxn>
            <a:cxn ang="0">
              <a:pos x="connsiteX9364" y="connsiteY9364"/>
            </a:cxn>
            <a:cxn ang="0">
              <a:pos x="connsiteX9365" y="connsiteY9365"/>
            </a:cxn>
            <a:cxn ang="0">
              <a:pos x="connsiteX9366" y="connsiteY9366"/>
            </a:cxn>
            <a:cxn ang="0">
              <a:pos x="connsiteX9367" y="connsiteY9367"/>
            </a:cxn>
            <a:cxn ang="0">
              <a:pos x="connsiteX9368" y="connsiteY9368"/>
            </a:cxn>
            <a:cxn ang="0">
              <a:pos x="connsiteX9369" y="connsiteY9369"/>
            </a:cxn>
            <a:cxn ang="0">
              <a:pos x="connsiteX9370" y="connsiteY9370"/>
            </a:cxn>
            <a:cxn ang="0">
              <a:pos x="connsiteX9371" y="connsiteY9371"/>
            </a:cxn>
            <a:cxn ang="0">
              <a:pos x="connsiteX9372" y="connsiteY9372"/>
            </a:cxn>
            <a:cxn ang="0">
              <a:pos x="connsiteX9373" y="connsiteY9373"/>
            </a:cxn>
            <a:cxn ang="0">
              <a:pos x="connsiteX9374" y="connsiteY9374"/>
            </a:cxn>
            <a:cxn ang="0">
              <a:pos x="connsiteX9375" y="connsiteY9375"/>
            </a:cxn>
            <a:cxn ang="0">
              <a:pos x="connsiteX9376" y="connsiteY9376"/>
            </a:cxn>
            <a:cxn ang="0">
              <a:pos x="connsiteX9377" y="connsiteY9377"/>
            </a:cxn>
            <a:cxn ang="0">
              <a:pos x="connsiteX9378" y="connsiteY9378"/>
            </a:cxn>
            <a:cxn ang="0">
              <a:pos x="connsiteX9379" y="connsiteY9379"/>
            </a:cxn>
            <a:cxn ang="0">
              <a:pos x="connsiteX9380" y="connsiteY9380"/>
            </a:cxn>
            <a:cxn ang="0">
              <a:pos x="connsiteX9381" y="connsiteY9381"/>
            </a:cxn>
            <a:cxn ang="0">
              <a:pos x="connsiteX9382" y="connsiteY9382"/>
            </a:cxn>
            <a:cxn ang="0">
              <a:pos x="connsiteX9383" y="connsiteY9383"/>
            </a:cxn>
            <a:cxn ang="0">
              <a:pos x="connsiteX9384" y="connsiteY9384"/>
            </a:cxn>
            <a:cxn ang="0">
              <a:pos x="connsiteX9385" y="connsiteY9385"/>
            </a:cxn>
            <a:cxn ang="0">
              <a:pos x="connsiteX9386" y="connsiteY9386"/>
            </a:cxn>
            <a:cxn ang="0">
              <a:pos x="connsiteX9387" y="connsiteY9387"/>
            </a:cxn>
            <a:cxn ang="0">
              <a:pos x="connsiteX9388" y="connsiteY9388"/>
            </a:cxn>
            <a:cxn ang="0">
              <a:pos x="connsiteX9389" y="connsiteY9389"/>
            </a:cxn>
            <a:cxn ang="0">
              <a:pos x="connsiteX9390" y="connsiteY9390"/>
            </a:cxn>
            <a:cxn ang="0">
              <a:pos x="connsiteX9391" y="connsiteY9391"/>
            </a:cxn>
            <a:cxn ang="0">
              <a:pos x="connsiteX9392" y="connsiteY9392"/>
            </a:cxn>
            <a:cxn ang="0">
              <a:pos x="connsiteX9393" y="connsiteY9393"/>
            </a:cxn>
            <a:cxn ang="0">
              <a:pos x="connsiteX9394" y="connsiteY9394"/>
            </a:cxn>
            <a:cxn ang="0">
              <a:pos x="connsiteX9395" y="connsiteY9395"/>
            </a:cxn>
            <a:cxn ang="0">
              <a:pos x="connsiteX9396" y="connsiteY9396"/>
            </a:cxn>
            <a:cxn ang="0">
              <a:pos x="connsiteX9397" y="connsiteY9397"/>
            </a:cxn>
            <a:cxn ang="0">
              <a:pos x="connsiteX9398" y="connsiteY9398"/>
            </a:cxn>
            <a:cxn ang="0">
              <a:pos x="connsiteX9399" y="connsiteY9399"/>
            </a:cxn>
            <a:cxn ang="0">
              <a:pos x="connsiteX9400" y="connsiteY9400"/>
            </a:cxn>
            <a:cxn ang="0">
              <a:pos x="connsiteX9401" y="connsiteY9401"/>
            </a:cxn>
            <a:cxn ang="0">
              <a:pos x="connsiteX9402" y="connsiteY9402"/>
            </a:cxn>
            <a:cxn ang="0">
              <a:pos x="connsiteX9403" y="connsiteY9403"/>
            </a:cxn>
            <a:cxn ang="0">
              <a:pos x="connsiteX9404" y="connsiteY9404"/>
            </a:cxn>
            <a:cxn ang="0">
              <a:pos x="connsiteX9405" y="connsiteY9405"/>
            </a:cxn>
            <a:cxn ang="0">
              <a:pos x="connsiteX9406" y="connsiteY9406"/>
            </a:cxn>
            <a:cxn ang="0">
              <a:pos x="connsiteX9407" y="connsiteY9407"/>
            </a:cxn>
            <a:cxn ang="0">
              <a:pos x="connsiteX9408" y="connsiteY9408"/>
            </a:cxn>
            <a:cxn ang="0">
              <a:pos x="connsiteX9409" y="connsiteY9409"/>
            </a:cxn>
            <a:cxn ang="0">
              <a:pos x="connsiteX9410" y="connsiteY9410"/>
            </a:cxn>
            <a:cxn ang="0">
              <a:pos x="connsiteX9411" y="connsiteY9411"/>
            </a:cxn>
            <a:cxn ang="0">
              <a:pos x="connsiteX9412" y="connsiteY9412"/>
            </a:cxn>
            <a:cxn ang="0">
              <a:pos x="connsiteX9413" y="connsiteY9413"/>
            </a:cxn>
            <a:cxn ang="0">
              <a:pos x="connsiteX9414" y="connsiteY9414"/>
            </a:cxn>
            <a:cxn ang="0">
              <a:pos x="connsiteX9415" y="connsiteY9415"/>
            </a:cxn>
            <a:cxn ang="0">
              <a:pos x="connsiteX9416" y="connsiteY9416"/>
            </a:cxn>
            <a:cxn ang="0">
              <a:pos x="connsiteX9417" y="connsiteY9417"/>
            </a:cxn>
            <a:cxn ang="0">
              <a:pos x="connsiteX9418" y="connsiteY9418"/>
            </a:cxn>
            <a:cxn ang="0">
              <a:pos x="connsiteX9419" y="connsiteY9419"/>
            </a:cxn>
            <a:cxn ang="0">
              <a:pos x="connsiteX9420" y="connsiteY9420"/>
            </a:cxn>
            <a:cxn ang="0">
              <a:pos x="connsiteX9421" y="connsiteY9421"/>
            </a:cxn>
            <a:cxn ang="0">
              <a:pos x="connsiteX9422" y="connsiteY9422"/>
            </a:cxn>
            <a:cxn ang="0">
              <a:pos x="connsiteX9423" y="connsiteY9423"/>
            </a:cxn>
            <a:cxn ang="0">
              <a:pos x="connsiteX9424" y="connsiteY9424"/>
            </a:cxn>
            <a:cxn ang="0">
              <a:pos x="connsiteX9425" y="connsiteY9425"/>
            </a:cxn>
            <a:cxn ang="0">
              <a:pos x="connsiteX9426" y="connsiteY9426"/>
            </a:cxn>
            <a:cxn ang="0">
              <a:pos x="connsiteX9427" y="connsiteY9427"/>
            </a:cxn>
            <a:cxn ang="0">
              <a:pos x="connsiteX9428" y="connsiteY9428"/>
            </a:cxn>
            <a:cxn ang="0">
              <a:pos x="connsiteX9429" y="connsiteY9429"/>
            </a:cxn>
            <a:cxn ang="0">
              <a:pos x="connsiteX9430" y="connsiteY9430"/>
            </a:cxn>
            <a:cxn ang="0">
              <a:pos x="connsiteX9431" y="connsiteY9431"/>
            </a:cxn>
            <a:cxn ang="0">
              <a:pos x="connsiteX9432" y="connsiteY9432"/>
            </a:cxn>
            <a:cxn ang="0">
              <a:pos x="connsiteX9433" y="connsiteY9433"/>
            </a:cxn>
            <a:cxn ang="0">
              <a:pos x="connsiteX9434" y="connsiteY9434"/>
            </a:cxn>
            <a:cxn ang="0">
              <a:pos x="connsiteX9435" y="connsiteY9435"/>
            </a:cxn>
            <a:cxn ang="0">
              <a:pos x="connsiteX9436" y="connsiteY9436"/>
            </a:cxn>
            <a:cxn ang="0">
              <a:pos x="connsiteX9437" y="connsiteY9437"/>
            </a:cxn>
            <a:cxn ang="0">
              <a:pos x="connsiteX9438" y="connsiteY9438"/>
            </a:cxn>
            <a:cxn ang="0">
              <a:pos x="connsiteX9439" y="connsiteY9439"/>
            </a:cxn>
            <a:cxn ang="0">
              <a:pos x="connsiteX9440" y="connsiteY9440"/>
            </a:cxn>
            <a:cxn ang="0">
              <a:pos x="connsiteX9441" y="connsiteY9441"/>
            </a:cxn>
            <a:cxn ang="0">
              <a:pos x="connsiteX9442" y="connsiteY9442"/>
            </a:cxn>
            <a:cxn ang="0">
              <a:pos x="connsiteX9443" y="connsiteY9443"/>
            </a:cxn>
            <a:cxn ang="0">
              <a:pos x="connsiteX9444" y="connsiteY9444"/>
            </a:cxn>
            <a:cxn ang="0">
              <a:pos x="connsiteX9445" y="connsiteY9445"/>
            </a:cxn>
            <a:cxn ang="0">
              <a:pos x="connsiteX9446" y="connsiteY9446"/>
            </a:cxn>
            <a:cxn ang="0">
              <a:pos x="connsiteX9447" y="connsiteY9447"/>
            </a:cxn>
            <a:cxn ang="0">
              <a:pos x="connsiteX9448" y="connsiteY9448"/>
            </a:cxn>
            <a:cxn ang="0">
              <a:pos x="connsiteX9449" y="connsiteY9449"/>
            </a:cxn>
            <a:cxn ang="0">
              <a:pos x="connsiteX9450" y="connsiteY9450"/>
            </a:cxn>
            <a:cxn ang="0">
              <a:pos x="connsiteX9451" y="connsiteY9451"/>
            </a:cxn>
            <a:cxn ang="0">
              <a:pos x="connsiteX9452" y="connsiteY9452"/>
            </a:cxn>
            <a:cxn ang="0">
              <a:pos x="connsiteX9453" y="connsiteY9453"/>
            </a:cxn>
            <a:cxn ang="0">
              <a:pos x="connsiteX9454" y="connsiteY9454"/>
            </a:cxn>
            <a:cxn ang="0">
              <a:pos x="connsiteX9455" y="connsiteY9455"/>
            </a:cxn>
            <a:cxn ang="0">
              <a:pos x="connsiteX9456" y="connsiteY9456"/>
            </a:cxn>
            <a:cxn ang="0">
              <a:pos x="connsiteX9457" y="connsiteY9457"/>
            </a:cxn>
            <a:cxn ang="0">
              <a:pos x="connsiteX9458" y="connsiteY9458"/>
            </a:cxn>
            <a:cxn ang="0">
              <a:pos x="connsiteX9459" y="connsiteY9459"/>
            </a:cxn>
            <a:cxn ang="0">
              <a:pos x="connsiteX9460" y="connsiteY9460"/>
            </a:cxn>
            <a:cxn ang="0">
              <a:pos x="connsiteX9461" y="connsiteY9461"/>
            </a:cxn>
            <a:cxn ang="0">
              <a:pos x="connsiteX9462" y="connsiteY9462"/>
            </a:cxn>
            <a:cxn ang="0">
              <a:pos x="connsiteX9463" y="connsiteY9463"/>
            </a:cxn>
            <a:cxn ang="0">
              <a:pos x="connsiteX9464" y="connsiteY9464"/>
            </a:cxn>
            <a:cxn ang="0">
              <a:pos x="connsiteX9465" y="connsiteY9465"/>
            </a:cxn>
            <a:cxn ang="0">
              <a:pos x="connsiteX9466" y="connsiteY9466"/>
            </a:cxn>
            <a:cxn ang="0">
              <a:pos x="connsiteX9467" y="connsiteY9467"/>
            </a:cxn>
            <a:cxn ang="0">
              <a:pos x="connsiteX9468" y="connsiteY9468"/>
            </a:cxn>
            <a:cxn ang="0">
              <a:pos x="connsiteX9469" y="connsiteY9469"/>
            </a:cxn>
            <a:cxn ang="0">
              <a:pos x="connsiteX9470" y="connsiteY9470"/>
            </a:cxn>
            <a:cxn ang="0">
              <a:pos x="connsiteX9471" y="connsiteY9471"/>
            </a:cxn>
            <a:cxn ang="0">
              <a:pos x="connsiteX9472" y="connsiteY9472"/>
            </a:cxn>
            <a:cxn ang="0">
              <a:pos x="connsiteX9473" y="connsiteY9473"/>
            </a:cxn>
            <a:cxn ang="0">
              <a:pos x="connsiteX9474" y="connsiteY9474"/>
            </a:cxn>
            <a:cxn ang="0">
              <a:pos x="connsiteX9475" y="connsiteY9475"/>
            </a:cxn>
            <a:cxn ang="0">
              <a:pos x="connsiteX9476" y="connsiteY9476"/>
            </a:cxn>
            <a:cxn ang="0">
              <a:pos x="connsiteX9477" y="connsiteY9477"/>
            </a:cxn>
            <a:cxn ang="0">
              <a:pos x="connsiteX9478" y="connsiteY9478"/>
            </a:cxn>
            <a:cxn ang="0">
              <a:pos x="connsiteX9479" y="connsiteY9479"/>
            </a:cxn>
            <a:cxn ang="0">
              <a:pos x="connsiteX9480" y="connsiteY9480"/>
            </a:cxn>
            <a:cxn ang="0">
              <a:pos x="connsiteX9481" y="connsiteY9481"/>
            </a:cxn>
            <a:cxn ang="0">
              <a:pos x="connsiteX9482" y="connsiteY9482"/>
            </a:cxn>
            <a:cxn ang="0">
              <a:pos x="connsiteX9483" y="connsiteY9483"/>
            </a:cxn>
            <a:cxn ang="0">
              <a:pos x="connsiteX9484" y="connsiteY9484"/>
            </a:cxn>
            <a:cxn ang="0">
              <a:pos x="connsiteX9485" y="connsiteY9485"/>
            </a:cxn>
            <a:cxn ang="0">
              <a:pos x="connsiteX9486" y="connsiteY9486"/>
            </a:cxn>
            <a:cxn ang="0">
              <a:pos x="connsiteX9487" y="connsiteY9487"/>
            </a:cxn>
            <a:cxn ang="0">
              <a:pos x="connsiteX9488" y="connsiteY9488"/>
            </a:cxn>
            <a:cxn ang="0">
              <a:pos x="connsiteX9489" y="connsiteY9489"/>
            </a:cxn>
            <a:cxn ang="0">
              <a:pos x="connsiteX9490" y="connsiteY9490"/>
            </a:cxn>
            <a:cxn ang="0">
              <a:pos x="connsiteX9491" y="connsiteY9491"/>
            </a:cxn>
            <a:cxn ang="0">
              <a:pos x="connsiteX9492" y="connsiteY9492"/>
            </a:cxn>
            <a:cxn ang="0">
              <a:pos x="connsiteX9493" y="connsiteY9493"/>
            </a:cxn>
            <a:cxn ang="0">
              <a:pos x="connsiteX9494" y="connsiteY9494"/>
            </a:cxn>
            <a:cxn ang="0">
              <a:pos x="connsiteX9495" y="connsiteY9495"/>
            </a:cxn>
            <a:cxn ang="0">
              <a:pos x="connsiteX9496" y="connsiteY9496"/>
            </a:cxn>
            <a:cxn ang="0">
              <a:pos x="connsiteX9497" y="connsiteY9497"/>
            </a:cxn>
            <a:cxn ang="0">
              <a:pos x="connsiteX9498" y="connsiteY9498"/>
            </a:cxn>
            <a:cxn ang="0">
              <a:pos x="connsiteX9499" y="connsiteY9499"/>
            </a:cxn>
            <a:cxn ang="0">
              <a:pos x="connsiteX9500" y="connsiteY9500"/>
            </a:cxn>
            <a:cxn ang="0">
              <a:pos x="connsiteX9501" y="connsiteY9501"/>
            </a:cxn>
            <a:cxn ang="0">
              <a:pos x="connsiteX9502" y="connsiteY9502"/>
            </a:cxn>
            <a:cxn ang="0">
              <a:pos x="connsiteX9503" y="connsiteY9503"/>
            </a:cxn>
            <a:cxn ang="0">
              <a:pos x="connsiteX9504" y="connsiteY9504"/>
            </a:cxn>
            <a:cxn ang="0">
              <a:pos x="connsiteX9505" y="connsiteY9505"/>
            </a:cxn>
            <a:cxn ang="0">
              <a:pos x="connsiteX9506" y="connsiteY9506"/>
            </a:cxn>
            <a:cxn ang="0">
              <a:pos x="connsiteX9507" y="connsiteY9507"/>
            </a:cxn>
            <a:cxn ang="0">
              <a:pos x="connsiteX9508" y="connsiteY9508"/>
            </a:cxn>
            <a:cxn ang="0">
              <a:pos x="connsiteX9509" y="connsiteY9509"/>
            </a:cxn>
            <a:cxn ang="0">
              <a:pos x="connsiteX9510" y="connsiteY9510"/>
            </a:cxn>
            <a:cxn ang="0">
              <a:pos x="connsiteX9511" y="connsiteY9511"/>
            </a:cxn>
            <a:cxn ang="0">
              <a:pos x="connsiteX9512" y="connsiteY9512"/>
            </a:cxn>
            <a:cxn ang="0">
              <a:pos x="connsiteX9513" y="connsiteY9513"/>
            </a:cxn>
            <a:cxn ang="0">
              <a:pos x="connsiteX9514" y="connsiteY9514"/>
            </a:cxn>
            <a:cxn ang="0">
              <a:pos x="connsiteX9515" y="connsiteY9515"/>
            </a:cxn>
            <a:cxn ang="0">
              <a:pos x="connsiteX9516" y="connsiteY9516"/>
            </a:cxn>
            <a:cxn ang="0">
              <a:pos x="connsiteX9517" y="connsiteY9517"/>
            </a:cxn>
            <a:cxn ang="0">
              <a:pos x="connsiteX9518" y="connsiteY9518"/>
            </a:cxn>
            <a:cxn ang="0">
              <a:pos x="connsiteX9519" y="connsiteY9519"/>
            </a:cxn>
            <a:cxn ang="0">
              <a:pos x="connsiteX9520" y="connsiteY9520"/>
            </a:cxn>
            <a:cxn ang="0">
              <a:pos x="connsiteX9521" y="connsiteY9521"/>
            </a:cxn>
            <a:cxn ang="0">
              <a:pos x="connsiteX9522" y="connsiteY9522"/>
            </a:cxn>
            <a:cxn ang="0">
              <a:pos x="connsiteX9523" y="connsiteY9523"/>
            </a:cxn>
            <a:cxn ang="0">
              <a:pos x="connsiteX9524" y="connsiteY9524"/>
            </a:cxn>
            <a:cxn ang="0">
              <a:pos x="connsiteX9525" y="connsiteY9525"/>
            </a:cxn>
            <a:cxn ang="0">
              <a:pos x="connsiteX9526" y="connsiteY9526"/>
            </a:cxn>
            <a:cxn ang="0">
              <a:pos x="connsiteX9527" y="connsiteY9527"/>
            </a:cxn>
            <a:cxn ang="0">
              <a:pos x="connsiteX9528" y="connsiteY9528"/>
            </a:cxn>
            <a:cxn ang="0">
              <a:pos x="connsiteX9529" y="connsiteY9529"/>
            </a:cxn>
            <a:cxn ang="0">
              <a:pos x="connsiteX9530" y="connsiteY9530"/>
            </a:cxn>
            <a:cxn ang="0">
              <a:pos x="connsiteX9531" y="connsiteY9531"/>
            </a:cxn>
            <a:cxn ang="0">
              <a:pos x="connsiteX9532" y="connsiteY9532"/>
            </a:cxn>
            <a:cxn ang="0">
              <a:pos x="connsiteX9533" y="connsiteY9533"/>
            </a:cxn>
            <a:cxn ang="0">
              <a:pos x="connsiteX9534" y="connsiteY9534"/>
            </a:cxn>
            <a:cxn ang="0">
              <a:pos x="connsiteX9535" y="connsiteY9535"/>
            </a:cxn>
            <a:cxn ang="0">
              <a:pos x="connsiteX9536" y="connsiteY9536"/>
            </a:cxn>
            <a:cxn ang="0">
              <a:pos x="connsiteX9537" y="connsiteY9537"/>
            </a:cxn>
            <a:cxn ang="0">
              <a:pos x="connsiteX9538" y="connsiteY9538"/>
            </a:cxn>
            <a:cxn ang="0">
              <a:pos x="connsiteX9539" y="connsiteY9539"/>
            </a:cxn>
            <a:cxn ang="0">
              <a:pos x="connsiteX9540" y="connsiteY9540"/>
            </a:cxn>
            <a:cxn ang="0">
              <a:pos x="connsiteX9541" y="connsiteY9541"/>
            </a:cxn>
            <a:cxn ang="0">
              <a:pos x="connsiteX9542" y="connsiteY9542"/>
            </a:cxn>
            <a:cxn ang="0">
              <a:pos x="connsiteX9543" y="connsiteY9543"/>
            </a:cxn>
            <a:cxn ang="0">
              <a:pos x="connsiteX9544" y="connsiteY9544"/>
            </a:cxn>
            <a:cxn ang="0">
              <a:pos x="connsiteX9545" y="connsiteY9545"/>
            </a:cxn>
            <a:cxn ang="0">
              <a:pos x="connsiteX9546" y="connsiteY9546"/>
            </a:cxn>
            <a:cxn ang="0">
              <a:pos x="connsiteX9547" y="connsiteY9547"/>
            </a:cxn>
            <a:cxn ang="0">
              <a:pos x="connsiteX9548" y="connsiteY9548"/>
            </a:cxn>
            <a:cxn ang="0">
              <a:pos x="connsiteX9549" y="connsiteY9549"/>
            </a:cxn>
            <a:cxn ang="0">
              <a:pos x="connsiteX9550" y="connsiteY9550"/>
            </a:cxn>
            <a:cxn ang="0">
              <a:pos x="connsiteX9551" y="connsiteY9551"/>
            </a:cxn>
            <a:cxn ang="0">
              <a:pos x="connsiteX9552" y="connsiteY9552"/>
            </a:cxn>
            <a:cxn ang="0">
              <a:pos x="connsiteX9553" y="connsiteY9553"/>
            </a:cxn>
            <a:cxn ang="0">
              <a:pos x="connsiteX9554" y="connsiteY9554"/>
            </a:cxn>
            <a:cxn ang="0">
              <a:pos x="connsiteX9555" y="connsiteY9555"/>
            </a:cxn>
            <a:cxn ang="0">
              <a:pos x="connsiteX9556" y="connsiteY9556"/>
            </a:cxn>
            <a:cxn ang="0">
              <a:pos x="connsiteX9557" y="connsiteY9557"/>
            </a:cxn>
            <a:cxn ang="0">
              <a:pos x="connsiteX9558" y="connsiteY9558"/>
            </a:cxn>
            <a:cxn ang="0">
              <a:pos x="connsiteX9559" y="connsiteY9559"/>
            </a:cxn>
            <a:cxn ang="0">
              <a:pos x="connsiteX9560" y="connsiteY9560"/>
            </a:cxn>
            <a:cxn ang="0">
              <a:pos x="connsiteX9561" y="connsiteY9561"/>
            </a:cxn>
            <a:cxn ang="0">
              <a:pos x="connsiteX9562" y="connsiteY9562"/>
            </a:cxn>
            <a:cxn ang="0">
              <a:pos x="connsiteX9563" y="connsiteY9563"/>
            </a:cxn>
            <a:cxn ang="0">
              <a:pos x="connsiteX9564" y="connsiteY9564"/>
            </a:cxn>
            <a:cxn ang="0">
              <a:pos x="connsiteX9565" y="connsiteY9565"/>
            </a:cxn>
            <a:cxn ang="0">
              <a:pos x="connsiteX9566" y="connsiteY9566"/>
            </a:cxn>
            <a:cxn ang="0">
              <a:pos x="connsiteX9567" y="connsiteY9567"/>
            </a:cxn>
            <a:cxn ang="0">
              <a:pos x="connsiteX9568" y="connsiteY9568"/>
            </a:cxn>
            <a:cxn ang="0">
              <a:pos x="connsiteX9569" y="connsiteY9569"/>
            </a:cxn>
            <a:cxn ang="0">
              <a:pos x="connsiteX9570" y="connsiteY9570"/>
            </a:cxn>
            <a:cxn ang="0">
              <a:pos x="connsiteX9571" y="connsiteY9571"/>
            </a:cxn>
            <a:cxn ang="0">
              <a:pos x="connsiteX9572" y="connsiteY9572"/>
            </a:cxn>
            <a:cxn ang="0">
              <a:pos x="connsiteX9573" y="connsiteY9573"/>
            </a:cxn>
            <a:cxn ang="0">
              <a:pos x="connsiteX9574" y="connsiteY9574"/>
            </a:cxn>
            <a:cxn ang="0">
              <a:pos x="connsiteX9575" y="connsiteY9575"/>
            </a:cxn>
            <a:cxn ang="0">
              <a:pos x="connsiteX9576" y="connsiteY9576"/>
            </a:cxn>
            <a:cxn ang="0">
              <a:pos x="connsiteX9577" y="connsiteY9577"/>
            </a:cxn>
            <a:cxn ang="0">
              <a:pos x="connsiteX9578" y="connsiteY9578"/>
            </a:cxn>
            <a:cxn ang="0">
              <a:pos x="connsiteX9579" y="connsiteY9579"/>
            </a:cxn>
            <a:cxn ang="0">
              <a:pos x="connsiteX9580" y="connsiteY9580"/>
            </a:cxn>
            <a:cxn ang="0">
              <a:pos x="connsiteX9581" y="connsiteY9581"/>
            </a:cxn>
            <a:cxn ang="0">
              <a:pos x="connsiteX9582" y="connsiteY9582"/>
            </a:cxn>
            <a:cxn ang="0">
              <a:pos x="connsiteX9583" y="connsiteY9583"/>
            </a:cxn>
            <a:cxn ang="0">
              <a:pos x="connsiteX9584" y="connsiteY9584"/>
            </a:cxn>
            <a:cxn ang="0">
              <a:pos x="connsiteX9585" y="connsiteY9585"/>
            </a:cxn>
            <a:cxn ang="0">
              <a:pos x="connsiteX9586" y="connsiteY9586"/>
            </a:cxn>
            <a:cxn ang="0">
              <a:pos x="connsiteX9587" y="connsiteY9587"/>
            </a:cxn>
            <a:cxn ang="0">
              <a:pos x="connsiteX9588" y="connsiteY9588"/>
            </a:cxn>
            <a:cxn ang="0">
              <a:pos x="connsiteX9589" y="connsiteY9589"/>
            </a:cxn>
            <a:cxn ang="0">
              <a:pos x="connsiteX9590" y="connsiteY9590"/>
            </a:cxn>
            <a:cxn ang="0">
              <a:pos x="connsiteX9591" y="connsiteY9591"/>
            </a:cxn>
            <a:cxn ang="0">
              <a:pos x="connsiteX9592" y="connsiteY9592"/>
            </a:cxn>
            <a:cxn ang="0">
              <a:pos x="connsiteX9593" y="connsiteY9593"/>
            </a:cxn>
            <a:cxn ang="0">
              <a:pos x="connsiteX9594" y="connsiteY9594"/>
            </a:cxn>
            <a:cxn ang="0">
              <a:pos x="connsiteX9595" y="connsiteY9595"/>
            </a:cxn>
            <a:cxn ang="0">
              <a:pos x="connsiteX9596" y="connsiteY9596"/>
            </a:cxn>
            <a:cxn ang="0">
              <a:pos x="connsiteX9597" y="connsiteY9597"/>
            </a:cxn>
            <a:cxn ang="0">
              <a:pos x="connsiteX9598" y="connsiteY9598"/>
            </a:cxn>
            <a:cxn ang="0">
              <a:pos x="connsiteX9599" y="connsiteY9599"/>
            </a:cxn>
            <a:cxn ang="0">
              <a:pos x="connsiteX9600" y="connsiteY9600"/>
            </a:cxn>
            <a:cxn ang="0">
              <a:pos x="connsiteX9601" y="connsiteY9601"/>
            </a:cxn>
            <a:cxn ang="0">
              <a:pos x="connsiteX9602" y="connsiteY9602"/>
            </a:cxn>
            <a:cxn ang="0">
              <a:pos x="connsiteX9603" y="connsiteY9603"/>
            </a:cxn>
            <a:cxn ang="0">
              <a:pos x="connsiteX9604" y="connsiteY9604"/>
            </a:cxn>
            <a:cxn ang="0">
              <a:pos x="connsiteX9605" y="connsiteY9605"/>
            </a:cxn>
            <a:cxn ang="0">
              <a:pos x="connsiteX9606" y="connsiteY9606"/>
            </a:cxn>
            <a:cxn ang="0">
              <a:pos x="connsiteX9607" y="connsiteY9607"/>
            </a:cxn>
            <a:cxn ang="0">
              <a:pos x="connsiteX9608" y="connsiteY9608"/>
            </a:cxn>
            <a:cxn ang="0">
              <a:pos x="connsiteX9609" y="connsiteY9609"/>
            </a:cxn>
            <a:cxn ang="0">
              <a:pos x="connsiteX9610" y="connsiteY9610"/>
            </a:cxn>
            <a:cxn ang="0">
              <a:pos x="connsiteX9611" y="connsiteY9611"/>
            </a:cxn>
            <a:cxn ang="0">
              <a:pos x="connsiteX9612" y="connsiteY9612"/>
            </a:cxn>
            <a:cxn ang="0">
              <a:pos x="connsiteX9613" y="connsiteY9613"/>
            </a:cxn>
            <a:cxn ang="0">
              <a:pos x="connsiteX9614" y="connsiteY9614"/>
            </a:cxn>
            <a:cxn ang="0">
              <a:pos x="connsiteX9615" y="connsiteY9615"/>
            </a:cxn>
            <a:cxn ang="0">
              <a:pos x="connsiteX9616" y="connsiteY9616"/>
            </a:cxn>
            <a:cxn ang="0">
              <a:pos x="connsiteX9617" y="connsiteY9617"/>
            </a:cxn>
            <a:cxn ang="0">
              <a:pos x="connsiteX9618" y="connsiteY9618"/>
            </a:cxn>
            <a:cxn ang="0">
              <a:pos x="connsiteX9619" y="connsiteY9619"/>
            </a:cxn>
            <a:cxn ang="0">
              <a:pos x="connsiteX9620" y="connsiteY9620"/>
            </a:cxn>
            <a:cxn ang="0">
              <a:pos x="connsiteX9621" y="connsiteY9621"/>
            </a:cxn>
            <a:cxn ang="0">
              <a:pos x="connsiteX9622" y="connsiteY9622"/>
            </a:cxn>
            <a:cxn ang="0">
              <a:pos x="connsiteX9623" y="connsiteY9623"/>
            </a:cxn>
            <a:cxn ang="0">
              <a:pos x="connsiteX9624" y="connsiteY9624"/>
            </a:cxn>
            <a:cxn ang="0">
              <a:pos x="connsiteX9625" y="connsiteY9625"/>
            </a:cxn>
            <a:cxn ang="0">
              <a:pos x="connsiteX9626" y="connsiteY9626"/>
            </a:cxn>
            <a:cxn ang="0">
              <a:pos x="connsiteX9627" y="connsiteY9627"/>
            </a:cxn>
            <a:cxn ang="0">
              <a:pos x="connsiteX9628" y="connsiteY9628"/>
            </a:cxn>
            <a:cxn ang="0">
              <a:pos x="connsiteX9629" y="connsiteY9629"/>
            </a:cxn>
            <a:cxn ang="0">
              <a:pos x="connsiteX9630" y="connsiteY9630"/>
            </a:cxn>
            <a:cxn ang="0">
              <a:pos x="connsiteX9631" y="connsiteY9631"/>
            </a:cxn>
            <a:cxn ang="0">
              <a:pos x="connsiteX9632" y="connsiteY9632"/>
            </a:cxn>
            <a:cxn ang="0">
              <a:pos x="connsiteX9633" y="connsiteY9633"/>
            </a:cxn>
            <a:cxn ang="0">
              <a:pos x="connsiteX9634" y="connsiteY9634"/>
            </a:cxn>
            <a:cxn ang="0">
              <a:pos x="connsiteX9635" y="connsiteY9635"/>
            </a:cxn>
            <a:cxn ang="0">
              <a:pos x="connsiteX9636" y="connsiteY9636"/>
            </a:cxn>
            <a:cxn ang="0">
              <a:pos x="connsiteX9637" y="connsiteY9637"/>
            </a:cxn>
            <a:cxn ang="0">
              <a:pos x="connsiteX9638" y="connsiteY9638"/>
            </a:cxn>
            <a:cxn ang="0">
              <a:pos x="connsiteX9639" y="connsiteY9639"/>
            </a:cxn>
            <a:cxn ang="0">
              <a:pos x="connsiteX9640" y="connsiteY9640"/>
            </a:cxn>
            <a:cxn ang="0">
              <a:pos x="connsiteX9641" y="connsiteY9641"/>
            </a:cxn>
            <a:cxn ang="0">
              <a:pos x="connsiteX9642" y="connsiteY9642"/>
            </a:cxn>
            <a:cxn ang="0">
              <a:pos x="connsiteX9643" y="connsiteY9643"/>
            </a:cxn>
            <a:cxn ang="0">
              <a:pos x="connsiteX9644" y="connsiteY9644"/>
            </a:cxn>
            <a:cxn ang="0">
              <a:pos x="connsiteX9645" y="connsiteY9645"/>
            </a:cxn>
            <a:cxn ang="0">
              <a:pos x="connsiteX9646" y="connsiteY9646"/>
            </a:cxn>
            <a:cxn ang="0">
              <a:pos x="connsiteX9647" y="connsiteY9647"/>
            </a:cxn>
            <a:cxn ang="0">
              <a:pos x="connsiteX9648" y="connsiteY9648"/>
            </a:cxn>
            <a:cxn ang="0">
              <a:pos x="connsiteX9649" y="connsiteY9649"/>
            </a:cxn>
            <a:cxn ang="0">
              <a:pos x="connsiteX9650" y="connsiteY9650"/>
            </a:cxn>
            <a:cxn ang="0">
              <a:pos x="connsiteX9651" y="connsiteY9651"/>
            </a:cxn>
            <a:cxn ang="0">
              <a:pos x="connsiteX9652" y="connsiteY9652"/>
            </a:cxn>
            <a:cxn ang="0">
              <a:pos x="connsiteX9653" y="connsiteY9653"/>
            </a:cxn>
            <a:cxn ang="0">
              <a:pos x="connsiteX9654" y="connsiteY9654"/>
            </a:cxn>
            <a:cxn ang="0">
              <a:pos x="connsiteX9655" y="connsiteY9655"/>
            </a:cxn>
            <a:cxn ang="0">
              <a:pos x="connsiteX9656" y="connsiteY9656"/>
            </a:cxn>
            <a:cxn ang="0">
              <a:pos x="connsiteX9657" y="connsiteY9657"/>
            </a:cxn>
            <a:cxn ang="0">
              <a:pos x="connsiteX9658" y="connsiteY9658"/>
            </a:cxn>
            <a:cxn ang="0">
              <a:pos x="connsiteX9659" y="connsiteY9659"/>
            </a:cxn>
            <a:cxn ang="0">
              <a:pos x="connsiteX9660" y="connsiteY9660"/>
            </a:cxn>
            <a:cxn ang="0">
              <a:pos x="connsiteX9661" y="connsiteY9661"/>
            </a:cxn>
            <a:cxn ang="0">
              <a:pos x="connsiteX9662" y="connsiteY9662"/>
            </a:cxn>
            <a:cxn ang="0">
              <a:pos x="connsiteX9663" y="connsiteY9663"/>
            </a:cxn>
            <a:cxn ang="0">
              <a:pos x="connsiteX9664" y="connsiteY9664"/>
            </a:cxn>
            <a:cxn ang="0">
              <a:pos x="connsiteX9665" y="connsiteY9665"/>
            </a:cxn>
            <a:cxn ang="0">
              <a:pos x="connsiteX9666" y="connsiteY9666"/>
            </a:cxn>
            <a:cxn ang="0">
              <a:pos x="connsiteX9667" y="connsiteY9667"/>
            </a:cxn>
            <a:cxn ang="0">
              <a:pos x="connsiteX9668" y="connsiteY9668"/>
            </a:cxn>
            <a:cxn ang="0">
              <a:pos x="connsiteX9669" y="connsiteY9669"/>
            </a:cxn>
            <a:cxn ang="0">
              <a:pos x="connsiteX9670" y="connsiteY9670"/>
            </a:cxn>
            <a:cxn ang="0">
              <a:pos x="connsiteX9671" y="connsiteY9671"/>
            </a:cxn>
            <a:cxn ang="0">
              <a:pos x="connsiteX9672" y="connsiteY9672"/>
            </a:cxn>
            <a:cxn ang="0">
              <a:pos x="connsiteX9673" y="connsiteY9673"/>
            </a:cxn>
            <a:cxn ang="0">
              <a:pos x="connsiteX9674" y="connsiteY9674"/>
            </a:cxn>
            <a:cxn ang="0">
              <a:pos x="connsiteX9675" y="connsiteY9675"/>
            </a:cxn>
            <a:cxn ang="0">
              <a:pos x="connsiteX9676" y="connsiteY9676"/>
            </a:cxn>
            <a:cxn ang="0">
              <a:pos x="connsiteX9677" y="connsiteY9677"/>
            </a:cxn>
            <a:cxn ang="0">
              <a:pos x="connsiteX9678" y="connsiteY9678"/>
            </a:cxn>
            <a:cxn ang="0">
              <a:pos x="connsiteX9679" y="connsiteY9679"/>
            </a:cxn>
            <a:cxn ang="0">
              <a:pos x="connsiteX9680" y="connsiteY9680"/>
            </a:cxn>
            <a:cxn ang="0">
              <a:pos x="connsiteX9681" y="connsiteY9681"/>
            </a:cxn>
            <a:cxn ang="0">
              <a:pos x="connsiteX9682" y="connsiteY9682"/>
            </a:cxn>
            <a:cxn ang="0">
              <a:pos x="connsiteX9683" y="connsiteY9683"/>
            </a:cxn>
            <a:cxn ang="0">
              <a:pos x="connsiteX9684" y="connsiteY9684"/>
            </a:cxn>
            <a:cxn ang="0">
              <a:pos x="connsiteX9685" y="connsiteY9685"/>
            </a:cxn>
            <a:cxn ang="0">
              <a:pos x="connsiteX9686" y="connsiteY9686"/>
            </a:cxn>
            <a:cxn ang="0">
              <a:pos x="connsiteX9687" y="connsiteY9687"/>
            </a:cxn>
            <a:cxn ang="0">
              <a:pos x="connsiteX9688" y="connsiteY9688"/>
            </a:cxn>
            <a:cxn ang="0">
              <a:pos x="connsiteX9689" y="connsiteY9689"/>
            </a:cxn>
            <a:cxn ang="0">
              <a:pos x="connsiteX9690" y="connsiteY9690"/>
            </a:cxn>
            <a:cxn ang="0">
              <a:pos x="connsiteX9691" y="connsiteY9691"/>
            </a:cxn>
            <a:cxn ang="0">
              <a:pos x="connsiteX9692" y="connsiteY9692"/>
            </a:cxn>
            <a:cxn ang="0">
              <a:pos x="connsiteX9693" y="connsiteY9693"/>
            </a:cxn>
            <a:cxn ang="0">
              <a:pos x="connsiteX9694" y="connsiteY9694"/>
            </a:cxn>
            <a:cxn ang="0">
              <a:pos x="connsiteX9695" y="connsiteY9695"/>
            </a:cxn>
            <a:cxn ang="0">
              <a:pos x="connsiteX9696" y="connsiteY9696"/>
            </a:cxn>
            <a:cxn ang="0">
              <a:pos x="connsiteX9697" y="connsiteY9697"/>
            </a:cxn>
            <a:cxn ang="0">
              <a:pos x="connsiteX9698" y="connsiteY9698"/>
            </a:cxn>
            <a:cxn ang="0">
              <a:pos x="connsiteX9699" y="connsiteY9699"/>
            </a:cxn>
            <a:cxn ang="0">
              <a:pos x="connsiteX9700" y="connsiteY9700"/>
            </a:cxn>
            <a:cxn ang="0">
              <a:pos x="connsiteX9701" y="connsiteY9701"/>
            </a:cxn>
            <a:cxn ang="0">
              <a:pos x="connsiteX9702" y="connsiteY9702"/>
            </a:cxn>
            <a:cxn ang="0">
              <a:pos x="connsiteX9703" y="connsiteY9703"/>
            </a:cxn>
            <a:cxn ang="0">
              <a:pos x="connsiteX9704" y="connsiteY9704"/>
            </a:cxn>
            <a:cxn ang="0">
              <a:pos x="connsiteX9705" y="connsiteY9705"/>
            </a:cxn>
            <a:cxn ang="0">
              <a:pos x="connsiteX9706" y="connsiteY9706"/>
            </a:cxn>
            <a:cxn ang="0">
              <a:pos x="connsiteX9707" y="connsiteY9707"/>
            </a:cxn>
            <a:cxn ang="0">
              <a:pos x="connsiteX9708" y="connsiteY9708"/>
            </a:cxn>
            <a:cxn ang="0">
              <a:pos x="connsiteX9709" y="connsiteY9709"/>
            </a:cxn>
            <a:cxn ang="0">
              <a:pos x="connsiteX9710" y="connsiteY9710"/>
            </a:cxn>
            <a:cxn ang="0">
              <a:pos x="connsiteX9711" y="connsiteY9711"/>
            </a:cxn>
            <a:cxn ang="0">
              <a:pos x="connsiteX9712" y="connsiteY9712"/>
            </a:cxn>
            <a:cxn ang="0">
              <a:pos x="connsiteX9713" y="connsiteY9713"/>
            </a:cxn>
            <a:cxn ang="0">
              <a:pos x="connsiteX9714" y="connsiteY9714"/>
            </a:cxn>
            <a:cxn ang="0">
              <a:pos x="connsiteX9715" y="connsiteY9715"/>
            </a:cxn>
            <a:cxn ang="0">
              <a:pos x="connsiteX9716" y="connsiteY9716"/>
            </a:cxn>
            <a:cxn ang="0">
              <a:pos x="connsiteX9717" y="connsiteY9717"/>
            </a:cxn>
            <a:cxn ang="0">
              <a:pos x="connsiteX9718" y="connsiteY9718"/>
            </a:cxn>
            <a:cxn ang="0">
              <a:pos x="connsiteX9719" y="connsiteY9719"/>
            </a:cxn>
            <a:cxn ang="0">
              <a:pos x="connsiteX9720" y="connsiteY9720"/>
            </a:cxn>
            <a:cxn ang="0">
              <a:pos x="connsiteX9721" y="connsiteY9721"/>
            </a:cxn>
            <a:cxn ang="0">
              <a:pos x="connsiteX9722" y="connsiteY9722"/>
            </a:cxn>
            <a:cxn ang="0">
              <a:pos x="connsiteX9723" y="connsiteY9723"/>
            </a:cxn>
            <a:cxn ang="0">
              <a:pos x="connsiteX9724" y="connsiteY9724"/>
            </a:cxn>
            <a:cxn ang="0">
              <a:pos x="connsiteX9725" y="connsiteY9725"/>
            </a:cxn>
            <a:cxn ang="0">
              <a:pos x="connsiteX9726" y="connsiteY9726"/>
            </a:cxn>
            <a:cxn ang="0">
              <a:pos x="connsiteX9727" y="connsiteY9727"/>
            </a:cxn>
            <a:cxn ang="0">
              <a:pos x="connsiteX9728" y="connsiteY9728"/>
            </a:cxn>
            <a:cxn ang="0">
              <a:pos x="connsiteX9729" y="connsiteY9729"/>
            </a:cxn>
            <a:cxn ang="0">
              <a:pos x="connsiteX9730" y="connsiteY9730"/>
            </a:cxn>
            <a:cxn ang="0">
              <a:pos x="connsiteX9731" y="connsiteY9731"/>
            </a:cxn>
            <a:cxn ang="0">
              <a:pos x="connsiteX9732" y="connsiteY9732"/>
            </a:cxn>
            <a:cxn ang="0">
              <a:pos x="connsiteX9733" y="connsiteY9733"/>
            </a:cxn>
            <a:cxn ang="0">
              <a:pos x="connsiteX9734" y="connsiteY9734"/>
            </a:cxn>
            <a:cxn ang="0">
              <a:pos x="connsiteX9735" y="connsiteY9735"/>
            </a:cxn>
            <a:cxn ang="0">
              <a:pos x="connsiteX9736" y="connsiteY9736"/>
            </a:cxn>
            <a:cxn ang="0">
              <a:pos x="connsiteX9737" y="connsiteY9737"/>
            </a:cxn>
            <a:cxn ang="0">
              <a:pos x="connsiteX9738" y="connsiteY9738"/>
            </a:cxn>
            <a:cxn ang="0">
              <a:pos x="connsiteX9739" y="connsiteY9739"/>
            </a:cxn>
            <a:cxn ang="0">
              <a:pos x="connsiteX9740" y="connsiteY9740"/>
            </a:cxn>
            <a:cxn ang="0">
              <a:pos x="connsiteX9741" y="connsiteY9741"/>
            </a:cxn>
            <a:cxn ang="0">
              <a:pos x="connsiteX9742" y="connsiteY9742"/>
            </a:cxn>
            <a:cxn ang="0">
              <a:pos x="connsiteX9743" y="connsiteY9743"/>
            </a:cxn>
            <a:cxn ang="0">
              <a:pos x="connsiteX9744" y="connsiteY9744"/>
            </a:cxn>
            <a:cxn ang="0">
              <a:pos x="connsiteX9745" y="connsiteY9745"/>
            </a:cxn>
            <a:cxn ang="0">
              <a:pos x="connsiteX9746" y="connsiteY9746"/>
            </a:cxn>
            <a:cxn ang="0">
              <a:pos x="connsiteX9747" y="connsiteY9747"/>
            </a:cxn>
            <a:cxn ang="0">
              <a:pos x="connsiteX9748" y="connsiteY9748"/>
            </a:cxn>
            <a:cxn ang="0">
              <a:pos x="connsiteX9749" y="connsiteY9749"/>
            </a:cxn>
            <a:cxn ang="0">
              <a:pos x="connsiteX9750" y="connsiteY9750"/>
            </a:cxn>
            <a:cxn ang="0">
              <a:pos x="connsiteX9751" y="connsiteY9751"/>
            </a:cxn>
            <a:cxn ang="0">
              <a:pos x="connsiteX9752" y="connsiteY9752"/>
            </a:cxn>
            <a:cxn ang="0">
              <a:pos x="connsiteX9753" y="connsiteY9753"/>
            </a:cxn>
            <a:cxn ang="0">
              <a:pos x="connsiteX9754" y="connsiteY9754"/>
            </a:cxn>
            <a:cxn ang="0">
              <a:pos x="connsiteX9755" y="connsiteY9755"/>
            </a:cxn>
            <a:cxn ang="0">
              <a:pos x="connsiteX9756" y="connsiteY9756"/>
            </a:cxn>
            <a:cxn ang="0">
              <a:pos x="connsiteX9757" y="connsiteY9757"/>
            </a:cxn>
            <a:cxn ang="0">
              <a:pos x="connsiteX9758" y="connsiteY9758"/>
            </a:cxn>
            <a:cxn ang="0">
              <a:pos x="connsiteX9759" y="connsiteY9759"/>
            </a:cxn>
            <a:cxn ang="0">
              <a:pos x="connsiteX9760" y="connsiteY9760"/>
            </a:cxn>
            <a:cxn ang="0">
              <a:pos x="connsiteX9761" y="connsiteY9761"/>
            </a:cxn>
            <a:cxn ang="0">
              <a:pos x="connsiteX9762" y="connsiteY9762"/>
            </a:cxn>
            <a:cxn ang="0">
              <a:pos x="connsiteX9763" y="connsiteY9763"/>
            </a:cxn>
            <a:cxn ang="0">
              <a:pos x="connsiteX9764" y="connsiteY9764"/>
            </a:cxn>
            <a:cxn ang="0">
              <a:pos x="connsiteX9765" y="connsiteY9765"/>
            </a:cxn>
            <a:cxn ang="0">
              <a:pos x="connsiteX9766" y="connsiteY9766"/>
            </a:cxn>
            <a:cxn ang="0">
              <a:pos x="connsiteX9767" y="connsiteY9767"/>
            </a:cxn>
            <a:cxn ang="0">
              <a:pos x="connsiteX9768" y="connsiteY9768"/>
            </a:cxn>
            <a:cxn ang="0">
              <a:pos x="connsiteX9769" y="connsiteY9769"/>
            </a:cxn>
            <a:cxn ang="0">
              <a:pos x="connsiteX9770" y="connsiteY9770"/>
            </a:cxn>
            <a:cxn ang="0">
              <a:pos x="connsiteX9771" y="connsiteY9771"/>
            </a:cxn>
            <a:cxn ang="0">
              <a:pos x="connsiteX9772" y="connsiteY9772"/>
            </a:cxn>
            <a:cxn ang="0">
              <a:pos x="connsiteX9773" y="connsiteY9773"/>
            </a:cxn>
            <a:cxn ang="0">
              <a:pos x="connsiteX9774" y="connsiteY9774"/>
            </a:cxn>
            <a:cxn ang="0">
              <a:pos x="connsiteX9775" y="connsiteY9775"/>
            </a:cxn>
            <a:cxn ang="0">
              <a:pos x="connsiteX9776" y="connsiteY9776"/>
            </a:cxn>
            <a:cxn ang="0">
              <a:pos x="connsiteX9777" y="connsiteY9777"/>
            </a:cxn>
            <a:cxn ang="0">
              <a:pos x="connsiteX9778" y="connsiteY9778"/>
            </a:cxn>
            <a:cxn ang="0">
              <a:pos x="connsiteX9779" y="connsiteY9779"/>
            </a:cxn>
            <a:cxn ang="0">
              <a:pos x="connsiteX9780" y="connsiteY9780"/>
            </a:cxn>
            <a:cxn ang="0">
              <a:pos x="connsiteX9781" y="connsiteY9781"/>
            </a:cxn>
            <a:cxn ang="0">
              <a:pos x="connsiteX9782" y="connsiteY9782"/>
            </a:cxn>
            <a:cxn ang="0">
              <a:pos x="connsiteX9783" y="connsiteY9783"/>
            </a:cxn>
            <a:cxn ang="0">
              <a:pos x="connsiteX9784" y="connsiteY9784"/>
            </a:cxn>
            <a:cxn ang="0">
              <a:pos x="connsiteX9785" y="connsiteY9785"/>
            </a:cxn>
            <a:cxn ang="0">
              <a:pos x="connsiteX9786" y="connsiteY9786"/>
            </a:cxn>
            <a:cxn ang="0">
              <a:pos x="connsiteX9787" y="connsiteY9787"/>
            </a:cxn>
            <a:cxn ang="0">
              <a:pos x="connsiteX9788" y="connsiteY9788"/>
            </a:cxn>
            <a:cxn ang="0">
              <a:pos x="connsiteX9789" y="connsiteY9789"/>
            </a:cxn>
            <a:cxn ang="0">
              <a:pos x="connsiteX9790" y="connsiteY9790"/>
            </a:cxn>
            <a:cxn ang="0">
              <a:pos x="connsiteX9791" y="connsiteY9791"/>
            </a:cxn>
            <a:cxn ang="0">
              <a:pos x="connsiteX9792" y="connsiteY9792"/>
            </a:cxn>
            <a:cxn ang="0">
              <a:pos x="connsiteX9793" y="connsiteY9793"/>
            </a:cxn>
            <a:cxn ang="0">
              <a:pos x="connsiteX9794" y="connsiteY9794"/>
            </a:cxn>
            <a:cxn ang="0">
              <a:pos x="connsiteX9795" y="connsiteY9795"/>
            </a:cxn>
            <a:cxn ang="0">
              <a:pos x="connsiteX9796" y="connsiteY9796"/>
            </a:cxn>
            <a:cxn ang="0">
              <a:pos x="connsiteX9797" y="connsiteY9797"/>
            </a:cxn>
            <a:cxn ang="0">
              <a:pos x="connsiteX9798" y="connsiteY9798"/>
            </a:cxn>
            <a:cxn ang="0">
              <a:pos x="connsiteX9799" y="connsiteY9799"/>
            </a:cxn>
            <a:cxn ang="0">
              <a:pos x="connsiteX9800" y="connsiteY9800"/>
            </a:cxn>
            <a:cxn ang="0">
              <a:pos x="connsiteX9801" y="connsiteY9801"/>
            </a:cxn>
            <a:cxn ang="0">
              <a:pos x="connsiteX9802" y="connsiteY9802"/>
            </a:cxn>
            <a:cxn ang="0">
              <a:pos x="connsiteX9803" y="connsiteY9803"/>
            </a:cxn>
            <a:cxn ang="0">
              <a:pos x="connsiteX9804" y="connsiteY9804"/>
            </a:cxn>
            <a:cxn ang="0">
              <a:pos x="connsiteX9805" y="connsiteY9805"/>
            </a:cxn>
            <a:cxn ang="0">
              <a:pos x="connsiteX9806" y="connsiteY9806"/>
            </a:cxn>
            <a:cxn ang="0">
              <a:pos x="connsiteX9807" y="connsiteY9807"/>
            </a:cxn>
            <a:cxn ang="0">
              <a:pos x="connsiteX9808" y="connsiteY9808"/>
            </a:cxn>
            <a:cxn ang="0">
              <a:pos x="connsiteX9809" y="connsiteY9809"/>
            </a:cxn>
            <a:cxn ang="0">
              <a:pos x="connsiteX9810" y="connsiteY9810"/>
            </a:cxn>
            <a:cxn ang="0">
              <a:pos x="connsiteX9811" y="connsiteY9811"/>
            </a:cxn>
            <a:cxn ang="0">
              <a:pos x="connsiteX9812" y="connsiteY9812"/>
            </a:cxn>
            <a:cxn ang="0">
              <a:pos x="connsiteX9813" y="connsiteY9813"/>
            </a:cxn>
            <a:cxn ang="0">
              <a:pos x="connsiteX9814" y="connsiteY9814"/>
            </a:cxn>
            <a:cxn ang="0">
              <a:pos x="connsiteX9815" y="connsiteY9815"/>
            </a:cxn>
            <a:cxn ang="0">
              <a:pos x="connsiteX9816" y="connsiteY9816"/>
            </a:cxn>
            <a:cxn ang="0">
              <a:pos x="connsiteX9817" y="connsiteY9817"/>
            </a:cxn>
            <a:cxn ang="0">
              <a:pos x="connsiteX9818" y="connsiteY9818"/>
            </a:cxn>
            <a:cxn ang="0">
              <a:pos x="connsiteX9819" y="connsiteY9819"/>
            </a:cxn>
            <a:cxn ang="0">
              <a:pos x="connsiteX9820" y="connsiteY9820"/>
            </a:cxn>
            <a:cxn ang="0">
              <a:pos x="connsiteX9821" y="connsiteY9821"/>
            </a:cxn>
            <a:cxn ang="0">
              <a:pos x="connsiteX9822" y="connsiteY9822"/>
            </a:cxn>
            <a:cxn ang="0">
              <a:pos x="connsiteX9823" y="connsiteY9823"/>
            </a:cxn>
            <a:cxn ang="0">
              <a:pos x="connsiteX9824" y="connsiteY9824"/>
            </a:cxn>
            <a:cxn ang="0">
              <a:pos x="connsiteX9825" y="connsiteY9825"/>
            </a:cxn>
            <a:cxn ang="0">
              <a:pos x="connsiteX9826" y="connsiteY9826"/>
            </a:cxn>
            <a:cxn ang="0">
              <a:pos x="connsiteX9827" y="connsiteY9827"/>
            </a:cxn>
            <a:cxn ang="0">
              <a:pos x="connsiteX9828" y="connsiteY9828"/>
            </a:cxn>
            <a:cxn ang="0">
              <a:pos x="connsiteX9829" y="connsiteY9829"/>
            </a:cxn>
            <a:cxn ang="0">
              <a:pos x="connsiteX9830" y="connsiteY9830"/>
            </a:cxn>
            <a:cxn ang="0">
              <a:pos x="connsiteX9831" y="connsiteY9831"/>
            </a:cxn>
            <a:cxn ang="0">
              <a:pos x="connsiteX9832" y="connsiteY9832"/>
            </a:cxn>
            <a:cxn ang="0">
              <a:pos x="connsiteX9833" y="connsiteY9833"/>
            </a:cxn>
            <a:cxn ang="0">
              <a:pos x="connsiteX9834" y="connsiteY9834"/>
            </a:cxn>
            <a:cxn ang="0">
              <a:pos x="connsiteX9835" y="connsiteY9835"/>
            </a:cxn>
            <a:cxn ang="0">
              <a:pos x="connsiteX9836" y="connsiteY9836"/>
            </a:cxn>
            <a:cxn ang="0">
              <a:pos x="connsiteX9837" y="connsiteY9837"/>
            </a:cxn>
            <a:cxn ang="0">
              <a:pos x="connsiteX9838" y="connsiteY9838"/>
            </a:cxn>
            <a:cxn ang="0">
              <a:pos x="connsiteX9839" y="connsiteY9839"/>
            </a:cxn>
            <a:cxn ang="0">
              <a:pos x="connsiteX9840" y="connsiteY9840"/>
            </a:cxn>
            <a:cxn ang="0">
              <a:pos x="connsiteX9841" y="connsiteY9841"/>
            </a:cxn>
            <a:cxn ang="0">
              <a:pos x="connsiteX9842" y="connsiteY9842"/>
            </a:cxn>
            <a:cxn ang="0">
              <a:pos x="connsiteX9843" y="connsiteY9843"/>
            </a:cxn>
            <a:cxn ang="0">
              <a:pos x="connsiteX9844" y="connsiteY9844"/>
            </a:cxn>
            <a:cxn ang="0">
              <a:pos x="connsiteX9845" y="connsiteY9845"/>
            </a:cxn>
            <a:cxn ang="0">
              <a:pos x="connsiteX9846" y="connsiteY9846"/>
            </a:cxn>
            <a:cxn ang="0">
              <a:pos x="connsiteX9847" y="connsiteY9847"/>
            </a:cxn>
            <a:cxn ang="0">
              <a:pos x="connsiteX9848" y="connsiteY9848"/>
            </a:cxn>
            <a:cxn ang="0">
              <a:pos x="connsiteX9849" y="connsiteY9849"/>
            </a:cxn>
            <a:cxn ang="0">
              <a:pos x="connsiteX9850" y="connsiteY9850"/>
            </a:cxn>
            <a:cxn ang="0">
              <a:pos x="connsiteX9851" y="connsiteY9851"/>
            </a:cxn>
            <a:cxn ang="0">
              <a:pos x="connsiteX9852" y="connsiteY9852"/>
            </a:cxn>
            <a:cxn ang="0">
              <a:pos x="connsiteX9853" y="connsiteY9853"/>
            </a:cxn>
            <a:cxn ang="0">
              <a:pos x="connsiteX9854" y="connsiteY9854"/>
            </a:cxn>
            <a:cxn ang="0">
              <a:pos x="connsiteX9855" y="connsiteY9855"/>
            </a:cxn>
            <a:cxn ang="0">
              <a:pos x="connsiteX9856" y="connsiteY9856"/>
            </a:cxn>
            <a:cxn ang="0">
              <a:pos x="connsiteX9857" y="connsiteY9857"/>
            </a:cxn>
            <a:cxn ang="0">
              <a:pos x="connsiteX9858" y="connsiteY9858"/>
            </a:cxn>
            <a:cxn ang="0">
              <a:pos x="connsiteX9859" y="connsiteY9859"/>
            </a:cxn>
            <a:cxn ang="0">
              <a:pos x="connsiteX9860" y="connsiteY9860"/>
            </a:cxn>
            <a:cxn ang="0">
              <a:pos x="connsiteX9861" y="connsiteY9861"/>
            </a:cxn>
            <a:cxn ang="0">
              <a:pos x="connsiteX9862" y="connsiteY9862"/>
            </a:cxn>
            <a:cxn ang="0">
              <a:pos x="connsiteX9863" y="connsiteY9863"/>
            </a:cxn>
            <a:cxn ang="0">
              <a:pos x="connsiteX9864" y="connsiteY9864"/>
            </a:cxn>
            <a:cxn ang="0">
              <a:pos x="connsiteX9865" y="connsiteY9865"/>
            </a:cxn>
            <a:cxn ang="0">
              <a:pos x="connsiteX9866" y="connsiteY9866"/>
            </a:cxn>
            <a:cxn ang="0">
              <a:pos x="connsiteX9867" y="connsiteY9867"/>
            </a:cxn>
            <a:cxn ang="0">
              <a:pos x="connsiteX9868" y="connsiteY9868"/>
            </a:cxn>
            <a:cxn ang="0">
              <a:pos x="connsiteX9869" y="connsiteY9869"/>
            </a:cxn>
            <a:cxn ang="0">
              <a:pos x="connsiteX9870" y="connsiteY9870"/>
            </a:cxn>
            <a:cxn ang="0">
              <a:pos x="connsiteX9871" y="connsiteY9871"/>
            </a:cxn>
            <a:cxn ang="0">
              <a:pos x="connsiteX9872" y="connsiteY9872"/>
            </a:cxn>
            <a:cxn ang="0">
              <a:pos x="connsiteX9873" y="connsiteY9873"/>
            </a:cxn>
            <a:cxn ang="0">
              <a:pos x="connsiteX9874" y="connsiteY9874"/>
            </a:cxn>
            <a:cxn ang="0">
              <a:pos x="connsiteX9875" y="connsiteY9875"/>
            </a:cxn>
            <a:cxn ang="0">
              <a:pos x="connsiteX9876" y="connsiteY9876"/>
            </a:cxn>
            <a:cxn ang="0">
              <a:pos x="connsiteX9877" y="connsiteY9877"/>
            </a:cxn>
            <a:cxn ang="0">
              <a:pos x="connsiteX9878" y="connsiteY9878"/>
            </a:cxn>
            <a:cxn ang="0">
              <a:pos x="connsiteX9879" y="connsiteY9879"/>
            </a:cxn>
            <a:cxn ang="0">
              <a:pos x="connsiteX9880" y="connsiteY9880"/>
            </a:cxn>
            <a:cxn ang="0">
              <a:pos x="connsiteX9881" y="connsiteY9881"/>
            </a:cxn>
            <a:cxn ang="0">
              <a:pos x="connsiteX9882" y="connsiteY9882"/>
            </a:cxn>
            <a:cxn ang="0">
              <a:pos x="connsiteX9883" y="connsiteY9883"/>
            </a:cxn>
            <a:cxn ang="0">
              <a:pos x="connsiteX9884" y="connsiteY9884"/>
            </a:cxn>
            <a:cxn ang="0">
              <a:pos x="connsiteX9885" y="connsiteY9885"/>
            </a:cxn>
            <a:cxn ang="0">
              <a:pos x="connsiteX9886" y="connsiteY9886"/>
            </a:cxn>
            <a:cxn ang="0">
              <a:pos x="connsiteX9887" y="connsiteY9887"/>
            </a:cxn>
            <a:cxn ang="0">
              <a:pos x="connsiteX9888" y="connsiteY9888"/>
            </a:cxn>
            <a:cxn ang="0">
              <a:pos x="connsiteX9889" y="connsiteY9889"/>
            </a:cxn>
            <a:cxn ang="0">
              <a:pos x="connsiteX9890" y="connsiteY9890"/>
            </a:cxn>
            <a:cxn ang="0">
              <a:pos x="connsiteX9891" y="connsiteY9891"/>
            </a:cxn>
            <a:cxn ang="0">
              <a:pos x="connsiteX9892" y="connsiteY9892"/>
            </a:cxn>
            <a:cxn ang="0">
              <a:pos x="connsiteX9893" y="connsiteY9893"/>
            </a:cxn>
            <a:cxn ang="0">
              <a:pos x="connsiteX9894" y="connsiteY9894"/>
            </a:cxn>
            <a:cxn ang="0">
              <a:pos x="connsiteX9895" y="connsiteY9895"/>
            </a:cxn>
            <a:cxn ang="0">
              <a:pos x="connsiteX9896" y="connsiteY9896"/>
            </a:cxn>
            <a:cxn ang="0">
              <a:pos x="connsiteX9897" y="connsiteY9897"/>
            </a:cxn>
            <a:cxn ang="0">
              <a:pos x="connsiteX9898" y="connsiteY9898"/>
            </a:cxn>
            <a:cxn ang="0">
              <a:pos x="connsiteX9899" y="connsiteY9899"/>
            </a:cxn>
            <a:cxn ang="0">
              <a:pos x="connsiteX9900" y="connsiteY9900"/>
            </a:cxn>
            <a:cxn ang="0">
              <a:pos x="connsiteX9901" y="connsiteY9901"/>
            </a:cxn>
            <a:cxn ang="0">
              <a:pos x="connsiteX9902" y="connsiteY9902"/>
            </a:cxn>
            <a:cxn ang="0">
              <a:pos x="connsiteX9903" y="connsiteY9903"/>
            </a:cxn>
            <a:cxn ang="0">
              <a:pos x="connsiteX9904" y="connsiteY9904"/>
            </a:cxn>
            <a:cxn ang="0">
              <a:pos x="connsiteX9905" y="connsiteY9905"/>
            </a:cxn>
            <a:cxn ang="0">
              <a:pos x="connsiteX9906" y="connsiteY9906"/>
            </a:cxn>
            <a:cxn ang="0">
              <a:pos x="connsiteX9907" y="connsiteY9907"/>
            </a:cxn>
            <a:cxn ang="0">
              <a:pos x="connsiteX9908" y="connsiteY9908"/>
            </a:cxn>
            <a:cxn ang="0">
              <a:pos x="connsiteX9909" y="connsiteY9909"/>
            </a:cxn>
            <a:cxn ang="0">
              <a:pos x="connsiteX9910" y="connsiteY9910"/>
            </a:cxn>
            <a:cxn ang="0">
              <a:pos x="connsiteX9911" y="connsiteY9911"/>
            </a:cxn>
            <a:cxn ang="0">
              <a:pos x="connsiteX9912" y="connsiteY9912"/>
            </a:cxn>
            <a:cxn ang="0">
              <a:pos x="connsiteX9913" y="connsiteY9913"/>
            </a:cxn>
            <a:cxn ang="0">
              <a:pos x="connsiteX9914" y="connsiteY9914"/>
            </a:cxn>
            <a:cxn ang="0">
              <a:pos x="connsiteX9915" y="connsiteY9915"/>
            </a:cxn>
            <a:cxn ang="0">
              <a:pos x="connsiteX9916" y="connsiteY9916"/>
            </a:cxn>
            <a:cxn ang="0">
              <a:pos x="connsiteX9917" y="connsiteY9917"/>
            </a:cxn>
            <a:cxn ang="0">
              <a:pos x="connsiteX9918" y="connsiteY9918"/>
            </a:cxn>
            <a:cxn ang="0">
              <a:pos x="connsiteX9919" y="connsiteY9919"/>
            </a:cxn>
            <a:cxn ang="0">
              <a:pos x="connsiteX9920" y="connsiteY9920"/>
            </a:cxn>
            <a:cxn ang="0">
              <a:pos x="connsiteX9921" y="connsiteY9921"/>
            </a:cxn>
            <a:cxn ang="0">
              <a:pos x="connsiteX9922" y="connsiteY9922"/>
            </a:cxn>
            <a:cxn ang="0">
              <a:pos x="connsiteX9923" y="connsiteY9923"/>
            </a:cxn>
            <a:cxn ang="0">
              <a:pos x="connsiteX9924" y="connsiteY9924"/>
            </a:cxn>
            <a:cxn ang="0">
              <a:pos x="connsiteX9925" y="connsiteY9925"/>
            </a:cxn>
            <a:cxn ang="0">
              <a:pos x="connsiteX9926" y="connsiteY9926"/>
            </a:cxn>
            <a:cxn ang="0">
              <a:pos x="connsiteX9927" y="connsiteY9927"/>
            </a:cxn>
            <a:cxn ang="0">
              <a:pos x="connsiteX9928" y="connsiteY9928"/>
            </a:cxn>
            <a:cxn ang="0">
              <a:pos x="connsiteX9929" y="connsiteY9929"/>
            </a:cxn>
            <a:cxn ang="0">
              <a:pos x="connsiteX9930" y="connsiteY9930"/>
            </a:cxn>
            <a:cxn ang="0">
              <a:pos x="connsiteX9931" y="connsiteY9931"/>
            </a:cxn>
            <a:cxn ang="0">
              <a:pos x="connsiteX9932" y="connsiteY9932"/>
            </a:cxn>
            <a:cxn ang="0">
              <a:pos x="connsiteX9933" y="connsiteY9933"/>
            </a:cxn>
            <a:cxn ang="0">
              <a:pos x="connsiteX9934" y="connsiteY9934"/>
            </a:cxn>
            <a:cxn ang="0">
              <a:pos x="connsiteX9935" y="connsiteY9935"/>
            </a:cxn>
            <a:cxn ang="0">
              <a:pos x="connsiteX9936" y="connsiteY9936"/>
            </a:cxn>
            <a:cxn ang="0">
              <a:pos x="connsiteX9937" y="connsiteY9937"/>
            </a:cxn>
            <a:cxn ang="0">
              <a:pos x="connsiteX9938" y="connsiteY9938"/>
            </a:cxn>
            <a:cxn ang="0">
              <a:pos x="connsiteX9939" y="connsiteY9939"/>
            </a:cxn>
            <a:cxn ang="0">
              <a:pos x="connsiteX9940" y="connsiteY9940"/>
            </a:cxn>
            <a:cxn ang="0">
              <a:pos x="connsiteX9941" y="connsiteY9941"/>
            </a:cxn>
            <a:cxn ang="0">
              <a:pos x="connsiteX9942" y="connsiteY9942"/>
            </a:cxn>
            <a:cxn ang="0">
              <a:pos x="connsiteX9943" y="connsiteY9943"/>
            </a:cxn>
            <a:cxn ang="0">
              <a:pos x="connsiteX9944" y="connsiteY9944"/>
            </a:cxn>
            <a:cxn ang="0">
              <a:pos x="connsiteX9945" y="connsiteY9945"/>
            </a:cxn>
            <a:cxn ang="0">
              <a:pos x="connsiteX9946" y="connsiteY9946"/>
            </a:cxn>
            <a:cxn ang="0">
              <a:pos x="connsiteX9947" y="connsiteY9947"/>
            </a:cxn>
            <a:cxn ang="0">
              <a:pos x="connsiteX9948" y="connsiteY9948"/>
            </a:cxn>
            <a:cxn ang="0">
              <a:pos x="connsiteX9949" y="connsiteY9949"/>
            </a:cxn>
            <a:cxn ang="0">
              <a:pos x="connsiteX9950" y="connsiteY9950"/>
            </a:cxn>
            <a:cxn ang="0">
              <a:pos x="connsiteX9951" y="connsiteY9951"/>
            </a:cxn>
            <a:cxn ang="0">
              <a:pos x="connsiteX9952" y="connsiteY9952"/>
            </a:cxn>
            <a:cxn ang="0">
              <a:pos x="connsiteX9953" y="connsiteY9953"/>
            </a:cxn>
            <a:cxn ang="0">
              <a:pos x="connsiteX9954" y="connsiteY9954"/>
            </a:cxn>
            <a:cxn ang="0">
              <a:pos x="connsiteX9955" y="connsiteY9955"/>
            </a:cxn>
            <a:cxn ang="0">
              <a:pos x="connsiteX9956" y="connsiteY9956"/>
            </a:cxn>
            <a:cxn ang="0">
              <a:pos x="connsiteX9957" y="connsiteY9957"/>
            </a:cxn>
            <a:cxn ang="0">
              <a:pos x="connsiteX9958" y="connsiteY9958"/>
            </a:cxn>
            <a:cxn ang="0">
              <a:pos x="connsiteX9959" y="connsiteY9959"/>
            </a:cxn>
            <a:cxn ang="0">
              <a:pos x="connsiteX9960" y="connsiteY9960"/>
            </a:cxn>
            <a:cxn ang="0">
              <a:pos x="connsiteX9961" y="connsiteY9961"/>
            </a:cxn>
            <a:cxn ang="0">
              <a:pos x="connsiteX9962" y="connsiteY9962"/>
            </a:cxn>
            <a:cxn ang="0">
              <a:pos x="connsiteX9963" y="connsiteY9963"/>
            </a:cxn>
            <a:cxn ang="0">
              <a:pos x="connsiteX9964" y="connsiteY9964"/>
            </a:cxn>
            <a:cxn ang="0">
              <a:pos x="connsiteX9965" y="connsiteY9965"/>
            </a:cxn>
            <a:cxn ang="0">
              <a:pos x="connsiteX9966" y="connsiteY9966"/>
            </a:cxn>
            <a:cxn ang="0">
              <a:pos x="connsiteX9967" y="connsiteY9967"/>
            </a:cxn>
            <a:cxn ang="0">
              <a:pos x="connsiteX9968" y="connsiteY9968"/>
            </a:cxn>
            <a:cxn ang="0">
              <a:pos x="connsiteX9969" y="connsiteY9969"/>
            </a:cxn>
            <a:cxn ang="0">
              <a:pos x="connsiteX9970" y="connsiteY9970"/>
            </a:cxn>
            <a:cxn ang="0">
              <a:pos x="connsiteX9971" y="connsiteY9971"/>
            </a:cxn>
            <a:cxn ang="0">
              <a:pos x="connsiteX9972" y="connsiteY9972"/>
            </a:cxn>
            <a:cxn ang="0">
              <a:pos x="connsiteX9973" y="connsiteY9973"/>
            </a:cxn>
            <a:cxn ang="0">
              <a:pos x="connsiteX9974" y="connsiteY9974"/>
            </a:cxn>
            <a:cxn ang="0">
              <a:pos x="connsiteX9975" y="connsiteY9975"/>
            </a:cxn>
            <a:cxn ang="0">
              <a:pos x="connsiteX9976" y="connsiteY9976"/>
            </a:cxn>
            <a:cxn ang="0">
              <a:pos x="connsiteX9977" y="connsiteY9977"/>
            </a:cxn>
            <a:cxn ang="0">
              <a:pos x="connsiteX9978" y="connsiteY9978"/>
            </a:cxn>
            <a:cxn ang="0">
              <a:pos x="connsiteX9979" y="connsiteY9979"/>
            </a:cxn>
            <a:cxn ang="0">
              <a:pos x="connsiteX9980" y="connsiteY9980"/>
            </a:cxn>
            <a:cxn ang="0">
              <a:pos x="connsiteX9981" y="connsiteY9981"/>
            </a:cxn>
            <a:cxn ang="0">
              <a:pos x="connsiteX9982" y="connsiteY9982"/>
            </a:cxn>
            <a:cxn ang="0">
              <a:pos x="connsiteX9983" y="connsiteY9983"/>
            </a:cxn>
            <a:cxn ang="0">
              <a:pos x="connsiteX9984" y="connsiteY9984"/>
            </a:cxn>
            <a:cxn ang="0">
              <a:pos x="connsiteX9985" y="connsiteY9985"/>
            </a:cxn>
            <a:cxn ang="0">
              <a:pos x="connsiteX9986" y="connsiteY9986"/>
            </a:cxn>
            <a:cxn ang="0">
              <a:pos x="connsiteX9987" y="connsiteY9987"/>
            </a:cxn>
            <a:cxn ang="0">
              <a:pos x="connsiteX9988" y="connsiteY9988"/>
            </a:cxn>
            <a:cxn ang="0">
              <a:pos x="connsiteX9989" y="connsiteY9989"/>
            </a:cxn>
            <a:cxn ang="0">
              <a:pos x="connsiteX9990" y="connsiteY9990"/>
            </a:cxn>
            <a:cxn ang="0">
              <a:pos x="connsiteX9991" y="connsiteY9991"/>
            </a:cxn>
            <a:cxn ang="0">
              <a:pos x="connsiteX9992" y="connsiteY9992"/>
            </a:cxn>
            <a:cxn ang="0">
              <a:pos x="connsiteX9993" y="connsiteY9993"/>
            </a:cxn>
            <a:cxn ang="0">
              <a:pos x="connsiteX9994" y="connsiteY9994"/>
            </a:cxn>
            <a:cxn ang="0">
              <a:pos x="connsiteX9995" y="connsiteY9995"/>
            </a:cxn>
            <a:cxn ang="0">
              <a:pos x="connsiteX9996" y="connsiteY9996"/>
            </a:cxn>
            <a:cxn ang="0">
              <a:pos x="connsiteX9997" y="connsiteY9997"/>
            </a:cxn>
            <a:cxn ang="0">
              <a:pos x="connsiteX9998" y="connsiteY9998"/>
            </a:cxn>
            <a:cxn ang="0">
              <a:pos x="connsiteX9999" y="connsiteY9999"/>
            </a:cxn>
            <a:cxn ang="0">
              <a:pos x="connsiteX10000" y="connsiteY10000"/>
            </a:cxn>
            <a:cxn ang="0">
              <a:pos x="connsiteX10001" y="connsiteY10001"/>
            </a:cxn>
            <a:cxn ang="0">
              <a:pos x="connsiteX10002" y="connsiteY10002"/>
            </a:cxn>
            <a:cxn ang="0">
              <a:pos x="connsiteX10003" y="connsiteY10003"/>
            </a:cxn>
            <a:cxn ang="0">
              <a:pos x="connsiteX10004" y="connsiteY10004"/>
            </a:cxn>
            <a:cxn ang="0">
              <a:pos x="connsiteX10005" y="connsiteY10005"/>
            </a:cxn>
            <a:cxn ang="0">
              <a:pos x="connsiteX10006" y="connsiteY10006"/>
            </a:cxn>
            <a:cxn ang="0">
              <a:pos x="connsiteX10007" y="connsiteY10007"/>
            </a:cxn>
            <a:cxn ang="0">
              <a:pos x="connsiteX10008" y="connsiteY10008"/>
            </a:cxn>
            <a:cxn ang="0">
              <a:pos x="connsiteX10009" y="connsiteY10009"/>
            </a:cxn>
            <a:cxn ang="0">
              <a:pos x="connsiteX10010" y="connsiteY10010"/>
            </a:cxn>
            <a:cxn ang="0">
              <a:pos x="connsiteX10011" y="connsiteY10011"/>
            </a:cxn>
            <a:cxn ang="0">
              <a:pos x="connsiteX10012" y="connsiteY10012"/>
            </a:cxn>
            <a:cxn ang="0">
              <a:pos x="connsiteX10013" y="connsiteY10013"/>
            </a:cxn>
            <a:cxn ang="0">
              <a:pos x="connsiteX10014" y="connsiteY10014"/>
            </a:cxn>
            <a:cxn ang="0">
              <a:pos x="connsiteX10015" y="connsiteY10015"/>
            </a:cxn>
            <a:cxn ang="0">
              <a:pos x="connsiteX10016" y="connsiteY10016"/>
            </a:cxn>
            <a:cxn ang="0">
              <a:pos x="connsiteX10017" y="connsiteY10017"/>
            </a:cxn>
            <a:cxn ang="0">
              <a:pos x="connsiteX10018" y="connsiteY10018"/>
            </a:cxn>
            <a:cxn ang="0">
              <a:pos x="connsiteX10019" y="connsiteY10019"/>
            </a:cxn>
            <a:cxn ang="0">
              <a:pos x="connsiteX10020" y="connsiteY10020"/>
            </a:cxn>
            <a:cxn ang="0">
              <a:pos x="connsiteX10021" y="connsiteY10021"/>
            </a:cxn>
            <a:cxn ang="0">
              <a:pos x="connsiteX10022" y="connsiteY10022"/>
            </a:cxn>
            <a:cxn ang="0">
              <a:pos x="connsiteX10023" y="connsiteY10023"/>
            </a:cxn>
            <a:cxn ang="0">
              <a:pos x="connsiteX10024" y="connsiteY10024"/>
            </a:cxn>
            <a:cxn ang="0">
              <a:pos x="connsiteX10025" y="connsiteY10025"/>
            </a:cxn>
            <a:cxn ang="0">
              <a:pos x="connsiteX10026" y="connsiteY10026"/>
            </a:cxn>
            <a:cxn ang="0">
              <a:pos x="connsiteX10027" y="connsiteY10027"/>
            </a:cxn>
            <a:cxn ang="0">
              <a:pos x="connsiteX10028" y="connsiteY10028"/>
            </a:cxn>
            <a:cxn ang="0">
              <a:pos x="connsiteX10029" y="connsiteY10029"/>
            </a:cxn>
            <a:cxn ang="0">
              <a:pos x="connsiteX10030" y="connsiteY10030"/>
            </a:cxn>
            <a:cxn ang="0">
              <a:pos x="connsiteX10031" y="connsiteY10031"/>
            </a:cxn>
            <a:cxn ang="0">
              <a:pos x="connsiteX10032" y="connsiteY10032"/>
            </a:cxn>
            <a:cxn ang="0">
              <a:pos x="connsiteX10033" y="connsiteY10033"/>
            </a:cxn>
            <a:cxn ang="0">
              <a:pos x="connsiteX10034" y="connsiteY10034"/>
            </a:cxn>
            <a:cxn ang="0">
              <a:pos x="connsiteX10035" y="connsiteY10035"/>
            </a:cxn>
            <a:cxn ang="0">
              <a:pos x="connsiteX10036" y="connsiteY10036"/>
            </a:cxn>
            <a:cxn ang="0">
              <a:pos x="connsiteX10037" y="connsiteY10037"/>
            </a:cxn>
            <a:cxn ang="0">
              <a:pos x="connsiteX10038" y="connsiteY10038"/>
            </a:cxn>
            <a:cxn ang="0">
              <a:pos x="connsiteX10039" y="connsiteY10039"/>
            </a:cxn>
            <a:cxn ang="0">
              <a:pos x="connsiteX10040" y="connsiteY10040"/>
            </a:cxn>
            <a:cxn ang="0">
              <a:pos x="connsiteX10041" y="connsiteY10041"/>
            </a:cxn>
            <a:cxn ang="0">
              <a:pos x="connsiteX10042" y="connsiteY10042"/>
            </a:cxn>
            <a:cxn ang="0">
              <a:pos x="connsiteX10043" y="connsiteY10043"/>
            </a:cxn>
            <a:cxn ang="0">
              <a:pos x="connsiteX10044" y="connsiteY10044"/>
            </a:cxn>
            <a:cxn ang="0">
              <a:pos x="connsiteX10045" y="connsiteY10045"/>
            </a:cxn>
            <a:cxn ang="0">
              <a:pos x="connsiteX10046" y="connsiteY10046"/>
            </a:cxn>
            <a:cxn ang="0">
              <a:pos x="connsiteX10047" y="connsiteY10047"/>
            </a:cxn>
            <a:cxn ang="0">
              <a:pos x="connsiteX10048" y="connsiteY10048"/>
            </a:cxn>
            <a:cxn ang="0">
              <a:pos x="connsiteX10049" y="connsiteY10049"/>
            </a:cxn>
            <a:cxn ang="0">
              <a:pos x="connsiteX10050" y="connsiteY10050"/>
            </a:cxn>
            <a:cxn ang="0">
              <a:pos x="connsiteX10051" y="connsiteY10051"/>
            </a:cxn>
            <a:cxn ang="0">
              <a:pos x="connsiteX10052" y="connsiteY10052"/>
            </a:cxn>
            <a:cxn ang="0">
              <a:pos x="connsiteX10053" y="connsiteY10053"/>
            </a:cxn>
            <a:cxn ang="0">
              <a:pos x="connsiteX10054" y="connsiteY10054"/>
            </a:cxn>
            <a:cxn ang="0">
              <a:pos x="connsiteX10055" y="connsiteY10055"/>
            </a:cxn>
            <a:cxn ang="0">
              <a:pos x="connsiteX10056" y="connsiteY10056"/>
            </a:cxn>
            <a:cxn ang="0">
              <a:pos x="connsiteX10057" y="connsiteY10057"/>
            </a:cxn>
            <a:cxn ang="0">
              <a:pos x="connsiteX10058" y="connsiteY10058"/>
            </a:cxn>
            <a:cxn ang="0">
              <a:pos x="connsiteX10059" y="connsiteY10059"/>
            </a:cxn>
            <a:cxn ang="0">
              <a:pos x="connsiteX10060" y="connsiteY10060"/>
            </a:cxn>
            <a:cxn ang="0">
              <a:pos x="connsiteX10061" y="connsiteY10061"/>
            </a:cxn>
            <a:cxn ang="0">
              <a:pos x="connsiteX10062" y="connsiteY10062"/>
            </a:cxn>
            <a:cxn ang="0">
              <a:pos x="connsiteX10063" y="connsiteY10063"/>
            </a:cxn>
            <a:cxn ang="0">
              <a:pos x="connsiteX10064" y="connsiteY10064"/>
            </a:cxn>
            <a:cxn ang="0">
              <a:pos x="connsiteX10065" y="connsiteY10065"/>
            </a:cxn>
            <a:cxn ang="0">
              <a:pos x="connsiteX10066" y="connsiteY10066"/>
            </a:cxn>
            <a:cxn ang="0">
              <a:pos x="connsiteX10067" y="connsiteY10067"/>
            </a:cxn>
            <a:cxn ang="0">
              <a:pos x="connsiteX10068" y="connsiteY10068"/>
            </a:cxn>
            <a:cxn ang="0">
              <a:pos x="connsiteX10069" y="connsiteY10069"/>
            </a:cxn>
            <a:cxn ang="0">
              <a:pos x="connsiteX10070" y="connsiteY10070"/>
            </a:cxn>
            <a:cxn ang="0">
              <a:pos x="connsiteX10071" y="connsiteY10071"/>
            </a:cxn>
            <a:cxn ang="0">
              <a:pos x="connsiteX10072" y="connsiteY10072"/>
            </a:cxn>
            <a:cxn ang="0">
              <a:pos x="connsiteX10073" y="connsiteY10073"/>
            </a:cxn>
            <a:cxn ang="0">
              <a:pos x="connsiteX10074" y="connsiteY10074"/>
            </a:cxn>
            <a:cxn ang="0">
              <a:pos x="connsiteX10075" y="connsiteY10075"/>
            </a:cxn>
            <a:cxn ang="0">
              <a:pos x="connsiteX10076" y="connsiteY10076"/>
            </a:cxn>
            <a:cxn ang="0">
              <a:pos x="connsiteX10077" y="connsiteY10077"/>
            </a:cxn>
            <a:cxn ang="0">
              <a:pos x="connsiteX10078" y="connsiteY10078"/>
            </a:cxn>
            <a:cxn ang="0">
              <a:pos x="connsiteX10079" y="connsiteY10079"/>
            </a:cxn>
            <a:cxn ang="0">
              <a:pos x="connsiteX10080" y="connsiteY10080"/>
            </a:cxn>
            <a:cxn ang="0">
              <a:pos x="connsiteX10081" y="connsiteY10081"/>
            </a:cxn>
            <a:cxn ang="0">
              <a:pos x="connsiteX10082" y="connsiteY10082"/>
            </a:cxn>
            <a:cxn ang="0">
              <a:pos x="connsiteX10083" y="connsiteY10083"/>
            </a:cxn>
            <a:cxn ang="0">
              <a:pos x="connsiteX10084" y="connsiteY10084"/>
            </a:cxn>
            <a:cxn ang="0">
              <a:pos x="connsiteX10085" y="connsiteY10085"/>
            </a:cxn>
            <a:cxn ang="0">
              <a:pos x="connsiteX10086" y="connsiteY10086"/>
            </a:cxn>
            <a:cxn ang="0">
              <a:pos x="connsiteX10087" y="connsiteY10087"/>
            </a:cxn>
            <a:cxn ang="0">
              <a:pos x="connsiteX10088" y="connsiteY10088"/>
            </a:cxn>
            <a:cxn ang="0">
              <a:pos x="connsiteX10089" y="connsiteY10089"/>
            </a:cxn>
            <a:cxn ang="0">
              <a:pos x="connsiteX10090" y="connsiteY10090"/>
            </a:cxn>
            <a:cxn ang="0">
              <a:pos x="connsiteX10091" y="connsiteY10091"/>
            </a:cxn>
            <a:cxn ang="0">
              <a:pos x="connsiteX10092" y="connsiteY10092"/>
            </a:cxn>
            <a:cxn ang="0">
              <a:pos x="connsiteX10093" y="connsiteY10093"/>
            </a:cxn>
            <a:cxn ang="0">
              <a:pos x="connsiteX10094" y="connsiteY10094"/>
            </a:cxn>
            <a:cxn ang="0">
              <a:pos x="connsiteX10095" y="connsiteY10095"/>
            </a:cxn>
            <a:cxn ang="0">
              <a:pos x="connsiteX10096" y="connsiteY10096"/>
            </a:cxn>
            <a:cxn ang="0">
              <a:pos x="connsiteX10097" y="connsiteY10097"/>
            </a:cxn>
            <a:cxn ang="0">
              <a:pos x="connsiteX10098" y="connsiteY10098"/>
            </a:cxn>
            <a:cxn ang="0">
              <a:pos x="connsiteX10099" y="connsiteY10099"/>
            </a:cxn>
            <a:cxn ang="0">
              <a:pos x="connsiteX10100" y="connsiteY10100"/>
            </a:cxn>
            <a:cxn ang="0">
              <a:pos x="connsiteX10101" y="connsiteY10101"/>
            </a:cxn>
            <a:cxn ang="0">
              <a:pos x="connsiteX10102" y="connsiteY10102"/>
            </a:cxn>
            <a:cxn ang="0">
              <a:pos x="connsiteX10103" y="connsiteY10103"/>
            </a:cxn>
            <a:cxn ang="0">
              <a:pos x="connsiteX10104" y="connsiteY10104"/>
            </a:cxn>
            <a:cxn ang="0">
              <a:pos x="connsiteX10105" y="connsiteY10105"/>
            </a:cxn>
            <a:cxn ang="0">
              <a:pos x="connsiteX10106" y="connsiteY10106"/>
            </a:cxn>
            <a:cxn ang="0">
              <a:pos x="connsiteX10107" y="connsiteY10107"/>
            </a:cxn>
            <a:cxn ang="0">
              <a:pos x="connsiteX10108" y="connsiteY10108"/>
            </a:cxn>
            <a:cxn ang="0">
              <a:pos x="connsiteX10109" y="connsiteY10109"/>
            </a:cxn>
            <a:cxn ang="0">
              <a:pos x="connsiteX10110" y="connsiteY10110"/>
            </a:cxn>
            <a:cxn ang="0">
              <a:pos x="connsiteX10111" y="connsiteY10111"/>
            </a:cxn>
            <a:cxn ang="0">
              <a:pos x="connsiteX10112" y="connsiteY10112"/>
            </a:cxn>
            <a:cxn ang="0">
              <a:pos x="connsiteX10113" y="connsiteY10113"/>
            </a:cxn>
            <a:cxn ang="0">
              <a:pos x="connsiteX10114" y="connsiteY10114"/>
            </a:cxn>
            <a:cxn ang="0">
              <a:pos x="connsiteX10115" y="connsiteY10115"/>
            </a:cxn>
            <a:cxn ang="0">
              <a:pos x="connsiteX10116" y="connsiteY10116"/>
            </a:cxn>
            <a:cxn ang="0">
              <a:pos x="connsiteX10117" y="connsiteY10117"/>
            </a:cxn>
            <a:cxn ang="0">
              <a:pos x="connsiteX10118" y="connsiteY10118"/>
            </a:cxn>
            <a:cxn ang="0">
              <a:pos x="connsiteX10119" y="connsiteY10119"/>
            </a:cxn>
            <a:cxn ang="0">
              <a:pos x="connsiteX10120" y="connsiteY10120"/>
            </a:cxn>
            <a:cxn ang="0">
              <a:pos x="connsiteX10121" y="connsiteY10121"/>
            </a:cxn>
            <a:cxn ang="0">
              <a:pos x="connsiteX10122" y="connsiteY10122"/>
            </a:cxn>
            <a:cxn ang="0">
              <a:pos x="connsiteX10123" y="connsiteY10123"/>
            </a:cxn>
            <a:cxn ang="0">
              <a:pos x="connsiteX10124" y="connsiteY10124"/>
            </a:cxn>
            <a:cxn ang="0">
              <a:pos x="connsiteX10125" y="connsiteY10125"/>
            </a:cxn>
            <a:cxn ang="0">
              <a:pos x="connsiteX10126" y="connsiteY10126"/>
            </a:cxn>
            <a:cxn ang="0">
              <a:pos x="connsiteX10127" y="connsiteY10127"/>
            </a:cxn>
            <a:cxn ang="0">
              <a:pos x="connsiteX10128" y="connsiteY10128"/>
            </a:cxn>
            <a:cxn ang="0">
              <a:pos x="connsiteX10129" y="connsiteY10129"/>
            </a:cxn>
            <a:cxn ang="0">
              <a:pos x="connsiteX10130" y="connsiteY10130"/>
            </a:cxn>
            <a:cxn ang="0">
              <a:pos x="connsiteX10131" y="connsiteY10131"/>
            </a:cxn>
            <a:cxn ang="0">
              <a:pos x="connsiteX10132" y="connsiteY10132"/>
            </a:cxn>
            <a:cxn ang="0">
              <a:pos x="connsiteX10133" y="connsiteY10133"/>
            </a:cxn>
            <a:cxn ang="0">
              <a:pos x="connsiteX10134" y="connsiteY10134"/>
            </a:cxn>
            <a:cxn ang="0">
              <a:pos x="connsiteX10135" y="connsiteY10135"/>
            </a:cxn>
            <a:cxn ang="0">
              <a:pos x="connsiteX10136" y="connsiteY10136"/>
            </a:cxn>
            <a:cxn ang="0">
              <a:pos x="connsiteX10137" y="connsiteY10137"/>
            </a:cxn>
            <a:cxn ang="0">
              <a:pos x="connsiteX10138" y="connsiteY10138"/>
            </a:cxn>
            <a:cxn ang="0">
              <a:pos x="connsiteX10139" y="connsiteY10139"/>
            </a:cxn>
            <a:cxn ang="0">
              <a:pos x="connsiteX10140" y="connsiteY10140"/>
            </a:cxn>
            <a:cxn ang="0">
              <a:pos x="connsiteX10141" y="connsiteY10141"/>
            </a:cxn>
            <a:cxn ang="0">
              <a:pos x="connsiteX10142" y="connsiteY10142"/>
            </a:cxn>
            <a:cxn ang="0">
              <a:pos x="connsiteX10143" y="connsiteY10143"/>
            </a:cxn>
            <a:cxn ang="0">
              <a:pos x="connsiteX10144" y="connsiteY10144"/>
            </a:cxn>
            <a:cxn ang="0">
              <a:pos x="connsiteX10145" y="connsiteY10145"/>
            </a:cxn>
            <a:cxn ang="0">
              <a:pos x="connsiteX10146" y="connsiteY10146"/>
            </a:cxn>
            <a:cxn ang="0">
              <a:pos x="connsiteX10147" y="connsiteY10147"/>
            </a:cxn>
            <a:cxn ang="0">
              <a:pos x="connsiteX10148" y="connsiteY10148"/>
            </a:cxn>
            <a:cxn ang="0">
              <a:pos x="connsiteX10149" y="connsiteY10149"/>
            </a:cxn>
            <a:cxn ang="0">
              <a:pos x="connsiteX10150" y="connsiteY10150"/>
            </a:cxn>
            <a:cxn ang="0">
              <a:pos x="connsiteX10151" y="connsiteY10151"/>
            </a:cxn>
            <a:cxn ang="0">
              <a:pos x="connsiteX10152" y="connsiteY10152"/>
            </a:cxn>
            <a:cxn ang="0">
              <a:pos x="connsiteX10153" y="connsiteY10153"/>
            </a:cxn>
            <a:cxn ang="0">
              <a:pos x="connsiteX10154" y="connsiteY10154"/>
            </a:cxn>
            <a:cxn ang="0">
              <a:pos x="connsiteX10155" y="connsiteY10155"/>
            </a:cxn>
            <a:cxn ang="0">
              <a:pos x="connsiteX10156" y="connsiteY10156"/>
            </a:cxn>
            <a:cxn ang="0">
              <a:pos x="connsiteX10157" y="connsiteY10157"/>
            </a:cxn>
            <a:cxn ang="0">
              <a:pos x="connsiteX10158" y="connsiteY10158"/>
            </a:cxn>
            <a:cxn ang="0">
              <a:pos x="connsiteX10159" y="connsiteY10159"/>
            </a:cxn>
            <a:cxn ang="0">
              <a:pos x="connsiteX10160" y="connsiteY10160"/>
            </a:cxn>
            <a:cxn ang="0">
              <a:pos x="connsiteX10161" y="connsiteY10161"/>
            </a:cxn>
            <a:cxn ang="0">
              <a:pos x="connsiteX10162" y="connsiteY10162"/>
            </a:cxn>
            <a:cxn ang="0">
              <a:pos x="connsiteX10163" y="connsiteY10163"/>
            </a:cxn>
            <a:cxn ang="0">
              <a:pos x="connsiteX10164" y="connsiteY10164"/>
            </a:cxn>
            <a:cxn ang="0">
              <a:pos x="connsiteX10165" y="connsiteY10165"/>
            </a:cxn>
            <a:cxn ang="0">
              <a:pos x="connsiteX10166" y="connsiteY10166"/>
            </a:cxn>
            <a:cxn ang="0">
              <a:pos x="connsiteX10167" y="connsiteY10167"/>
            </a:cxn>
            <a:cxn ang="0">
              <a:pos x="connsiteX10168" y="connsiteY10168"/>
            </a:cxn>
            <a:cxn ang="0">
              <a:pos x="connsiteX10169" y="connsiteY10169"/>
            </a:cxn>
            <a:cxn ang="0">
              <a:pos x="connsiteX10170" y="connsiteY10170"/>
            </a:cxn>
            <a:cxn ang="0">
              <a:pos x="connsiteX10171" y="connsiteY10171"/>
            </a:cxn>
            <a:cxn ang="0">
              <a:pos x="connsiteX10172" y="connsiteY10172"/>
            </a:cxn>
            <a:cxn ang="0">
              <a:pos x="connsiteX10173" y="connsiteY10173"/>
            </a:cxn>
            <a:cxn ang="0">
              <a:pos x="connsiteX10174" y="connsiteY10174"/>
            </a:cxn>
            <a:cxn ang="0">
              <a:pos x="connsiteX10175" y="connsiteY10175"/>
            </a:cxn>
            <a:cxn ang="0">
              <a:pos x="connsiteX10176" y="connsiteY10176"/>
            </a:cxn>
            <a:cxn ang="0">
              <a:pos x="connsiteX10177" y="connsiteY10177"/>
            </a:cxn>
            <a:cxn ang="0">
              <a:pos x="connsiteX10178" y="connsiteY10178"/>
            </a:cxn>
            <a:cxn ang="0">
              <a:pos x="connsiteX10179" y="connsiteY10179"/>
            </a:cxn>
            <a:cxn ang="0">
              <a:pos x="connsiteX10180" y="connsiteY10180"/>
            </a:cxn>
            <a:cxn ang="0">
              <a:pos x="connsiteX10181" y="connsiteY10181"/>
            </a:cxn>
            <a:cxn ang="0">
              <a:pos x="connsiteX10182" y="connsiteY10182"/>
            </a:cxn>
            <a:cxn ang="0">
              <a:pos x="connsiteX10183" y="connsiteY10183"/>
            </a:cxn>
            <a:cxn ang="0">
              <a:pos x="connsiteX10184" y="connsiteY10184"/>
            </a:cxn>
            <a:cxn ang="0">
              <a:pos x="connsiteX10185" y="connsiteY10185"/>
            </a:cxn>
            <a:cxn ang="0">
              <a:pos x="connsiteX10186" y="connsiteY10186"/>
            </a:cxn>
            <a:cxn ang="0">
              <a:pos x="connsiteX10187" y="connsiteY10187"/>
            </a:cxn>
            <a:cxn ang="0">
              <a:pos x="connsiteX10188" y="connsiteY10188"/>
            </a:cxn>
            <a:cxn ang="0">
              <a:pos x="connsiteX10189" y="connsiteY10189"/>
            </a:cxn>
            <a:cxn ang="0">
              <a:pos x="connsiteX10190" y="connsiteY10190"/>
            </a:cxn>
            <a:cxn ang="0">
              <a:pos x="connsiteX10191" y="connsiteY10191"/>
            </a:cxn>
            <a:cxn ang="0">
              <a:pos x="connsiteX10192" y="connsiteY10192"/>
            </a:cxn>
            <a:cxn ang="0">
              <a:pos x="connsiteX10193" y="connsiteY10193"/>
            </a:cxn>
            <a:cxn ang="0">
              <a:pos x="connsiteX10194" y="connsiteY10194"/>
            </a:cxn>
            <a:cxn ang="0">
              <a:pos x="connsiteX10195" y="connsiteY10195"/>
            </a:cxn>
            <a:cxn ang="0">
              <a:pos x="connsiteX10196" y="connsiteY10196"/>
            </a:cxn>
            <a:cxn ang="0">
              <a:pos x="connsiteX10197" y="connsiteY10197"/>
            </a:cxn>
            <a:cxn ang="0">
              <a:pos x="connsiteX10198" y="connsiteY10198"/>
            </a:cxn>
            <a:cxn ang="0">
              <a:pos x="connsiteX10199" y="connsiteY10199"/>
            </a:cxn>
            <a:cxn ang="0">
              <a:pos x="connsiteX10200" y="connsiteY10200"/>
            </a:cxn>
            <a:cxn ang="0">
              <a:pos x="connsiteX10201" y="connsiteY10201"/>
            </a:cxn>
            <a:cxn ang="0">
              <a:pos x="connsiteX10202" y="connsiteY10202"/>
            </a:cxn>
            <a:cxn ang="0">
              <a:pos x="connsiteX10203" y="connsiteY10203"/>
            </a:cxn>
            <a:cxn ang="0">
              <a:pos x="connsiteX10204" y="connsiteY10204"/>
            </a:cxn>
            <a:cxn ang="0">
              <a:pos x="connsiteX10205" y="connsiteY10205"/>
            </a:cxn>
            <a:cxn ang="0">
              <a:pos x="connsiteX10206" y="connsiteY10206"/>
            </a:cxn>
            <a:cxn ang="0">
              <a:pos x="connsiteX10207" y="connsiteY10207"/>
            </a:cxn>
            <a:cxn ang="0">
              <a:pos x="connsiteX10208" y="connsiteY10208"/>
            </a:cxn>
            <a:cxn ang="0">
              <a:pos x="connsiteX10209" y="connsiteY10209"/>
            </a:cxn>
            <a:cxn ang="0">
              <a:pos x="connsiteX10210" y="connsiteY10210"/>
            </a:cxn>
            <a:cxn ang="0">
              <a:pos x="connsiteX10211" y="connsiteY10211"/>
            </a:cxn>
            <a:cxn ang="0">
              <a:pos x="connsiteX10212" y="connsiteY10212"/>
            </a:cxn>
            <a:cxn ang="0">
              <a:pos x="connsiteX10213" y="connsiteY10213"/>
            </a:cxn>
            <a:cxn ang="0">
              <a:pos x="connsiteX10214" y="connsiteY10214"/>
            </a:cxn>
            <a:cxn ang="0">
              <a:pos x="connsiteX10215" y="connsiteY10215"/>
            </a:cxn>
            <a:cxn ang="0">
              <a:pos x="connsiteX10216" y="connsiteY10216"/>
            </a:cxn>
            <a:cxn ang="0">
              <a:pos x="connsiteX10217" y="connsiteY10217"/>
            </a:cxn>
            <a:cxn ang="0">
              <a:pos x="connsiteX10218" y="connsiteY10218"/>
            </a:cxn>
            <a:cxn ang="0">
              <a:pos x="connsiteX10219" y="connsiteY10219"/>
            </a:cxn>
            <a:cxn ang="0">
              <a:pos x="connsiteX10220" y="connsiteY10220"/>
            </a:cxn>
            <a:cxn ang="0">
              <a:pos x="connsiteX10221" y="connsiteY10221"/>
            </a:cxn>
            <a:cxn ang="0">
              <a:pos x="connsiteX10222" y="connsiteY10222"/>
            </a:cxn>
            <a:cxn ang="0">
              <a:pos x="connsiteX10223" y="connsiteY10223"/>
            </a:cxn>
            <a:cxn ang="0">
              <a:pos x="connsiteX10224" y="connsiteY10224"/>
            </a:cxn>
            <a:cxn ang="0">
              <a:pos x="connsiteX10225" y="connsiteY10225"/>
            </a:cxn>
            <a:cxn ang="0">
              <a:pos x="connsiteX10226" y="connsiteY10226"/>
            </a:cxn>
            <a:cxn ang="0">
              <a:pos x="connsiteX10227" y="connsiteY10227"/>
            </a:cxn>
            <a:cxn ang="0">
              <a:pos x="connsiteX10228" y="connsiteY10228"/>
            </a:cxn>
            <a:cxn ang="0">
              <a:pos x="connsiteX10229" y="connsiteY10229"/>
            </a:cxn>
            <a:cxn ang="0">
              <a:pos x="connsiteX10230" y="connsiteY10230"/>
            </a:cxn>
            <a:cxn ang="0">
              <a:pos x="connsiteX10231" y="connsiteY10231"/>
            </a:cxn>
            <a:cxn ang="0">
              <a:pos x="connsiteX10232" y="connsiteY10232"/>
            </a:cxn>
            <a:cxn ang="0">
              <a:pos x="connsiteX10233" y="connsiteY10233"/>
            </a:cxn>
            <a:cxn ang="0">
              <a:pos x="connsiteX10234" y="connsiteY10234"/>
            </a:cxn>
            <a:cxn ang="0">
              <a:pos x="connsiteX10235" y="connsiteY10235"/>
            </a:cxn>
            <a:cxn ang="0">
              <a:pos x="connsiteX10236" y="connsiteY10236"/>
            </a:cxn>
            <a:cxn ang="0">
              <a:pos x="connsiteX10237" y="connsiteY10237"/>
            </a:cxn>
            <a:cxn ang="0">
              <a:pos x="connsiteX10238" y="connsiteY10238"/>
            </a:cxn>
            <a:cxn ang="0">
              <a:pos x="connsiteX10239" y="connsiteY10239"/>
            </a:cxn>
            <a:cxn ang="0">
              <a:pos x="connsiteX10240" y="connsiteY10240"/>
            </a:cxn>
            <a:cxn ang="0">
              <a:pos x="connsiteX10241" y="connsiteY10241"/>
            </a:cxn>
            <a:cxn ang="0">
              <a:pos x="connsiteX10242" y="connsiteY10242"/>
            </a:cxn>
            <a:cxn ang="0">
              <a:pos x="connsiteX10243" y="connsiteY10243"/>
            </a:cxn>
            <a:cxn ang="0">
              <a:pos x="connsiteX10244" y="connsiteY10244"/>
            </a:cxn>
            <a:cxn ang="0">
              <a:pos x="connsiteX10245" y="connsiteY10245"/>
            </a:cxn>
            <a:cxn ang="0">
              <a:pos x="connsiteX10246" y="connsiteY10246"/>
            </a:cxn>
            <a:cxn ang="0">
              <a:pos x="connsiteX10247" y="connsiteY10247"/>
            </a:cxn>
            <a:cxn ang="0">
              <a:pos x="connsiteX10248" y="connsiteY10248"/>
            </a:cxn>
            <a:cxn ang="0">
              <a:pos x="connsiteX10249" y="connsiteY10249"/>
            </a:cxn>
            <a:cxn ang="0">
              <a:pos x="connsiteX10250" y="connsiteY10250"/>
            </a:cxn>
            <a:cxn ang="0">
              <a:pos x="connsiteX10251" y="connsiteY10251"/>
            </a:cxn>
            <a:cxn ang="0">
              <a:pos x="connsiteX10252" y="connsiteY10252"/>
            </a:cxn>
            <a:cxn ang="0">
              <a:pos x="connsiteX10253" y="connsiteY10253"/>
            </a:cxn>
            <a:cxn ang="0">
              <a:pos x="connsiteX10254" y="connsiteY10254"/>
            </a:cxn>
            <a:cxn ang="0">
              <a:pos x="connsiteX10255" y="connsiteY10255"/>
            </a:cxn>
            <a:cxn ang="0">
              <a:pos x="connsiteX10256" y="connsiteY10256"/>
            </a:cxn>
            <a:cxn ang="0">
              <a:pos x="connsiteX10257" y="connsiteY10257"/>
            </a:cxn>
            <a:cxn ang="0">
              <a:pos x="connsiteX10258" y="connsiteY10258"/>
            </a:cxn>
            <a:cxn ang="0">
              <a:pos x="connsiteX10259" y="connsiteY10259"/>
            </a:cxn>
            <a:cxn ang="0">
              <a:pos x="connsiteX10260" y="connsiteY10260"/>
            </a:cxn>
            <a:cxn ang="0">
              <a:pos x="connsiteX10261" y="connsiteY10261"/>
            </a:cxn>
            <a:cxn ang="0">
              <a:pos x="connsiteX10262" y="connsiteY10262"/>
            </a:cxn>
            <a:cxn ang="0">
              <a:pos x="connsiteX10263" y="connsiteY10263"/>
            </a:cxn>
            <a:cxn ang="0">
              <a:pos x="connsiteX10264" y="connsiteY10264"/>
            </a:cxn>
            <a:cxn ang="0">
              <a:pos x="connsiteX10265" y="connsiteY10265"/>
            </a:cxn>
            <a:cxn ang="0">
              <a:pos x="connsiteX10266" y="connsiteY10266"/>
            </a:cxn>
            <a:cxn ang="0">
              <a:pos x="connsiteX10267" y="connsiteY10267"/>
            </a:cxn>
            <a:cxn ang="0">
              <a:pos x="connsiteX10268" y="connsiteY10268"/>
            </a:cxn>
            <a:cxn ang="0">
              <a:pos x="connsiteX10269" y="connsiteY10269"/>
            </a:cxn>
            <a:cxn ang="0">
              <a:pos x="connsiteX10270" y="connsiteY10270"/>
            </a:cxn>
            <a:cxn ang="0">
              <a:pos x="connsiteX10271" y="connsiteY10271"/>
            </a:cxn>
            <a:cxn ang="0">
              <a:pos x="connsiteX10272" y="connsiteY10272"/>
            </a:cxn>
            <a:cxn ang="0">
              <a:pos x="connsiteX10273" y="connsiteY10273"/>
            </a:cxn>
            <a:cxn ang="0">
              <a:pos x="connsiteX10274" y="connsiteY10274"/>
            </a:cxn>
            <a:cxn ang="0">
              <a:pos x="connsiteX10275" y="connsiteY10275"/>
            </a:cxn>
            <a:cxn ang="0">
              <a:pos x="connsiteX10276" y="connsiteY10276"/>
            </a:cxn>
            <a:cxn ang="0">
              <a:pos x="connsiteX10277" y="connsiteY10277"/>
            </a:cxn>
            <a:cxn ang="0">
              <a:pos x="connsiteX10278" y="connsiteY10278"/>
            </a:cxn>
            <a:cxn ang="0">
              <a:pos x="connsiteX10279" y="connsiteY10279"/>
            </a:cxn>
            <a:cxn ang="0">
              <a:pos x="connsiteX10280" y="connsiteY10280"/>
            </a:cxn>
            <a:cxn ang="0">
              <a:pos x="connsiteX10281" y="connsiteY10281"/>
            </a:cxn>
            <a:cxn ang="0">
              <a:pos x="connsiteX10282" y="connsiteY10282"/>
            </a:cxn>
            <a:cxn ang="0">
              <a:pos x="connsiteX10283" y="connsiteY10283"/>
            </a:cxn>
            <a:cxn ang="0">
              <a:pos x="connsiteX10284" y="connsiteY10284"/>
            </a:cxn>
            <a:cxn ang="0">
              <a:pos x="connsiteX10285" y="connsiteY10285"/>
            </a:cxn>
            <a:cxn ang="0">
              <a:pos x="connsiteX10286" y="connsiteY10286"/>
            </a:cxn>
            <a:cxn ang="0">
              <a:pos x="connsiteX10287" y="connsiteY10287"/>
            </a:cxn>
            <a:cxn ang="0">
              <a:pos x="connsiteX10288" y="connsiteY10288"/>
            </a:cxn>
            <a:cxn ang="0">
              <a:pos x="connsiteX10289" y="connsiteY10289"/>
            </a:cxn>
            <a:cxn ang="0">
              <a:pos x="connsiteX10290" y="connsiteY10290"/>
            </a:cxn>
            <a:cxn ang="0">
              <a:pos x="connsiteX10291" y="connsiteY10291"/>
            </a:cxn>
            <a:cxn ang="0">
              <a:pos x="connsiteX10292" y="connsiteY10292"/>
            </a:cxn>
            <a:cxn ang="0">
              <a:pos x="connsiteX10293" y="connsiteY10293"/>
            </a:cxn>
            <a:cxn ang="0">
              <a:pos x="connsiteX10294" y="connsiteY10294"/>
            </a:cxn>
            <a:cxn ang="0">
              <a:pos x="connsiteX10295" y="connsiteY10295"/>
            </a:cxn>
            <a:cxn ang="0">
              <a:pos x="connsiteX10296" y="connsiteY10296"/>
            </a:cxn>
            <a:cxn ang="0">
              <a:pos x="connsiteX10297" y="connsiteY10297"/>
            </a:cxn>
            <a:cxn ang="0">
              <a:pos x="connsiteX10298" y="connsiteY10298"/>
            </a:cxn>
            <a:cxn ang="0">
              <a:pos x="connsiteX10299" y="connsiteY10299"/>
            </a:cxn>
            <a:cxn ang="0">
              <a:pos x="connsiteX10300" y="connsiteY10300"/>
            </a:cxn>
            <a:cxn ang="0">
              <a:pos x="connsiteX10301" y="connsiteY10301"/>
            </a:cxn>
            <a:cxn ang="0">
              <a:pos x="connsiteX10302" y="connsiteY10302"/>
            </a:cxn>
            <a:cxn ang="0">
              <a:pos x="connsiteX10303" y="connsiteY10303"/>
            </a:cxn>
            <a:cxn ang="0">
              <a:pos x="connsiteX10304" y="connsiteY10304"/>
            </a:cxn>
            <a:cxn ang="0">
              <a:pos x="connsiteX10305" y="connsiteY10305"/>
            </a:cxn>
            <a:cxn ang="0">
              <a:pos x="connsiteX10306" y="connsiteY10306"/>
            </a:cxn>
            <a:cxn ang="0">
              <a:pos x="connsiteX10307" y="connsiteY10307"/>
            </a:cxn>
            <a:cxn ang="0">
              <a:pos x="connsiteX10308" y="connsiteY10308"/>
            </a:cxn>
            <a:cxn ang="0">
              <a:pos x="connsiteX10309" y="connsiteY10309"/>
            </a:cxn>
            <a:cxn ang="0">
              <a:pos x="connsiteX10310" y="connsiteY10310"/>
            </a:cxn>
            <a:cxn ang="0">
              <a:pos x="connsiteX10311" y="connsiteY10311"/>
            </a:cxn>
            <a:cxn ang="0">
              <a:pos x="connsiteX10312" y="connsiteY10312"/>
            </a:cxn>
            <a:cxn ang="0">
              <a:pos x="connsiteX10313" y="connsiteY10313"/>
            </a:cxn>
            <a:cxn ang="0">
              <a:pos x="connsiteX10314" y="connsiteY10314"/>
            </a:cxn>
            <a:cxn ang="0">
              <a:pos x="connsiteX10315" y="connsiteY10315"/>
            </a:cxn>
            <a:cxn ang="0">
              <a:pos x="connsiteX10316" y="connsiteY10316"/>
            </a:cxn>
            <a:cxn ang="0">
              <a:pos x="connsiteX10317" y="connsiteY10317"/>
            </a:cxn>
            <a:cxn ang="0">
              <a:pos x="connsiteX10318" y="connsiteY10318"/>
            </a:cxn>
            <a:cxn ang="0">
              <a:pos x="connsiteX10319" y="connsiteY10319"/>
            </a:cxn>
            <a:cxn ang="0">
              <a:pos x="connsiteX10320" y="connsiteY10320"/>
            </a:cxn>
            <a:cxn ang="0">
              <a:pos x="connsiteX10321" y="connsiteY10321"/>
            </a:cxn>
            <a:cxn ang="0">
              <a:pos x="connsiteX10322" y="connsiteY10322"/>
            </a:cxn>
            <a:cxn ang="0">
              <a:pos x="connsiteX10323" y="connsiteY10323"/>
            </a:cxn>
            <a:cxn ang="0">
              <a:pos x="connsiteX10324" y="connsiteY10324"/>
            </a:cxn>
            <a:cxn ang="0">
              <a:pos x="connsiteX10325" y="connsiteY10325"/>
            </a:cxn>
            <a:cxn ang="0">
              <a:pos x="connsiteX10326" y="connsiteY10326"/>
            </a:cxn>
            <a:cxn ang="0">
              <a:pos x="connsiteX10327" y="connsiteY10327"/>
            </a:cxn>
            <a:cxn ang="0">
              <a:pos x="connsiteX10328" y="connsiteY10328"/>
            </a:cxn>
            <a:cxn ang="0">
              <a:pos x="connsiteX10329" y="connsiteY10329"/>
            </a:cxn>
            <a:cxn ang="0">
              <a:pos x="connsiteX10330" y="connsiteY10330"/>
            </a:cxn>
            <a:cxn ang="0">
              <a:pos x="connsiteX10331" y="connsiteY10331"/>
            </a:cxn>
            <a:cxn ang="0">
              <a:pos x="connsiteX10332" y="connsiteY10332"/>
            </a:cxn>
            <a:cxn ang="0">
              <a:pos x="connsiteX10333" y="connsiteY10333"/>
            </a:cxn>
            <a:cxn ang="0">
              <a:pos x="connsiteX10334" y="connsiteY10334"/>
            </a:cxn>
            <a:cxn ang="0">
              <a:pos x="connsiteX10335" y="connsiteY10335"/>
            </a:cxn>
            <a:cxn ang="0">
              <a:pos x="connsiteX10336" y="connsiteY10336"/>
            </a:cxn>
            <a:cxn ang="0">
              <a:pos x="connsiteX10337" y="connsiteY10337"/>
            </a:cxn>
            <a:cxn ang="0">
              <a:pos x="connsiteX10338" y="connsiteY10338"/>
            </a:cxn>
            <a:cxn ang="0">
              <a:pos x="connsiteX10339" y="connsiteY10339"/>
            </a:cxn>
            <a:cxn ang="0">
              <a:pos x="connsiteX10340" y="connsiteY10340"/>
            </a:cxn>
            <a:cxn ang="0">
              <a:pos x="connsiteX10341" y="connsiteY10341"/>
            </a:cxn>
            <a:cxn ang="0">
              <a:pos x="connsiteX10342" y="connsiteY10342"/>
            </a:cxn>
            <a:cxn ang="0">
              <a:pos x="connsiteX10343" y="connsiteY10343"/>
            </a:cxn>
            <a:cxn ang="0">
              <a:pos x="connsiteX10344" y="connsiteY10344"/>
            </a:cxn>
            <a:cxn ang="0">
              <a:pos x="connsiteX10345" y="connsiteY10345"/>
            </a:cxn>
            <a:cxn ang="0">
              <a:pos x="connsiteX10346" y="connsiteY10346"/>
            </a:cxn>
            <a:cxn ang="0">
              <a:pos x="connsiteX10347" y="connsiteY10347"/>
            </a:cxn>
            <a:cxn ang="0">
              <a:pos x="connsiteX10348" y="connsiteY10348"/>
            </a:cxn>
            <a:cxn ang="0">
              <a:pos x="connsiteX10349" y="connsiteY10349"/>
            </a:cxn>
            <a:cxn ang="0">
              <a:pos x="connsiteX10350" y="connsiteY10350"/>
            </a:cxn>
            <a:cxn ang="0">
              <a:pos x="connsiteX10351" y="connsiteY10351"/>
            </a:cxn>
            <a:cxn ang="0">
              <a:pos x="connsiteX10352" y="connsiteY10352"/>
            </a:cxn>
            <a:cxn ang="0">
              <a:pos x="connsiteX10353" y="connsiteY10353"/>
            </a:cxn>
            <a:cxn ang="0">
              <a:pos x="connsiteX10354" y="connsiteY10354"/>
            </a:cxn>
            <a:cxn ang="0">
              <a:pos x="connsiteX10355" y="connsiteY10355"/>
            </a:cxn>
            <a:cxn ang="0">
              <a:pos x="connsiteX10356" y="connsiteY10356"/>
            </a:cxn>
            <a:cxn ang="0">
              <a:pos x="connsiteX10357" y="connsiteY10357"/>
            </a:cxn>
            <a:cxn ang="0">
              <a:pos x="connsiteX10358" y="connsiteY10358"/>
            </a:cxn>
            <a:cxn ang="0">
              <a:pos x="connsiteX10359" y="connsiteY10359"/>
            </a:cxn>
            <a:cxn ang="0">
              <a:pos x="connsiteX10360" y="connsiteY10360"/>
            </a:cxn>
            <a:cxn ang="0">
              <a:pos x="connsiteX10361" y="connsiteY10361"/>
            </a:cxn>
            <a:cxn ang="0">
              <a:pos x="connsiteX10362" y="connsiteY10362"/>
            </a:cxn>
            <a:cxn ang="0">
              <a:pos x="connsiteX10363" y="connsiteY10363"/>
            </a:cxn>
            <a:cxn ang="0">
              <a:pos x="connsiteX10364" y="connsiteY10364"/>
            </a:cxn>
            <a:cxn ang="0">
              <a:pos x="connsiteX10365" y="connsiteY10365"/>
            </a:cxn>
            <a:cxn ang="0">
              <a:pos x="connsiteX10366" y="connsiteY10366"/>
            </a:cxn>
            <a:cxn ang="0">
              <a:pos x="connsiteX10367" y="connsiteY10367"/>
            </a:cxn>
            <a:cxn ang="0">
              <a:pos x="connsiteX10368" y="connsiteY10368"/>
            </a:cxn>
            <a:cxn ang="0">
              <a:pos x="connsiteX10369" y="connsiteY10369"/>
            </a:cxn>
            <a:cxn ang="0">
              <a:pos x="connsiteX10370" y="connsiteY10370"/>
            </a:cxn>
            <a:cxn ang="0">
              <a:pos x="connsiteX10371" y="connsiteY10371"/>
            </a:cxn>
            <a:cxn ang="0">
              <a:pos x="connsiteX10372" y="connsiteY10372"/>
            </a:cxn>
            <a:cxn ang="0">
              <a:pos x="connsiteX10373" y="connsiteY10373"/>
            </a:cxn>
            <a:cxn ang="0">
              <a:pos x="connsiteX10374" y="connsiteY10374"/>
            </a:cxn>
            <a:cxn ang="0">
              <a:pos x="connsiteX10375" y="connsiteY10375"/>
            </a:cxn>
            <a:cxn ang="0">
              <a:pos x="connsiteX10376" y="connsiteY10376"/>
            </a:cxn>
            <a:cxn ang="0">
              <a:pos x="connsiteX10377" y="connsiteY10377"/>
            </a:cxn>
            <a:cxn ang="0">
              <a:pos x="connsiteX10378" y="connsiteY10378"/>
            </a:cxn>
            <a:cxn ang="0">
              <a:pos x="connsiteX10379" y="connsiteY10379"/>
            </a:cxn>
            <a:cxn ang="0">
              <a:pos x="connsiteX10380" y="connsiteY10380"/>
            </a:cxn>
            <a:cxn ang="0">
              <a:pos x="connsiteX10381" y="connsiteY10381"/>
            </a:cxn>
            <a:cxn ang="0">
              <a:pos x="connsiteX10382" y="connsiteY10382"/>
            </a:cxn>
            <a:cxn ang="0">
              <a:pos x="connsiteX10383" y="connsiteY10383"/>
            </a:cxn>
            <a:cxn ang="0">
              <a:pos x="connsiteX10384" y="connsiteY10384"/>
            </a:cxn>
            <a:cxn ang="0">
              <a:pos x="connsiteX10385" y="connsiteY10385"/>
            </a:cxn>
            <a:cxn ang="0">
              <a:pos x="connsiteX10386" y="connsiteY10386"/>
            </a:cxn>
            <a:cxn ang="0">
              <a:pos x="connsiteX10387" y="connsiteY10387"/>
            </a:cxn>
            <a:cxn ang="0">
              <a:pos x="connsiteX10388" y="connsiteY10388"/>
            </a:cxn>
            <a:cxn ang="0">
              <a:pos x="connsiteX10389" y="connsiteY10389"/>
            </a:cxn>
            <a:cxn ang="0">
              <a:pos x="connsiteX10390" y="connsiteY10390"/>
            </a:cxn>
            <a:cxn ang="0">
              <a:pos x="connsiteX10391" y="connsiteY10391"/>
            </a:cxn>
            <a:cxn ang="0">
              <a:pos x="connsiteX10392" y="connsiteY10392"/>
            </a:cxn>
            <a:cxn ang="0">
              <a:pos x="connsiteX10393" y="connsiteY10393"/>
            </a:cxn>
            <a:cxn ang="0">
              <a:pos x="connsiteX10394" y="connsiteY10394"/>
            </a:cxn>
            <a:cxn ang="0">
              <a:pos x="connsiteX10395" y="connsiteY10395"/>
            </a:cxn>
            <a:cxn ang="0">
              <a:pos x="connsiteX10396" y="connsiteY10396"/>
            </a:cxn>
            <a:cxn ang="0">
              <a:pos x="connsiteX10397" y="connsiteY10397"/>
            </a:cxn>
            <a:cxn ang="0">
              <a:pos x="connsiteX10398" y="connsiteY10398"/>
            </a:cxn>
            <a:cxn ang="0">
              <a:pos x="connsiteX10399" y="connsiteY10399"/>
            </a:cxn>
            <a:cxn ang="0">
              <a:pos x="connsiteX10400" y="connsiteY10400"/>
            </a:cxn>
            <a:cxn ang="0">
              <a:pos x="connsiteX10401" y="connsiteY10401"/>
            </a:cxn>
            <a:cxn ang="0">
              <a:pos x="connsiteX10402" y="connsiteY10402"/>
            </a:cxn>
            <a:cxn ang="0">
              <a:pos x="connsiteX10403" y="connsiteY10403"/>
            </a:cxn>
            <a:cxn ang="0">
              <a:pos x="connsiteX10404" y="connsiteY10404"/>
            </a:cxn>
            <a:cxn ang="0">
              <a:pos x="connsiteX10405" y="connsiteY10405"/>
            </a:cxn>
            <a:cxn ang="0">
              <a:pos x="connsiteX10406" y="connsiteY10406"/>
            </a:cxn>
            <a:cxn ang="0">
              <a:pos x="connsiteX10407" y="connsiteY10407"/>
            </a:cxn>
            <a:cxn ang="0">
              <a:pos x="connsiteX10408" y="connsiteY10408"/>
            </a:cxn>
            <a:cxn ang="0">
              <a:pos x="connsiteX10409" y="connsiteY10409"/>
            </a:cxn>
            <a:cxn ang="0">
              <a:pos x="connsiteX10410" y="connsiteY10410"/>
            </a:cxn>
            <a:cxn ang="0">
              <a:pos x="connsiteX10411" y="connsiteY10411"/>
            </a:cxn>
            <a:cxn ang="0">
              <a:pos x="connsiteX10412" y="connsiteY10412"/>
            </a:cxn>
            <a:cxn ang="0">
              <a:pos x="connsiteX10413" y="connsiteY10413"/>
            </a:cxn>
            <a:cxn ang="0">
              <a:pos x="connsiteX10414" y="connsiteY10414"/>
            </a:cxn>
            <a:cxn ang="0">
              <a:pos x="connsiteX10415" y="connsiteY10415"/>
            </a:cxn>
            <a:cxn ang="0">
              <a:pos x="connsiteX10416" y="connsiteY10416"/>
            </a:cxn>
            <a:cxn ang="0">
              <a:pos x="connsiteX10417" y="connsiteY10417"/>
            </a:cxn>
            <a:cxn ang="0">
              <a:pos x="connsiteX10418" y="connsiteY10418"/>
            </a:cxn>
            <a:cxn ang="0">
              <a:pos x="connsiteX10419" y="connsiteY10419"/>
            </a:cxn>
            <a:cxn ang="0">
              <a:pos x="connsiteX10420" y="connsiteY10420"/>
            </a:cxn>
            <a:cxn ang="0">
              <a:pos x="connsiteX10421" y="connsiteY10421"/>
            </a:cxn>
            <a:cxn ang="0">
              <a:pos x="connsiteX10422" y="connsiteY10422"/>
            </a:cxn>
            <a:cxn ang="0">
              <a:pos x="connsiteX10423" y="connsiteY10423"/>
            </a:cxn>
            <a:cxn ang="0">
              <a:pos x="connsiteX10424" y="connsiteY10424"/>
            </a:cxn>
            <a:cxn ang="0">
              <a:pos x="connsiteX10425" y="connsiteY10425"/>
            </a:cxn>
            <a:cxn ang="0">
              <a:pos x="connsiteX10426" y="connsiteY10426"/>
            </a:cxn>
            <a:cxn ang="0">
              <a:pos x="connsiteX10427" y="connsiteY10427"/>
            </a:cxn>
            <a:cxn ang="0">
              <a:pos x="connsiteX10428" y="connsiteY10428"/>
            </a:cxn>
            <a:cxn ang="0">
              <a:pos x="connsiteX10429" y="connsiteY10429"/>
            </a:cxn>
            <a:cxn ang="0">
              <a:pos x="connsiteX10430" y="connsiteY10430"/>
            </a:cxn>
            <a:cxn ang="0">
              <a:pos x="connsiteX10431" y="connsiteY10431"/>
            </a:cxn>
            <a:cxn ang="0">
              <a:pos x="connsiteX10432" y="connsiteY10432"/>
            </a:cxn>
            <a:cxn ang="0">
              <a:pos x="connsiteX10433" y="connsiteY10433"/>
            </a:cxn>
            <a:cxn ang="0">
              <a:pos x="connsiteX10434" y="connsiteY10434"/>
            </a:cxn>
            <a:cxn ang="0">
              <a:pos x="connsiteX10435" y="connsiteY10435"/>
            </a:cxn>
            <a:cxn ang="0">
              <a:pos x="connsiteX10436" y="connsiteY10436"/>
            </a:cxn>
            <a:cxn ang="0">
              <a:pos x="connsiteX10437" y="connsiteY10437"/>
            </a:cxn>
            <a:cxn ang="0">
              <a:pos x="connsiteX10438" y="connsiteY10438"/>
            </a:cxn>
            <a:cxn ang="0">
              <a:pos x="connsiteX10439" y="connsiteY10439"/>
            </a:cxn>
            <a:cxn ang="0">
              <a:pos x="connsiteX10440" y="connsiteY10440"/>
            </a:cxn>
            <a:cxn ang="0">
              <a:pos x="connsiteX10441" y="connsiteY10441"/>
            </a:cxn>
            <a:cxn ang="0">
              <a:pos x="connsiteX10442" y="connsiteY10442"/>
            </a:cxn>
            <a:cxn ang="0">
              <a:pos x="connsiteX10443" y="connsiteY10443"/>
            </a:cxn>
            <a:cxn ang="0">
              <a:pos x="connsiteX10444" y="connsiteY10444"/>
            </a:cxn>
            <a:cxn ang="0">
              <a:pos x="connsiteX10445" y="connsiteY10445"/>
            </a:cxn>
            <a:cxn ang="0">
              <a:pos x="connsiteX10446" y="connsiteY10446"/>
            </a:cxn>
            <a:cxn ang="0">
              <a:pos x="connsiteX10447" y="connsiteY10447"/>
            </a:cxn>
            <a:cxn ang="0">
              <a:pos x="connsiteX10448" y="connsiteY10448"/>
            </a:cxn>
            <a:cxn ang="0">
              <a:pos x="connsiteX10449" y="connsiteY10449"/>
            </a:cxn>
            <a:cxn ang="0">
              <a:pos x="connsiteX10450" y="connsiteY10450"/>
            </a:cxn>
            <a:cxn ang="0">
              <a:pos x="connsiteX10451" y="connsiteY10451"/>
            </a:cxn>
            <a:cxn ang="0">
              <a:pos x="connsiteX10452" y="connsiteY10452"/>
            </a:cxn>
            <a:cxn ang="0">
              <a:pos x="connsiteX10453" y="connsiteY10453"/>
            </a:cxn>
            <a:cxn ang="0">
              <a:pos x="connsiteX10454" y="connsiteY10454"/>
            </a:cxn>
            <a:cxn ang="0">
              <a:pos x="connsiteX10455" y="connsiteY10455"/>
            </a:cxn>
            <a:cxn ang="0">
              <a:pos x="connsiteX10456" y="connsiteY10456"/>
            </a:cxn>
            <a:cxn ang="0">
              <a:pos x="connsiteX10457" y="connsiteY10457"/>
            </a:cxn>
            <a:cxn ang="0">
              <a:pos x="connsiteX10458" y="connsiteY10458"/>
            </a:cxn>
            <a:cxn ang="0">
              <a:pos x="connsiteX10459" y="connsiteY10459"/>
            </a:cxn>
            <a:cxn ang="0">
              <a:pos x="connsiteX10460" y="connsiteY10460"/>
            </a:cxn>
            <a:cxn ang="0">
              <a:pos x="connsiteX10461" y="connsiteY10461"/>
            </a:cxn>
            <a:cxn ang="0">
              <a:pos x="connsiteX10462" y="connsiteY10462"/>
            </a:cxn>
            <a:cxn ang="0">
              <a:pos x="connsiteX10463" y="connsiteY10463"/>
            </a:cxn>
            <a:cxn ang="0">
              <a:pos x="connsiteX10464" y="connsiteY10464"/>
            </a:cxn>
            <a:cxn ang="0">
              <a:pos x="connsiteX10465" y="connsiteY10465"/>
            </a:cxn>
            <a:cxn ang="0">
              <a:pos x="connsiteX10466" y="connsiteY10466"/>
            </a:cxn>
            <a:cxn ang="0">
              <a:pos x="connsiteX10467" y="connsiteY10467"/>
            </a:cxn>
            <a:cxn ang="0">
              <a:pos x="connsiteX10468" y="connsiteY10468"/>
            </a:cxn>
            <a:cxn ang="0">
              <a:pos x="connsiteX10469" y="connsiteY10469"/>
            </a:cxn>
            <a:cxn ang="0">
              <a:pos x="connsiteX10470" y="connsiteY10470"/>
            </a:cxn>
            <a:cxn ang="0">
              <a:pos x="connsiteX10471" y="connsiteY10471"/>
            </a:cxn>
            <a:cxn ang="0">
              <a:pos x="connsiteX10472" y="connsiteY10472"/>
            </a:cxn>
            <a:cxn ang="0">
              <a:pos x="connsiteX10473" y="connsiteY10473"/>
            </a:cxn>
            <a:cxn ang="0">
              <a:pos x="connsiteX10474" y="connsiteY10474"/>
            </a:cxn>
            <a:cxn ang="0">
              <a:pos x="connsiteX10475" y="connsiteY10475"/>
            </a:cxn>
            <a:cxn ang="0">
              <a:pos x="connsiteX10476" y="connsiteY10476"/>
            </a:cxn>
            <a:cxn ang="0">
              <a:pos x="connsiteX10477" y="connsiteY10477"/>
            </a:cxn>
            <a:cxn ang="0">
              <a:pos x="connsiteX10478" y="connsiteY10478"/>
            </a:cxn>
            <a:cxn ang="0">
              <a:pos x="connsiteX10479" y="connsiteY10479"/>
            </a:cxn>
            <a:cxn ang="0">
              <a:pos x="connsiteX10480" y="connsiteY10480"/>
            </a:cxn>
            <a:cxn ang="0">
              <a:pos x="connsiteX10481" y="connsiteY10481"/>
            </a:cxn>
            <a:cxn ang="0">
              <a:pos x="connsiteX10482" y="connsiteY10482"/>
            </a:cxn>
            <a:cxn ang="0">
              <a:pos x="connsiteX10483" y="connsiteY10483"/>
            </a:cxn>
            <a:cxn ang="0">
              <a:pos x="connsiteX10484" y="connsiteY10484"/>
            </a:cxn>
            <a:cxn ang="0">
              <a:pos x="connsiteX10485" y="connsiteY10485"/>
            </a:cxn>
            <a:cxn ang="0">
              <a:pos x="connsiteX10486" y="connsiteY10486"/>
            </a:cxn>
            <a:cxn ang="0">
              <a:pos x="connsiteX10487" y="connsiteY10487"/>
            </a:cxn>
            <a:cxn ang="0">
              <a:pos x="connsiteX10488" y="connsiteY10488"/>
            </a:cxn>
            <a:cxn ang="0">
              <a:pos x="connsiteX10489" y="connsiteY10489"/>
            </a:cxn>
            <a:cxn ang="0">
              <a:pos x="connsiteX10490" y="connsiteY10490"/>
            </a:cxn>
            <a:cxn ang="0">
              <a:pos x="connsiteX10491" y="connsiteY10491"/>
            </a:cxn>
            <a:cxn ang="0">
              <a:pos x="connsiteX10492" y="connsiteY10492"/>
            </a:cxn>
            <a:cxn ang="0">
              <a:pos x="connsiteX10493" y="connsiteY10493"/>
            </a:cxn>
            <a:cxn ang="0">
              <a:pos x="connsiteX10494" y="connsiteY10494"/>
            </a:cxn>
            <a:cxn ang="0">
              <a:pos x="connsiteX10495" y="connsiteY10495"/>
            </a:cxn>
            <a:cxn ang="0">
              <a:pos x="connsiteX10496" y="connsiteY10496"/>
            </a:cxn>
            <a:cxn ang="0">
              <a:pos x="connsiteX10497" y="connsiteY10497"/>
            </a:cxn>
            <a:cxn ang="0">
              <a:pos x="connsiteX10498" y="connsiteY10498"/>
            </a:cxn>
            <a:cxn ang="0">
              <a:pos x="connsiteX10499" y="connsiteY10499"/>
            </a:cxn>
            <a:cxn ang="0">
              <a:pos x="connsiteX10500" y="connsiteY10500"/>
            </a:cxn>
            <a:cxn ang="0">
              <a:pos x="connsiteX10501" y="connsiteY10501"/>
            </a:cxn>
            <a:cxn ang="0">
              <a:pos x="connsiteX10502" y="connsiteY10502"/>
            </a:cxn>
            <a:cxn ang="0">
              <a:pos x="connsiteX10503" y="connsiteY10503"/>
            </a:cxn>
            <a:cxn ang="0">
              <a:pos x="connsiteX10504" y="connsiteY10504"/>
            </a:cxn>
            <a:cxn ang="0">
              <a:pos x="connsiteX10505" y="connsiteY10505"/>
            </a:cxn>
            <a:cxn ang="0">
              <a:pos x="connsiteX10506" y="connsiteY10506"/>
            </a:cxn>
            <a:cxn ang="0">
              <a:pos x="connsiteX10507" y="connsiteY10507"/>
            </a:cxn>
            <a:cxn ang="0">
              <a:pos x="connsiteX10508" y="connsiteY10508"/>
            </a:cxn>
            <a:cxn ang="0">
              <a:pos x="connsiteX10509" y="connsiteY10509"/>
            </a:cxn>
            <a:cxn ang="0">
              <a:pos x="connsiteX10510" y="connsiteY10510"/>
            </a:cxn>
            <a:cxn ang="0">
              <a:pos x="connsiteX10511" y="connsiteY10511"/>
            </a:cxn>
            <a:cxn ang="0">
              <a:pos x="connsiteX10512" y="connsiteY10512"/>
            </a:cxn>
            <a:cxn ang="0">
              <a:pos x="connsiteX10513" y="connsiteY10513"/>
            </a:cxn>
            <a:cxn ang="0">
              <a:pos x="connsiteX10514" y="connsiteY10514"/>
            </a:cxn>
            <a:cxn ang="0">
              <a:pos x="connsiteX10515" y="connsiteY10515"/>
            </a:cxn>
            <a:cxn ang="0">
              <a:pos x="connsiteX10516" y="connsiteY10516"/>
            </a:cxn>
            <a:cxn ang="0">
              <a:pos x="connsiteX10517" y="connsiteY10517"/>
            </a:cxn>
            <a:cxn ang="0">
              <a:pos x="connsiteX10518" y="connsiteY10518"/>
            </a:cxn>
            <a:cxn ang="0">
              <a:pos x="connsiteX10519" y="connsiteY10519"/>
            </a:cxn>
            <a:cxn ang="0">
              <a:pos x="connsiteX10520" y="connsiteY10520"/>
            </a:cxn>
            <a:cxn ang="0">
              <a:pos x="connsiteX10521" y="connsiteY10521"/>
            </a:cxn>
            <a:cxn ang="0">
              <a:pos x="connsiteX10522" y="connsiteY10522"/>
            </a:cxn>
            <a:cxn ang="0">
              <a:pos x="connsiteX10523" y="connsiteY10523"/>
            </a:cxn>
            <a:cxn ang="0">
              <a:pos x="connsiteX10524" y="connsiteY10524"/>
            </a:cxn>
            <a:cxn ang="0">
              <a:pos x="connsiteX10525" y="connsiteY10525"/>
            </a:cxn>
            <a:cxn ang="0">
              <a:pos x="connsiteX10526" y="connsiteY10526"/>
            </a:cxn>
            <a:cxn ang="0">
              <a:pos x="connsiteX10527" y="connsiteY10527"/>
            </a:cxn>
            <a:cxn ang="0">
              <a:pos x="connsiteX10528" y="connsiteY10528"/>
            </a:cxn>
            <a:cxn ang="0">
              <a:pos x="connsiteX10529" y="connsiteY10529"/>
            </a:cxn>
            <a:cxn ang="0">
              <a:pos x="connsiteX10530" y="connsiteY10530"/>
            </a:cxn>
            <a:cxn ang="0">
              <a:pos x="connsiteX10531" y="connsiteY10531"/>
            </a:cxn>
            <a:cxn ang="0">
              <a:pos x="connsiteX10532" y="connsiteY10532"/>
            </a:cxn>
            <a:cxn ang="0">
              <a:pos x="connsiteX10533" y="connsiteY10533"/>
            </a:cxn>
            <a:cxn ang="0">
              <a:pos x="connsiteX10534" y="connsiteY10534"/>
            </a:cxn>
            <a:cxn ang="0">
              <a:pos x="connsiteX10535" y="connsiteY10535"/>
            </a:cxn>
            <a:cxn ang="0">
              <a:pos x="connsiteX10536" y="connsiteY10536"/>
            </a:cxn>
            <a:cxn ang="0">
              <a:pos x="connsiteX10537" y="connsiteY10537"/>
            </a:cxn>
            <a:cxn ang="0">
              <a:pos x="connsiteX10538" y="connsiteY10538"/>
            </a:cxn>
            <a:cxn ang="0">
              <a:pos x="connsiteX10539" y="connsiteY10539"/>
            </a:cxn>
            <a:cxn ang="0">
              <a:pos x="connsiteX10540" y="connsiteY10540"/>
            </a:cxn>
            <a:cxn ang="0">
              <a:pos x="connsiteX10541" y="connsiteY10541"/>
            </a:cxn>
            <a:cxn ang="0">
              <a:pos x="connsiteX10542" y="connsiteY10542"/>
            </a:cxn>
            <a:cxn ang="0">
              <a:pos x="connsiteX10543" y="connsiteY10543"/>
            </a:cxn>
            <a:cxn ang="0">
              <a:pos x="connsiteX10544" y="connsiteY10544"/>
            </a:cxn>
            <a:cxn ang="0">
              <a:pos x="connsiteX10545" y="connsiteY10545"/>
            </a:cxn>
            <a:cxn ang="0">
              <a:pos x="connsiteX10546" y="connsiteY10546"/>
            </a:cxn>
            <a:cxn ang="0">
              <a:pos x="connsiteX10547" y="connsiteY10547"/>
            </a:cxn>
            <a:cxn ang="0">
              <a:pos x="connsiteX10548" y="connsiteY10548"/>
            </a:cxn>
            <a:cxn ang="0">
              <a:pos x="connsiteX10549" y="connsiteY10549"/>
            </a:cxn>
            <a:cxn ang="0">
              <a:pos x="connsiteX10550" y="connsiteY10550"/>
            </a:cxn>
            <a:cxn ang="0">
              <a:pos x="connsiteX10551" y="connsiteY10551"/>
            </a:cxn>
            <a:cxn ang="0">
              <a:pos x="connsiteX10552" y="connsiteY10552"/>
            </a:cxn>
            <a:cxn ang="0">
              <a:pos x="connsiteX10553" y="connsiteY10553"/>
            </a:cxn>
            <a:cxn ang="0">
              <a:pos x="connsiteX10554" y="connsiteY10554"/>
            </a:cxn>
            <a:cxn ang="0">
              <a:pos x="connsiteX10555" y="connsiteY10555"/>
            </a:cxn>
            <a:cxn ang="0">
              <a:pos x="connsiteX10556" y="connsiteY10556"/>
            </a:cxn>
            <a:cxn ang="0">
              <a:pos x="connsiteX10557" y="connsiteY10557"/>
            </a:cxn>
            <a:cxn ang="0">
              <a:pos x="connsiteX10558" y="connsiteY10558"/>
            </a:cxn>
            <a:cxn ang="0">
              <a:pos x="connsiteX10559" y="connsiteY10559"/>
            </a:cxn>
            <a:cxn ang="0">
              <a:pos x="connsiteX10560" y="connsiteY10560"/>
            </a:cxn>
            <a:cxn ang="0">
              <a:pos x="connsiteX10561" y="connsiteY10561"/>
            </a:cxn>
            <a:cxn ang="0">
              <a:pos x="connsiteX10562" y="connsiteY10562"/>
            </a:cxn>
            <a:cxn ang="0">
              <a:pos x="connsiteX10563" y="connsiteY10563"/>
            </a:cxn>
            <a:cxn ang="0">
              <a:pos x="connsiteX10564" y="connsiteY10564"/>
            </a:cxn>
            <a:cxn ang="0">
              <a:pos x="connsiteX10565" y="connsiteY10565"/>
            </a:cxn>
            <a:cxn ang="0">
              <a:pos x="connsiteX10566" y="connsiteY10566"/>
            </a:cxn>
            <a:cxn ang="0">
              <a:pos x="connsiteX10567" y="connsiteY10567"/>
            </a:cxn>
            <a:cxn ang="0">
              <a:pos x="connsiteX10568" y="connsiteY10568"/>
            </a:cxn>
            <a:cxn ang="0">
              <a:pos x="connsiteX10569" y="connsiteY10569"/>
            </a:cxn>
            <a:cxn ang="0">
              <a:pos x="connsiteX10570" y="connsiteY10570"/>
            </a:cxn>
            <a:cxn ang="0">
              <a:pos x="connsiteX10571" y="connsiteY10571"/>
            </a:cxn>
            <a:cxn ang="0">
              <a:pos x="connsiteX10572" y="connsiteY10572"/>
            </a:cxn>
            <a:cxn ang="0">
              <a:pos x="connsiteX10573" y="connsiteY10573"/>
            </a:cxn>
            <a:cxn ang="0">
              <a:pos x="connsiteX10574" y="connsiteY10574"/>
            </a:cxn>
            <a:cxn ang="0">
              <a:pos x="connsiteX10575" y="connsiteY10575"/>
            </a:cxn>
            <a:cxn ang="0">
              <a:pos x="connsiteX10576" y="connsiteY10576"/>
            </a:cxn>
            <a:cxn ang="0">
              <a:pos x="connsiteX10577" y="connsiteY10577"/>
            </a:cxn>
            <a:cxn ang="0">
              <a:pos x="connsiteX10578" y="connsiteY10578"/>
            </a:cxn>
            <a:cxn ang="0">
              <a:pos x="connsiteX10579" y="connsiteY10579"/>
            </a:cxn>
            <a:cxn ang="0">
              <a:pos x="connsiteX10580" y="connsiteY10580"/>
            </a:cxn>
            <a:cxn ang="0">
              <a:pos x="connsiteX10581" y="connsiteY10581"/>
            </a:cxn>
            <a:cxn ang="0">
              <a:pos x="connsiteX10582" y="connsiteY10582"/>
            </a:cxn>
            <a:cxn ang="0">
              <a:pos x="connsiteX10583" y="connsiteY10583"/>
            </a:cxn>
            <a:cxn ang="0">
              <a:pos x="connsiteX10584" y="connsiteY10584"/>
            </a:cxn>
            <a:cxn ang="0">
              <a:pos x="connsiteX10585" y="connsiteY10585"/>
            </a:cxn>
            <a:cxn ang="0">
              <a:pos x="connsiteX10586" y="connsiteY10586"/>
            </a:cxn>
            <a:cxn ang="0">
              <a:pos x="connsiteX10587" y="connsiteY10587"/>
            </a:cxn>
            <a:cxn ang="0">
              <a:pos x="connsiteX10588" y="connsiteY10588"/>
            </a:cxn>
            <a:cxn ang="0">
              <a:pos x="connsiteX10589" y="connsiteY10589"/>
            </a:cxn>
            <a:cxn ang="0">
              <a:pos x="connsiteX10590" y="connsiteY10590"/>
            </a:cxn>
            <a:cxn ang="0">
              <a:pos x="connsiteX10591" y="connsiteY10591"/>
            </a:cxn>
            <a:cxn ang="0">
              <a:pos x="connsiteX10592" y="connsiteY10592"/>
            </a:cxn>
            <a:cxn ang="0">
              <a:pos x="connsiteX10593" y="connsiteY10593"/>
            </a:cxn>
            <a:cxn ang="0">
              <a:pos x="connsiteX10594" y="connsiteY10594"/>
            </a:cxn>
            <a:cxn ang="0">
              <a:pos x="connsiteX10595" y="connsiteY10595"/>
            </a:cxn>
            <a:cxn ang="0">
              <a:pos x="connsiteX10596" y="connsiteY10596"/>
            </a:cxn>
            <a:cxn ang="0">
              <a:pos x="connsiteX10597" y="connsiteY10597"/>
            </a:cxn>
            <a:cxn ang="0">
              <a:pos x="connsiteX10598" y="connsiteY10598"/>
            </a:cxn>
            <a:cxn ang="0">
              <a:pos x="connsiteX10599" y="connsiteY10599"/>
            </a:cxn>
            <a:cxn ang="0">
              <a:pos x="connsiteX10600" y="connsiteY10600"/>
            </a:cxn>
            <a:cxn ang="0">
              <a:pos x="connsiteX10601" y="connsiteY10601"/>
            </a:cxn>
            <a:cxn ang="0">
              <a:pos x="connsiteX10602" y="connsiteY10602"/>
            </a:cxn>
            <a:cxn ang="0">
              <a:pos x="connsiteX10603" y="connsiteY10603"/>
            </a:cxn>
            <a:cxn ang="0">
              <a:pos x="connsiteX10604" y="connsiteY10604"/>
            </a:cxn>
            <a:cxn ang="0">
              <a:pos x="connsiteX10605" y="connsiteY10605"/>
            </a:cxn>
            <a:cxn ang="0">
              <a:pos x="connsiteX10606" y="connsiteY10606"/>
            </a:cxn>
            <a:cxn ang="0">
              <a:pos x="connsiteX10607" y="connsiteY10607"/>
            </a:cxn>
            <a:cxn ang="0">
              <a:pos x="connsiteX10608" y="connsiteY10608"/>
            </a:cxn>
            <a:cxn ang="0">
              <a:pos x="connsiteX10609" y="connsiteY10609"/>
            </a:cxn>
            <a:cxn ang="0">
              <a:pos x="connsiteX10610" y="connsiteY10610"/>
            </a:cxn>
            <a:cxn ang="0">
              <a:pos x="connsiteX10611" y="connsiteY10611"/>
            </a:cxn>
            <a:cxn ang="0">
              <a:pos x="connsiteX10612" y="connsiteY10612"/>
            </a:cxn>
            <a:cxn ang="0">
              <a:pos x="connsiteX10613" y="connsiteY10613"/>
            </a:cxn>
            <a:cxn ang="0">
              <a:pos x="connsiteX10614" y="connsiteY10614"/>
            </a:cxn>
            <a:cxn ang="0">
              <a:pos x="connsiteX10615" y="connsiteY10615"/>
            </a:cxn>
            <a:cxn ang="0">
              <a:pos x="connsiteX10616" y="connsiteY10616"/>
            </a:cxn>
            <a:cxn ang="0">
              <a:pos x="connsiteX10617" y="connsiteY10617"/>
            </a:cxn>
            <a:cxn ang="0">
              <a:pos x="connsiteX10618" y="connsiteY10618"/>
            </a:cxn>
            <a:cxn ang="0">
              <a:pos x="connsiteX10619" y="connsiteY10619"/>
            </a:cxn>
            <a:cxn ang="0">
              <a:pos x="connsiteX10620" y="connsiteY10620"/>
            </a:cxn>
            <a:cxn ang="0">
              <a:pos x="connsiteX10621" y="connsiteY10621"/>
            </a:cxn>
            <a:cxn ang="0">
              <a:pos x="connsiteX10622" y="connsiteY10622"/>
            </a:cxn>
            <a:cxn ang="0">
              <a:pos x="connsiteX10623" y="connsiteY10623"/>
            </a:cxn>
            <a:cxn ang="0">
              <a:pos x="connsiteX10624" y="connsiteY10624"/>
            </a:cxn>
            <a:cxn ang="0">
              <a:pos x="connsiteX10625" y="connsiteY10625"/>
            </a:cxn>
            <a:cxn ang="0">
              <a:pos x="connsiteX10626" y="connsiteY10626"/>
            </a:cxn>
            <a:cxn ang="0">
              <a:pos x="connsiteX10627" y="connsiteY10627"/>
            </a:cxn>
            <a:cxn ang="0">
              <a:pos x="connsiteX10628" y="connsiteY10628"/>
            </a:cxn>
            <a:cxn ang="0">
              <a:pos x="connsiteX10629" y="connsiteY10629"/>
            </a:cxn>
            <a:cxn ang="0">
              <a:pos x="connsiteX10630" y="connsiteY10630"/>
            </a:cxn>
            <a:cxn ang="0">
              <a:pos x="connsiteX10631" y="connsiteY10631"/>
            </a:cxn>
            <a:cxn ang="0">
              <a:pos x="connsiteX10632" y="connsiteY10632"/>
            </a:cxn>
            <a:cxn ang="0">
              <a:pos x="connsiteX10633" y="connsiteY10633"/>
            </a:cxn>
            <a:cxn ang="0">
              <a:pos x="connsiteX10634" y="connsiteY10634"/>
            </a:cxn>
            <a:cxn ang="0">
              <a:pos x="connsiteX10635" y="connsiteY10635"/>
            </a:cxn>
            <a:cxn ang="0">
              <a:pos x="connsiteX10636" y="connsiteY10636"/>
            </a:cxn>
            <a:cxn ang="0">
              <a:pos x="connsiteX10637" y="connsiteY10637"/>
            </a:cxn>
            <a:cxn ang="0">
              <a:pos x="connsiteX10638" y="connsiteY10638"/>
            </a:cxn>
            <a:cxn ang="0">
              <a:pos x="connsiteX10639" y="connsiteY10639"/>
            </a:cxn>
            <a:cxn ang="0">
              <a:pos x="connsiteX10640" y="connsiteY10640"/>
            </a:cxn>
            <a:cxn ang="0">
              <a:pos x="connsiteX10641" y="connsiteY10641"/>
            </a:cxn>
            <a:cxn ang="0">
              <a:pos x="connsiteX10642" y="connsiteY10642"/>
            </a:cxn>
            <a:cxn ang="0">
              <a:pos x="connsiteX10643" y="connsiteY10643"/>
            </a:cxn>
            <a:cxn ang="0">
              <a:pos x="connsiteX10644" y="connsiteY10644"/>
            </a:cxn>
            <a:cxn ang="0">
              <a:pos x="connsiteX10645" y="connsiteY10645"/>
            </a:cxn>
            <a:cxn ang="0">
              <a:pos x="connsiteX10646" y="connsiteY10646"/>
            </a:cxn>
            <a:cxn ang="0">
              <a:pos x="connsiteX10647" y="connsiteY10647"/>
            </a:cxn>
            <a:cxn ang="0">
              <a:pos x="connsiteX10648" y="connsiteY10648"/>
            </a:cxn>
            <a:cxn ang="0">
              <a:pos x="connsiteX10649" y="connsiteY10649"/>
            </a:cxn>
            <a:cxn ang="0">
              <a:pos x="connsiteX10650" y="connsiteY10650"/>
            </a:cxn>
            <a:cxn ang="0">
              <a:pos x="connsiteX10651" y="connsiteY10651"/>
            </a:cxn>
            <a:cxn ang="0">
              <a:pos x="connsiteX10652" y="connsiteY10652"/>
            </a:cxn>
            <a:cxn ang="0">
              <a:pos x="connsiteX10653" y="connsiteY10653"/>
            </a:cxn>
            <a:cxn ang="0">
              <a:pos x="connsiteX10654" y="connsiteY10654"/>
            </a:cxn>
            <a:cxn ang="0">
              <a:pos x="connsiteX10655" y="connsiteY10655"/>
            </a:cxn>
            <a:cxn ang="0">
              <a:pos x="connsiteX10656" y="connsiteY10656"/>
            </a:cxn>
            <a:cxn ang="0">
              <a:pos x="connsiteX10657" y="connsiteY10657"/>
            </a:cxn>
            <a:cxn ang="0">
              <a:pos x="connsiteX10658" y="connsiteY10658"/>
            </a:cxn>
            <a:cxn ang="0">
              <a:pos x="connsiteX10659" y="connsiteY10659"/>
            </a:cxn>
            <a:cxn ang="0">
              <a:pos x="connsiteX10660" y="connsiteY10660"/>
            </a:cxn>
            <a:cxn ang="0">
              <a:pos x="connsiteX10661" y="connsiteY10661"/>
            </a:cxn>
            <a:cxn ang="0">
              <a:pos x="connsiteX10662" y="connsiteY10662"/>
            </a:cxn>
            <a:cxn ang="0">
              <a:pos x="connsiteX10663" y="connsiteY10663"/>
            </a:cxn>
            <a:cxn ang="0">
              <a:pos x="connsiteX10664" y="connsiteY10664"/>
            </a:cxn>
            <a:cxn ang="0">
              <a:pos x="connsiteX10665" y="connsiteY10665"/>
            </a:cxn>
            <a:cxn ang="0">
              <a:pos x="connsiteX10666" y="connsiteY10666"/>
            </a:cxn>
            <a:cxn ang="0">
              <a:pos x="connsiteX10667" y="connsiteY10667"/>
            </a:cxn>
            <a:cxn ang="0">
              <a:pos x="connsiteX10668" y="connsiteY10668"/>
            </a:cxn>
            <a:cxn ang="0">
              <a:pos x="connsiteX10669" y="connsiteY10669"/>
            </a:cxn>
            <a:cxn ang="0">
              <a:pos x="connsiteX10670" y="connsiteY10670"/>
            </a:cxn>
            <a:cxn ang="0">
              <a:pos x="connsiteX10671" y="connsiteY10671"/>
            </a:cxn>
            <a:cxn ang="0">
              <a:pos x="connsiteX10672" y="connsiteY10672"/>
            </a:cxn>
            <a:cxn ang="0">
              <a:pos x="connsiteX10673" y="connsiteY10673"/>
            </a:cxn>
            <a:cxn ang="0">
              <a:pos x="connsiteX10674" y="connsiteY10674"/>
            </a:cxn>
            <a:cxn ang="0">
              <a:pos x="connsiteX10675" y="connsiteY10675"/>
            </a:cxn>
            <a:cxn ang="0">
              <a:pos x="connsiteX10676" y="connsiteY10676"/>
            </a:cxn>
            <a:cxn ang="0">
              <a:pos x="connsiteX10677" y="connsiteY10677"/>
            </a:cxn>
            <a:cxn ang="0">
              <a:pos x="connsiteX10678" y="connsiteY10678"/>
            </a:cxn>
            <a:cxn ang="0">
              <a:pos x="connsiteX10679" y="connsiteY10679"/>
            </a:cxn>
            <a:cxn ang="0">
              <a:pos x="connsiteX10680" y="connsiteY10680"/>
            </a:cxn>
            <a:cxn ang="0">
              <a:pos x="connsiteX10681" y="connsiteY10681"/>
            </a:cxn>
            <a:cxn ang="0">
              <a:pos x="connsiteX10682" y="connsiteY10682"/>
            </a:cxn>
            <a:cxn ang="0">
              <a:pos x="connsiteX10683" y="connsiteY10683"/>
            </a:cxn>
            <a:cxn ang="0">
              <a:pos x="connsiteX10684" y="connsiteY10684"/>
            </a:cxn>
            <a:cxn ang="0">
              <a:pos x="connsiteX10685" y="connsiteY10685"/>
            </a:cxn>
            <a:cxn ang="0">
              <a:pos x="connsiteX10686" y="connsiteY10686"/>
            </a:cxn>
            <a:cxn ang="0">
              <a:pos x="connsiteX10687" y="connsiteY10687"/>
            </a:cxn>
            <a:cxn ang="0">
              <a:pos x="connsiteX10688" y="connsiteY10688"/>
            </a:cxn>
            <a:cxn ang="0">
              <a:pos x="connsiteX10689" y="connsiteY10689"/>
            </a:cxn>
            <a:cxn ang="0">
              <a:pos x="connsiteX10690" y="connsiteY10690"/>
            </a:cxn>
            <a:cxn ang="0">
              <a:pos x="connsiteX10691" y="connsiteY10691"/>
            </a:cxn>
            <a:cxn ang="0">
              <a:pos x="connsiteX10692" y="connsiteY10692"/>
            </a:cxn>
            <a:cxn ang="0">
              <a:pos x="connsiteX10693" y="connsiteY10693"/>
            </a:cxn>
            <a:cxn ang="0">
              <a:pos x="connsiteX10694" y="connsiteY10694"/>
            </a:cxn>
            <a:cxn ang="0">
              <a:pos x="connsiteX10695" y="connsiteY10695"/>
            </a:cxn>
            <a:cxn ang="0">
              <a:pos x="connsiteX10696" y="connsiteY10696"/>
            </a:cxn>
            <a:cxn ang="0">
              <a:pos x="connsiteX10697" y="connsiteY10697"/>
            </a:cxn>
            <a:cxn ang="0">
              <a:pos x="connsiteX10698" y="connsiteY10698"/>
            </a:cxn>
            <a:cxn ang="0">
              <a:pos x="connsiteX10699" y="connsiteY10699"/>
            </a:cxn>
            <a:cxn ang="0">
              <a:pos x="connsiteX10700" y="connsiteY10700"/>
            </a:cxn>
            <a:cxn ang="0">
              <a:pos x="connsiteX10701" y="connsiteY10701"/>
            </a:cxn>
            <a:cxn ang="0">
              <a:pos x="connsiteX10702" y="connsiteY10702"/>
            </a:cxn>
            <a:cxn ang="0">
              <a:pos x="connsiteX10703" y="connsiteY10703"/>
            </a:cxn>
            <a:cxn ang="0">
              <a:pos x="connsiteX10704" y="connsiteY10704"/>
            </a:cxn>
            <a:cxn ang="0">
              <a:pos x="connsiteX10705" y="connsiteY10705"/>
            </a:cxn>
            <a:cxn ang="0">
              <a:pos x="connsiteX10706" y="connsiteY10706"/>
            </a:cxn>
            <a:cxn ang="0">
              <a:pos x="connsiteX10707" y="connsiteY10707"/>
            </a:cxn>
            <a:cxn ang="0">
              <a:pos x="connsiteX10708" y="connsiteY10708"/>
            </a:cxn>
            <a:cxn ang="0">
              <a:pos x="connsiteX10709" y="connsiteY10709"/>
            </a:cxn>
            <a:cxn ang="0">
              <a:pos x="connsiteX10710" y="connsiteY10710"/>
            </a:cxn>
            <a:cxn ang="0">
              <a:pos x="connsiteX10711" y="connsiteY10711"/>
            </a:cxn>
            <a:cxn ang="0">
              <a:pos x="connsiteX10712" y="connsiteY10712"/>
            </a:cxn>
            <a:cxn ang="0">
              <a:pos x="connsiteX10713" y="connsiteY10713"/>
            </a:cxn>
            <a:cxn ang="0">
              <a:pos x="connsiteX10714" y="connsiteY10714"/>
            </a:cxn>
            <a:cxn ang="0">
              <a:pos x="connsiteX10715" y="connsiteY10715"/>
            </a:cxn>
            <a:cxn ang="0">
              <a:pos x="connsiteX10716" y="connsiteY10716"/>
            </a:cxn>
            <a:cxn ang="0">
              <a:pos x="connsiteX10717" y="connsiteY10717"/>
            </a:cxn>
            <a:cxn ang="0">
              <a:pos x="connsiteX10718" y="connsiteY10718"/>
            </a:cxn>
            <a:cxn ang="0">
              <a:pos x="connsiteX10719" y="connsiteY10719"/>
            </a:cxn>
            <a:cxn ang="0">
              <a:pos x="connsiteX10720" y="connsiteY10720"/>
            </a:cxn>
            <a:cxn ang="0">
              <a:pos x="connsiteX10721" y="connsiteY10721"/>
            </a:cxn>
            <a:cxn ang="0">
              <a:pos x="connsiteX10722" y="connsiteY10722"/>
            </a:cxn>
            <a:cxn ang="0">
              <a:pos x="connsiteX10723" y="connsiteY10723"/>
            </a:cxn>
            <a:cxn ang="0">
              <a:pos x="connsiteX10724" y="connsiteY10724"/>
            </a:cxn>
            <a:cxn ang="0">
              <a:pos x="connsiteX10725" y="connsiteY10725"/>
            </a:cxn>
            <a:cxn ang="0">
              <a:pos x="connsiteX10726" y="connsiteY10726"/>
            </a:cxn>
            <a:cxn ang="0">
              <a:pos x="connsiteX10727" y="connsiteY10727"/>
            </a:cxn>
            <a:cxn ang="0">
              <a:pos x="connsiteX10728" y="connsiteY10728"/>
            </a:cxn>
            <a:cxn ang="0">
              <a:pos x="connsiteX10729" y="connsiteY10729"/>
            </a:cxn>
            <a:cxn ang="0">
              <a:pos x="connsiteX10730" y="connsiteY10730"/>
            </a:cxn>
            <a:cxn ang="0">
              <a:pos x="connsiteX10731" y="connsiteY10731"/>
            </a:cxn>
            <a:cxn ang="0">
              <a:pos x="connsiteX10732" y="connsiteY10732"/>
            </a:cxn>
            <a:cxn ang="0">
              <a:pos x="connsiteX10733" y="connsiteY10733"/>
            </a:cxn>
            <a:cxn ang="0">
              <a:pos x="connsiteX10734" y="connsiteY10734"/>
            </a:cxn>
            <a:cxn ang="0">
              <a:pos x="connsiteX10735" y="connsiteY10735"/>
            </a:cxn>
            <a:cxn ang="0">
              <a:pos x="connsiteX10736" y="connsiteY10736"/>
            </a:cxn>
            <a:cxn ang="0">
              <a:pos x="connsiteX10737" y="connsiteY10737"/>
            </a:cxn>
            <a:cxn ang="0">
              <a:pos x="connsiteX10738" y="connsiteY10738"/>
            </a:cxn>
            <a:cxn ang="0">
              <a:pos x="connsiteX10739" y="connsiteY10739"/>
            </a:cxn>
            <a:cxn ang="0">
              <a:pos x="connsiteX10740" y="connsiteY10740"/>
            </a:cxn>
            <a:cxn ang="0">
              <a:pos x="connsiteX10741" y="connsiteY10741"/>
            </a:cxn>
            <a:cxn ang="0">
              <a:pos x="connsiteX10742" y="connsiteY10742"/>
            </a:cxn>
            <a:cxn ang="0">
              <a:pos x="connsiteX10743" y="connsiteY10743"/>
            </a:cxn>
            <a:cxn ang="0">
              <a:pos x="connsiteX10744" y="connsiteY10744"/>
            </a:cxn>
            <a:cxn ang="0">
              <a:pos x="connsiteX10745" y="connsiteY10745"/>
            </a:cxn>
            <a:cxn ang="0">
              <a:pos x="connsiteX10746" y="connsiteY10746"/>
            </a:cxn>
            <a:cxn ang="0">
              <a:pos x="connsiteX10747" y="connsiteY10747"/>
            </a:cxn>
            <a:cxn ang="0">
              <a:pos x="connsiteX10748" y="connsiteY10748"/>
            </a:cxn>
            <a:cxn ang="0">
              <a:pos x="connsiteX10749" y="connsiteY10749"/>
            </a:cxn>
            <a:cxn ang="0">
              <a:pos x="connsiteX10750" y="connsiteY10750"/>
            </a:cxn>
            <a:cxn ang="0">
              <a:pos x="connsiteX10751" y="connsiteY10751"/>
            </a:cxn>
            <a:cxn ang="0">
              <a:pos x="connsiteX10752" y="connsiteY10752"/>
            </a:cxn>
            <a:cxn ang="0">
              <a:pos x="connsiteX10753" y="connsiteY10753"/>
            </a:cxn>
            <a:cxn ang="0">
              <a:pos x="connsiteX10754" y="connsiteY10754"/>
            </a:cxn>
            <a:cxn ang="0">
              <a:pos x="connsiteX10755" y="connsiteY10755"/>
            </a:cxn>
            <a:cxn ang="0">
              <a:pos x="connsiteX10756" y="connsiteY10756"/>
            </a:cxn>
            <a:cxn ang="0">
              <a:pos x="connsiteX10757" y="connsiteY10757"/>
            </a:cxn>
            <a:cxn ang="0">
              <a:pos x="connsiteX10758" y="connsiteY10758"/>
            </a:cxn>
            <a:cxn ang="0">
              <a:pos x="connsiteX10759" y="connsiteY10759"/>
            </a:cxn>
            <a:cxn ang="0">
              <a:pos x="connsiteX10760" y="connsiteY10760"/>
            </a:cxn>
            <a:cxn ang="0">
              <a:pos x="connsiteX10761" y="connsiteY10761"/>
            </a:cxn>
            <a:cxn ang="0">
              <a:pos x="connsiteX10762" y="connsiteY10762"/>
            </a:cxn>
            <a:cxn ang="0">
              <a:pos x="connsiteX10763" y="connsiteY10763"/>
            </a:cxn>
            <a:cxn ang="0">
              <a:pos x="connsiteX10764" y="connsiteY10764"/>
            </a:cxn>
            <a:cxn ang="0">
              <a:pos x="connsiteX10765" y="connsiteY10765"/>
            </a:cxn>
            <a:cxn ang="0">
              <a:pos x="connsiteX10766" y="connsiteY10766"/>
            </a:cxn>
            <a:cxn ang="0">
              <a:pos x="connsiteX10767" y="connsiteY10767"/>
            </a:cxn>
            <a:cxn ang="0">
              <a:pos x="connsiteX10768" y="connsiteY10768"/>
            </a:cxn>
            <a:cxn ang="0">
              <a:pos x="connsiteX10769" y="connsiteY10769"/>
            </a:cxn>
            <a:cxn ang="0">
              <a:pos x="connsiteX10770" y="connsiteY10770"/>
            </a:cxn>
            <a:cxn ang="0">
              <a:pos x="connsiteX10771" y="connsiteY10771"/>
            </a:cxn>
            <a:cxn ang="0">
              <a:pos x="connsiteX10772" y="connsiteY10772"/>
            </a:cxn>
            <a:cxn ang="0">
              <a:pos x="connsiteX10773" y="connsiteY10773"/>
            </a:cxn>
            <a:cxn ang="0">
              <a:pos x="connsiteX10774" y="connsiteY10774"/>
            </a:cxn>
            <a:cxn ang="0">
              <a:pos x="connsiteX10775" y="connsiteY10775"/>
            </a:cxn>
            <a:cxn ang="0">
              <a:pos x="connsiteX10776" y="connsiteY10776"/>
            </a:cxn>
            <a:cxn ang="0">
              <a:pos x="connsiteX10777" y="connsiteY10777"/>
            </a:cxn>
            <a:cxn ang="0">
              <a:pos x="connsiteX10778" y="connsiteY10778"/>
            </a:cxn>
            <a:cxn ang="0">
              <a:pos x="connsiteX10779" y="connsiteY10779"/>
            </a:cxn>
            <a:cxn ang="0">
              <a:pos x="connsiteX10780" y="connsiteY10780"/>
            </a:cxn>
            <a:cxn ang="0">
              <a:pos x="connsiteX10781" y="connsiteY10781"/>
            </a:cxn>
            <a:cxn ang="0">
              <a:pos x="connsiteX10782" y="connsiteY10782"/>
            </a:cxn>
            <a:cxn ang="0">
              <a:pos x="connsiteX10783" y="connsiteY10783"/>
            </a:cxn>
            <a:cxn ang="0">
              <a:pos x="connsiteX10784" y="connsiteY10784"/>
            </a:cxn>
            <a:cxn ang="0">
              <a:pos x="connsiteX10785" y="connsiteY10785"/>
            </a:cxn>
            <a:cxn ang="0">
              <a:pos x="connsiteX10786" y="connsiteY10786"/>
            </a:cxn>
            <a:cxn ang="0">
              <a:pos x="connsiteX10787" y="connsiteY10787"/>
            </a:cxn>
            <a:cxn ang="0">
              <a:pos x="connsiteX10788" y="connsiteY10788"/>
            </a:cxn>
            <a:cxn ang="0">
              <a:pos x="connsiteX10789" y="connsiteY10789"/>
            </a:cxn>
            <a:cxn ang="0">
              <a:pos x="connsiteX10790" y="connsiteY10790"/>
            </a:cxn>
            <a:cxn ang="0">
              <a:pos x="connsiteX10791" y="connsiteY10791"/>
            </a:cxn>
            <a:cxn ang="0">
              <a:pos x="connsiteX10792" y="connsiteY10792"/>
            </a:cxn>
            <a:cxn ang="0">
              <a:pos x="connsiteX10793" y="connsiteY10793"/>
            </a:cxn>
            <a:cxn ang="0">
              <a:pos x="connsiteX10794" y="connsiteY10794"/>
            </a:cxn>
            <a:cxn ang="0">
              <a:pos x="connsiteX10795" y="connsiteY10795"/>
            </a:cxn>
            <a:cxn ang="0">
              <a:pos x="connsiteX10796" y="connsiteY10796"/>
            </a:cxn>
            <a:cxn ang="0">
              <a:pos x="connsiteX10797" y="connsiteY10797"/>
            </a:cxn>
            <a:cxn ang="0">
              <a:pos x="connsiteX10798" y="connsiteY10798"/>
            </a:cxn>
            <a:cxn ang="0">
              <a:pos x="connsiteX10799" y="connsiteY10799"/>
            </a:cxn>
            <a:cxn ang="0">
              <a:pos x="connsiteX10800" y="connsiteY10800"/>
            </a:cxn>
            <a:cxn ang="0">
              <a:pos x="connsiteX10801" y="connsiteY10801"/>
            </a:cxn>
            <a:cxn ang="0">
              <a:pos x="connsiteX10802" y="connsiteY10802"/>
            </a:cxn>
            <a:cxn ang="0">
              <a:pos x="connsiteX10803" y="connsiteY10803"/>
            </a:cxn>
            <a:cxn ang="0">
              <a:pos x="connsiteX10804" y="connsiteY10804"/>
            </a:cxn>
            <a:cxn ang="0">
              <a:pos x="connsiteX10805" y="connsiteY10805"/>
            </a:cxn>
            <a:cxn ang="0">
              <a:pos x="connsiteX10806" y="connsiteY10806"/>
            </a:cxn>
            <a:cxn ang="0">
              <a:pos x="connsiteX10807" y="connsiteY10807"/>
            </a:cxn>
            <a:cxn ang="0">
              <a:pos x="connsiteX10808" y="connsiteY10808"/>
            </a:cxn>
            <a:cxn ang="0">
              <a:pos x="connsiteX10809" y="connsiteY10809"/>
            </a:cxn>
            <a:cxn ang="0">
              <a:pos x="connsiteX10810" y="connsiteY10810"/>
            </a:cxn>
            <a:cxn ang="0">
              <a:pos x="connsiteX10811" y="connsiteY10811"/>
            </a:cxn>
            <a:cxn ang="0">
              <a:pos x="connsiteX10812" y="connsiteY10812"/>
            </a:cxn>
            <a:cxn ang="0">
              <a:pos x="connsiteX10813" y="connsiteY10813"/>
            </a:cxn>
            <a:cxn ang="0">
              <a:pos x="connsiteX10814" y="connsiteY10814"/>
            </a:cxn>
            <a:cxn ang="0">
              <a:pos x="connsiteX10815" y="connsiteY10815"/>
            </a:cxn>
            <a:cxn ang="0">
              <a:pos x="connsiteX10816" y="connsiteY10816"/>
            </a:cxn>
            <a:cxn ang="0">
              <a:pos x="connsiteX10817" y="connsiteY10817"/>
            </a:cxn>
            <a:cxn ang="0">
              <a:pos x="connsiteX10818" y="connsiteY10818"/>
            </a:cxn>
            <a:cxn ang="0">
              <a:pos x="connsiteX10819" y="connsiteY10819"/>
            </a:cxn>
            <a:cxn ang="0">
              <a:pos x="connsiteX10820" y="connsiteY10820"/>
            </a:cxn>
            <a:cxn ang="0">
              <a:pos x="connsiteX10821" y="connsiteY10821"/>
            </a:cxn>
            <a:cxn ang="0">
              <a:pos x="connsiteX10822" y="connsiteY10822"/>
            </a:cxn>
            <a:cxn ang="0">
              <a:pos x="connsiteX10823" y="connsiteY10823"/>
            </a:cxn>
            <a:cxn ang="0">
              <a:pos x="connsiteX10824" y="connsiteY10824"/>
            </a:cxn>
            <a:cxn ang="0">
              <a:pos x="connsiteX10825" y="connsiteY10825"/>
            </a:cxn>
            <a:cxn ang="0">
              <a:pos x="connsiteX10826" y="connsiteY10826"/>
            </a:cxn>
            <a:cxn ang="0">
              <a:pos x="connsiteX10827" y="connsiteY10827"/>
            </a:cxn>
            <a:cxn ang="0">
              <a:pos x="connsiteX10828" y="connsiteY10828"/>
            </a:cxn>
            <a:cxn ang="0">
              <a:pos x="connsiteX10829" y="connsiteY10829"/>
            </a:cxn>
            <a:cxn ang="0">
              <a:pos x="connsiteX10830" y="connsiteY10830"/>
            </a:cxn>
            <a:cxn ang="0">
              <a:pos x="connsiteX10831" y="connsiteY10831"/>
            </a:cxn>
            <a:cxn ang="0">
              <a:pos x="connsiteX10832" y="connsiteY10832"/>
            </a:cxn>
            <a:cxn ang="0">
              <a:pos x="connsiteX10833" y="connsiteY10833"/>
            </a:cxn>
            <a:cxn ang="0">
              <a:pos x="connsiteX10834" y="connsiteY10834"/>
            </a:cxn>
            <a:cxn ang="0">
              <a:pos x="connsiteX10835" y="connsiteY10835"/>
            </a:cxn>
            <a:cxn ang="0">
              <a:pos x="connsiteX10836" y="connsiteY10836"/>
            </a:cxn>
            <a:cxn ang="0">
              <a:pos x="connsiteX10837" y="connsiteY10837"/>
            </a:cxn>
            <a:cxn ang="0">
              <a:pos x="connsiteX10838" y="connsiteY10838"/>
            </a:cxn>
            <a:cxn ang="0">
              <a:pos x="connsiteX10839" y="connsiteY10839"/>
            </a:cxn>
            <a:cxn ang="0">
              <a:pos x="connsiteX10840" y="connsiteY10840"/>
            </a:cxn>
            <a:cxn ang="0">
              <a:pos x="connsiteX10841" y="connsiteY10841"/>
            </a:cxn>
            <a:cxn ang="0">
              <a:pos x="connsiteX10842" y="connsiteY10842"/>
            </a:cxn>
            <a:cxn ang="0">
              <a:pos x="connsiteX10843" y="connsiteY10843"/>
            </a:cxn>
            <a:cxn ang="0">
              <a:pos x="connsiteX10844" y="connsiteY10844"/>
            </a:cxn>
            <a:cxn ang="0">
              <a:pos x="connsiteX10845" y="connsiteY10845"/>
            </a:cxn>
            <a:cxn ang="0">
              <a:pos x="connsiteX10846" y="connsiteY10846"/>
            </a:cxn>
            <a:cxn ang="0">
              <a:pos x="connsiteX10847" y="connsiteY10847"/>
            </a:cxn>
            <a:cxn ang="0">
              <a:pos x="connsiteX10848" y="connsiteY10848"/>
            </a:cxn>
            <a:cxn ang="0">
              <a:pos x="connsiteX10849" y="connsiteY10849"/>
            </a:cxn>
            <a:cxn ang="0">
              <a:pos x="connsiteX10850" y="connsiteY10850"/>
            </a:cxn>
            <a:cxn ang="0">
              <a:pos x="connsiteX10851" y="connsiteY10851"/>
            </a:cxn>
            <a:cxn ang="0">
              <a:pos x="connsiteX10852" y="connsiteY10852"/>
            </a:cxn>
            <a:cxn ang="0">
              <a:pos x="connsiteX10853" y="connsiteY10853"/>
            </a:cxn>
            <a:cxn ang="0">
              <a:pos x="connsiteX10854" y="connsiteY10854"/>
            </a:cxn>
            <a:cxn ang="0">
              <a:pos x="connsiteX10855" y="connsiteY10855"/>
            </a:cxn>
            <a:cxn ang="0">
              <a:pos x="connsiteX10856" y="connsiteY10856"/>
            </a:cxn>
            <a:cxn ang="0">
              <a:pos x="connsiteX10857" y="connsiteY10857"/>
            </a:cxn>
            <a:cxn ang="0">
              <a:pos x="connsiteX10858" y="connsiteY10858"/>
            </a:cxn>
            <a:cxn ang="0">
              <a:pos x="connsiteX10859" y="connsiteY10859"/>
            </a:cxn>
            <a:cxn ang="0">
              <a:pos x="connsiteX10860" y="connsiteY10860"/>
            </a:cxn>
            <a:cxn ang="0">
              <a:pos x="connsiteX10861" y="connsiteY10861"/>
            </a:cxn>
            <a:cxn ang="0">
              <a:pos x="connsiteX10862" y="connsiteY10862"/>
            </a:cxn>
            <a:cxn ang="0">
              <a:pos x="connsiteX10863" y="connsiteY10863"/>
            </a:cxn>
            <a:cxn ang="0">
              <a:pos x="connsiteX10864" y="connsiteY10864"/>
            </a:cxn>
            <a:cxn ang="0">
              <a:pos x="connsiteX10865" y="connsiteY10865"/>
            </a:cxn>
            <a:cxn ang="0">
              <a:pos x="connsiteX10866" y="connsiteY10866"/>
            </a:cxn>
            <a:cxn ang="0">
              <a:pos x="connsiteX10867" y="connsiteY10867"/>
            </a:cxn>
            <a:cxn ang="0">
              <a:pos x="connsiteX10868" y="connsiteY10868"/>
            </a:cxn>
            <a:cxn ang="0">
              <a:pos x="connsiteX10869" y="connsiteY10869"/>
            </a:cxn>
            <a:cxn ang="0">
              <a:pos x="connsiteX10870" y="connsiteY10870"/>
            </a:cxn>
            <a:cxn ang="0">
              <a:pos x="connsiteX10871" y="connsiteY10871"/>
            </a:cxn>
            <a:cxn ang="0">
              <a:pos x="connsiteX10872" y="connsiteY10872"/>
            </a:cxn>
            <a:cxn ang="0">
              <a:pos x="connsiteX10873" y="connsiteY10873"/>
            </a:cxn>
            <a:cxn ang="0">
              <a:pos x="connsiteX10874" y="connsiteY10874"/>
            </a:cxn>
            <a:cxn ang="0">
              <a:pos x="connsiteX10875" y="connsiteY10875"/>
            </a:cxn>
            <a:cxn ang="0">
              <a:pos x="connsiteX10876" y="connsiteY10876"/>
            </a:cxn>
            <a:cxn ang="0">
              <a:pos x="connsiteX10877" y="connsiteY10877"/>
            </a:cxn>
            <a:cxn ang="0">
              <a:pos x="connsiteX10878" y="connsiteY10878"/>
            </a:cxn>
            <a:cxn ang="0">
              <a:pos x="connsiteX10879" y="connsiteY10879"/>
            </a:cxn>
            <a:cxn ang="0">
              <a:pos x="connsiteX10880" y="connsiteY10880"/>
            </a:cxn>
            <a:cxn ang="0">
              <a:pos x="connsiteX10881" y="connsiteY10881"/>
            </a:cxn>
            <a:cxn ang="0">
              <a:pos x="connsiteX10882" y="connsiteY10882"/>
            </a:cxn>
            <a:cxn ang="0">
              <a:pos x="connsiteX10883" y="connsiteY10883"/>
            </a:cxn>
            <a:cxn ang="0">
              <a:pos x="connsiteX10884" y="connsiteY10884"/>
            </a:cxn>
            <a:cxn ang="0">
              <a:pos x="connsiteX10885" y="connsiteY10885"/>
            </a:cxn>
            <a:cxn ang="0">
              <a:pos x="connsiteX10886" y="connsiteY10886"/>
            </a:cxn>
            <a:cxn ang="0">
              <a:pos x="connsiteX10887" y="connsiteY10887"/>
            </a:cxn>
            <a:cxn ang="0">
              <a:pos x="connsiteX10888" y="connsiteY10888"/>
            </a:cxn>
            <a:cxn ang="0">
              <a:pos x="connsiteX10889" y="connsiteY10889"/>
            </a:cxn>
            <a:cxn ang="0">
              <a:pos x="connsiteX10890" y="connsiteY10890"/>
            </a:cxn>
            <a:cxn ang="0">
              <a:pos x="connsiteX10891" y="connsiteY10891"/>
            </a:cxn>
            <a:cxn ang="0">
              <a:pos x="connsiteX10892" y="connsiteY10892"/>
            </a:cxn>
            <a:cxn ang="0">
              <a:pos x="connsiteX10893" y="connsiteY10893"/>
            </a:cxn>
            <a:cxn ang="0">
              <a:pos x="connsiteX10894" y="connsiteY10894"/>
            </a:cxn>
            <a:cxn ang="0">
              <a:pos x="connsiteX10895" y="connsiteY10895"/>
            </a:cxn>
            <a:cxn ang="0">
              <a:pos x="connsiteX10896" y="connsiteY10896"/>
            </a:cxn>
            <a:cxn ang="0">
              <a:pos x="connsiteX10897" y="connsiteY10897"/>
            </a:cxn>
            <a:cxn ang="0">
              <a:pos x="connsiteX10898" y="connsiteY10898"/>
            </a:cxn>
            <a:cxn ang="0">
              <a:pos x="connsiteX10899" y="connsiteY10899"/>
            </a:cxn>
            <a:cxn ang="0">
              <a:pos x="connsiteX10900" y="connsiteY10900"/>
            </a:cxn>
            <a:cxn ang="0">
              <a:pos x="connsiteX10901" y="connsiteY10901"/>
            </a:cxn>
            <a:cxn ang="0">
              <a:pos x="connsiteX10902" y="connsiteY10902"/>
            </a:cxn>
            <a:cxn ang="0">
              <a:pos x="connsiteX10903" y="connsiteY10903"/>
            </a:cxn>
            <a:cxn ang="0">
              <a:pos x="connsiteX10904" y="connsiteY10904"/>
            </a:cxn>
            <a:cxn ang="0">
              <a:pos x="connsiteX10905" y="connsiteY10905"/>
            </a:cxn>
            <a:cxn ang="0">
              <a:pos x="connsiteX10906" y="connsiteY10906"/>
            </a:cxn>
            <a:cxn ang="0">
              <a:pos x="connsiteX10907" y="connsiteY10907"/>
            </a:cxn>
            <a:cxn ang="0">
              <a:pos x="connsiteX10908" y="connsiteY10908"/>
            </a:cxn>
            <a:cxn ang="0">
              <a:pos x="connsiteX10909" y="connsiteY10909"/>
            </a:cxn>
            <a:cxn ang="0">
              <a:pos x="connsiteX10910" y="connsiteY10910"/>
            </a:cxn>
            <a:cxn ang="0">
              <a:pos x="connsiteX10911" y="connsiteY10911"/>
            </a:cxn>
            <a:cxn ang="0">
              <a:pos x="connsiteX10912" y="connsiteY10912"/>
            </a:cxn>
            <a:cxn ang="0">
              <a:pos x="connsiteX10913" y="connsiteY10913"/>
            </a:cxn>
            <a:cxn ang="0">
              <a:pos x="connsiteX10914" y="connsiteY10914"/>
            </a:cxn>
            <a:cxn ang="0">
              <a:pos x="connsiteX10915" y="connsiteY10915"/>
            </a:cxn>
            <a:cxn ang="0">
              <a:pos x="connsiteX10916" y="connsiteY10916"/>
            </a:cxn>
            <a:cxn ang="0">
              <a:pos x="connsiteX10917" y="connsiteY10917"/>
            </a:cxn>
            <a:cxn ang="0">
              <a:pos x="connsiteX10918" y="connsiteY10918"/>
            </a:cxn>
            <a:cxn ang="0">
              <a:pos x="connsiteX10919" y="connsiteY10919"/>
            </a:cxn>
            <a:cxn ang="0">
              <a:pos x="connsiteX10920" y="connsiteY10920"/>
            </a:cxn>
            <a:cxn ang="0">
              <a:pos x="connsiteX10921" y="connsiteY10921"/>
            </a:cxn>
            <a:cxn ang="0">
              <a:pos x="connsiteX10922" y="connsiteY10922"/>
            </a:cxn>
            <a:cxn ang="0">
              <a:pos x="connsiteX10923" y="connsiteY10923"/>
            </a:cxn>
            <a:cxn ang="0">
              <a:pos x="connsiteX10924" y="connsiteY10924"/>
            </a:cxn>
            <a:cxn ang="0">
              <a:pos x="connsiteX10925" y="connsiteY10925"/>
            </a:cxn>
            <a:cxn ang="0">
              <a:pos x="connsiteX10926" y="connsiteY10926"/>
            </a:cxn>
            <a:cxn ang="0">
              <a:pos x="connsiteX10927" y="connsiteY10927"/>
            </a:cxn>
            <a:cxn ang="0">
              <a:pos x="connsiteX10928" y="connsiteY10928"/>
            </a:cxn>
            <a:cxn ang="0">
              <a:pos x="connsiteX10929" y="connsiteY10929"/>
            </a:cxn>
            <a:cxn ang="0">
              <a:pos x="connsiteX10930" y="connsiteY10930"/>
            </a:cxn>
            <a:cxn ang="0">
              <a:pos x="connsiteX10931" y="connsiteY10931"/>
            </a:cxn>
            <a:cxn ang="0">
              <a:pos x="connsiteX10932" y="connsiteY10932"/>
            </a:cxn>
            <a:cxn ang="0">
              <a:pos x="connsiteX10933" y="connsiteY10933"/>
            </a:cxn>
            <a:cxn ang="0">
              <a:pos x="connsiteX10934" y="connsiteY10934"/>
            </a:cxn>
            <a:cxn ang="0">
              <a:pos x="connsiteX10935" y="connsiteY10935"/>
            </a:cxn>
            <a:cxn ang="0">
              <a:pos x="connsiteX10936" y="connsiteY10936"/>
            </a:cxn>
            <a:cxn ang="0">
              <a:pos x="connsiteX10937" y="connsiteY10937"/>
            </a:cxn>
            <a:cxn ang="0">
              <a:pos x="connsiteX10938" y="connsiteY10938"/>
            </a:cxn>
            <a:cxn ang="0">
              <a:pos x="connsiteX10939" y="connsiteY10939"/>
            </a:cxn>
            <a:cxn ang="0">
              <a:pos x="connsiteX10940" y="connsiteY10940"/>
            </a:cxn>
            <a:cxn ang="0">
              <a:pos x="connsiteX10941" y="connsiteY10941"/>
            </a:cxn>
            <a:cxn ang="0">
              <a:pos x="connsiteX10942" y="connsiteY10942"/>
            </a:cxn>
            <a:cxn ang="0">
              <a:pos x="connsiteX10943" y="connsiteY10943"/>
            </a:cxn>
            <a:cxn ang="0">
              <a:pos x="connsiteX10944" y="connsiteY10944"/>
            </a:cxn>
            <a:cxn ang="0">
              <a:pos x="connsiteX10945" y="connsiteY10945"/>
            </a:cxn>
            <a:cxn ang="0">
              <a:pos x="connsiteX10946" y="connsiteY10946"/>
            </a:cxn>
            <a:cxn ang="0">
              <a:pos x="connsiteX10947" y="connsiteY10947"/>
            </a:cxn>
            <a:cxn ang="0">
              <a:pos x="connsiteX10948" y="connsiteY10948"/>
            </a:cxn>
            <a:cxn ang="0">
              <a:pos x="connsiteX10949" y="connsiteY10949"/>
            </a:cxn>
            <a:cxn ang="0">
              <a:pos x="connsiteX10950" y="connsiteY10950"/>
            </a:cxn>
            <a:cxn ang="0">
              <a:pos x="connsiteX10951" y="connsiteY10951"/>
            </a:cxn>
            <a:cxn ang="0">
              <a:pos x="connsiteX10952" y="connsiteY10952"/>
            </a:cxn>
            <a:cxn ang="0">
              <a:pos x="connsiteX10953" y="connsiteY10953"/>
            </a:cxn>
            <a:cxn ang="0">
              <a:pos x="connsiteX10954" y="connsiteY10954"/>
            </a:cxn>
            <a:cxn ang="0">
              <a:pos x="connsiteX10955" y="connsiteY10955"/>
            </a:cxn>
            <a:cxn ang="0">
              <a:pos x="connsiteX10956" y="connsiteY10956"/>
            </a:cxn>
            <a:cxn ang="0">
              <a:pos x="connsiteX10957" y="connsiteY10957"/>
            </a:cxn>
            <a:cxn ang="0">
              <a:pos x="connsiteX10958" y="connsiteY10958"/>
            </a:cxn>
            <a:cxn ang="0">
              <a:pos x="connsiteX10959" y="connsiteY10959"/>
            </a:cxn>
            <a:cxn ang="0">
              <a:pos x="connsiteX10960" y="connsiteY10960"/>
            </a:cxn>
            <a:cxn ang="0">
              <a:pos x="connsiteX10961" y="connsiteY10961"/>
            </a:cxn>
            <a:cxn ang="0">
              <a:pos x="connsiteX10962" y="connsiteY10962"/>
            </a:cxn>
            <a:cxn ang="0">
              <a:pos x="connsiteX10963" y="connsiteY10963"/>
            </a:cxn>
            <a:cxn ang="0">
              <a:pos x="connsiteX10964" y="connsiteY10964"/>
            </a:cxn>
            <a:cxn ang="0">
              <a:pos x="connsiteX10965" y="connsiteY10965"/>
            </a:cxn>
            <a:cxn ang="0">
              <a:pos x="connsiteX10966" y="connsiteY10966"/>
            </a:cxn>
            <a:cxn ang="0">
              <a:pos x="connsiteX10967" y="connsiteY10967"/>
            </a:cxn>
            <a:cxn ang="0">
              <a:pos x="connsiteX10968" y="connsiteY10968"/>
            </a:cxn>
            <a:cxn ang="0">
              <a:pos x="connsiteX10969" y="connsiteY10969"/>
            </a:cxn>
            <a:cxn ang="0">
              <a:pos x="connsiteX10970" y="connsiteY10970"/>
            </a:cxn>
            <a:cxn ang="0">
              <a:pos x="connsiteX10971" y="connsiteY10971"/>
            </a:cxn>
            <a:cxn ang="0">
              <a:pos x="connsiteX10972" y="connsiteY10972"/>
            </a:cxn>
            <a:cxn ang="0">
              <a:pos x="connsiteX10973" y="connsiteY10973"/>
            </a:cxn>
            <a:cxn ang="0">
              <a:pos x="connsiteX10974" y="connsiteY10974"/>
            </a:cxn>
            <a:cxn ang="0">
              <a:pos x="connsiteX10975" y="connsiteY10975"/>
            </a:cxn>
            <a:cxn ang="0">
              <a:pos x="connsiteX10976" y="connsiteY10976"/>
            </a:cxn>
            <a:cxn ang="0">
              <a:pos x="connsiteX10977" y="connsiteY10977"/>
            </a:cxn>
            <a:cxn ang="0">
              <a:pos x="connsiteX10978" y="connsiteY10978"/>
            </a:cxn>
            <a:cxn ang="0">
              <a:pos x="connsiteX10979" y="connsiteY10979"/>
            </a:cxn>
            <a:cxn ang="0">
              <a:pos x="connsiteX10980" y="connsiteY10980"/>
            </a:cxn>
            <a:cxn ang="0">
              <a:pos x="connsiteX10981" y="connsiteY10981"/>
            </a:cxn>
            <a:cxn ang="0">
              <a:pos x="connsiteX10982" y="connsiteY10982"/>
            </a:cxn>
            <a:cxn ang="0">
              <a:pos x="connsiteX10983" y="connsiteY10983"/>
            </a:cxn>
            <a:cxn ang="0">
              <a:pos x="connsiteX10984" y="connsiteY10984"/>
            </a:cxn>
            <a:cxn ang="0">
              <a:pos x="connsiteX10985" y="connsiteY10985"/>
            </a:cxn>
            <a:cxn ang="0">
              <a:pos x="connsiteX10986" y="connsiteY10986"/>
            </a:cxn>
            <a:cxn ang="0">
              <a:pos x="connsiteX10987" y="connsiteY10987"/>
            </a:cxn>
            <a:cxn ang="0">
              <a:pos x="connsiteX10988" y="connsiteY10988"/>
            </a:cxn>
            <a:cxn ang="0">
              <a:pos x="connsiteX10989" y="connsiteY10989"/>
            </a:cxn>
            <a:cxn ang="0">
              <a:pos x="connsiteX10990" y="connsiteY10990"/>
            </a:cxn>
            <a:cxn ang="0">
              <a:pos x="connsiteX10991" y="connsiteY10991"/>
            </a:cxn>
            <a:cxn ang="0">
              <a:pos x="connsiteX10992" y="connsiteY10992"/>
            </a:cxn>
            <a:cxn ang="0">
              <a:pos x="connsiteX10993" y="connsiteY10993"/>
            </a:cxn>
            <a:cxn ang="0">
              <a:pos x="connsiteX10994" y="connsiteY10994"/>
            </a:cxn>
            <a:cxn ang="0">
              <a:pos x="connsiteX10995" y="connsiteY10995"/>
            </a:cxn>
            <a:cxn ang="0">
              <a:pos x="connsiteX10996" y="connsiteY10996"/>
            </a:cxn>
            <a:cxn ang="0">
              <a:pos x="connsiteX10997" y="connsiteY10997"/>
            </a:cxn>
            <a:cxn ang="0">
              <a:pos x="connsiteX10998" y="connsiteY10998"/>
            </a:cxn>
            <a:cxn ang="0">
              <a:pos x="connsiteX10999" y="connsiteY10999"/>
            </a:cxn>
            <a:cxn ang="0">
              <a:pos x="connsiteX11000" y="connsiteY11000"/>
            </a:cxn>
            <a:cxn ang="0">
              <a:pos x="connsiteX11001" y="connsiteY11001"/>
            </a:cxn>
            <a:cxn ang="0">
              <a:pos x="connsiteX11002" y="connsiteY11002"/>
            </a:cxn>
            <a:cxn ang="0">
              <a:pos x="connsiteX11003" y="connsiteY11003"/>
            </a:cxn>
            <a:cxn ang="0">
              <a:pos x="connsiteX11004" y="connsiteY11004"/>
            </a:cxn>
            <a:cxn ang="0">
              <a:pos x="connsiteX11005" y="connsiteY11005"/>
            </a:cxn>
            <a:cxn ang="0">
              <a:pos x="connsiteX11006" y="connsiteY11006"/>
            </a:cxn>
            <a:cxn ang="0">
              <a:pos x="connsiteX11007" y="connsiteY11007"/>
            </a:cxn>
            <a:cxn ang="0">
              <a:pos x="connsiteX11008" y="connsiteY11008"/>
            </a:cxn>
            <a:cxn ang="0">
              <a:pos x="connsiteX11009" y="connsiteY11009"/>
            </a:cxn>
            <a:cxn ang="0">
              <a:pos x="connsiteX11010" y="connsiteY11010"/>
            </a:cxn>
            <a:cxn ang="0">
              <a:pos x="connsiteX11011" y="connsiteY11011"/>
            </a:cxn>
            <a:cxn ang="0">
              <a:pos x="connsiteX11012" y="connsiteY11012"/>
            </a:cxn>
            <a:cxn ang="0">
              <a:pos x="connsiteX11013" y="connsiteY11013"/>
            </a:cxn>
            <a:cxn ang="0">
              <a:pos x="connsiteX11014" y="connsiteY11014"/>
            </a:cxn>
            <a:cxn ang="0">
              <a:pos x="connsiteX11015" y="connsiteY11015"/>
            </a:cxn>
            <a:cxn ang="0">
              <a:pos x="connsiteX11016" y="connsiteY11016"/>
            </a:cxn>
            <a:cxn ang="0">
              <a:pos x="connsiteX11017" y="connsiteY11017"/>
            </a:cxn>
            <a:cxn ang="0">
              <a:pos x="connsiteX11018" y="connsiteY11018"/>
            </a:cxn>
            <a:cxn ang="0">
              <a:pos x="connsiteX11019" y="connsiteY11019"/>
            </a:cxn>
            <a:cxn ang="0">
              <a:pos x="connsiteX11020" y="connsiteY11020"/>
            </a:cxn>
            <a:cxn ang="0">
              <a:pos x="connsiteX11021" y="connsiteY11021"/>
            </a:cxn>
            <a:cxn ang="0">
              <a:pos x="connsiteX11022" y="connsiteY11022"/>
            </a:cxn>
            <a:cxn ang="0">
              <a:pos x="connsiteX11023" y="connsiteY11023"/>
            </a:cxn>
            <a:cxn ang="0">
              <a:pos x="connsiteX11024" y="connsiteY11024"/>
            </a:cxn>
            <a:cxn ang="0">
              <a:pos x="connsiteX11025" y="connsiteY11025"/>
            </a:cxn>
            <a:cxn ang="0">
              <a:pos x="connsiteX11026" y="connsiteY11026"/>
            </a:cxn>
            <a:cxn ang="0">
              <a:pos x="connsiteX11027" y="connsiteY11027"/>
            </a:cxn>
            <a:cxn ang="0">
              <a:pos x="connsiteX11028" y="connsiteY11028"/>
            </a:cxn>
            <a:cxn ang="0">
              <a:pos x="connsiteX11029" y="connsiteY11029"/>
            </a:cxn>
            <a:cxn ang="0">
              <a:pos x="connsiteX11030" y="connsiteY11030"/>
            </a:cxn>
            <a:cxn ang="0">
              <a:pos x="connsiteX11031" y="connsiteY11031"/>
            </a:cxn>
            <a:cxn ang="0">
              <a:pos x="connsiteX11032" y="connsiteY11032"/>
            </a:cxn>
            <a:cxn ang="0">
              <a:pos x="connsiteX11033" y="connsiteY11033"/>
            </a:cxn>
            <a:cxn ang="0">
              <a:pos x="connsiteX11034" y="connsiteY11034"/>
            </a:cxn>
            <a:cxn ang="0">
              <a:pos x="connsiteX11035" y="connsiteY11035"/>
            </a:cxn>
            <a:cxn ang="0">
              <a:pos x="connsiteX11036" y="connsiteY11036"/>
            </a:cxn>
            <a:cxn ang="0">
              <a:pos x="connsiteX11037" y="connsiteY11037"/>
            </a:cxn>
            <a:cxn ang="0">
              <a:pos x="connsiteX11038" y="connsiteY11038"/>
            </a:cxn>
            <a:cxn ang="0">
              <a:pos x="connsiteX11039" y="connsiteY11039"/>
            </a:cxn>
            <a:cxn ang="0">
              <a:pos x="connsiteX11040" y="connsiteY11040"/>
            </a:cxn>
            <a:cxn ang="0">
              <a:pos x="connsiteX11041" y="connsiteY11041"/>
            </a:cxn>
            <a:cxn ang="0">
              <a:pos x="connsiteX11042" y="connsiteY11042"/>
            </a:cxn>
            <a:cxn ang="0">
              <a:pos x="connsiteX11043" y="connsiteY11043"/>
            </a:cxn>
            <a:cxn ang="0">
              <a:pos x="connsiteX11044" y="connsiteY11044"/>
            </a:cxn>
            <a:cxn ang="0">
              <a:pos x="connsiteX11045" y="connsiteY11045"/>
            </a:cxn>
            <a:cxn ang="0">
              <a:pos x="connsiteX11046" y="connsiteY11046"/>
            </a:cxn>
            <a:cxn ang="0">
              <a:pos x="connsiteX11047" y="connsiteY11047"/>
            </a:cxn>
            <a:cxn ang="0">
              <a:pos x="connsiteX11048" y="connsiteY11048"/>
            </a:cxn>
            <a:cxn ang="0">
              <a:pos x="connsiteX11049" y="connsiteY11049"/>
            </a:cxn>
            <a:cxn ang="0">
              <a:pos x="connsiteX11050" y="connsiteY11050"/>
            </a:cxn>
            <a:cxn ang="0">
              <a:pos x="connsiteX11051" y="connsiteY11051"/>
            </a:cxn>
            <a:cxn ang="0">
              <a:pos x="connsiteX11052" y="connsiteY11052"/>
            </a:cxn>
            <a:cxn ang="0">
              <a:pos x="connsiteX11053" y="connsiteY11053"/>
            </a:cxn>
            <a:cxn ang="0">
              <a:pos x="connsiteX11054" y="connsiteY11054"/>
            </a:cxn>
            <a:cxn ang="0">
              <a:pos x="connsiteX11055" y="connsiteY11055"/>
            </a:cxn>
            <a:cxn ang="0">
              <a:pos x="connsiteX11056" y="connsiteY11056"/>
            </a:cxn>
            <a:cxn ang="0">
              <a:pos x="connsiteX11057" y="connsiteY11057"/>
            </a:cxn>
            <a:cxn ang="0">
              <a:pos x="connsiteX11058" y="connsiteY11058"/>
            </a:cxn>
            <a:cxn ang="0">
              <a:pos x="connsiteX11059" y="connsiteY11059"/>
            </a:cxn>
            <a:cxn ang="0">
              <a:pos x="connsiteX11060" y="connsiteY11060"/>
            </a:cxn>
            <a:cxn ang="0">
              <a:pos x="connsiteX11061" y="connsiteY11061"/>
            </a:cxn>
            <a:cxn ang="0">
              <a:pos x="connsiteX11062" y="connsiteY11062"/>
            </a:cxn>
            <a:cxn ang="0">
              <a:pos x="connsiteX11063" y="connsiteY11063"/>
            </a:cxn>
            <a:cxn ang="0">
              <a:pos x="connsiteX11064" y="connsiteY11064"/>
            </a:cxn>
            <a:cxn ang="0">
              <a:pos x="connsiteX11065" y="connsiteY11065"/>
            </a:cxn>
            <a:cxn ang="0">
              <a:pos x="connsiteX11066" y="connsiteY11066"/>
            </a:cxn>
            <a:cxn ang="0">
              <a:pos x="connsiteX11067" y="connsiteY11067"/>
            </a:cxn>
            <a:cxn ang="0">
              <a:pos x="connsiteX11068" y="connsiteY11068"/>
            </a:cxn>
            <a:cxn ang="0">
              <a:pos x="connsiteX11069" y="connsiteY11069"/>
            </a:cxn>
            <a:cxn ang="0">
              <a:pos x="connsiteX11070" y="connsiteY11070"/>
            </a:cxn>
            <a:cxn ang="0">
              <a:pos x="connsiteX11071" y="connsiteY11071"/>
            </a:cxn>
            <a:cxn ang="0">
              <a:pos x="connsiteX11072" y="connsiteY11072"/>
            </a:cxn>
            <a:cxn ang="0">
              <a:pos x="connsiteX11073" y="connsiteY11073"/>
            </a:cxn>
            <a:cxn ang="0">
              <a:pos x="connsiteX11074" y="connsiteY11074"/>
            </a:cxn>
            <a:cxn ang="0">
              <a:pos x="connsiteX11075" y="connsiteY11075"/>
            </a:cxn>
            <a:cxn ang="0">
              <a:pos x="connsiteX11076" y="connsiteY11076"/>
            </a:cxn>
            <a:cxn ang="0">
              <a:pos x="connsiteX11077" y="connsiteY11077"/>
            </a:cxn>
            <a:cxn ang="0">
              <a:pos x="connsiteX11078" y="connsiteY11078"/>
            </a:cxn>
            <a:cxn ang="0">
              <a:pos x="connsiteX11079" y="connsiteY11079"/>
            </a:cxn>
            <a:cxn ang="0">
              <a:pos x="connsiteX11080" y="connsiteY11080"/>
            </a:cxn>
            <a:cxn ang="0">
              <a:pos x="connsiteX11081" y="connsiteY11081"/>
            </a:cxn>
            <a:cxn ang="0">
              <a:pos x="connsiteX11082" y="connsiteY11082"/>
            </a:cxn>
            <a:cxn ang="0">
              <a:pos x="connsiteX11083" y="connsiteY11083"/>
            </a:cxn>
            <a:cxn ang="0">
              <a:pos x="connsiteX11084" y="connsiteY11084"/>
            </a:cxn>
            <a:cxn ang="0">
              <a:pos x="connsiteX11085" y="connsiteY11085"/>
            </a:cxn>
            <a:cxn ang="0">
              <a:pos x="connsiteX11086" y="connsiteY11086"/>
            </a:cxn>
            <a:cxn ang="0">
              <a:pos x="connsiteX11087" y="connsiteY11087"/>
            </a:cxn>
            <a:cxn ang="0">
              <a:pos x="connsiteX11088" y="connsiteY11088"/>
            </a:cxn>
            <a:cxn ang="0">
              <a:pos x="connsiteX11089" y="connsiteY11089"/>
            </a:cxn>
            <a:cxn ang="0">
              <a:pos x="connsiteX11090" y="connsiteY11090"/>
            </a:cxn>
            <a:cxn ang="0">
              <a:pos x="connsiteX11091" y="connsiteY11091"/>
            </a:cxn>
            <a:cxn ang="0">
              <a:pos x="connsiteX11092" y="connsiteY11092"/>
            </a:cxn>
            <a:cxn ang="0">
              <a:pos x="connsiteX11093" y="connsiteY11093"/>
            </a:cxn>
            <a:cxn ang="0">
              <a:pos x="connsiteX11094" y="connsiteY11094"/>
            </a:cxn>
            <a:cxn ang="0">
              <a:pos x="connsiteX11095" y="connsiteY11095"/>
            </a:cxn>
            <a:cxn ang="0">
              <a:pos x="connsiteX11096" y="connsiteY11096"/>
            </a:cxn>
            <a:cxn ang="0">
              <a:pos x="connsiteX11097" y="connsiteY11097"/>
            </a:cxn>
            <a:cxn ang="0">
              <a:pos x="connsiteX11098" y="connsiteY11098"/>
            </a:cxn>
            <a:cxn ang="0">
              <a:pos x="connsiteX11099" y="connsiteY11099"/>
            </a:cxn>
            <a:cxn ang="0">
              <a:pos x="connsiteX11100" y="connsiteY11100"/>
            </a:cxn>
            <a:cxn ang="0">
              <a:pos x="connsiteX11101" y="connsiteY11101"/>
            </a:cxn>
            <a:cxn ang="0">
              <a:pos x="connsiteX11102" y="connsiteY11102"/>
            </a:cxn>
            <a:cxn ang="0">
              <a:pos x="connsiteX11103" y="connsiteY11103"/>
            </a:cxn>
            <a:cxn ang="0">
              <a:pos x="connsiteX11104" y="connsiteY11104"/>
            </a:cxn>
            <a:cxn ang="0">
              <a:pos x="connsiteX11105" y="connsiteY11105"/>
            </a:cxn>
            <a:cxn ang="0">
              <a:pos x="connsiteX11106" y="connsiteY11106"/>
            </a:cxn>
            <a:cxn ang="0">
              <a:pos x="connsiteX11107" y="connsiteY11107"/>
            </a:cxn>
            <a:cxn ang="0">
              <a:pos x="connsiteX11108" y="connsiteY11108"/>
            </a:cxn>
            <a:cxn ang="0">
              <a:pos x="connsiteX11109" y="connsiteY11109"/>
            </a:cxn>
            <a:cxn ang="0">
              <a:pos x="connsiteX11110" y="connsiteY11110"/>
            </a:cxn>
            <a:cxn ang="0">
              <a:pos x="connsiteX11111" y="connsiteY11111"/>
            </a:cxn>
            <a:cxn ang="0">
              <a:pos x="connsiteX11112" y="connsiteY11112"/>
            </a:cxn>
            <a:cxn ang="0">
              <a:pos x="connsiteX11113" y="connsiteY11113"/>
            </a:cxn>
            <a:cxn ang="0">
              <a:pos x="connsiteX11114" y="connsiteY11114"/>
            </a:cxn>
            <a:cxn ang="0">
              <a:pos x="connsiteX11115" y="connsiteY11115"/>
            </a:cxn>
            <a:cxn ang="0">
              <a:pos x="connsiteX11116" y="connsiteY11116"/>
            </a:cxn>
            <a:cxn ang="0">
              <a:pos x="connsiteX11117" y="connsiteY11117"/>
            </a:cxn>
            <a:cxn ang="0">
              <a:pos x="connsiteX11118" y="connsiteY11118"/>
            </a:cxn>
            <a:cxn ang="0">
              <a:pos x="connsiteX11119" y="connsiteY11119"/>
            </a:cxn>
            <a:cxn ang="0">
              <a:pos x="connsiteX11120" y="connsiteY11120"/>
            </a:cxn>
            <a:cxn ang="0">
              <a:pos x="connsiteX11121" y="connsiteY11121"/>
            </a:cxn>
            <a:cxn ang="0">
              <a:pos x="connsiteX11122" y="connsiteY11122"/>
            </a:cxn>
            <a:cxn ang="0">
              <a:pos x="connsiteX11123" y="connsiteY11123"/>
            </a:cxn>
            <a:cxn ang="0">
              <a:pos x="connsiteX11124" y="connsiteY11124"/>
            </a:cxn>
            <a:cxn ang="0">
              <a:pos x="connsiteX11125" y="connsiteY11125"/>
            </a:cxn>
            <a:cxn ang="0">
              <a:pos x="connsiteX11126" y="connsiteY11126"/>
            </a:cxn>
            <a:cxn ang="0">
              <a:pos x="connsiteX11127" y="connsiteY11127"/>
            </a:cxn>
            <a:cxn ang="0">
              <a:pos x="connsiteX11128" y="connsiteY11128"/>
            </a:cxn>
            <a:cxn ang="0">
              <a:pos x="connsiteX11129" y="connsiteY11129"/>
            </a:cxn>
            <a:cxn ang="0">
              <a:pos x="connsiteX11130" y="connsiteY11130"/>
            </a:cxn>
            <a:cxn ang="0">
              <a:pos x="connsiteX11131" y="connsiteY11131"/>
            </a:cxn>
            <a:cxn ang="0">
              <a:pos x="connsiteX11132" y="connsiteY11132"/>
            </a:cxn>
            <a:cxn ang="0">
              <a:pos x="connsiteX11133" y="connsiteY11133"/>
            </a:cxn>
            <a:cxn ang="0">
              <a:pos x="connsiteX11134" y="connsiteY11134"/>
            </a:cxn>
            <a:cxn ang="0">
              <a:pos x="connsiteX11135" y="connsiteY11135"/>
            </a:cxn>
            <a:cxn ang="0">
              <a:pos x="connsiteX11136" y="connsiteY11136"/>
            </a:cxn>
            <a:cxn ang="0">
              <a:pos x="connsiteX11137" y="connsiteY11137"/>
            </a:cxn>
            <a:cxn ang="0">
              <a:pos x="connsiteX11138" y="connsiteY11138"/>
            </a:cxn>
            <a:cxn ang="0">
              <a:pos x="connsiteX11139" y="connsiteY11139"/>
            </a:cxn>
            <a:cxn ang="0">
              <a:pos x="connsiteX11140" y="connsiteY11140"/>
            </a:cxn>
            <a:cxn ang="0">
              <a:pos x="connsiteX11141" y="connsiteY11141"/>
            </a:cxn>
            <a:cxn ang="0">
              <a:pos x="connsiteX11142" y="connsiteY11142"/>
            </a:cxn>
            <a:cxn ang="0">
              <a:pos x="connsiteX11143" y="connsiteY11143"/>
            </a:cxn>
            <a:cxn ang="0">
              <a:pos x="connsiteX11144" y="connsiteY11144"/>
            </a:cxn>
            <a:cxn ang="0">
              <a:pos x="connsiteX11145" y="connsiteY11145"/>
            </a:cxn>
            <a:cxn ang="0">
              <a:pos x="connsiteX11146" y="connsiteY11146"/>
            </a:cxn>
            <a:cxn ang="0">
              <a:pos x="connsiteX11147" y="connsiteY11147"/>
            </a:cxn>
            <a:cxn ang="0">
              <a:pos x="connsiteX11148" y="connsiteY11148"/>
            </a:cxn>
            <a:cxn ang="0">
              <a:pos x="connsiteX11149" y="connsiteY11149"/>
            </a:cxn>
            <a:cxn ang="0">
              <a:pos x="connsiteX11150" y="connsiteY11150"/>
            </a:cxn>
            <a:cxn ang="0">
              <a:pos x="connsiteX11151" y="connsiteY11151"/>
            </a:cxn>
            <a:cxn ang="0">
              <a:pos x="connsiteX11152" y="connsiteY11152"/>
            </a:cxn>
            <a:cxn ang="0">
              <a:pos x="connsiteX11153" y="connsiteY11153"/>
            </a:cxn>
            <a:cxn ang="0">
              <a:pos x="connsiteX11154" y="connsiteY11154"/>
            </a:cxn>
            <a:cxn ang="0">
              <a:pos x="connsiteX11155" y="connsiteY11155"/>
            </a:cxn>
            <a:cxn ang="0">
              <a:pos x="connsiteX11156" y="connsiteY11156"/>
            </a:cxn>
            <a:cxn ang="0">
              <a:pos x="connsiteX11157" y="connsiteY11157"/>
            </a:cxn>
            <a:cxn ang="0">
              <a:pos x="connsiteX11158" y="connsiteY11158"/>
            </a:cxn>
            <a:cxn ang="0">
              <a:pos x="connsiteX11159" y="connsiteY11159"/>
            </a:cxn>
            <a:cxn ang="0">
              <a:pos x="connsiteX11160" y="connsiteY11160"/>
            </a:cxn>
            <a:cxn ang="0">
              <a:pos x="connsiteX11161" y="connsiteY11161"/>
            </a:cxn>
            <a:cxn ang="0">
              <a:pos x="connsiteX11162" y="connsiteY11162"/>
            </a:cxn>
            <a:cxn ang="0">
              <a:pos x="connsiteX11163" y="connsiteY11163"/>
            </a:cxn>
            <a:cxn ang="0">
              <a:pos x="connsiteX11164" y="connsiteY11164"/>
            </a:cxn>
            <a:cxn ang="0">
              <a:pos x="connsiteX11165" y="connsiteY11165"/>
            </a:cxn>
            <a:cxn ang="0">
              <a:pos x="connsiteX11166" y="connsiteY11166"/>
            </a:cxn>
            <a:cxn ang="0">
              <a:pos x="connsiteX11167" y="connsiteY11167"/>
            </a:cxn>
            <a:cxn ang="0">
              <a:pos x="connsiteX11168" y="connsiteY11168"/>
            </a:cxn>
            <a:cxn ang="0">
              <a:pos x="connsiteX11169" y="connsiteY11169"/>
            </a:cxn>
            <a:cxn ang="0">
              <a:pos x="connsiteX11170" y="connsiteY11170"/>
            </a:cxn>
            <a:cxn ang="0">
              <a:pos x="connsiteX11171" y="connsiteY11171"/>
            </a:cxn>
            <a:cxn ang="0">
              <a:pos x="connsiteX11172" y="connsiteY11172"/>
            </a:cxn>
            <a:cxn ang="0">
              <a:pos x="connsiteX11173" y="connsiteY11173"/>
            </a:cxn>
            <a:cxn ang="0">
              <a:pos x="connsiteX11174" y="connsiteY11174"/>
            </a:cxn>
            <a:cxn ang="0">
              <a:pos x="connsiteX11175" y="connsiteY11175"/>
            </a:cxn>
            <a:cxn ang="0">
              <a:pos x="connsiteX11176" y="connsiteY11176"/>
            </a:cxn>
            <a:cxn ang="0">
              <a:pos x="connsiteX11177" y="connsiteY11177"/>
            </a:cxn>
            <a:cxn ang="0">
              <a:pos x="connsiteX11178" y="connsiteY11178"/>
            </a:cxn>
            <a:cxn ang="0">
              <a:pos x="connsiteX11179" y="connsiteY11179"/>
            </a:cxn>
            <a:cxn ang="0">
              <a:pos x="connsiteX11180" y="connsiteY11180"/>
            </a:cxn>
            <a:cxn ang="0">
              <a:pos x="connsiteX11181" y="connsiteY11181"/>
            </a:cxn>
            <a:cxn ang="0">
              <a:pos x="connsiteX11182" y="connsiteY11182"/>
            </a:cxn>
            <a:cxn ang="0">
              <a:pos x="connsiteX11183" y="connsiteY11183"/>
            </a:cxn>
            <a:cxn ang="0">
              <a:pos x="connsiteX11184" y="connsiteY11184"/>
            </a:cxn>
            <a:cxn ang="0">
              <a:pos x="connsiteX11185" y="connsiteY11185"/>
            </a:cxn>
            <a:cxn ang="0">
              <a:pos x="connsiteX11186" y="connsiteY11186"/>
            </a:cxn>
            <a:cxn ang="0">
              <a:pos x="connsiteX11187" y="connsiteY11187"/>
            </a:cxn>
            <a:cxn ang="0">
              <a:pos x="connsiteX11188" y="connsiteY11188"/>
            </a:cxn>
            <a:cxn ang="0">
              <a:pos x="connsiteX11189" y="connsiteY11189"/>
            </a:cxn>
            <a:cxn ang="0">
              <a:pos x="connsiteX11190" y="connsiteY11190"/>
            </a:cxn>
            <a:cxn ang="0">
              <a:pos x="connsiteX11191" y="connsiteY11191"/>
            </a:cxn>
            <a:cxn ang="0">
              <a:pos x="connsiteX11192" y="connsiteY11192"/>
            </a:cxn>
            <a:cxn ang="0">
              <a:pos x="connsiteX11193" y="connsiteY11193"/>
            </a:cxn>
            <a:cxn ang="0">
              <a:pos x="connsiteX11194" y="connsiteY11194"/>
            </a:cxn>
            <a:cxn ang="0">
              <a:pos x="connsiteX11195" y="connsiteY11195"/>
            </a:cxn>
            <a:cxn ang="0">
              <a:pos x="connsiteX11196" y="connsiteY11196"/>
            </a:cxn>
            <a:cxn ang="0">
              <a:pos x="connsiteX11197" y="connsiteY11197"/>
            </a:cxn>
            <a:cxn ang="0">
              <a:pos x="connsiteX11198" y="connsiteY11198"/>
            </a:cxn>
            <a:cxn ang="0">
              <a:pos x="connsiteX11199" y="connsiteY11199"/>
            </a:cxn>
            <a:cxn ang="0">
              <a:pos x="connsiteX11200" y="connsiteY11200"/>
            </a:cxn>
            <a:cxn ang="0">
              <a:pos x="connsiteX11201" y="connsiteY11201"/>
            </a:cxn>
            <a:cxn ang="0">
              <a:pos x="connsiteX11202" y="connsiteY11202"/>
            </a:cxn>
            <a:cxn ang="0">
              <a:pos x="connsiteX11203" y="connsiteY11203"/>
            </a:cxn>
            <a:cxn ang="0">
              <a:pos x="connsiteX11204" y="connsiteY11204"/>
            </a:cxn>
            <a:cxn ang="0">
              <a:pos x="connsiteX11205" y="connsiteY11205"/>
            </a:cxn>
            <a:cxn ang="0">
              <a:pos x="connsiteX11206" y="connsiteY11206"/>
            </a:cxn>
            <a:cxn ang="0">
              <a:pos x="connsiteX11207" y="connsiteY11207"/>
            </a:cxn>
            <a:cxn ang="0">
              <a:pos x="connsiteX11208" y="connsiteY11208"/>
            </a:cxn>
            <a:cxn ang="0">
              <a:pos x="connsiteX11209" y="connsiteY11209"/>
            </a:cxn>
            <a:cxn ang="0">
              <a:pos x="connsiteX11210" y="connsiteY11210"/>
            </a:cxn>
            <a:cxn ang="0">
              <a:pos x="connsiteX11211" y="connsiteY11211"/>
            </a:cxn>
            <a:cxn ang="0">
              <a:pos x="connsiteX11212" y="connsiteY11212"/>
            </a:cxn>
            <a:cxn ang="0">
              <a:pos x="connsiteX11213" y="connsiteY11213"/>
            </a:cxn>
            <a:cxn ang="0">
              <a:pos x="connsiteX11214" y="connsiteY11214"/>
            </a:cxn>
            <a:cxn ang="0">
              <a:pos x="connsiteX11215" y="connsiteY11215"/>
            </a:cxn>
            <a:cxn ang="0">
              <a:pos x="connsiteX11216" y="connsiteY11216"/>
            </a:cxn>
            <a:cxn ang="0">
              <a:pos x="connsiteX11217" y="connsiteY11217"/>
            </a:cxn>
            <a:cxn ang="0">
              <a:pos x="connsiteX11218" y="connsiteY11218"/>
            </a:cxn>
            <a:cxn ang="0">
              <a:pos x="connsiteX11219" y="connsiteY11219"/>
            </a:cxn>
            <a:cxn ang="0">
              <a:pos x="connsiteX11220" y="connsiteY11220"/>
            </a:cxn>
            <a:cxn ang="0">
              <a:pos x="connsiteX11221" y="connsiteY11221"/>
            </a:cxn>
            <a:cxn ang="0">
              <a:pos x="connsiteX11222" y="connsiteY11222"/>
            </a:cxn>
            <a:cxn ang="0">
              <a:pos x="connsiteX11223" y="connsiteY11223"/>
            </a:cxn>
            <a:cxn ang="0">
              <a:pos x="connsiteX11224" y="connsiteY11224"/>
            </a:cxn>
            <a:cxn ang="0">
              <a:pos x="connsiteX11225" y="connsiteY11225"/>
            </a:cxn>
            <a:cxn ang="0">
              <a:pos x="connsiteX11226" y="connsiteY11226"/>
            </a:cxn>
            <a:cxn ang="0">
              <a:pos x="connsiteX11227" y="connsiteY11227"/>
            </a:cxn>
            <a:cxn ang="0">
              <a:pos x="connsiteX11228" y="connsiteY11228"/>
            </a:cxn>
            <a:cxn ang="0">
              <a:pos x="connsiteX11229" y="connsiteY11229"/>
            </a:cxn>
            <a:cxn ang="0">
              <a:pos x="connsiteX11230" y="connsiteY11230"/>
            </a:cxn>
            <a:cxn ang="0">
              <a:pos x="connsiteX11231" y="connsiteY11231"/>
            </a:cxn>
            <a:cxn ang="0">
              <a:pos x="connsiteX11232" y="connsiteY11232"/>
            </a:cxn>
            <a:cxn ang="0">
              <a:pos x="connsiteX11233" y="connsiteY11233"/>
            </a:cxn>
            <a:cxn ang="0">
              <a:pos x="connsiteX11234" y="connsiteY11234"/>
            </a:cxn>
            <a:cxn ang="0">
              <a:pos x="connsiteX11235" y="connsiteY11235"/>
            </a:cxn>
            <a:cxn ang="0">
              <a:pos x="connsiteX11236" y="connsiteY11236"/>
            </a:cxn>
            <a:cxn ang="0">
              <a:pos x="connsiteX11237" y="connsiteY11237"/>
            </a:cxn>
            <a:cxn ang="0">
              <a:pos x="connsiteX11238" y="connsiteY11238"/>
            </a:cxn>
            <a:cxn ang="0">
              <a:pos x="connsiteX11239" y="connsiteY11239"/>
            </a:cxn>
            <a:cxn ang="0">
              <a:pos x="connsiteX11240" y="connsiteY11240"/>
            </a:cxn>
            <a:cxn ang="0">
              <a:pos x="connsiteX11241" y="connsiteY11241"/>
            </a:cxn>
            <a:cxn ang="0">
              <a:pos x="connsiteX11242" y="connsiteY11242"/>
            </a:cxn>
            <a:cxn ang="0">
              <a:pos x="connsiteX11243" y="connsiteY11243"/>
            </a:cxn>
            <a:cxn ang="0">
              <a:pos x="connsiteX11244" y="connsiteY11244"/>
            </a:cxn>
            <a:cxn ang="0">
              <a:pos x="connsiteX11245" y="connsiteY11245"/>
            </a:cxn>
            <a:cxn ang="0">
              <a:pos x="connsiteX11246" y="connsiteY11246"/>
            </a:cxn>
            <a:cxn ang="0">
              <a:pos x="connsiteX11247" y="connsiteY11247"/>
            </a:cxn>
            <a:cxn ang="0">
              <a:pos x="connsiteX11248" y="connsiteY11248"/>
            </a:cxn>
            <a:cxn ang="0">
              <a:pos x="connsiteX11249" y="connsiteY11249"/>
            </a:cxn>
            <a:cxn ang="0">
              <a:pos x="connsiteX11250" y="connsiteY11250"/>
            </a:cxn>
            <a:cxn ang="0">
              <a:pos x="connsiteX11251" y="connsiteY11251"/>
            </a:cxn>
            <a:cxn ang="0">
              <a:pos x="connsiteX11252" y="connsiteY11252"/>
            </a:cxn>
            <a:cxn ang="0">
              <a:pos x="connsiteX11253" y="connsiteY11253"/>
            </a:cxn>
            <a:cxn ang="0">
              <a:pos x="connsiteX11254" y="connsiteY11254"/>
            </a:cxn>
            <a:cxn ang="0">
              <a:pos x="connsiteX11255" y="connsiteY11255"/>
            </a:cxn>
            <a:cxn ang="0">
              <a:pos x="connsiteX11256" y="connsiteY11256"/>
            </a:cxn>
            <a:cxn ang="0">
              <a:pos x="connsiteX11257" y="connsiteY11257"/>
            </a:cxn>
            <a:cxn ang="0">
              <a:pos x="connsiteX11258" y="connsiteY11258"/>
            </a:cxn>
            <a:cxn ang="0">
              <a:pos x="connsiteX11259" y="connsiteY11259"/>
            </a:cxn>
            <a:cxn ang="0">
              <a:pos x="connsiteX11260" y="connsiteY11260"/>
            </a:cxn>
            <a:cxn ang="0">
              <a:pos x="connsiteX11261" y="connsiteY11261"/>
            </a:cxn>
            <a:cxn ang="0">
              <a:pos x="connsiteX11262" y="connsiteY11262"/>
            </a:cxn>
            <a:cxn ang="0">
              <a:pos x="connsiteX11263" y="connsiteY11263"/>
            </a:cxn>
            <a:cxn ang="0">
              <a:pos x="connsiteX11264" y="connsiteY11264"/>
            </a:cxn>
            <a:cxn ang="0">
              <a:pos x="connsiteX11265" y="connsiteY11265"/>
            </a:cxn>
            <a:cxn ang="0">
              <a:pos x="connsiteX11266" y="connsiteY11266"/>
            </a:cxn>
            <a:cxn ang="0">
              <a:pos x="connsiteX11267" y="connsiteY11267"/>
            </a:cxn>
            <a:cxn ang="0">
              <a:pos x="connsiteX11268" y="connsiteY11268"/>
            </a:cxn>
            <a:cxn ang="0">
              <a:pos x="connsiteX11269" y="connsiteY11269"/>
            </a:cxn>
            <a:cxn ang="0">
              <a:pos x="connsiteX11270" y="connsiteY11270"/>
            </a:cxn>
            <a:cxn ang="0">
              <a:pos x="connsiteX11271" y="connsiteY11271"/>
            </a:cxn>
            <a:cxn ang="0">
              <a:pos x="connsiteX11272" y="connsiteY11272"/>
            </a:cxn>
            <a:cxn ang="0">
              <a:pos x="connsiteX11273" y="connsiteY11273"/>
            </a:cxn>
            <a:cxn ang="0">
              <a:pos x="connsiteX11274" y="connsiteY11274"/>
            </a:cxn>
            <a:cxn ang="0">
              <a:pos x="connsiteX11275" y="connsiteY11275"/>
            </a:cxn>
            <a:cxn ang="0">
              <a:pos x="connsiteX11276" y="connsiteY11276"/>
            </a:cxn>
            <a:cxn ang="0">
              <a:pos x="connsiteX11277" y="connsiteY11277"/>
            </a:cxn>
            <a:cxn ang="0">
              <a:pos x="connsiteX11278" y="connsiteY11278"/>
            </a:cxn>
            <a:cxn ang="0">
              <a:pos x="connsiteX11279" y="connsiteY11279"/>
            </a:cxn>
            <a:cxn ang="0">
              <a:pos x="connsiteX11280" y="connsiteY11280"/>
            </a:cxn>
            <a:cxn ang="0">
              <a:pos x="connsiteX11281" y="connsiteY11281"/>
            </a:cxn>
            <a:cxn ang="0">
              <a:pos x="connsiteX11282" y="connsiteY11282"/>
            </a:cxn>
            <a:cxn ang="0">
              <a:pos x="connsiteX11283" y="connsiteY11283"/>
            </a:cxn>
            <a:cxn ang="0">
              <a:pos x="connsiteX11284" y="connsiteY11284"/>
            </a:cxn>
            <a:cxn ang="0">
              <a:pos x="connsiteX11285" y="connsiteY11285"/>
            </a:cxn>
            <a:cxn ang="0">
              <a:pos x="connsiteX11286" y="connsiteY11286"/>
            </a:cxn>
            <a:cxn ang="0">
              <a:pos x="connsiteX11287" y="connsiteY11287"/>
            </a:cxn>
            <a:cxn ang="0">
              <a:pos x="connsiteX11288" y="connsiteY11288"/>
            </a:cxn>
            <a:cxn ang="0">
              <a:pos x="connsiteX11289" y="connsiteY11289"/>
            </a:cxn>
            <a:cxn ang="0">
              <a:pos x="connsiteX11290" y="connsiteY11290"/>
            </a:cxn>
            <a:cxn ang="0">
              <a:pos x="connsiteX11291" y="connsiteY11291"/>
            </a:cxn>
            <a:cxn ang="0">
              <a:pos x="connsiteX11292" y="connsiteY11292"/>
            </a:cxn>
            <a:cxn ang="0">
              <a:pos x="connsiteX11293" y="connsiteY11293"/>
            </a:cxn>
            <a:cxn ang="0">
              <a:pos x="connsiteX11294" y="connsiteY11294"/>
            </a:cxn>
            <a:cxn ang="0">
              <a:pos x="connsiteX11295" y="connsiteY11295"/>
            </a:cxn>
            <a:cxn ang="0">
              <a:pos x="connsiteX11296" y="connsiteY11296"/>
            </a:cxn>
            <a:cxn ang="0">
              <a:pos x="connsiteX11297" y="connsiteY11297"/>
            </a:cxn>
            <a:cxn ang="0">
              <a:pos x="connsiteX11298" y="connsiteY11298"/>
            </a:cxn>
            <a:cxn ang="0">
              <a:pos x="connsiteX11299" y="connsiteY11299"/>
            </a:cxn>
            <a:cxn ang="0">
              <a:pos x="connsiteX11300" y="connsiteY11300"/>
            </a:cxn>
            <a:cxn ang="0">
              <a:pos x="connsiteX11301" y="connsiteY11301"/>
            </a:cxn>
            <a:cxn ang="0">
              <a:pos x="connsiteX11302" y="connsiteY11302"/>
            </a:cxn>
            <a:cxn ang="0">
              <a:pos x="connsiteX11303" y="connsiteY11303"/>
            </a:cxn>
            <a:cxn ang="0">
              <a:pos x="connsiteX11304" y="connsiteY11304"/>
            </a:cxn>
            <a:cxn ang="0">
              <a:pos x="connsiteX11305" y="connsiteY11305"/>
            </a:cxn>
            <a:cxn ang="0">
              <a:pos x="connsiteX11306" y="connsiteY11306"/>
            </a:cxn>
            <a:cxn ang="0">
              <a:pos x="connsiteX11307" y="connsiteY11307"/>
            </a:cxn>
            <a:cxn ang="0">
              <a:pos x="connsiteX11308" y="connsiteY11308"/>
            </a:cxn>
            <a:cxn ang="0">
              <a:pos x="connsiteX11309" y="connsiteY11309"/>
            </a:cxn>
            <a:cxn ang="0">
              <a:pos x="connsiteX11310" y="connsiteY11310"/>
            </a:cxn>
            <a:cxn ang="0">
              <a:pos x="connsiteX11311" y="connsiteY11311"/>
            </a:cxn>
            <a:cxn ang="0">
              <a:pos x="connsiteX11312" y="connsiteY11312"/>
            </a:cxn>
            <a:cxn ang="0">
              <a:pos x="connsiteX11313" y="connsiteY11313"/>
            </a:cxn>
            <a:cxn ang="0">
              <a:pos x="connsiteX11314" y="connsiteY11314"/>
            </a:cxn>
            <a:cxn ang="0">
              <a:pos x="connsiteX11315" y="connsiteY11315"/>
            </a:cxn>
            <a:cxn ang="0">
              <a:pos x="connsiteX11316" y="connsiteY11316"/>
            </a:cxn>
            <a:cxn ang="0">
              <a:pos x="connsiteX11317" y="connsiteY11317"/>
            </a:cxn>
            <a:cxn ang="0">
              <a:pos x="connsiteX11318" y="connsiteY11318"/>
            </a:cxn>
            <a:cxn ang="0">
              <a:pos x="connsiteX11319" y="connsiteY11319"/>
            </a:cxn>
            <a:cxn ang="0">
              <a:pos x="connsiteX11320" y="connsiteY11320"/>
            </a:cxn>
            <a:cxn ang="0">
              <a:pos x="connsiteX11321" y="connsiteY11321"/>
            </a:cxn>
            <a:cxn ang="0">
              <a:pos x="connsiteX11322" y="connsiteY11322"/>
            </a:cxn>
            <a:cxn ang="0">
              <a:pos x="connsiteX11323" y="connsiteY11323"/>
            </a:cxn>
            <a:cxn ang="0">
              <a:pos x="connsiteX11324" y="connsiteY11324"/>
            </a:cxn>
            <a:cxn ang="0">
              <a:pos x="connsiteX11325" y="connsiteY11325"/>
            </a:cxn>
            <a:cxn ang="0">
              <a:pos x="connsiteX11326" y="connsiteY11326"/>
            </a:cxn>
            <a:cxn ang="0">
              <a:pos x="connsiteX11327" y="connsiteY11327"/>
            </a:cxn>
            <a:cxn ang="0">
              <a:pos x="connsiteX11328" y="connsiteY11328"/>
            </a:cxn>
            <a:cxn ang="0">
              <a:pos x="connsiteX11329" y="connsiteY11329"/>
            </a:cxn>
            <a:cxn ang="0">
              <a:pos x="connsiteX11330" y="connsiteY11330"/>
            </a:cxn>
            <a:cxn ang="0">
              <a:pos x="connsiteX11331" y="connsiteY11331"/>
            </a:cxn>
            <a:cxn ang="0">
              <a:pos x="connsiteX11332" y="connsiteY11332"/>
            </a:cxn>
            <a:cxn ang="0">
              <a:pos x="connsiteX11333" y="connsiteY11333"/>
            </a:cxn>
            <a:cxn ang="0">
              <a:pos x="connsiteX11334" y="connsiteY11334"/>
            </a:cxn>
            <a:cxn ang="0">
              <a:pos x="connsiteX11335" y="connsiteY11335"/>
            </a:cxn>
            <a:cxn ang="0">
              <a:pos x="connsiteX11336" y="connsiteY11336"/>
            </a:cxn>
            <a:cxn ang="0">
              <a:pos x="connsiteX11337" y="connsiteY11337"/>
            </a:cxn>
            <a:cxn ang="0">
              <a:pos x="connsiteX11338" y="connsiteY11338"/>
            </a:cxn>
            <a:cxn ang="0">
              <a:pos x="connsiteX11339" y="connsiteY11339"/>
            </a:cxn>
            <a:cxn ang="0">
              <a:pos x="connsiteX11340" y="connsiteY11340"/>
            </a:cxn>
            <a:cxn ang="0">
              <a:pos x="connsiteX11341" y="connsiteY11341"/>
            </a:cxn>
            <a:cxn ang="0">
              <a:pos x="connsiteX11342" y="connsiteY11342"/>
            </a:cxn>
            <a:cxn ang="0">
              <a:pos x="connsiteX11343" y="connsiteY11343"/>
            </a:cxn>
            <a:cxn ang="0">
              <a:pos x="connsiteX11344" y="connsiteY11344"/>
            </a:cxn>
            <a:cxn ang="0">
              <a:pos x="connsiteX11345" y="connsiteY11345"/>
            </a:cxn>
            <a:cxn ang="0">
              <a:pos x="connsiteX11346" y="connsiteY11346"/>
            </a:cxn>
            <a:cxn ang="0">
              <a:pos x="connsiteX11347" y="connsiteY11347"/>
            </a:cxn>
            <a:cxn ang="0">
              <a:pos x="connsiteX11348" y="connsiteY11348"/>
            </a:cxn>
            <a:cxn ang="0">
              <a:pos x="connsiteX11349" y="connsiteY11349"/>
            </a:cxn>
            <a:cxn ang="0">
              <a:pos x="connsiteX11350" y="connsiteY11350"/>
            </a:cxn>
            <a:cxn ang="0">
              <a:pos x="connsiteX11351" y="connsiteY11351"/>
            </a:cxn>
            <a:cxn ang="0">
              <a:pos x="connsiteX11352" y="connsiteY11352"/>
            </a:cxn>
            <a:cxn ang="0">
              <a:pos x="connsiteX11353" y="connsiteY11353"/>
            </a:cxn>
            <a:cxn ang="0">
              <a:pos x="connsiteX11354" y="connsiteY11354"/>
            </a:cxn>
            <a:cxn ang="0">
              <a:pos x="connsiteX11355" y="connsiteY11355"/>
            </a:cxn>
            <a:cxn ang="0">
              <a:pos x="connsiteX11356" y="connsiteY11356"/>
            </a:cxn>
            <a:cxn ang="0">
              <a:pos x="connsiteX11357" y="connsiteY11357"/>
            </a:cxn>
            <a:cxn ang="0">
              <a:pos x="connsiteX11358" y="connsiteY11358"/>
            </a:cxn>
            <a:cxn ang="0">
              <a:pos x="connsiteX11359" y="connsiteY11359"/>
            </a:cxn>
            <a:cxn ang="0">
              <a:pos x="connsiteX11360" y="connsiteY11360"/>
            </a:cxn>
            <a:cxn ang="0">
              <a:pos x="connsiteX11361" y="connsiteY11361"/>
            </a:cxn>
            <a:cxn ang="0">
              <a:pos x="connsiteX11362" y="connsiteY11362"/>
            </a:cxn>
            <a:cxn ang="0">
              <a:pos x="connsiteX11363" y="connsiteY11363"/>
            </a:cxn>
            <a:cxn ang="0">
              <a:pos x="connsiteX11364" y="connsiteY11364"/>
            </a:cxn>
            <a:cxn ang="0">
              <a:pos x="connsiteX11365" y="connsiteY11365"/>
            </a:cxn>
            <a:cxn ang="0">
              <a:pos x="connsiteX11366" y="connsiteY11366"/>
            </a:cxn>
            <a:cxn ang="0">
              <a:pos x="connsiteX11367" y="connsiteY11367"/>
            </a:cxn>
            <a:cxn ang="0">
              <a:pos x="connsiteX11368" y="connsiteY11368"/>
            </a:cxn>
            <a:cxn ang="0">
              <a:pos x="connsiteX11369" y="connsiteY11369"/>
            </a:cxn>
            <a:cxn ang="0">
              <a:pos x="connsiteX11370" y="connsiteY11370"/>
            </a:cxn>
            <a:cxn ang="0">
              <a:pos x="connsiteX11371" y="connsiteY11371"/>
            </a:cxn>
            <a:cxn ang="0">
              <a:pos x="connsiteX11372" y="connsiteY11372"/>
            </a:cxn>
            <a:cxn ang="0">
              <a:pos x="connsiteX11373" y="connsiteY11373"/>
            </a:cxn>
            <a:cxn ang="0">
              <a:pos x="connsiteX11374" y="connsiteY11374"/>
            </a:cxn>
            <a:cxn ang="0">
              <a:pos x="connsiteX11375" y="connsiteY11375"/>
            </a:cxn>
            <a:cxn ang="0">
              <a:pos x="connsiteX11376" y="connsiteY11376"/>
            </a:cxn>
            <a:cxn ang="0">
              <a:pos x="connsiteX11377" y="connsiteY11377"/>
            </a:cxn>
            <a:cxn ang="0">
              <a:pos x="connsiteX11378" y="connsiteY11378"/>
            </a:cxn>
            <a:cxn ang="0">
              <a:pos x="connsiteX11379" y="connsiteY11379"/>
            </a:cxn>
            <a:cxn ang="0">
              <a:pos x="connsiteX11380" y="connsiteY11380"/>
            </a:cxn>
            <a:cxn ang="0">
              <a:pos x="connsiteX11381" y="connsiteY11381"/>
            </a:cxn>
            <a:cxn ang="0">
              <a:pos x="connsiteX11382" y="connsiteY11382"/>
            </a:cxn>
            <a:cxn ang="0">
              <a:pos x="connsiteX11383" y="connsiteY11383"/>
            </a:cxn>
            <a:cxn ang="0">
              <a:pos x="connsiteX11384" y="connsiteY11384"/>
            </a:cxn>
            <a:cxn ang="0">
              <a:pos x="connsiteX11385" y="connsiteY11385"/>
            </a:cxn>
            <a:cxn ang="0">
              <a:pos x="connsiteX11386" y="connsiteY11386"/>
            </a:cxn>
            <a:cxn ang="0">
              <a:pos x="connsiteX11387" y="connsiteY11387"/>
            </a:cxn>
            <a:cxn ang="0">
              <a:pos x="connsiteX11388" y="connsiteY11388"/>
            </a:cxn>
            <a:cxn ang="0">
              <a:pos x="connsiteX11389" y="connsiteY11389"/>
            </a:cxn>
            <a:cxn ang="0">
              <a:pos x="connsiteX11390" y="connsiteY11390"/>
            </a:cxn>
            <a:cxn ang="0">
              <a:pos x="connsiteX11391" y="connsiteY11391"/>
            </a:cxn>
            <a:cxn ang="0">
              <a:pos x="connsiteX11392" y="connsiteY11392"/>
            </a:cxn>
            <a:cxn ang="0">
              <a:pos x="connsiteX11393" y="connsiteY11393"/>
            </a:cxn>
            <a:cxn ang="0">
              <a:pos x="connsiteX11394" y="connsiteY11394"/>
            </a:cxn>
            <a:cxn ang="0">
              <a:pos x="connsiteX11395" y="connsiteY11395"/>
            </a:cxn>
            <a:cxn ang="0">
              <a:pos x="connsiteX11396" y="connsiteY11396"/>
            </a:cxn>
            <a:cxn ang="0">
              <a:pos x="connsiteX11397" y="connsiteY11397"/>
            </a:cxn>
            <a:cxn ang="0">
              <a:pos x="connsiteX11398" y="connsiteY11398"/>
            </a:cxn>
            <a:cxn ang="0">
              <a:pos x="connsiteX11399" y="connsiteY11399"/>
            </a:cxn>
            <a:cxn ang="0">
              <a:pos x="connsiteX11400" y="connsiteY11400"/>
            </a:cxn>
            <a:cxn ang="0">
              <a:pos x="connsiteX11401" y="connsiteY11401"/>
            </a:cxn>
            <a:cxn ang="0">
              <a:pos x="connsiteX11402" y="connsiteY11402"/>
            </a:cxn>
            <a:cxn ang="0">
              <a:pos x="connsiteX11403" y="connsiteY11403"/>
            </a:cxn>
            <a:cxn ang="0">
              <a:pos x="connsiteX11404" y="connsiteY11404"/>
            </a:cxn>
            <a:cxn ang="0">
              <a:pos x="connsiteX11405" y="connsiteY11405"/>
            </a:cxn>
            <a:cxn ang="0">
              <a:pos x="connsiteX11406" y="connsiteY11406"/>
            </a:cxn>
            <a:cxn ang="0">
              <a:pos x="connsiteX11407" y="connsiteY11407"/>
            </a:cxn>
            <a:cxn ang="0">
              <a:pos x="connsiteX11408" y="connsiteY11408"/>
            </a:cxn>
            <a:cxn ang="0">
              <a:pos x="connsiteX11409" y="connsiteY11409"/>
            </a:cxn>
            <a:cxn ang="0">
              <a:pos x="connsiteX11410" y="connsiteY11410"/>
            </a:cxn>
            <a:cxn ang="0">
              <a:pos x="connsiteX11411" y="connsiteY11411"/>
            </a:cxn>
            <a:cxn ang="0">
              <a:pos x="connsiteX11412" y="connsiteY11412"/>
            </a:cxn>
            <a:cxn ang="0">
              <a:pos x="connsiteX11413" y="connsiteY11413"/>
            </a:cxn>
            <a:cxn ang="0">
              <a:pos x="connsiteX11414" y="connsiteY11414"/>
            </a:cxn>
            <a:cxn ang="0">
              <a:pos x="connsiteX11415" y="connsiteY11415"/>
            </a:cxn>
            <a:cxn ang="0">
              <a:pos x="connsiteX11416" y="connsiteY11416"/>
            </a:cxn>
            <a:cxn ang="0">
              <a:pos x="connsiteX11417" y="connsiteY11417"/>
            </a:cxn>
            <a:cxn ang="0">
              <a:pos x="connsiteX11418" y="connsiteY11418"/>
            </a:cxn>
            <a:cxn ang="0">
              <a:pos x="connsiteX11419" y="connsiteY11419"/>
            </a:cxn>
            <a:cxn ang="0">
              <a:pos x="connsiteX11420" y="connsiteY11420"/>
            </a:cxn>
            <a:cxn ang="0">
              <a:pos x="connsiteX11421" y="connsiteY11421"/>
            </a:cxn>
            <a:cxn ang="0">
              <a:pos x="connsiteX11422" y="connsiteY11422"/>
            </a:cxn>
            <a:cxn ang="0">
              <a:pos x="connsiteX11423" y="connsiteY11423"/>
            </a:cxn>
            <a:cxn ang="0">
              <a:pos x="connsiteX11424" y="connsiteY11424"/>
            </a:cxn>
            <a:cxn ang="0">
              <a:pos x="connsiteX11425" y="connsiteY11425"/>
            </a:cxn>
            <a:cxn ang="0">
              <a:pos x="connsiteX11426" y="connsiteY11426"/>
            </a:cxn>
            <a:cxn ang="0">
              <a:pos x="connsiteX11427" y="connsiteY11427"/>
            </a:cxn>
            <a:cxn ang="0">
              <a:pos x="connsiteX11428" y="connsiteY11428"/>
            </a:cxn>
            <a:cxn ang="0">
              <a:pos x="connsiteX11429" y="connsiteY11429"/>
            </a:cxn>
            <a:cxn ang="0">
              <a:pos x="connsiteX11430" y="connsiteY11430"/>
            </a:cxn>
            <a:cxn ang="0">
              <a:pos x="connsiteX11431" y="connsiteY11431"/>
            </a:cxn>
            <a:cxn ang="0">
              <a:pos x="connsiteX11432" y="connsiteY11432"/>
            </a:cxn>
            <a:cxn ang="0">
              <a:pos x="connsiteX11433" y="connsiteY11433"/>
            </a:cxn>
            <a:cxn ang="0">
              <a:pos x="connsiteX11434" y="connsiteY11434"/>
            </a:cxn>
            <a:cxn ang="0">
              <a:pos x="connsiteX11435" y="connsiteY11435"/>
            </a:cxn>
            <a:cxn ang="0">
              <a:pos x="connsiteX11436" y="connsiteY11436"/>
            </a:cxn>
            <a:cxn ang="0">
              <a:pos x="connsiteX11437" y="connsiteY11437"/>
            </a:cxn>
            <a:cxn ang="0">
              <a:pos x="connsiteX11438" y="connsiteY11438"/>
            </a:cxn>
            <a:cxn ang="0">
              <a:pos x="connsiteX11439" y="connsiteY11439"/>
            </a:cxn>
            <a:cxn ang="0">
              <a:pos x="connsiteX11440" y="connsiteY11440"/>
            </a:cxn>
            <a:cxn ang="0">
              <a:pos x="connsiteX11441" y="connsiteY11441"/>
            </a:cxn>
            <a:cxn ang="0">
              <a:pos x="connsiteX11442" y="connsiteY11442"/>
            </a:cxn>
            <a:cxn ang="0">
              <a:pos x="connsiteX11443" y="connsiteY11443"/>
            </a:cxn>
            <a:cxn ang="0">
              <a:pos x="connsiteX11444" y="connsiteY11444"/>
            </a:cxn>
            <a:cxn ang="0">
              <a:pos x="connsiteX11445" y="connsiteY11445"/>
            </a:cxn>
            <a:cxn ang="0">
              <a:pos x="connsiteX11446" y="connsiteY11446"/>
            </a:cxn>
            <a:cxn ang="0">
              <a:pos x="connsiteX11447" y="connsiteY11447"/>
            </a:cxn>
            <a:cxn ang="0">
              <a:pos x="connsiteX11448" y="connsiteY11448"/>
            </a:cxn>
            <a:cxn ang="0">
              <a:pos x="connsiteX11449" y="connsiteY11449"/>
            </a:cxn>
            <a:cxn ang="0">
              <a:pos x="connsiteX11450" y="connsiteY11450"/>
            </a:cxn>
            <a:cxn ang="0">
              <a:pos x="connsiteX11451" y="connsiteY11451"/>
            </a:cxn>
            <a:cxn ang="0">
              <a:pos x="connsiteX11452" y="connsiteY11452"/>
            </a:cxn>
            <a:cxn ang="0">
              <a:pos x="connsiteX11453" y="connsiteY11453"/>
            </a:cxn>
            <a:cxn ang="0">
              <a:pos x="connsiteX11454" y="connsiteY11454"/>
            </a:cxn>
            <a:cxn ang="0">
              <a:pos x="connsiteX11455" y="connsiteY11455"/>
            </a:cxn>
            <a:cxn ang="0">
              <a:pos x="connsiteX11456" y="connsiteY11456"/>
            </a:cxn>
            <a:cxn ang="0">
              <a:pos x="connsiteX11457" y="connsiteY11457"/>
            </a:cxn>
            <a:cxn ang="0">
              <a:pos x="connsiteX11458" y="connsiteY11458"/>
            </a:cxn>
            <a:cxn ang="0">
              <a:pos x="connsiteX11459" y="connsiteY11459"/>
            </a:cxn>
            <a:cxn ang="0">
              <a:pos x="connsiteX11460" y="connsiteY11460"/>
            </a:cxn>
            <a:cxn ang="0">
              <a:pos x="connsiteX11461" y="connsiteY11461"/>
            </a:cxn>
            <a:cxn ang="0">
              <a:pos x="connsiteX11462" y="connsiteY11462"/>
            </a:cxn>
            <a:cxn ang="0">
              <a:pos x="connsiteX11463" y="connsiteY11463"/>
            </a:cxn>
            <a:cxn ang="0">
              <a:pos x="connsiteX11464" y="connsiteY11464"/>
            </a:cxn>
            <a:cxn ang="0">
              <a:pos x="connsiteX11465" y="connsiteY11465"/>
            </a:cxn>
            <a:cxn ang="0">
              <a:pos x="connsiteX11466" y="connsiteY11466"/>
            </a:cxn>
            <a:cxn ang="0">
              <a:pos x="connsiteX11467" y="connsiteY11467"/>
            </a:cxn>
            <a:cxn ang="0">
              <a:pos x="connsiteX11468" y="connsiteY11468"/>
            </a:cxn>
            <a:cxn ang="0">
              <a:pos x="connsiteX11469" y="connsiteY11469"/>
            </a:cxn>
            <a:cxn ang="0">
              <a:pos x="connsiteX11470" y="connsiteY11470"/>
            </a:cxn>
            <a:cxn ang="0">
              <a:pos x="connsiteX11471" y="connsiteY11471"/>
            </a:cxn>
            <a:cxn ang="0">
              <a:pos x="connsiteX11472" y="connsiteY11472"/>
            </a:cxn>
            <a:cxn ang="0">
              <a:pos x="connsiteX11473" y="connsiteY11473"/>
            </a:cxn>
            <a:cxn ang="0">
              <a:pos x="connsiteX11474" y="connsiteY11474"/>
            </a:cxn>
            <a:cxn ang="0">
              <a:pos x="connsiteX11475" y="connsiteY11475"/>
            </a:cxn>
            <a:cxn ang="0">
              <a:pos x="connsiteX11476" y="connsiteY11476"/>
            </a:cxn>
            <a:cxn ang="0">
              <a:pos x="connsiteX11477" y="connsiteY11477"/>
            </a:cxn>
            <a:cxn ang="0">
              <a:pos x="connsiteX11478" y="connsiteY11478"/>
            </a:cxn>
            <a:cxn ang="0">
              <a:pos x="connsiteX11479" y="connsiteY11479"/>
            </a:cxn>
            <a:cxn ang="0">
              <a:pos x="connsiteX11480" y="connsiteY11480"/>
            </a:cxn>
            <a:cxn ang="0">
              <a:pos x="connsiteX11481" y="connsiteY11481"/>
            </a:cxn>
            <a:cxn ang="0">
              <a:pos x="connsiteX11482" y="connsiteY11482"/>
            </a:cxn>
            <a:cxn ang="0">
              <a:pos x="connsiteX11483" y="connsiteY11483"/>
            </a:cxn>
            <a:cxn ang="0">
              <a:pos x="connsiteX11484" y="connsiteY11484"/>
            </a:cxn>
            <a:cxn ang="0">
              <a:pos x="connsiteX11485" y="connsiteY11485"/>
            </a:cxn>
            <a:cxn ang="0">
              <a:pos x="connsiteX11486" y="connsiteY11486"/>
            </a:cxn>
            <a:cxn ang="0">
              <a:pos x="connsiteX11487" y="connsiteY11487"/>
            </a:cxn>
            <a:cxn ang="0">
              <a:pos x="connsiteX11488" y="connsiteY11488"/>
            </a:cxn>
            <a:cxn ang="0">
              <a:pos x="connsiteX11489" y="connsiteY11489"/>
            </a:cxn>
            <a:cxn ang="0">
              <a:pos x="connsiteX11490" y="connsiteY11490"/>
            </a:cxn>
            <a:cxn ang="0">
              <a:pos x="connsiteX11491" y="connsiteY11491"/>
            </a:cxn>
            <a:cxn ang="0">
              <a:pos x="connsiteX11492" y="connsiteY11492"/>
            </a:cxn>
            <a:cxn ang="0">
              <a:pos x="connsiteX11493" y="connsiteY11493"/>
            </a:cxn>
            <a:cxn ang="0">
              <a:pos x="connsiteX11494" y="connsiteY11494"/>
            </a:cxn>
            <a:cxn ang="0">
              <a:pos x="connsiteX11495" y="connsiteY11495"/>
            </a:cxn>
            <a:cxn ang="0">
              <a:pos x="connsiteX11496" y="connsiteY11496"/>
            </a:cxn>
            <a:cxn ang="0">
              <a:pos x="connsiteX11497" y="connsiteY11497"/>
            </a:cxn>
            <a:cxn ang="0">
              <a:pos x="connsiteX11498" y="connsiteY11498"/>
            </a:cxn>
            <a:cxn ang="0">
              <a:pos x="connsiteX11499" y="connsiteY11499"/>
            </a:cxn>
            <a:cxn ang="0">
              <a:pos x="connsiteX11500" y="connsiteY11500"/>
            </a:cxn>
            <a:cxn ang="0">
              <a:pos x="connsiteX11501" y="connsiteY11501"/>
            </a:cxn>
            <a:cxn ang="0">
              <a:pos x="connsiteX11502" y="connsiteY11502"/>
            </a:cxn>
            <a:cxn ang="0">
              <a:pos x="connsiteX11503" y="connsiteY11503"/>
            </a:cxn>
            <a:cxn ang="0">
              <a:pos x="connsiteX11504" y="connsiteY11504"/>
            </a:cxn>
            <a:cxn ang="0">
              <a:pos x="connsiteX11505" y="connsiteY11505"/>
            </a:cxn>
            <a:cxn ang="0">
              <a:pos x="connsiteX11506" y="connsiteY11506"/>
            </a:cxn>
            <a:cxn ang="0">
              <a:pos x="connsiteX11507" y="connsiteY11507"/>
            </a:cxn>
            <a:cxn ang="0">
              <a:pos x="connsiteX11508" y="connsiteY11508"/>
            </a:cxn>
            <a:cxn ang="0">
              <a:pos x="connsiteX11509" y="connsiteY11509"/>
            </a:cxn>
            <a:cxn ang="0">
              <a:pos x="connsiteX11510" y="connsiteY11510"/>
            </a:cxn>
            <a:cxn ang="0">
              <a:pos x="connsiteX11511" y="connsiteY11511"/>
            </a:cxn>
            <a:cxn ang="0">
              <a:pos x="connsiteX11512" y="connsiteY11512"/>
            </a:cxn>
            <a:cxn ang="0">
              <a:pos x="connsiteX11513" y="connsiteY11513"/>
            </a:cxn>
            <a:cxn ang="0">
              <a:pos x="connsiteX11514" y="connsiteY11514"/>
            </a:cxn>
            <a:cxn ang="0">
              <a:pos x="connsiteX11515" y="connsiteY11515"/>
            </a:cxn>
            <a:cxn ang="0">
              <a:pos x="connsiteX11516" y="connsiteY11516"/>
            </a:cxn>
            <a:cxn ang="0">
              <a:pos x="connsiteX11517" y="connsiteY11517"/>
            </a:cxn>
            <a:cxn ang="0">
              <a:pos x="connsiteX11518" y="connsiteY11518"/>
            </a:cxn>
            <a:cxn ang="0">
              <a:pos x="connsiteX11519" y="connsiteY11519"/>
            </a:cxn>
            <a:cxn ang="0">
              <a:pos x="connsiteX11520" y="connsiteY11520"/>
            </a:cxn>
            <a:cxn ang="0">
              <a:pos x="connsiteX11521" y="connsiteY11521"/>
            </a:cxn>
            <a:cxn ang="0">
              <a:pos x="connsiteX11522" y="connsiteY11522"/>
            </a:cxn>
            <a:cxn ang="0">
              <a:pos x="connsiteX11523" y="connsiteY11523"/>
            </a:cxn>
            <a:cxn ang="0">
              <a:pos x="connsiteX11524" y="connsiteY11524"/>
            </a:cxn>
            <a:cxn ang="0">
              <a:pos x="connsiteX11525" y="connsiteY11525"/>
            </a:cxn>
            <a:cxn ang="0">
              <a:pos x="connsiteX11526" y="connsiteY11526"/>
            </a:cxn>
            <a:cxn ang="0">
              <a:pos x="connsiteX11527" y="connsiteY11527"/>
            </a:cxn>
            <a:cxn ang="0">
              <a:pos x="connsiteX11528" y="connsiteY11528"/>
            </a:cxn>
            <a:cxn ang="0">
              <a:pos x="connsiteX11529" y="connsiteY11529"/>
            </a:cxn>
            <a:cxn ang="0">
              <a:pos x="connsiteX11530" y="connsiteY11530"/>
            </a:cxn>
            <a:cxn ang="0">
              <a:pos x="connsiteX11531" y="connsiteY11531"/>
            </a:cxn>
            <a:cxn ang="0">
              <a:pos x="connsiteX11532" y="connsiteY11532"/>
            </a:cxn>
            <a:cxn ang="0">
              <a:pos x="connsiteX11533" y="connsiteY11533"/>
            </a:cxn>
            <a:cxn ang="0">
              <a:pos x="connsiteX11534" y="connsiteY11534"/>
            </a:cxn>
            <a:cxn ang="0">
              <a:pos x="connsiteX11535" y="connsiteY11535"/>
            </a:cxn>
            <a:cxn ang="0">
              <a:pos x="connsiteX11536" y="connsiteY11536"/>
            </a:cxn>
            <a:cxn ang="0">
              <a:pos x="connsiteX11537" y="connsiteY11537"/>
            </a:cxn>
            <a:cxn ang="0">
              <a:pos x="connsiteX11538" y="connsiteY11538"/>
            </a:cxn>
            <a:cxn ang="0">
              <a:pos x="connsiteX11539" y="connsiteY11539"/>
            </a:cxn>
            <a:cxn ang="0">
              <a:pos x="connsiteX11540" y="connsiteY11540"/>
            </a:cxn>
            <a:cxn ang="0">
              <a:pos x="connsiteX11541" y="connsiteY11541"/>
            </a:cxn>
            <a:cxn ang="0">
              <a:pos x="connsiteX11542" y="connsiteY11542"/>
            </a:cxn>
            <a:cxn ang="0">
              <a:pos x="connsiteX11543" y="connsiteY11543"/>
            </a:cxn>
            <a:cxn ang="0">
              <a:pos x="connsiteX11544" y="connsiteY11544"/>
            </a:cxn>
            <a:cxn ang="0">
              <a:pos x="connsiteX11545" y="connsiteY11545"/>
            </a:cxn>
            <a:cxn ang="0">
              <a:pos x="connsiteX11546" y="connsiteY11546"/>
            </a:cxn>
            <a:cxn ang="0">
              <a:pos x="connsiteX11547" y="connsiteY11547"/>
            </a:cxn>
            <a:cxn ang="0">
              <a:pos x="connsiteX11548" y="connsiteY11548"/>
            </a:cxn>
            <a:cxn ang="0">
              <a:pos x="connsiteX11549" y="connsiteY11549"/>
            </a:cxn>
            <a:cxn ang="0">
              <a:pos x="connsiteX11550" y="connsiteY11550"/>
            </a:cxn>
            <a:cxn ang="0">
              <a:pos x="connsiteX11551" y="connsiteY11551"/>
            </a:cxn>
            <a:cxn ang="0">
              <a:pos x="connsiteX11552" y="connsiteY11552"/>
            </a:cxn>
            <a:cxn ang="0">
              <a:pos x="connsiteX11553" y="connsiteY11553"/>
            </a:cxn>
            <a:cxn ang="0">
              <a:pos x="connsiteX11554" y="connsiteY11554"/>
            </a:cxn>
            <a:cxn ang="0">
              <a:pos x="connsiteX11555" y="connsiteY11555"/>
            </a:cxn>
            <a:cxn ang="0">
              <a:pos x="connsiteX11556" y="connsiteY11556"/>
            </a:cxn>
            <a:cxn ang="0">
              <a:pos x="connsiteX11557" y="connsiteY11557"/>
            </a:cxn>
            <a:cxn ang="0">
              <a:pos x="connsiteX11558" y="connsiteY11558"/>
            </a:cxn>
            <a:cxn ang="0">
              <a:pos x="connsiteX11559" y="connsiteY11559"/>
            </a:cxn>
            <a:cxn ang="0">
              <a:pos x="connsiteX11560" y="connsiteY11560"/>
            </a:cxn>
            <a:cxn ang="0">
              <a:pos x="connsiteX11561" y="connsiteY11561"/>
            </a:cxn>
            <a:cxn ang="0">
              <a:pos x="connsiteX11562" y="connsiteY11562"/>
            </a:cxn>
            <a:cxn ang="0">
              <a:pos x="connsiteX11563" y="connsiteY11563"/>
            </a:cxn>
            <a:cxn ang="0">
              <a:pos x="connsiteX11564" y="connsiteY11564"/>
            </a:cxn>
            <a:cxn ang="0">
              <a:pos x="connsiteX11565" y="connsiteY11565"/>
            </a:cxn>
            <a:cxn ang="0">
              <a:pos x="connsiteX11566" y="connsiteY11566"/>
            </a:cxn>
            <a:cxn ang="0">
              <a:pos x="connsiteX11567" y="connsiteY11567"/>
            </a:cxn>
            <a:cxn ang="0">
              <a:pos x="connsiteX11568" y="connsiteY11568"/>
            </a:cxn>
            <a:cxn ang="0">
              <a:pos x="connsiteX11569" y="connsiteY11569"/>
            </a:cxn>
            <a:cxn ang="0">
              <a:pos x="connsiteX11570" y="connsiteY11570"/>
            </a:cxn>
            <a:cxn ang="0">
              <a:pos x="connsiteX11571" y="connsiteY11571"/>
            </a:cxn>
            <a:cxn ang="0">
              <a:pos x="connsiteX11572" y="connsiteY11572"/>
            </a:cxn>
            <a:cxn ang="0">
              <a:pos x="connsiteX11573" y="connsiteY11573"/>
            </a:cxn>
            <a:cxn ang="0">
              <a:pos x="connsiteX11574" y="connsiteY11574"/>
            </a:cxn>
            <a:cxn ang="0">
              <a:pos x="connsiteX11575" y="connsiteY11575"/>
            </a:cxn>
            <a:cxn ang="0">
              <a:pos x="connsiteX11576" y="connsiteY11576"/>
            </a:cxn>
            <a:cxn ang="0">
              <a:pos x="connsiteX11577" y="connsiteY11577"/>
            </a:cxn>
            <a:cxn ang="0">
              <a:pos x="connsiteX11578" y="connsiteY11578"/>
            </a:cxn>
            <a:cxn ang="0">
              <a:pos x="connsiteX11579" y="connsiteY11579"/>
            </a:cxn>
            <a:cxn ang="0">
              <a:pos x="connsiteX11580" y="connsiteY11580"/>
            </a:cxn>
            <a:cxn ang="0">
              <a:pos x="connsiteX11581" y="connsiteY11581"/>
            </a:cxn>
            <a:cxn ang="0">
              <a:pos x="connsiteX11582" y="connsiteY11582"/>
            </a:cxn>
            <a:cxn ang="0">
              <a:pos x="connsiteX11583" y="connsiteY11583"/>
            </a:cxn>
            <a:cxn ang="0">
              <a:pos x="connsiteX11584" y="connsiteY11584"/>
            </a:cxn>
            <a:cxn ang="0">
              <a:pos x="connsiteX11585" y="connsiteY11585"/>
            </a:cxn>
            <a:cxn ang="0">
              <a:pos x="connsiteX11586" y="connsiteY11586"/>
            </a:cxn>
            <a:cxn ang="0">
              <a:pos x="connsiteX11587" y="connsiteY11587"/>
            </a:cxn>
            <a:cxn ang="0">
              <a:pos x="connsiteX11588" y="connsiteY11588"/>
            </a:cxn>
            <a:cxn ang="0">
              <a:pos x="connsiteX11589" y="connsiteY11589"/>
            </a:cxn>
            <a:cxn ang="0">
              <a:pos x="connsiteX11590" y="connsiteY11590"/>
            </a:cxn>
            <a:cxn ang="0">
              <a:pos x="connsiteX11591" y="connsiteY11591"/>
            </a:cxn>
            <a:cxn ang="0">
              <a:pos x="connsiteX11592" y="connsiteY11592"/>
            </a:cxn>
            <a:cxn ang="0">
              <a:pos x="connsiteX11593" y="connsiteY11593"/>
            </a:cxn>
            <a:cxn ang="0">
              <a:pos x="connsiteX11594" y="connsiteY11594"/>
            </a:cxn>
            <a:cxn ang="0">
              <a:pos x="connsiteX11595" y="connsiteY11595"/>
            </a:cxn>
            <a:cxn ang="0">
              <a:pos x="connsiteX11596" y="connsiteY11596"/>
            </a:cxn>
            <a:cxn ang="0">
              <a:pos x="connsiteX11597" y="connsiteY11597"/>
            </a:cxn>
            <a:cxn ang="0">
              <a:pos x="connsiteX11598" y="connsiteY11598"/>
            </a:cxn>
            <a:cxn ang="0">
              <a:pos x="connsiteX11599" y="connsiteY11599"/>
            </a:cxn>
            <a:cxn ang="0">
              <a:pos x="connsiteX11600" y="connsiteY11600"/>
            </a:cxn>
            <a:cxn ang="0">
              <a:pos x="connsiteX11601" y="connsiteY11601"/>
            </a:cxn>
            <a:cxn ang="0">
              <a:pos x="connsiteX11602" y="connsiteY11602"/>
            </a:cxn>
            <a:cxn ang="0">
              <a:pos x="connsiteX11603" y="connsiteY11603"/>
            </a:cxn>
            <a:cxn ang="0">
              <a:pos x="connsiteX11604" y="connsiteY11604"/>
            </a:cxn>
            <a:cxn ang="0">
              <a:pos x="connsiteX11605" y="connsiteY11605"/>
            </a:cxn>
            <a:cxn ang="0">
              <a:pos x="connsiteX11606" y="connsiteY11606"/>
            </a:cxn>
            <a:cxn ang="0">
              <a:pos x="connsiteX11607" y="connsiteY11607"/>
            </a:cxn>
            <a:cxn ang="0">
              <a:pos x="connsiteX11608" y="connsiteY11608"/>
            </a:cxn>
            <a:cxn ang="0">
              <a:pos x="connsiteX11609" y="connsiteY11609"/>
            </a:cxn>
            <a:cxn ang="0">
              <a:pos x="connsiteX11610" y="connsiteY11610"/>
            </a:cxn>
            <a:cxn ang="0">
              <a:pos x="connsiteX11611" y="connsiteY11611"/>
            </a:cxn>
            <a:cxn ang="0">
              <a:pos x="connsiteX11612" y="connsiteY11612"/>
            </a:cxn>
            <a:cxn ang="0">
              <a:pos x="connsiteX11613" y="connsiteY11613"/>
            </a:cxn>
            <a:cxn ang="0">
              <a:pos x="connsiteX11614" y="connsiteY11614"/>
            </a:cxn>
            <a:cxn ang="0">
              <a:pos x="connsiteX11615" y="connsiteY11615"/>
            </a:cxn>
            <a:cxn ang="0">
              <a:pos x="connsiteX11616" y="connsiteY11616"/>
            </a:cxn>
            <a:cxn ang="0">
              <a:pos x="connsiteX11617" y="connsiteY11617"/>
            </a:cxn>
            <a:cxn ang="0">
              <a:pos x="connsiteX11618" y="connsiteY11618"/>
            </a:cxn>
            <a:cxn ang="0">
              <a:pos x="connsiteX11619" y="connsiteY11619"/>
            </a:cxn>
            <a:cxn ang="0">
              <a:pos x="connsiteX11620" y="connsiteY11620"/>
            </a:cxn>
            <a:cxn ang="0">
              <a:pos x="connsiteX11621" y="connsiteY11621"/>
            </a:cxn>
            <a:cxn ang="0">
              <a:pos x="connsiteX11622" y="connsiteY11622"/>
            </a:cxn>
            <a:cxn ang="0">
              <a:pos x="connsiteX11623" y="connsiteY11623"/>
            </a:cxn>
            <a:cxn ang="0">
              <a:pos x="connsiteX11624" y="connsiteY11624"/>
            </a:cxn>
            <a:cxn ang="0">
              <a:pos x="connsiteX11625" y="connsiteY11625"/>
            </a:cxn>
            <a:cxn ang="0">
              <a:pos x="connsiteX11626" y="connsiteY11626"/>
            </a:cxn>
            <a:cxn ang="0">
              <a:pos x="connsiteX11627" y="connsiteY11627"/>
            </a:cxn>
            <a:cxn ang="0">
              <a:pos x="connsiteX11628" y="connsiteY11628"/>
            </a:cxn>
            <a:cxn ang="0">
              <a:pos x="connsiteX11629" y="connsiteY11629"/>
            </a:cxn>
            <a:cxn ang="0">
              <a:pos x="connsiteX11630" y="connsiteY11630"/>
            </a:cxn>
            <a:cxn ang="0">
              <a:pos x="connsiteX11631" y="connsiteY11631"/>
            </a:cxn>
            <a:cxn ang="0">
              <a:pos x="connsiteX11632" y="connsiteY11632"/>
            </a:cxn>
            <a:cxn ang="0">
              <a:pos x="connsiteX11633" y="connsiteY11633"/>
            </a:cxn>
            <a:cxn ang="0">
              <a:pos x="connsiteX11634" y="connsiteY11634"/>
            </a:cxn>
            <a:cxn ang="0">
              <a:pos x="connsiteX11635" y="connsiteY11635"/>
            </a:cxn>
            <a:cxn ang="0">
              <a:pos x="connsiteX11636" y="connsiteY11636"/>
            </a:cxn>
            <a:cxn ang="0">
              <a:pos x="connsiteX11637" y="connsiteY11637"/>
            </a:cxn>
            <a:cxn ang="0">
              <a:pos x="connsiteX11638" y="connsiteY11638"/>
            </a:cxn>
            <a:cxn ang="0">
              <a:pos x="connsiteX11639" y="connsiteY11639"/>
            </a:cxn>
            <a:cxn ang="0">
              <a:pos x="connsiteX11640" y="connsiteY11640"/>
            </a:cxn>
            <a:cxn ang="0">
              <a:pos x="connsiteX11641" y="connsiteY11641"/>
            </a:cxn>
            <a:cxn ang="0">
              <a:pos x="connsiteX11642" y="connsiteY11642"/>
            </a:cxn>
            <a:cxn ang="0">
              <a:pos x="connsiteX11643" y="connsiteY11643"/>
            </a:cxn>
            <a:cxn ang="0">
              <a:pos x="connsiteX11644" y="connsiteY11644"/>
            </a:cxn>
            <a:cxn ang="0">
              <a:pos x="connsiteX11645" y="connsiteY11645"/>
            </a:cxn>
            <a:cxn ang="0">
              <a:pos x="connsiteX11646" y="connsiteY11646"/>
            </a:cxn>
            <a:cxn ang="0">
              <a:pos x="connsiteX11647" y="connsiteY11647"/>
            </a:cxn>
            <a:cxn ang="0">
              <a:pos x="connsiteX11648" y="connsiteY11648"/>
            </a:cxn>
            <a:cxn ang="0">
              <a:pos x="connsiteX11649" y="connsiteY11649"/>
            </a:cxn>
            <a:cxn ang="0">
              <a:pos x="connsiteX11650" y="connsiteY11650"/>
            </a:cxn>
            <a:cxn ang="0">
              <a:pos x="connsiteX11651" y="connsiteY11651"/>
            </a:cxn>
            <a:cxn ang="0">
              <a:pos x="connsiteX11652" y="connsiteY11652"/>
            </a:cxn>
            <a:cxn ang="0">
              <a:pos x="connsiteX11653" y="connsiteY11653"/>
            </a:cxn>
            <a:cxn ang="0">
              <a:pos x="connsiteX11654" y="connsiteY11654"/>
            </a:cxn>
            <a:cxn ang="0">
              <a:pos x="connsiteX11655" y="connsiteY11655"/>
            </a:cxn>
            <a:cxn ang="0">
              <a:pos x="connsiteX11656" y="connsiteY11656"/>
            </a:cxn>
            <a:cxn ang="0">
              <a:pos x="connsiteX11657" y="connsiteY11657"/>
            </a:cxn>
            <a:cxn ang="0">
              <a:pos x="connsiteX11658" y="connsiteY11658"/>
            </a:cxn>
            <a:cxn ang="0">
              <a:pos x="connsiteX11659" y="connsiteY11659"/>
            </a:cxn>
            <a:cxn ang="0">
              <a:pos x="connsiteX11660" y="connsiteY11660"/>
            </a:cxn>
            <a:cxn ang="0">
              <a:pos x="connsiteX11661" y="connsiteY11661"/>
            </a:cxn>
            <a:cxn ang="0">
              <a:pos x="connsiteX11662" y="connsiteY11662"/>
            </a:cxn>
            <a:cxn ang="0">
              <a:pos x="connsiteX11663" y="connsiteY11663"/>
            </a:cxn>
            <a:cxn ang="0">
              <a:pos x="connsiteX11664" y="connsiteY11664"/>
            </a:cxn>
            <a:cxn ang="0">
              <a:pos x="connsiteX11665" y="connsiteY11665"/>
            </a:cxn>
            <a:cxn ang="0">
              <a:pos x="connsiteX11666" y="connsiteY11666"/>
            </a:cxn>
            <a:cxn ang="0">
              <a:pos x="connsiteX11667" y="connsiteY11667"/>
            </a:cxn>
            <a:cxn ang="0">
              <a:pos x="connsiteX11668" y="connsiteY11668"/>
            </a:cxn>
            <a:cxn ang="0">
              <a:pos x="connsiteX11669" y="connsiteY11669"/>
            </a:cxn>
            <a:cxn ang="0">
              <a:pos x="connsiteX11670" y="connsiteY11670"/>
            </a:cxn>
            <a:cxn ang="0">
              <a:pos x="connsiteX11671" y="connsiteY11671"/>
            </a:cxn>
            <a:cxn ang="0">
              <a:pos x="connsiteX11672" y="connsiteY11672"/>
            </a:cxn>
            <a:cxn ang="0">
              <a:pos x="connsiteX11673" y="connsiteY11673"/>
            </a:cxn>
            <a:cxn ang="0">
              <a:pos x="connsiteX11674" y="connsiteY11674"/>
            </a:cxn>
            <a:cxn ang="0">
              <a:pos x="connsiteX11675" y="connsiteY11675"/>
            </a:cxn>
            <a:cxn ang="0">
              <a:pos x="connsiteX11676" y="connsiteY11676"/>
            </a:cxn>
            <a:cxn ang="0">
              <a:pos x="connsiteX11677" y="connsiteY11677"/>
            </a:cxn>
            <a:cxn ang="0">
              <a:pos x="connsiteX11678" y="connsiteY11678"/>
            </a:cxn>
            <a:cxn ang="0">
              <a:pos x="connsiteX11679" y="connsiteY11679"/>
            </a:cxn>
            <a:cxn ang="0">
              <a:pos x="connsiteX11680" y="connsiteY11680"/>
            </a:cxn>
            <a:cxn ang="0">
              <a:pos x="connsiteX11681" y="connsiteY11681"/>
            </a:cxn>
            <a:cxn ang="0">
              <a:pos x="connsiteX11682" y="connsiteY11682"/>
            </a:cxn>
            <a:cxn ang="0">
              <a:pos x="connsiteX11683" y="connsiteY11683"/>
            </a:cxn>
            <a:cxn ang="0">
              <a:pos x="connsiteX11684" y="connsiteY11684"/>
            </a:cxn>
            <a:cxn ang="0">
              <a:pos x="connsiteX11685" y="connsiteY11685"/>
            </a:cxn>
            <a:cxn ang="0">
              <a:pos x="connsiteX11686" y="connsiteY11686"/>
            </a:cxn>
            <a:cxn ang="0">
              <a:pos x="connsiteX11687" y="connsiteY11687"/>
            </a:cxn>
            <a:cxn ang="0">
              <a:pos x="connsiteX11688" y="connsiteY11688"/>
            </a:cxn>
            <a:cxn ang="0">
              <a:pos x="connsiteX11689" y="connsiteY11689"/>
            </a:cxn>
            <a:cxn ang="0">
              <a:pos x="connsiteX11690" y="connsiteY11690"/>
            </a:cxn>
            <a:cxn ang="0">
              <a:pos x="connsiteX11691" y="connsiteY11691"/>
            </a:cxn>
            <a:cxn ang="0">
              <a:pos x="connsiteX11692" y="connsiteY11692"/>
            </a:cxn>
            <a:cxn ang="0">
              <a:pos x="connsiteX11693" y="connsiteY11693"/>
            </a:cxn>
            <a:cxn ang="0">
              <a:pos x="connsiteX11694" y="connsiteY11694"/>
            </a:cxn>
            <a:cxn ang="0">
              <a:pos x="connsiteX11695" y="connsiteY11695"/>
            </a:cxn>
            <a:cxn ang="0">
              <a:pos x="connsiteX11696" y="connsiteY11696"/>
            </a:cxn>
            <a:cxn ang="0">
              <a:pos x="connsiteX11697" y="connsiteY11697"/>
            </a:cxn>
            <a:cxn ang="0">
              <a:pos x="connsiteX11698" y="connsiteY11698"/>
            </a:cxn>
            <a:cxn ang="0">
              <a:pos x="connsiteX11699" y="connsiteY11699"/>
            </a:cxn>
            <a:cxn ang="0">
              <a:pos x="connsiteX11700" y="connsiteY11700"/>
            </a:cxn>
            <a:cxn ang="0">
              <a:pos x="connsiteX11701" y="connsiteY11701"/>
            </a:cxn>
            <a:cxn ang="0">
              <a:pos x="connsiteX11702" y="connsiteY11702"/>
            </a:cxn>
            <a:cxn ang="0">
              <a:pos x="connsiteX11703" y="connsiteY11703"/>
            </a:cxn>
            <a:cxn ang="0">
              <a:pos x="connsiteX11704" y="connsiteY11704"/>
            </a:cxn>
            <a:cxn ang="0">
              <a:pos x="connsiteX11705" y="connsiteY11705"/>
            </a:cxn>
            <a:cxn ang="0">
              <a:pos x="connsiteX11706" y="connsiteY11706"/>
            </a:cxn>
            <a:cxn ang="0">
              <a:pos x="connsiteX11707" y="connsiteY11707"/>
            </a:cxn>
            <a:cxn ang="0">
              <a:pos x="connsiteX11708" y="connsiteY11708"/>
            </a:cxn>
            <a:cxn ang="0">
              <a:pos x="connsiteX11709" y="connsiteY11709"/>
            </a:cxn>
            <a:cxn ang="0">
              <a:pos x="connsiteX11710" y="connsiteY11710"/>
            </a:cxn>
            <a:cxn ang="0">
              <a:pos x="connsiteX11711" y="connsiteY11711"/>
            </a:cxn>
            <a:cxn ang="0">
              <a:pos x="connsiteX11712" y="connsiteY11712"/>
            </a:cxn>
            <a:cxn ang="0">
              <a:pos x="connsiteX11713" y="connsiteY11713"/>
            </a:cxn>
            <a:cxn ang="0">
              <a:pos x="connsiteX11714" y="connsiteY11714"/>
            </a:cxn>
            <a:cxn ang="0">
              <a:pos x="connsiteX11715" y="connsiteY11715"/>
            </a:cxn>
            <a:cxn ang="0">
              <a:pos x="connsiteX11716" y="connsiteY11716"/>
            </a:cxn>
            <a:cxn ang="0">
              <a:pos x="connsiteX11717" y="connsiteY11717"/>
            </a:cxn>
            <a:cxn ang="0">
              <a:pos x="connsiteX11718" y="connsiteY11718"/>
            </a:cxn>
            <a:cxn ang="0">
              <a:pos x="connsiteX11719" y="connsiteY11719"/>
            </a:cxn>
            <a:cxn ang="0">
              <a:pos x="connsiteX11720" y="connsiteY11720"/>
            </a:cxn>
            <a:cxn ang="0">
              <a:pos x="connsiteX11721" y="connsiteY11721"/>
            </a:cxn>
            <a:cxn ang="0">
              <a:pos x="connsiteX11722" y="connsiteY11722"/>
            </a:cxn>
            <a:cxn ang="0">
              <a:pos x="connsiteX11723" y="connsiteY11723"/>
            </a:cxn>
            <a:cxn ang="0">
              <a:pos x="connsiteX11724" y="connsiteY11724"/>
            </a:cxn>
            <a:cxn ang="0">
              <a:pos x="connsiteX11725" y="connsiteY11725"/>
            </a:cxn>
            <a:cxn ang="0">
              <a:pos x="connsiteX11726" y="connsiteY11726"/>
            </a:cxn>
            <a:cxn ang="0">
              <a:pos x="connsiteX11727" y="connsiteY11727"/>
            </a:cxn>
            <a:cxn ang="0">
              <a:pos x="connsiteX11728" y="connsiteY11728"/>
            </a:cxn>
            <a:cxn ang="0">
              <a:pos x="connsiteX11729" y="connsiteY11729"/>
            </a:cxn>
            <a:cxn ang="0">
              <a:pos x="connsiteX11730" y="connsiteY11730"/>
            </a:cxn>
            <a:cxn ang="0">
              <a:pos x="connsiteX11731" y="connsiteY11731"/>
            </a:cxn>
            <a:cxn ang="0">
              <a:pos x="connsiteX11732" y="connsiteY11732"/>
            </a:cxn>
            <a:cxn ang="0">
              <a:pos x="connsiteX11733" y="connsiteY11733"/>
            </a:cxn>
            <a:cxn ang="0">
              <a:pos x="connsiteX11734" y="connsiteY11734"/>
            </a:cxn>
            <a:cxn ang="0">
              <a:pos x="connsiteX11735" y="connsiteY11735"/>
            </a:cxn>
            <a:cxn ang="0">
              <a:pos x="connsiteX11736" y="connsiteY11736"/>
            </a:cxn>
            <a:cxn ang="0">
              <a:pos x="connsiteX11737" y="connsiteY11737"/>
            </a:cxn>
            <a:cxn ang="0">
              <a:pos x="connsiteX11738" y="connsiteY11738"/>
            </a:cxn>
            <a:cxn ang="0">
              <a:pos x="connsiteX11739" y="connsiteY11739"/>
            </a:cxn>
            <a:cxn ang="0">
              <a:pos x="connsiteX11740" y="connsiteY11740"/>
            </a:cxn>
            <a:cxn ang="0">
              <a:pos x="connsiteX11741" y="connsiteY11741"/>
            </a:cxn>
            <a:cxn ang="0">
              <a:pos x="connsiteX11742" y="connsiteY11742"/>
            </a:cxn>
            <a:cxn ang="0">
              <a:pos x="connsiteX11743" y="connsiteY11743"/>
            </a:cxn>
            <a:cxn ang="0">
              <a:pos x="connsiteX11744" y="connsiteY11744"/>
            </a:cxn>
            <a:cxn ang="0">
              <a:pos x="connsiteX11745" y="connsiteY11745"/>
            </a:cxn>
            <a:cxn ang="0">
              <a:pos x="connsiteX11746" y="connsiteY11746"/>
            </a:cxn>
            <a:cxn ang="0">
              <a:pos x="connsiteX11747" y="connsiteY11747"/>
            </a:cxn>
            <a:cxn ang="0">
              <a:pos x="connsiteX11748" y="connsiteY11748"/>
            </a:cxn>
            <a:cxn ang="0">
              <a:pos x="connsiteX11749" y="connsiteY11749"/>
            </a:cxn>
            <a:cxn ang="0">
              <a:pos x="connsiteX11750" y="connsiteY11750"/>
            </a:cxn>
            <a:cxn ang="0">
              <a:pos x="connsiteX11751" y="connsiteY11751"/>
            </a:cxn>
            <a:cxn ang="0">
              <a:pos x="connsiteX11752" y="connsiteY11752"/>
            </a:cxn>
            <a:cxn ang="0">
              <a:pos x="connsiteX11753" y="connsiteY11753"/>
            </a:cxn>
            <a:cxn ang="0">
              <a:pos x="connsiteX11754" y="connsiteY11754"/>
            </a:cxn>
            <a:cxn ang="0">
              <a:pos x="connsiteX11755" y="connsiteY11755"/>
            </a:cxn>
            <a:cxn ang="0">
              <a:pos x="connsiteX11756" y="connsiteY11756"/>
            </a:cxn>
            <a:cxn ang="0">
              <a:pos x="connsiteX11757" y="connsiteY11757"/>
            </a:cxn>
            <a:cxn ang="0">
              <a:pos x="connsiteX11758" y="connsiteY11758"/>
            </a:cxn>
            <a:cxn ang="0">
              <a:pos x="connsiteX11759" y="connsiteY11759"/>
            </a:cxn>
            <a:cxn ang="0">
              <a:pos x="connsiteX11760" y="connsiteY11760"/>
            </a:cxn>
            <a:cxn ang="0">
              <a:pos x="connsiteX11761" y="connsiteY11761"/>
            </a:cxn>
            <a:cxn ang="0">
              <a:pos x="connsiteX11762" y="connsiteY11762"/>
            </a:cxn>
            <a:cxn ang="0">
              <a:pos x="connsiteX11763" y="connsiteY11763"/>
            </a:cxn>
            <a:cxn ang="0">
              <a:pos x="connsiteX11764" y="connsiteY11764"/>
            </a:cxn>
            <a:cxn ang="0">
              <a:pos x="connsiteX11765" y="connsiteY11765"/>
            </a:cxn>
            <a:cxn ang="0">
              <a:pos x="connsiteX11766" y="connsiteY11766"/>
            </a:cxn>
            <a:cxn ang="0">
              <a:pos x="connsiteX11767" y="connsiteY11767"/>
            </a:cxn>
            <a:cxn ang="0">
              <a:pos x="connsiteX11768" y="connsiteY11768"/>
            </a:cxn>
            <a:cxn ang="0">
              <a:pos x="connsiteX11769" y="connsiteY11769"/>
            </a:cxn>
            <a:cxn ang="0">
              <a:pos x="connsiteX11770" y="connsiteY11770"/>
            </a:cxn>
            <a:cxn ang="0">
              <a:pos x="connsiteX11771" y="connsiteY11771"/>
            </a:cxn>
            <a:cxn ang="0">
              <a:pos x="connsiteX11772" y="connsiteY11772"/>
            </a:cxn>
            <a:cxn ang="0">
              <a:pos x="connsiteX11773" y="connsiteY11773"/>
            </a:cxn>
            <a:cxn ang="0">
              <a:pos x="connsiteX11774" y="connsiteY11774"/>
            </a:cxn>
            <a:cxn ang="0">
              <a:pos x="connsiteX11775" y="connsiteY11775"/>
            </a:cxn>
            <a:cxn ang="0">
              <a:pos x="connsiteX11776" y="connsiteY11776"/>
            </a:cxn>
            <a:cxn ang="0">
              <a:pos x="connsiteX11777" y="connsiteY11777"/>
            </a:cxn>
            <a:cxn ang="0">
              <a:pos x="connsiteX11778" y="connsiteY11778"/>
            </a:cxn>
            <a:cxn ang="0">
              <a:pos x="connsiteX11779" y="connsiteY11779"/>
            </a:cxn>
            <a:cxn ang="0">
              <a:pos x="connsiteX11780" y="connsiteY11780"/>
            </a:cxn>
            <a:cxn ang="0">
              <a:pos x="connsiteX11781" y="connsiteY11781"/>
            </a:cxn>
            <a:cxn ang="0">
              <a:pos x="connsiteX11782" y="connsiteY11782"/>
            </a:cxn>
            <a:cxn ang="0">
              <a:pos x="connsiteX11783" y="connsiteY11783"/>
            </a:cxn>
            <a:cxn ang="0">
              <a:pos x="connsiteX11784" y="connsiteY11784"/>
            </a:cxn>
            <a:cxn ang="0">
              <a:pos x="connsiteX11785" y="connsiteY11785"/>
            </a:cxn>
            <a:cxn ang="0">
              <a:pos x="connsiteX11786" y="connsiteY11786"/>
            </a:cxn>
            <a:cxn ang="0">
              <a:pos x="connsiteX11787" y="connsiteY11787"/>
            </a:cxn>
            <a:cxn ang="0">
              <a:pos x="connsiteX11788" y="connsiteY11788"/>
            </a:cxn>
            <a:cxn ang="0">
              <a:pos x="connsiteX11789" y="connsiteY11789"/>
            </a:cxn>
            <a:cxn ang="0">
              <a:pos x="connsiteX11790" y="connsiteY11790"/>
            </a:cxn>
            <a:cxn ang="0">
              <a:pos x="connsiteX11791" y="connsiteY11791"/>
            </a:cxn>
            <a:cxn ang="0">
              <a:pos x="connsiteX11792" y="connsiteY11792"/>
            </a:cxn>
            <a:cxn ang="0">
              <a:pos x="connsiteX11793" y="connsiteY11793"/>
            </a:cxn>
            <a:cxn ang="0">
              <a:pos x="connsiteX11794" y="connsiteY11794"/>
            </a:cxn>
            <a:cxn ang="0">
              <a:pos x="connsiteX11795" y="connsiteY11795"/>
            </a:cxn>
            <a:cxn ang="0">
              <a:pos x="connsiteX11796" y="connsiteY11796"/>
            </a:cxn>
            <a:cxn ang="0">
              <a:pos x="connsiteX11797" y="connsiteY11797"/>
            </a:cxn>
            <a:cxn ang="0">
              <a:pos x="connsiteX11798" y="connsiteY11798"/>
            </a:cxn>
            <a:cxn ang="0">
              <a:pos x="connsiteX11799" y="connsiteY11799"/>
            </a:cxn>
            <a:cxn ang="0">
              <a:pos x="connsiteX11800" y="connsiteY11800"/>
            </a:cxn>
            <a:cxn ang="0">
              <a:pos x="connsiteX11801" y="connsiteY11801"/>
            </a:cxn>
            <a:cxn ang="0">
              <a:pos x="connsiteX11802" y="connsiteY11802"/>
            </a:cxn>
            <a:cxn ang="0">
              <a:pos x="connsiteX11803" y="connsiteY11803"/>
            </a:cxn>
            <a:cxn ang="0">
              <a:pos x="connsiteX11804" y="connsiteY11804"/>
            </a:cxn>
            <a:cxn ang="0">
              <a:pos x="connsiteX11805" y="connsiteY11805"/>
            </a:cxn>
            <a:cxn ang="0">
              <a:pos x="connsiteX11806" y="connsiteY11806"/>
            </a:cxn>
            <a:cxn ang="0">
              <a:pos x="connsiteX11807" y="connsiteY11807"/>
            </a:cxn>
            <a:cxn ang="0">
              <a:pos x="connsiteX11808" y="connsiteY11808"/>
            </a:cxn>
            <a:cxn ang="0">
              <a:pos x="connsiteX11809" y="connsiteY11809"/>
            </a:cxn>
            <a:cxn ang="0">
              <a:pos x="connsiteX11810" y="connsiteY11810"/>
            </a:cxn>
            <a:cxn ang="0">
              <a:pos x="connsiteX11811" y="connsiteY11811"/>
            </a:cxn>
            <a:cxn ang="0">
              <a:pos x="connsiteX11812" y="connsiteY11812"/>
            </a:cxn>
            <a:cxn ang="0">
              <a:pos x="connsiteX11813" y="connsiteY11813"/>
            </a:cxn>
            <a:cxn ang="0">
              <a:pos x="connsiteX11814" y="connsiteY11814"/>
            </a:cxn>
            <a:cxn ang="0">
              <a:pos x="connsiteX11815" y="connsiteY11815"/>
            </a:cxn>
            <a:cxn ang="0">
              <a:pos x="connsiteX11816" y="connsiteY11816"/>
            </a:cxn>
            <a:cxn ang="0">
              <a:pos x="connsiteX11817" y="connsiteY11817"/>
            </a:cxn>
            <a:cxn ang="0">
              <a:pos x="connsiteX11818" y="connsiteY11818"/>
            </a:cxn>
            <a:cxn ang="0">
              <a:pos x="connsiteX11819" y="connsiteY11819"/>
            </a:cxn>
            <a:cxn ang="0">
              <a:pos x="connsiteX11820" y="connsiteY11820"/>
            </a:cxn>
            <a:cxn ang="0">
              <a:pos x="connsiteX11821" y="connsiteY11821"/>
            </a:cxn>
            <a:cxn ang="0">
              <a:pos x="connsiteX11822" y="connsiteY11822"/>
            </a:cxn>
            <a:cxn ang="0">
              <a:pos x="connsiteX11823" y="connsiteY11823"/>
            </a:cxn>
            <a:cxn ang="0">
              <a:pos x="connsiteX11824" y="connsiteY11824"/>
            </a:cxn>
            <a:cxn ang="0">
              <a:pos x="connsiteX11825" y="connsiteY11825"/>
            </a:cxn>
            <a:cxn ang="0">
              <a:pos x="connsiteX11826" y="connsiteY11826"/>
            </a:cxn>
            <a:cxn ang="0">
              <a:pos x="connsiteX11827" y="connsiteY11827"/>
            </a:cxn>
            <a:cxn ang="0">
              <a:pos x="connsiteX11828" y="connsiteY11828"/>
            </a:cxn>
            <a:cxn ang="0">
              <a:pos x="connsiteX11829" y="connsiteY11829"/>
            </a:cxn>
            <a:cxn ang="0">
              <a:pos x="connsiteX11830" y="connsiteY11830"/>
            </a:cxn>
            <a:cxn ang="0">
              <a:pos x="connsiteX11831" y="connsiteY11831"/>
            </a:cxn>
            <a:cxn ang="0">
              <a:pos x="connsiteX11832" y="connsiteY11832"/>
            </a:cxn>
            <a:cxn ang="0">
              <a:pos x="connsiteX11833" y="connsiteY11833"/>
            </a:cxn>
            <a:cxn ang="0">
              <a:pos x="connsiteX11834" y="connsiteY11834"/>
            </a:cxn>
            <a:cxn ang="0">
              <a:pos x="connsiteX11835" y="connsiteY11835"/>
            </a:cxn>
            <a:cxn ang="0">
              <a:pos x="connsiteX11836" y="connsiteY11836"/>
            </a:cxn>
            <a:cxn ang="0">
              <a:pos x="connsiteX11837" y="connsiteY11837"/>
            </a:cxn>
            <a:cxn ang="0">
              <a:pos x="connsiteX11838" y="connsiteY11838"/>
            </a:cxn>
            <a:cxn ang="0">
              <a:pos x="connsiteX11839" y="connsiteY11839"/>
            </a:cxn>
            <a:cxn ang="0">
              <a:pos x="connsiteX11840" y="connsiteY11840"/>
            </a:cxn>
            <a:cxn ang="0">
              <a:pos x="connsiteX11841" y="connsiteY11841"/>
            </a:cxn>
            <a:cxn ang="0">
              <a:pos x="connsiteX11842" y="connsiteY11842"/>
            </a:cxn>
            <a:cxn ang="0">
              <a:pos x="connsiteX11843" y="connsiteY11843"/>
            </a:cxn>
            <a:cxn ang="0">
              <a:pos x="connsiteX11844" y="connsiteY11844"/>
            </a:cxn>
            <a:cxn ang="0">
              <a:pos x="connsiteX11845" y="connsiteY11845"/>
            </a:cxn>
            <a:cxn ang="0">
              <a:pos x="connsiteX11846" y="connsiteY11846"/>
            </a:cxn>
            <a:cxn ang="0">
              <a:pos x="connsiteX11847" y="connsiteY11847"/>
            </a:cxn>
            <a:cxn ang="0">
              <a:pos x="connsiteX11848" y="connsiteY11848"/>
            </a:cxn>
            <a:cxn ang="0">
              <a:pos x="connsiteX11849" y="connsiteY11849"/>
            </a:cxn>
            <a:cxn ang="0">
              <a:pos x="connsiteX11850" y="connsiteY11850"/>
            </a:cxn>
            <a:cxn ang="0">
              <a:pos x="connsiteX11851" y="connsiteY11851"/>
            </a:cxn>
            <a:cxn ang="0">
              <a:pos x="connsiteX11852" y="connsiteY11852"/>
            </a:cxn>
            <a:cxn ang="0">
              <a:pos x="connsiteX11853" y="connsiteY11853"/>
            </a:cxn>
            <a:cxn ang="0">
              <a:pos x="connsiteX11854" y="connsiteY11854"/>
            </a:cxn>
            <a:cxn ang="0">
              <a:pos x="connsiteX11855" y="connsiteY11855"/>
            </a:cxn>
            <a:cxn ang="0">
              <a:pos x="connsiteX11856" y="connsiteY11856"/>
            </a:cxn>
            <a:cxn ang="0">
              <a:pos x="connsiteX11857" y="connsiteY11857"/>
            </a:cxn>
            <a:cxn ang="0">
              <a:pos x="connsiteX11858" y="connsiteY11858"/>
            </a:cxn>
            <a:cxn ang="0">
              <a:pos x="connsiteX11859" y="connsiteY11859"/>
            </a:cxn>
            <a:cxn ang="0">
              <a:pos x="connsiteX11860" y="connsiteY11860"/>
            </a:cxn>
            <a:cxn ang="0">
              <a:pos x="connsiteX11861" y="connsiteY11861"/>
            </a:cxn>
            <a:cxn ang="0">
              <a:pos x="connsiteX11862" y="connsiteY11862"/>
            </a:cxn>
            <a:cxn ang="0">
              <a:pos x="connsiteX11863" y="connsiteY11863"/>
            </a:cxn>
            <a:cxn ang="0">
              <a:pos x="connsiteX11864" y="connsiteY11864"/>
            </a:cxn>
            <a:cxn ang="0">
              <a:pos x="connsiteX11865" y="connsiteY11865"/>
            </a:cxn>
            <a:cxn ang="0">
              <a:pos x="connsiteX11866" y="connsiteY11866"/>
            </a:cxn>
            <a:cxn ang="0">
              <a:pos x="connsiteX11867" y="connsiteY11867"/>
            </a:cxn>
            <a:cxn ang="0">
              <a:pos x="connsiteX11868" y="connsiteY11868"/>
            </a:cxn>
            <a:cxn ang="0">
              <a:pos x="connsiteX11869" y="connsiteY11869"/>
            </a:cxn>
            <a:cxn ang="0">
              <a:pos x="connsiteX11870" y="connsiteY11870"/>
            </a:cxn>
            <a:cxn ang="0">
              <a:pos x="connsiteX11871" y="connsiteY11871"/>
            </a:cxn>
            <a:cxn ang="0">
              <a:pos x="connsiteX11872" y="connsiteY11872"/>
            </a:cxn>
            <a:cxn ang="0">
              <a:pos x="connsiteX11873" y="connsiteY11873"/>
            </a:cxn>
            <a:cxn ang="0">
              <a:pos x="connsiteX11874" y="connsiteY11874"/>
            </a:cxn>
            <a:cxn ang="0">
              <a:pos x="connsiteX11875" y="connsiteY11875"/>
            </a:cxn>
            <a:cxn ang="0">
              <a:pos x="connsiteX11876" y="connsiteY11876"/>
            </a:cxn>
            <a:cxn ang="0">
              <a:pos x="connsiteX11877" y="connsiteY11877"/>
            </a:cxn>
            <a:cxn ang="0">
              <a:pos x="connsiteX11878" y="connsiteY11878"/>
            </a:cxn>
            <a:cxn ang="0">
              <a:pos x="connsiteX11879" y="connsiteY11879"/>
            </a:cxn>
            <a:cxn ang="0">
              <a:pos x="connsiteX11880" y="connsiteY11880"/>
            </a:cxn>
            <a:cxn ang="0">
              <a:pos x="connsiteX11881" y="connsiteY11881"/>
            </a:cxn>
            <a:cxn ang="0">
              <a:pos x="connsiteX11882" y="connsiteY11882"/>
            </a:cxn>
            <a:cxn ang="0">
              <a:pos x="connsiteX11883" y="connsiteY11883"/>
            </a:cxn>
            <a:cxn ang="0">
              <a:pos x="connsiteX11884" y="connsiteY11884"/>
            </a:cxn>
            <a:cxn ang="0">
              <a:pos x="connsiteX11885" y="connsiteY11885"/>
            </a:cxn>
            <a:cxn ang="0">
              <a:pos x="connsiteX11886" y="connsiteY11886"/>
            </a:cxn>
            <a:cxn ang="0">
              <a:pos x="connsiteX11887" y="connsiteY11887"/>
            </a:cxn>
            <a:cxn ang="0">
              <a:pos x="connsiteX11888" y="connsiteY11888"/>
            </a:cxn>
            <a:cxn ang="0">
              <a:pos x="connsiteX11889" y="connsiteY11889"/>
            </a:cxn>
            <a:cxn ang="0">
              <a:pos x="connsiteX11890" y="connsiteY11890"/>
            </a:cxn>
            <a:cxn ang="0">
              <a:pos x="connsiteX11891" y="connsiteY11891"/>
            </a:cxn>
            <a:cxn ang="0">
              <a:pos x="connsiteX11892" y="connsiteY11892"/>
            </a:cxn>
            <a:cxn ang="0">
              <a:pos x="connsiteX11893" y="connsiteY11893"/>
            </a:cxn>
            <a:cxn ang="0">
              <a:pos x="connsiteX11894" y="connsiteY11894"/>
            </a:cxn>
            <a:cxn ang="0">
              <a:pos x="connsiteX11895" y="connsiteY11895"/>
            </a:cxn>
            <a:cxn ang="0">
              <a:pos x="connsiteX11896" y="connsiteY11896"/>
            </a:cxn>
            <a:cxn ang="0">
              <a:pos x="connsiteX11897" y="connsiteY11897"/>
            </a:cxn>
            <a:cxn ang="0">
              <a:pos x="connsiteX11898" y="connsiteY11898"/>
            </a:cxn>
            <a:cxn ang="0">
              <a:pos x="connsiteX11899" y="connsiteY11899"/>
            </a:cxn>
            <a:cxn ang="0">
              <a:pos x="connsiteX11900" y="connsiteY11900"/>
            </a:cxn>
            <a:cxn ang="0">
              <a:pos x="connsiteX11901" y="connsiteY11901"/>
            </a:cxn>
            <a:cxn ang="0">
              <a:pos x="connsiteX11902" y="connsiteY11902"/>
            </a:cxn>
            <a:cxn ang="0">
              <a:pos x="connsiteX11903" y="connsiteY11903"/>
            </a:cxn>
            <a:cxn ang="0">
              <a:pos x="connsiteX11904" y="connsiteY11904"/>
            </a:cxn>
            <a:cxn ang="0">
              <a:pos x="connsiteX11905" y="connsiteY11905"/>
            </a:cxn>
            <a:cxn ang="0">
              <a:pos x="connsiteX11906" y="connsiteY11906"/>
            </a:cxn>
            <a:cxn ang="0">
              <a:pos x="connsiteX11907" y="connsiteY11907"/>
            </a:cxn>
            <a:cxn ang="0">
              <a:pos x="connsiteX11908" y="connsiteY11908"/>
            </a:cxn>
            <a:cxn ang="0">
              <a:pos x="connsiteX11909" y="connsiteY11909"/>
            </a:cxn>
            <a:cxn ang="0">
              <a:pos x="connsiteX11910" y="connsiteY11910"/>
            </a:cxn>
            <a:cxn ang="0">
              <a:pos x="connsiteX11911" y="connsiteY11911"/>
            </a:cxn>
            <a:cxn ang="0">
              <a:pos x="connsiteX11912" y="connsiteY11912"/>
            </a:cxn>
            <a:cxn ang="0">
              <a:pos x="connsiteX11913" y="connsiteY11913"/>
            </a:cxn>
            <a:cxn ang="0">
              <a:pos x="connsiteX11914" y="connsiteY11914"/>
            </a:cxn>
            <a:cxn ang="0">
              <a:pos x="connsiteX11915" y="connsiteY11915"/>
            </a:cxn>
            <a:cxn ang="0">
              <a:pos x="connsiteX11916" y="connsiteY11916"/>
            </a:cxn>
            <a:cxn ang="0">
              <a:pos x="connsiteX11917" y="connsiteY11917"/>
            </a:cxn>
            <a:cxn ang="0">
              <a:pos x="connsiteX11918" y="connsiteY11918"/>
            </a:cxn>
            <a:cxn ang="0">
              <a:pos x="connsiteX11919" y="connsiteY11919"/>
            </a:cxn>
            <a:cxn ang="0">
              <a:pos x="connsiteX11920" y="connsiteY11920"/>
            </a:cxn>
            <a:cxn ang="0">
              <a:pos x="connsiteX11921" y="connsiteY11921"/>
            </a:cxn>
            <a:cxn ang="0">
              <a:pos x="connsiteX11922" y="connsiteY11922"/>
            </a:cxn>
            <a:cxn ang="0">
              <a:pos x="connsiteX11923" y="connsiteY11923"/>
            </a:cxn>
            <a:cxn ang="0">
              <a:pos x="connsiteX11924" y="connsiteY11924"/>
            </a:cxn>
            <a:cxn ang="0">
              <a:pos x="connsiteX11925" y="connsiteY11925"/>
            </a:cxn>
            <a:cxn ang="0">
              <a:pos x="connsiteX11926" y="connsiteY11926"/>
            </a:cxn>
            <a:cxn ang="0">
              <a:pos x="connsiteX11927" y="connsiteY11927"/>
            </a:cxn>
            <a:cxn ang="0">
              <a:pos x="connsiteX11928" y="connsiteY11928"/>
            </a:cxn>
            <a:cxn ang="0">
              <a:pos x="connsiteX11929" y="connsiteY11929"/>
            </a:cxn>
            <a:cxn ang="0">
              <a:pos x="connsiteX11930" y="connsiteY11930"/>
            </a:cxn>
            <a:cxn ang="0">
              <a:pos x="connsiteX11931" y="connsiteY11931"/>
            </a:cxn>
            <a:cxn ang="0">
              <a:pos x="connsiteX11932" y="connsiteY11932"/>
            </a:cxn>
            <a:cxn ang="0">
              <a:pos x="connsiteX11933" y="connsiteY11933"/>
            </a:cxn>
            <a:cxn ang="0">
              <a:pos x="connsiteX11934" y="connsiteY11934"/>
            </a:cxn>
            <a:cxn ang="0">
              <a:pos x="connsiteX11935" y="connsiteY11935"/>
            </a:cxn>
            <a:cxn ang="0">
              <a:pos x="connsiteX11936" y="connsiteY11936"/>
            </a:cxn>
            <a:cxn ang="0">
              <a:pos x="connsiteX11937" y="connsiteY11937"/>
            </a:cxn>
            <a:cxn ang="0">
              <a:pos x="connsiteX11938" y="connsiteY11938"/>
            </a:cxn>
            <a:cxn ang="0">
              <a:pos x="connsiteX11939" y="connsiteY11939"/>
            </a:cxn>
            <a:cxn ang="0">
              <a:pos x="connsiteX11940" y="connsiteY11940"/>
            </a:cxn>
            <a:cxn ang="0">
              <a:pos x="connsiteX11941" y="connsiteY11941"/>
            </a:cxn>
            <a:cxn ang="0">
              <a:pos x="connsiteX11942" y="connsiteY11942"/>
            </a:cxn>
            <a:cxn ang="0">
              <a:pos x="connsiteX11943" y="connsiteY11943"/>
            </a:cxn>
            <a:cxn ang="0">
              <a:pos x="connsiteX11944" y="connsiteY11944"/>
            </a:cxn>
            <a:cxn ang="0">
              <a:pos x="connsiteX11945" y="connsiteY11945"/>
            </a:cxn>
            <a:cxn ang="0">
              <a:pos x="connsiteX11946" y="connsiteY11946"/>
            </a:cxn>
            <a:cxn ang="0">
              <a:pos x="connsiteX11947" y="connsiteY11947"/>
            </a:cxn>
            <a:cxn ang="0">
              <a:pos x="connsiteX11948" y="connsiteY11948"/>
            </a:cxn>
            <a:cxn ang="0">
              <a:pos x="connsiteX11949" y="connsiteY11949"/>
            </a:cxn>
            <a:cxn ang="0">
              <a:pos x="connsiteX11950" y="connsiteY11950"/>
            </a:cxn>
            <a:cxn ang="0">
              <a:pos x="connsiteX11951" y="connsiteY11951"/>
            </a:cxn>
            <a:cxn ang="0">
              <a:pos x="connsiteX11952" y="connsiteY11952"/>
            </a:cxn>
            <a:cxn ang="0">
              <a:pos x="connsiteX11953" y="connsiteY11953"/>
            </a:cxn>
            <a:cxn ang="0">
              <a:pos x="connsiteX11954" y="connsiteY11954"/>
            </a:cxn>
            <a:cxn ang="0">
              <a:pos x="connsiteX11955" y="connsiteY11955"/>
            </a:cxn>
            <a:cxn ang="0">
              <a:pos x="connsiteX11956" y="connsiteY11956"/>
            </a:cxn>
            <a:cxn ang="0">
              <a:pos x="connsiteX11957" y="connsiteY11957"/>
            </a:cxn>
            <a:cxn ang="0">
              <a:pos x="connsiteX11958" y="connsiteY11958"/>
            </a:cxn>
            <a:cxn ang="0">
              <a:pos x="connsiteX11959" y="connsiteY11959"/>
            </a:cxn>
            <a:cxn ang="0">
              <a:pos x="connsiteX11960" y="connsiteY11960"/>
            </a:cxn>
            <a:cxn ang="0">
              <a:pos x="connsiteX11961" y="connsiteY11961"/>
            </a:cxn>
            <a:cxn ang="0">
              <a:pos x="connsiteX11962" y="connsiteY11962"/>
            </a:cxn>
            <a:cxn ang="0">
              <a:pos x="connsiteX11963" y="connsiteY11963"/>
            </a:cxn>
            <a:cxn ang="0">
              <a:pos x="connsiteX11964" y="connsiteY11964"/>
            </a:cxn>
            <a:cxn ang="0">
              <a:pos x="connsiteX11965" y="connsiteY11965"/>
            </a:cxn>
            <a:cxn ang="0">
              <a:pos x="connsiteX11966" y="connsiteY11966"/>
            </a:cxn>
            <a:cxn ang="0">
              <a:pos x="connsiteX11967" y="connsiteY11967"/>
            </a:cxn>
            <a:cxn ang="0">
              <a:pos x="connsiteX11968" y="connsiteY11968"/>
            </a:cxn>
            <a:cxn ang="0">
              <a:pos x="connsiteX11969" y="connsiteY11969"/>
            </a:cxn>
            <a:cxn ang="0">
              <a:pos x="connsiteX11970" y="connsiteY11970"/>
            </a:cxn>
            <a:cxn ang="0">
              <a:pos x="connsiteX11971" y="connsiteY11971"/>
            </a:cxn>
            <a:cxn ang="0">
              <a:pos x="connsiteX11972" y="connsiteY11972"/>
            </a:cxn>
            <a:cxn ang="0">
              <a:pos x="connsiteX11973" y="connsiteY11973"/>
            </a:cxn>
            <a:cxn ang="0">
              <a:pos x="connsiteX11974" y="connsiteY11974"/>
            </a:cxn>
            <a:cxn ang="0">
              <a:pos x="connsiteX11975" y="connsiteY11975"/>
            </a:cxn>
            <a:cxn ang="0">
              <a:pos x="connsiteX11976" y="connsiteY11976"/>
            </a:cxn>
            <a:cxn ang="0">
              <a:pos x="connsiteX11977" y="connsiteY11977"/>
            </a:cxn>
            <a:cxn ang="0">
              <a:pos x="connsiteX11978" y="connsiteY11978"/>
            </a:cxn>
            <a:cxn ang="0">
              <a:pos x="connsiteX11979" y="connsiteY11979"/>
            </a:cxn>
            <a:cxn ang="0">
              <a:pos x="connsiteX11980" y="connsiteY11980"/>
            </a:cxn>
            <a:cxn ang="0">
              <a:pos x="connsiteX11981" y="connsiteY11981"/>
            </a:cxn>
            <a:cxn ang="0">
              <a:pos x="connsiteX11982" y="connsiteY11982"/>
            </a:cxn>
            <a:cxn ang="0">
              <a:pos x="connsiteX11983" y="connsiteY11983"/>
            </a:cxn>
            <a:cxn ang="0">
              <a:pos x="connsiteX11984" y="connsiteY11984"/>
            </a:cxn>
            <a:cxn ang="0">
              <a:pos x="connsiteX11985" y="connsiteY11985"/>
            </a:cxn>
            <a:cxn ang="0">
              <a:pos x="connsiteX11986" y="connsiteY11986"/>
            </a:cxn>
            <a:cxn ang="0">
              <a:pos x="connsiteX11987" y="connsiteY11987"/>
            </a:cxn>
            <a:cxn ang="0">
              <a:pos x="connsiteX11988" y="connsiteY11988"/>
            </a:cxn>
            <a:cxn ang="0">
              <a:pos x="connsiteX11989" y="connsiteY11989"/>
            </a:cxn>
            <a:cxn ang="0">
              <a:pos x="connsiteX11990" y="connsiteY11990"/>
            </a:cxn>
            <a:cxn ang="0">
              <a:pos x="connsiteX11991" y="connsiteY11991"/>
            </a:cxn>
            <a:cxn ang="0">
              <a:pos x="connsiteX11992" y="connsiteY11992"/>
            </a:cxn>
            <a:cxn ang="0">
              <a:pos x="connsiteX11993" y="connsiteY11993"/>
            </a:cxn>
            <a:cxn ang="0">
              <a:pos x="connsiteX11994" y="connsiteY11994"/>
            </a:cxn>
            <a:cxn ang="0">
              <a:pos x="connsiteX11995" y="connsiteY11995"/>
            </a:cxn>
            <a:cxn ang="0">
              <a:pos x="connsiteX11996" y="connsiteY11996"/>
            </a:cxn>
            <a:cxn ang="0">
              <a:pos x="connsiteX11997" y="connsiteY11997"/>
            </a:cxn>
            <a:cxn ang="0">
              <a:pos x="connsiteX11998" y="connsiteY11998"/>
            </a:cxn>
            <a:cxn ang="0">
              <a:pos x="connsiteX11999" y="connsiteY11999"/>
            </a:cxn>
            <a:cxn ang="0">
              <a:pos x="connsiteX12000" y="connsiteY12000"/>
            </a:cxn>
            <a:cxn ang="0">
              <a:pos x="connsiteX12001" y="connsiteY12001"/>
            </a:cxn>
            <a:cxn ang="0">
              <a:pos x="connsiteX12002" y="connsiteY12002"/>
            </a:cxn>
            <a:cxn ang="0">
              <a:pos x="connsiteX12003" y="connsiteY12003"/>
            </a:cxn>
            <a:cxn ang="0">
              <a:pos x="connsiteX12004" y="connsiteY12004"/>
            </a:cxn>
            <a:cxn ang="0">
              <a:pos x="connsiteX12005" y="connsiteY12005"/>
            </a:cxn>
            <a:cxn ang="0">
              <a:pos x="connsiteX12006" y="connsiteY12006"/>
            </a:cxn>
            <a:cxn ang="0">
              <a:pos x="connsiteX12007" y="connsiteY12007"/>
            </a:cxn>
            <a:cxn ang="0">
              <a:pos x="connsiteX12008" y="connsiteY12008"/>
            </a:cxn>
            <a:cxn ang="0">
              <a:pos x="connsiteX12009" y="connsiteY12009"/>
            </a:cxn>
            <a:cxn ang="0">
              <a:pos x="connsiteX12010" y="connsiteY12010"/>
            </a:cxn>
            <a:cxn ang="0">
              <a:pos x="connsiteX12011" y="connsiteY12011"/>
            </a:cxn>
            <a:cxn ang="0">
              <a:pos x="connsiteX12012" y="connsiteY12012"/>
            </a:cxn>
            <a:cxn ang="0">
              <a:pos x="connsiteX12013" y="connsiteY12013"/>
            </a:cxn>
            <a:cxn ang="0">
              <a:pos x="connsiteX12014" y="connsiteY12014"/>
            </a:cxn>
            <a:cxn ang="0">
              <a:pos x="connsiteX12015" y="connsiteY12015"/>
            </a:cxn>
            <a:cxn ang="0">
              <a:pos x="connsiteX12016" y="connsiteY12016"/>
            </a:cxn>
            <a:cxn ang="0">
              <a:pos x="connsiteX12017" y="connsiteY12017"/>
            </a:cxn>
            <a:cxn ang="0">
              <a:pos x="connsiteX12018" y="connsiteY12018"/>
            </a:cxn>
            <a:cxn ang="0">
              <a:pos x="connsiteX12019" y="connsiteY12019"/>
            </a:cxn>
            <a:cxn ang="0">
              <a:pos x="connsiteX12020" y="connsiteY12020"/>
            </a:cxn>
            <a:cxn ang="0">
              <a:pos x="connsiteX12021" y="connsiteY12021"/>
            </a:cxn>
            <a:cxn ang="0">
              <a:pos x="connsiteX12022" y="connsiteY12022"/>
            </a:cxn>
            <a:cxn ang="0">
              <a:pos x="connsiteX12023" y="connsiteY12023"/>
            </a:cxn>
            <a:cxn ang="0">
              <a:pos x="connsiteX12024" y="connsiteY12024"/>
            </a:cxn>
            <a:cxn ang="0">
              <a:pos x="connsiteX12025" y="connsiteY12025"/>
            </a:cxn>
            <a:cxn ang="0">
              <a:pos x="connsiteX12026" y="connsiteY12026"/>
            </a:cxn>
            <a:cxn ang="0">
              <a:pos x="connsiteX12027" y="connsiteY12027"/>
            </a:cxn>
            <a:cxn ang="0">
              <a:pos x="connsiteX12028" y="connsiteY12028"/>
            </a:cxn>
            <a:cxn ang="0">
              <a:pos x="connsiteX12029" y="connsiteY12029"/>
            </a:cxn>
            <a:cxn ang="0">
              <a:pos x="connsiteX12030" y="connsiteY12030"/>
            </a:cxn>
            <a:cxn ang="0">
              <a:pos x="connsiteX12031" y="connsiteY12031"/>
            </a:cxn>
            <a:cxn ang="0">
              <a:pos x="connsiteX12032" y="connsiteY12032"/>
            </a:cxn>
            <a:cxn ang="0">
              <a:pos x="connsiteX12033" y="connsiteY12033"/>
            </a:cxn>
            <a:cxn ang="0">
              <a:pos x="connsiteX12034" y="connsiteY12034"/>
            </a:cxn>
            <a:cxn ang="0">
              <a:pos x="connsiteX12035" y="connsiteY12035"/>
            </a:cxn>
            <a:cxn ang="0">
              <a:pos x="connsiteX12036" y="connsiteY12036"/>
            </a:cxn>
            <a:cxn ang="0">
              <a:pos x="connsiteX12037" y="connsiteY12037"/>
            </a:cxn>
            <a:cxn ang="0">
              <a:pos x="connsiteX12038" y="connsiteY12038"/>
            </a:cxn>
            <a:cxn ang="0">
              <a:pos x="connsiteX12039" y="connsiteY12039"/>
            </a:cxn>
            <a:cxn ang="0">
              <a:pos x="connsiteX12040" y="connsiteY12040"/>
            </a:cxn>
            <a:cxn ang="0">
              <a:pos x="connsiteX12041" y="connsiteY12041"/>
            </a:cxn>
            <a:cxn ang="0">
              <a:pos x="connsiteX12042" y="connsiteY12042"/>
            </a:cxn>
            <a:cxn ang="0">
              <a:pos x="connsiteX12043" y="connsiteY12043"/>
            </a:cxn>
            <a:cxn ang="0">
              <a:pos x="connsiteX12044" y="connsiteY12044"/>
            </a:cxn>
            <a:cxn ang="0">
              <a:pos x="connsiteX12045" y="connsiteY12045"/>
            </a:cxn>
            <a:cxn ang="0">
              <a:pos x="connsiteX12046" y="connsiteY12046"/>
            </a:cxn>
            <a:cxn ang="0">
              <a:pos x="connsiteX12047" y="connsiteY12047"/>
            </a:cxn>
            <a:cxn ang="0">
              <a:pos x="connsiteX12048" y="connsiteY12048"/>
            </a:cxn>
            <a:cxn ang="0">
              <a:pos x="connsiteX12049" y="connsiteY12049"/>
            </a:cxn>
            <a:cxn ang="0">
              <a:pos x="connsiteX12050" y="connsiteY12050"/>
            </a:cxn>
            <a:cxn ang="0">
              <a:pos x="connsiteX12051" y="connsiteY12051"/>
            </a:cxn>
            <a:cxn ang="0">
              <a:pos x="connsiteX12052" y="connsiteY12052"/>
            </a:cxn>
            <a:cxn ang="0">
              <a:pos x="connsiteX12053" y="connsiteY12053"/>
            </a:cxn>
            <a:cxn ang="0">
              <a:pos x="connsiteX12054" y="connsiteY12054"/>
            </a:cxn>
            <a:cxn ang="0">
              <a:pos x="connsiteX12055" y="connsiteY12055"/>
            </a:cxn>
            <a:cxn ang="0">
              <a:pos x="connsiteX12056" y="connsiteY12056"/>
            </a:cxn>
            <a:cxn ang="0">
              <a:pos x="connsiteX12057" y="connsiteY12057"/>
            </a:cxn>
            <a:cxn ang="0">
              <a:pos x="connsiteX12058" y="connsiteY12058"/>
            </a:cxn>
            <a:cxn ang="0">
              <a:pos x="connsiteX12059" y="connsiteY12059"/>
            </a:cxn>
            <a:cxn ang="0">
              <a:pos x="connsiteX12060" y="connsiteY12060"/>
            </a:cxn>
            <a:cxn ang="0">
              <a:pos x="connsiteX12061" y="connsiteY12061"/>
            </a:cxn>
            <a:cxn ang="0">
              <a:pos x="connsiteX12062" y="connsiteY12062"/>
            </a:cxn>
            <a:cxn ang="0">
              <a:pos x="connsiteX12063" y="connsiteY12063"/>
            </a:cxn>
            <a:cxn ang="0">
              <a:pos x="connsiteX12064" y="connsiteY12064"/>
            </a:cxn>
            <a:cxn ang="0">
              <a:pos x="connsiteX12065" y="connsiteY12065"/>
            </a:cxn>
            <a:cxn ang="0">
              <a:pos x="connsiteX12066" y="connsiteY12066"/>
            </a:cxn>
            <a:cxn ang="0">
              <a:pos x="connsiteX12067" y="connsiteY12067"/>
            </a:cxn>
            <a:cxn ang="0">
              <a:pos x="connsiteX12068" y="connsiteY12068"/>
            </a:cxn>
            <a:cxn ang="0">
              <a:pos x="connsiteX12069" y="connsiteY12069"/>
            </a:cxn>
            <a:cxn ang="0">
              <a:pos x="connsiteX12070" y="connsiteY12070"/>
            </a:cxn>
            <a:cxn ang="0">
              <a:pos x="connsiteX12071" y="connsiteY12071"/>
            </a:cxn>
            <a:cxn ang="0">
              <a:pos x="connsiteX12072" y="connsiteY12072"/>
            </a:cxn>
            <a:cxn ang="0">
              <a:pos x="connsiteX12073" y="connsiteY12073"/>
            </a:cxn>
            <a:cxn ang="0">
              <a:pos x="connsiteX12074" y="connsiteY12074"/>
            </a:cxn>
            <a:cxn ang="0">
              <a:pos x="connsiteX12075" y="connsiteY12075"/>
            </a:cxn>
            <a:cxn ang="0">
              <a:pos x="connsiteX12076" y="connsiteY12076"/>
            </a:cxn>
            <a:cxn ang="0">
              <a:pos x="connsiteX12077" y="connsiteY12077"/>
            </a:cxn>
            <a:cxn ang="0">
              <a:pos x="connsiteX12078" y="connsiteY12078"/>
            </a:cxn>
            <a:cxn ang="0">
              <a:pos x="connsiteX12079" y="connsiteY12079"/>
            </a:cxn>
            <a:cxn ang="0">
              <a:pos x="connsiteX12080" y="connsiteY12080"/>
            </a:cxn>
            <a:cxn ang="0">
              <a:pos x="connsiteX12081" y="connsiteY12081"/>
            </a:cxn>
            <a:cxn ang="0">
              <a:pos x="connsiteX12082" y="connsiteY12082"/>
            </a:cxn>
            <a:cxn ang="0">
              <a:pos x="connsiteX12083" y="connsiteY12083"/>
            </a:cxn>
            <a:cxn ang="0">
              <a:pos x="connsiteX12084" y="connsiteY12084"/>
            </a:cxn>
            <a:cxn ang="0">
              <a:pos x="connsiteX12085" y="connsiteY12085"/>
            </a:cxn>
            <a:cxn ang="0">
              <a:pos x="connsiteX12086" y="connsiteY12086"/>
            </a:cxn>
            <a:cxn ang="0">
              <a:pos x="connsiteX12087" y="connsiteY12087"/>
            </a:cxn>
            <a:cxn ang="0">
              <a:pos x="connsiteX12088" y="connsiteY12088"/>
            </a:cxn>
            <a:cxn ang="0">
              <a:pos x="connsiteX12089" y="connsiteY12089"/>
            </a:cxn>
            <a:cxn ang="0">
              <a:pos x="connsiteX12090" y="connsiteY12090"/>
            </a:cxn>
            <a:cxn ang="0">
              <a:pos x="connsiteX12091" y="connsiteY12091"/>
            </a:cxn>
            <a:cxn ang="0">
              <a:pos x="connsiteX12092" y="connsiteY12092"/>
            </a:cxn>
            <a:cxn ang="0">
              <a:pos x="connsiteX12093" y="connsiteY12093"/>
            </a:cxn>
            <a:cxn ang="0">
              <a:pos x="connsiteX12094" y="connsiteY12094"/>
            </a:cxn>
            <a:cxn ang="0">
              <a:pos x="connsiteX12095" y="connsiteY12095"/>
            </a:cxn>
            <a:cxn ang="0">
              <a:pos x="connsiteX12096" y="connsiteY12096"/>
            </a:cxn>
            <a:cxn ang="0">
              <a:pos x="connsiteX12097" y="connsiteY12097"/>
            </a:cxn>
            <a:cxn ang="0">
              <a:pos x="connsiteX12098" y="connsiteY12098"/>
            </a:cxn>
            <a:cxn ang="0">
              <a:pos x="connsiteX12099" y="connsiteY12099"/>
            </a:cxn>
            <a:cxn ang="0">
              <a:pos x="connsiteX12100" y="connsiteY12100"/>
            </a:cxn>
            <a:cxn ang="0">
              <a:pos x="connsiteX12101" y="connsiteY12101"/>
            </a:cxn>
            <a:cxn ang="0">
              <a:pos x="connsiteX12102" y="connsiteY12102"/>
            </a:cxn>
            <a:cxn ang="0">
              <a:pos x="connsiteX12103" y="connsiteY12103"/>
            </a:cxn>
            <a:cxn ang="0">
              <a:pos x="connsiteX12104" y="connsiteY12104"/>
            </a:cxn>
            <a:cxn ang="0">
              <a:pos x="connsiteX12105" y="connsiteY12105"/>
            </a:cxn>
            <a:cxn ang="0">
              <a:pos x="connsiteX12106" y="connsiteY12106"/>
            </a:cxn>
            <a:cxn ang="0">
              <a:pos x="connsiteX12107" y="connsiteY12107"/>
            </a:cxn>
            <a:cxn ang="0">
              <a:pos x="connsiteX12108" y="connsiteY12108"/>
            </a:cxn>
            <a:cxn ang="0">
              <a:pos x="connsiteX12109" y="connsiteY12109"/>
            </a:cxn>
            <a:cxn ang="0">
              <a:pos x="connsiteX12110" y="connsiteY12110"/>
            </a:cxn>
            <a:cxn ang="0">
              <a:pos x="connsiteX12111" y="connsiteY12111"/>
            </a:cxn>
            <a:cxn ang="0">
              <a:pos x="connsiteX12112" y="connsiteY12112"/>
            </a:cxn>
            <a:cxn ang="0">
              <a:pos x="connsiteX12113" y="connsiteY12113"/>
            </a:cxn>
            <a:cxn ang="0">
              <a:pos x="connsiteX12114" y="connsiteY12114"/>
            </a:cxn>
            <a:cxn ang="0">
              <a:pos x="connsiteX12115" y="connsiteY12115"/>
            </a:cxn>
            <a:cxn ang="0">
              <a:pos x="connsiteX12116" y="connsiteY12116"/>
            </a:cxn>
            <a:cxn ang="0">
              <a:pos x="connsiteX12117" y="connsiteY12117"/>
            </a:cxn>
            <a:cxn ang="0">
              <a:pos x="connsiteX12118" y="connsiteY12118"/>
            </a:cxn>
            <a:cxn ang="0">
              <a:pos x="connsiteX12119" y="connsiteY12119"/>
            </a:cxn>
            <a:cxn ang="0">
              <a:pos x="connsiteX12120" y="connsiteY12120"/>
            </a:cxn>
            <a:cxn ang="0">
              <a:pos x="connsiteX12121" y="connsiteY12121"/>
            </a:cxn>
            <a:cxn ang="0">
              <a:pos x="connsiteX12122" y="connsiteY12122"/>
            </a:cxn>
            <a:cxn ang="0">
              <a:pos x="connsiteX12123" y="connsiteY12123"/>
            </a:cxn>
            <a:cxn ang="0">
              <a:pos x="connsiteX12124" y="connsiteY12124"/>
            </a:cxn>
            <a:cxn ang="0">
              <a:pos x="connsiteX12125" y="connsiteY12125"/>
            </a:cxn>
            <a:cxn ang="0">
              <a:pos x="connsiteX12126" y="connsiteY12126"/>
            </a:cxn>
            <a:cxn ang="0">
              <a:pos x="connsiteX12127" y="connsiteY12127"/>
            </a:cxn>
            <a:cxn ang="0">
              <a:pos x="connsiteX12128" y="connsiteY12128"/>
            </a:cxn>
            <a:cxn ang="0">
              <a:pos x="connsiteX12129" y="connsiteY12129"/>
            </a:cxn>
            <a:cxn ang="0">
              <a:pos x="connsiteX12130" y="connsiteY12130"/>
            </a:cxn>
            <a:cxn ang="0">
              <a:pos x="connsiteX12131" y="connsiteY12131"/>
            </a:cxn>
            <a:cxn ang="0">
              <a:pos x="connsiteX12132" y="connsiteY12132"/>
            </a:cxn>
            <a:cxn ang="0">
              <a:pos x="connsiteX12133" y="connsiteY12133"/>
            </a:cxn>
            <a:cxn ang="0">
              <a:pos x="connsiteX12134" y="connsiteY12134"/>
            </a:cxn>
            <a:cxn ang="0">
              <a:pos x="connsiteX12135" y="connsiteY12135"/>
            </a:cxn>
            <a:cxn ang="0">
              <a:pos x="connsiteX12136" y="connsiteY12136"/>
            </a:cxn>
            <a:cxn ang="0">
              <a:pos x="connsiteX12137" y="connsiteY12137"/>
            </a:cxn>
            <a:cxn ang="0">
              <a:pos x="connsiteX12138" y="connsiteY12138"/>
            </a:cxn>
            <a:cxn ang="0">
              <a:pos x="connsiteX12139" y="connsiteY12139"/>
            </a:cxn>
            <a:cxn ang="0">
              <a:pos x="connsiteX12140" y="connsiteY12140"/>
            </a:cxn>
            <a:cxn ang="0">
              <a:pos x="connsiteX12141" y="connsiteY12141"/>
            </a:cxn>
            <a:cxn ang="0">
              <a:pos x="connsiteX12142" y="connsiteY12142"/>
            </a:cxn>
            <a:cxn ang="0">
              <a:pos x="connsiteX12143" y="connsiteY12143"/>
            </a:cxn>
            <a:cxn ang="0">
              <a:pos x="connsiteX12144" y="connsiteY12144"/>
            </a:cxn>
            <a:cxn ang="0">
              <a:pos x="connsiteX12145" y="connsiteY12145"/>
            </a:cxn>
            <a:cxn ang="0">
              <a:pos x="connsiteX12146" y="connsiteY12146"/>
            </a:cxn>
            <a:cxn ang="0">
              <a:pos x="connsiteX12147" y="connsiteY12147"/>
            </a:cxn>
            <a:cxn ang="0">
              <a:pos x="connsiteX12148" y="connsiteY12148"/>
            </a:cxn>
            <a:cxn ang="0">
              <a:pos x="connsiteX12149" y="connsiteY12149"/>
            </a:cxn>
            <a:cxn ang="0">
              <a:pos x="connsiteX12150" y="connsiteY12150"/>
            </a:cxn>
            <a:cxn ang="0">
              <a:pos x="connsiteX12151" y="connsiteY12151"/>
            </a:cxn>
            <a:cxn ang="0">
              <a:pos x="connsiteX12152" y="connsiteY12152"/>
            </a:cxn>
            <a:cxn ang="0">
              <a:pos x="connsiteX12153" y="connsiteY12153"/>
            </a:cxn>
            <a:cxn ang="0">
              <a:pos x="connsiteX12154" y="connsiteY12154"/>
            </a:cxn>
            <a:cxn ang="0">
              <a:pos x="connsiteX12155" y="connsiteY12155"/>
            </a:cxn>
            <a:cxn ang="0">
              <a:pos x="connsiteX12156" y="connsiteY12156"/>
            </a:cxn>
            <a:cxn ang="0">
              <a:pos x="connsiteX12157" y="connsiteY12157"/>
            </a:cxn>
            <a:cxn ang="0">
              <a:pos x="connsiteX12158" y="connsiteY12158"/>
            </a:cxn>
            <a:cxn ang="0">
              <a:pos x="connsiteX12159" y="connsiteY12159"/>
            </a:cxn>
            <a:cxn ang="0">
              <a:pos x="connsiteX12160" y="connsiteY12160"/>
            </a:cxn>
            <a:cxn ang="0">
              <a:pos x="connsiteX12161" y="connsiteY12161"/>
            </a:cxn>
            <a:cxn ang="0">
              <a:pos x="connsiteX12162" y="connsiteY12162"/>
            </a:cxn>
            <a:cxn ang="0">
              <a:pos x="connsiteX12163" y="connsiteY12163"/>
            </a:cxn>
            <a:cxn ang="0">
              <a:pos x="connsiteX12164" y="connsiteY12164"/>
            </a:cxn>
            <a:cxn ang="0">
              <a:pos x="connsiteX12165" y="connsiteY12165"/>
            </a:cxn>
            <a:cxn ang="0">
              <a:pos x="connsiteX12166" y="connsiteY12166"/>
            </a:cxn>
            <a:cxn ang="0">
              <a:pos x="connsiteX12167" y="connsiteY12167"/>
            </a:cxn>
            <a:cxn ang="0">
              <a:pos x="connsiteX12168" y="connsiteY12168"/>
            </a:cxn>
            <a:cxn ang="0">
              <a:pos x="connsiteX12169" y="connsiteY12169"/>
            </a:cxn>
            <a:cxn ang="0">
              <a:pos x="connsiteX12170" y="connsiteY12170"/>
            </a:cxn>
            <a:cxn ang="0">
              <a:pos x="connsiteX12171" y="connsiteY12171"/>
            </a:cxn>
            <a:cxn ang="0">
              <a:pos x="connsiteX12172" y="connsiteY12172"/>
            </a:cxn>
            <a:cxn ang="0">
              <a:pos x="connsiteX12173" y="connsiteY12173"/>
            </a:cxn>
            <a:cxn ang="0">
              <a:pos x="connsiteX12174" y="connsiteY12174"/>
            </a:cxn>
            <a:cxn ang="0">
              <a:pos x="connsiteX12175" y="connsiteY12175"/>
            </a:cxn>
            <a:cxn ang="0">
              <a:pos x="connsiteX12176" y="connsiteY12176"/>
            </a:cxn>
            <a:cxn ang="0">
              <a:pos x="connsiteX12177" y="connsiteY12177"/>
            </a:cxn>
            <a:cxn ang="0">
              <a:pos x="connsiteX12178" y="connsiteY12178"/>
            </a:cxn>
            <a:cxn ang="0">
              <a:pos x="connsiteX12179" y="connsiteY12179"/>
            </a:cxn>
            <a:cxn ang="0">
              <a:pos x="connsiteX12180" y="connsiteY12180"/>
            </a:cxn>
            <a:cxn ang="0">
              <a:pos x="connsiteX12181" y="connsiteY12181"/>
            </a:cxn>
            <a:cxn ang="0">
              <a:pos x="connsiteX12182" y="connsiteY12182"/>
            </a:cxn>
            <a:cxn ang="0">
              <a:pos x="connsiteX12183" y="connsiteY12183"/>
            </a:cxn>
            <a:cxn ang="0">
              <a:pos x="connsiteX12184" y="connsiteY12184"/>
            </a:cxn>
            <a:cxn ang="0">
              <a:pos x="connsiteX12185" y="connsiteY12185"/>
            </a:cxn>
            <a:cxn ang="0">
              <a:pos x="connsiteX12186" y="connsiteY12186"/>
            </a:cxn>
            <a:cxn ang="0">
              <a:pos x="connsiteX12187" y="connsiteY12187"/>
            </a:cxn>
            <a:cxn ang="0">
              <a:pos x="connsiteX12188" y="connsiteY12188"/>
            </a:cxn>
            <a:cxn ang="0">
              <a:pos x="connsiteX12189" y="connsiteY12189"/>
            </a:cxn>
            <a:cxn ang="0">
              <a:pos x="connsiteX12190" y="connsiteY12190"/>
            </a:cxn>
            <a:cxn ang="0">
              <a:pos x="connsiteX12191" y="connsiteY12191"/>
            </a:cxn>
            <a:cxn ang="0">
              <a:pos x="connsiteX12192" y="connsiteY12192"/>
            </a:cxn>
            <a:cxn ang="0">
              <a:pos x="connsiteX12193" y="connsiteY12193"/>
            </a:cxn>
            <a:cxn ang="0">
              <a:pos x="connsiteX12194" y="connsiteY12194"/>
            </a:cxn>
            <a:cxn ang="0">
              <a:pos x="connsiteX12195" y="connsiteY12195"/>
            </a:cxn>
            <a:cxn ang="0">
              <a:pos x="connsiteX12196" y="connsiteY12196"/>
            </a:cxn>
            <a:cxn ang="0">
              <a:pos x="connsiteX12197" y="connsiteY12197"/>
            </a:cxn>
            <a:cxn ang="0">
              <a:pos x="connsiteX12198" y="connsiteY12198"/>
            </a:cxn>
            <a:cxn ang="0">
              <a:pos x="connsiteX12199" y="connsiteY12199"/>
            </a:cxn>
            <a:cxn ang="0">
              <a:pos x="connsiteX12200" y="connsiteY12200"/>
            </a:cxn>
            <a:cxn ang="0">
              <a:pos x="connsiteX12201" y="connsiteY12201"/>
            </a:cxn>
            <a:cxn ang="0">
              <a:pos x="connsiteX12202" y="connsiteY12202"/>
            </a:cxn>
            <a:cxn ang="0">
              <a:pos x="connsiteX12203" y="connsiteY12203"/>
            </a:cxn>
            <a:cxn ang="0">
              <a:pos x="connsiteX12204" y="connsiteY12204"/>
            </a:cxn>
            <a:cxn ang="0">
              <a:pos x="connsiteX12205" y="connsiteY12205"/>
            </a:cxn>
            <a:cxn ang="0">
              <a:pos x="connsiteX12206" y="connsiteY12206"/>
            </a:cxn>
            <a:cxn ang="0">
              <a:pos x="connsiteX12207" y="connsiteY12207"/>
            </a:cxn>
            <a:cxn ang="0">
              <a:pos x="connsiteX12208" y="connsiteY12208"/>
            </a:cxn>
            <a:cxn ang="0">
              <a:pos x="connsiteX12209" y="connsiteY12209"/>
            </a:cxn>
            <a:cxn ang="0">
              <a:pos x="connsiteX12210" y="connsiteY12210"/>
            </a:cxn>
            <a:cxn ang="0">
              <a:pos x="connsiteX12211" y="connsiteY12211"/>
            </a:cxn>
            <a:cxn ang="0">
              <a:pos x="connsiteX12212" y="connsiteY12212"/>
            </a:cxn>
            <a:cxn ang="0">
              <a:pos x="connsiteX12213" y="connsiteY12213"/>
            </a:cxn>
            <a:cxn ang="0">
              <a:pos x="connsiteX12214" y="connsiteY12214"/>
            </a:cxn>
            <a:cxn ang="0">
              <a:pos x="connsiteX12215" y="connsiteY12215"/>
            </a:cxn>
            <a:cxn ang="0">
              <a:pos x="connsiteX12216" y="connsiteY12216"/>
            </a:cxn>
            <a:cxn ang="0">
              <a:pos x="connsiteX12217" y="connsiteY12217"/>
            </a:cxn>
            <a:cxn ang="0">
              <a:pos x="connsiteX12218" y="connsiteY12218"/>
            </a:cxn>
            <a:cxn ang="0">
              <a:pos x="connsiteX12219" y="connsiteY12219"/>
            </a:cxn>
            <a:cxn ang="0">
              <a:pos x="connsiteX12220" y="connsiteY12220"/>
            </a:cxn>
            <a:cxn ang="0">
              <a:pos x="connsiteX12221" y="connsiteY12221"/>
            </a:cxn>
            <a:cxn ang="0">
              <a:pos x="connsiteX12222" y="connsiteY12222"/>
            </a:cxn>
            <a:cxn ang="0">
              <a:pos x="connsiteX12223" y="connsiteY12223"/>
            </a:cxn>
            <a:cxn ang="0">
              <a:pos x="connsiteX12224" y="connsiteY12224"/>
            </a:cxn>
            <a:cxn ang="0">
              <a:pos x="connsiteX12225" y="connsiteY12225"/>
            </a:cxn>
            <a:cxn ang="0">
              <a:pos x="connsiteX12226" y="connsiteY12226"/>
            </a:cxn>
            <a:cxn ang="0">
              <a:pos x="connsiteX12227" y="connsiteY12227"/>
            </a:cxn>
            <a:cxn ang="0">
              <a:pos x="connsiteX12228" y="connsiteY12228"/>
            </a:cxn>
            <a:cxn ang="0">
              <a:pos x="connsiteX12229" y="connsiteY12229"/>
            </a:cxn>
            <a:cxn ang="0">
              <a:pos x="connsiteX12230" y="connsiteY12230"/>
            </a:cxn>
            <a:cxn ang="0">
              <a:pos x="connsiteX12231" y="connsiteY12231"/>
            </a:cxn>
            <a:cxn ang="0">
              <a:pos x="connsiteX12232" y="connsiteY12232"/>
            </a:cxn>
            <a:cxn ang="0">
              <a:pos x="connsiteX12233" y="connsiteY12233"/>
            </a:cxn>
            <a:cxn ang="0">
              <a:pos x="connsiteX12234" y="connsiteY12234"/>
            </a:cxn>
            <a:cxn ang="0">
              <a:pos x="connsiteX12235" y="connsiteY12235"/>
            </a:cxn>
            <a:cxn ang="0">
              <a:pos x="connsiteX12236" y="connsiteY12236"/>
            </a:cxn>
            <a:cxn ang="0">
              <a:pos x="connsiteX12237" y="connsiteY12237"/>
            </a:cxn>
            <a:cxn ang="0">
              <a:pos x="connsiteX12238" y="connsiteY12238"/>
            </a:cxn>
            <a:cxn ang="0">
              <a:pos x="connsiteX12239" y="connsiteY12239"/>
            </a:cxn>
            <a:cxn ang="0">
              <a:pos x="connsiteX12240" y="connsiteY12240"/>
            </a:cxn>
            <a:cxn ang="0">
              <a:pos x="connsiteX12241" y="connsiteY12241"/>
            </a:cxn>
            <a:cxn ang="0">
              <a:pos x="connsiteX12242" y="connsiteY12242"/>
            </a:cxn>
            <a:cxn ang="0">
              <a:pos x="connsiteX12243" y="connsiteY12243"/>
            </a:cxn>
            <a:cxn ang="0">
              <a:pos x="connsiteX12244" y="connsiteY12244"/>
            </a:cxn>
            <a:cxn ang="0">
              <a:pos x="connsiteX12245" y="connsiteY12245"/>
            </a:cxn>
            <a:cxn ang="0">
              <a:pos x="connsiteX12246" y="connsiteY12246"/>
            </a:cxn>
            <a:cxn ang="0">
              <a:pos x="connsiteX12247" y="connsiteY12247"/>
            </a:cxn>
            <a:cxn ang="0">
              <a:pos x="connsiteX12248" y="connsiteY12248"/>
            </a:cxn>
            <a:cxn ang="0">
              <a:pos x="connsiteX12249" y="connsiteY12249"/>
            </a:cxn>
            <a:cxn ang="0">
              <a:pos x="connsiteX12250" y="connsiteY12250"/>
            </a:cxn>
            <a:cxn ang="0">
              <a:pos x="connsiteX12251" y="connsiteY12251"/>
            </a:cxn>
            <a:cxn ang="0">
              <a:pos x="connsiteX12252" y="connsiteY12252"/>
            </a:cxn>
            <a:cxn ang="0">
              <a:pos x="connsiteX12253" y="connsiteY12253"/>
            </a:cxn>
            <a:cxn ang="0">
              <a:pos x="connsiteX12254" y="connsiteY12254"/>
            </a:cxn>
            <a:cxn ang="0">
              <a:pos x="connsiteX12255" y="connsiteY12255"/>
            </a:cxn>
            <a:cxn ang="0">
              <a:pos x="connsiteX12256" y="connsiteY12256"/>
            </a:cxn>
            <a:cxn ang="0">
              <a:pos x="connsiteX12257" y="connsiteY12257"/>
            </a:cxn>
            <a:cxn ang="0">
              <a:pos x="connsiteX12258" y="connsiteY12258"/>
            </a:cxn>
            <a:cxn ang="0">
              <a:pos x="connsiteX12259" y="connsiteY12259"/>
            </a:cxn>
            <a:cxn ang="0">
              <a:pos x="connsiteX12260" y="connsiteY12260"/>
            </a:cxn>
            <a:cxn ang="0">
              <a:pos x="connsiteX12261" y="connsiteY12261"/>
            </a:cxn>
            <a:cxn ang="0">
              <a:pos x="connsiteX12262" y="connsiteY12262"/>
            </a:cxn>
            <a:cxn ang="0">
              <a:pos x="connsiteX12263" y="connsiteY12263"/>
            </a:cxn>
            <a:cxn ang="0">
              <a:pos x="connsiteX12264" y="connsiteY12264"/>
            </a:cxn>
            <a:cxn ang="0">
              <a:pos x="connsiteX12265" y="connsiteY12265"/>
            </a:cxn>
            <a:cxn ang="0">
              <a:pos x="connsiteX12266" y="connsiteY12266"/>
            </a:cxn>
            <a:cxn ang="0">
              <a:pos x="connsiteX12267" y="connsiteY12267"/>
            </a:cxn>
            <a:cxn ang="0">
              <a:pos x="connsiteX12268" y="connsiteY12268"/>
            </a:cxn>
            <a:cxn ang="0">
              <a:pos x="connsiteX12269" y="connsiteY12269"/>
            </a:cxn>
            <a:cxn ang="0">
              <a:pos x="connsiteX12270" y="connsiteY12270"/>
            </a:cxn>
            <a:cxn ang="0">
              <a:pos x="connsiteX12271" y="connsiteY12271"/>
            </a:cxn>
            <a:cxn ang="0">
              <a:pos x="connsiteX12272" y="connsiteY12272"/>
            </a:cxn>
            <a:cxn ang="0">
              <a:pos x="connsiteX12273" y="connsiteY12273"/>
            </a:cxn>
            <a:cxn ang="0">
              <a:pos x="connsiteX12274" y="connsiteY12274"/>
            </a:cxn>
            <a:cxn ang="0">
              <a:pos x="connsiteX12275" y="connsiteY12275"/>
            </a:cxn>
            <a:cxn ang="0">
              <a:pos x="connsiteX12276" y="connsiteY12276"/>
            </a:cxn>
            <a:cxn ang="0">
              <a:pos x="connsiteX12277" y="connsiteY12277"/>
            </a:cxn>
            <a:cxn ang="0">
              <a:pos x="connsiteX12278" y="connsiteY12278"/>
            </a:cxn>
            <a:cxn ang="0">
              <a:pos x="connsiteX12279" y="connsiteY12279"/>
            </a:cxn>
            <a:cxn ang="0">
              <a:pos x="connsiteX12280" y="connsiteY12280"/>
            </a:cxn>
            <a:cxn ang="0">
              <a:pos x="connsiteX12281" y="connsiteY12281"/>
            </a:cxn>
            <a:cxn ang="0">
              <a:pos x="connsiteX12282" y="connsiteY12282"/>
            </a:cxn>
            <a:cxn ang="0">
              <a:pos x="connsiteX12283" y="connsiteY12283"/>
            </a:cxn>
            <a:cxn ang="0">
              <a:pos x="connsiteX12284" y="connsiteY12284"/>
            </a:cxn>
            <a:cxn ang="0">
              <a:pos x="connsiteX12285" y="connsiteY12285"/>
            </a:cxn>
            <a:cxn ang="0">
              <a:pos x="connsiteX12286" y="connsiteY12286"/>
            </a:cxn>
            <a:cxn ang="0">
              <a:pos x="connsiteX12287" y="connsiteY12287"/>
            </a:cxn>
            <a:cxn ang="0">
              <a:pos x="connsiteX12288" y="connsiteY12288"/>
            </a:cxn>
            <a:cxn ang="0">
              <a:pos x="connsiteX12289" y="connsiteY12289"/>
            </a:cxn>
            <a:cxn ang="0">
              <a:pos x="connsiteX12290" y="connsiteY12290"/>
            </a:cxn>
            <a:cxn ang="0">
              <a:pos x="connsiteX12291" y="connsiteY12291"/>
            </a:cxn>
            <a:cxn ang="0">
              <a:pos x="connsiteX12292" y="connsiteY12292"/>
            </a:cxn>
            <a:cxn ang="0">
              <a:pos x="connsiteX12293" y="connsiteY12293"/>
            </a:cxn>
            <a:cxn ang="0">
              <a:pos x="connsiteX12294" y="connsiteY12294"/>
            </a:cxn>
            <a:cxn ang="0">
              <a:pos x="connsiteX12295" y="connsiteY12295"/>
            </a:cxn>
            <a:cxn ang="0">
              <a:pos x="connsiteX12296" y="connsiteY12296"/>
            </a:cxn>
            <a:cxn ang="0">
              <a:pos x="connsiteX12297" y="connsiteY12297"/>
            </a:cxn>
            <a:cxn ang="0">
              <a:pos x="connsiteX12298" y="connsiteY12298"/>
            </a:cxn>
            <a:cxn ang="0">
              <a:pos x="connsiteX12299" y="connsiteY12299"/>
            </a:cxn>
            <a:cxn ang="0">
              <a:pos x="connsiteX12300" y="connsiteY12300"/>
            </a:cxn>
            <a:cxn ang="0">
              <a:pos x="connsiteX12301" y="connsiteY12301"/>
            </a:cxn>
            <a:cxn ang="0">
              <a:pos x="connsiteX12302" y="connsiteY12302"/>
            </a:cxn>
            <a:cxn ang="0">
              <a:pos x="connsiteX12303" y="connsiteY12303"/>
            </a:cxn>
            <a:cxn ang="0">
              <a:pos x="connsiteX12304" y="connsiteY12304"/>
            </a:cxn>
            <a:cxn ang="0">
              <a:pos x="connsiteX12305" y="connsiteY12305"/>
            </a:cxn>
            <a:cxn ang="0">
              <a:pos x="connsiteX12306" y="connsiteY12306"/>
            </a:cxn>
            <a:cxn ang="0">
              <a:pos x="connsiteX12307" y="connsiteY12307"/>
            </a:cxn>
            <a:cxn ang="0">
              <a:pos x="connsiteX12308" y="connsiteY12308"/>
            </a:cxn>
            <a:cxn ang="0">
              <a:pos x="connsiteX12309" y="connsiteY12309"/>
            </a:cxn>
            <a:cxn ang="0">
              <a:pos x="connsiteX12310" y="connsiteY12310"/>
            </a:cxn>
            <a:cxn ang="0">
              <a:pos x="connsiteX12311" y="connsiteY12311"/>
            </a:cxn>
            <a:cxn ang="0">
              <a:pos x="connsiteX12312" y="connsiteY12312"/>
            </a:cxn>
            <a:cxn ang="0">
              <a:pos x="connsiteX12313" y="connsiteY12313"/>
            </a:cxn>
            <a:cxn ang="0">
              <a:pos x="connsiteX12314" y="connsiteY12314"/>
            </a:cxn>
            <a:cxn ang="0">
              <a:pos x="connsiteX12315" y="connsiteY12315"/>
            </a:cxn>
            <a:cxn ang="0">
              <a:pos x="connsiteX12316" y="connsiteY12316"/>
            </a:cxn>
            <a:cxn ang="0">
              <a:pos x="connsiteX12317" y="connsiteY12317"/>
            </a:cxn>
            <a:cxn ang="0">
              <a:pos x="connsiteX12318" y="connsiteY12318"/>
            </a:cxn>
            <a:cxn ang="0">
              <a:pos x="connsiteX12319" y="connsiteY12319"/>
            </a:cxn>
            <a:cxn ang="0">
              <a:pos x="connsiteX12320" y="connsiteY12320"/>
            </a:cxn>
            <a:cxn ang="0">
              <a:pos x="connsiteX12321" y="connsiteY12321"/>
            </a:cxn>
            <a:cxn ang="0">
              <a:pos x="connsiteX12322" y="connsiteY12322"/>
            </a:cxn>
            <a:cxn ang="0">
              <a:pos x="connsiteX12323" y="connsiteY12323"/>
            </a:cxn>
            <a:cxn ang="0">
              <a:pos x="connsiteX12324" y="connsiteY12324"/>
            </a:cxn>
            <a:cxn ang="0">
              <a:pos x="connsiteX12325" y="connsiteY12325"/>
            </a:cxn>
            <a:cxn ang="0">
              <a:pos x="connsiteX12326" y="connsiteY12326"/>
            </a:cxn>
            <a:cxn ang="0">
              <a:pos x="connsiteX12327" y="connsiteY12327"/>
            </a:cxn>
            <a:cxn ang="0">
              <a:pos x="connsiteX12328" y="connsiteY12328"/>
            </a:cxn>
            <a:cxn ang="0">
              <a:pos x="connsiteX12329" y="connsiteY12329"/>
            </a:cxn>
            <a:cxn ang="0">
              <a:pos x="connsiteX12330" y="connsiteY12330"/>
            </a:cxn>
            <a:cxn ang="0">
              <a:pos x="connsiteX12331" y="connsiteY12331"/>
            </a:cxn>
            <a:cxn ang="0">
              <a:pos x="connsiteX12332" y="connsiteY12332"/>
            </a:cxn>
            <a:cxn ang="0">
              <a:pos x="connsiteX12333" y="connsiteY12333"/>
            </a:cxn>
            <a:cxn ang="0">
              <a:pos x="connsiteX12334" y="connsiteY12334"/>
            </a:cxn>
            <a:cxn ang="0">
              <a:pos x="connsiteX12335" y="connsiteY12335"/>
            </a:cxn>
            <a:cxn ang="0">
              <a:pos x="connsiteX12336" y="connsiteY12336"/>
            </a:cxn>
            <a:cxn ang="0">
              <a:pos x="connsiteX12337" y="connsiteY12337"/>
            </a:cxn>
            <a:cxn ang="0">
              <a:pos x="connsiteX12338" y="connsiteY12338"/>
            </a:cxn>
            <a:cxn ang="0">
              <a:pos x="connsiteX12339" y="connsiteY12339"/>
            </a:cxn>
            <a:cxn ang="0">
              <a:pos x="connsiteX12340" y="connsiteY12340"/>
            </a:cxn>
            <a:cxn ang="0">
              <a:pos x="connsiteX12341" y="connsiteY12341"/>
            </a:cxn>
            <a:cxn ang="0">
              <a:pos x="connsiteX12342" y="connsiteY12342"/>
            </a:cxn>
            <a:cxn ang="0">
              <a:pos x="connsiteX12343" y="connsiteY12343"/>
            </a:cxn>
            <a:cxn ang="0">
              <a:pos x="connsiteX12344" y="connsiteY12344"/>
            </a:cxn>
            <a:cxn ang="0">
              <a:pos x="connsiteX12345" y="connsiteY12345"/>
            </a:cxn>
            <a:cxn ang="0">
              <a:pos x="connsiteX12346" y="connsiteY12346"/>
            </a:cxn>
            <a:cxn ang="0">
              <a:pos x="connsiteX12347" y="connsiteY12347"/>
            </a:cxn>
            <a:cxn ang="0">
              <a:pos x="connsiteX12348" y="connsiteY12348"/>
            </a:cxn>
            <a:cxn ang="0">
              <a:pos x="connsiteX12349" y="connsiteY12349"/>
            </a:cxn>
            <a:cxn ang="0">
              <a:pos x="connsiteX12350" y="connsiteY12350"/>
            </a:cxn>
            <a:cxn ang="0">
              <a:pos x="connsiteX12351" y="connsiteY12351"/>
            </a:cxn>
            <a:cxn ang="0">
              <a:pos x="connsiteX12352" y="connsiteY12352"/>
            </a:cxn>
            <a:cxn ang="0">
              <a:pos x="connsiteX12353" y="connsiteY12353"/>
            </a:cxn>
            <a:cxn ang="0">
              <a:pos x="connsiteX12354" y="connsiteY12354"/>
            </a:cxn>
            <a:cxn ang="0">
              <a:pos x="connsiteX12355" y="connsiteY12355"/>
            </a:cxn>
            <a:cxn ang="0">
              <a:pos x="connsiteX12356" y="connsiteY12356"/>
            </a:cxn>
            <a:cxn ang="0">
              <a:pos x="connsiteX12357" y="connsiteY12357"/>
            </a:cxn>
            <a:cxn ang="0">
              <a:pos x="connsiteX12358" y="connsiteY12358"/>
            </a:cxn>
            <a:cxn ang="0">
              <a:pos x="connsiteX12359" y="connsiteY12359"/>
            </a:cxn>
            <a:cxn ang="0">
              <a:pos x="connsiteX12360" y="connsiteY12360"/>
            </a:cxn>
            <a:cxn ang="0">
              <a:pos x="connsiteX12361" y="connsiteY12361"/>
            </a:cxn>
            <a:cxn ang="0">
              <a:pos x="connsiteX12362" y="connsiteY12362"/>
            </a:cxn>
            <a:cxn ang="0">
              <a:pos x="connsiteX12363" y="connsiteY12363"/>
            </a:cxn>
            <a:cxn ang="0">
              <a:pos x="connsiteX12364" y="connsiteY12364"/>
            </a:cxn>
            <a:cxn ang="0">
              <a:pos x="connsiteX12365" y="connsiteY12365"/>
            </a:cxn>
            <a:cxn ang="0">
              <a:pos x="connsiteX12366" y="connsiteY12366"/>
            </a:cxn>
            <a:cxn ang="0">
              <a:pos x="connsiteX12367" y="connsiteY12367"/>
            </a:cxn>
            <a:cxn ang="0">
              <a:pos x="connsiteX12368" y="connsiteY12368"/>
            </a:cxn>
            <a:cxn ang="0">
              <a:pos x="connsiteX12369" y="connsiteY12369"/>
            </a:cxn>
            <a:cxn ang="0">
              <a:pos x="connsiteX12370" y="connsiteY12370"/>
            </a:cxn>
            <a:cxn ang="0">
              <a:pos x="connsiteX12371" y="connsiteY12371"/>
            </a:cxn>
            <a:cxn ang="0">
              <a:pos x="connsiteX12372" y="connsiteY12372"/>
            </a:cxn>
            <a:cxn ang="0">
              <a:pos x="connsiteX12373" y="connsiteY12373"/>
            </a:cxn>
            <a:cxn ang="0">
              <a:pos x="connsiteX12374" y="connsiteY12374"/>
            </a:cxn>
            <a:cxn ang="0">
              <a:pos x="connsiteX12375" y="connsiteY12375"/>
            </a:cxn>
            <a:cxn ang="0">
              <a:pos x="connsiteX12376" y="connsiteY12376"/>
            </a:cxn>
            <a:cxn ang="0">
              <a:pos x="connsiteX12377" y="connsiteY12377"/>
            </a:cxn>
            <a:cxn ang="0">
              <a:pos x="connsiteX12378" y="connsiteY12378"/>
            </a:cxn>
            <a:cxn ang="0">
              <a:pos x="connsiteX12379" y="connsiteY12379"/>
            </a:cxn>
            <a:cxn ang="0">
              <a:pos x="connsiteX12380" y="connsiteY12380"/>
            </a:cxn>
            <a:cxn ang="0">
              <a:pos x="connsiteX12381" y="connsiteY12381"/>
            </a:cxn>
            <a:cxn ang="0">
              <a:pos x="connsiteX12382" y="connsiteY12382"/>
            </a:cxn>
            <a:cxn ang="0">
              <a:pos x="connsiteX12383" y="connsiteY12383"/>
            </a:cxn>
            <a:cxn ang="0">
              <a:pos x="connsiteX12384" y="connsiteY12384"/>
            </a:cxn>
            <a:cxn ang="0">
              <a:pos x="connsiteX12385" y="connsiteY12385"/>
            </a:cxn>
            <a:cxn ang="0">
              <a:pos x="connsiteX12386" y="connsiteY12386"/>
            </a:cxn>
            <a:cxn ang="0">
              <a:pos x="connsiteX12387" y="connsiteY12387"/>
            </a:cxn>
            <a:cxn ang="0">
              <a:pos x="connsiteX12388" y="connsiteY12388"/>
            </a:cxn>
            <a:cxn ang="0">
              <a:pos x="connsiteX12389" y="connsiteY12389"/>
            </a:cxn>
            <a:cxn ang="0">
              <a:pos x="connsiteX12390" y="connsiteY12390"/>
            </a:cxn>
            <a:cxn ang="0">
              <a:pos x="connsiteX12391" y="connsiteY12391"/>
            </a:cxn>
            <a:cxn ang="0">
              <a:pos x="connsiteX12392" y="connsiteY12392"/>
            </a:cxn>
            <a:cxn ang="0">
              <a:pos x="connsiteX12393" y="connsiteY12393"/>
            </a:cxn>
            <a:cxn ang="0">
              <a:pos x="connsiteX12394" y="connsiteY12394"/>
            </a:cxn>
            <a:cxn ang="0">
              <a:pos x="connsiteX12395" y="connsiteY12395"/>
            </a:cxn>
            <a:cxn ang="0">
              <a:pos x="connsiteX12396" y="connsiteY12396"/>
            </a:cxn>
            <a:cxn ang="0">
              <a:pos x="connsiteX12397" y="connsiteY12397"/>
            </a:cxn>
            <a:cxn ang="0">
              <a:pos x="connsiteX12398" y="connsiteY12398"/>
            </a:cxn>
            <a:cxn ang="0">
              <a:pos x="connsiteX12399" y="connsiteY12399"/>
            </a:cxn>
            <a:cxn ang="0">
              <a:pos x="connsiteX12400" y="connsiteY12400"/>
            </a:cxn>
            <a:cxn ang="0">
              <a:pos x="connsiteX12401" y="connsiteY12401"/>
            </a:cxn>
            <a:cxn ang="0">
              <a:pos x="connsiteX12402" y="connsiteY12402"/>
            </a:cxn>
            <a:cxn ang="0">
              <a:pos x="connsiteX12403" y="connsiteY12403"/>
            </a:cxn>
            <a:cxn ang="0">
              <a:pos x="connsiteX12404" y="connsiteY12404"/>
            </a:cxn>
            <a:cxn ang="0">
              <a:pos x="connsiteX12405" y="connsiteY12405"/>
            </a:cxn>
            <a:cxn ang="0">
              <a:pos x="connsiteX12406" y="connsiteY12406"/>
            </a:cxn>
            <a:cxn ang="0">
              <a:pos x="connsiteX12407" y="connsiteY12407"/>
            </a:cxn>
            <a:cxn ang="0">
              <a:pos x="connsiteX12408" y="connsiteY12408"/>
            </a:cxn>
            <a:cxn ang="0">
              <a:pos x="connsiteX12409" y="connsiteY12409"/>
            </a:cxn>
            <a:cxn ang="0">
              <a:pos x="connsiteX12410" y="connsiteY12410"/>
            </a:cxn>
            <a:cxn ang="0">
              <a:pos x="connsiteX12411" y="connsiteY12411"/>
            </a:cxn>
            <a:cxn ang="0">
              <a:pos x="connsiteX12412" y="connsiteY12412"/>
            </a:cxn>
            <a:cxn ang="0">
              <a:pos x="connsiteX12413" y="connsiteY12413"/>
            </a:cxn>
            <a:cxn ang="0">
              <a:pos x="connsiteX12414" y="connsiteY12414"/>
            </a:cxn>
            <a:cxn ang="0">
              <a:pos x="connsiteX12415" y="connsiteY12415"/>
            </a:cxn>
            <a:cxn ang="0">
              <a:pos x="connsiteX12416" y="connsiteY12416"/>
            </a:cxn>
            <a:cxn ang="0">
              <a:pos x="connsiteX12417" y="connsiteY12417"/>
            </a:cxn>
            <a:cxn ang="0">
              <a:pos x="connsiteX12418" y="connsiteY12418"/>
            </a:cxn>
            <a:cxn ang="0">
              <a:pos x="connsiteX12419" y="connsiteY12419"/>
            </a:cxn>
            <a:cxn ang="0">
              <a:pos x="connsiteX12420" y="connsiteY12420"/>
            </a:cxn>
            <a:cxn ang="0">
              <a:pos x="connsiteX12421" y="connsiteY12421"/>
            </a:cxn>
            <a:cxn ang="0">
              <a:pos x="connsiteX12422" y="connsiteY12422"/>
            </a:cxn>
            <a:cxn ang="0">
              <a:pos x="connsiteX12423" y="connsiteY12423"/>
            </a:cxn>
            <a:cxn ang="0">
              <a:pos x="connsiteX12424" y="connsiteY12424"/>
            </a:cxn>
            <a:cxn ang="0">
              <a:pos x="connsiteX12425" y="connsiteY12425"/>
            </a:cxn>
            <a:cxn ang="0">
              <a:pos x="connsiteX12426" y="connsiteY12426"/>
            </a:cxn>
            <a:cxn ang="0">
              <a:pos x="connsiteX12427" y="connsiteY12427"/>
            </a:cxn>
            <a:cxn ang="0">
              <a:pos x="connsiteX12428" y="connsiteY12428"/>
            </a:cxn>
            <a:cxn ang="0">
              <a:pos x="connsiteX12429" y="connsiteY12429"/>
            </a:cxn>
            <a:cxn ang="0">
              <a:pos x="connsiteX12430" y="connsiteY12430"/>
            </a:cxn>
            <a:cxn ang="0">
              <a:pos x="connsiteX12431" y="connsiteY12431"/>
            </a:cxn>
            <a:cxn ang="0">
              <a:pos x="connsiteX12432" y="connsiteY12432"/>
            </a:cxn>
            <a:cxn ang="0">
              <a:pos x="connsiteX12433" y="connsiteY12433"/>
            </a:cxn>
            <a:cxn ang="0">
              <a:pos x="connsiteX12434" y="connsiteY12434"/>
            </a:cxn>
            <a:cxn ang="0">
              <a:pos x="connsiteX12435" y="connsiteY12435"/>
            </a:cxn>
            <a:cxn ang="0">
              <a:pos x="connsiteX12436" y="connsiteY12436"/>
            </a:cxn>
            <a:cxn ang="0">
              <a:pos x="connsiteX12437" y="connsiteY12437"/>
            </a:cxn>
            <a:cxn ang="0">
              <a:pos x="connsiteX12438" y="connsiteY12438"/>
            </a:cxn>
            <a:cxn ang="0">
              <a:pos x="connsiteX12439" y="connsiteY12439"/>
            </a:cxn>
            <a:cxn ang="0">
              <a:pos x="connsiteX12440" y="connsiteY12440"/>
            </a:cxn>
            <a:cxn ang="0">
              <a:pos x="connsiteX12441" y="connsiteY12441"/>
            </a:cxn>
            <a:cxn ang="0">
              <a:pos x="connsiteX12442" y="connsiteY12442"/>
            </a:cxn>
            <a:cxn ang="0">
              <a:pos x="connsiteX12443" y="connsiteY12443"/>
            </a:cxn>
            <a:cxn ang="0">
              <a:pos x="connsiteX12444" y="connsiteY12444"/>
            </a:cxn>
            <a:cxn ang="0">
              <a:pos x="connsiteX12445" y="connsiteY12445"/>
            </a:cxn>
            <a:cxn ang="0">
              <a:pos x="connsiteX12446" y="connsiteY12446"/>
            </a:cxn>
            <a:cxn ang="0">
              <a:pos x="connsiteX12447" y="connsiteY12447"/>
            </a:cxn>
            <a:cxn ang="0">
              <a:pos x="connsiteX12448" y="connsiteY12448"/>
            </a:cxn>
            <a:cxn ang="0">
              <a:pos x="connsiteX12449" y="connsiteY12449"/>
            </a:cxn>
            <a:cxn ang="0">
              <a:pos x="connsiteX12450" y="connsiteY12450"/>
            </a:cxn>
            <a:cxn ang="0">
              <a:pos x="connsiteX12451" y="connsiteY12451"/>
            </a:cxn>
            <a:cxn ang="0">
              <a:pos x="connsiteX12452" y="connsiteY12452"/>
            </a:cxn>
            <a:cxn ang="0">
              <a:pos x="connsiteX12453" y="connsiteY12453"/>
            </a:cxn>
            <a:cxn ang="0">
              <a:pos x="connsiteX12454" y="connsiteY12454"/>
            </a:cxn>
            <a:cxn ang="0">
              <a:pos x="connsiteX12455" y="connsiteY12455"/>
            </a:cxn>
            <a:cxn ang="0">
              <a:pos x="connsiteX12456" y="connsiteY12456"/>
            </a:cxn>
            <a:cxn ang="0">
              <a:pos x="connsiteX12457" y="connsiteY12457"/>
            </a:cxn>
            <a:cxn ang="0">
              <a:pos x="connsiteX12458" y="connsiteY12458"/>
            </a:cxn>
            <a:cxn ang="0">
              <a:pos x="connsiteX12459" y="connsiteY12459"/>
            </a:cxn>
            <a:cxn ang="0">
              <a:pos x="connsiteX12460" y="connsiteY12460"/>
            </a:cxn>
            <a:cxn ang="0">
              <a:pos x="connsiteX12461" y="connsiteY12461"/>
            </a:cxn>
            <a:cxn ang="0">
              <a:pos x="connsiteX12462" y="connsiteY12462"/>
            </a:cxn>
            <a:cxn ang="0">
              <a:pos x="connsiteX12463" y="connsiteY12463"/>
            </a:cxn>
            <a:cxn ang="0">
              <a:pos x="connsiteX12464" y="connsiteY12464"/>
            </a:cxn>
            <a:cxn ang="0">
              <a:pos x="connsiteX12465" y="connsiteY12465"/>
            </a:cxn>
            <a:cxn ang="0">
              <a:pos x="connsiteX12466" y="connsiteY12466"/>
            </a:cxn>
            <a:cxn ang="0">
              <a:pos x="connsiteX12467" y="connsiteY12467"/>
            </a:cxn>
            <a:cxn ang="0">
              <a:pos x="connsiteX12468" y="connsiteY12468"/>
            </a:cxn>
            <a:cxn ang="0">
              <a:pos x="connsiteX12469" y="connsiteY12469"/>
            </a:cxn>
            <a:cxn ang="0">
              <a:pos x="connsiteX12470" y="connsiteY12470"/>
            </a:cxn>
            <a:cxn ang="0">
              <a:pos x="connsiteX12471" y="connsiteY12471"/>
            </a:cxn>
            <a:cxn ang="0">
              <a:pos x="connsiteX12472" y="connsiteY12472"/>
            </a:cxn>
            <a:cxn ang="0">
              <a:pos x="connsiteX12473" y="connsiteY12473"/>
            </a:cxn>
            <a:cxn ang="0">
              <a:pos x="connsiteX12474" y="connsiteY12474"/>
            </a:cxn>
            <a:cxn ang="0">
              <a:pos x="connsiteX12475" y="connsiteY12475"/>
            </a:cxn>
            <a:cxn ang="0">
              <a:pos x="connsiteX12476" y="connsiteY12476"/>
            </a:cxn>
            <a:cxn ang="0">
              <a:pos x="connsiteX12477" y="connsiteY12477"/>
            </a:cxn>
            <a:cxn ang="0">
              <a:pos x="connsiteX12478" y="connsiteY12478"/>
            </a:cxn>
            <a:cxn ang="0">
              <a:pos x="connsiteX12479" y="connsiteY12479"/>
            </a:cxn>
            <a:cxn ang="0">
              <a:pos x="connsiteX12480" y="connsiteY12480"/>
            </a:cxn>
            <a:cxn ang="0">
              <a:pos x="connsiteX12481" y="connsiteY12481"/>
            </a:cxn>
            <a:cxn ang="0">
              <a:pos x="connsiteX12482" y="connsiteY12482"/>
            </a:cxn>
            <a:cxn ang="0">
              <a:pos x="connsiteX12483" y="connsiteY12483"/>
            </a:cxn>
            <a:cxn ang="0">
              <a:pos x="connsiteX12484" y="connsiteY12484"/>
            </a:cxn>
            <a:cxn ang="0">
              <a:pos x="connsiteX12485" y="connsiteY12485"/>
            </a:cxn>
            <a:cxn ang="0">
              <a:pos x="connsiteX12486" y="connsiteY12486"/>
            </a:cxn>
            <a:cxn ang="0">
              <a:pos x="connsiteX12487" y="connsiteY12487"/>
            </a:cxn>
            <a:cxn ang="0">
              <a:pos x="connsiteX12488" y="connsiteY12488"/>
            </a:cxn>
            <a:cxn ang="0">
              <a:pos x="connsiteX12489" y="connsiteY12489"/>
            </a:cxn>
            <a:cxn ang="0">
              <a:pos x="connsiteX12490" y="connsiteY12490"/>
            </a:cxn>
            <a:cxn ang="0">
              <a:pos x="connsiteX12491" y="connsiteY12491"/>
            </a:cxn>
            <a:cxn ang="0">
              <a:pos x="connsiteX12492" y="connsiteY12492"/>
            </a:cxn>
            <a:cxn ang="0">
              <a:pos x="connsiteX12493" y="connsiteY12493"/>
            </a:cxn>
            <a:cxn ang="0">
              <a:pos x="connsiteX12494" y="connsiteY12494"/>
            </a:cxn>
            <a:cxn ang="0">
              <a:pos x="connsiteX12495" y="connsiteY12495"/>
            </a:cxn>
            <a:cxn ang="0">
              <a:pos x="connsiteX12496" y="connsiteY12496"/>
            </a:cxn>
            <a:cxn ang="0">
              <a:pos x="connsiteX12497" y="connsiteY12497"/>
            </a:cxn>
            <a:cxn ang="0">
              <a:pos x="connsiteX12498" y="connsiteY12498"/>
            </a:cxn>
            <a:cxn ang="0">
              <a:pos x="connsiteX12499" y="connsiteY12499"/>
            </a:cxn>
            <a:cxn ang="0">
              <a:pos x="connsiteX12500" y="connsiteY12500"/>
            </a:cxn>
            <a:cxn ang="0">
              <a:pos x="connsiteX12501" y="connsiteY12501"/>
            </a:cxn>
            <a:cxn ang="0">
              <a:pos x="connsiteX12502" y="connsiteY12502"/>
            </a:cxn>
            <a:cxn ang="0">
              <a:pos x="connsiteX12503" y="connsiteY12503"/>
            </a:cxn>
            <a:cxn ang="0">
              <a:pos x="connsiteX12504" y="connsiteY12504"/>
            </a:cxn>
            <a:cxn ang="0">
              <a:pos x="connsiteX12505" y="connsiteY12505"/>
            </a:cxn>
            <a:cxn ang="0">
              <a:pos x="connsiteX12506" y="connsiteY12506"/>
            </a:cxn>
            <a:cxn ang="0">
              <a:pos x="connsiteX12507" y="connsiteY12507"/>
            </a:cxn>
            <a:cxn ang="0">
              <a:pos x="connsiteX12508" y="connsiteY12508"/>
            </a:cxn>
            <a:cxn ang="0">
              <a:pos x="connsiteX12509" y="connsiteY12509"/>
            </a:cxn>
            <a:cxn ang="0">
              <a:pos x="connsiteX12510" y="connsiteY12510"/>
            </a:cxn>
            <a:cxn ang="0">
              <a:pos x="connsiteX12511" y="connsiteY12511"/>
            </a:cxn>
            <a:cxn ang="0">
              <a:pos x="connsiteX12512" y="connsiteY12512"/>
            </a:cxn>
            <a:cxn ang="0">
              <a:pos x="connsiteX12513" y="connsiteY12513"/>
            </a:cxn>
            <a:cxn ang="0">
              <a:pos x="connsiteX12514" y="connsiteY12514"/>
            </a:cxn>
            <a:cxn ang="0">
              <a:pos x="connsiteX12515" y="connsiteY12515"/>
            </a:cxn>
            <a:cxn ang="0">
              <a:pos x="connsiteX12516" y="connsiteY12516"/>
            </a:cxn>
            <a:cxn ang="0">
              <a:pos x="connsiteX12517" y="connsiteY12517"/>
            </a:cxn>
            <a:cxn ang="0">
              <a:pos x="connsiteX12518" y="connsiteY12518"/>
            </a:cxn>
            <a:cxn ang="0">
              <a:pos x="connsiteX12519" y="connsiteY12519"/>
            </a:cxn>
            <a:cxn ang="0">
              <a:pos x="connsiteX12520" y="connsiteY12520"/>
            </a:cxn>
            <a:cxn ang="0">
              <a:pos x="connsiteX12521" y="connsiteY12521"/>
            </a:cxn>
            <a:cxn ang="0">
              <a:pos x="connsiteX12522" y="connsiteY12522"/>
            </a:cxn>
            <a:cxn ang="0">
              <a:pos x="connsiteX12523" y="connsiteY12523"/>
            </a:cxn>
            <a:cxn ang="0">
              <a:pos x="connsiteX12524" y="connsiteY12524"/>
            </a:cxn>
            <a:cxn ang="0">
              <a:pos x="connsiteX12525" y="connsiteY12525"/>
            </a:cxn>
            <a:cxn ang="0">
              <a:pos x="connsiteX12526" y="connsiteY12526"/>
            </a:cxn>
            <a:cxn ang="0">
              <a:pos x="connsiteX12527" y="connsiteY12527"/>
            </a:cxn>
            <a:cxn ang="0">
              <a:pos x="connsiteX12528" y="connsiteY12528"/>
            </a:cxn>
            <a:cxn ang="0">
              <a:pos x="connsiteX12529" y="connsiteY12529"/>
            </a:cxn>
            <a:cxn ang="0">
              <a:pos x="connsiteX12530" y="connsiteY12530"/>
            </a:cxn>
            <a:cxn ang="0">
              <a:pos x="connsiteX12531" y="connsiteY12531"/>
            </a:cxn>
            <a:cxn ang="0">
              <a:pos x="connsiteX12532" y="connsiteY12532"/>
            </a:cxn>
            <a:cxn ang="0">
              <a:pos x="connsiteX12533" y="connsiteY12533"/>
            </a:cxn>
            <a:cxn ang="0">
              <a:pos x="connsiteX12534" y="connsiteY12534"/>
            </a:cxn>
            <a:cxn ang="0">
              <a:pos x="connsiteX12535" y="connsiteY12535"/>
            </a:cxn>
            <a:cxn ang="0">
              <a:pos x="connsiteX12536" y="connsiteY12536"/>
            </a:cxn>
            <a:cxn ang="0">
              <a:pos x="connsiteX12537" y="connsiteY12537"/>
            </a:cxn>
            <a:cxn ang="0">
              <a:pos x="connsiteX12538" y="connsiteY12538"/>
            </a:cxn>
            <a:cxn ang="0">
              <a:pos x="connsiteX12539" y="connsiteY12539"/>
            </a:cxn>
            <a:cxn ang="0">
              <a:pos x="connsiteX12540" y="connsiteY12540"/>
            </a:cxn>
            <a:cxn ang="0">
              <a:pos x="connsiteX12541" y="connsiteY12541"/>
            </a:cxn>
            <a:cxn ang="0">
              <a:pos x="connsiteX12542" y="connsiteY12542"/>
            </a:cxn>
            <a:cxn ang="0">
              <a:pos x="connsiteX12543" y="connsiteY12543"/>
            </a:cxn>
            <a:cxn ang="0">
              <a:pos x="connsiteX12544" y="connsiteY12544"/>
            </a:cxn>
            <a:cxn ang="0">
              <a:pos x="connsiteX12545" y="connsiteY12545"/>
            </a:cxn>
            <a:cxn ang="0">
              <a:pos x="connsiteX12546" y="connsiteY12546"/>
            </a:cxn>
            <a:cxn ang="0">
              <a:pos x="connsiteX12547" y="connsiteY12547"/>
            </a:cxn>
            <a:cxn ang="0">
              <a:pos x="connsiteX12548" y="connsiteY12548"/>
            </a:cxn>
            <a:cxn ang="0">
              <a:pos x="connsiteX12549" y="connsiteY12549"/>
            </a:cxn>
            <a:cxn ang="0">
              <a:pos x="connsiteX12550" y="connsiteY12550"/>
            </a:cxn>
            <a:cxn ang="0">
              <a:pos x="connsiteX12551" y="connsiteY12551"/>
            </a:cxn>
            <a:cxn ang="0">
              <a:pos x="connsiteX12552" y="connsiteY12552"/>
            </a:cxn>
            <a:cxn ang="0">
              <a:pos x="connsiteX12553" y="connsiteY12553"/>
            </a:cxn>
            <a:cxn ang="0">
              <a:pos x="connsiteX12554" y="connsiteY12554"/>
            </a:cxn>
            <a:cxn ang="0">
              <a:pos x="connsiteX12555" y="connsiteY12555"/>
            </a:cxn>
            <a:cxn ang="0">
              <a:pos x="connsiteX12556" y="connsiteY12556"/>
            </a:cxn>
            <a:cxn ang="0">
              <a:pos x="connsiteX12557" y="connsiteY12557"/>
            </a:cxn>
            <a:cxn ang="0">
              <a:pos x="connsiteX12558" y="connsiteY12558"/>
            </a:cxn>
            <a:cxn ang="0">
              <a:pos x="connsiteX12559" y="connsiteY12559"/>
            </a:cxn>
            <a:cxn ang="0">
              <a:pos x="connsiteX12560" y="connsiteY12560"/>
            </a:cxn>
            <a:cxn ang="0">
              <a:pos x="connsiteX12561" y="connsiteY12561"/>
            </a:cxn>
            <a:cxn ang="0">
              <a:pos x="connsiteX12562" y="connsiteY12562"/>
            </a:cxn>
            <a:cxn ang="0">
              <a:pos x="connsiteX12563" y="connsiteY12563"/>
            </a:cxn>
            <a:cxn ang="0">
              <a:pos x="connsiteX12564" y="connsiteY12564"/>
            </a:cxn>
            <a:cxn ang="0">
              <a:pos x="connsiteX12565" y="connsiteY12565"/>
            </a:cxn>
            <a:cxn ang="0">
              <a:pos x="connsiteX12566" y="connsiteY12566"/>
            </a:cxn>
            <a:cxn ang="0">
              <a:pos x="connsiteX12567" y="connsiteY12567"/>
            </a:cxn>
            <a:cxn ang="0">
              <a:pos x="connsiteX12568" y="connsiteY12568"/>
            </a:cxn>
            <a:cxn ang="0">
              <a:pos x="connsiteX12569" y="connsiteY12569"/>
            </a:cxn>
            <a:cxn ang="0">
              <a:pos x="connsiteX12570" y="connsiteY12570"/>
            </a:cxn>
            <a:cxn ang="0">
              <a:pos x="connsiteX12571" y="connsiteY12571"/>
            </a:cxn>
            <a:cxn ang="0">
              <a:pos x="connsiteX12572" y="connsiteY12572"/>
            </a:cxn>
            <a:cxn ang="0">
              <a:pos x="connsiteX12573" y="connsiteY12573"/>
            </a:cxn>
            <a:cxn ang="0">
              <a:pos x="connsiteX12574" y="connsiteY12574"/>
            </a:cxn>
            <a:cxn ang="0">
              <a:pos x="connsiteX12575" y="connsiteY12575"/>
            </a:cxn>
            <a:cxn ang="0">
              <a:pos x="connsiteX12576" y="connsiteY12576"/>
            </a:cxn>
            <a:cxn ang="0">
              <a:pos x="connsiteX12577" y="connsiteY12577"/>
            </a:cxn>
            <a:cxn ang="0">
              <a:pos x="connsiteX12578" y="connsiteY12578"/>
            </a:cxn>
            <a:cxn ang="0">
              <a:pos x="connsiteX12579" y="connsiteY12579"/>
            </a:cxn>
            <a:cxn ang="0">
              <a:pos x="connsiteX12580" y="connsiteY12580"/>
            </a:cxn>
            <a:cxn ang="0">
              <a:pos x="connsiteX12581" y="connsiteY12581"/>
            </a:cxn>
            <a:cxn ang="0">
              <a:pos x="connsiteX12582" y="connsiteY12582"/>
            </a:cxn>
            <a:cxn ang="0">
              <a:pos x="connsiteX12583" y="connsiteY12583"/>
            </a:cxn>
            <a:cxn ang="0">
              <a:pos x="connsiteX12584" y="connsiteY12584"/>
            </a:cxn>
            <a:cxn ang="0">
              <a:pos x="connsiteX12585" y="connsiteY12585"/>
            </a:cxn>
            <a:cxn ang="0">
              <a:pos x="connsiteX12586" y="connsiteY12586"/>
            </a:cxn>
            <a:cxn ang="0">
              <a:pos x="connsiteX12587" y="connsiteY12587"/>
            </a:cxn>
            <a:cxn ang="0">
              <a:pos x="connsiteX12588" y="connsiteY12588"/>
            </a:cxn>
            <a:cxn ang="0">
              <a:pos x="connsiteX12589" y="connsiteY12589"/>
            </a:cxn>
            <a:cxn ang="0">
              <a:pos x="connsiteX12590" y="connsiteY12590"/>
            </a:cxn>
            <a:cxn ang="0">
              <a:pos x="connsiteX12591" y="connsiteY12591"/>
            </a:cxn>
            <a:cxn ang="0">
              <a:pos x="connsiteX12592" y="connsiteY12592"/>
            </a:cxn>
            <a:cxn ang="0">
              <a:pos x="connsiteX12593" y="connsiteY12593"/>
            </a:cxn>
            <a:cxn ang="0">
              <a:pos x="connsiteX12594" y="connsiteY12594"/>
            </a:cxn>
            <a:cxn ang="0">
              <a:pos x="connsiteX12595" y="connsiteY12595"/>
            </a:cxn>
            <a:cxn ang="0">
              <a:pos x="connsiteX12596" y="connsiteY12596"/>
            </a:cxn>
            <a:cxn ang="0">
              <a:pos x="connsiteX12597" y="connsiteY12597"/>
            </a:cxn>
            <a:cxn ang="0">
              <a:pos x="connsiteX12598" y="connsiteY12598"/>
            </a:cxn>
            <a:cxn ang="0">
              <a:pos x="connsiteX12599" y="connsiteY12599"/>
            </a:cxn>
            <a:cxn ang="0">
              <a:pos x="connsiteX12600" y="connsiteY12600"/>
            </a:cxn>
            <a:cxn ang="0">
              <a:pos x="connsiteX12601" y="connsiteY12601"/>
            </a:cxn>
            <a:cxn ang="0">
              <a:pos x="connsiteX12602" y="connsiteY12602"/>
            </a:cxn>
            <a:cxn ang="0">
              <a:pos x="connsiteX12603" y="connsiteY12603"/>
            </a:cxn>
            <a:cxn ang="0">
              <a:pos x="connsiteX12604" y="connsiteY12604"/>
            </a:cxn>
            <a:cxn ang="0">
              <a:pos x="connsiteX12605" y="connsiteY12605"/>
            </a:cxn>
            <a:cxn ang="0">
              <a:pos x="connsiteX12606" y="connsiteY12606"/>
            </a:cxn>
            <a:cxn ang="0">
              <a:pos x="connsiteX12607" y="connsiteY12607"/>
            </a:cxn>
            <a:cxn ang="0">
              <a:pos x="connsiteX12608" y="connsiteY12608"/>
            </a:cxn>
            <a:cxn ang="0">
              <a:pos x="connsiteX12609" y="connsiteY12609"/>
            </a:cxn>
            <a:cxn ang="0">
              <a:pos x="connsiteX12610" y="connsiteY12610"/>
            </a:cxn>
            <a:cxn ang="0">
              <a:pos x="connsiteX12611" y="connsiteY12611"/>
            </a:cxn>
            <a:cxn ang="0">
              <a:pos x="connsiteX12612" y="connsiteY12612"/>
            </a:cxn>
            <a:cxn ang="0">
              <a:pos x="connsiteX12613" y="connsiteY12613"/>
            </a:cxn>
            <a:cxn ang="0">
              <a:pos x="connsiteX12614" y="connsiteY12614"/>
            </a:cxn>
            <a:cxn ang="0">
              <a:pos x="connsiteX12615" y="connsiteY12615"/>
            </a:cxn>
            <a:cxn ang="0">
              <a:pos x="connsiteX12616" y="connsiteY12616"/>
            </a:cxn>
            <a:cxn ang="0">
              <a:pos x="connsiteX12617" y="connsiteY12617"/>
            </a:cxn>
            <a:cxn ang="0">
              <a:pos x="connsiteX12618" y="connsiteY12618"/>
            </a:cxn>
            <a:cxn ang="0">
              <a:pos x="connsiteX12619" y="connsiteY12619"/>
            </a:cxn>
            <a:cxn ang="0">
              <a:pos x="connsiteX12620" y="connsiteY12620"/>
            </a:cxn>
            <a:cxn ang="0">
              <a:pos x="connsiteX12621" y="connsiteY12621"/>
            </a:cxn>
            <a:cxn ang="0">
              <a:pos x="connsiteX12622" y="connsiteY12622"/>
            </a:cxn>
            <a:cxn ang="0">
              <a:pos x="connsiteX12623" y="connsiteY12623"/>
            </a:cxn>
            <a:cxn ang="0">
              <a:pos x="connsiteX12624" y="connsiteY12624"/>
            </a:cxn>
            <a:cxn ang="0">
              <a:pos x="connsiteX12625" y="connsiteY12625"/>
            </a:cxn>
            <a:cxn ang="0">
              <a:pos x="connsiteX12626" y="connsiteY12626"/>
            </a:cxn>
            <a:cxn ang="0">
              <a:pos x="connsiteX12627" y="connsiteY12627"/>
            </a:cxn>
            <a:cxn ang="0">
              <a:pos x="connsiteX12628" y="connsiteY12628"/>
            </a:cxn>
            <a:cxn ang="0">
              <a:pos x="connsiteX12629" y="connsiteY12629"/>
            </a:cxn>
            <a:cxn ang="0">
              <a:pos x="connsiteX12630" y="connsiteY12630"/>
            </a:cxn>
            <a:cxn ang="0">
              <a:pos x="connsiteX12631" y="connsiteY12631"/>
            </a:cxn>
            <a:cxn ang="0">
              <a:pos x="connsiteX12632" y="connsiteY12632"/>
            </a:cxn>
            <a:cxn ang="0">
              <a:pos x="connsiteX12633" y="connsiteY12633"/>
            </a:cxn>
            <a:cxn ang="0">
              <a:pos x="connsiteX12634" y="connsiteY12634"/>
            </a:cxn>
            <a:cxn ang="0">
              <a:pos x="connsiteX12635" y="connsiteY12635"/>
            </a:cxn>
            <a:cxn ang="0">
              <a:pos x="connsiteX12636" y="connsiteY12636"/>
            </a:cxn>
            <a:cxn ang="0">
              <a:pos x="connsiteX12637" y="connsiteY12637"/>
            </a:cxn>
            <a:cxn ang="0">
              <a:pos x="connsiteX12638" y="connsiteY12638"/>
            </a:cxn>
            <a:cxn ang="0">
              <a:pos x="connsiteX12639" y="connsiteY12639"/>
            </a:cxn>
            <a:cxn ang="0">
              <a:pos x="connsiteX12640" y="connsiteY12640"/>
            </a:cxn>
            <a:cxn ang="0">
              <a:pos x="connsiteX12641" y="connsiteY12641"/>
            </a:cxn>
            <a:cxn ang="0">
              <a:pos x="connsiteX12642" y="connsiteY12642"/>
            </a:cxn>
            <a:cxn ang="0">
              <a:pos x="connsiteX12643" y="connsiteY12643"/>
            </a:cxn>
            <a:cxn ang="0">
              <a:pos x="connsiteX12644" y="connsiteY12644"/>
            </a:cxn>
            <a:cxn ang="0">
              <a:pos x="connsiteX12645" y="connsiteY12645"/>
            </a:cxn>
            <a:cxn ang="0">
              <a:pos x="connsiteX12646" y="connsiteY12646"/>
            </a:cxn>
            <a:cxn ang="0">
              <a:pos x="connsiteX12647" y="connsiteY12647"/>
            </a:cxn>
            <a:cxn ang="0">
              <a:pos x="connsiteX12648" y="connsiteY12648"/>
            </a:cxn>
            <a:cxn ang="0">
              <a:pos x="connsiteX12649" y="connsiteY12649"/>
            </a:cxn>
            <a:cxn ang="0">
              <a:pos x="connsiteX12650" y="connsiteY12650"/>
            </a:cxn>
            <a:cxn ang="0">
              <a:pos x="connsiteX12651" y="connsiteY12651"/>
            </a:cxn>
            <a:cxn ang="0">
              <a:pos x="connsiteX12652" y="connsiteY12652"/>
            </a:cxn>
            <a:cxn ang="0">
              <a:pos x="connsiteX12653" y="connsiteY12653"/>
            </a:cxn>
            <a:cxn ang="0">
              <a:pos x="connsiteX12654" y="connsiteY12654"/>
            </a:cxn>
            <a:cxn ang="0">
              <a:pos x="connsiteX12655" y="connsiteY12655"/>
            </a:cxn>
            <a:cxn ang="0">
              <a:pos x="connsiteX12656" y="connsiteY12656"/>
            </a:cxn>
            <a:cxn ang="0">
              <a:pos x="connsiteX12657" y="connsiteY12657"/>
            </a:cxn>
            <a:cxn ang="0">
              <a:pos x="connsiteX12658" y="connsiteY12658"/>
            </a:cxn>
            <a:cxn ang="0">
              <a:pos x="connsiteX12659" y="connsiteY12659"/>
            </a:cxn>
            <a:cxn ang="0">
              <a:pos x="connsiteX12660" y="connsiteY12660"/>
            </a:cxn>
            <a:cxn ang="0">
              <a:pos x="connsiteX12661" y="connsiteY12661"/>
            </a:cxn>
            <a:cxn ang="0">
              <a:pos x="connsiteX12662" y="connsiteY12662"/>
            </a:cxn>
            <a:cxn ang="0">
              <a:pos x="connsiteX12663" y="connsiteY12663"/>
            </a:cxn>
            <a:cxn ang="0">
              <a:pos x="connsiteX12664" y="connsiteY12664"/>
            </a:cxn>
            <a:cxn ang="0">
              <a:pos x="connsiteX12665" y="connsiteY12665"/>
            </a:cxn>
            <a:cxn ang="0">
              <a:pos x="connsiteX12666" y="connsiteY12666"/>
            </a:cxn>
            <a:cxn ang="0">
              <a:pos x="connsiteX12667" y="connsiteY12667"/>
            </a:cxn>
            <a:cxn ang="0">
              <a:pos x="connsiteX12668" y="connsiteY12668"/>
            </a:cxn>
            <a:cxn ang="0">
              <a:pos x="connsiteX12669" y="connsiteY12669"/>
            </a:cxn>
            <a:cxn ang="0">
              <a:pos x="connsiteX12670" y="connsiteY12670"/>
            </a:cxn>
            <a:cxn ang="0">
              <a:pos x="connsiteX12671" y="connsiteY12671"/>
            </a:cxn>
            <a:cxn ang="0">
              <a:pos x="connsiteX12672" y="connsiteY12672"/>
            </a:cxn>
            <a:cxn ang="0">
              <a:pos x="connsiteX12673" y="connsiteY12673"/>
            </a:cxn>
            <a:cxn ang="0">
              <a:pos x="connsiteX12674" y="connsiteY12674"/>
            </a:cxn>
            <a:cxn ang="0">
              <a:pos x="connsiteX12675" y="connsiteY12675"/>
            </a:cxn>
            <a:cxn ang="0">
              <a:pos x="connsiteX12676" y="connsiteY12676"/>
            </a:cxn>
            <a:cxn ang="0">
              <a:pos x="connsiteX12677" y="connsiteY12677"/>
            </a:cxn>
            <a:cxn ang="0">
              <a:pos x="connsiteX12678" y="connsiteY12678"/>
            </a:cxn>
            <a:cxn ang="0">
              <a:pos x="connsiteX12679" y="connsiteY12679"/>
            </a:cxn>
            <a:cxn ang="0">
              <a:pos x="connsiteX12680" y="connsiteY12680"/>
            </a:cxn>
            <a:cxn ang="0">
              <a:pos x="connsiteX12681" y="connsiteY12681"/>
            </a:cxn>
            <a:cxn ang="0">
              <a:pos x="connsiteX12682" y="connsiteY12682"/>
            </a:cxn>
            <a:cxn ang="0">
              <a:pos x="connsiteX12683" y="connsiteY12683"/>
            </a:cxn>
            <a:cxn ang="0">
              <a:pos x="connsiteX12684" y="connsiteY12684"/>
            </a:cxn>
            <a:cxn ang="0">
              <a:pos x="connsiteX12685" y="connsiteY12685"/>
            </a:cxn>
            <a:cxn ang="0">
              <a:pos x="connsiteX12686" y="connsiteY12686"/>
            </a:cxn>
            <a:cxn ang="0">
              <a:pos x="connsiteX12687" y="connsiteY12687"/>
            </a:cxn>
            <a:cxn ang="0">
              <a:pos x="connsiteX12688" y="connsiteY12688"/>
            </a:cxn>
            <a:cxn ang="0">
              <a:pos x="connsiteX12689" y="connsiteY12689"/>
            </a:cxn>
            <a:cxn ang="0">
              <a:pos x="connsiteX12690" y="connsiteY12690"/>
            </a:cxn>
            <a:cxn ang="0">
              <a:pos x="connsiteX12691" y="connsiteY12691"/>
            </a:cxn>
            <a:cxn ang="0">
              <a:pos x="connsiteX12692" y="connsiteY12692"/>
            </a:cxn>
            <a:cxn ang="0">
              <a:pos x="connsiteX12693" y="connsiteY12693"/>
            </a:cxn>
            <a:cxn ang="0">
              <a:pos x="connsiteX12694" y="connsiteY12694"/>
            </a:cxn>
            <a:cxn ang="0">
              <a:pos x="connsiteX12695" y="connsiteY12695"/>
            </a:cxn>
            <a:cxn ang="0">
              <a:pos x="connsiteX12696" y="connsiteY12696"/>
            </a:cxn>
            <a:cxn ang="0">
              <a:pos x="connsiteX12697" y="connsiteY12697"/>
            </a:cxn>
            <a:cxn ang="0">
              <a:pos x="connsiteX12698" y="connsiteY12698"/>
            </a:cxn>
            <a:cxn ang="0">
              <a:pos x="connsiteX12699" y="connsiteY12699"/>
            </a:cxn>
            <a:cxn ang="0">
              <a:pos x="connsiteX12700" y="connsiteY12700"/>
            </a:cxn>
            <a:cxn ang="0">
              <a:pos x="connsiteX12701" y="connsiteY12701"/>
            </a:cxn>
            <a:cxn ang="0">
              <a:pos x="connsiteX12702" y="connsiteY12702"/>
            </a:cxn>
            <a:cxn ang="0">
              <a:pos x="connsiteX12703" y="connsiteY12703"/>
            </a:cxn>
            <a:cxn ang="0">
              <a:pos x="connsiteX12704" y="connsiteY12704"/>
            </a:cxn>
            <a:cxn ang="0">
              <a:pos x="connsiteX12705" y="connsiteY12705"/>
            </a:cxn>
            <a:cxn ang="0">
              <a:pos x="connsiteX12706" y="connsiteY12706"/>
            </a:cxn>
            <a:cxn ang="0">
              <a:pos x="connsiteX12707" y="connsiteY12707"/>
            </a:cxn>
            <a:cxn ang="0">
              <a:pos x="connsiteX12708" y="connsiteY12708"/>
            </a:cxn>
            <a:cxn ang="0">
              <a:pos x="connsiteX12709" y="connsiteY12709"/>
            </a:cxn>
            <a:cxn ang="0">
              <a:pos x="connsiteX12710" y="connsiteY12710"/>
            </a:cxn>
            <a:cxn ang="0">
              <a:pos x="connsiteX12711" y="connsiteY12711"/>
            </a:cxn>
            <a:cxn ang="0">
              <a:pos x="connsiteX12712" y="connsiteY12712"/>
            </a:cxn>
            <a:cxn ang="0">
              <a:pos x="connsiteX12713" y="connsiteY12713"/>
            </a:cxn>
            <a:cxn ang="0">
              <a:pos x="connsiteX12714" y="connsiteY12714"/>
            </a:cxn>
            <a:cxn ang="0">
              <a:pos x="connsiteX12715" y="connsiteY12715"/>
            </a:cxn>
            <a:cxn ang="0">
              <a:pos x="connsiteX12716" y="connsiteY12716"/>
            </a:cxn>
            <a:cxn ang="0">
              <a:pos x="connsiteX12717" y="connsiteY12717"/>
            </a:cxn>
            <a:cxn ang="0">
              <a:pos x="connsiteX12718" y="connsiteY12718"/>
            </a:cxn>
            <a:cxn ang="0">
              <a:pos x="connsiteX12719" y="connsiteY12719"/>
            </a:cxn>
            <a:cxn ang="0">
              <a:pos x="connsiteX12720" y="connsiteY12720"/>
            </a:cxn>
            <a:cxn ang="0">
              <a:pos x="connsiteX12721" y="connsiteY12721"/>
            </a:cxn>
            <a:cxn ang="0">
              <a:pos x="connsiteX12722" y="connsiteY12722"/>
            </a:cxn>
            <a:cxn ang="0">
              <a:pos x="connsiteX12723" y="connsiteY12723"/>
            </a:cxn>
            <a:cxn ang="0">
              <a:pos x="connsiteX12724" y="connsiteY12724"/>
            </a:cxn>
            <a:cxn ang="0">
              <a:pos x="connsiteX12725" y="connsiteY12725"/>
            </a:cxn>
            <a:cxn ang="0">
              <a:pos x="connsiteX12726" y="connsiteY12726"/>
            </a:cxn>
            <a:cxn ang="0">
              <a:pos x="connsiteX12727" y="connsiteY12727"/>
            </a:cxn>
            <a:cxn ang="0">
              <a:pos x="connsiteX12728" y="connsiteY12728"/>
            </a:cxn>
            <a:cxn ang="0">
              <a:pos x="connsiteX12729" y="connsiteY12729"/>
            </a:cxn>
            <a:cxn ang="0">
              <a:pos x="connsiteX12730" y="connsiteY12730"/>
            </a:cxn>
            <a:cxn ang="0">
              <a:pos x="connsiteX12731" y="connsiteY12731"/>
            </a:cxn>
            <a:cxn ang="0">
              <a:pos x="connsiteX12732" y="connsiteY12732"/>
            </a:cxn>
            <a:cxn ang="0">
              <a:pos x="connsiteX12733" y="connsiteY12733"/>
            </a:cxn>
            <a:cxn ang="0">
              <a:pos x="connsiteX12734" y="connsiteY12734"/>
            </a:cxn>
            <a:cxn ang="0">
              <a:pos x="connsiteX12735" y="connsiteY12735"/>
            </a:cxn>
            <a:cxn ang="0">
              <a:pos x="connsiteX12736" y="connsiteY12736"/>
            </a:cxn>
            <a:cxn ang="0">
              <a:pos x="connsiteX12737" y="connsiteY12737"/>
            </a:cxn>
            <a:cxn ang="0">
              <a:pos x="connsiteX12738" y="connsiteY12738"/>
            </a:cxn>
            <a:cxn ang="0">
              <a:pos x="connsiteX12739" y="connsiteY12739"/>
            </a:cxn>
            <a:cxn ang="0">
              <a:pos x="connsiteX12740" y="connsiteY12740"/>
            </a:cxn>
            <a:cxn ang="0">
              <a:pos x="connsiteX12741" y="connsiteY12741"/>
            </a:cxn>
            <a:cxn ang="0">
              <a:pos x="connsiteX12742" y="connsiteY12742"/>
            </a:cxn>
            <a:cxn ang="0">
              <a:pos x="connsiteX12743" y="connsiteY12743"/>
            </a:cxn>
            <a:cxn ang="0">
              <a:pos x="connsiteX12744" y="connsiteY12744"/>
            </a:cxn>
            <a:cxn ang="0">
              <a:pos x="connsiteX12745" y="connsiteY12745"/>
            </a:cxn>
            <a:cxn ang="0">
              <a:pos x="connsiteX12746" y="connsiteY12746"/>
            </a:cxn>
            <a:cxn ang="0">
              <a:pos x="connsiteX12747" y="connsiteY12747"/>
            </a:cxn>
            <a:cxn ang="0">
              <a:pos x="connsiteX12748" y="connsiteY12748"/>
            </a:cxn>
            <a:cxn ang="0">
              <a:pos x="connsiteX12749" y="connsiteY12749"/>
            </a:cxn>
            <a:cxn ang="0">
              <a:pos x="connsiteX12750" y="connsiteY12750"/>
            </a:cxn>
            <a:cxn ang="0">
              <a:pos x="connsiteX12751" y="connsiteY12751"/>
            </a:cxn>
            <a:cxn ang="0">
              <a:pos x="connsiteX12752" y="connsiteY12752"/>
            </a:cxn>
            <a:cxn ang="0">
              <a:pos x="connsiteX12753" y="connsiteY12753"/>
            </a:cxn>
            <a:cxn ang="0">
              <a:pos x="connsiteX12754" y="connsiteY12754"/>
            </a:cxn>
            <a:cxn ang="0">
              <a:pos x="connsiteX12755" y="connsiteY12755"/>
            </a:cxn>
            <a:cxn ang="0">
              <a:pos x="connsiteX12756" y="connsiteY12756"/>
            </a:cxn>
            <a:cxn ang="0">
              <a:pos x="connsiteX12757" y="connsiteY12757"/>
            </a:cxn>
            <a:cxn ang="0">
              <a:pos x="connsiteX12758" y="connsiteY12758"/>
            </a:cxn>
            <a:cxn ang="0">
              <a:pos x="connsiteX12759" y="connsiteY12759"/>
            </a:cxn>
            <a:cxn ang="0">
              <a:pos x="connsiteX12760" y="connsiteY12760"/>
            </a:cxn>
            <a:cxn ang="0">
              <a:pos x="connsiteX12761" y="connsiteY12761"/>
            </a:cxn>
            <a:cxn ang="0">
              <a:pos x="connsiteX12762" y="connsiteY12762"/>
            </a:cxn>
            <a:cxn ang="0">
              <a:pos x="connsiteX12763" y="connsiteY12763"/>
            </a:cxn>
            <a:cxn ang="0">
              <a:pos x="connsiteX12764" y="connsiteY12764"/>
            </a:cxn>
            <a:cxn ang="0">
              <a:pos x="connsiteX12765" y="connsiteY12765"/>
            </a:cxn>
            <a:cxn ang="0">
              <a:pos x="connsiteX12766" y="connsiteY12766"/>
            </a:cxn>
            <a:cxn ang="0">
              <a:pos x="connsiteX12767" y="connsiteY12767"/>
            </a:cxn>
            <a:cxn ang="0">
              <a:pos x="connsiteX12768" y="connsiteY12768"/>
            </a:cxn>
            <a:cxn ang="0">
              <a:pos x="connsiteX12769" y="connsiteY12769"/>
            </a:cxn>
            <a:cxn ang="0">
              <a:pos x="connsiteX12770" y="connsiteY12770"/>
            </a:cxn>
            <a:cxn ang="0">
              <a:pos x="connsiteX12771" y="connsiteY12771"/>
            </a:cxn>
            <a:cxn ang="0">
              <a:pos x="connsiteX12772" y="connsiteY12772"/>
            </a:cxn>
            <a:cxn ang="0">
              <a:pos x="connsiteX12773" y="connsiteY12773"/>
            </a:cxn>
            <a:cxn ang="0">
              <a:pos x="connsiteX12774" y="connsiteY12774"/>
            </a:cxn>
            <a:cxn ang="0">
              <a:pos x="connsiteX12775" y="connsiteY12775"/>
            </a:cxn>
            <a:cxn ang="0">
              <a:pos x="connsiteX12776" y="connsiteY12776"/>
            </a:cxn>
            <a:cxn ang="0">
              <a:pos x="connsiteX12777" y="connsiteY12777"/>
            </a:cxn>
            <a:cxn ang="0">
              <a:pos x="connsiteX12778" y="connsiteY12778"/>
            </a:cxn>
            <a:cxn ang="0">
              <a:pos x="connsiteX12779" y="connsiteY12779"/>
            </a:cxn>
            <a:cxn ang="0">
              <a:pos x="connsiteX12780" y="connsiteY12780"/>
            </a:cxn>
            <a:cxn ang="0">
              <a:pos x="connsiteX12781" y="connsiteY12781"/>
            </a:cxn>
            <a:cxn ang="0">
              <a:pos x="connsiteX12782" y="connsiteY12782"/>
            </a:cxn>
            <a:cxn ang="0">
              <a:pos x="connsiteX12783" y="connsiteY12783"/>
            </a:cxn>
            <a:cxn ang="0">
              <a:pos x="connsiteX12784" y="connsiteY12784"/>
            </a:cxn>
            <a:cxn ang="0">
              <a:pos x="connsiteX12785" y="connsiteY12785"/>
            </a:cxn>
            <a:cxn ang="0">
              <a:pos x="connsiteX12786" y="connsiteY12786"/>
            </a:cxn>
            <a:cxn ang="0">
              <a:pos x="connsiteX12787" y="connsiteY12787"/>
            </a:cxn>
            <a:cxn ang="0">
              <a:pos x="connsiteX12788" y="connsiteY12788"/>
            </a:cxn>
            <a:cxn ang="0">
              <a:pos x="connsiteX12789" y="connsiteY12789"/>
            </a:cxn>
            <a:cxn ang="0">
              <a:pos x="connsiteX12790" y="connsiteY12790"/>
            </a:cxn>
            <a:cxn ang="0">
              <a:pos x="connsiteX12791" y="connsiteY12791"/>
            </a:cxn>
            <a:cxn ang="0">
              <a:pos x="connsiteX12792" y="connsiteY12792"/>
            </a:cxn>
            <a:cxn ang="0">
              <a:pos x="connsiteX12793" y="connsiteY12793"/>
            </a:cxn>
            <a:cxn ang="0">
              <a:pos x="connsiteX12794" y="connsiteY12794"/>
            </a:cxn>
            <a:cxn ang="0">
              <a:pos x="connsiteX12795" y="connsiteY12795"/>
            </a:cxn>
            <a:cxn ang="0">
              <a:pos x="connsiteX12796" y="connsiteY12796"/>
            </a:cxn>
            <a:cxn ang="0">
              <a:pos x="connsiteX12797" y="connsiteY12797"/>
            </a:cxn>
            <a:cxn ang="0">
              <a:pos x="connsiteX12798" y="connsiteY12798"/>
            </a:cxn>
            <a:cxn ang="0">
              <a:pos x="connsiteX12799" y="connsiteY12799"/>
            </a:cxn>
            <a:cxn ang="0">
              <a:pos x="connsiteX12800" y="connsiteY12800"/>
            </a:cxn>
            <a:cxn ang="0">
              <a:pos x="connsiteX12801" y="connsiteY12801"/>
            </a:cxn>
            <a:cxn ang="0">
              <a:pos x="connsiteX12802" y="connsiteY12802"/>
            </a:cxn>
            <a:cxn ang="0">
              <a:pos x="connsiteX12803" y="connsiteY12803"/>
            </a:cxn>
            <a:cxn ang="0">
              <a:pos x="connsiteX12804" y="connsiteY12804"/>
            </a:cxn>
            <a:cxn ang="0">
              <a:pos x="connsiteX12805" y="connsiteY12805"/>
            </a:cxn>
            <a:cxn ang="0">
              <a:pos x="connsiteX12806" y="connsiteY12806"/>
            </a:cxn>
            <a:cxn ang="0">
              <a:pos x="connsiteX12807" y="connsiteY12807"/>
            </a:cxn>
            <a:cxn ang="0">
              <a:pos x="connsiteX12808" y="connsiteY12808"/>
            </a:cxn>
            <a:cxn ang="0">
              <a:pos x="connsiteX12809" y="connsiteY12809"/>
            </a:cxn>
            <a:cxn ang="0">
              <a:pos x="connsiteX12810" y="connsiteY12810"/>
            </a:cxn>
            <a:cxn ang="0">
              <a:pos x="connsiteX12811" y="connsiteY12811"/>
            </a:cxn>
            <a:cxn ang="0">
              <a:pos x="connsiteX12812" y="connsiteY12812"/>
            </a:cxn>
            <a:cxn ang="0">
              <a:pos x="connsiteX12813" y="connsiteY12813"/>
            </a:cxn>
            <a:cxn ang="0">
              <a:pos x="connsiteX12814" y="connsiteY12814"/>
            </a:cxn>
            <a:cxn ang="0">
              <a:pos x="connsiteX12815" y="connsiteY12815"/>
            </a:cxn>
            <a:cxn ang="0">
              <a:pos x="connsiteX12816" y="connsiteY12816"/>
            </a:cxn>
            <a:cxn ang="0">
              <a:pos x="connsiteX12817" y="connsiteY12817"/>
            </a:cxn>
            <a:cxn ang="0">
              <a:pos x="connsiteX12818" y="connsiteY12818"/>
            </a:cxn>
            <a:cxn ang="0">
              <a:pos x="connsiteX12819" y="connsiteY12819"/>
            </a:cxn>
            <a:cxn ang="0">
              <a:pos x="connsiteX12820" y="connsiteY12820"/>
            </a:cxn>
            <a:cxn ang="0">
              <a:pos x="connsiteX12821" y="connsiteY12821"/>
            </a:cxn>
            <a:cxn ang="0">
              <a:pos x="connsiteX12822" y="connsiteY12822"/>
            </a:cxn>
            <a:cxn ang="0">
              <a:pos x="connsiteX12823" y="connsiteY12823"/>
            </a:cxn>
            <a:cxn ang="0">
              <a:pos x="connsiteX12824" y="connsiteY12824"/>
            </a:cxn>
            <a:cxn ang="0">
              <a:pos x="connsiteX12825" y="connsiteY12825"/>
            </a:cxn>
            <a:cxn ang="0">
              <a:pos x="connsiteX12826" y="connsiteY12826"/>
            </a:cxn>
            <a:cxn ang="0">
              <a:pos x="connsiteX12827" y="connsiteY12827"/>
            </a:cxn>
            <a:cxn ang="0">
              <a:pos x="connsiteX12828" y="connsiteY12828"/>
            </a:cxn>
            <a:cxn ang="0">
              <a:pos x="connsiteX12829" y="connsiteY12829"/>
            </a:cxn>
            <a:cxn ang="0">
              <a:pos x="connsiteX12830" y="connsiteY12830"/>
            </a:cxn>
            <a:cxn ang="0">
              <a:pos x="connsiteX12831" y="connsiteY12831"/>
            </a:cxn>
            <a:cxn ang="0">
              <a:pos x="connsiteX12832" y="connsiteY12832"/>
            </a:cxn>
            <a:cxn ang="0">
              <a:pos x="connsiteX12833" y="connsiteY12833"/>
            </a:cxn>
            <a:cxn ang="0">
              <a:pos x="connsiteX12834" y="connsiteY12834"/>
            </a:cxn>
            <a:cxn ang="0">
              <a:pos x="connsiteX12835" y="connsiteY12835"/>
            </a:cxn>
            <a:cxn ang="0">
              <a:pos x="connsiteX12836" y="connsiteY12836"/>
            </a:cxn>
            <a:cxn ang="0">
              <a:pos x="connsiteX12837" y="connsiteY12837"/>
            </a:cxn>
            <a:cxn ang="0">
              <a:pos x="connsiteX12838" y="connsiteY12838"/>
            </a:cxn>
            <a:cxn ang="0">
              <a:pos x="connsiteX12839" y="connsiteY12839"/>
            </a:cxn>
            <a:cxn ang="0">
              <a:pos x="connsiteX12840" y="connsiteY12840"/>
            </a:cxn>
            <a:cxn ang="0">
              <a:pos x="connsiteX12841" y="connsiteY12841"/>
            </a:cxn>
            <a:cxn ang="0">
              <a:pos x="connsiteX12842" y="connsiteY12842"/>
            </a:cxn>
            <a:cxn ang="0">
              <a:pos x="connsiteX12843" y="connsiteY12843"/>
            </a:cxn>
            <a:cxn ang="0">
              <a:pos x="connsiteX12844" y="connsiteY12844"/>
            </a:cxn>
            <a:cxn ang="0">
              <a:pos x="connsiteX12845" y="connsiteY12845"/>
            </a:cxn>
            <a:cxn ang="0">
              <a:pos x="connsiteX12846" y="connsiteY12846"/>
            </a:cxn>
            <a:cxn ang="0">
              <a:pos x="connsiteX12847" y="connsiteY12847"/>
            </a:cxn>
            <a:cxn ang="0">
              <a:pos x="connsiteX12848" y="connsiteY12848"/>
            </a:cxn>
            <a:cxn ang="0">
              <a:pos x="connsiteX12849" y="connsiteY12849"/>
            </a:cxn>
            <a:cxn ang="0">
              <a:pos x="connsiteX12850" y="connsiteY12850"/>
            </a:cxn>
            <a:cxn ang="0">
              <a:pos x="connsiteX12851" y="connsiteY12851"/>
            </a:cxn>
            <a:cxn ang="0">
              <a:pos x="connsiteX12852" y="connsiteY12852"/>
            </a:cxn>
            <a:cxn ang="0">
              <a:pos x="connsiteX12853" y="connsiteY12853"/>
            </a:cxn>
            <a:cxn ang="0">
              <a:pos x="connsiteX12854" y="connsiteY12854"/>
            </a:cxn>
            <a:cxn ang="0">
              <a:pos x="connsiteX12855" y="connsiteY12855"/>
            </a:cxn>
            <a:cxn ang="0">
              <a:pos x="connsiteX12856" y="connsiteY12856"/>
            </a:cxn>
            <a:cxn ang="0">
              <a:pos x="connsiteX12857" y="connsiteY12857"/>
            </a:cxn>
            <a:cxn ang="0">
              <a:pos x="connsiteX12858" y="connsiteY12858"/>
            </a:cxn>
            <a:cxn ang="0">
              <a:pos x="connsiteX12859" y="connsiteY12859"/>
            </a:cxn>
            <a:cxn ang="0">
              <a:pos x="connsiteX12860" y="connsiteY12860"/>
            </a:cxn>
            <a:cxn ang="0">
              <a:pos x="connsiteX12861" y="connsiteY12861"/>
            </a:cxn>
            <a:cxn ang="0">
              <a:pos x="connsiteX12862" y="connsiteY12862"/>
            </a:cxn>
            <a:cxn ang="0">
              <a:pos x="connsiteX12863" y="connsiteY12863"/>
            </a:cxn>
            <a:cxn ang="0">
              <a:pos x="connsiteX12864" y="connsiteY12864"/>
            </a:cxn>
            <a:cxn ang="0">
              <a:pos x="connsiteX12865" y="connsiteY12865"/>
            </a:cxn>
            <a:cxn ang="0">
              <a:pos x="connsiteX12866" y="connsiteY12866"/>
            </a:cxn>
            <a:cxn ang="0">
              <a:pos x="connsiteX12867" y="connsiteY12867"/>
            </a:cxn>
            <a:cxn ang="0">
              <a:pos x="connsiteX12868" y="connsiteY12868"/>
            </a:cxn>
            <a:cxn ang="0">
              <a:pos x="connsiteX12869" y="connsiteY12869"/>
            </a:cxn>
            <a:cxn ang="0">
              <a:pos x="connsiteX12870" y="connsiteY12870"/>
            </a:cxn>
            <a:cxn ang="0">
              <a:pos x="connsiteX12871" y="connsiteY12871"/>
            </a:cxn>
            <a:cxn ang="0">
              <a:pos x="connsiteX12872" y="connsiteY12872"/>
            </a:cxn>
            <a:cxn ang="0">
              <a:pos x="connsiteX12873" y="connsiteY12873"/>
            </a:cxn>
            <a:cxn ang="0">
              <a:pos x="connsiteX12874" y="connsiteY12874"/>
            </a:cxn>
            <a:cxn ang="0">
              <a:pos x="connsiteX12875" y="connsiteY12875"/>
            </a:cxn>
            <a:cxn ang="0">
              <a:pos x="connsiteX12876" y="connsiteY12876"/>
            </a:cxn>
            <a:cxn ang="0">
              <a:pos x="connsiteX12877" y="connsiteY12877"/>
            </a:cxn>
            <a:cxn ang="0">
              <a:pos x="connsiteX12878" y="connsiteY12878"/>
            </a:cxn>
            <a:cxn ang="0">
              <a:pos x="connsiteX12879" y="connsiteY12879"/>
            </a:cxn>
            <a:cxn ang="0">
              <a:pos x="connsiteX12880" y="connsiteY12880"/>
            </a:cxn>
            <a:cxn ang="0">
              <a:pos x="connsiteX12881" y="connsiteY12881"/>
            </a:cxn>
            <a:cxn ang="0">
              <a:pos x="connsiteX12882" y="connsiteY12882"/>
            </a:cxn>
            <a:cxn ang="0">
              <a:pos x="connsiteX12883" y="connsiteY12883"/>
            </a:cxn>
            <a:cxn ang="0">
              <a:pos x="connsiteX12884" y="connsiteY12884"/>
            </a:cxn>
            <a:cxn ang="0">
              <a:pos x="connsiteX12885" y="connsiteY12885"/>
            </a:cxn>
            <a:cxn ang="0">
              <a:pos x="connsiteX12886" y="connsiteY12886"/>
            </a:cxn>
            <a:cxn ang="0">
              <a:pos x="connsiteX12887" y="connsiteY12887"/>
            </a:cxn>
            <a:cxn ang="0">
              <a:pos x="connsiteX12888" y="connsiteY12888"/>
            </a:cxn>
            <a:cxn ang="0">
              <a:pos x="connsiteX12889" y="connsiteY12889"/>
            </a:cxn>
            <a:cxn ang="0">
              <a:pos x="connsiteX12890" y="connsiteY12890"/>
            </a:cxn>
            <a:cxn ang="0">
              <a:pos x="connsiteX12891" y="connsiteY12891"/>
            </a:cxn>
            <a:cxn ang="0">
              <a:pos x="connsiteX12892" y="connsiteY12892"/>
            </a:cxn>
            <a:cxn ang="0">
              <a:pos x="connsiteX12893" y="connsiteY12893"/>
            </a:cxn>
            <a:cxn ang="0">
              <a:pos x="connsiteX12894" y="connsiteY12894"/>
            </a:cxn>
            <a:cxn ang="0">
              <a:pos x="connsiteX12895" y="connsiteY12895"/>
            </a:cxn>
            <a:cxn ang="0">
              <a:pos x="connsiteX12896" y="connsiteY12896"/>
            </a:cxn>
            <a:cxn ang="0">
              <a:pos x="connsiteX12897" y="connsiteY12897"/>
            </a:cxn>
            <a:cxn ang="0">
              <a:pos x="connsiteX12898" y="connsiteY12898"/>
            </a:cxn>
            <a:cxn ang="0">
              <a:pos x="connsiteX12899" y="connsiteY12899"/>
            </a:cxn>
            <a:cxn ang="0">
              <a:pos x="connsiteX12900" y="connsiteY12900"/>
            </a:cxn>
            <a:cxn ang="0">
              <a:pos x="connsiteX12901" y="connsiteY12901"/>
            </a:cxn>
            <a:cxn ang="0">
              <a:pos x="connsiteX12902" y="connsiteY12902"/>
            </a:cxn>
            <a:cxn ang="0">
              <a:pos x="connsiteX12903" y="connsiteY12903"/>
            </a:cxn>
            <a:cxn ang="0">
              <a:pos x="connsiteX12904" y="connsiteY12904"/>
            </a:cxn>
            <a:cxn ang="0">
              <a:pos x="connsiteX12905" y="connsiteY12905"/>
            </a:cxn>
            <a:cxn ang="0">
              <a:pos x="connsiteX12906" y="connsiteY12906"/>
            </a:cxn>
            <a:cxn ang="0">
              <a:pos x="connsiteX12907" y="connsiteY12907"/>
            </a:cxn>
            <a:cxn ang="0">
              <a:pos x="connsiteX12908" y="connsiteY12908"/>
            </a:cxn>
            <a:cxn ang="0">
              <a:pos x="connsiteX12909" y="connsiteY12909"/>
            </a:cxn>
            <a:cxn ang="0">
              <a:pos x="connsiteX12910" y="connsiteY12910"/>
            </a:cxn>
            <a:cxn ang="0">
              <a:pos x="connsiteX12911" y="connsiteY12911"/>
            </a:cxn>
            <a:cxn ang="0">
              <a:pos x="connsiteX12912" y="connsiteY12912"/>
            </a:cxn>
            <a:cxn ang="0">
              <a:pos x="connsiteX12913" y="connsiteY12913"/>
            </a:cxn>
            <a:cxn ang="0">
              <a:pos x="connsiteX12914" y="connsiteY12914"/>
            </a:cxn>
            <a:cxn ang="0">
              <a:pos x="connsiteX12915" y="connsiteY12915"/>
            </a:cxn>
            <a:cxn ang="0">
              <a:pos x="connsiteX12916" y="connsiteY12916"/>
            </a:cxn>
            <a:cxn ang="0">
              <a:pos x="connsiteX12917" y="connsiteY12917"/>
            </a:cxn>
            <a:cxn ang="0">
              <a:pos x="connsiteX12918" y="connsiteY12918"/>
            </a:cxn>
            <a:cxn ang="0">
              <a:pos x="connsiteX12919" y="connsiteY12919"/>
            </a:cxn>
            <a:cxn ang="0">
              <a:pos x="connsiteX12920" y="connsiteY12920"/>
            </a:cxn>
            <a:cxn ang="0">
              <a:pos x="connsiteX12921" y="connsiteY12921"/>
            </a:cxn>
            <a:cxn ang="0">
              <a:pos x="connsiteX12922" y="connsiteY12922"/>
            </a:cxn>
            <a:cxn ang="0">
              <a:pos x="connsiteX12923" y="connsiteY12923"/>
            </a:cxn>
            <a:cxn ang="0">
              <a:pos x="connsiteX12924" y="connsiteY12924"/>
            </a:cxn>
            <a:cxn ang="0">
              <a:pos x="connsiteX12925" y="connsiteY12925"/>
            </a:cxn>
            <a:cxn ang="0">
              <a:pos x="connsiteX12926" y="connsiteY12926"/>
            </a:cxn>
            <a:cxn ang="0">
              <a:pos x="connsiteX12927" y="connsiteY12927"/>
            </a:cxn>
            <a:cxn ang="0">
              <a:pos x="connsiteX12928" y="connsiteY12928"/>
            </a:cxn>
            <a:cxn ang="0">
              <a:pos x="connsiteX12929" y="connsiteY12929"/>
            </a:cxn>
            <a:cxn ang="0">
              <a:pos x="connsiteX12930" y="connsiteY12930"/>
            </a:cxn>
            <a:cxn ang="0">
              <a:pos x="connsiteX12931" y="connsiteY12931"/>
            </a:cxn>
            <a:cxn ang="0">
              <a:pos x="connsiteX12932" y="connsiteY12932"/>
            </a:cxn>
            <a:cxn ang="0">
              <a:pos x="connsiteX12933" y="connsiteY12933"/>
            </a:cxn>
            <a:cxn ang="0">
              <a:pos x="connsiteX12934" y="connsiteY12934"/>
            </a:cxn>
            <a:cxn ang="0">
              <a:pos x="connsiteX12935" y="connsiteY12935"/>
            </a:cxn>
            <a:cxn ang="0">
              <a:pos x="connsiteX12936" y="connsiteY12936"/>
            </a:cxn>
            <a:cxn ang="0">
              <a:pos x="connsiteX12937" y="connsiteY12937"/>
            </a:cxn>
            <a:cxn ang="0">
              <a:pos x="connsiteX12938" y="connsiteY12938"/>
            </a:cxn>
            <a:cxn ang="0">
              <a:pos x="connsiteX12939" y="connsiteY12939"/>
            </a:cxn>
            <a:cxn ang="0">
              <a:pos x="connsiteX12940" y="connsiteY12940"/>
            </a:cxn>
            <a:cxn ang="0">
              <a:pos x="connsiteX12941" y="connsiteY12941"/>
            </a:cxn>
            <a:cxn ang="0">
              <a:pos x="connsiteX12942" y="connsiteY12942"/>
            </a:cxn>
            <a:cxn ang="0">
              <a:pos x="connsiteX12943" y="connsiteY12943"/>
            </a:cxn>
            <a:cxn ang="0">
              <a:pos x="connsiteX12944" y="connsiteY12944"/>
            </a:cxn>
            <a:cxn ang="0">
              <a:pos x="connsiteX12945" y="connsiteY12945"/>
            </a:cxn>
            <a:cxn ang="0">
              <a:pos x="connsiteX12946" y="connsiteY12946"/>
            </a:cxn>
            <a:cxn ang="0">
              <a:pos x="connsiteX12947" y="connsiteY12947"/>
            </a:cxn>
            <a:cxn ang="0">
              <a:pos x="connsiteX12948" y="connsiteY12948"/>
            </a:cxn>
            <a:cxn ang="0">
              <a:pos x="connsiteX12949" y="connsiteY12949"/>
            </a:cxn>
            <a:cxn ang="0">
              <a:pos x="connsiteX12950" y="connsiteY12950"/>
            </a:cxn>
            <a:cxn ang="0">
              <a:pos x="connsiteX12951" y="connsiteY12951"/>
            </a:cxn>
            <a:cxn ang="0">
              <a:pos x="connsiteX12952" y="connsiteY12952"/>
            </a:cxn>
            <a:cxn ang="0">
              <a:pos x="connsiteX12953" y="connsiteY12953"/>
            </a:cxn>
            <a:cxn ang="0">
              <a:pos x="connsiteX12954" y="connsiteY12954"/>
            </a:cxn>
            <a:cxn ang="0">
              <a:pos x="connsiteX12955" y="connsiteY12955"/>
            </a:cxn>
            <a:cxn ang="0">
              <a:pos x="connsiteX12956" y="connsiteY12956"/>
            </a:cxn>
            <a:cxn ang="0">
              <a:pos x="connsiteX12957" y="connsiteY12957"/>
            </a:cxn>
            <a:cxn ang="0">
              <a:pos x="connsiteX12958" y="connsiteY12958"/>
            </a:cxn>
            <a:cxn ang="0">
              <a:pos x="connsiteX12959" y="connsiteY12959"/>
            </a:cxn>
            <a:cxn ang="0">
              <a:pos x="connsiteX12960" y="connsiteY12960"/>
            </a:cxn>
            <a:cxn ang="0">
              <a:pos x="connsiteX12961" y="connsiteY12961"/>
            </a:cxn>
            <a:cxn ang="0">
              <a:pos x="connsiteX12962" y="connsiteY12962"/>
            </a:cxn>
            <a:cxn ang="0">
              <a:pos x="connsiteX12963" y="connsiteY12963"/>
            </a:cxn>
            <a:cxn ang="0">
              <a:pos x="connsiteX12964" y="connsiteY12964"/>
            </a:cxn>
            <a:cxn ang="0">
              <a:pos x="connsiteX12965" y="connsiteY12965"/>
            </a:cxn>
            <a:cxn ang="0">
              <a:pos x="connsiteX12966" y="connsiteY12966"/>
            </a:cxn>
            <a:cxn ang="0">
              <a:pos x="connsiteX12967" y="connsiteY12967"/>
            </a:cxn>
            <a:cxn ang="0">
              <a:pos x="connsiteX12968" y="connsiteY12968"/>
            </a:cxn>
            <a:cxn ang="0">
              <a:pos x="connsiteX12969" y="connsiteY12969"/>
            </a:cxn>
            <a:cxn ang="0">
              <a:pos x="connsiteX12970" y="connsiteY12970"/>
            </a:cxn>
            <a:cxn ang="0">
              <a:pos x="connsiteX12971" y="connsiteY12971"/>
            </a:cxn>
            <a:cxn ang="0">
              <a:pos x="connsiteX12972" y="connsiteY12972"/>
            </a:cxn>
            <a:cxn ang="0">
              <a:pos x="connsiteX12973" y="connsiteY12973"/>
            </a:cxn>
            <a:cxn ang="0">
              <a:pos x="connsiteX12974" y="connsiteY12974"/>
            </a:cxn>
            <a:cxn ang="0">
              <a:pos x="connsiteX12975" y="connsiteY12975"/>
            </a:cxn>
            <a:cxn ang="0">
              <a:pos x="connsiteX12976" y="connsiteY12976"/>
            </a:cxn>
            <a:cxn ang="0">
              <a:pos x="connsiteX12977" y="connsiteY12977"/>
            </a:cxn>
            <a:cxn ang="0">
              <a:pos x="connsiteX12978" y="connsiteY12978"/>
            </a:cxn>
            <a:cxn ang="0">
              <a:pos x="connsiteX12979" y="connsiteY12979"/>
            </a:cxn>
            <a:cxn ang="0">
              <a:pos x="connsiteX12980" y="connsiteY12980"/>
            </a:cxn>
            <a:cxn ang="0">
              <a:pos x="connsiteX12981" y="connsiteY12981"/>
            </a:cxn>
            <a:cxn ang="0">
              <a:pos x="connsiteX12982" y="connsiteY12982"/>
            </a:cxn>
            <a:cxn ang="0">
              <a:pos x="connsiteX12983" y="connsiteY12983"/>
            </a:cxn>
            <a:cxn ang="0">
              <a:pos x="connsiteX12984" y="connsiteY12984"/>
            </a:cxn>
            <a:cxn ang="0">
              <a:pos x="connsiteX12985" y="connsiteY12985"/>
            </a:cxn>
            <a:cxn ang="0">
              <a:pos x="connsiteX12986" y="connsiteY12986"/>
            </a:cxn>
            <a:cxn ang="0">
              <a:pos x="connsiteX12987" y="connsiteY12987"/>
            </a:cxn>
            <a:cxn ang="0">
              <a:pos x="connsiteX12988" y="connsiteY12988"/>
            </a:cxn>
            <a:cxn ang="0">
              <a:pos x="connsiteX12989" y="connsiteY12989"/>
            </a:cxn>
            <a:cxn ang="0">
              <a:pos x="connsiteX12990" y="connsiteY12990"/>
            </a:cxn>
            <a:cxn ang="0">
              <a:pos x="connsiteX12991" y="connsiteY12991"/>
            </a:cxn>
            <a:cxn ang="0">
              <a:pos x="connsiteX12992" y="connsiteY12992"/>
            </a:cxn>
            <a:cxn ang="0">
              <a:pos x="connsiteX12993" y="connsiteY12993"/>
            </a:cxn>
            <a:cxn ang="0">
              <a:pos x="connsiteX12994" y="connsiteY12994"/>
            </a:cxn>
            <a:cxn ang="0">
              <a:pos x="connsiteX12995" y="connsiteY12995"/>
            </a:cxn>
            <a:cxn ang="0">
              <a:pos x="connsiteX12996" y="connsiteY12996"/>
            </a:cxn>
            <a:cxn ang="0">
              <a:pos x="connsiteX12997" y="connsiteY12997"/>
            </a:cxn>
            <a:cxn ang="0">
              <a:pos x="connsiteX12998" y="connsiteY12998"/>
            </a:cxn>
            <a:cxn ang="0">
              <a:pos x="connsiteX12999" y="connsiteY12999"/>
            </a:cxn>
            <a:cxn ang="0">
              <a:pos x="connsiteX13000" y="connsiteY13000"/>
            </a:cxn>
            <a:cxn ang="0">
              <a:pos x="connsiteX13001" y="connsiteY13001"/>
            </a:cxn>
            <a:cxn ang="0">
              <a:pos x="connsiteX13002" y="connsiteY13002"/>
            </a:cxn>
            <a:cxn ang="0">
              <a:pos x="connsiteX13003" y="connsiteY13003"/>
            </a:cxn>
            <a:cxn ang="0">
              <a:pos x="connsiteX13004" y="connsiteY13004"/>
            </a:cxn>
            <a:cxn ang="0">
              <a:pos x="connsiteX13005" y="connsiteY13005"/>
            </a:cxn>
            <a:cxn ang="0">
              <a:pos x="connsiteX13006" y="connsiteY13006"/>
            </a:cxn>
            <a:cxn ang="0">
              <a:pos x="connsiteX13007" y="connsiteY13007"/>
            </a:cxn>
            <a:cxn ang="0">
              <a:pos x="connsiteX13008" y="connsiteY13008"/>
            </a:cxn>
            <a:cxn ang="0">
              <a:pos x="connsiteX13009" y="connsiteY13009"/>
            </a:cxn>
            <a:cxn ang="0">
              <a:pos x="connsiteX13010" y="connsiteY13010"/>
            </a:cxn>
            <a:cxn ang="0">
              <a:pos x="connsiteX13011" y="connsiteY13011"/>
            </a:cxn>
            <a:cxn ang="0">
              <a:pos x="connsiteX13012" y="connsiteY13012"/>
            </a:cxn>
            <a:cxn ang="0">
              <a:pos x="connsiteX13013" y="connsiteY13013"/>
            </a:cxn>
            <a:cxn ang="0">
              <a:pos x="connsiteX13014" y="connsiteY13014"/>
            </a:cxn>
            <a:cxn ang="0">
              <a:pos x="connsiteX13015" y="connsiteY13015"/>
            </a:cxn>
            <a:cxn ang="0">
              <a:pos x="connsiteX13016" y="connsiteY13016"/>
            </a:cxn>
            <a:cxn ang="0">
              <a:pos x="connsiteX13017" y="connsiteY13017"/>
            </a:cxn>
            <a:cxn ang="0">
              <a:pos x="connsiteX13018" y="connsiteY13018"/>
            </a:cxn>
            <a:cxn ang="0">
              <a:pos x="connsiteX13019" y="connsiteY13019"/>
            </a:cxn>
            <a:cxn ang="0">
              <a:pos x="connsiteX13020" y="connsiteY13020"/>
            </a:cxn>
            <a:cxn ang="0">
              <a:pos x="connsiteX13021" y="connsiteY13021"/>
            </a:cxn>
            <a:cxn ang="0">
              <a:pos x="connsiteX13022" y="connsiteY13022"/>
            </a:cxn>
            <a:cxn ang="0">
              <a:pos x="connsiteX13023" y="connsiteY13023"/>
            </a:cxn>
            <a:cxn ang="0">
              <a:pos x="connsiteX13024" y="connsiteY13024"/>
            </a:cxn>
            <a:cxn ang="0">
              <a:pos x="connsiteX13025" y="connsiteY13025"/>
            </a:cxn>
            <a:cxn ang="0">
              <a:pos x="connsiteX13026" y="connsiteY13026"/>
            </a:cxn>
            <a:cxn ang="0">
              <a:pos x="connsiteX13027" y="connsiteY13027"/>
            </a:cxn>
            <a:cxn ang="0">
              <a:pos x="connsiteX13028" y="connsiteY13028"/>
            </a:cxn>
            <a:cxn ang="0">
              <a:pos x="connsiteX13029" y="connsiteY13029"/>
            </a:cxn>
            <a:cxn ang="0">
              <a:pos x="connsiteX13030" y="connsiteY13030"/>
            </a:cxn>
            <a:cxn ang="0">
              <a:pos x="connsiteX13031" y="connsiteY13031"/>
            </a:cxn>
            <a:cxn ang="0">
              <a:pos x="connsiteX13032" y="connsiteY13032"/>
            </a:cxn>
            <a:cxn ang="0">
              <a:pos x="connsiteX13033" y="connsiteY13033"/>
            </a:cxn>
            <a:cxn ang="0">
              <a:pos x="connsiteX13034" y="connsiteY13034"/>
            </a:cxn>
            <a:cxn ang="0">
              <a:pos x="connsiteX13035" y="connsiteY13035"/>
            </a:cxn>
            <a:cxn ang="0">
              <a:pos x="connsiteX13036" y="connsiteY13036"/>
            </a:cxn>
            <a:cxn ang="0">
              <a:pos x="connsiteX13037" y="connsiteY13037"/>
            </a:cxn>
            <a:cxn ang="0">
              <a:pos x="connsiteX13038" y="connsiteY13038"/>
            </a:cxn>
            <a:cxn ang="0">
              <a:pos x="connsiteX13039" y="connsiteY13039"/>
            </a:cxn>
            <a:cxn ang="0">
              <a:pos x="connsiteX13040" y="connsiteY13040"/>
            </a:cxn>
            <a:cxn ang="0">
              <a:pos x="connsiteX13041" y="connsiteY13041"/>
            </a:cxn>
            <a:cxn ang="0">
              <a:pos x="connsiteX13042" y="connsiteY13042"/>
            </a:cxn>
            <a:cxn ang="0">
              <a:pos x="connsiteX13043" y="connsiteY13043"/>
            </a:cxn>
            <a:cxn ang="0">
              <a:pos x="connsiteX13044" y="connsiteY13044"/>
            </a:cxn>
            <a:cxn ang="0">
              <a:pos x="connsiteX13045" y="connsiteY13045"/>
            </a:cxn>
            <a:cxn ang="0">
              <a:pos x="connsiteX13046" y="connsiteY13046"/>
            </a:cxn>
            <a:cxn ang="0">
              <a:pos x="connsiteX13047" y="connsiteY13047"/>
            </a:cxn>
            <a:cxn ang="0">
              <a:pos x="connsiteX13048" y="connsiteY13048"/>
            </a:cxn>
            <a:cxn ang="0">
              <a:pos x="connsiteX13049" y="connsiteY13049"/>
            </a:cxn>
            <a:cxn ang="0">
              <a:pos x="connsiteX13050" y="connsiteY13050"/>
            </a:cxn>
            <a:cxn ang="0">
              <a:pos x="connsiteX13051" y="connsiteY13051"/>
            </a:cxn>
            <a:cxn ang="0">
              <a:pos x="connsiteX13052" y="connsiteY13052"/>
            </a:cxn>
            <a:cxn ang="0">
              <a:pos x="connsiteX13053" y="connsiteY13053"/>
            </a:cxn>
            <a:cxn ang="0">
              <a:pos x="connsiteX13054" y="connsiteY13054"/>
            </a:cxn>
            <a:cxn ang="0">
              <a:pos x="connsiteX13055" y="connsiteY13055"/>
            </a:cxn>
            <a:cxn ang="0">
              <a:pos x="connsiteX13056" y="connsiteY13056"/>
            </a:cxn>
            <a:cxn ang="0">
              <a:pos x="connsiteX13057" y="connsiteY13057"/>
            </a:cxn>
            <a:cxn ang="0">
              <a:pos x="connsiteX13058" y="connsiteY13058"/>
            </a:cxn>
            <a:cxn ang="0">
              <a:pos x="connsiteX13059" y="connsiteY13059"/>
            </a:cxn>
            <a:cxn ang="0">
              <a:pos x="connsiteX13060" y="connsiteY13060"/>
            </a:cxn>
            <a:cxn ang="0">
              <a:pos x="connsiteX13061" y="connsiteY13061"/>
            </a:cxn>
            <a:cxn ang="0">
              <a:pos x="connsiteX13062" y="connsiteY13062"/>
            </a:cxn>
            <a:cxn ang="0">
              <a:pos x="connsiteX13063" y="connsiteY13063"/>
            </a:cxn>
            <a:cxn ang="0">
              <a:pos x="connsiteX13064" y="connsiteY13064"/>
            </a:cxn>
            <a:cxn ang="0">
              <a:pos x="connsiteX13065" y="connsiteY13065"/>
            </a:cxn>
            <a:cxn ang="0">
              <a:pos x="connsiteX13066" y="connsiteY13066"/>
            </a:cxn>
            <a:cxn ang="0">
              <a:pos x="connsiteX13067" y="connsiteY13067"/>
            </a:cxn>
            <a:cxn ang="0">
              <a:pos x="connsiteX13068" y="connsiteY13068"/>
            </a:cxn>
            <a:cxn ang="0">
              <a:pos x="connsiteX13069" y="connsiteY13069"/>
            </a:cxn>
            <a:cxn ang="0">
              <a:pos x="connsiteX13070" y="connsiteY13070"/>
            </a:cxn>
            <a:cxn ang="0">
              <a:pos x="connsiteX13071" y="connsiteY13071"/>
            </a:cxn>
            <a:cxn ang="0">
              <a:pos x="connsiteX13072" y="connsiteY13072"/>
            </a:cxn>
            <a:cxn ang="0">
              <a:pos x="connsiteX13073" y="connsiteY13073"/>
            </a:cxn>
            <a:cxn ang="0">
              <a:pos x="connsiteX13074" y="connsiteY13074"/>
            </a:cxn>
            <a:cxn ang="0">
              <a:pos x="connsiteX13075" y="connsiteY13075"/>
            </a:cxn>
            <a:cxn ang="0">
              <a:pos x="connsiteX13076" y="connsiteY13076"/>
            </a:cxn>
            <a:cxn ang="0">
              <a:pos x="connsiteX13077" y="connsiteY13077"/>
            </a:cxn>
            <a:cxn ang="0">
              <a:pos x="connsiteX13078" y="connsiteY13078"/>
            </a:cxn>
            <a:cxn ang="0">
              <a:pos x="connsiteX13079" y="connsiteY13079"/>
            </a:cxn>
            <a:cxn ang="0">
              <a:pos x="connsiteX13080" y="connsiteY13080"/>
            </a:cxn>
            <a:cxn ang="0">
              <a:pos x="connsiteX13081" y="connsiteY13081"/>
            </a:cxn>
            <a:cxn ang="0">
              <a:pos x="connsiteX13082" y="connsiteY13082"/>
            </a:cxn>
            <a:cxn ang="0">
              <a:pos x="connsiteX13083" y="connsiteY13083"/>
            </a:cxn>
            <a:cxn ang="0">
              <a:pos x="connsiteX13084" y="connsiteY13084"/>
            </a:cxn>
            <a:cxn ang="0">
              <a:pos x="connsiteX13085" y="connsiteY13085"/>
            </a:cxn>
            <a:cxn ang="0">
              <a:pos x="connsiteX13086" y="connsiteY13086"/>
            </a:cxn>
            <a:cxn ang="0">
              <a:pos x="connsiteX13087" y="connsiteY13087"/>
            </a:cxn>
            <a:cxn ang="0">
              <a:pos x="connsiteX13088" y="connsiteY13088"/>
            </a:cxn>
            <a:cxn ang="0">
              <a:pos x="connsiteX13089" y="connsiteY13089"/>
            </a:cxn>
            <a:cxn ang="0">
              <a:pos x="connsiteX13090" y="connsiteY13090"/>
            </a:cxn>
            <a:cxn ang="0">
              <a:pos x="connsiteX13091" y="connsiteY13091"/>
            </a:cxn>
            <a:cxn ang="0">
              <a:pos x="connsiteX13092" y="connsiteY13092"/>
            </a:cxn>
            <a:cxn ang="0">
              <a:pos x="connsiteX13093" y="connsiteY13093"/>
            </a:cxn>
            <a:cxn ang="0">
              <a:pos x="connsiteX13094" y="connsiteY13094"/>
            </a:cxn>
            <a:cxn ang="0">
              <a:pos x="connsiteX13095" y="connsiteY13095"/>
            </a:cxn>
            <a:cxn ang="0">
              <a:pos x="connsiteX13096" y="connsiteY13096"/>
            </a:cxn>
            <a:cxn ang="0">
              <a:pos x="connsiteX13097" y="connsiteY13097"/>
            </a:cxn>
            <a:cxn ang="0">
              <a:pos x="connsiteX13098" y="connsiteY13098"/>
            </a:cxn>
            <a:cxn ang="0">
              <a:pos x="connsiteX13099" y="connsiteY13099"/>
            </a:cxn>
            <a:cxn ang="0">
              <a:pos x="connsiteX13100" y="connsiteY13100"/>
            </a:cxn>
            <a:cxn ang="0">
              <a:pos x="connsiteX13101" y="connsiteY13101"/>
            </a:cxn>
            <a:cxn ang="0">
              <a:pos x="connsiteX13102" y="connsiteY13102"/>
            </a:cxn>
            <a:cxn ang="0">
              <a:pos x="connsiteX13103" y="connsiteY13103"/>
            </a:cxn>
            <a:cxn ang="0">
              <a:pos x="connsiteX13104" y="connsiteY13104"/>
            </a:cxn>
            <a:cxn ang="0">
              <a:pos x="connsiteX13105" y="connsiteY13105"/>
            </a:cxn>
            <a:cxn ang="0">
              <a:pos x="connsiteX13106" y="connsiteY13106"/>
            </a:cxn>
            <a:cxn ang="0">
              <a:pos x="connsiteX13107" y="connsiteY13107"/>
            </a:cxn>
            <a:cxn ang="0">
              <a:pos x="connsiteX13108" y="connsiteY13108"/>
            </a:cxn>
            <a:cxn ang="0">
              <a:pos x="connsiteX13109" y="connsiteY13109"/>
            </a:cxn>
            <a:cxn ang="0">
              <a:pos x="connsiteX13110" y="connsiteY13110"/>
            </a:cxn>
            <a:cxn ang="0">
              <a:pos x="connsiteX13111" y="connsiteY13111"/>
            </a:cxn>
            <a:cxn ang="0">
              <a:pos x="connsiteX13112" y="connsiteY13112"/>
            </a:cxn>
            <a:cxn ang="0">
              <a:pos x="connsiteX13113" y="connsiteY13113"/>
            </a:cxn>
            <a:cxn ang="0">
              <a:pos x="connsiteX13114" y="connsiteY13114"/>
            </a:cxn>
            <a:cxn ang="0">
              <a:pos x="connsiteX13115" y="connsiteY13115"/>
            </a:cxn>
            <a:cxn ang="0">
              <a:pos x="connsiteX13116" y="connsiteY13116"/>
            </a:cxn>
            <a:cxn ang="0">
              <a:pos x="connsiteX13117" y="connsiteY13117"/>
            </a:cxn>
            <a:cxn ang="0">
              <a:pos x="connsiteX13118" y="connsiteY13118"/>
            </a:cxn>
            <a:cxn ang="0">
              <a:pos x="connsiteX13119" y="connsiteY13119"/>
            </a:cxn>
            <a:cxn ang="0">
              <a:pos x="connsiteX13120" y="connsiteY13120"/>
            </a:cxn>
            <a:cxn ang="0">
              <a:pos x="connsiteX13121" y="connsiteY13121"/>
            </a:cxn>
            <a:cxn ang="0">
              <a:pos x="connsiteX13122" y="connsiteY13122"/>
            </a:cxn>
            <a:cxn ang="0">
              <a:pos x="connsiteX13123" y="connsiteY13123"/>
            </a:cxn>
            <a:cxn ang="0">
              <a:pos x="connsiteX13124" y="connsiteY13124"/>
            </a:cxn>
            <a:cxn ang="0">
              <a:pos x="connsiteX13125" y="connsiteY13125"/>
            </a:cxn>
            <a:cxn ang="0">
              <a:pos x="connsiteX13126" y="connsiteY13126"/>
            </a:cxn>
            <a:cxn ang="0">
              <a:pos x="connsiteX13127" y="connsiteY13127"/>
            </a:cxn>
            <a:cxn ang="0">
              <a:pos x="connsiteX13128" y="connsiteY13128"/>
            </a:cxn>
            <a:cxn ang="0">
              <a:pos x="connsiteX13129" y="connsiteY13129"/>
            </a:cxn>
            <a:cxn ang="0">
              <a:pos x="connsiteX13130" y="connsiteY13130"/>
            </a:cxn>
            <a:cxn ang="0">
              <a:pos x="connsiteX13131" y="connsiteY13131"/>
            </a:cxn>
            <a:cxn ang="0">
              <a:pos x="connsiteX13132" y="connsiteY13132"/>
            </a:cxn>
            <a:cxn ang="0">
              <a:pos x="connsiteX13133" y="connsiteY13133"/>
            </a:cxn>
            <a:cxn ang="0">
              <a:pos x="connsiteX13134" y="connsiteY13134"/>
            </a:cxn>
            <a:cxn ang="0">
              <a:pos x="connsiteX13135" y="connsiteY13135"/>
            </a:cxn>
            <a:cxn ang="0">
              <a:pos x="connsiteX13136" y="connsiteY13136"/>
            </a:cxn>
            <a:cxn ang="0">
              <a:pos x="connsiteX13137" y="connsiteY13137"/>
            </a:cxn>
            <a:cxn ang="0">
              <a:pos x="connsiteX13138" y="connsiteY13138"/>
            </a:cxn>
            <a:cxn ang="0">
              <a:pos x="connsiteX13139" y="connsiteY13139"/>
            </a:cxn>
            <a:cxn ang="0">
              <a:pos x="connsiteX13140" y="connsiteY13140"/>
            </a:cxn>
            <a:cxn ang="0">
              <a:pos x="connsiteX13141" y="connsiteY13141"/>
            </a:cxn>
            <a:cxn ang="0">
              <a:pos x="connsiteX13142" y="connsiteY13142"/>
            </a:cxn>
            <a:cxn ang="0">
              <a:pos x="connsiteX13143" y="connsiteY13143"/>
            </a:cxn>
            <a:cxn ang="0">
              <a:pos x="connsiteX13144" y="connsiteY13144"/>
            </a:cxn>
            <a:cxn ang="0">
              <a:pos x="connsiteX13145" y="connsiteY13145"/>
            </a:cxn>
            <a:cxn ang="0">
              <a:pos x="connsiteX13146" y="connsiteY13146"/>
            </a:cxn>
            <a:cxn ang="0">
              <a:pos x="connsiteX13147" y="connsiteY13147"/>
            </a:cxn>
            <a:cxn ang="0">
              <a:pos x="connsiteX13148" y="connsiteY13148"/>
            </a:cxn>
            <a:cxn ang="0">
              <a:pos x="connsiteX13149" y="connsiteY13149"/>
            </a:cxn>
            <a:cxn ang="0">
              <a:pos x="connsiteX13150" y="connsiteY13150"/>
            </a:cxn>
            <a:cxn ang="0">
              <a:pos x="connsiteX13151" y="connsiteY13151"/>
            </a:cxn>
            <a:cxn ang="0">
              <a:pos x="connsiteX13152" y="connsiteY13152"/>
            </a:cxn>
            <a:cxn ang="0">
              <a:pos x="connsiteX13153" y="connsiteY13153"/>
            </a:cxn>
            <a:cxn ang="0">
              <a:pos x="connsiteX13154" y="connsiteY13154"/>
            </a:cxn>
            <a:cxn ang="0">
              <a:pos x="connsiteX13155" y="connsiteY13155"/>
            </a:cxn>
            <a:cxn ang="0">
              <a:pos x="connsiteX13156" y="connsiteY13156"/>
            </a:cxn>
            <a:cxn ang="0">
              <a:pos x="connsiteX13157" y="connsiteY13157"/>
            </a:cxn>
            <a:cxn ang="0">
              <a:pos x="connsiteX13158" y="connsiteY13158"/>
            </a:cxn>
            <a:cxn ang="0">
              <a:pos x="connsiteX13159" y="connsiteY13159"/>
            </a:cxn>
            <a:cxn ang="0">
              <a:pos x="connsiteX13160" y="connsiteY13160"/>
            </a:cxn>
            <a:cxn ang="0">
              <a:pos x="connsiteX13161" y="connsiteY13161"/>
            </a:cxn>
            <a:cxn ang="0">
              <a:pos x="connsiteX13162" y="connsiteY13162"/>
            </a:cxn>
            <a:cxn ang="0">
              <a:pos x="connsiteX13163" y="connsiteY13163"/>
            </a:cxn>
            <a:cxn ang="0">
              <a:pos x="connsiteX13164" y="connsiteY13164"/>
            </a:cxn>
            <a:cxn ang="0">
              <a:pos x="connsiteX13165" y="connsiteY13165"/>
            </a:cxn>
            <a:cxn ang="0">
              <a:pos x="connsiteX13166" y="connsiteY13166"/>
            </a:cxn>
            <a:cxn ang="0">
              <a:pos x="connsiteX13167" y="connsiteY13167"/>
            </a:cxn>
            <a:cxn ang="0">
              <a:pos x="connsiteX13168" y="connsiteY13168"/>
            </a:cxn>
            <a:cxn ang="0">
              <a:pos x="connsiteX13169" y="connsiteY13169"/>
            </a:cxn>
            <a:cxn ang="0">
              <a:pos x="connsiteX13170" y="connsiteY13170"/>
            </a:cxn>
            <a:cxn ang="0">
              <a:pos x="connsiteX13171" y="connsiteY13171"/>
            </a:cxn>
            <a:cxn ang="0">
              <a:pos x="connsiteX13172" y="connsiteY13172"/>
            </a:cxn>
            <a:cxn ang="0">
              <a:pos x="connsiteX13173" y="connsiteY13173"/>
            </a:cxn>
            <a:cxn ang="0">
              <a:pos x="connsiteX13174" y="connsiteY13174"/>
            </a:cxn>
            <a:cxn ang="0">
              <a:pos x="connsiteX13175" y="connsiteY13175"/>
            </a:cxn>
            <a:cxn ang="0">
              <a:pos x="connsiteX13176" y="connsiteY13176"/>
            </a:cxn>
            <a:cxn ang="0">
              <a:pos x="connsiteX13177" y="connsiteY13177"/>
            </a:cxn>
            <a:cxn ang="0">
              <a:pos x="connsiteX13178" y="connsiteY13178"/>
            </a:cxn>
            <a:cxn ang="0">
              <a:pos x="connsiteX13179" y="connsiteY13179"/>
            </a:cxn>
            <a:cxn ang="0">
              <a:pos x="connsiteX13180" y="connsiteY13180"/>
            </a:cxn>
            <a:cxn ang="0">
              <a:pos x="connsiteX13181" y="connsiteY13181"/>
            </a:cxn>
            <a:cxn ang="0">
              <a:pos x="connsiteX13182" y="connsiteY13182"/>
            </a:cxn>
            <a:cxn ang="0">
              <a:pos x="connsiteX13183" y="connsiteY13183"/>
            </a:cxn>
            <a:cxn ang="0">
              <a:pos x="connsiteX13184" y="connsiteY13184"/>
            </a:cxn>
            <a:cxn ang="0">
              <a:pos x="connsiteX13185" y="connsiteY13185"/>
            </a:cxn>
            <a:cxn ang="0">
              <a:pos x="connsiteX13186" y="connsiteY13186"/>
            </a:cxn>
            <a:cxn ang="0">
              <a:pos x="connsiteX13187" y="connsiteY13187"/>
            </a:cxn>
            <a:cxn ang="0">
              <a:pos x="connsiteX13188" y="connsiteY13188"/>
            </a:cxn>
            <a:cxn ang="0">
              <a:pos x="connsiteX13189" y="connsiteY13189"/>
            </a:cxn>
            <a:cxn ang="0">
              <a:pos x="connsiteX13190" y="connsiteY13190"/>
            </a:cxn>
            <a:cxn ang="0">
              <a:pos x="connsiteX13191" y="connsiteY13191"/>
            </a:cxn>
            <a:cxn ang="0">
              <a:pos x="connsiteX13192" y="connsiteY13192"/>
            </a:cxn>
            <a:cxn ang="0">
              <a:pos x="connsiteX13193" y="connsiteY13193"/>
            </a:cxn>
            <a:cxn ang="0">
              <a:pos x="connsiteX13194" y="connsiteY13194"/>
            </a:cxn>
            <a:cxn ang="0">
              <a:pos x="connsiteX13195" y="connsiteY13195"/>
            </a:cxn>
            <a:cxn ang="0">
              <a:pos x="connsiteX13196" y="connsiteY13196"/>
            </a:cxn>
            <a:cxn ang="0">
              <a:pos x="connsiteX13197" y="connsiteY13197"/>
            </a:cxn>
            <a:cxn ang="0">
              <a:pos x="connsiteX13198" y="connsiteY13198"/>
            </a:cxn>
            <a:cxn ang="0">
              <a:pos x="connsiteX13199" y="connsiteY13199"/>
            </a:cxn>
            <a:cxn ang="0">
              <a:pos x="connsiteX13200" y="connsiteY13200"/>
            </a:cxn>
            <a:cxn ang="0">
              <a:pos x="connsiteX13201" y="connsiteY13201"/>
            </a:cxn>
            <a:cxn ang="0">
              <a:pos x="connsiteX13202" y="connsiteY13202"/>
            </a:cxn>
            <a:cxn ang="0">
              <a:pos x="connsiteX13203" y="connsiteY13203"/>
            </a:cxn>
            <a:cxn ang="0">
              <a:pos x="connsiteX13204" y="connsiteY13204"/>
            </a:cxn>
            <a:cxn ang="0">
              <a:pos x="connsiteX13205" y="connsiteY13205"/>
            </a:cxn>
            <a:cxn ang="0">
              <a:pos x="connsiteX13206" y="connsiteY13206"/>
            </a:cxn>
            <a:cxn ang="0">
              <a:pos x="connsiteX13207" y="connsiteY13207"/>
            </a:cxn>
            <a:cxn ang="0">
              <a:pos x="connsiteX13208" y="connsiteY13208"/>
            </a:cxn>
            <a:cxn ang="0">
              <a:pos x="connsiteX13209" y="connsiteY13209"/>
            </a:cxn>
            <a:cxn ang="0">
              <a:pos x="connsiteX13210" y="connsiteY13210"/>
            </a:cxn>
            <a:cxn ang="0">
              <a:pos x="connsiteX13211" y="connsiteY13211"/>
            </a:cxn>
            <a:cxn ang="0">
              <a:pos x="connsiteX13212" y="connsiteY13212"/>
            </a:cxn>
            <a:cxn ang="0">
              <a:pos x="connsiteX13213" y="connsiteY13213"/>
            </a:cxn>
            <a:cxn ang="0">
              <a:pos x="connsiteX13214" y="connsiteY13214"/>
            </a:cxn>
            <a:cxn ang="0">
              <a:pos x="connsiteX13215" y="connsiteY13215"/>
            </a:cxn>
            <a:cxn ang="0">
              <a:pos x="connsiteX13216" y="connsiteY13216"/>
            </a:cxn>
            <a:cxn ang="0">
              <a:pos x="connsiteX13217" y="connsiteY13217"/>
            </a:cxn>
            <a:cxn ang="0">
              <a:pos x="connsiteX13218" y="connsiteY13218"/>
            </a:cxn>
            <a:cxn ang="0">
              <a:pos x="connsiteX13219" y="connsiteY13219"/>
            </a:cxn>
            <a:cxn ang="0">
              <a:pos x="connsiteX13220" y="connsiteY13220"/>
            </a:cxn>
            <a:cxn ang="0">
              <a:pos x="connsiteX13221" y="connsiteY13221"/>
            </a:cxn>
            <a:cxn ang="0">
              <a:pos x="connsiteX13222" y="connsiteY13222"/>
            </a:cxn>
            <a:cxn ang="0">
              <a:pos x="connsiteX13223" y="connsiteY13223"/>
            </a:cxn>
            <a:cxn ang="0">
              <a:pos x="connsiteX13224" y="connsiteY13224"/>
            </a:cxn>
            <a:cxn ang="0">
              <a:pos x="connsiteX13225" y="connsiteY13225"/>
            </a:cxn>
            <a:cxn ang="0">
              <a:pos x="connsiteX13226" y="connsiteY13226"/>
            </a:cxn>
            <a:cxn ang="0">
              <a:pos x="connsiteX13227" y="connsiteY13227"/>
            </a:cxn>
            <a:cxn ang="0">
              <a:pos x="connsiteX13228" y="connsiteY13228"/>
            </a:cxn>
            <a:cxn ang="0">
              <a:pos x="connsiteX13229" y="connsiteY13229"/>
            </a:cxn>
            <a:cxn ang="0">
              <a:pos x="connsiteX13230" y="connsiteY13230"/>
            </a:cxn>
            <a:cxn ang="0">
              <a:pos x="connsiteX13231" y="connsiteY13231"/>
            </a:cxn>
            <a:cxn ang="0">
              <a:pos x="connsiteX13232" y="connsiteY13232"/>
            </a:cxn>
            <a:cxn ang="0">
              <a:pos x="connsiteX13233" y="connsiteY13233"/>
            </a:cxn>
            <a:cxn ang="0">
              <a:pos x="connsiteX13234" y="connsiteY13234"/>
            </a:cxn>
            <a:cxn ang="0">
              <a:pos x="connsiteX13235" y="connsiteY13235"/>
            </a:cxn>
            <a:cxn ang="0">
              <a:pos x="connsiteX13236" y="connsiteY13236"/>
            </a:cxn>
            <a:cxn ang="0">
              <a:pos x="connsiteX13237" y="connsiteY13237"/>
            </a:cxn>
            <a:cxn ang="0">
              <a:pos x="connsiteX13238" y="connsiteY13238"/>
            </a:cxn>
            <a:cxn ang="0">
              <a:pos x="connsiteX13239" y="connsiteY13239"/>
            </a:cxn>
            <a:cxn ang="0">
              <a:pos x="connsiteX13240" y="connsiteY13240"/>
            </a:cxn>
            <a:cxn ang="0">
              <a:pos x="connsiteX13241" y="connsiteY13241"/>
            </a:cxn>
            <a:cxn ang="0">
              <a:pos x="connsiteX13242" y="connsiteY13242"/>
            </a:cxn>
            <a:cxn ang="0">
              <a:pos x="connsiteX13243" y="connsiteY13243"/>
            </a:cxn>
            <a:cxn ang="0">
              <a:pos x="connsiteX13244" y="connsiteY13244"/>
            </a:cxn>
            <a:cxn ang="0">
              <a:pos x="connsiteX13245" y="connsiteY13245"/>
            </a:cxn>
            <a:cxn ang="0">
              <a:pos x="connsiteX13246" y="connsiteY13246"/>
            </a:cxn>
            <a:cxn ang="0">
              <a:pos x="connsiteX13247" y="connsiteY13247"/>
            </a:cxn>
            <a:cxn ang="0">
              <a:pos x="connsiteX13248" y="connsiteY13248"/>
            </a:cxn>
            <a:cxn ang="0">
              <a:pos x="connsiteX13249" y="connsiteY13249"/>
            </a:cxn>
            <a:cxn ang="0">
              <a:pos x="connsiteX13250" y="connsiteY13250"/>
            </a:cxn>
            <a:cxn ang="0">
              <a:pos x="connsiteX13251" y="connsiteY13251"/>
            </a:cxn>
            <a:cxn ang="0">
              <a:pos x="connsiteX13252" y="connsiteY13252"/>
            </a:cxn>
            <a:cxn ang="0">
              <a:pos x="connsiteX13253" y="connsiteY13253"/>
            </a:cxn>
            <a:cxn ang="0">
              <a:pos x="connsiteX13254" y="connsiteY13254"/>
            </a:cxn>
            <a:cxn ang="0">
              <a:pos x="connsiteX13255" y="connsiteY13255"/>
            </a:cxn>
            <a:cxn ang="0">
              <a:pos x="connsiteX13256" y="connsiteY13256"/>
            </a:cxn>
            <a:cxn ang="0">
              <a:pos x="connsiteX13257" y="connsiteY13257"/>
            </a:cxn>
            <a:cxn ang="0">
              <a:pos x="connsiteX13258" y="connsiteY13258"/>
            </a:cxn>
            <a:cxn ang="0">
              <a:pos x="connsiteX13259" y="connsiteY13259"/>
            </a:cxn>
            <a:cxn ang="0">
              <a:pos x="connsiteX13260" y="connsiteY13260"/>
            </a:cxn>
            <a:cxn ang="0">
              <a:pos x="connsiteX13261" y="connsiteY13261"/>
            </a:cxn>
            <a:cxn ang="0">
              <a:pos x="connsiteX13262" y="connsiteY13262"/>
            </a:cxn>
            <a:cxn ang="0">
              <a:pos x="connsiteX13263" y="connsiteY13263"/>
            </a:cxn>
            <a:cxn ang="0">
              <a:pos x="connsiteX13264" y="connsiteY13264"/>
            </a:cxn>
            <a:cxn ang="0">
              <a:pos x="connsiteX13265" y="connsiteY13265"/>
            </a:cxn>
            <a:cxn ang="0">
              <a:pos x="connsiteX13266" y="connsiteY13266"/>
            </a:cxn>
            <a:cxn ang="0">
              <a:pos x="connsiteX13267" y="connsiteY13267"/>
            </a:cxn>
            <a:cxn ang="0">
              <a:pos x="connsiteX13268" y="connsiteY13268"/>
            </a:cxn>
            <a:cxn ang="0">
              <a:pos x="connsiteX13269" y="connsiteY13269"/>
            </a:cxn>
            <a:cxn ang="0">
              <a:pos x="connsiteX13270" y="connsiteY13270"/>
            </a:cxn>
            <a:cxn ang="0">
              <a:pos x="connsiteX13271" y="connsiteY13271"/>
            </a:cxn>
            <a:cxn ang="0">
              <a:pos x="connsiteX13272" y="connsiteY13272"/>
            </a:cxn>
            <a:cxn ang="0">
              <a:pos x="connsiteX13273" y="connsiteY13273"/>
            </a:cxn>
            <a:cxn ang="0">
              <a:pos x="connsiteX13274" y="connsiteY13274"/>
            </a:cxn>
            <a:cxn ang="0">
              <a:pos x="connsiteX13275" y="connsiteY13275"/>
            </a:cxn>
            <a:cxn ang="0">
              <a:pos x="connsiteX13276" y="connsiteY13276"/>
            </a:cxn>
            <a:cxn ang="0">
              <a:pos x="connsiteX13277" y="connsiteY13277"/>
            </a:cxn>
            <a:cxn ang="0">
              <a:pos x="connsiteX13278" y="connsiteY13278"/>
            </a:cxn>
            <a:cxn ang="0">
              <a:pos x="connsiteX13279" y="connsiteY13279"/>
            </a:cxn>
            <a:cxn ang="0">
              <a:pos x="connsiteX13280" y="connsiteY13280"/>
            </a:cxn>
            <a:cxn ang="0">
              <a:pos x="connsiteX13281" y="connsiteY13281"/>
            </a:cxn>
            <a:cxn ang="0">
              <a:pos x="connsiteX13282" y="connsiteY13282"/>
            </a:cxn>
            <a:cxn ang="0">
              <a:pos x="connsiteX13283" y="connsiteY13283"/>
            </a:cxn>
            <a:cxn ang="0">
              <a:pos x="connsiteX13284" y="connsiteY13284"/>
            </a:cxn>
            <a:cxn ang="0">
              <a:pos x="connsiteX13285" y="connsiteY13285"/>
            </a:cxn>
            <a:cxn ang="0">
              <a:pos x="connsiteX13286" y="connsiteY13286"/>
            </a:cxn>
            <a:cxn ang="0">
              <a:pos x="connsiteX13287" y="connsiteY13287"/>
            </a:cxn>
            <a:cxn ang="0">
              <a:pos x="connsiteX13288" y="connsiteY13288"/>
            </a:cxn>
            <a:cxn ang="0">
              <a:pos x="connsiteX13289" y="connsiteY13289"/>
            </a:cxn>
            <a:cxn ang="0">
              <a:pos x="connsiteX13290" y="connsiteY13290"/>
            </a:cxn>
            <a:cxn ang="0">
              <a:pos x="connsiteX13291" y="connsiteY13291"/>
            </a:cxn>
            <a:cxn ang="0">
              <a:pos x="connsiteX13292" y="connsiteY13292"/>
            </a:cxn>
            <a:cxn ang="0">
              <a:pos x="connsiteX13293" y="connsiteY13293"/>
            </a:cxn>
            <a:cxn ang="0">
              <a:pos x="connsiteX13294" y="connsiteY13294"/>
            </a:cxn>
            <a:cxn ang="0">
              <a:pos x="connsiteX13295" y="connsiteY13295"/>
            </a:cxn>
            <a:cxn ang="0">
              <a:pos x="connsiteX13296" y="connsiteY13296"/>
            </a:cxn>
            <a:cxn ang="0">
              <a:pos x="connsiteX13297" y="connsiteY13297"/>
            </a:cxn>
            <a:cxn ang="0">
              <a:pos x="connsiteX13298" y="connsiteY13298"/>
            </a:cxn>
            <a:cxn ang="0">
              <a:pos x="connsiteX13299" y="connsiteY13299"/>
            </a:cxn>
            <a:cxn ang="0">
              <a:pos x="connsiteX13300" y="connsiteY13300"/>
            </a:cxn>
            <a:cxn ang="0">
              <a:pos x="connsiteX13301" y="connsiteY13301"/>
            </a:cxn>
            <a:cxn ang="0">
              <a:pos x="connsiteX13302" y="connsiteY13302"/>
            </a:cxn>
            <a:cxn ang="0">
              <a:pos x="connsiteX13303" y="connsiteY13303"/>
            </a:cxn>
            <a:cxn ang="0">
              <a:pos x="connsiteX13304" y="connsiteY13304"/>
            </a:cxn>
            <a:cxn ang="0">
              <a:pos x="connsiteX13305" y="connsiteY13305"/>
            </a:cxn>
            <a:cxn ang="0">
              <a:pos x="connsiteX13306" y="connsiteY13306"/>
            </a:cxn>
            <a:cxn ang="0">
              <a:pos x="connsiteX13307" y="connsiteY13307"/>
            </a:cxn>
            <a:cxn ang="0">
              <a:pos x="connsiteX13308" y="connsiteY13308"/>
            </a:cxn>
            <a:cxn ang="0">
              <a:pos x="connsiteX13309" y="connsiteY13309"/>
            </a:cxn>
            <a:cxn ang="0">
              <a:pos x="connsiteX13310" y="connsiteY13310"/>
            </a:cxn>
            <a:cxn ang="0">
              <a:pos x="connsiteX13311" y="connsiteY13311"/>
            </a:cxn>
            <a:cxn ang="0">
              <a:pos x="connsiteX13312" y="connsiteY13312"/>
            </a:cxn>
            <a:cxn ang="0">
              <a:pos x="connsiteX13313" y="connsiteY13313"/>
            </a:cxn>
            <a:cxn ang="0">
              <a:pos x="connsiteX13314" y="connsiteY13314"/>
            </a:cxn>
            <a:cxn ang="0">
              <a:pos x="connsiteX13315" y="connsiteY13315"/>
            </a:cxn>
            <a:cxn ang="0">
              <a:pos x="connsiteX13316" y="connsiteY13316"/>
            </a:cxn>
            <a:cxn ang="0">
              <a:pos x="connsiteX13317" y="connsiteY13317"/>
            </a:cxn>
            <a:cxn ang="0">
              <a:pos x="connsiteX13318" y="connsiteY13318"/>
            </a:cxn>
            <a:cxn ang="0">
              <a:pos x="connsiteX13319" y="connsiteY13319"/>
            </a:cxn>
            <a:cxn ang="0">
              <a:pos x="connsiteX13320" y="connsiteY13320"/>
            </a:cxn>
            <a:cxn ang="0">
              <a:pos x="connsiteX13321" y="connsiteY13321"/>
            </a:cxn>
            <a:cxn ang="0">
              <a:pos x="connsiteX13322" y="connsiteY13322"/>
            </a:cxn>
            <a:cxn ang="0">
              <a:pos x="connsiteX13323" y="connsiteY13323"/>
            </a:cxn>
            <a:cxn ang="0">
              <a:pos x="connsiteX13324" y="connsiteY13324"/>
            </a:cxn>
            <a:cxn ang="0">
              <a:pos x="connsiteX13325" y="connsiteY13325"/>
            </a:cxn>
            <a:cxn ang="0">
              <a:pos x="connsiteX13326" y="connsiteY13326"/>
            </a:cxn>
            <a:cxn ang="0">
              <a:pos x="connsiteX13327" y="connsiteY13327"/>
            </a:cxn>
            <a:cxn ang="0">
              <a:pos x="connsiteX13328" y="connsiteY13328"/>
            </a:cxn>
            <a:cxn ang="0">
              <a:pos x="connsiteX13329" y="connsiteY13329"/>
            </a:cxn>
            <a:cxn ang="0">
              <a:pos x="connsiteX13330" y="connsiteY13330"/>
            </a:cxn>
            <a:cxn ang="0">
              <a:pos x="connsiteX13331" y="connsiteY13331"/>
            </a:cxn>
            <a:cxn ang="0">
              <a:pos x="connsiteX13332" y="connsiteY13332"/>
            </a:cxn>
            <a:cxn ang="0">
              <a:pos x="connsiteX13333" y="connsiteY13333"/>
            </a:cxn>
            <a:cxn ang="0">
              <a:pos x="connsiteX13334" y="connsiteY13334"/>
            </a:cxn>
            <a:cxn ang="0">
              <a:pos x="connsiteX13335" y="connsiteY13335"/>
            </a:cxn>
            <a:cxn ang="0">
              <a:pos x="connsiteX13336" y="connsiteY13336"/>
            </a:cxn>
            <a:cxn ang="0">
              <a:pos x="connsiteX13337" y="connsiteY13337"/>
            </a:cxn>
            <a:cxn ang="0">
              <a:pos x="connsiteX13338" y="connsiteY13338"/>
            </a:cxn>
            <a:cxn ang="0">
              <a:pos x="connsiteX13339" y="connsiteY13339"/>
            </a:cxn>
            <a:cxn ang="0">
              <a:pos x="connsiteX13340" y="connsiteY13340"/>
            </a:cxn>
            <a:cxn ang="0">
              <a:pos x="connsiteX13341" y="connsiteY13341"/>
            </a:cxn>
            <a:cxn ang="0">
              <a:pos x="connsiteX13342" y="connsiteY13342"/>
            </a:cxn>
            <a:cxn ang="0">
              <a:pos x="connsiteX13343" y="connsiteY13343"/>
            </a:cxn>
            <a:cxn ang="0">
              <a:pos x="connsiteX13344" y="connsiteY13344"/>
            </a:cxn>
            <a:cxn ang="0">
              <a:pos x="connsiteX13345" y="connsiteY13345"/>
            </a:cxn>
            <a:cxn ang="0">
              <a:pos x="connsiteX13346" y="connsiteY13346"/>
            </a:cxn>
            <a:cxn ang="0">
              <a:pos x="connsiteX13347" y="connsiteY13347"/>
            </a:cxn>
            <a:cxn ang="0">
              <a:pos x="connsiteX13348" y="connsiteY13348"/>
            </a:cxn>
            <a:cxn ang="0">
              <a:pos x="connsiteX13349" y="connsiteY13349"/>
            </a:cxn>
            <a:cxn ang="0">
              <a:pos x="connsiteX13350" y="connsiteY13350"/>
            </a:cxn>
            <a:cxn ang="0">
              <a:pos x="connsiteX13351" y="connsiteY13351"/>
            </a:cxn>
            <a:cxn ang="0">
              <a:pos x="connsiteX13352" y="connsiteY13352"/>
            </a:cxn>
            <a:cxn ang="0">
              <a:pos x="connsiteX13353" y="connsiteY13353"/>
            </a:cxn>
            <a:cxn ang="0">
              <a:pos x="connsiteX13354" y="connsiteY13354"/>
            </a:cxn>
            <a:cxn ang="0">
              <a:pos x="connsiteX13355" y="connsiteY13355"/>
            </a:cxn>
            <a:cxn ang="0">
              <a:pos x="connsiteX13356" y="connsiteY13356"/>
            </a:cxn>
            <a:cxn ang="0">
              <a:pos x="connsiteX13357" y="connsiteY13357"/>
            </a:cxn>
            <a:cxn ang="0">
              <a:pos x="connsiteX13358" y="connsiteY13358"/>
            </a:cxn>
            <a:cxn ang="0">
              <a:pos x="connsiteX13359" y="connsiteY13359"/>
            </a:cxn>
            <a:cxn ang="0">
              <a:pos x="connsiteX13360" y="connsiteY13360"/>
            </a:cxn>
            <a:cxn ang="0">
              <a:pos x="connsiteX13361" y="connsiteY13361"/>
            </a:cxn>
            <a:cxn ang="0">
              <a:pos x="connsiteX13362" y="connsiteY13362"/>
            </a:cxn>
            <a:cxn ang="0">
              <a:pos x="connsiteX13363" y="connsiteY13363"/>
            </a:cxn>
            <a:cxn ang="0">
              <a:pos x="connsiteX13364" y="connsiteY13364"/>
            </a:cxn>
            <a:cxn ang="0">
              <a:pos x="connsiteX13365" y="connsiteY13365"/>
            </a:cxn>
            <a:cxn ang="0">
              <a:pos x="connsiteX13366" y="connsiteY13366"/>
            </a:cxn>
            <a:cxn ang="0">
              <a:pos x="connsiteX13367" y="connsiteY13367"/>
            </a:cxn>
            <a:cxn ang="0">
              <a:pos x="connsiteX13368" y="connsiteY13368"/>
            </a:cxn>
            <a:cxn ang="0">
              <a:pos x="connsiteX13369" y="connsiteY13369"/>
            </a:cxn>
            <a:cxn ang="0">
              <a:pos x="connsiteX13370" y="connsiteY13370"/>
            </a:cxn>
            <a:cxn ang="0">
              <a:pos x="connsiteX13371" y="connsiteY13371"/>
            </a:cxn>
            <a:cxn ang="0">
              <a:pos x="connsiteX13372" y="connsiteY13372"/>
            </a:cxn>
            <a:cxn ang="0">
              <a:pos x="connsiteX13373" y="connsiteY13373"/>
            </a:cxn>
            <a:cxn ang="0">
              <a:pos x="connsiteX13374" y="connsiteY13374"/>
            </a:cxn>
            <a:cxn ang="0">
              <a:pos x="connsiteX13375" y="connsiteY13375"/>
            </a:cxn>
            <a:cxn ang="0">
              <a:pos x="connsiteX13376" y="connsiteY13376"/>
            </a:cxn>
            <a:cxn ang="0">
              <a:pos x="connsiteX13377" y="connsiteY13377"/>
            </a:cxn>
            <a:cxn ang="0">
              <a:pos x="connsiteX13378" y="connsiteY13378"/>
            </a:cxn>
            <a:cxn ang="0">
              <a:pos x="connsiteX13379" y="connsiteY13379"/>
            </a:cxn>
            <a:cxn ang="0">
              <a:pos x="connsiteX13380" y="connsiteY13380"/>
            </a:cxn>
            <a:cxn ang="0">
              <a:pos x="connsiteX13381" y="connsiteY13381"/>
            </a:cxn>
            <a:cxn ang="0">
              <a:pos x="connsiteX13382" y="connsiteY13382"/>
            </a:cxn>
            <a:cxn ang="0">
              <a:pos x="connsiteX13383" y="connsiteY13383"/>
            </a:cxn>
            <a:cxn ang="0">
              <a:pos x="connsiteX13384" y="connsiteY13384"/>
            </a:cxn>
            <a:cxn ang="0">
              <a:pos x="connsiteX13385" y="connsiteY13385"/>
            </a:cxn>
            <a:cxn ang="0">
              <a:pos x="connsiteX13386" y="connsiteY13386"/>
            </a:cxn>
            <a:cxn ang="0">
              <a:pos x="connsiteX13387" y="connsiteY13387"/>
            </a:cxn>
            <a:cxn ang="0">
              <a:pos x="connsiteX13388" y="connsiteY13388"/>
            </a:cxn>
            <a:cxn ang="0">
              <a:pos x="connsiteX13389" y="connsiteY13389"/>
            </a:cxn>
            <a:cxn ang="0">
              <a:pos x="connsiteX13390" y="connsiteY13390"/>
            </a:cxn>
            <a:cxn ang="0">
              <a:pos x="connsiteX13391" y="connsiteY13391"/>
            </a:cxn>
            <a:cxn ang="0">
              <a:pos x="connsiteX13392" y="connsiteY13392"/>
            </a:cxn>
            <a:cxn ang="0">
              <a:pos x="connsiteX13393" y="connsiteY13393"/>
            </a:cxn>
            <a:cxn ang="0">
              <a:pos x="connsiteX13394" y="connsiteY13394"/>
            </a:cxn>
            <a:cxn ang="0">
              <a:pos x="connsiteX13395" y="connsiteY13395"/>
            </a:cxn>
            <a:cxn ang="0">
              <a:pos x="connsiteX13396" y="connsiteY13396"/>
            </a:cxn>
            <a:cxn ang="0">
              <a:pos x="connsiteX13397" y="connsiteY13397"/>
            </a:cxn>
            <a:cxn ang="0">
              <a:pos x="connsiteX13398" y="connsiteY13398"/>
            </a:cxn>
            <a:cxn ang="0">
              <a:pos x="connsiteX13399" y="connsiteY13399"/>
            </a:cxn>
            <a:cxn ang="0">
              <a:pos x="connsiteX13400" y="connsiteY13400"/>
            </a:cxn>
            <a:cxn ang="0">
              <a:pos x="connsiteX13401" y="connsiteY13401"/>
            </a:cxn>
            <a:cxn ang="0">
              <a:pos x="connsiteX13402" y="connsiteY13402"/>
            </a:cxn>
            <a:cxn ang="0">
              <a:pos x="connsiteX13403" y="connsiteY13403"/>
            </a:cxn>
            <a:cxn ang="0">
              <a:pos x="connsiteX13404" y="connsiteY13404"/>
            </a:cxn>
            <a:cxn ang="0">
              <a:pos x="connsiteX13405" y="connsiteY13405"/>
            </a:cxn>
            <a:cxn ang="0">
              <a:pos x="connsiteX13406" y="connsiteY13406"/>
            </a:cxn>
            <a:cxn ang="0">
              <a:pos x="connsiteX13407" y="connsiteY13407"/>
            </a:cxn>
            <a:cxn ang="0">
              <a:pos x="connsiteX13408" y="connsiteY13408"/>
            </a:cxn>
            <a:cxn ang="0">
              <a:pos x="connsiteX13409" y="connsiteY13409"/>
            </a:cxn>
            <a:cxn ang="0">
              <a:pos x="connsiteX13410" y="connsiteY13410"/>
            </a:cxn>
            <a:cxn ang="0">
              <a:pos x="connsiteX13411" y="connsiteY13411"/>
            </a:cxn>
            <a:cxn ang="0">
              <a:pos x="connsiteX13412" y="connsiteY13412"/>
            </a:cxn>
            <a:cxn ang="0">
              <a:pos x="connsiteX13413" y="connsiteY13413"/>
            </a:cxn>
            <a:cxn ang="0">
              <a:pos x="connsiteX13414" y="connsiteY13414"/>
            </a:cxn>
            <a:cxn ang="0">
              <a:pos x="connsiteX13415" y="connsiteY13415"/>
            </a:cxn>
            <a:cxn ang="0">
              <a:pos x="connsiteX13416" y="connsiteY13416"/>
            </a:cxn>
            <a:cxn ang="0">
              <a:pos x="connsiteX13417" y="connsiteY13417"/>
            </a:cxn>
            <a:cxn ang="0">
              <a:pos x="connsiteX13418" y="connsiteY13418"/>
            </a:cxn>
            <a:cxn ang="0">
              <a:pos x="connsiteX13419" y="connsiteY13419"/>
            </a:cxn>
            <a:cxn ang="0">
              <a:pos x="connsiteX13420" y="connsiteY13420"/>
            </a:cxn>
            <a:cxn ang="0">
              <a:pos x="connsiteX13421" y="connsiteY13421"/>
            </a:cxn>
            <a:cxn ang="0">
              <a:pos x="connsiteX13422" y="connsiteY13422"/>
            </a:cxn>
            <a:cxn ang="0">
              <a:pos x="connsiteX13423" y="connsiteY13423"/>
            </a:cxn>
            <a:cxn ang="0">
              <a:pos x="connsiteX13424" y="connsiteY13424"/>
            </a:cxn>
            <a:cxn ang="0">
              <a:pos x="connsiteX13425" y="connsiteY13425"/>
            </a:cxn>
            <a:cxn ang="0">
              <a:pos x="connsiteX13426" y="connsiteY13426"/>
            </a:cxn>
            <a:cxn ang="0">
              <a:pos x="connsiteX13427" y="connsiteY13427"/>
            </a:cxn>
            <a:cxn ang="0">
              <a:pos x="connsiteX13428" y="connsiteY13428"/>
            </a:cxn>
            <a:cxn ang="0">
              <a:pos x="connsiteX13429" y="connsiteY13429"/>
            </a:cxn>
            <a:cxn ang="0">
              <a:pos x="connsiteX13430" y="connsiteY13430"/>
            </a:cxn>
            <a:cxn ang="0">
              <a:pos x="connsiteX13431" y="connsiteY13431"/>
            </a:cxn>
            <a:cxn ang="0">
              <a:pos x="connsiteX13432" y="connsiteY13432"/>
            </a:cxn>
            <a:cxn ang="0">
              <a:pos x="connsiteX13433" y="connsiteY13433"/>
            </a:cxn>
            <a:cxn ang="0">
              <a:pos x="connsiteX13434" y="connsiteY13434"/>
            </a:cxn>
            <a:cxn ang="0">
              <a:pos x="connsiteX13435" y="connsiteY13435"/>
            </a:cxn>
            <a:cxn ang="0">
              <a:pos x="connsiteX13436" y="connsiteY13436"/>
            </a:cxn>
            <a:cxn ang="0">
              <a:pos x="connsiteX13437" y="connsiteY13437"/>
            </a:cxn>
            <a:cxn ang="0">
              <a:pos x="connsiteX13438" y="connsiteY13438"/>
            </a:cxn>
            <a:cxn ang="0">
              <a:pos x="connsiteX13439" y="connsiteY13439"/>
            </a:cxn>
            <a:cxn ang="0">
              <a:pos x="connsiteX13440" y="connsiteY13440"/>
            </a:cxn>
            <a:cxn ang="0">
              <a:pos x="connsiteX13441" y="connsiteY13441"/>
            </a:cxn>
            <a:cxn ang="0">
              <a:pos x="connsiteX13442" y="connsiteY13442"/>
            </a:cxn>
            <a:cxn ang="0">
              <a:pos x="connsiteX13443" y="connsiteY13443"/>
            </a:cxn>
            <a:cxn ang="0">
              <a:pos x="connsiteX13444" y="connsiteY13444"/>
            </a:cxn>
            <a:cxn ang="0">
              <a:pos x="connsiteX13445" y="connsiteY13445"/>
            </a:cxn>
            <a:cxn ang="0">
              <a:pos x="connsiteX13446" y="connsiteY13446"/>
            </a:cxn>
            <a:cxn ang="0">
              <a:pos x="connsiteX13447" y="connsiteY13447"/>
            </a:cxn>
            <a:cxn ang="0">
              <a:pos x="connsiteX13448" y="connsiteY13448"/>
            </a:cxn>
            <a:cxn ang="0">
              <a:pos x="connsiteX13449" y="connsiteY13449"/>
            </a:cxn>
            <a:cxn ang="0">
              <a:pos x="connsiteX13450" y="connsiteY13450"/>
            </a:cxn>
            <a:cxn ang="0">
              <a:pos x="connsiteX13451" y="connsiteY13451"/>
            </a:cxn>
            <a:cxn ang="0">
              <a:pos x="connsiteX13452" y="connsiteY13452"/>
            </a:cxn>
            <a:cxn ang="0">
              <a:pos x="connsiteX13453" y="connsiteY13453"/>
            </a:cxn>
            <a:cxn ang="0">
              <a:pos x="connsiteX13454" y="connsiteY13454"/>
            </a:cxn>
            <a:cxn ang="0">
              <a:pos x="connsiteX13455" y="connsiteY13455"/>
            </a:cxn>
            <a:cxn ang="0">
              <a:pos x="connsiteX13456" y="connsiteY13456"/>
            </a:cxn>
            <a:cxn ang="0">
              <a:pos x="connsiteX13457" y="connsiteY13457"/>
            </a:cxn>
            <a:cxn ang="0">
              <a:pos x="connsiteX13458" y="connsiteY13458"/>
            </a:cxn>
            <a:cxn ang="0">
              <a:pos x="connsiteX13459" y="connsiteY13459"/>
            </a:cxn>
            <a:cxn ang="0">
              <a:pos x="connsiteX13460" y="connsiteY13460"/>
            </a:cxn>
            <a:cxn ang="0">
              <a:pos x="connsiteX13461" y="connsiteY13461"/>
            </a:cxn>
            <a:cxn ang="0">
              <a:pos x="connsiteX13462" y="connsiteY13462"/>
            </a:cxn>
            <a:cxn ang="0">
              <a:pos x="connsiteX13463" y="connsiteY13463"/>
            </a:cxn>
            <a:cxn ang="0">
              <a:pos x="connsiteX13464" y="connsiteY13464"/>
            </a:cxn>
            <a:cxn ang="0">
              <a:pos x="connsiteX13465" y="connsiteY13465"/>
            </a:cxn>
            <a:cxn ang="0">
              <a:pos x="connsiteX13466" y="connsiteY13466"/>
            </a:cxn>
            <a:cxn ang="0">
              <a:pos x="connsiteX13467" y="connsiteY13467"/>
            </a:cxn>
            <a:cxn ang="0">
              <a:pos x="connsiteX13468" y="connsiteY13468"/>
            </a:cxn>
            <a:cxn ang="0">
              <a:pos x="connsiteX13469" y="connsiteY13469"/>
            </a:cxn>
            <a:cxn ang="0">
              <a:pos x="connsiteX13470" y="connsiteY13470"/>
            </a:cxn>
            <a:cxn ang="0">
              <a:pos x="connsiteX13471" y="connsiteY13471"/>
            </a:cxn>
            <a:cxn ang="0">
              <a:pos x="connsiteX13472" y="connsiteY13472"/>
            </a:cxn>
            <a:cxn ang="0">
              <a:pos x="connsiteX13473" y="connsiteY13473"/>
            </a:cxn>
            <a:cxn ang="0">
              <a:pos x="connsiteX13474" y="connsiteY13474"/>
            </a:cxn>
            <a:cxn ang="0">
              <a:pos x="connsiteX13475" y="connsiteY13475"/>
            </a:cxn>
            <a:cxn ang="0">
              <a:pos x="connsiteX13476" y="connsiteY13476"/>
            </a:cxn>
            <a:cxn ang="0">
              <a:pos x="connsiteX13477" y="connsiteY13477"/>
            </a:cxn>
            <a:cxn ang="0">
              <a:pos x="connsiteX13478" y="connsiteY13478"/>
            </a:cxn>
            <a:cxn ang="0">
              <a:pos x="connsiteX13479" y="connsiteY13479"/>
            </a:cxn>
            <a:cxn ang="0">
              <a:pos x="connsiteX13480" y="connsiteY13480"/>
            </a:cxn>
            <a:cxn ang="0">
              <a:pos x="connsiteX13481" y="connsiteY13481"/>
            </a:cxn>
            <a:cxn ang="0">
              <a:pos x="connsiteX13482" y="connsiteY13482"/>
            </a:cxn>
            <a:cxn ang="0">
              <a:pos x="connsiteX13483" y="connsiteY13483"/>
            </a:cxn>
            <a:cxn ang="0">
              <a:pos x="connsiteX13484" y="connsiteY13484"/>
            </a:cxn>
            <a:cxn ang="0">
              <a:pos x="connsiteX13485" y="connsiteY13485"/>
            </a:cxn>
            <a:cxn ang="0">
              <a:pos x="connsiteX13486" y="connsiteY13486"/>
            </a:cxn>
            <a:cxn ang="0">
              <a:pos x="connsiteX13487" y="connsiteY13487"/>
            </a:cxn>
            <a:cxn ang="0">
              <a:pos x="connsiteX13488" y="connsiteY13488"/>
            </a:cxn>
            <a:cxn ang="0">
              <a:pos x="connsiteX13489" y="connsiteY13489"/>
            </a:cxn>
            <a:cxn ang="0">
              <a:pos x="connsiteX13490" y="connsiteY13490"/>
            </a:cxn>
            <a:cxn ang="0">
              <a:pos x="connsiteX13491" y="connsiteY13491"/>
            </a:cxn>
            <a:cxn ang="0">
              <a:pos x="connsiteX13492" y="connsiteY13492"/>
            </a:cxn>
            <a:cxn ang="0">
              <a:pos x="connsiteX13493" y="connsiteY13493"/>
            </a:cxn>
            <a:cxn ang="0">
              <a:pos x="connsiteX13494" y="connsiteY13494"/>
            </a:cxn>
            <a:cxn ang="0">
              <a:pos x="connsiteX13495" y="connsiteY13495"/>
            </a:cxn>
            <a:cxn ang="0">
              <a:pos x="connsiteX13496" y="connsiteY13496"/>
            </a:cxn>
            <a:cxn ang="0">
              <a:pos x="connsiteX13497" y="connsiteY13497"/>
            </a:cxn>
            <a:cxn ang="0">
              <a:pos x="connsiteX13498" y="connsiteY13498"/>
            </a:cxn>
            <a:cxn ang="0">
              <a:pos x="connsiteX13499" y="connsiteY13499"/>
            </a:cxn>
            <a:cxn ang="0">
              <a:pos x="connsiteX13500" y="connsiteY13500"/>
            </a:cxn>
            <a:cxn ang="0">
              <a:pos x="connsiteX13501" y="connsiteY13501"/>
            </a:cxn>
            <a:cxn ang="0">
              <a:pos x="connsiteX13502" y="connsiteY13502"/>
            </a:cxn>
            <a:cxn ang="0">
              <a:pos x="connsiteX13503" y="connsiteY13503"/>
            </a:cxn>
            <a:cxn ang="0">
              <a:pos x="connsiteX13504" y="connsiteY13504"/>
            </a:cxn>
            <a:cxn ang="0">
              <a:pos x="connsiteX13505" y="connsiteY13505"/>
            </a:cxn>
            <a:cxn ang="0">
              <a:pos x="connsiteX13506" y="connsiteY13506"/>
            </a:cxn>
            <a:cxn ang="0">
              <a:pos x="connsiteX13507" y="connsiteY13507"/>
            </a:cxn>
            <a:cxn ang="0">
              <a:pos x="connsiteX13508" y="connsiteY13508"/>
            </a:cxn>
            <a:cxn ang="0">
              <a:pos x="connsiteX13509" y="connsiteY13509"/>
            </a:cxn>
            <a:cxn ang="0">
              <a:pos x="connsiteX13510" y="connsiteY13510"/>
            </a:cxn>
            <a:cxn ang="0">
              <a:pos x="connsiteX13511" y="connsiteY13511"/>
            </a:cxn>
            <a:cxn ang="0">
              <a:pos x="connsiteX13512" y="connsiteY13512"/>
            </a:cxn>
            <a:cxn ang="0">
              <a:pos x="connsiteX13513" y="connsiteY13513"/>
            </a:cxn>
            <a:cxn ang="0">
              <a:pos x="connsiteX13514" y="connsiteY13514"/>
            </a:cxn>
            <a:cxn ang="0">
              <a:pos x="connsiteX13515" y="connsiteY13515"/>
            </a:cxn>
            <a:cxn ang="0">
              <a:pos x="connsiteX13516" y="connsiteY13516"/>
            </a:cxn>
            <a:cxn ang="0">
              <a:pos x="connsiteX13517" y="connsiteY13517"/>
            </a:cxn>
            <a:cxn ang="0">
              <a:pos x="connsiteX13518" y="connsiteY13518"/>
            </a:cxn>
            <a:cxn ang="0">
              <a:pos x="connsiteX13519" y="connsiteY13519"/>
            </a:cxn>
            <a:cxn ang="0">
              <a:pos x="connsiteX13520" y="connsiteY13520"/>
            </a:cxn>
            <a:cxn ang="0">
              <a:pos x="connsiteX13521" y="connsiteY13521"/>
            </a:cxn>
            <a:cxn ang="0">
              <a:pos x="connsiteX13522" y="connsiteY13522"/>
            </a:cxn>
            <a:cxn ang="0">
              <a:pos x="connsiteX13523" y="connsiteY13523"/>
            </a:cxn>
            <a:cxn ang="0">
              <a:pos x="connsiteX13524" y="connsiteY13524"/>
            </a:cxn>
            <a:cxn ang="0">
              <a:pos x="connsiteX13525" y="connsiteY13525"/>
            </a:cxn>
            <a:cxn ang="0">
              <a:pos x="connsiteX13526" y="connsiteY13526"/>
            </a:cxn>
            <a:cxn ang="0">
              <a:pos x="connsiteX13527" y="connsiteY13527"/>
            </a:cxn>
            <a:cxn ang="0">
              <a:pos x="connsiteX13528" y="connsiteY13528"/>
            </a:cxn>
            <a:cxn ang="0">
              <a:pos x="connsiteX13529" y="connsiteY13529"/>
            </a:cxn>
            <a:cxn ang="0">
              <a:pos x="connsiteX13530" y="connsiteY13530"/>
            </a:cxn>
            <a:cxn ang="0">
              <a:pos x="connsiteX13531" y="connsiteY13531"/>
            </a:cxn>
            <a:cxn ang="0">
              <a:pos x="connsiteX13532" y="connsiteY13532"/>
            </a:cxn>
            <a:cxn ang="0">
              <a:pos x="connsiteX13533" y="connsiteY13533"/>
            </a:cxn>
            <a:cxn ang="0">
              <a:pos x="connsiteX13534" y="connsiteY13534"/>
            </a:cxn>
            <a:cxn ang="0">
              <a:pos x="connsiteX13535" y="connsiteY13535"/>
            </a:cxn>
            <a:cxn ang="0">
              <a:pos x="connsiteX13536" y="connsiteY13536"/>
            </a:cxn>
            <a:cxn ang="0">
              <a:pos x="connsiteX13537" y="connsiteY13537"/>
            </a:cxn>
            <a:cxn ang="0">
              <a:pos x="connsiteX13538" y="connsiteY13538"/>
            </a:cxn>
            <a:cxn ang="0">
              <a:pos x="connsiteX13539" y="connsiteY13539"/>
            </a:cxn>
            <a:cxn ang="0">
              <a:pos x="connsiteX13540" y="connsiteY13540"/>
            </a:cxn>
            <a:cxn ang="0">
              <a:pos x="connsiteX13541" y="connsiteY13541"/>
            </a:cxn>
            <a:cxn ang="0">
              <a:pos x="connsiteX13542" y="connsiteY13542"/>
            </a:cxn>
            <a:cxn ang="0">
              <a:pos x="connsiteX13543" y="connsiteY13543"/>
            </a:cxn>
            <a:cxn ang="0">
              <a:pos x="connsiteX13544" y="connsiteY13544"/>
            </a:cxn>
            <a:cxn ang="0">
              <a:pos x="connsiteX13545" y="connsiteY13545"/>
            </a:cxn>
            <a:cxn ang="0">
              <a:pos x="connsiteX13546" y="connsiteY13546"/>
            </a:cxn>
            <a:cxn ang="0">
              <a:pos x="connsiteX13547" y="connsiteY13547"/>
            </a:cxn>
            <a:cxn ang="0">
              <a:pos x="connsiteX13548" y="connsiteY13548"/>
            </a:cxn>
            <a:cxn ang="0">
              <a:pos x="connsiteX13549" y="connsiteY13549"/>
            </a:cxn>
            <a:cxn ang="0">
              <a:pos x="connsiteX13550" y="connsiteY13550"/>
            </a:cxn>
            <a:cxn ang="0">
              <a:pos x="connsiteX13551" y="connsiteY13551"/>
            </a:cxn>
            <a:cxn ang="0">
              <a:pos x="connsiteX13552" y="connsiteY13552"/>
            </a:cxn>
            <a:cxn ang="0">
              <a:pos x="connsiteX13553" y="connsiteY13553"/>
            </a:cxn>
            <a:cxn ang="0">
              <a:pos x="connsiteX13554" y="connsiteY13554"/>
            </a:cxn>
            <a:cxn ang="0">
              <a:pos x="connsiteX13555" y="connsiteY13555"/>
            </a:cxn>
            <a:cxn ang="0">
              <a:pos x="connsiteX13556" y="connsiteY13556"/>
            </a:cxn>
            <a:cxn ang="0">
              <a:pos x="connsiteX13557" y="connsiteY13557"/>
            </a:cxn>
            <a:cxn ang="0">
              <a:pos x="connsiteX13558" y="connsiteY13558"/>
            </a:cxn>
            <a:cxn ang="0">
              <a:pos x="connsiteX13559" y="connsiteY13559"/>
            </a:cxn>
            <a:cxn ang="0">
              <a:pos x="connsiteX13560" y="connsiteY13560"/>
            </a:cxn>
            <a:cxn ang="0">
              <a:pos x="connsiteX13561" y="connsiteY13561"/>
            </a:cxn>
            <a:cxn ang="0">
              <a:pos x="connsiteX13562" y="connsiteY13562"/>
            </a:cxn>
            <a:cxn ang="0">
              <a:pos x="connsiteX13563" y="connsiteY13563"/>
            </a:cxn>
            <a:cxn ang="0">
              <a:pos x="connsiteX13564" y="connsiteY13564"/>
            </a:cxn>
            <a:cxn ang="0">
              <a:pos x="connsiteX13565" y="connsiteY13565"/>
            </a:cxn>
            <a:cxn ang="0">
              <a:pos x="connsiteX13566" y="connsiteY13566"/>
            </a:cxn>
            <a:cxn ang="0">
              <a:pos x="connsiteX13567" y="connsiteY13567"/>
            </a:cxn>
            <a:cxn ang="0">
              <a:pos x="connsiteX13568" y="connsiteY13568"/>
            </a:cxn>
            <a:cxn ang="0">
              <a:pos x="connsiteX13569" y="connsiteY13569"/>
            </a:cxn>
            <a:cxn ang="0">
              <a:pos x="connsiteX13570" y="connsiteY13570"/>
            </a:cxn>
            <a:cxn ang="0">
              <a:pos x="connsiteX13571" y="connsiteY13571"/>
            </a:cxn>
            <a:cxn ang="0">
              <a:pos x="connsiteX13572" y="connsiteY13572"/>
            </a:cxn>
            <a:cxn ang="0">
              <a:pos x="connsiteX13573" y="connsiteY13573"/>
            </a:cxn>
            <a:cxn ang="0">
              <a:pos x="connsiteX13574" y="connsiteY13574"/>
            </a:cxn>
            <a:cxn ang="0">
              <a:pos x="connsiteX13575" y="connsiteY13575"/>
            </a:cxn>
            <a:cxn ang="0">
              <a:pos x="connsiteX13576" y="connsiteY13576"/>
            </a:cxn>
            <a:cxn ang="0">
              <a:pos x="connsiteX13577" y="connsiteY13577"/>
            </a:cxn>
            <a:cxn ang="0">
              <a:pos x="connsiteX13578" y="connsiteY13578"/>
            </a:cxn>
            <a:cxn ang="0">
              <a:pos x="connsiteX13579" y="connsiteY13579"/>
            </a:cxn>
            <a:cxn ang="0">
              <a:pos x="connsiteX13580" y="connsiteY13580"/>
            </a:cxn>
            <a:cxn ang="0">
              <a:pos x="connsiteX13581" y="connsiteY13581"/>
            </a:cxn>
            <a:cxn ang="0">
              <a:pos x="connsiteX13582" y="connsiteY13582"/>
            </a:cxn>
            <a:cxn ang="0">
              <a:pos x="connsiteX13583" y="connsiteY13583"/>
            </a:cxn>
            <a:cxn ang="0">
              <a:pos x="connsiteX13584" y="connsiteY13584"/>
            </a:cxn>
            <a:cxn ang="0">
              <a:pos x="connsiteX13585" y="connsiteY13585"/>
            </a:cxn>
            <a:cxn ang="0">
              <a:pos x="connsiteX13586" y="connsiteY13586"/>
            </a:cxn>
            <a:cxn ang="0">
              <a:pos x="connsiteX13587" y="connsiteY13587"/>
            </a:cxn>
            <a:cxn ang="0">
              <a:pos x="connsiteX13588" y="connsiteY13588"/>
            </a:cxn>
            <a:cxn ang="0">
              <a:pos x="connsiteX13589" y="connsiteY13589"/>
            </a:cxn>
            <a:cxn ang="0">
              <a:pos x="connsiteX13590" y="connsiteY13590"/>
            </a:cxn>
            <a:cxn ang="0">
              <a:pos x="connsiteX13591" y="connsiteY13591"/>
            </a:cxn>
            <a:cxn ang="0">
              <a:pos x="connsiteX13592" y="connsiteY13592"/>
            </a:cxn>
            <a:cxn ang="0">
              <a:pos x="connsiteX13593" y="connsiteY13593"/>
            </a:cxn>
            <a:cxn ang="0">
              <a:pos x="connsiteX13594" y="connsiteY13594"/>
            </a:cxn>
            <a:cxn ang="0">
              <a:pos x="connsiteX13595" y="connsiteY13595"/>
            </a:cxn>
            <a:cxn ang="0">
              <a:pos x="connsiteX13596" y="connsiteY13596"/>
            </a:cxn>
            <a:cxn ang="0">
              <a:pos x="connsiteX13597" y="connsiteY13597"/>
            </a:cxn>
            <a:cxn ang="0">
              <a:pos x="connsiteX13598" y="connsiteY13598"/>
            </a:cxn>
            <a:cxn ang="0">
              <a:pos x="connsiteX13599" y="connsiteY13599"/>
            </a:cxn>
            <a:cxn ang="0">
              <a:pos x="connsiteX13600" y="connsiteY13600"/>
            </a:cxn>
            <a:cxn ang="0">
              <a:pos x="connsiteX13601" y="connsiteY13601"/>
            </a:cxn>
            <a:cxn ang="0">
              <a:pos x="connsiteX13602" y="connsiteY13602"/>
            </a:cxn>
            <a:cxn ang="0">
              <a:pos x="connsiteX13603" y="connsiteY13603"/>
            </a:cxn>
            <a:cxn ang="0">
              <a:pos x="connsiteX13604" y="connsiteY13604"/>
            </a:cxn>
            <a:cxn ang="0">
              <a:pos x="connsiteX13605" y="connsiteY13605"/>
            </a:cxn>
            <a:cxn ang="0">
              <a:pos x="connsiteX13606" y="connsiteY13606"/>
            </a:cxn>
            <a:cxn ang="0">
              <a:pos x="connsiteX13607" y="connsiteY13607"/>
            </a:cxn>
            <a:cxn ang="0">
              <a:pos x="connsiteX13608" y="connsiteY13608"/>
            </a:cxn>
            <a:cxn ang="0">
              <a:pos x="connsiteX13609" y="connsiteY13609"/>
            </a:cxn>
            <a:cxn ang="0">
              <a:pos x="connsiteX13610" y="connsiteY13610"/>
            </a:cxn>
            <a:cxn ang="0">
              <a:pos x="connsiteX13611" y="connsiteY13611"/>
            </a:cxn>
            <a:cxn ang="0">
              <a:pos x="connsiteX13612" y="connsiteY13612"/>
            </a:cxn>
            <a:cxn ang="0">
              <a:pos x="connsiteX13613" y="connsiteY13613"/>
            </a:cxn>
            <a:cxn ang="0">
              <a:pos x="connsiteX13614" y="connsiteY13614"/>
            </a:cxn>
            <a:cxn ang="0">
              <a:pos x="connsiteX13615" y="connsiteY13615"/>
            </a:cxn>
            <a:cxn ang="0">
              <a:pos x="connsiteX13616" y="connsiteY13616"/>
            </a:cxn>
            <a:cxn ang="0">
              <a:pos x="connsiteX13617" y="connsiteY13617"/>
            </a:cxn>
            <a:cxn ang="0">
              <a:pos x="connsiteX13618" y="connsiteY13618"/>
            </a:cxn>
            <a:cxn ang="0">
              <a:pos x="connsiteX13619" y="connsiteY13619"/>
            </a:cxn>
            <a:cxn ang="0">
              <a:pos x="connsiteX13620" y="connsiteY13620"/>
            </a:cxn>
            <a:cxn ang="0">
              <a:pos x="connsiteX13621" y="connsiteY13621"/>
            </a:cxn>
            <a:cxn ang="0">
              <a:pos x="connsiteX13622" y="connsiteY13622"/>
            </a:cxn>
            <a:cxn ang="0">
              <a:pos x="connsiteX13623" y="connsiteY13623"/>
            </a:cxn>
            <a:cxn ang="0">
              <a:pos x="connsiteX13624" y="connsiteY13624"/>
            </a:cxn>
            <a:cxn ang="0">
              <a:pos x="connsiteX13625" y="connsiteY13625"/>
            </a:cxn>
            <a:cxn ang="0">
              <a:pos x="connsiteX13626" y="connsiteY13626"/>
            </a:cxn>
            <a:cxn ang="0">
              <a:pos x="connsiteX13627" y="connsiteY13627"/>
            </a:cxn>
            <a:cxn ang="0">
              <a:pos x="connsiteX13628" y="connsiteY13628"/>
            </a:cxn>
            <a:cxn ang="0">
              <a:pos x="connsiteX13629" y="connsiteY13629"/>
            </a:cxn>
            <a:cxn ang="0">
              <a:pos x="connsiteX13630" y="connsiteY13630"/>
            </a:cxn>
            <a:cxn ang="0">
              <a:pos x="connsiteX13631" y="connsiteY13631"/>
            </a:cxn>
            <a:cxn ang="0">
              <a:pos x="connsiteX13632" y="connsiteY13632"/>
            </a:cxn>
            <a:cxn ang="0">
              <a:pos x="connsiteX13633" y="connsiteY13633"/>
            </a:cxn>
            <a:cxn ang="0">
              <a:pos x="connsiteX13634" y="connsiteY13634"/>
            </a:cxn>
            <a:cxn ang="0">
              <a:pos x="connsiteX13635" y="connsiteY13635"/>
            </a:cxn>
            <a:cxn ang="0">
              <a:pos x="connsiteX13636" y="connsiteY13636"/>
            </a:cxn>
            <a:cxn ang="0">
              <a:pos x="connsiteX13637" y="connsiteY13637"/>
            </a:cxn>
            <a:cxn ang="0">
              <a:pos x="connsiteX13638" y="connsiteY13638"/>
            </a:cxn>
            <a:cxn ang="0">
              <a:pos x="connsiteX13639" y="connsiteY13639"/>
            </a:cxn>
            <a:cxn ang="0">
              <a:pos x="connsiteX13640" y="connsiteY13640"/>
            </a:cxn>
            <a:cxn ang="0">
              <a:pos x="connsiteX13641" y="connsiteY13641"/>
            </a:cxn>
            <a:cxn ang="0">
              <a:pos x="connsiteX13642" y="connsiteY13642"/>
            </a:cxn>
            <a:cxn ang="0">
              <a:pos x="connsiteX13643" y="connsiteY13643"/>
            </a:cxn>
            <a:cxn ang="0">
              <a:pos x="connsiteX13644" y="connsiteY13644"/>
            </a:cxn>
            <a:cxn ang="0">
              <a:pos x="connsiteX13645" y="connsiteY13645"/>
            </a:cxn>
            <a:cxn ang="0">
              <a:pos x="connsiteX13646" y="connsiteY13646"/>
            </a:cxn>
            <a:cxn ang="0">
              <a:pos x="connsiteX13647" y="connsiteY13647"/>
            </a:cxn>
            <a:cxn ang="0">
              <a:pos x="connsiteX13648" y="connsiteY13648"/>
            </a:cxn>
            <a:cxn ang="0">
              <a:pos x="connsiteX13649" y="connsiteY13649"/>
            </a:cxn>
            <a:cxn ang="0">
              <a:pos x="connsiteX13650" y="connsiteY13650"/>
            </a:cxn>
            <a:cxn ang="0">
              <a:pos x="connsiteX13651" y="connsiteY13651"/>
            </a:cxn>
            <a:cxn ang="0">
              <a:pos x="connsiteX13652" y="connsiteY13652"/>
            </a:cxn>
            <a:cxn ang="0">
              <a:pos x="connsiteX13653" y="connsiteY13653"/>
            </a:cxn>
            <a:cxn ang="0">
              <a:pos x="connsiteX13654" y="connsiteY13654"/>
            </a:cxn>
            <a:cxn ang="0">
              <a:pos x="connsiteX13655" y="connsiteY13655"/>
            </a:cxn>
            <a:cxn ang="0">
              <a:pos x="connsiteX13656" y="connsiteY13656"/>
            </a:cxn>
            <a:cxn ang="0">
              <a:pos x="connsiteX13657" y="connsiteY13657"/>
            </a:cxn>
            <a:cxn ang="0">
              <a:pos x="connsiteX13658" y="connsiteY13658"/>
            </a:cxn>
            <a:cxn ang="0">
              <a:pos x="connsiteX13659" y="connsiteY13659"/>
            </a:cxn>
            <a:cxn ang="0">
              <a:pos x="connsiteX13660" y="connsiteY13660"/>
            </a:cxn>
            <a:cxn ang="0">
              <a:pos x="connsiteX13661" y="connsiteY13661"/>
            </a:cxn>
            <a:cxn ang="0">
              <a:pos x="connsiteX13662" y="connsiteY13662"/>
            </a:cxn>
            <a:cxn ang="0">
              <a:pos x="connsiteX13663" y="connsiteY13663"/>
            </a:cxn>
            <a:cxn ang="0">
              <a:pos x="connsiteX13664" y="connsiteY13664"/>
            </a:cxn>
            <a:cxn ang="0">
              <a:pos x="connsiteX13665" y="connsiteY13665"/>
            </a:cxn>
            <a:cxn ang="0">
              <a:pos x="connsiteX13666" y="connsiteY13666"/>
            </a:cxn>
            <a:cxn ang="0">
              <a:pos x="connsiteX13667" y="connsiteY13667"/>
            </a:cxn>
            <a:cxn ang="0">
              <a:pos x="connsiteX13668" y="connsiteY13668"/>
            </a:cxn>
            <a:cxn ang="0">
              <a:pos x="connsiteX13669" y="connsiteY13669"/>
            </a:cxn>
            <a:cxn ang="0">
              <a:pos x="connsiteX13670" y="connsiteY13670"/>
            </a:cxn>
            <a:cxn ang="0">
              <a:pos x="connsiteX13671" y="connsiteY13671"/>
            </a:cxn>
            <a:cxn ang="0">
              <a:pos x="connsiteX13672" y="connsiteY13672"/>
            </a:cxn>
            <a:cxn ang="0">
              <a:pos x="connsiteX13673" y="connsiteY13673"/>
            </a:cxn>
            <a:cxn ang="0">
              <a:pos x="connsiteX13674" y="connsiteY13674"/>
            </a:cxn>
            <a:cxn ang="0">
              <a:pos x="connsiteX13675" y="connsiteY13675"/>
            </a:cxn>
            <a:cxn ang="0">
              <a:pos x="connsiteX13676" y="connsiteY13676"/>
            </a:cxn>
            <a:cxn ang="0">
              <a:pos x="connsiteX13677" y="connsiteY13677"/>
            </a:cxn>
            <a:cxn ang="0">
              <a:pos x="connsiteX13678" y="connsiteY13678"/>
            </a:cxn>
            <a:cxn ang="0">
              <a:pos x="connsiteX13679" y="connsiteY13679"/>
            </a:cxn>
            <a:cxn ang="0">
              <a:pos x="connsiteX13680" y="connsiteY13680"/>
            </a:cxn>
            <a:cxn ang="0">
              <a:pos x="connsiteX13681" y="connsiteY13681"/>
            </a:cxn>
            <a:cxn ang="0">
              <a:pos x="connsiteX13682" y="connsiteY13682"/>
            </a:cxn>
            <a:cxn ang="0">
              <a:pos x="connsiteX13683" y="connsiteY13683"/>
            </a:cxn>
            <a:cxn ang="0">
              <a:pos x="connsiteX13684" y="connsiteY13684"/>
            </a:cxn>
            <a:cxn ang="0">
              <a:pos x="connsiteX13685" y="connsiteY13685"/>
            </a:cxn>
            <a:cxn ang="0">
              <a:pos x="connsiteX13686" y="connsiteY13686"/>
            </a:cxn>
            <a:cxn ang="0">
              <a:pos x="connsiteX13687" y="connsiteY13687"/>
            </a:cxn>
            <a:cxn ang="0">
              <a:pos x="connsiteX13688" y="connsiteY13688"/>
            </a:cxn>
            <a:cxn ang="0">
              <a:pos x="connsiteX13689" y="connsiteY13689"/>
            </a:cxn>
            <a:cxn ang="0">
              <a:pos x="connsiteX13690" y="connsiteY13690"/>
            </a:cxn>
            <a:cxn ang="0">
              <a:pos x="connsiteX13691" y="connsiteY13691"/>
            </a:cxn>
            <a:cxn ang="0">
              <a:pos x="connsiteX13692" y="connsiteY13692"/>
            </a:cxn>
            <a:cxn ang="0">
              <a:pos x="connsiteX13693" y="connsiteY13693"/>
            </a:cxn>
            <a:cxn ang="0">
              <a:pos x="connsiteX13694" y="connsiteY13694"/>
            </a:cxn>
            <a:cxn ang="0">
              <a:pos x="connsiteX13695" y="connsiteY13695"/>
            </a:cxn>
            <a:cxn ang="0">
              <a:pos x="connsiteX13696" y="connsiteY13696"/>
            </a:cxn>
            <a:cxn ang="0">
              <a:pos x="connsiteX13697" y="connsiteY13697"/>
            </a:cxn>
            <a:cxn ang="0">
              <a:pos x="connsiteX13698" y="connsiteY13698"/>
            </a:cxn>
            <a:cxn ang="0">
              <a:pos x="connsiteX13699" y="connsiteY13699"/>
            </a:cxn>
            <a:cxn ang="0">
              <a:pos x="connsiteX13700" y="connsiteY13700"/>
            </a:cxn>
            <a:cxn ang="0">
              <a:pos x="connsiteX13701" y="connsiteY13701"/>
            </a:cxn>
            <a:cxn ang="0">
              <a:pos x="connsiteX13702" y="connsiteY13702"/>
            </a:cxn>
            <a:cxn ang="0">
              <a:pos x="connsiteX13703" y="connsiteY13703"/>
            </a:cxn>
            <a:cxn ang="0">
              <a:pos x="connsiteX13704" y="connsiteY13704"/>
            </a:cxn>
            <a:cxn ang="0">
              <a:pos x="connsiteX13705" y="connsiteY13705"/>
            </a:cxn>
            <a:cxn ang="0">
              <a:pos x="connsiteX13706" y="connsiteY13706"/>
            </a:cxn>
            <a:cxn ang="0">
              <a:pos x="connsiteX13707" y="connsiteY13707"/>
            </a:cxn>
            <a:cxn ang="0">
              <a:pos x="connsiteX13708" y="connsiteY13708"/>
            </a:cxn>
            <a:cxn ang="0">
              <a:pos x="connsiteX13709" y="connsiteY13709"/>
            </a:cxn>
            <a:cxn ang="0">
              <a:pos x="connsiteX13710" y="connsiteY13710"/>
            </a:cxn>
            <a:cxn ang="0">
              <a:pos x="connsiteX13711" y="connsiteY13711"/>
            </a:cxn>
            <a:cxn ang="0">
              <a:pos x="connsiteX13712" y="connsiteY13712"/>
            </a:cxn>
            <a:cxn ang="0">
              <a:pos x="connsiteX13713" y="connsiteY13713"/>
            </a:cxn>
            <a:cxn ang="0">
              <a:pos x="connsiteX13714" y="connsiteY13714"/>
            </a:cxn>
            <a:cxn ang="0">
              <a:pos x="connsiteX13715" y="connsiteY13715"/>
            </a:cxn>
            <a:cxn ang="0">
              <a:pos x="connsiteX13716" y="connsiteY13716"/>
            </a:cxn>
            <a:cxn ang="0">
              <a:pos x="connsiteX13717" y="connsiteY13717"/>
            </a:cxn>
            <a:cxn ang="0">
              <a:pos x="connsiteX13718" y="connsiteY13718"/>
            </a:cxn>
            <a:cxn ang="0">
              <a:pos x="connsiteX13719" y="connsiteY13719"/>
            </a:cxn>
            <a:cxn ang="0">
              <a:pos x="connsiteX13720" y="connsiteY13720"/>
            </a:cxn>
            <a:cxn ang="0">
              <a:pos x="connsiteX13721" y="connsiteY13721"/>
            </a:cxn>
            <a:cxn ang="0">
              <a:pos x="connsiteX13722" y="connsiteY13722"/>
            </a:cxn>
            <a:cxn ang="0">
              <a:pos x="connsiteX13723" y="connsiteY13723"/>
            </a:cxn>
            <a:cxn ang="0">
              <a:pos x="connsiteX13724" y="connsiteY13724"/>
            </a:cxn>
            <a:cxn ang="0">
              <a:pos x="connsiteX13725" y="connsiteY13725"/>
            </a:cxn>
            <a:cxn ang="0">
              <a:pos x="connsiteX13726" y="connsiteY13726"/>
            </a:cxn>
            <a:cxn ang="0">
              <a:pos x="connsiteX13727" y="connsiteY13727"/>
            </a:cxn>
            <a:cxn ang="0">
              <a:pos x="connsiteX13728" y="connsiteY13728"/>
            </a:cxn>
            <a:cxn ang="0">
              <a:pos x="connsiteX13729" y="connsiteY13729"/>
            </a:cxn>
            <a:cxn ang="0">
              <a:pos x="connsiteX13730" y="connsiteY13730"/>
            </a:cxn>
            <a:cxn ang="0">
              <a:pos x="connsiteX13731" y="connsiteY13731"/>
            </a:cxn>
            <a:cxn ang="0">
              <a:pos x="connsiteX13732" y="connsiteY13732"/>
            </a:cxn>
            <a:cxn ang="0">
              <a:pos x="connsiteX13733" y="connsiteY13733"/>
            </a:cxn>
            <a:cxn ang="0">
              <a:pos x="connsiteX13734" y="connsiteY13734"/>
            </a:cxn>
            <a:cxn ang="0">
              <a:pos x="connsiteX13735" y="connsiteY13735"/>
            </a:cxn>
            <a:cxn ang="0">
              <a:pos x="connsiteX13736" y="connsiteY13736"/>
            </a:cxn>
            <a:cxn ang="0">
              <a:pos x="connsiteX13737" y="connsiteY13737"/>
            </a:cxn>
            <a:cxn ang="0">
              <a:pos x="connsiteX13738" y="connsiteY13738"/>
            </a:cxn>
            <a:cxn ang="0">
              <a:pos x="connsiteX13739" y="connsiteY13739"/>
            </a:cxn>
            <a:cxn ang="0">
              <a:pos x="connsiteX13740" y="connsiteY13740"/>
            </a:cxn>
            <a:cxn ang="0">
              <a:pos x="connsiteX13741" y="connsiteY13741"/>
            </a:cxn>
            <a:cxn ang="0">
              <a:pos x="connsiteX13742" y="connsiteY13742"/>
            </a:cxn>
            <a:cxn ang="0">
              <a:pos x="connsiteX13743" y="connsiteY13743"/>
            </a:cxn>
            <a:cxn ang="0">
              <a:pos x="connsiteX13744" y="connsiteY13744"/>
            </a:cxn>
            <a:cxn ang="0">
              <a:pos x="connsiteX13745" y="connsiteY13745"/>
            </a:cxn>
            <a:cxn ang="0">
              <a:pos x="connsiteX13746" y="connsiteY13746"/>
            </a:cxn>
            <a:cxn ang="0">
              <a:pos x="connsiteX13747" y="connsiteY13747"/>
            </a:cxn>
            <a:cxn ang="0">
              <a:pos x="connsiteX13748" y="connsiteY13748"/>
            </a:cxn>
            <a:cxn ang="0">
              <a:pos x="connsiteX13749" y="connsiteY13749"/>
            </a:cxn>
            <a:cxn ang="0">
              <a:pos x="connsiteX13750" y="connsiteY13750"/>
            </a:cxn>
            <a:cxn ang="0">
              <a:pos x="connsiteX13751" y="connsiteY13751"/>
            </a:cxn>
            <a:cxn ang="0">
              <a:pos x="connsiteX13752" y="connsiteY13752"/>
            </a:cxn>
            <a:cxn ang="0">
              <a:pos x="connsiteX13753" y="connsiteY13753"/>
            </a:cxn>
            <a:cxn ang="0">
              <a:pos x="connsiteX13754" y="connsiteY13754"/>
            </a:cxn>
            <a:cxn ang="0">
              <a:pos x="connsiteX13755" y="connsiteY13755"/>
            </a:cxn>
            <a:cxn ang="0">
              <a:pos x="connsiteX13756" y="connsiteY13756"/>
            </a:cxn>
            <a:cxn ang="0">
              <a:pos x="connsiteX13757" y="connsiteY13757"/>
            </a:cxn>
            <a:cxn ang="0">
              <a:pos x="connsiteX13758" y="connsiteY13758"/>
            </a:cxn>
            <a:cxn ang="0">
              <a:pos x="connsiteX13759" y="connsiteY13759"/>
            </a:cxn>
            <a:cxn ang="0">
              <a:pos x="connsiteX13760" y="connsiteY13760"/>
            </a:cxn>
            <a:cxn ang="0">
              <a:pos x="connsiteX13761" y="connsiteY13761"/>
            </a:cxn>
            <a:cxn ang="0">
              <a:pos x="connsiteX13762" y="connsiteY13762"/>
            </a:cxn>
            <a:cxn ang="0">
              <a:pos x="connsiteX13763" y="connsiteY13763"/>
            </a:cxn>
            <a:cxn ang="0">
              <a:pos x="connsiteX13764" y="connsiteY13764"/>
            </a:cxn>
            <a:cxn ang="0">
              <a:pos x="connsiteX13765" y="connsiteY13765"/>
            </a:cxn>
            <a:cxn ang="0">
              <a:pos x="connsiteX13766" y="connsiteY13766"/>
            </a:cxn>
            <a:cxn ang="0">
              <a:pos x="connsiteX13767" y="connsiteY13767"/>
            </a:cxn>
            <a:cxn ang="0">
              <a:pos x="connsiteX13768" y="connsiteY13768"/>
            </a:cxn>
            <a:cxn ang="0">
              <a:pos x="connsiteX13769" y="connsiteY13769"/>
            </a:cxn>
            <a:cxn ang="0">
              <a:pos x="connsiteX13770" y="connsiteY13770"/>
            </a:cxn>
            <a:cxn ang="0">
              <a:pos x="connsiteX13771" y="connsiteY13771"/>
            </a:cxn>
            <a:cxn ang="0">
              <a:pos x="connsiteX13772" y="connsiteY13772"/>
            </a:cxn>
            <a:cxn ang="0">
              <a:pos x="connsiteX13773" y="connsiteY13773"/>
            </a:cxn>
            <a:cxn ang="0">
              <a:pos x="connsiteX13774" y="connsiteY13774"/>
            </a:cxn>
            <a:cxn ang="0">
              <a:pos x="connsiteX13775" y="connsiteY13775"/>
            </a:cxn>
            <a:cxn ang="0">
              <a:pos x="connsiteX13776" y="connsiteY13776"/>
            </a:cxn>
            <a:cxn ang="0">
              <a:pos x="connsiteX13777" y="connsiteY13777"/>
            </a:cxn>
            <a:cxn ang="0">
              <a:pos x="connsiteX13778" y="connsiteY13778"/>
            </a:cxn>
            <a:cxn ang="0">
              <a:pos x="connsiteX13779" y="connsiteY13779"/>
            </a:cxn>
            <a:cxn ang="0">
              <a:pos x="connsiteX13780" y="connsiteY13780"/>
            </a:cxn>
            <a:cxn ang="0">
              <a:pos x="connsiteX13781" y="connsiteY13781"/>
            </a:cxn>
            <a:cxn ang="0">
              <a:pos x="connsiteX13782" y="connsiteY13782"/>
            </a:cxn>
            <a:cxn ang="0">
              <a:pos x="connsiteX13783" y="connsiteY13783"/>
            </a:cxn>
            <a:cxn ang="0">
              <a:pos x="connsiteX13784" y="connsiteY13784"/>
            </a:cxn>
            <a:cxn ang="0">
              <a:pos x="connsiteX13785" y="connsiteY13785"/>
            </a:cxn>
            <a:cxn ang="0">
              <a:pos x="connsiteX13786" y="connsiteY13786"/>
            </a:cxn>
            <a:cxn ang="0">
              <a:pos x="connsiteX13787" y="connsiteY13787"/>
            </a:cxn>
            <a:cxn ang="0">
              <a:pos x="connsiteX13788" y="connsiteY13788"/>
            </a:cxn>
            <a:cxn ang="0">
              <a:pos x="connsiteX13789" y="connsiteY13789"/>
            </a:cxn>
            <a:cxn ang="0">
              <a:pos x="connsiteX13790" y="connsiteY13790"/>
            </a:cxn>
            <a:cxn ang="0">
              <a:pos x="connsiteX13791" y="connsiteY13791"/>
            </a:cxn>
            <a:cxn ang="0">
              <a:pos x="connsiteX13792" y="connsiteY13792"/>
            </a:cxn>
            <a:cxn ang="0">
              <a:pos x="connsiteX13793" y="connsiteY13793"/>
            </a:cxn>
            <a:cxn ang="0">
              <a:pos x="connsiteX13794" y="connsiteY13794"/>
            </a:cxn>
            <a:cxn ang="0">
              <a:pos x="connsiteX13795" y="connsiteY13795"/>
            </a:cxn>
            <a:cxn ang="0">
              <a:pos x="connsiteX13796" y="connsiteY13796"/>
            </a:cxn>
            <a:cxn ang="0">
              <a:pos x="connsiteX13797" y="connsiteY13797"/>
            </a:cxn>
            <a:cxn ang="0">
              <a:pos x="connsiteX13798" y="connsiteY13798"/>
            </a:cxn>
            <a:cxn ang="0">
              <a:pos x="connsiteX13799" y="connsiteY13799"/>
            </a:cxn>
            <a:cxn ang="0">
              <a:pos x="connsiteX13800" y="connsiteY13800"/>
            </a:cxn>
            <a:cxn ang="0">
              <a:pos x="connsiteX13801" y="connsiteY13801"/>
            </a:cxn>
            <a:cxn ang="0">
              <a:pos x="connsiteX13802" y="connsiteY13802"/>
            </a:cxn>
            <a:cxn ang="0">
              <a:pos x="connsiteX13803" y="connsiteY13803"/>
            </a:cxn>
            <a:cxn ang="0">
              <a:pos x="connsiteX13804" y="connsiteY13804"/>
            </a:cxn>
            <a:cxn ang="0">
              <a:pos x="connsiteX13805" y="connsiteY13805"/>
            </a:cxn>
            <a:cxn ang="0">
              <a:pos x="connsiteX13806" y="connsiteY13806"/>
            </a:cxn>
            <a:cxn ang="0">
              <a:pos x="connsiteX13807" y="connsiteY13807"/>
            </a:cxn>
            <a:cxn ang="0">
              <a:pos x="connsiteX13808" y="connsiteY13808"/>
            </a:cxn>
            <a:cxn ang="0">
              <a:pos x="connsiteX13809" y="connsiteY13809"/>
            </a:cxn>
            <a:cxn ang="0">
              <a:pos x="connsiteX13810" y="connsiteY13810"/>
            </a:cxn>
            <a:cxn ang="0">
              <a:pos x="connsiteX13811" y="connsiteY13811"/>
            </a:cxn>
            <a:cxn ang="0">
              <a:pos x="connsiteX13812" y="connsiteY13812"/>
            </a:cxn>
            <a:cxn ang="0">
              <a:pos x="connsiteX13813" y="connsiteY13813"/>
            </a:cxn>
            <a:cxn ang="0">
              <a:pos x="connsiteX13814" y="connsiteY13814"/>
            </a:cxn>
            <a:cxn ang="0">
              <a:pos x="connsiteX13815" y="connsiteY13815"/>
            </a:cxn>
            <a:cxn ang="0">
              <a:pos x="connsiteX13816" y="connsiteY13816"/>
            </a:cxn>
            <a:cxn ang="0">
              <a:pos x="connsiteX13817" y="connsiteY13817"/>
            </a:cxn>
            <a:cxn ang="0">
              <a:pos x="connsiteX13818" y="connsiteY13818"/>
            </a:cxn>
            <a:cxn ang="0">
              <a:pos x="connsiteX13819" y="connsiteY13819"/>
            </a:cxn>
            <a:cxn ang="0">
              <a:pos x="connsiteX13820" y="connsiteY13820"/>
            </a:cxn>
            <a:cxn ang="0">
              <a:pos x="connsiteX13821" y="connsiteY13821"/>
            </a:cxn>
            <a:cxn ang="0">
              <a:pos x="connsiteX13822" y="connsiteY13822"/>
            </a:cxn>
            <a:cxn ang="0">
              <a:pos x="connsiteX13823" y="connsiteY13823"/>
            </a:cxn>
            <a:cxn ang="0">
              <a:pos x="connsiteX13824" y="connsiteY13824"/>
            </a:cxn>
            <a:cxn ang="0">
              <a:pos x="connsiteX13825" y="connsiteY13825"/>
            </a:cxn>
            <a:cxn ang="0">
              <a:pos x="connsiteX13826" y="connsiteY13826"/>
            </a:cxn>
            <a:cxn ang="0">
              <a:pos x="connsiteX13827" y="connsiteY13827"/>
            </a:cxn>
            <a:cxn ang="0">
              <a:pos x="connsiteX13828" y="connsiteY13828"/>
            </a:cxn>
            <a:cxn ang="0">
              <a:pos x="connsiteX13829" y="connsiteY13829"/>
            </a:cxn>
            <a:cxn ang="0">
              <a:pos x="connsiteX13830" y="connsiteY13830"/>
            </a:cxn>
            <a:cxn ang="0">
              <a:pos x="connsiteX13831" y="connsiteY13831"/>
            </a:cxn>
            <a:cxn ang="0">
              <a:pos x="connsiteX13832" y="connsiteY13832"/>
            </a:cxn>
            <a:cxn ang="0">
              <a:pos x="connsiteX13833" y="connsiteY13833"/>
            </a:cxn>
            <a:cxn ang="0">
              <a:pos x="connsiteX13834" y="connsiteY13834"/>
            </a:cxn>
            <a:cxn ang="0">
              <a:pos x="connsiteX13835" y="connsiteY13835"/>
            </a:cxn>
            <a:cxn ang="0">
              <a:pos x="connsiteX13836" y="connsiteY13836"/>
            </a:cxn>
            <a:cxn ang="0">
              <a:pos x="connsiteX13837" y="connsiteY13837"/>
            </a:cxn>
            <a:cxn ang="0">
              <a:pos x="connsiteX13838" y="connsiteY13838"/>
            </a:cxn>
            <a:cxn ang="0">
              <a:pos x="connsiteX13839" y="connsiteY13839"/>
            </a:cxn>
            <a:cxn ang="0">
              <a:pos x="connsiteX13840" y="connsiteY13840"/>
            </a:cxn>
            <a:cxn ang="0">
              <a:pos x="connsiteX13841" y="connsiteY13841"/>
            </a:cxn>
            <a:cxn ang="0">
              <a:pos x="connsiteX13842" y="connsiteY13842"/>
            </a:cxn>
            <a:cxn ang="0">
              <a:pos x="connsiteX13843" y="connsiteY13843"/>
            </a:cxn>
            <a:cxn ang="0">
              <a:pos x="connsiteX13844" y="connsiteY13844"/>
            </a:cxn>
            <a:cxn ang="0">
              <a:pos x="connsiteX13845" y="connsiteY13845"/>
            </a:cxn>
            <a:cxn ang="0">
              <a:pos x="connsiteX13846" y="connsiteY13846"/>
            </a:cxn>
            <a:cxn ang="0">
              <a:pos x="connsiteX13847" y="connsiteY13847"/>
            </a:cxn>
            <a:cxn ang="0">
              <a:pos x="connsiteX13848" y="connsiteY13848"/>
            </a:cxn>
            <a:cxn ang="0">
              <a:pos x="connsiteX13849" y="connsiteY13849"/>
            </a:cxn>
            <a:cxn ang="0">
              <a:pos x="connsiteX13850" y="connsiteY13850"/>
            </a:cxn>
            <a:cxn ang="0">
              <a:pos x="connsiteX13851" y="connsiteY13851"/>
            </a:cxn>
            <a:cxn ang="0">
              <a:pos x="connsiteX13852" y="connsiteY13852"/>
            </a:cxn>
            <a:cxn ang="0">
              <a:pos x="connsiteX13853" y="connsiteY13853"/>
            </a:cxn>
            <a:cxn ang="0">
              <a:pos x="connsiteX13854" y="connsiteY13854"/>
            </a:cxn>
            <a:cxn ang="0">
              <a:pos x="connsiteX13855" y="connsiteY13855"/>
            </a:cxn>
            <a:cxn ang="0">
              <a:pos x="connsiteX13856" y="connsiteY13856"/>
            </a:cxn>
            <a:cxn ang="0">
              <a:pos x="connsiteX13857" y="connsiteY13857"/>
            </a:cxn>
            <a:cxn ang="0">
              <a:pos x="connsiteX13858" y="connsiteY13858"/>
            </a:cxn>
            <a:cxn ang="0">
              <a:pos x="connsiteX13859" y="connsiteY13859"/>
            </a:cxn>
            <a:cxn ang="0">
              <a:pos x="connsiteX13860" y="connsiteY13860"/>
            </a:cxn>
            <a:cxn ang="0">
              <a:pos x="connsiteX13861" y="connsiteY13861"/>
            </a:cxn>
            <a:cxn ang="0">
              <a:pos x="connsiteX13862" y="connsiteY13862"/>
            </a:cxn>
            <a:cxn ang="0">
              <a:pos x="connsiteX13863" y="connsiteY13863"/>
            </a:cxn>
            <a:cxn ang="0">
              <a:pos x="connsiteX13864" y="connsiteY13864"/>
            </a:cxn>
            <a:cxn ang="0">
              <a:pos x="connsiteX13865" y="connsiteY13865"/>
            </a:cxn>
            <a:cxn ang="0">
              <a:pos x="connsiteX13866" y="connsiteY13866"/>
            </a:cxn>
            <a:cxn ang="0">
              <a:pos x="connsiteX13867" y="connsiteY13867"/>
            </a:cxn>
            <a:cxn ang="0">
              <a:pos x="connsiteX13868" y="connsiteY13868"/>
            </a:cxn>
            <a:cxn ang="0">
              <a:pos x="connsiteX13869" y="connsiteY13869"/>
            </a:cxn>
            <a:cxn ang="0">
              <a:pos x="connsiteX13870" y="connsiteY13870"/>
            </a:cxn>
            <a:cxn ang="0">
              <a:pos x="connsiteX13871" y="connsiteY13871"/>
            </a:cxn>
            <a:cxn ang="0">
              <a:pos x="connsiteX13872" y="connsiteY13872"/>
            </a:cxn>
            <a:cxn ang="0">
              <a:pos x="connsiteX13873" y="connsiteY13873"/>
            </a:cxn>
            <a:cxn ang="0">
              <a:pos x="connsiteX13874" y="connsiteY13874"/>
            </a:cxn>
            <a:cxn ang="0">
              <a:pos x="connsiteX13875" y="connsiteY13875"/>
            </a:cxn>
            <a:cxn ang="0">
              <a:pos x="connsiteX13876" y="connsiteY13876"/>
            </a:cxn>
            <a:cxn ang="0">
              <a:pos x="connsiteX13877" y="connsiteY13877"/>
            </a:cxn>
            <a:cxn ang="0">
              <a:pos x="connsiteX13878" y="connsiteY13878"/>
            </a:cxn>
            <a:cxn ang="0">
              <a:pos x="connsiteX13879" y="connsiteY13879"/>
            </a:cxn>
            <a:cxn ang="0">
              <a:pos x="connsiteX13880" y="connsiteY13880"/>
            </a:cxn>
            <a:cxn ang="0">
              <a:pos x="connsiteX13881" y="connsiteY13881"/>
            </a:cxn>
            <a:cxn ang="0">
              <a:pos x="connsiteX13882" y="connsiteY13882"/>
            </a:cxn>
            <a:cxn ang="0">
              <a:pos x="connsiteX13883" y="connsiteY13883"/>
            </a:cxn>
            <a:cxn ang="0">
              <a:pos x="connsiteX13884" y="connsiteY13884"/>
            </a:cxn>
            <a:cxn ang="0">
              <a:pos x="connsiteX13885" y="connsiteY13885"/>
            </a:cxn>
            <a:cxn ang="0">
              <a:pos x="connsiteX13886" y="connsiteY13886"/>
            </a:cxn>
            <a:cxn ang="0">
              <a:pos x="connsiteX13887" y="connsiteY13887"/>
            </a:cxn>
            <a:cxn ang="0">
              <a:pos x="connsiteX13888" y="connsiteY13888"/>
            </a:cxn>
            <a:cxn ang="0">
              <a:pos x="connsiteX13889" y="connsiteY13889"/>
            </a:cxn>
            <a:cxn ang="0">
              <a:pos x="connsiteX13890" y="connsiteY13890"/>
            </a:cxn>
            <a:cxn ang="0">
              <a:pos x="connsiteX13891" y="connsiteY13891"/>
            </a:cxn>
            <a:cxn ang="0">
              <a:pos x="connsiteX13892" y="connsiteY13892"/>
            </a:cxn>
            <a:cxn ang="0">
              <a:pos x="connsiteX13893" y="connsiteY13893"/>
            </a:cxn>
            <a:cxn ang="0">
              <a:pos x="connsiteX13894" y="connsiteY13894"/>
            </a:cxn>
            <a:cxn ang="0">
              <a:pos x="connsiteX13895" y="connsiteY13895"/>
            </a:cxn>
            <a:cxn ang="0">
              <a:pos x="connsiteX13896" y="connsiteY13896"/>
            </a:cxn>
            <a:cxn ang="0">
              <a:pos x="connsiteX13897" y="connsiteY13897"/>
            </a:cxn>
            <a:cxn ang="0">
              <a:pos x="connsiteX13898" y="connsiteY13898"/>
            </a:cxn>
            <a:cxn ang="0">
              <a:pos x="connsiteX13899" y="connsiteY13899"/>
            </a:cxn>
            <a:cxn ang="0">
              <a:pos x="connsiteX13900" y="connsiteY13900"/>
            </a:cxn>
            <a:cxn ang="0">
              <a:pos x="connsiteX13901" y="connsiteY13901"/>
            </a:cxn>
            <a:cxn ang="0">
              <a:pos x="connsiteX13902" y="connsiteY13902"/>
            </a:cxn>
            <a:cxn ang="0">
              <a:pos x="connsiteX13903" y="connsiteY13903"/>
            </a:cxn>
            <a:cxn ang="0">
              <a:pos x="connsiteX13904" y="connsiteY13904"/>
            </a:cxn>
            <a:cxn ang="0">
              <a:pos x="connsiteX13905" y="connsiteY13905"/>
            </a:cxn>
            <a:cxn ang="0">
              <a:pos x="connsiteX13906" y="connsiteY13906"/>
            </a:cxn>
            <a:cxn ang="0">
              <a:pos x="connsiteX13907" y="connsiteY13907"/>
            </a:cxn>
            <a:cxn ang="0">
              <a:pos x="connsiteX13908" y="connsiteY13908"/>
            </a:cxn>
            <a:cxn ang="0">
              <a:pos x="connsiteX13909" y="connsiteY13909"/>
            </a:cxn>
            <a:cxn ang="0">
              <a:pos x="connsiteX13910" y="connsiteY13910"/>
            </a:cxn>
            <a:cxn ang="0">
              <a:pos x="connsiteX13911" y="connsiteY13911"/>
            </a:cxn>
            <a:cxn ang="0">
              <a:pos x="connsiteX13912" y="connsiteY13912"/>
            </a:cxn>
            <a:cxn ang="0">
              <a:pos x="connsiteX13913" y="connsiteY13913"/>
            </a:cxn>
            <a:cxn ang="0">
              <a:pos x="connsiteX13914" y="connsiteY13914"/>
            </a:cxn>
            <a:cxn ang="0">
              <a:pos x="connsiteX13915" y="connsiteY13915"/>
            </a:cxn>
            <a:cxn ang="0">
              <a:pos x="connsiteX13916" y="connsiteY13916"/>
            </a:cxn>
            <a:cxn ang="0">
              <a:pos x="connsiteX13917" y="connsiteY13917"/>
            </a:cxn>
            <a:cxn ang="0">
              <a:pos x="connsiteX13918" y="connsiteY13918"/>
            </a:cxn>
            <a:cxn ang="0">
              <a:pos x="connsiteX13919" y="connsiteY13919"/>
            </a:cxn>
            <a:cxn ang="0">
              <a:pos x="connsiteX13920" y="connsiteY13920"/>
            </a:cxn>
            <a:cxn ang="0">
              <a:pos x="connsiteX13921" y="connsiteY13921"/>
            </a:cxn>
            <a:cxn ang="0">
              <a:pos x="connsiteX13922" y="connsiteY13922"/>
            </a:cxn>
            <a:cxn ang="0">
              <a:pos x="connsiteX13923" y="connsiteY13923"/>
            </a:cxn>
            <a:cxn ang="0">
              <a:pos x="connsiteX13924" y="connsiteY13924"/>
            </a:cxn>
            <a:cxn ang="0">
              <a:pos x="connsiteX13925" y="connsiteY13925"/>
            </a:cxn>
            <a:cxn ang="0">
              <a:pos x="connsiteX13926" y="connsiteY13926"/>
            </a:cxn>
            <a:cxn ang="0">
              <a:pos x="connsiteX13927" y="connsiteY13927"/>
            </a:cxn>
            <a:cxn ang="0">
              <a:pos x="connsiteX13928" y="connsiteY13928"/>
            </a:cxn>
            <a:cxn ang="0">
              <a:pos x="connsiteX13929" y="connsiteY13929"/>
            </a:cxn>
            <a:cxn ang="0">
              <a:pos x="connsiteX13930" y="connsiteY13930"/>
            </a:cxn>
            <a:cxn ang="0">
              <a:pos x="connsiteX13931" y="connsiteY13931"/>
            </a:cxn>
            <a:cxn ang="0">
              <a:pos x="connsiteX13932" y="connsiteY13932"/>
            </a:cxn>
            <a:cxn ang="0">
              <a:pos x="connsiteX13933" y="connsiteY13933"/>
            </a:cxn>
            <a:cxn ang="0">
              <a:pos x="connsiteX13934" y="connsiteY13934"/>
            </a:cxn>
            <a:cxn ang="0">
              <a:pos x="connsiteX13935" y="connsiteY13935"/>
            </a:cxn>
            <a:cxn ang="0">
              <a:pos x="connsiteX13936" y="connsiteY13936"/>
            </a:cxn>
            <a:cxn ang="0">
              <a:pos x="connsiteX13937" y="connsiteY13937"/>
            </a:cxn>
            <a:cxn ang="0">
              <a:pos x="connsiteX13938" y="connsiteY13938"/>
            </a:cxn>
            <a:cxn ang="0">
              <a:pos x="connsiteX13939" y="connsiteY13939"/>
            </a:cxn>
            <a:cxn ang="0">
              <a:pos x="connsiteX13940" y="connsiteY13940"/>
            </a:cxn>
            <a:cxn ang="0">
              <a:pos x="connsiteX13941" y="connsiteY13941"/>
            </a:cxn>
            <a:cxn ang="0">
              <a:pos x="connsiteX13942" y="connsiteY13942"/>
            </a:cxn>
            <a:cxn ang="0">
              <a:pos x="connsiteX13943" y="connsiteY13943"/>
            </a:cxn>
            <a:cxn ang="0">
              <a:pos x="connsiteX13944" y="connsiteY13944"/>
            </a:cxn>
          </a:cxnLst>
          <a:rect l="l" t="t" r="r" b="b"/>
          <a:pathLst>
            <a:path w="12192000" h="6858000">
              <a:moveTo>
                <a:pt x="0" y="6858000"/>
              </a:moveTo>
              <a:lnTo>
                <a:pt x="12192000" y="6858000"/>
              </a:lnTo>
              <a:lnTo>
                <a:pt x="12192000" y="0"/>
              </a:lnTo>
              <a:lnTo>
                <a:pt x="0" y="0"/>
              </a:lnTo>
              <a:lnTo>
                <a:pt x="0" y="6858000"/>
              </a:lnTo>
              <a:close/>
              <a:moveTo>
                <a:pt x="4186978" y="6434563"/>
              </a:moveTo>
              <a:cubicBezTo>
                <a:pt x="4167750" y="6434563"/>
                <a:pt x="4152159" y="6418972"/>
                <a:pt x="4152159" y="6399744"/>
              </a:cubicBezTo>
              <a:cubicBezTo>
                <a:pt x="4152159" y="6380516"/>
                <a:pt x="4167750" y="6364925"/>
                <a:pt x="4186978" y="6364925"/>
              </a:cubicBezTo>
              <a:cubicBezTo>
                <a:pt x="4206206" y="6364925"/>
                <a:pt x="4221797" y="6380516"/>
                <a:pt x="4221797" y="6399744"/>
              </a:cubicBezTo>
              <a:cubicBezTo>
                <a:pt x="4221797" y="6418972"/>
                <a:pt x="4206206" y="6434563"/>
                <a:pt x="4186978" y="6434563"/>
              </a:cubicBezTo>
              <a:close/>
              <a:moveTo>
                <a:pt x="4271871" y="6434563"/>
              </a:moveTo>
              <a:cubicBezTo>
                <a:pt x="4252643" y="6434563"/>
                <a:pt x="4237052" y="6418972"/>
                <a:pt x="4237052" y="6399744"/>
              </a:cubicBezTo>
              <a:cubicBezTo>
                <a:pt x="4237052" y="6380516"/>
                <a:pt x="4252643" y="6364925"/>
                <a:pt x="4271871" y="6364925"/>
              </a:cubicBezTo>
              <a:cubicBezTo>
                <a:pt x="4291099" y="6364925"/>
                <a:pt x="4306690" y="6380516"/>
                <a:pt x="4306690" y="6399744"/>
              </a:cubicBezTo>
              <a:cubicBezTo>
                <a:pt x="4306690" y="6418972"/>
                <a:pt x="4291099" y="6434563"/>
                <a:pt x="4271871" y="6434563"/>
              </a:cubicBezTo>
              <a:close/>
              <a:moveTo>
                <a:pt x="4356763" y="6434563"/>
              </a:moveTo>
              <a:cubicBezTo>
                <a:pt x="4337536" y="6434563"/>
                <a:pt x="4321945" y="6418972"/>
                <a:pt x="4321945" y="6399744"/>
              </a:cubicBezTo>
              <a:cubicBezTo>
                <a:pt x="4321945" y="6380516"/>
                <a:pt x="4337536" y="6364925"/>
                <a:pt x="4356763" y="6364925"/>
              </a:cubicBezTo>
              <a:cubicBezTo>
                <a:pt x="4375991" y="6364925"/>
                <a:pt x="4391582" y="6380516"/>
                <a:pt x="4391582" y="6399744"/>
              </a:cubicBezTo>
              <a:cubicBezTo>
                <a:pt x="4391582" y="6418972"/>
                <a:pt x="4375991" y="6434563"/>
                <a:pt x="4356763" y="6434563"/>
              </a:cubicBezTo>
              <a:close/>
              <a:moveTo>
                <a:pt x="4441656" y="6434563"/>
              </a:moveTo>
              <a:cubicBezTo>
                <a:pt x="4422428" y="6434563"/>
                <a:pt x="4406837" y="6418972"/>
                <a:pt x="4406837" y="6399744"/>
              </a:cubicBezTo>
              <a:cubicBezTo>
                <a:pt x="4406837" y="6380516"/>
                <a:pt x="4422428" y="6364925"/>
                <a:pt x="4441656" y="6364925"/>
              </a:cubicBezTo>
              <a:cubicBezTo>
                <a:pt x="4460883" y="6364925"/>
                <a:pt x="4476474" y="6380516"/>
                <a:pt x="4476474" y="6399744"/>
              </a:cubicBezTo>
              <a:cubicBezTo>
                <a:pt x="4476474" y="6418972"/>
                <a:pt x="4460883" y="6434563"/>
                <a:pt x="4441656" y="6434563"/>
              </a:cubicBezTo>
              <a:close/>
              <a:moveTo>
                <a:pt x="4526548" y="6434563"/>
              </a:moveTo>
              <a:cubicBezTo>
                <a:pt x="4507320" y="6434563"/>
                <a:pt x="4491729" y="6418972"/>
                <a:pt x="4491729" y="6399744"/>
              </a:cubicBezTo>
              <a:cubicBezTo>
                <a:pt x="4491729" y="6380516"/>
                <a:pt x="4507320" y="6364925"/>
                <a:pt x="4526548" y="6364925"/>
              </a:cubicBezTo>
              <a:cubicBezTo>
                <a:pt x="4545776" y="6364925"/>
                <a:pt x="4561367" y="6380516"/>
                <a:pt x="4561367" y="6399744"/>
              </a:cubicBezTo>
              <a:cubicBezTo>
                <a:pt x="4561367" y="6418972"/>
                <a:pt x="4545776" y="6434563"/>
                <a:pt x="4526548" y="6434563"/>
              </a:cubicBezTo>
              <a:close/>
              <a:moveTo>
                <a:pt x="4017193" y="6349703"/>
              </a:moveTo>
              <a:cubicBezTo>
                <a:pt x="3997966" y="6349703"/>
                <a:pt x="3982375" y="6334112"/>
                <a:pt x="3982375" y="6314884"/>
              </a:cubicBezTo>
              <a:cubicBezTo>
                <a:pt x="3982375" y="6295656"/>
                <a:pt x="3997966" y="6280065"/>
                <a:pt x="4017193" y="6280065"/>
              </a:cubicBezTo>
              <a:cubicBezTo>
                <a:pt x="4036421" y="6280065"/>
                <a:pt x="4052012" y="6295656"/>
                <a:pt x="4052012" y="6314884"/>
              </a:cubicBezTo>
              <a:cubicBezTo>
                <a:pt x="4052012" y="6334112"/>
                <a:pt x="4036421" y="6349703"/>
                <a:pt x="4017193" y="6349703"/>
              </a:cubicBezTo>
              <a:close/>
              <a:moveTo>
                <a:pt x="4102086" y="6349703"/>
              </a:moveTo>
              <a:cubicBezTo>
                <a:pt x="4082858" y="6349703"/>
                <a:pt x="4067267" y="6334112"/>
                <a:pt x="4067267" y="6314884"/>
              </a:cubicBezTo>
              <a:cubicBezTo>
                <a:pt x="4067267" y="6295656"/>
                <a:pt x="4082858" y="6280065"/>
                <a:pt x="4102086" y="6280065"/>
              </a:cubicBezTo>
              <a:cubicBezTo>
                <a:pt x="4121313" y="6280065"/>
                <a:pt x="4136904" y="6295656"/>
                <a:pt x="4136904" y="6314884"/>
              </a:cubicBezTo>
              <a:cubicBezTo>
                <a:pt x="4136904" y="6334112"/>
                <a:pt x="4121313" y="6349703"/>
                <a:pt x="4102086" y="6349703"/>
              </a:cubicBezTo>
              <a:close/>
              <a:moveTo>
                <a:pt x="4186978" y="6349703"/>
              </a:moveTo>
              <a:cubicBezTo>
                <a:pt x="4167750" y="6349703"/>
                <a:pt x="4152159" y="6334112"/>
                <a:pt x="4152159" y="6314884"/>
              </a:cubicBezTo>
              <a:cubicBezTo>
                <a:pt x="4152159" y="6295656"/>
                <a:pt x="4167750" y="6280065"/>
                <a:pt x="4186978" y="6280065"/>
              </a:cubicBezTo>
              <a:cubicBezTo>
                <a:pt x="4206206" y="6280065"/>
                <a:pt x="4221797" y="6295656"/>
                <a:pt x="4221797" y="6314884"/>
              </a:cubicBezTo>
              <a:cubicBezTo>
                <a:pt x="4221797" y="6334112"/>
                <a:pt x="4206206" y="6349703"/>
                <a:pt x="4186978" y="6349703"/>
              </a:cubicBezTo>
              <a:close/>
              <a:moveTo>
                <a:pt x="4271871" y="6349703"/>
              </a:moveTo>
              <a:cubicBezTo>
                <a:pt x="4252643" y="6349703"/>
                <a:pt x="4237052" y="6334112"/>
                <a:pt x="4237052" y="6314884"/>
              </a:cubicBezTo>
              <a:cubicBezTo>
                <a:pt x="4237052" y="6295656"/>
                <a:pt x="4252643" y="6280065"/>
                <a:pt x="4271871" y="6280065"/>
              </a:cubicBezTo>
              <a:cubicBezTo>
                <a:pt x="4291099" y="6280065"/>
                <a:pt x="4306690" y="6295656"/>
                <a:pt x="4306690" y="6314884"/>
              </a:cubicBezTo>
              <a:cubicBezTo>
                <a:pt x="4306690" y="6334112"/>
                <a:pt x="4291099" y="6349703"/>
                <a:pt x="4271871" y="6349703"/>
              </a:cubicBezTo>
              <a:close/>
              <a:moveTo>
                <a:pt x="4356763" y="6349703"/>
              </a:moveTo>
              <a:cubicBezTo>
                <a:pt x="4337536" y="6349703"/>
                <a:pt x="4321945" y="6334112"/>
                <a:pt x="4321945" y="6314884"/>
              </a:cubicBezTo>
              <a:cubicBezTo>
                <a:pt x="4321945" y="6295656"/>
                <a:pt x="4337536" y="6280065"/>
                <a:pt x="4356763" y="6280065"/>
              </a:cubicBezTo>
              <a:cubicBezTo>
                <a:pt x="4375991" y="6280065"/>
                <a:pt x="4391582" y="6295656"/>
                <a:pt x="4391582" y="6314884"/>
              </a:cubicBezTo>
              <a:cubicBezTo>
                <a:pt x="4391582" y="6334112"/>
                <a:pt x="4375991" y="6349703"/>
                <a:pt x="4356763" y="6349703"/>
              </a:cubicBezTo>
              <a:close/>
              <a:moveTo>
                <a:pt x="4441656" y="6349703"/>
              </a:moveTo>
              <a:cubicBezTo>
                <a:pt x="4422428" y="6349703"/>
                <a:pt x="4406837" y="6334112"/>
                <a:pt x="4406837" y="6314884"/>
              </a:cubicBezTo>
              <a:cubicBezTo>
                <a:pt x="4406837" y="6295656"/>
                <a:pt x="4422428" y="6280065"/>
                <a:pt x="4441656" y="6280065"/>
              </a:cubicBezTo>
              <a:cubicBezTo>
                <a:pt x="4460883" y="6280065"/>
                <a:pt x="4476474" y="6295656"/>
                <a:pt x="4476474" y="6314884"/>
              </a:cubicBezTo>
              <a:cubicBezTo>
                <a:pt x="4476474" y="6334112"/>
                <a:pt x="4460883" y="6349703"/>
                <a:pt x="4441656" y="6349703"/>
              </a:cubicBezTo>
              <a:close/>
              <a:moveTo>
                <a:pt x="4526548" y="6349703"/>
              </a:moveTo>
              <a:cubicBezTo>
                <a:pt x="4507320" y="6349703"/>
                <a:pt x="4491729" y="6334112"/>
                <a:pt x="4491729" y="6314884"/>
              </a:cubicBezTo>
              <a:cubicBezTo>
                <a:pt x="4491729" y="6295656"/>
                <a:pt x="4507320" y="6280065"/>
                <a:pt x="4526548" y="6280065"/>
              </a:cubicBezTo>
              <a:cubicBezTo>
                <a:pt x="4545776" y="6280065"/>
                <a:pt x="4561367" y="6295656"/>
                <a:pt x="4561367" y="6314884"/>
              </a:cubicBezTo>
              <a:cubicBezTo>
                <a:pt x="4561367" y="6334112"/>
                <a:pt x="4545776" y="6349703"/>
                <a:pt x="4526548" y="6349703"/>
              </a:cubicBezTo>
              <a:close/>
              <a:moveTo>
                <a:pt x="4611441" y="6349703"/>
              </a:moveTo>
              <a:cubicBezTo>
                <a:pt x="4592213" y="6349703"/>
                <a:pt x="4576622" y="6334112"/>
                <a:pt x="4576622" y="6314884"/>
              </a:cubicBezTo>
              <a:cubicBezTo>
                <a:pt x="4576622" y="6295656"/>
                <a:pt x="4592213" y="6280065"/>
                <a:pt x="4611441" y="6280065"/>
              </a:cubicBezTo>
              <a:cubicBezTo>
                <a:pt x="4630669" y="6280065"/>
                <a:pt x="4646260" y="6295656"/>
                <a:pt x="4646260" y="6314884"/>
              </a:cubicBezTo>
              <a:cubicBezTo>
                <a:pt x="4646260" y="6334112"/>
                <a:pt x="4630669" y="6349703"/>
                <a:pt x="4611441" y="6349703"/>
              </a:cubicBezTo>
              <a:close/>
              <a:moveTo>
                <a:pt x="5035903" y="6349703"/>
              </a:moveTo>
              <a:cubicBezTo>
                <a:pt x="5016676" y="6349703"/>
                <a:pt x="5001085" y="6334112"/>
                <a:pt x="5001085" y="6314884"/>
              </a:cubicBezTo>
              <a:cubicBezTo>
                <a:pt x="5001085" y="6295656"/>
                <a:pt x="5016676" y="6280065"/>
                <a:pt x="5035903" y="6280065"/>
              </a:cubicBezTo>
              <a:cubicBezTo>
                <a:pt x="5055131" y="6280065"/>
                <a:pt x="5070722" y="6295656"/>
                <a:pt x="5070722" y="6314884"/>
              </a:cubicBezTo>
              <a:cubicBezTo>
                <a:pt x="5070722" y="6334112"/>
                <a:pt x="5055131" y="6349703"/>
                <a:pt x="5035903" y="6349703"/>
              </a:cubicBezTo>
              <a:close/>
              <a:moveTo>
                <a:pt x="5120796" y="6349703"/>
              </a:moveTo>
              <a:cubicBezTo>
                <a:pt x="5101568" y="6349703"/>
                <a:pt x="5085977" y="6334112"/>
                <a:pt x="5085977" y="6314884"/>
              </a:cubicBezTo>
              <a:cubicBezTo>
                <a:pt x="5085977" y="6295656"/>
                <a:pt x="5101568" y="6280065"/>
                <a:pt x="5120796" y="6280065"/>
              </a:cubicBezTo>
              <a:cubicBezTo>
                <a:pt x="5140023" y="6280065"/>
                <a:pt x="5155614" y="6295656"/>
                <a:pt x="5155614" y="6314884"/>
              </a:cubicBezTo>
              <a:cubicBezTo>
                <a:pt x="5155614" y="6334112"/>
                <a:pt x="5140023" y="6349703"/>
                <a:pt x="5120796" y="6349703"/>
              </a:cubicBezTo>
              <a:close/>
              <a:moveTo>
                <a:pt x="5290581" y="6349703"/>
              </a:moveTo>
              <a:cubicBezTo>
                <a:pt x="5271353" y="6349703"/>
                <a:pt x="5255762" y="6334112"/>
                <a:pt x="5255762" y="6314884"/>
              </a:cubicBezTo>
              <a:cubicBezTo>
                <a:pt x="5255762" y="6295656"/>
                <a:pt x="5271353" y="6280065"/>
                <a:pt x="5290581" y="6280065"/>
              </a:cubicBezTo>
              <a:cubicBezTo>
                <a:pt x="5309809" y="6280065"/>
                <a:pt x="5325400" y="6295656"/>
                <a:pt x="5325400" y="6314884"/>
              </a:cubicBezTo>
              <a:cubicBezTo>
                <a:pt x="5325400" y="6334112"/>
                <a:pt x="5309809" y="6349703"/>
                <a:pt x="5290581" y="6349703"/>
              </a:cubicBezTo>
              <a:close/>
              <a:moveTo>
                <a:pt x="7582703" y="6349703"/>
              </a:moveTo>
              <a:cubicBezTo>
                <a:pt x="7563476" y="6349703"/>
                <a:pt x="7547878" y="6334112"/>
                <a:pt x="7547878" y="6314884"/>
              </a:cubicBezTo>
              <a:cubicBezTo>
                <a:pt x="7547878" y="6295656"/>
                <a:pt x="7563476" y="6280065"/>
                <a:pt x="7582703" y="6280065"/>
              </a:cubicBezTo>
              <a:cubicBezTo>
                <a:pt x="7601931" y="6280065"/>
                <a:pt x="7617516" y="6295656"/>
                <a:pt x="7617516" y="6314884"/>
              </a:cubicBezTo>
              <a:cubicBezTo>
                <a:pt x="7617516" y="6334112"/>
                <a:pt x="7601931" y="6349703"/>
                <a:pt x="7582703" y="6349703"/>
              </a:cubicBezTo>
              <a:close/>
              <a:moveTo>
                <a:pt x="3507832" y="6264842"/>
              </a:moveTo>
              <a:cubicBezTo>
                <a:pt x="3488604" y="6264842"/>
                <a:pt x="3473013" y="6249251"/>
                <a:pt x="3473013" y="6230023"/>
              </a:cubicBezTo>
              <a:cubicBezTo>
                <a:pt x="3473013" y="6210796"/>
                <a:pt x="3488604" y="6195205"/>
                <a:pt x="3507832" y="6195205"/>
              </a:cubicBezTo>
              <a:cubicBezTo>
                <a:pt x="3527060" y="6195205"/>
                <a:pt x="3542651" y="6210796"/>
                <a:pt x="3542651" y="6230023"/>
              </a:cubicBezTo>
              <a:cubicBezTo>
                <a:pt x="3542651" y="6249251"/>
                <a:pt x="3527060" y="6264842"/>
                <a:pt x="3507832" y="6264842"/>
              </a:cubicBezTo>
              <a:close/>
              <a:moveTo>
                <a:pt x="3677617" y="6264842"/>
              </a:moveTo>
              <a:cubicBezTo>
                <a:pt x="3658390" y="6264842"/>
                <a:pt x="3642798" y="6249251"/>
                <a:pt x="3642798" y="6230023"/>
              </a:cubicBezTo>
              <a:cubicBezTo>
                <a:pt x="3642798" y="6210796"/>
                <a:pt x="3658390" y="6195205"/>
                <a:pt x="3677617" y="6195205"/>
              </a:cubicBezTo>
              <a:cubicBezTo>
                <a:pt x="3696845" y="6195205"/>
                <a:pt x="3712436" y="6210796"/>
                <a:pt x="3712436" y="6230023"/>
              </a:cubicBezTo>
              <a:cubicBezTo>
                <a:pt x="3712436" y="6249251"/>
                <a:pt x="3696845" y="6264842"/>
                <a:pt x="3677617" y="6264842"/>
              </a:cubicBezTo>
              <a:close/>
              <a:moveTo>
                <a:pt x="3932301" y="6264842"/>
              </a:moveTo>
              <a:cubicBezTo>
                <a:pt x="3913073" y="6264842"/>
                <a:pt x="3897482" y="6249251"/>
                <a:pt x="3897482" y="6230023"/>
              </a:cubicBezTo>
              <a:cubicBezTo>
                <a:pt x="3897482" y="6210796"/>
                <a:pt x="3913073" y="6195205"/>
                <a:pt x="3932301" y="6195205"/>
              </a:cubicBezTo>
              <a:cubicBezTo>
                <a:pt x="3951529" y="6195205"/>
                <a:pt x="3967120" y="6210796"/>
                <a:pt x="3967120" y="6230023"/>
              </a:cubicBezTo>
              <a:cubicBezTo>
                <a:pt x="3967120" y="6249251"/>
                <a:pt x="3951529" y="6264842"/>
                <a:pt x="3932301" y="6264842"/>
              </a:cubicBezTo>
              <a:close/>
              <a:moveTo>
                <a:pt x="4017193" y="6264842"/>
              </a:moveTo>
              <a:cubicBezTo>
                <a:pt x="3997966" y="6264842"/>
                <a:pt x="3982375" y="6249251"/>
                <a:pt x="3982375" y="6230023"/>
              </a:cubicBezTo>
              <a:cubicBezTo>
                <a:pt x="3982375" y="6210796"/>
                <a:pt x="3997966" y="6195205"/>
                <a:pt x="4017193" y="6195205"/>
              </a:cubicBezTo>
              <a:cubicBezTo>
                <a:pt x="4036421" y="6195205"/>
                <a:pt x="4052012" y="6210796"/>
                <a:pt x="4052012" y="6230023"/>
              </a:cubicBezTo>
              <a:cubicBezTo>
                <a:pt x="4052012" y="6249251"/>
                <a:pt x="4036421" y="6264842"/>
                <a:pt x="4017193" y="6264842"/>
              </a:cubicBezTo>
              <a:close/>
              <a:moveTo>
                <a:pt x="4356763" y="6264842"/>
              </a:moveTo>
              <a:cubicBezTo>
                <a:pt x="4337536" y="6264842"/>
                <a:pt x="4321945" y="6249251"/>
                <a:pt x="4321945" y="6230023"/>
              </a:cubicBezTo>
              <a:cubicBezTo>
                <a:pt x="4321945" y="6210796"/>
                <a:pt x="4337536" y="6195205"/>
                <a:pt x="4356763" y="6195205"/>
              </a:cubicBezTo>
              <a:cubicBezTo>
                <a:pt x="4375991" y="6195205"/>
                <a:pt x="4391582" y="6210796"/>
                <a:pt x="4391582" y="6230023"/>
              </a:cubicBezTo>
              <a:cubicBezTo>
                <a:pt x="4391582" y="6249251"/>
                <a:pt x="4375991" y="6264842"/>
                <a:pt x="4356763" y="6264842"/>
              </a:cubicBezTo>
              <a:close/>
              <a:moveTo>
                <a:pt x="4441656" y="6264842"/>
              </a:moveTo>
              <a:cubicBezTo>
                <a:pt x="4422428" y="6264842"/>
                <a:pt x="4406837" y="6249251"/>
                <a:pt x="4406837" y="6230023"/>
              </a:cubicBezTo>
              <a:cubicBezTo>
                <a:pt x="4406837" y="6210796"/>
                <a:pt x="4422428" y="6195205"/>
                <a:pt x="4441656" y="6195205"/>
              </a:cubicBezTo>
              <a:cubicBezTo>
                <a:pt x="4460883" y="6195205"/>
                <a:pt x="4476474" y="6210796"/>
                <a:pt x="4476474" y="6230023"/>
              </a:cubicBezTo>
              <a:cubicBezTo>
                <a:pt x="4476474" y="6249251"/>
                <a:pt x="4460883" y="6264842"/>
                <a:pt x="4441656" y="6264842"/>
              </a:cubicBezTo>
              <a:close/>
              <a:moveTo>
                <a:pt x="4696333" y="6264842"/>
              </a:moveTo>
              <a:cubicBezTo>
                <a:pt x="4677106" y="6264842"/>
                <a:pt x="4661515" y="6249251"/>
                <a:pt x="4661515" y="6230023"/>
              </a:cubicBezTo>
              <a:cubicBezTo>
                <a:pt x="4661515" y="6210796"/>
                <a:pt x="4677106" y="6195205"/>
                <a:pt x="4696333" y="6195205"/>
              </a:cubicBezTo>
              <a:cubicBezTo>
                <a:pt x="4715561" y="6195205"/>
                <a:pt x="4731152" y="6210796"/>
                <a:pt x="4731152" y="6230023"/>
              </a:cubicBezTo>
              <a:cubicBezTo>
                <a:pt x="4731152" y="6249251"/>
                <a:pt x="4715561" y="6264842"/>
                <a:pt x="4696333" y="6264842"/>
              </a:cubicBezTo>
              <a:close/>
              <a:moveTo>
                <a:pt x="4866118" y="6264842"/>
              </a:moveTo>
              <a:cubicBezTo>
                <a:pt x="4846890" y="6264842"/>
                <a:pt x="4831299" y="6249251"/>
                <a:pt x="4831299" y="6230023"/>
              </a:cubicBezTo>
              <a:cubicBezTo>
                <a:pt x="4831299" y="6210796"/>
                <a:pt x="4846890" y="6195205"/>
                <a:pt x="4866118" y="6195205"/>
              </a:cubicBezTo>
              <a:cubicBezTo>
                <a:pt x="4885346" y="6195205"/>
                <a:pt x="4900937" y="6210796"/>
                <a:pt x="4900937" y="6230023"/>
              </a:cubicBezTo>
              <a:cubicBezTo>
                <a:pt x="4900937" y="6249251"/>
                <a:pt x="4885346" y="6264842"/>
                <a:pt x="4866118" y="6264842"/>
              </a:cubicBezTo>
              <a:close/>
              <a:moveTo>
                <a:pt x="5035903" y="6264842"/>
              </a:moveTo>
              <a:cubicBezTo>
                <a:pt x="5016676" y="6264842"/>
                <a:pt x="5001085" y="6249251"/>
                <a:pt x="5001085" y="6230023"/>
              </a:cubicBezTo>
              <a:cubicBezTo>
                <a:pt x="5001085" y="6210796"/>
                <a:pt x="5016676" y="6195205"/>
                <a:pt x="5035903" y="6195205"/>
              </a:cubicBezTo>
              <a:cubicBezTo>
                <a:pt x="5055131" y="6195205"/>
                <a:pt x="5070722" y="6210796"/>
                <a:pt x="5070722" y="6230023"/>
              </a:cubicBezTo>
              <a:cubicBezTo>
                <a:pt x="5070722" y="6249251"/>
                <a:pt x="5055131" y="6264842"/>
                <a:pt x="5035903" y="6264842"/>
              </a:cubicBezTo>
              <a:close/>
              <a:moveTo>
                <a:pt x="5120796" y="6264842"/>
              </a:moveTo>
              <a:cubicBezTo>
                <a:pt x="5101568" y="6264842"/>
                <a:pt x="5085977" y="6249251"/>
                <a:pt x="5085977" y="6230023"/>
              </a:cubicBezTo>
              <a:cubicBezTo>
                <a:pt x="5085977" y="6210796"/>
                <a:pt x="5101568" y="6195205"/>
                <a:pt x="5120796" y="6195205"/>
              </a:cubicBezTo>
              <a:cubicBezTo>
                <a:pt x="5140023" y="6195205"/>
                <a:pt x="5155614" y="6210796"/>
                <a:pt x="5155614" y="6230023"/>
              </a:cubicBezTo>
              <a:cubicBezTo>
                <a:pt x="5155614" y="6249251"/>
                <a:pt x="5140023" y="6264842"/>
                <a:pt x="5120796" y="6264842"/>
              </a:cubicBezTo>
              <a:close/>
              <a:moveTo>
                <a:pt x="5205688" y="6264842"/>
              </a:moveTo>
              <a:cubicBezTo>
                <a:pt x="5186460" y="6264842"/>
                <a:pt x="5170869" y="6249251"/>
                <a:pt x="5170869" y="6230023"/>
              </a:cubicBezTo>
              <a:cubicBezTo>
                <a:pt x="5170869" y="6210796"/>
                <a:pt x="5186460" y="6195205"/>
                <a:pt x="5205688" y="6195205"/>
              </a:cubicBezTo>
              <a:cubicBezTo>
                <a:pt x="5224916" y="6195205"/>
                <a:pt x="5240507" y="6210796"/>
                <a:pt x="5240507" y="6230023"/>
              </a:cubicBezTo>
              <a:cubicBezTo>
                <a:pt x="5240507" y="6249251"/>
                <a:pt x="5224916" y="6264842"/>
                <a:pt x="5205688" y="6264842"/>
              </a:cubicBezTo>
              <a:close/>
              <a:moveTo>
                <a:pt x="5290581" y="6264842"/>
              </a:moveTo>
              <a:cubicBezTo>
                <a:pt x="5271353" y="6264842"/>
                <a:pt x="5255762" y="6249251"/>
                <a:pt x="5255762" y="6230023"/>
              </a:cubicBezTo>
              <a:cubicBezTo>
                <a:pt x="5255762" y="6210796"/>
                <a:pt x="5271353" y="6195205"/>
                <a:pt x="5290581" y="6195205"/>
              </a:cubicBezTo>
              <a:cubicBezTo>
                <a:pt x="5309809" y="6195205"/>
                <a:pt x="5325400" y="6210796"/>
                <a:pt x="5325400" y="6230023"/>
              </a:cubicBezTo>
              <a:cubicBezTo>
                <a:pt x="5325400" y="6249251"/>
                <a:pt x="5309809" y="6264842"/>
                <a:pt x="5290581" y="6264842"/>
              </a:cubicBezTo>
              <a:close/>
              <a:moveTo>
                <a:pt x="5375473" y="6264842"/>
              </a:moveTo>
              <a:cubicBezTo>
                <a:pt x="5356246" y="6264842"/>
                <a:pt x="5340655" y="6249251"/>
                <a:pt x="5340655" y="6230023"/>
              </a:cubicBezTo>
              <a:cubicBezTo>
                <a:pt x="5340655" y="6210796"/>
                <a:pt x="5356246" y="6195205"/>
                <a:pt x="5375473" y="6195205"/>
              </a:cubicBezTo>
              <a:cubicBezTo>
                <a:pt x="5394701" y="6195205"/>
                <a:pt x="5410292" y="6210796"/>
                <a:pt x="5410292" y="6230023"/>
              </a:cubicBezTo>
              <a:cubicBezTo>
                <a:pt x="5410292" y="6249251"/>
                <a:pt x="5394701" y="6264842"/>
                <a:pt x="5375473" y="6264842"/>
              </a:cubicBezTo>
              <a:close/>
              <a:moveTo>
                <a:pt x="6988431" y="6264842"/>
              </a:moveTo>
              <a:cubicBezTo>
                <a:pt x="6969203" y="6264842"/>
                <a:pt x="6953605" y="6249251"/>
                <a:pt x="6953605" y="6230023"/>
              </a:cubicBezTo>
              <a:cubicBezTo>
                <a:pt x="6953605" y="6210796"/>
                <a:pt x="6969203" y="6195205"/>
                <a:pt x="6988431" y="6195205"/>
              </a:cubicBezTo>
              <a:cubicBezTo>
                <a:pt x="7007658" y="6195205"/>
                <a:pt x="7023243" y="6210796"/>
                <a:pt x="7023243" y="6230023"/>
              </a:cubicBezTo>
              <a:cubicBezTo>
                <a:pt x="7023243" y="6249251"/>
                <a:pt x="7007658" y="6264842"/>
                <a:pt x="6988431" y="6264842"/>
              </a:cubicBezTo>
              <a:close/>
              <a:moveTo>
                <a:pt x="7667597" y="6264842"/>
              </a:moveTo>
              <a:cubicBezTo>
                <a:pt x="7648369" y="6264842"/>
                <a:pt x="7632771" y="6249251"/>
                <a:pt x="7632771" y="6230023"/>
              </a:cubicBezTo>
              <a:cubicBezTo>
                <a:pt x="7632771" y="6210796"/>
                <a:pt x="7648369" y="6195205"/>
                <a:pt x="7667597" y="6195205"/>
              </a:cubicBezTo>
              <a:cubicBezTo>
                <a:pt x="7686824" y="6195205"/>
                <a:pt x="7702409" y="6210796"/>
                <a:pt x="7702409" y="6230023"/>
              </a:cubicBezTo>
              <a:cubicBezTo>
                <a:pt x="7702409" y="6249251"/>
                <a:pt x="7686824" y="6264842"/>
                <a:pt x="7667597" y="6264842"/>
              </a:cubicBezTo>
              <a:close/>
              <a:moveTo>
                <a:pt x="7752489" y="6264842"/>
              </a:moveTo>
              <a:cubicBezTo>
                <a:pt x="7733261" y="6264842"/>
                <a:pt x="7717664" y="6249251"/>
                <a:pt x="7717664" y="6230023"/>
              </a:cubicBezTo>
              <a:cubicBezTo>
                <a:pt x="7717664" y="6210796"/>
                <a:pt x="7733261" y="6195205"/>
                <a:pt x="7752489" y="6195205"/>
              </a:cubicBezTo>
              <a:cubicBezTo>
                <a:pt x="7771717" y="6195205"/>
                <a:pt x="7787301" y="6210796"/>
                <a:pt x="7787301" y="6230023"/>
              </a:cubicBezTo>
              <a:cubicBezTo>
                <a:pt x="7787301" y="6249251"/>
                <a:pt x="7771717" y="6264842"/>
                <a:pt x="7752489" y="6264842"/>
              </a:cubicBezTo>
              <a:close/>
              <a:moveTo>
                <a:pt x="8940983" y="6264842"/>
              </a:moveTo>
              <a:cubicBezTo>
                <a:pt x="8921756" y="6264842"/>
                <a:pt x="8906158" y="6249251"/>
                <a:pt x="8906158" y="6230023"/>
              </a:cubicBezTo>
              <a:cubicBezTo>
                <a:pt x="8906158" y="6210796"/>
                <a:pt x="8921756" y="6195205"/>
                <a:pt x="8940983" y="6195205"/>
              </a:cubicBezTo>
              <a:cubicBezTo>
                <a:pt x="8960211" y="6195205"/>
                <a:pt x="8975796" y="6210796"/>
                <a:pt x="8975796" y="6230023"/>
              </a:cubicBezTo>
              <a:cubicBezTo>
                <a:pt x="8975796" y="6249251"/>
                <a:pt x="8960211" y="6264842"/>
                <a:pt x="8940983" y="6264842"/>
              </a:cubicBezTo>
              <a:close/>
              <a:moveTo>
                <a:pt x="9110769" y="6264842"/>
              </a:moveTo>
              <a:cubicBezTo>
                <a:pt x="9091541" y="6264842"/>
                <a:pt x="9075944" y="6249251"/>
                <a:pt x="9075944" y="6230023"/>
              </a:cubicBezTo>
              <a:cubicBezTo>
                <a:pt x="9075944" y="6210796"/>
                <a:pt x="9091541" y="6195205"/>
                <a:pt x="9110769" y="6195205"/>
              </a:cubicBezTo>
              <a:cubicBezTo>
                <a:pt x="9129997" y="6195205"/>
                <a:pt x="9145581" y="6210796"/>
                <a:pt x="9145581" y="6230023"/>
              </a:cubicBezTo>
              <a:cubicBezTo>
                <a:pt x="9145581" y="6249251"/>
                <a:pt x="9129997" y="6264842"/>
                <a:pt x="9110769" y="6264842"/>
              </a:cubicBezTo>
              <a:close/>
              <a:moveTo>
                <a:pt x="3168262" y="6179982"/>
              </a:moveTo>
              <a:cubicBezTo>
                <a:pt x="3149034" y="6179982"/>
                <a:pt x="3133443" y="6164391"/>
                <a:pt x="3133443" y="6145164"/>
              </a:cubicBezTo>
              <a:cubicBezTo>
                <a:pt x="3133443" y="6125936"/>
                <a:pt x="3149034" y="6110345"/>
                <a:pt x="3168262" y="6110345"/>
              </a:cubicBezTo>
              <a:cubicBezTo>
                <a:pt x="3187490" y="6110345"/>
                <a:pt x="3203081" y="6125936"/>
                <a:pt x="3203081" y="6145164"/>
              </a:cubicBezTo>
              <a:cubicBezTo>
                <a:pt x="3203081" y="6164391"/>
                <a:pt x="3187490" y="6179982"/>
                <a:pt x="3168262" y="6179982"/>
              </a:cubicBezTo>
              <a:close/>
              <a:moveTo>
                <a:pt x="3253154" y="6179982"/>
              </a:moveTo>
              <a:cubicBezTo>
                <a:pt x="3233926" y="6179982"/>
                <a:pt x="3218335" y="6164391"/>
                <a:pt x="3218335" y="6145164"/>
              </a:cubicBezTo>
              <a:cubicBezTo>
                <a:pt x="3218335" y="6125936"/>
                <a:pt x="3233926" y="6110345"/>
                <a:pt x="3253154" y="6110345"/>
              </a:cubicBezTo>
              <a:cubicBezTo>
                <a:pt x="3272382" y="6110345"/>
                <a:pt x="3287973" y="6125936"/>
                <a:pt x="3287973" y="6145164"/>
              </a:cubicBezTo>
              <a:cubicBezTo>
                <a:pt x="3287973" y="6164391"/>
                <a:pt x="3272382" y="6179982"/>
                <a:pt x="3253154" y="6179982"/>
              </a:cubicBezTo>
              <a:close/>
              <a:moveTo>
                <a:pt x="3422940" y="6179982"/>
              </a:moveTo>
              <a:cubicBezTo>
                <a:pt x="3403712" y="6179982"/>
                <a:pt x="3388121" y="6164391"/>
                <a:pt x="3388121" y="6145164"/>
              </a:cubicBezTo>
              <a:cubicBezTo>
                <a:pt x="3388121" y="6125936"/>
                <a:pt x="3403712" y="6110345"/>
                <a:pt x="3422940" y="6110345"/>
              </a:cubicBezTo>
              <a:cubicBezTo>
                <a:pt x="3442167" y="6110345"/>
                <a:pt x="3457758" y="6125936"/>
                <a:pt x="3457758" y="6145164"/>
              </a:cubicBezTo>
              <a:cubicBezTo>
                <a:pt x="3457758" y="6164391"/>
                <a:pt x="3442167" y="6179982"/>
                <a:pt x="3422940" y="6179982"/>
              </a:cubicBezTo>
              <a:close/>
              <a:moveTo>
                <a:pt x="3677617" y="6179982"/>
              </a:moveTo>
              <a:cubicBezTo>
                <a:pt x="3658390" y="6179982"/>
                <a:pt x="3642798" y="6164391"/>
                <a:pt x="3642798" y="6145164"/>
              </a:cubicBezTo>
              <a:cubicBezTo>
                <a:pt x="3642798" y="6125936"/>
                <a:pt x="3658390" y="6110345"/>
                <a:pt x="3677617" y="6110345"/>
              </a:cubicBezTo>
              <a:cubicBezTo>
                <a:pt x="3696845" y="6110345"/>
                <a:pt x="3712436" y="6125936"/>
                <a:pt x="3712436" y="6145164"/>
              </a:cubicBezTo>
              <a:cubicBezTo>
                <a:pt x="3712436" y="6164391"/>
                <a:pt x="3696845" y="6179982"/>
                <a:pt x="3677617" y="6179982"/>
              </a:cubicBezTo>
              <a:close/>
              <a:moveTo>
                <a:pt x="3932301" y="6179982"/>
              </a:moveTo>
              <a:cubicBezTo>
                <a:pt x="3913073" y="6179982"/>
                <a:pt x="3897482" y="6164391"/>
                <a:pt x="3897482" y="6145164"/>
              </a:cubicBezTo>
              <a:cubicBezTo>
                <a:pt x="3897482" y="6125936"/>
                <a:pt x="3913073" y="6110345"/>
                <a:pt x="3932301" y="6110345"/>
              </a:cubicBezTo>
              <a:cubicBezTo>
                <a:pt x="3951529" y="6110345"/>
                <a:pt x="3967120" y="6125936"/>
                <a:pt x="3967120" y="6145164"/>
              </a:cubicBezTo>
              <a:cubicBezTo>
                <a:pt x="3967120" y="6164391"/>
                <a:pt x="3951529" y="6179982"/>
                <a:pt x="3932301" y="6179982"/>
              </a:cubicBezTo>
              <a:close/>
              <a:moveTo>
                <a:pt x="4102086" y="6179982"/>
              </a:moveTo>
              <a:cubicBezTo>
                <a:pt x="4082858" y="6179982"/>
                <a:pt x="4067267" y="6164391"/>
                <a:pt x="4067267" y="6145164"/>
              </a:cubicBezTo>
              <a:cubicBezTo>
                <a:pt x="4067267" y="6125936"/>
                <a:pt x="4082858" y="6110345"/>
                <a:pt x="4102086" y="6110345"/>
              </a:cubicBezTo>
              <a:cubicBezTo>
                <a:pt x="4121313" y="6110345"/>
                <a:pt x="4136904" y="6125936"/>
                <a:pt x="4136904" y="6145164"/>
              </a:cubicBezTo>
              <a:cubicBezTo>
                <a:pt x="4136904" y="6164391"/>
                <a:pt x="4121313" y="6179982"/>
                <a:pt x="4102086" y="6179982"/>
              </a:cubicBezTo>
              <a:close/>
              <a:moveTo>
                <a:pt x="4186978" y="6179982"/>
              </a:moveTo>
              <a:cubicBezTo>
                <a:pt x="4167750" y="6179982"/>
                <a:pt x="4152159" y="6164391"/>
                <a:pt x="4152159" y="6145164"/>
              </a:cubicBezTo>
              <a:cubicBezTo>
                <a:pt x="4152159" y="6125936"/>
                <a:pt x="4167750" y="6110345"/>
                <a:pt x="4186978" y="6110345"/>
              </a:cubicBezTo>
              <a:cubicBezTo>
                <a:pt x="4206206" y="6110345"/>
                <a:pt x="4221797" y="6125936"/>
                <a:pt x="4221797" y="6145164"/>
              </a:cubicBezTo>
              <a:cubicBezTo>
                <a:pt x="4221797" y="6164391"/>
                <a:pt x="4206206" y="6179982"/>
                <a:pt x="4186978" y="6179982"/>
              </a:cubicBezTo>
              <a:close/>
              <a:moveTo>
                <a:pt x="4271871" y="6179982"/>
              </a:moveTo>
              <a:cubicBezTo>
                <a:pt x="4252643" y="6179982"/>
                <a:pt x="4237052" y="6164391"/>
                <a:pt x="4237052" y="6145164"/>
              </a:cubicBezTo>
              <a:cubicBezTo>
                <a:pt x="4237052" y="6125936"/>
                <a:pt x="4252643" y="6110345"/>
                <a:pt x="4271871" y="6110345"/>
              </a:cubicBezTo>
              <a:cubicBezTo>
                <a:pt x="4291099" y="6110345"/>
                <a:pt x="4306690" y="6125936"/>
                <a:pt x="4306690" y="6145164"/>
              </a:cubicBezTo>
              <a:cubicBezTo>
                <a:pt x="4306690" y="6164391"/>
                <a:pt x="4291099" y="6179982"/>
                <a:pt x="4271871" y="6179982"/>
              </a:cubicBezTo>
              <a:close/>
              <a:moveTo>
                <a:pt x="4356763" y="6179982"/>
              </a:moveTo>
              <a:cubicBezTo>
                <a:pt x="4337536" y="6179982"/>
                <a:pt x="4321945" y="6164391"/>
                <a:pt x="4321945" y="6145164"/>
              </a:cubicBezTo>
              <a:cubicBezTo>
                <a:pt x="4321945" y="6125936"/>
                <a:pt x="4337536" y="6110345"/>
                <a:pt x="4356763" y="6110345"/>
              </a:cubicBezTo>
              <a:cubicBezTo>
                <a:pt x="4375991" y="6110345"/>
                <a:pt x="4391582" y="6125936"/>
                <a:pt x="4391582" y="6145164"/>
              </a:cubicBezTo>
              <a:cubicBezTo>
                <a:pt x="4391582" y="6164391"/>
                <a:pt x="4375991" y="6179982"/>
                <a:pt x="4356763" y="6179982"/>
              </a:cubicBezTo>
              <a:close/>
              <a:moveTo>
                <a:pt x="4526548" y="6179982"/>
              </a:moveTo>
              <a:cubicBezTo>
                <a:pt x="4507320" y="6179982"/>
                <a:pt x="4491729" y="6164391"/>
                <a:pt x="4491729" y="6145164"/>
              </a:cubicBezTo>
              <a:cubicBezTo>
                <a:pt x="4491729" y="6125936"/>
                <a:pt x="4507320" y="6110345"/>
                <a:pt x="4526548" y="6110345"/>
              </a:cubicBezTo>
              <a:cubicBezTo>
                <a:pt x="4545776" y="6110345"/>
                <a:pt x="4561367" y="6125936"/>
                <a:pt x="4561367" y="6145164"/>
              </a:cubicBezTo>
              <a:cubicBezTo>
                <a:pt x="4561367" y="6164391"/>
                <a:pt x="4545776" y="6179982"/>
                <a:pt x="4526548" y="6179982"/>
              </a:cubicBezTo>
              <a:close/>
              <a:moveTo>
                <a:pt x="4611441" y="6179982"/>
              </a:moveTo>
              <a:cubicBezTo>
                <a:pt x="4592213" y="6179982"/>
                <a:pt x="4576622" y="6164391"/>
                <a:pt x="4576622" y="6145164"/>
              </a:cubicBezTo>
              <a:cubicBezTo>
                <a:pt x="4576622" y="6125936"/>
                <a:pt x="4592213" y="6110345"/>
                <a:pt x="4611441" y="6110345"/>
              </a:cubicBezTo>
              <a:cubicBezTo>
                <a:pt x="4630669" y="6110345"/>
                <a:pt x="4646260" y="6125936"/>
                <a:pt x="4646260" y="6145164"/>
              </a:cubicBezTo>
              <a:cubicBezTo>
                <a:pt x="4646260" y="6164391"/>
                <a:pt x="4630669" y="6179982"/>
                <a:pt x="4611441" y="6179982"/>
              </a:cubicBezTo>
              <a:close/>
              <a:moveTo>
                <a:pt x="4696333" y="6179982"/>
              </a:moveTo>
              <a:cubicBezTo>
                <a:pt x="4677106" y="6179982"/>
                <a:pt x="4661515" y="6164391"/>
                <a:pt x="4661515" y="6145164"/>
              </a:cubicBezTo>
              <a:cubicBezTo>
                <a:pt x="4661515" y="6125936"/>
                <a:pt x="4677106" y="6110345"/>
                <a:pt x="4696333" y="6110345"/>
              </a:cubicBezTo>
              <a:cubicBezTo>
                <a:pt x="4715561" y="6110345"/>
                <a:pt x="4731152" y="6125936"/>
                <a:pt x="4731152" y="6145164"/>
              </a:cubicBezTo>
              <a:cubicBezTo>
                <a:pt x="4731152" y="6164391"/>
                <a:pt x="4715561" y="6179982"/>
                <a:pt x="4696333" y="6179982"/>
              </a:cubicBezTo>
              <a:close/>
              <a:moveTo>
                <a:pt x="4781226" y="6179982"/>
              </a:moveTo>
              <a:cubicBezTo>
                <a:pt x="4761998" y="6179982"/>
                <a:pt x="4746407" y="6164391"/>
                <a:pt x="4746407" y="6145164"/>
              </a:cubicBezTo>
              <a:cubicBezTo>
                <a:pt x="4746407" y="6125936"/>
                <a:pt x="4761998" y="6110345"/>
                <a:pt x="4781226" y="6110345"/>
              </a:cubicBezTo>
              <a:cubicBezTo>
                <a:pt x="4800453" y="6110345"/>
                <a:pt x="4816044" y="6125936"/>
                <a:pt x="4816044" y="6145164"/>
              </a:cubicBezTo>
              <a:cubicBezTo>
                <a:pt x="4816044" y="6164391"/>
                <a:pt x="4800453" y="6179982"/>
                <a:pt x="4781226" y="6179982"/>
              </a:cubicBezTo>
              <a:close/>
              <a:moveTo>
                <a:pt x="4866118" y="6179982"/>
              </a:moveTo>
              <a:cubicBezTo>
                <a:pt x="4846890" y="6179982"/>
                <a:pt x="4831299" y="6164391"/>
                <a:pt x="4831299" y="6145164"/>
              </a:cubicBezTo>
              <a:cubicBezTo>
                <a:pt x="4831299" y="6125936"/>
                <a:pt x="4846890" y="6110345"/>
                <a:pt x="4866118" y="6110345"/>
              </a:cubicBezTo>
              <a:cubicBezTo>
                <a:pt x="4885346" y="6110345"/>
                <a:pt x="4900937" y="6125936"/>
                <a:pt x="4900937" y="6145164"/>
              </a:cubicBezTo>
              <a:cubicBezTo>
                <a:pt x="4900937" y="6164391"/>
                <a:pt x="4885346" y="6179982"/>
                <a:pt x="4866118" y="6179982"/>
              </a:cubicBezTo>
              <a:close/>
              <a:moveTo>
                <a:pt x="4951011" y="6179982"/>
              </a:moveTo>
              <a:cubicBezTo>
                <a:pt x="4931783" y="6179982"/>
                <a:pt x="4916192" y="6164391"/>
                <a:pt x="4916192" y="6145164"/>
              </a:cubicBezTo>
              <a:cubicBezTo>
                <a:pt x="4916192" y="6125936"/>
                <a:pt x="4931783" y="6110345"/>
                <a:pt x="4951011" y="6110345"/>
              </a:cubicBezTo>
              <a:cubicBezTo>
                <a:pt x="4970239" y="6110345"/>
                <a:pt x="4985830" y="6125936"/>
                <a:pt x="4985830" y="6145164"/>
              </a:cubicBezTo>
              <a:cubicBezTo>
                <a:pt x="4985830" y="6164391"/>
                <a:pt x="4970239" y="6179982"/>
                <a:pt x="4951011" y="6179982"/>
              </a:cubicBezTo>
              <a:close/>
              <a:moveTo>
                <a:pt x="5035903" y="6179982"/>
              </a:moveTo>
              <a:cubicBezTo>
                <a:pt x="5016676" y="6179982"/>
                <a:pt x="5001085" y="6164391"/>
                <a:pt x="5001085" y="6145164"/>
              </a:cubicBezTo>
              <a:cubicBezTo>
                <a:pt x="5001085" y="6125936"/>
                <a:pt x="5016676" y="6110345"/>
                <a:pt x="5035903" y="6110345"/>
              </a:cubicBezTo>
              <a:cubicBezTo>
                <a:pt x="5055131" y="6110345"/>
                <a:pt x="5070722" y="6125936"/>
                <a:pt x="5070722" y="6145164"/>
              </a:cubicBezTo>
              <a:cubicBezTo>
                <a:pt x="5070722" y="6164391"/>
                <a:pt x="5055131" y="6179982"/>
                <a:pt x="5035903" y="6179982"/>
              </a:cubicBezTo>
              <a:close/>
              <a:moveTo>
                <a:pt x="5120796" y="6179982"/>
              </a:moveTo>
              <a:cubicBezTo>
                <a:pt x="5101568" y="6179982"/>
                <a:pt x="5085977" y="6164391"/>
                <a:pt x="5085977" y="6145164"/>
              </a:cubicBezTo>
              <a:cubicBezTo>
                <a:pt x="5085977" y="6125936"/>
                <a:pt x="5101568" y="6110345"/>
                <a:pt x="5120796" y="6110345"/>
              </a:cubicBezTo>
              <a:cubicBezTo>
                <a:pt x="5140023" y="6110345"/>
                <a:pt x="5155614" y="6125936"/>
                <a:pt x="5155614" y="6145164"/>
              </a:cubicBezTo>
              <a:cubicBezTo>
                <a:pt x="5155614" y="6164391"/>
                <a:pt x="5140023" y="6179982"/>
                <a:pt x="5120796" y="6179982"/>
              </a:cubicBezTo>
              <a:close/>
              <a:moveTo>
                <a:pt x="5205688" y="6179982"/>
              </a:moveTo>
              <a:cubicBezTo>
                <a:pt x="5186460" y="6179982"/>
                <a:pt x="5170869" y="6164391"/>
                <a:pt x="5170869" y="6145164"/>
              </a:cubicBezTo>
              <a:cubicBezTo>
                <a:pt x="5170869" y="6125936"/>
                <a:pt x="5186460" y="6110345"/>
                <a:pt x="5205688" y="6110345"/>
              </a:cubicBezTo>
              <a:cubicBezTo>
                <a:pt x="5224916" y="6110345"/>
                <a:pt x="5240507" y="6125936"/>
                <a:pt x="5240507" y="6145164"/>
              </a:cubicBezTo>
              <a:cubicBezTo>
                <a:pt x="5240507" y="6164391"/>
                <a:pt x="5224916" y="6179982"/>
                <a:pt x="5205688" y="6179982"/>
              </a:cubicBezTo>
              <a:close/>
              <a:moveTo>
                <a:pt x="5290581" y="6179982"/>
              </a:moveTo>
              <a:cubicBezTo>
                <a:pt x="5271353" y="6179982"/>
                <a:pt x="5255762" y="6164391"/>
                <a:pt x="5255762" y="6145164"/>
              </a:cubicBezTo>
              <a:cubicBezTo>
                <a:pt x="5255762" y="6125936"/>
                <a:pt x="5271353" y="6110345"/>
                <a:pt x="5290581" y="6110345"/>
              </a:cubicBezTo>
              <a:cubicBezTo>
                <a:pt x="5309809" y="6110345"/>
                <a:pt x="5325400" y="6125936"/>
                <a:pt x="5325400" y="6145164"/>
              </a:cubicBezTo>
              <a:cubicBezTo>
                <a:pt x="5325400" y="6164391"/>
                <a:pt x="5309809" y="6179982"/>
                <a:pt x="5290581" y="6179982"/>
              </a:cubicBezTo>
              <a:close/>
              <a:moveTo>
                <a:pt x="6903537" y="6179982"/>
              </a:moveTo>
              <a:cubicBezTo>
                <a:pt x="6884310" y="6179982"/>
                <a:pt x="6868712" y="6164391"/>
                <a:pt x="6868712" y="6145164"/>
              </a:cubicBezTo>
              <a:cubicBezTo>
                <a:pt x="6868712" y="6125936"/>
                <a:pt x="6884310" y="6110345"/>
                <a:pt x="6903537" y="6110345"/>
              </a:cubicBezTo>
              <a:cubicBezTo>
                <a:pt x="6922765" y="6110345"/>
                <a:pt x="6938350" y="6125936"/>
                <a:pt x="6938350" y="6145164"/>
              </a:cubicBezTo>
              <a:cubicBezTo>
                <a:pt x="6938350" y="6164391"/>
                <a:pt x="6922765" y="6179982"/>
                <a:pt x="6903537" y="6179982"/>
              </a:cubicBezTo>
              <a:close/>
              <a:moveTo>
                <a:pt x="7922273" y="6179982"/>
              </a:moveTo>
              <a:cubicBezTo>
                <a:pt x="7903046" y="6179982"/>
                <a:pt x="7887448" y="6164391"/>
                <a:pt x="7887448" y="6145164"/>
              </a:cubicBezTo>
              <a:cubicBezTo>
                <a:pt x="7887448" y="6125936"/>
                <a:pt x="7903046" y="6110345"/>
                <a:pt x="7922273" y="6110345"/>
              </a:cubicBezTo>
              <a:cubicBezTo>
                <a:pt x="7941501" y="6110345"/>
                <a:pt x="7957086" y="6125936"/>
                <a:pt x="7957086" y="6145164"/>
              </a:cubicBezTo>
              <a:cubicBezTo>
                <a:pt x="7957086" y="6164391"/>
                <a:pt x="7941501" y="6179982"/>
                <a:pt x="7922273" y="6179982"/>
              </a:cubicBezTo>
              <a:close/>
              <a:moveTo>
                <a:pt x="8856091" y="6179982"/>
              </a:moveTo>
              <a:cubicBezTo>
                <a:pt x="8836863" y="6179982"/>
                <a:pt x="8821266" y="6164391"/>
                <a:pt x="8821266" y="6145164"/>
              </a:cubicBezTo>
              <a:cubicBezTo>
                <a:pt x="8821266" y="6125936"/>
                <a:pt x="8836863" y="6110345"/>
                <a:pt x="8856091" y="6110345"/>
              </a:cubicBezTo>
              <a:cubicBezTo>
                <a:pt x="8875319" y="6110345"/>
                <a:pt x="8890903" y="6125936"/>
                <a:pt x="8890903" y="6145164"/>
              </a:cubicBezTo>
              <a:cubicBezTo>
                <a:pt x="8890903" y="6164391"/>
                <a:pt x="8875319" y="6179982"/>
                <a:pt x="8856091" y="6179982"/>
              </a:cubicBezTo>
              <a:close/>
              <a:moveTo>
                <a:pt x="8940983" y="6179982"/>
              </a:moveTo>
              <a:cubicBezTo>
                <a:pt x="8921756" y="6179982"/>
                <a:pt x="8906158" y="6164391"/>
                <a:pt x="8906158" y="6145164"/>
              </a:cubicBezTo>
              <a:cubicBezTo>
                <a:pt x="8906158" y="6125936"/>
                <a:pt x="8921756" y="6110345"/>
                <a:pt x="8940983" y="6110345"/>
              </a:cubicBezTo>
              <a:cubicBezTo>
                <a:pt x="8960211" y="6110345"/>
                <a:pt x="8975796" y="6125936"/>
                <a:pt x="8975796" y="6145164"/>
              </a:cubicBezTo>
              <a:cubicBezTo>
                <a:pt x="8975796" y="6164391"/>
                <a:pt x="8960211" y="6179982"/>
                <a:pt x="8940983" y="6179982"/>
              </a:cubicBezTo>
              <a:close/>
              <a:moveTo>
                <a:pt x="3083370" y="6095123"/>
              </a:moveTo>
              <a:cubicBezTo>
                <a:pt x="3064142" y="6095123"/>
                <a:pt x="3048551" y="6079532"/>
                <a:pt x="3048551" y="6060304"/>
              </a:cubicBezTo>
              <a:cubicBezTo>
                <a:pt x="3048551" y="6041076"/>
                <a:pt x="3064142" y="6025485"/>
                <a:pt x="3083370" y="6025485"/>
              </a:cubicBezTo>
              <a:cubicBezTo>
                <a:pt x="3102597" y="6025485"/>
                <a:pt x="3118188" y="6041076"/>
                <a:pt x="3118188" y="6060304"/>
              </a:cubicBezTo>
              <a:cubicBezTo>
                <a:pt x="3118188" y="6079532"/>
                <a:pt x="3102597" y="6095123"/>
                <a:pt x="3083370" y="6095123"/>
              </a:cubicBezTo>
              <a:close/>
              <a:moveTo>
                <a:pt x="3762510" y="6095123"/>
              </a:moveTo>
              <a:cubicBezTo>
                <a:pt x="3743282" y="6095123"/>
                <a:pt x="3727691" y="6079532"/>
                <a:pt x="3727691" y="6060304"/>
              </a:cubicBezTo>
              <a:cubicBezTo>
                <a:pt x="3727691" y="6041076"/>
                <a:pt x="3743282" y="6025485"/>
                <a:pt x="3762510" y="6025485"/>
              </a:cubicBezTo>
              <a:cubicBezTo>
                <a:pt x="3781737" y="6025485"/>
                <a:pt x="3797328" y="6041076"/>
                <a:pt x="3797328" y="6060304"/>
              </a:cubicBezTo>
              <a:cubicBezTo>
                <a:pt x="3797328" y="6079532"/>
                <a:pt x="3781737" y="6095123"/>
                <a:pt x="3762510" y="6095123"/>
              </a:cubicBezTo>
              <a:close/>
              <a:moveTo>
                <a:pt x="4017193" y="6095123"/>
              </a:moveTo>
              <a:cubicBezTo>
                <a:pt x="3997966" y="6095123"/>
                <a:pt x="3982375" y="6079532"/>
                <a:pt x="3982375" y="6060304"/>
              </a:cubicBezTo>
              <a:cubicBezTo>
                <a:pt x="3982375" y="6041076"/>
                <a:pt x="3997966" y="6025485"/>
                <a:pt x="4017193" y="6025485"/>
              </a:cubicBezTo>
              <a:cubicBezTo>
                <a:pt x="4036421" y="6025485"/>
                <a:pt x="4052012" y="6041076"/>
                <a:pt x="4052012" y="6060304"/>
              </a:cubicBezTo>
              <a:cubicBezTo>
                <a:pt x="4052012" y="6079532"/>
                <a:pt x="4036421" y="6095123"/>
                <a:pt x="4017193" y="6095123"/>
              </a:cubicBezTo>
              <a:close/>
              <a:moveTo>
                <a:pt x="4102086" y="6095123"/>
              </a:moveTo>
              <a:cubicBezTo>
                <a:pt x="4082858" y="6095123"/>
                <a:pt x="4067267" y="6079532"/>
                <a:pt x="4067267" y="6060304"/>
              </a:cubicBezTo>
              <a:cubicBezTo>
                <a:pt x="4067267" y="6041076"/>
                <a:pt x="4082858" y="6025485"/>
                <a:pt x="4102086" y="6025485"/>
              </a:cubicBezTo>
              <a:cubicBezTo>
                <a:pt x="4121313" y="6025485"/>
                <a:pt x="4136904" y="6041076"/>
                <a:pt x="4136904" y="6060304"/>
              </a:cubicBezTo>
              <a:cubicBezTo>
                <a:pt x="4136904" y="6079532"/>
                <a:pt x="4121313" y="6095123"/>
                <a:pt x="4102086" y="6095123"/>
              </a:cubicBezTo>
              <a:close/>
              <a:moveTo>
                <a:pt x="4186978" y="6095123"/>
              </a:moveTo>
              <a:cubicBezTo>
                <a:pt x="4167750" y="6095123"/>
                <a:pt x="4152159" y="6079532"/>
                <a:pt x="4152159" y="6060304"/>
              </a:cubicBezTo>
              <a:cubicBezTo>
                <a:pt x="4152159" y="6041076"/>
                <a:pt x="4167750" y="6025485"/>
                <a:pt x="4186978" y="6025485"/>
              </a:cubicBezTo>
              <a:cubicBezTo>
                <a:pt x="4206206" y="6025485"/>
                <a:pt x="4221797" y="6041076"/>
                <a:pt x="4221797" y="6060304"/>
              </a:cubicBezTo>
              <a:cubicBezTo>
                <a:pt x="4221797" y="6079532"/>
                <a:pt x="4206206" y="6095123"/>
                <a:pt x="4186978" y="6095123"/>
              </a:cubicBezTo>
              <a:close/>
              <a:moveTo>
                <a:pt x="4526548" y="6095123"/>
              </a:moveTo>
              <a:cubicBezTo>
                <a:pt x="4507320" y="6095123"/>
                <a:pt x="4491729" y="6079532"/>
                <a:pt x="4491729" y="6060304"/>
              </a:cubicBezTo>
              <a:cubicBezTo>
                <a:pt x="4491729" y="6041076"/>
                <a:pt x="4507320" y="6025485"/>
                <a:pt x="4526548" y="6025485"/>
              </a:cubicBezTo>
              <a:cubicBezTo>
                <a:pt x="4545776" y="6025485"/>
                <a:pt x="4561367" y="6041076"/>
                <a:pt x="4561367" y="6060304"/>
              </a:cubicBezTo>
              <a:cubicBezTo>
                <a:pt x="4561367" y="6079532"/>
                <a:pt x="4545776" y="6095123"/>
                <a:pt x="4526548" y="6095123"/>
              </a:cubicBezTo>
              <a:close/>
              <a:moveTo>
                <a:pt x="4611441" y="6095123"/>
              </a:moveTo>
              <a:cubicBezTo>
                <a:pt x="4592213" y="6095123"/>
                <a:pt x="4576622" y="6079532"/>
                <a:pt x="4576622" y="6060304"/>
              </a:cubicBezTo>
              <a:cubicBezTo>
                <a:pt x="4576622" y="6041076"/>
                <a:pt x="4592213" y="6025485"/>
                <a:pt x="4611441" y="6025485"/>
              </a:cubicBezTo>
              <a:cubicBezTo>
                <a:pt x="4630669" y="6025485"/>
                <a:pt x="4646260" y="6041076"/>
                <a:pt x="4646260" y="6060304"/>
              </a:cubicBezTo>
              <a:cubicBezTo>
                <a:pt x="4646260" y="6079532"/>
                <a:pt x="4630669" y="6095123"/>
                <a:pt x="4611441" y="6095123"/>
              </a:cubicBezTo>
              <a:close/>
              <a:moveTo>
                <a:pt x="4696333" y="6095123"/>
              </a:moveTo>
              <a:cubicBezTo>
                <a:pt x="4677106" y="6095123"/>
                <a:pt x="4661515" y="6079532"/>
                <a:pt x="4661515" y="6060304"/>
              </a:cubicBezTo>
              <a:cubicBezTo>
                <a:pt x="4661515" y="6041076"/>
                <a:pt x="4677106" y="6025485"/>
                <a:pt x="4696333" y="6025485"/>
              </a:cubicBezTo>
              <a:cubicBezTo>
                <a:pt x="4715561" y="6025485"/>
                <a:pt x="4731152" y="6041076"/>
                <a:pt x="4731152" y="6060304"/>
              </a:cubicBezTo>
              <a:cubicBezTo>
                <a:pt x="4731152" y="6079532"/>
                <a:pt x="4715561" y="6095123"/>
                <a:pt x="4696333" y="6095123"/>
              </a:cubicBezTo>
              <a:close/>
              <a:moveTo>
                <a:pt x="4781226" y="6095123"/>
              </a:moveTo>
              <a:cubicBezTo>
                <a:pt x="4761998" y="6095123"/>
                <a:pt x="4746407" y="6079532"/>
                <a:pt x="4746407" y="6060304"/>
              </a:cubicBezTo>
              <a:cubicBezTo>
                <a:pt x="4746407" y="6041076"/>
                <a:pt x="4761998" y="6025485"/>
                <a:pt x="4781226" y="6025485"/>
              </a:cubicBezTo>
              <a:cubicBezTo>
                <a:pt x="4800453" y="6025485"/>
                <a:pt x="4816044" y="6041076"/>
                <a:pt x="4816044" y="6060304"/>
              </a:cubicBezTo>
              <a:cubicBezTo>
                <a:pt x="4816044" y="6079532"/>
                <a:pt x="4800453" y="6095123"/>
                <a:pt x="4781226" y="6095123"/>
              </a:cubicBezTo>
              <a:close/>
              <a:moveTo>
                <a:pt x="4866118" y="6095123"/>
              </a:moveTo>
              <a:cubicBezTo>
                <a:pt x="4846890" y="6095123"/>
                <a:pt x="4831299" y="6079532"/>
                <a:pt x="4831299" y="6060304"/>
              </a:cubicBezTo>
              <a:cubicBezTo>
                <a:pt x="4831299" y="6041076"/>
                <a:pt x="4846890" y="6025485"/>
                <a:pt x="4866118" y="6025485"/>
              </a:cubicBezTo>
              <a:cubicBezTo>
                <a:pt x="4885346" y="6025485"/>
                <a:pt x="4900937" y="6041076"/>
                <a:pt x="4900937" y="6060304"/>
              </a:cubicBezTo>
              <a:cubicBezTo>
                <a:pt x="4900937" y="6079532"/>
                <a:pt x="4885346" y="6095123"/>
                <a:pt x="4866118" y="6095123"/>
              </a:cubicBezTo>
              <a:close/>
              <a:moveTo>
                <a:pt x="4951011" y="6095123"/>
              </a:moveTo>
              <a:cubicBezTo>
                <a:pt x="4931783" y="6095123"/>
                <a:pt x="4916192" y="6079532"/>
                <a:pt x="4916192" y="6060304"/>
              </a:cubicBezTo>
              <a:cubicBezTo>
                <a:pt x="4916192" y="6041076"/>
                <a:pt x="4931783" y="6025485"/>
                <a:pt x="4951011" y="6025485"/>
              </a:cubicBezTo>
              <a:cubicBezTo>
                <a:pt x="4970239" y="6025485"/>
                <a:pt x="4985830" y="6041076"/>
                <a:pt x="4985830" y="6060304"/>
              </a:cubicBezTo>
              <a:cubicBezTo>
                <a:pt x="4985830" y="6079532"/>
                <a:pt x="4970239" y="6095123"/>
                <a:pt x="4951011" y="6095123"/>
              </a:cubicBezTo>
              <a:close/>
              <a:moveTo>
                <a:pt x="5035903" y="6095123"/>
              </a:moveTo>
              <a:cubicBezTo>
                <a:pt x="5016676" y="6095123"/>
                <a:pt x="5001085" y="6079532"/>
                <a:pt x="5001085" y="6060304"/>
              </a:cubicBezTo>
              <a:cubicBezTo>
                <a:pt x="5001085" y="6041076"/>
                <a:pt x="5016676" y="6025485"/>
                <a:pt x="5035903" y="6025485"/>
              </a:cubicBezTo>
              <a:cubicBezTo>
                <a:pt x="5055131" y="6025485"/>
                <a:pt x="5070722" y="6041076"/>
                <a:pt x="5070722" y="6060304"/>
              </a:cubicBezTo>
              <a:cubicBezTo>
                <a:pt x="5070722" y="6079532"/>
                <a:pt x="5055131" y="6095123"/>
                <a:pt x="5035903" y="6095123"/>
              </a:cubicBezTo>
              <a:close/>
              <a:moveTo>
                <a:pt x="5120796" y="6095123"/>
              </a:moveTo>
              <a:cubicBezTo>
                <a:pt x="5101568" y="6095123"/>
                <a:pt x="5085977" y="6079532"/>
                <a:pt x="5085977" y="6060304"/>
              </a:cubicBezTo>
              <a:cubicBezTo>
                <a:pt x="5085977" y="6041076"/>
                <a:pt x="5101568" y="6025485"/>
                <a:pt x="5120796" y="6025485"/>
              </a:cubicBezTo>
              <a:cubicBezTo>
                <a:pt x="5140023" y="6025485"/>
                <a:pt x="5155614" y="6041076"/>
                <a:pt x="5155614" y="6060304"/>
              </a:cubicBezTo>
              <a:cubicBezTo>
                <a:pt x="5155614" y="6079532"/>
                <a:pt x="5140023" y="6095123"/>
                <a:pt x="5120796" y="6095123"/>
              </a:cubicBezTo>
              <a:close/>
              <a:moveTo>
                <a:pt x="5205688" y="6095123"/>
              </a:moveTo>
              <a:cubicBezTo>
                <a:pt x="5186460" y="6095123"/>
                <a:pt x="5170869" y="6079532"/>
                <a:pt x="5170869" y="6060304"/>
              </a:cubicBezTo>
              <a:cubicBezTo>
                <a:pt x="5170869" y="6041076"/>
                <a:pt x="5186460" y="6025485"/>
                <a:pt x="5205688" y="6025485"/>
              </a:cubicBezTo>
              <a:cubicBezTo>
                <a:pt x="5224916" y="6025485"/>
                <a:pt x="5240507" y="6041076"/>
                <a:pt x="5240507" y="6060304"/>
              </a:cubicBezTo>
              <a:cubicBezTo>
                <a:pt x="5240507" y="6079532"/>
                <a:pt x="5224916" y="6095123"/>
                <a:pt x="5205688" y="6095123"/>
              </a:cubicBezTo>
              <a:close/>
              <a:moveTo>
                <a:pt x="5290581" y="6095123"/>
              </a:moveTo>
              <a:cubicBezTo>
                <a:pt x="5271353" y="6095123"/>
                <a:pt x="5255762" y="6079532"/>
                <a:pt x="5255762" y="6060304"/>
              </a:cubicBezTo>
              <a:cubicBezTo>
                <a:pt x="5255762" y="6041076"/>
                <a:pt x="5271353" y="6025485"/>
                <a:pt x="5290581" y="6025485"/>
              </a:cubicBezTo>
              <a:cubicBezTo>
                <a:pt x="5309809" y="6025485"/>
                <a:pt x="5325400" y="6041076"/>
                <a:pt x="5325400" y="6060304"/>
              </a:cubicBezTo>
              <a:cubicBezTo>
                <a:pt x="5325400" y="6079532"/>
                <a:pt x="5309809" y="6095123"/>
                <a:pt x="5290581" y="6095123"/>
              </a:cubicBezTo>
              <a:close/>
              <a:moveTo>
                <a:pt x="5375473" y="6095123"/>
              </a:moveTo>
              <a:cubicBezTo>
                <a:pt x="5356246" y="6095123"/>
                <a:pt x="5340655" y="6079532"/>
                <a:pt x="5340655" y="6060304"/>
              </a:cubicBezTo>
              <a:cubicBezTo>
                <a:pt x="5340655" y="6041076"/>
                <a:pt x="5356246" y="6025485"/>
                <a:pt x="5375473" y="6025485"/>
              </a:cubicBezTo>
              <a:cubicBezTo>
                <a:pt x="5394701" y="6025485"/>
                <a:pt x="5410292" y="6041076"/>
                <a:pt x="5410292" y="6060304"/>
              </a:cubicBezTo>
              <a:cubicBezTo>
                <a:pt x="5410292" y="6079532"/>
                <a:pt x="5394701" y="6095123"/>
                <a:pt x="5375473" y="6095123"/>
              </a:cubicBezTo>
              <a:close/>
              <a:moveTo>
                <a:pt x="5460366" y="6095123"/>
              </a:moveTo>
              <a:cubicBezTo>
                <a:pt x="5441138" y="6095123"/>
                <a:pt x="5425547" y="6079532"/>
                <a:pt x="5425547" y="6060304"/>
              </a:cubicBezTo>
              <a:cubicBezTo>
                <a:pt x="5425547" y="6041076"/>
                <a:pt x="5441138" y="6025485"/>
                <a:pt x="5460366" y="6025485"/>
              </a:cubicBezTo>
              <a:cubicBezTo>
                <a:pt x="5479593" y="6025485"/>
                <a:pt x="5495184" y="6041076"/>
                <a:pt x="5495184" y="6060304"/>
              </a:cubicBezTo>
              <a:cubicBezTo>
                <a:pt x="5495184" y="6079532"/>
                <a:pt x="5479593" y="6095123"/>
                <a:pt x="5460366" y="6095123"/>
              </a:cubicBezTo>
              <a:close/>
              <a:moveTo>
                <a:pt x="6733753" y="6095123"/>
              </a:moveTo>
              <a:cubicBezTo>
                <a:pt x="6714525" y="6095123"/>
                <a:pt x="6698927" y="6079532"/>
                <a:pt x="6698927" y="6060304"/>
              </a:cubicBezTo>
              <a:cubicBezTo>
                <a:pt x="6698927" y="6041076"/>
                <a:pt x="6714525" y="6025485"/>
                <a:pt x="6733753" y="6025485"/>
              </a:cubicBezTo>
              <a:cubicBezTo>
                <a:pt x="6752981" y="6025485"/>
                <a:pt x="6768565" y="6041076"/>
                <a:pt x="6768565" y="6060304"/>
              </a:cubicBezTo>
              <a:cubicBezTo>
                <a:pt x="6768565" y="6079532"/>
                <a:pt x="6752981" y="6095123"/>
                <a:pt x="6733753" y="6095123"/>
              </a:cubicBezTo>
              <a:close/>
              <a:moveTo>
                <a:pt x="6903537" y="6095123"/>
              </a:moveTo>
              <a:cubicBezTo>
                <a:pt x="6884310" y="6095123"/>
                <a:pt x="6868712" y="6079532"/>
                <a:pt x="6868712" y="6060304"/>
              </a:cubicBezTo>
              <a:cubicBezTo>
                <a:pt x="6868712" y="6041076"/>
                <a:pt x="6884310" y="6025485"/>
                <a:pt x="6903537" y="6025485"/>
              </a:cubicBezTo>
              <a:cubicBezTo>
                <a:pt x="6922765" y="6025485"/>
                <a:pt x="6938350" y="6041076"/>
                <a:pt x="6938350" y="6060304"/>
              </a:cubicBezTo>
              <a:cubicBezTo>
                <a:pt x="6938350" y="6079532"/>
                <a:pt x="6922765" y="6095123"/>
                <a:pt x="6903537" y="6095123"/>
              </a:cubicBezTo>
              <a:close/>
              <a:moveTo>
                <a:pt x="8007167" y="6095123"/>
              </a:moveTo>
              <a:cubicBezTo>
                <a:pt x="7987939" y="6095123"/>
                <a:pt x="7972341" y="6079532"/>
                <a:pt x="7972341" y="6060304"/>
              </a:cubicBezTo>
              <a:cubicBezTo>
                <a:pt x="7972341" y="6041076"/>
                <a:pt x="7987939" y="6025485"/>
                <a:pt x="8007167" y="6025485"/>
              </a:cubicBezTo>
              <a:cubicBezTo>
                <a:pt x="8026394" y="6025485"/>
                <a:pt x="8041979" y="6041076"/>
                <a:pt x="8041979" y="6060304"/>
              </a:cubicBezTo>
              <a:cubicBezTo>
                <a:pt x="8041979" y="6079532"/>
                <a:pt x="8026394" y="6095123"/>
                <a:pt x="8007167" y="6095123"/>
              </a:cubicBezTo>
              <a:close/>
              <a:moveTo>
                <a:pt x="8176951" y="6095123"/>
              </a:moveTo>
              <a:cubicBezTo>
                <a:pt x="8157723" y="6095123"/>
                <a:pt x="8142126" y="6079532"/>
                <a:pt x="8142126" y="6060304"/>
              </a:cubicBezTo>
              <a:cubicBezTo>
                <a:pt x="8142126" y="6041076"/>
                <a:pt x="8157723" y="6025485"/>
                <a:pt x="8176951" y="6025485"/>
              </a:cubicBezTo>
              <a:cubicBezTo>
                <a:pt x="8196179" y="6025485"/>
                <a:pt x="8211763" y="6041076"/>
                <a:pt x="8211763" y="6060304"/>
              </a:cubicBezTo>
              <a:cubicBezTo>
                <a:pt x="8211763" y="6079532"/>
                <a:pt x="8196179" y="6095123"/>
                <a:pt x="8176951" y="6095123"/>
              </a:cubicBezTo>
              <a:close/>
              <a:moveTo>
                <a:pt x="9025876" y="6095123"/>
              </a:moveTo>
              <a:cubicBezTo>
                <a:pt x="9006648" y="6095123"/>
                <a:pt x="8991050" y="6079532"/>
                <a:pt x="8991050" y="6060304"/>
              </a:cubicBezTo>
              <a:cubicBezTo>
                <a:pt x="8991050" y="6041076"/>
                <a:pt x="9006648" y="6025485"/>
                <a:pt x="9025876" y="6025485"/>
              </a:cubicBezTo>
              <a:cubicBezTo>
                <a:pt x="9045103" y="6025485"/>
                <a:pt x="9060688" y="6041076"/>
                <a:pt x="9060688" y="6060304"/>
              </a:cubicBezTo>
              <a:cubicBezTo>
                <a:pt x="9060688" y="6079532"/>
                <a:pt x="9045103" y="6095123"/>
                <a:pt x="9025876" y="6095123"/>
              </a:cubicBezTo>
              <a:close/>
              <a:moveTo>
                <a:pt x="3253154" y="6010263"/>
              </a:moveTo>
              <a:cubicBezTo>
                <a:pt x="3233926" y="6010263"/>
                <a:pt x="3218335" y="5994672"/>
                <a:pt x="3218335" y="5975444"/>
              </a:cubicBezTo>
              <a:cubicBezTo>
                <a:pt x="3218335" y="5956216"/>
                <a:pt x="3233926" y="5940625"/>
                <a:pt x="3253154" y="5940625"/>
              </a:cubicBezTo>
              <a:cubicBezTo>
                <a:pt x="3272382" y="5940625"/>
                <a:pt x="3287973" y="5956216"/>
                <a:pt x="3287973" y="5975444"/>
              </a:cubicBezTo>
              <a:cubicBezTo>
                <a:pt x="3287973" y="5994672"/>
                <a:pt x="3272382" y="6010263"/>
                <a:pt x="3253154" y="6010263"/>
              </a:cubicBezTo>
              <a:close/>
              <a:moveTo>
                <a:pt x="3422940" y="6010263"/>
              </a:moveTo>
              <a:cubicBezTo>
                <a:pt x="3403712" y="6010263"/>
                <a:pt x="3388121" y="5994672"/>
                <a:pt x="3388121" y="5975444"/>
              </a:cubicBezTo>
              <a:cubicBezTo>
                <a:pt x="3388121" y="5956216"/>
                <a:pt x="3403712" y="5940625"/>
                <a:pt x="3422940" y="5940625"/>
              </a:cubicBezTo>
              <a:cubicBezTo>
                <a:pt x="3442167" y="5940625"/>
                <a:pt x="3457758" y="5956216"/>
                <a:pt x="3457758" y="5975444"/>
              </a:cubicBezTo>
              <a:cubicBezTo>
                <a:pt x="3457758" y="5994672"/>
                <a:pt x="3442167" y="6010263"/>
                <a:pt x="3422940" y="6010263"/>
              </a:cubicBezTo>
              <a:close/>
              <a:moveTo>
                <a:pt x="3592724" y="6010263"/>
              </a:moveTo>
              <a:cubicBezTo>
                <a:pt x="3573496" y="6010263"/>
                <a:pt x="3557905" y="5994672"/>
                <a:pt x="3557905" y="5975444"/>
              </a:cubicBezTo>
              <a:cubicBezTo>
                <a:pt x="3557905" y="5956216"/>
                <a:pt x="3573496" y="5940625"/>
                <a:pt x="3592724" y="5940625"/>
              </a:cubicBezTo>
              <a:cubicBezTo>
                <a:pt x="3611952" y="5940625"/>
                <a:pt x="3627543" y="5956216"/>
                <a:pt x="3627543" y="5975444"/>
              </a:cubicBezTo>
              <a:cubicBezTo>
                <a:pt x="3627543" y="5994672"/>
                <a:pt x="3611952" y="6010263"/>
                <a:pt x="3592724" y="6010263"/>
              </a:cubicBezTo>
              <a:close/>
              <a:moveTo>
                <a:pt x="4102086" y="6010263"/>
              </a:moveTo>
              <a:cubicBezTo>
                <a:pt x="4082858" y="6010263"/>
                <a:pt x="4067267" y="5994672"/>
                <a:pt x="4067267" y="5975444"/>
              </a:cubicBezTo>
              <a:cubicBezTo>
                <a:pt x="4067267" y="5956216"/>
                <a:pt x="4082858" y="5940625"/>
                <a:pt x="4102086" y="5940625"/>
              </a:cubicBezTo>
              <a:cubicBezTo>
                <a:pt x="4121313" y="5940625"/>
                <a:pt x="4136904" y="5956216"/>
                <a:pt x="4136904" y="5975444"/>
              </a:cubicBezTo>
              <a:cubicBezTo>
                <a:pt x="4136904" y="5994672"/>
                <a:pt x="4121313" y="6010263"/>
                <a:pt x="4102086" y="6010263"/>
              </a:cubicBezTo>
              <a:close/>
              <a:moveTo>
                <a:pt x="4356763" y="6010263"/>
              </a:moveTo>
              <a:cubicBezTo>
                <a:pt x="4337536" y="6010263"/>
                <a:pt x="4321945" y="5994672"/>
                <a:pt x="4321945" y="5975444"/>
              </a:cubicBezTo>
              <a:cubicBezTo>
                <a:pt x="4321945" y="5956216"/>
                <a:pt x="4337536" y="5940625"/>
                <a:pt x="4356763" y="5940625"/>
              </a:cubicBezTo>
              <a:cubicBezTo>
                <a:pt x="4375991" y="5940625"/>
                <a:pt x="4391582" y="5956216"/>
                <a:pt x="4391582" y="5975444"/>
              </a:cubicBezTo>
              <a:cubicBezTo>
                <a:pt x="4391582" y="5994672"/>
                <a:pt x="4375991" y="6010263"/>
                <a:pt x="4356763" y="6010263"/>
              </a:cubicBezTo>
              <a:close/>
              <a:moveTo>
                <a:pt x="4441656" y="6010263"/>
              </a:moveTo>
              <a:cubicBezTo>
                <a:pt x="4422428" y="6010263"/>
                <a:pt x="4406837" y="5994672"/>
                <a:pt x="4406837" y="5975444"/>
              </a:cubicBezTo>
              <a:cubicBezTo>
                <a:pt x="4406837" y="5956216"/>
                <a:pt x="4422428" y="5940625"/>
                <a:pt x="4441656" y="5940625"/>
              </a:cubicBezTo>
              <a:cubicBezTo>
                <a:pt x="4460883" y="5940625"/>
                <a:pt x="4476474" y="5956216"/>
                <a:pt x="4476474" y="5975444"/>
              </a:cubicBezTo>
              <a:cubicBezTo>
                <a:pt x="4476474" y="5994672"/>
                <a:pt x="4460883" y="6010263"/>
                <a:pt x="4441656" y="6010263"/>
              </a:cubicBezTo>
              <a:close/>
              <a:moveTo>
                <a:pt x="4526548" y="6010263"/>
              </a:moveTo>
              <a:cubicBezTo>
                <a:pt x="4507320" y="6010263"/>
                <a:pt x="4491729" y="5994672"/>
                <a:pt x="4491729" y="5975444"/>
              </a:cubicBezTo>
              <a:cubicBezTo>
                <a:pt x="4491729" y="5956216"/>
                <a:pt x="4507320" y="5940625"/>
                <a:pt x="4526548" y="5940625"/>
              </a:cubicBezTo>
              <a:cubicBezTo>
                <a:pt x="4545776" y="5940625"/>
                <a:pt x="4561367" y="5956216"/>
                <a:pt x="4561367" y="5975444"/>
              </a:cubicBezTo>
              <a:cubicBezTo>
                <a:pt x="4561367" y="5994672"/>
                <a:pt x="4545776" y="6010263"/>
                <a:pt x="4526548" y="6010263"/>
              </a:cubicBezTo>
              <a:close/>
              <a:moveTo>
                <a:pt x="4611441" y="6010263"/>
              </a:moveTo>
              <a:cubicBezTo>
                <a:pt x="4592213" y="6010263"/>
                <a:pt x="4576622" y="5994672"/>
                <a:pt x="4576622" y="5975444"/>
              </a:cubicBezTo>
              <a:cubicBezTo>
                <a:pt x="4576622" y="5956216"/>
                <a:pt x="4592213" y="5940625"/>
                <a:pt x="4611441" y="5940625"/>
              </a:cubicBezTo>
              <a:cubicBezTo>
                <a:pt x="4630669" y="5940625"/>
                <a:pt x="4646260" y="5956216"/>
                <a:pt x="4646260" y="5975444"/>
              </a:cubicBezTo>
              <a:cubicBezTo>
                <a:pt x="4646260" y="5994672"/>
                <a:pt x="4630669" y="6010263"/>
                <a:pt x="4611441" y="6010263"/>
              </a:cubicBezTo>
              <a:close/>
              <a:moveTo>
                <a:pt x="4696333" y="6010263"/>
              </a:moveTo>
              <a:cubicBezTo>
                <a:pt x="4677106" y="6010263"/>
                <a:pt x="4661515" y="5994672"/>
                <a:pt x="4661515" y="5975444"/>
              </a:cubicBezTo>
              <a:cubicBezTo>
                <a:pt x="4661515" y="5956216"/>
                <a:pt x="4677106" y="5940625"/>
                <a:pt x="4696333" y="5940625"/>
              </a:cubicBezTo>
              <a:cubicBezTo>
                <a:pt x="4715561" y="5940625"/>
                <a:pt x="4731152" y="5956216"/>
                <a:pt x="4731152" y="5975444"/>
              </a:cubicBezTo>
              <a:cubicBezTo>
                <a:pt x="4731152" y="5994672"/>
                <a:pt x="4715561" y="6010263"/>
                <a:pt x="4696333" y="6010263"/>
              </a:cubicBezTo>
              <a:close/>
              <a:moveTo>
                <a:pt x="4781226" y="6010263"/>
              </a:moveTo>
              <a:cubicBezTo>
                <a:pt x="4761998" y="6010263"/>
                <a:pt x="4746407" y="5994672"/>
                <a:pt x="4746407" y="5975444"/>
              </a:cubicBezTo>
              <a:cubicBezTo>
                <a:pt x="4746407" y="5956216"/>
                <a:pt x="4761998" y="5940625"/>
                <a:pt x="4781226" y="5940625"/>
              </a:cubicBezTo>
              <a:cubicBezTo>
                <a:pt x="4800453" y="5940625"/>
                <a:pt x="4816044" y="5956216"/>
                <a:pt x="4816044" y="5975444"/>
              </a:cubicBezTo>
              <a:cubicBezTo>
                <a:pt x="4816044" y="5994672"/>
                <a:pt x="4800453" y="6010263"/>
                <a:pt x="4781226" y="6010263"/>
              </a:cubicBezTo>
              <a:close/>
              <a:moveTo>
                <a:pt x="4866118" y="6010263"/>
              </a:moveTo>
              <a:cubicBezTo>
                <a:pt x="4846890" y="6010263"/>
                <a:pt x="4831299" y="5994672"/>
                <a:pt x="4831299" y="5975444"/>
              </a:cubicBezTo>
              <a:cubicBezTo>
                <a:pt x="4831299" y="5956216"/>
                <a:pt x="4846890" y="5940625"/>
                <a:pt x="4866118" y="5940625"/>
              </a:cubicBezTo>
              <a:cubicBezTo>
                <a:pt x="4885346" y="5940625"/>
                <a:pt x="4900937" y="5956216"/>
                <a:pt x="4900937" y="5975444"/>
              </a:cubicBezTo>
              <a:cubicBezTo>
                <a:pt x="4900937" y="5994672"/>
                <a:pt x="4885346" y="6010263"/>
                <a:pt x="4866118" y="6010263"/>
              </a:cubicBezTo>
              <a:close/>
              <a:moveTo>
                <a:pt x="4951011" y="6010263"/>
              </a:moveTo>
              <a:cubicBezTo>
                <a:pt x="4931783" y="6010263"/>
                <a:pt x="4916192" y="5994672"/>
                <a:pt x="4916192" y="5975444"/>
              </a:cubicBezTo>
              <a:cubicBezTo>
                <a:pt x="4916192" y="5956216"/>
                <a:pt x="4931783" y="5940625"/>
                <a:pt x="4951011" y="5940625"/>
              </a:cubicBezTo>
              <a:cubicBezTo>
                <a:pt x="4970239" y="5940625"/>
                <a:pt x="4985830" y="5956216"/>
                <a:pt x="4985830" y="5975444"/>
              </a:cubicBezTo>
              <a:cubicBezTo>
                <a:pt x="4985830" y="5994672"/>
                <a:pt x="4970239" y="6010263"/>
                <a:pt x="4951011" y="6010263"/>
              </a:cubicBezTo>
              <a:close/>
              <a:moveTo>
                <a:pt x="5035903" y="6010263"/>
              </a:moveTo>
              <a:cubicBezTo>
                <a:pt x="5016676" y="6010263"/>
                <a:pt x="5001085" y="5994672"/>
                <a:pt x="5001085" y="5975444"/>
              </a:cubicBezTo>
              <a:cubicBezTo>
                <a:pt x="5001085" y="5956216"/>
                <a:pt x="5016676" y="5940625"/>
                <a:pt x="5035903" y="5940625"/>
              </a:cubicBezTo>
              <a:cubicBezTo>
                <a:pt x="5055131" y="5940625"/>
                <a:pt x="5070722" y="5956216"/>
                <a:pt x="5070722" y="5975444"/>
              </a:cubicBezTo>
              <a:cubicBezTo>
                <a:pt x="5070722" y="5994672"/>
                <a:pt x="5055131" y="6010263"/>
                <a:pt x="5035903" y="6010263"/>
              </a:cubicBezTo>
              <a:close/>
              <a:moveTo>
                <a:pt x="5120796" y="6010263"/>
              </a:moveTo>
              <a:cubicBezTo>
                <a:pt x="5101568" y="6010263"/>
                <a:pt x="5085977" y="5994672"/>
                <a:pt x="5085977" y="5975444"/>
              </a:cubicBezTo>
              <a:cubicBezTo>
                <a:pt x="5085977" y="5956216"/>
                <a:pt x="5101568" y="5940625"/>
                <a:pt x="5120796" y="5940625"/>
              </a:cubicBezTo>
              <a:cubicBezTo>
                <a:pt x="5140023" y="5940625"/>
                <a:pt x="5155614" y="5956216"/>
                <a:pt x="5155614" y="5975444"/>
              </a:cubicBezTo>
              <a:cubicBezTo>
                <a:pt x="5155614" y="5994672"/>
                <a:pt x="5140023" y="6010263"/>
                <a:pt x="5120796" y="6010263"/>
              </a:cubicBezTo>
              <a:close/>
              <a:moveTo>
                <a:pt x="5205688" y="6010263"/>
              </a:moveTo>
              <a:cubicBezTo>
                <a:pt x="5186460" y="6010263"/>
                <a:pt x="5170869" y="5994672"/>
                <a:pt x="5170869" y="5975444"/>
              </a:cubicBezTo>
              <a:cubicBezTo>
                <a:pt x="5170869" y="5956216"/>
                <a:pt x="5186460" y="5940625"/>
                <a:pt x="5205688" y="5940625"/>
              </a:cubicBezTo>
              <a:cubicBezTo>
                <a:pt x="5224916" y="5940625"/>
                <a:pt x="5240507" y="5956216"/>
                <a:pt x="5240507" y="5975444"/>
              </a:cubicBezTo>
              <a:cubicBezTo>
                <a:pt x="5240507" y="5994672"/>
                <a:pt x="5224916" y="6010263"/>
                <a:pt x="5205688" y="6010263"/>
              </a:cubicBezTo>
              <a:close/>
              <a:moveTo>
                <a:pt x="5290581" y="6010263"/>
              </a:moveTo>
              <a:cubicBezTo>
                <a:pt x="5271353" y="6010263"/>
                <a:pt x="5255762" y="5994672"/>
                <a:pt x="5255762" y="5975444"/>
              </a:cubicBezTo>
              <a:cubicBezTo>
                <a:pt x="5255762" y="5956216"/>
                <a:pt x="5271353" y="5940625"/>
                <a:pt x="5290581" y="5940625"/>
              </a:cubicBezTo>
              <a:cubicBezTo>
                <a:pt x="5309809" y="5940625"/>
                <a:pt x="5325400" y="5956216"/>
                <a:pt x="5325400" y="5975444"/>
              </a:cubicBezTo>
              <a:cubicBezTo>
                <a:pt x="5325400" y="5994672"/>
                <a:pt x="5309809" y="6010263"/>
                <a:pt x="5290581" y="6010263"/>
              </a:cubicBezTo>
              <a:close/>
              <a:moveTo>
                <a:pt x="5375473" y="6010263"/>
              </a:moveTo>
              <a:cubicBezTo>
                <a:pt x="5356246" y="6010263"/>
                <a:pt x="5340655" y="5994672"/>
                <a:pt x="5340655" y="5975444"/>
              </a:cubicBezTo>
              <a:cubicBezTo>
                <a:pt x="5340655" y="5956216"/>
                <a:pt x="5356246" y="5940625"/>
                <a:pt x="5375473" y="5940625"/>
              </a:cubicBezTo>
              <a:cubicBezTo>
                <a:pt x="5394701" y="5940625"/>
                <a:pt x="5410292" y="5956216"/>
                <a:pt x="5410292" y="5975444"/>
              </a:cubicBezTo>
              <a:cubicBezTo>
                <a:pt x="5410292" y="5994672"/>
                <a:pt x="5394701" y="6010263"/>
                <a:pt x="5375473" y="6010263"/>
              </a:cubicBezTo>
              <a:close/>
              <a:moveTo>
                <a:pt x="6224398" y="6010263"/>
              </a:moveTo>
              <a:cubicBezTo>
                <a:pt x="6205171" y="6010263"/>
                <a:pt x="6189573" y="5994672"/>
                <a:pt x="6189573" y="5975444"/>
              </a:cubicBezTo>
              <a:cubicBezTo>
                <a:pt x="6189573" y="5956216"/>
                <a:pt x="6205171" y="5940625"/>
                <a:pt x="6224398" y="5940625"/>
              </a:cubicBezTo>
              <a:cubicBezTo>
                <a:pt x="6243626" y="5940625"/>
                <a:pt x="6259211" y="5956216"/>
                <a:pt x="6259211" y="5975444"/>
              </a:cubicBezTo>
              <a:cubicBezTo>
                <a:pt x="6259211" y="5994672"/>
                <a:pt x="6243626" y="6010263"/>
                <a:pt x="6224398" y="6010263"/>
              </a:cubicBezTo>
              <a:close/>
              <a:moveTo>
                <a:pt x="6309291" y="6010263"/>
              </a:moveTo>
              <a:cubicBezTo>
                <a:pt x="6290063" y="6010263"/>
                <a:pt x="6274465" y="5994672"/>
                <a:pt x="6274465" y="5975444"/>
              </a:cubicBezTo>
              <a:cubicBezTo>
                <a:pt x="6274465" y="5956216"/>
                <a:pt x="6290063" y="5940625"/>
                <a:pt x="6309291" y="5940625"/>
              </a:cubicBezTo>
              <a:cubicBezTo>
                <a:pt x="6328518" y="5940625"/>
                <a:pt x="6344103" y="5956216"/>
                <a:pt x="6344103" y="5975444"/>
              </a:cubicBezTo>
              <a:cubicBezTo>
                <a:pt x="6344103" y="5994672"/>
                <a:pt x="6328518" y="6010263"/>
                <a:pt x="6309291" y="6010263"/>
              </a:cubicBezTo>
              <a:close/>
              <a:moveTo>
                <a:pt x="8007167" y="6010263"/>
              </a:moveTo>
              <a:cubicBezTo>
                <a:pt x="7987939" y="6010263"/>
                <a:pt x="7972341" y="5994672"/>
                <a:pt x="7972341" y="5975444"/>
              </a:cubicBezTo>
              <a:cubicBezTo>
                <a:pt x="7972341" y="5956216"/>
                <a:pt x="7987939" y="5940625"/>
                <a:pt x="8007167" y="5940625"/>
              </a:cubicBezTo>
              <a:cubicBezTo>
                <a:pt x="8026394" y="5940625"/>
                <a:pt x="8041979" y="5956216"/>
                <a:pt x="8041979" y="5975444"/>
              </a:cubicBezTo>
              <a:cubicBezTo>
                <a:pt x="8041979" y="5994672"/>
                <a:pt x="8026394" y="6010263"/>
                <a:pt x="8007167" y="6010263"/>
              </a:cubicBezTo>
              <a:close/>
              <a:moveTo>
                <a:pt x="8092059" y="6010263"/>
              </a:moveTo>
              <a:cubicBezTo>
                <a:pt x="8072831" y="6010263"/>
                <a:pt x="8057234" y="5994672"/>
                <a:pt x="8057234" y="5975444"/>
              </a:cubicBezTo>
              <a:cubicBezTo>
                <a:pt x="8057234" y="5956216"/>
                <a:pt x="8072831" y="5940625"/>
                <a:pt x="8092059" y="5940625"/>
              </a:cubicBezTo>
              <a:cubicBezTo>
                <a:pt x="8111287" y="5940625"/>
                <a:pt x="8126871" y="5956216"/>
                <a:pt x="8126871" y="5975444"/>
              </a:cubicBezTo>
              <a:cubicBezTo>
                <a:pt x="8126871" y="5994672"/>
                <a:pt x="8111287" y="6010263"/>
                <a:pt x="8092059" y="6010263"/>
              </a:cubicBezTo>
              <a:close/>
              <a:moveTo>
                <a:pt x="8176951" y="6010263"/>
              </a:moveTo>
              <a:cubicBezTo>
                <a:pt x="8157723" y="6010263"/>
                <a:pt x="8142126" y="5994672"/>
                <a:pt x="8142126" y="5975444"/>
              </a:cubicBezTo>
              <a:cubicBezTo>
                <a:pt x="8142126" y="5956216"/>
                <a:pt x="8157723" y="5940625"/>
                <a:pt x="8176951" y="5940625"/>
              </a:cubicBezTo>
              <a:cubicBezTo>
                <a:pt x="8196179" y="5940625"/>
                <a:pt x="8211763" y="5956216"/>
                <a:pt x="8211763" y="5975444"/>
              </a:cubicBezTo>
              <a:cubicBezTo>
                <a:pt x="8211763" y="5994672"/>
                <a:pt x="8196179" y="6010263"/>
                <a:pt x="8176951" y="6010263"/>
              </a:cubicBezTo>
              <a:close/>
              <a:moveTo>
                <a:pt x="8261843" y="6010263"/>
              </a:moveTo>
              <a:cubicBezTo>
                <a:pt x="8242616" y="6010263"/>
                <a:pt x="8227018" y="5994672"/>
                <a:pt x="8227018" y="5975444"/>
              </a:cubicBezTo>
              <a:cubicBezTo>
                <a:pt x="8227018" y="5956216"/>
                <a:pt x="8242616" y="5940625"/>
                <a:pt x="8261843" y="5940625"/>
              </a:cubicBezTo>
              <a:cubicBezTo>
                <a:pt x="8281071" y="5940625"/>
                <a:pt x="8296656" y="5956216"/>
                <a:pt x="8296656" y="5975444"/>
              </a:cubicBezTo>
              <a:cubicBezTo>
                <a:pt x="8296656" y="5994672"/>
                <a:pt x="8281071" y="6010263"/>
                <a:pt x="8261843" y="6010263"/>
              </a:cubicBezTo>
              <a:close/>
              <a:moveTo>
                <a:pt x="9280553" y="6010263"/>
              </a:moveTo>
              <a:cubicBezTo>
                <a:pt x="9261326" y="6010263"/>
                <a:pt x="9245728" y="5994672"/>
                <a:pt x="9245728" y="5975444"/>
              </a:cubicBezTo>
              <a:cubicBezTo>
                <a:pt x="9245728" y="5956216"/>
                <a:pt x="9261326" y="5940625"/>
                <a:pt x="9280553" y="5940625"/>
              </a:cubicBezTo>
              <a:cubicBezTo>
                <a:pt x="9299781" y="5940625"/>
                <a:pt x="9315366" y="5956216"/>
                <a:pt x="9315366" y="5975444"/>
              </a:cubicBezTo>
              <a:cubicBezTo>
                <a:pt x="9315366" y="5994672"/>
                <a:pt x="9299781" y="6010263"/>
                <a:pt x="9280553" y="6010263"/>
              </a:cubicBezTo>
              <a:close/>
              <a:moveTo>
                <a:pt x="10044586" y="6010263"/>
              </a:moveTo>
              <a:cubicBezTo>
                <a:pt x="10025358" y="6010263"/>
                <a:pt x="10009760" y="5994672"/>
                <a:pt x="10009760" y="5975444"/>
              </a:cubicBezTo>
              <a:cubicBezTo>
                <a:pt x="10009760" y="5956216"/>
                <a:pt x="10025358" y="5940625"/>
                <a:pt x="10044586" y="5940625"/>
              </a:cubicBezTo>
              <a:cubicBezTo>
                <a:pt x="10063813" y="5940625"/>
                <a:pt x="10079398" y="5956216"/>
                <a:pt x="10079398" y="5975444"/>
              </a:cubicBezTo>
              <a:cubicBezTo>
                <a:pt x="10079398" y="5994672"/>
                <a:pt x="10063813" y="6010263"/>
                <a:pt x="10044586" y="6010263"/>
              </a:cubicBezTo>
              <a:close/>
              <a:moveTo>
                <a:pt x="10129478" y="6010263"/>
              </a:moveTo>
              <a:cubicBezTo>
                <a:pt x="10110250" y="6010263"/>
                <a:pt x="10094653" y="5994672"/>
                <a:pt x="10094653" y="5975444"/>
              </a:cubicBezTo>
              <a:cubicBezTo>
                <a:pt x="10094653" y="5956216"/>
                <a:pt x="10110250" y="5940625"/>
                <a:pt x="10129478" y="5940625"/>
              </a:cubicBezTo>
              <a:cubicBezTo>
                <a:pt x="10148706" y="5940625"/>
                <a:pt x="10164290" y="5956216"/>
                <a:pt x="10164290" y="5975444"/>
              </a:cubicBezTo>
              <a:cubicBezTo>
                <a:pt x="10164290" y="5994672"/>
                <a:pt x="10148706" y="6010263"/>
                <a:pt x="10129478" y="6010263"/>
              </a:cubicBezTo>
              <a:close/>
              <a:moveTo>
                <a:pt x="10214371" y="6010263"/>
              </a:moveTo>
              <a:cubicBezTo>
                <a:pt x="10195143" y="6010263"/>
                <a:pt x="10179546" y="5994672"/>
                <a:pt x="10179546" y="5975444"/>
              </a:cubicBezTo>
              <a:cubicBezTo>
                <a:pt x="10179546" y="5956216"/>
                <a:pt x="10195143" y="5940625"/>
                <a:pt x="10214371" y="5940625"/>
              </a:cubicBezTo>
              <a:cubicBezTo>
                <a:pt x="10233599" y="5940625"/>
                <a:pt x="10249183" y="5956216"/>
                <a:pt x="10249183" y="5975444"/>
              </a:cubicBezTo>
              <a:cubicBezTo>
                <a:pt x="10249183" y="5994672"/>
                <a:pt x="10233599" y="6010263"/>
                <a:pt x="10214371" y="6010263"/>
              </a:cubicBezTo>
              <a:close/>
              <a:moveTo>
                <a:pt x="10299263" y="6010263"/>
              </a:moveTo>
              <a:cubicBezTo>
                <a:pt x="10280036" y="6010263"/>
                <a:pt x="10264438" y="5994672"/>
                <a:pt x="10264438" y="5975444"/>
              </a:cubicBezTo>
              <a:cubicBezTo>
                <a:pt x="10264438" y="5956216"/>
                <a:pt x="10280036" y="5940625"/>
                <a:pt x="10299263" y="5940625"/>
              </a:cubicBezTo>
              <a:cubicBezTo>
                <a:pt x="10318491" y="5940625"/>
                <a:pt x="10334076" y="5956216"/>
                <a:pt x="10334076" y="5975444"/>
              </a:cubicBezTo>
              <a:cubicBezTo>
                <a:pt x="10334076" y="5994672"/>
                <a:pt x="10318491" y="6010263"/>
                <a:pt x="10299263" y="6010263"/>
              </a:cubicBezTo>
              <a:close/>
              <a:moveTo>
                <a:pt x="10384156" y="6010263"/>
              </a:moveTo>
              <a:cubicBezTo>
                <a:pt x="10364928" y="6010263"/>
                <a:pt x="10349330" y="5994672"/>
                <a:pt x="10349330" y="5975444"/>
              </a:cubicBezTo>
              <a:cubicBezTo>
                <a:pt x="10349330" y="5956216"/>
                <a:pt x="10364928" y="5940625"/>
                <a:pt x="10384156" y="5940625"/>
              </a:cubicBezTo>
              <a:cubicBezTo>
                <a:pt x="10403383" y="5940625"/>
                <a:pt x="10418968" y="5956216"/>
                <a:pt x="10418968" y="5975444"/>
              </a:cubicBezTo>
              <a:cubicBezTo>
                <a:pt x="10418968" y="5994672"/>
                <a:pt x="10403383" y="6010263"/>
                <a:pt x="10384156" y="6010263"/>
              </a:cubicBezTo>
              <a:close/>
              <a:moveTo>
                <a:pt x="10553941" y="6010263"/>
              </a:moveTo>
              <a:cubicBezTo>
                <a:pt x="10534713" y="6010263"/>
                <a:pt x="10519116" y="5994672"/>
                <a:pt x="10519116" y="5975444"/>
              </a:cubicBezTo>
              <a:cubicBezTo>
                <a:pt x="10519116" y="5956216"/>
                <a:pt x="10534713" y="5940625"/>
                <a:pt x="10553941" y="5940625"/>
              </a:cubicBezTo>
              <a:cubicBezTo>
                <a:pt x="10573169" y="5940625"/>
                <a:pt x="10588753" y="5956216"/>
                <a:pt x="10588753" y="5975444"/>
              </a:cubicBezTo>
              <a:cubicBezTo>
                <a:pt x="10588753" y="5994672"/>
                <a:pt x="10573169" y="6010263"/>
                <a:pt x="10553941" y="6010263"/>
              </a:cubicBezTo>
              <a:close/>
              <a:moveTo>
                <a:pt x="1894881" y="5925402"/>
              </a:moveTo>
              <a:cubicBezTo>
                <a:pt x="1875653" y="5925402"/>
                <a:pt x="1860062" y="5909811"/>
                <a:pt x="1860062" y="5890583"/>
              </a:cubicBezTo>
              <a:cubicBezTo>
                <a:pt x="1860062" y="5871356"/>
                <a:pt x="1875653" y="5855765"/>
                <a:pt x="1894881" y="5855765"/>
              </a:cubicBezTo>
              <a:cubicBezTo>
                <a:pt x="1914109" y="5855765"/>
                <a:pt x="1929700" y="5871356"/>
                <a:pt x="1929700" y="5890583"/>
              </a:cubicBezTo>
              <a:cubicBezTo>
                <a:pt x="1929700" y="5909811"/>
                <a:pt x="1914109" y="5925402"/>
                <a:pt x="1894881" y="5925402"/>
              </a:cubicBezTo>
              <a:close/>
              <a:moveTo>
                <a:pt x="1979773" y="5925402"/>
              </a:moveTo>
              <a:cubicBezTo>
                <a:pt x="1960546" y="5925402"/>
                <a:pt x="1944955" y="5909811"/>
                <a:pt x="1944955" y="5890583"/>
              </a:cubicBezTo>
              <a:cubicBezTo>
                <a:pt x="1944955" y="5871356"/>
                <a:pt x="1960546" y="5855765"/>
                <a:pt x="1979773" y="5855765"/>
              </a:cubicBezTo>
              <a:cubicBezTo>
                <a:pt x="1999001" y="5855765"/>
                <a:pt x="2014592" y="5871356"/>
                <a:pt x="2014592" y="5890583"/>
              </a:cubicBezTo>
              <a:cubicBezTo>
                <a:pt x="2014592" y="5909811"/>
                <a:pt x="1999001" y="5925402"/>
                <a:pt x="1979773" y="5925402"/>
              </a:cubicBezTo>
              <a:close/>
              <a:moveTo>
                <a:pt x="2998477" y="5925402"/>
              </a:moveTo>
              <a:cubicBezTo>
                <a:pt x="2979250" y="5925402"/>
                <a:pt x="2963658" y="5909811"/>
                <a:pt x="2963658" y="5890583"/>
              </a:cubicBezTo>
              <a:cubicBezTo>
                <a:pt x="2963658" y="5871356"/>
                <a:pt x="2979250" y="5855765"/>
                <a:pt x="2998477" y="5855765"/>
              </a:cubicBezTo>
              <a:cubicBezTo>
                <a:pt x="3017705" y="5855765"/>
                <a:pt x="3033296" y="5871356"/>
                <a:pt x="3033296" y="5890583"/>
              </a:cubicBezTo>
              <a:cubicBezTo>
                <a:pt x="3033296" y="5909811"/>
                <a:pt x="3017705" y="5925402"/>
                <a:pt x="2998477" y="5925402"/>
              </a:cubicBezTo>
              <a:close/>
              <a:moveTo>
                <a:pt x="3253154" y="5925402"/>
              </a:moveTo>
              <a:cubicBezTo>
                <a:pt x="3233926" y="5925402"/>
                <a:pt x="3218335" y="5909811"/>
                <a:pt x="3218335" y="5890583"/>
              </a:cubicBezTo>
              <a:cubicBezTo>
                <a:pt x="3218335" y="5871356"/>
                <a:pt x="3233926" y="5855765"/>
                <a:pt x="3253154" y="5855765"/>
              </a:cubicBezTo>
              <a:cubicBezTo>
                <a:pt x="3272382" y="5855765"/>
                <a:pt x="3287973" y="5871356"/>
                <a:pt x="3287973" y="5890583"/>
              </a:cubicBezTo>
              <a:cubicBezTo>
                <a:pt x="3287973" y="5909811"/>
                <a:pt x="3272382" y="5925402"/>
                <a:pt x="3253154" y="5925402"/>
              </a:cubicBezTo>
              <a:close/>
              <a:moveTo>
                <a:pt x="3338047" y="5925402"/>
              </a:moveTo>
              <a:cubicBezTo>
                <a:pt x="3318820" y="5925402"/>
                <a:pt x="3303228" y="5909811"/>
                <a:pt x="3303228" y="5890583"/>
              </a:cubicBezTo>
              <a:cubicBezTo>
                <a:pt x="3303228" y="5871356"/>
                <a:pt x="3318820" y="5855765"/>
                <a:pt x="3338047" y="5855765"/>
              </a:cubicBezTo>
              <a:cubicBezTo>
                <a:pt x="3357275" y="5855765"/>
                <a:pt x="3372866" y="5871356"/>
                <a:pt x="3372866" y="5890583"/>
              </a:cubicBezTo>
              <a:cubicBezTo>
                <a:pt x="3372866" y="5909811"/>
                <a:pt x="3357275" y="5925402"/>
                <a:pt x="3338047" y="5925402"/>
              </a:cubicBezTo>
              <a:close/>
              <a:moveTo>
                <a:pt x="3422940" y="5925402"/>
              </a:moveTo>
              <a:cubicBezTo>
                <a:pt x="3403712" y="5925402"/>
                <a:pt x="3388121" y="5909811"/>
                <a:pt x="3388121" y="5890583"/>
              </a:cubicBezTo>
              <a:cubicBezTo>
                <a:pt x="3388121" y="5871356"/>
                <a:pt x="3403712" y="5855765"/>
                <a:pt x="3422940" y="5855765"/>
              </a:cubicBezTo>
              <a:cubicBezTo>
                <a:pt x="3442167" y="5855765"/>
                <a:pt x="3457758" y="5871356"/>
                <a:pt x="3457758" y="5890583"/>
              </a:cubicBezTo>
              <a:cubicBezTo>
                <a:pt x="3457758" y="5909811"/>
                <a:pt x="3442167" y="5925402"/>
                <a:pt x="3422940" y="5925402"/>
              </a:cubicBezTo>
              <a:close/>
              <a:moveTo>
                <a:pt x="3592724" y="5925402"/>
              </a:moveTo>
              <a:cubicBezTo>
                <a:pt x="3573496" y="5925402"/>
                <a:pt x="3557905" y="5909811"/>
                <a:pt x="3557905" y="5890583"/>
              </a:cubicBezTo>
              <a:cubicBezTo>
                <a:pt x="3557905" y="5871356"/>
                <a:pt x="3573496" y="5855765"/>
                <a:pt x="3592724" y="5855765"/>
              </a:cubicBezTo>
              <a:cubicBezTo>
                <a:pt x="3611952" y="5855765"/>
                <a:pt x="3627543" y="5871356"/>
                <a:pt x="3627543" y="5890583"/>
              </a:cubicBezTo>
              <a:cubicBezTo>
                <a:pt x="3627543" y="5909811"/>
                <a:pt x="3611952" y="5925402"/>
                <a:pt x="3592724" y="5925402"/>
              </a:cubicBezTo>
              <a:close/>
              <a:moveTo>
                <a:pt x="3762510" y="5925402"/>
              </a:moveTo>
              <a:cubicBezTo>
                <a:pt x="3743282" y="5925402"/>
                <a:pt x="3727691" y="5909811"/>
                <a:pt x="3727691" y="5890583"/>
              </a:cubicBezTo>
              <a:cubicBezTo>
                <a:pt x="3727691" y="5871356"/>
                <a:pt x="3743282" y="5855765"/>
                <a:pt x="3762510" y="5855765"/>
              </a:cubicBezTo>
              <a:cubicBezTo>
                <a:pt x="3781737" y="5855765"/>
                <a:pt x="3797328" y="5871356"/>
                <a:pt x="3797328" y="5890583"/>
              </a:cubicBezTo>
              <a:cubicBezTo>
                <a:pt x="3797328" y="5909811"/>
                <a:pt x="3781737" y="5925402"/>
                <a:pt x="3762510" y="5925402"/>
              </a:cubicBezTo>
              <a:close/>
              <a:moveTo>
                <a:pt x="3932301" y="5925402"/>
              </a:moveTo>
              <a:cubicBezTo>
                <a:pt x="3913073" y="5925402"/>
                <a:pt x="3897482" y="5909811"/>
                <a:pt x="3897482" y="5890583"/>
              </a:cubicBezTo>
              <a:cubicBezTo>
                <a:pt x="3897482" y="5871356"/>
                <a:pt x="3913073" y="5855765"/>
                <a:pt x="3932301" y="5855765"/>
              </a:cubicBezTo>
              <a:cubicBezTo>
                <a:pt x="3951529" y="5855765"/>
                <a:pt x="3967120" y="5871356"/>
                <a:pt x="3967120" y="5890583"/>
              </a:cubicBezTo>
              <a:cubicBezTo>
                <a:pt x="3967120" y="5909811"/>
                <a:pt x="3951529" y="5925402"/>
                <a:pt x="3932301" y="5925402"/>
              </a:cubicBezTo>
              <a:close/>
              <a:moveTo>
                <a:pt x="4017193" y="5925402"/>
              </a:moveTo>
              <a:cubicBezTo>
                <a:pt x="3997966" y="5925402"/>
                <a:pt x="3982375" y="5909811"/>
                <a:pt x="3982375" y="5890583"/>
              </a:cubicBezTo>
              <a:cubicBezTo>
                <a:pt x="3982375" y="5871356"/>
                <a:pt x="3997966" y="5855765"/>
                <a:pt x="4017193" y="5855765"/>
              </a:cubicBezTo>
              <a:cubicBezTo>
                <a:pt x="4036421" y="5855765"/>
                <a:pt x="4052012" y="5871356"/>
                <a:pt x="4052012" y="5890583"/>
              </a:cubicBezTo>
              <a:cubicBezTo>
                <a:pt x="4052012" y="5909811"/>
                <a:pt x="4036421" y="5925402"/>
                <a:pt x="4017193" y="5925402"/>
              </a:cubicBezTo>
              <a:close/>
              <a:moveTo>
                <a:pt x="4356763" y="5925402"/>
              </a:moveTo>
              <a:cubicBezTo>
                <a:pt x="4337536" y="5925402"/>
                <a:pt x="4321945" y="5909811"/>
                <a:pt x="4321945" y="5890583"/>
              </a:cubicBezTo>
              <a:cubicBezTo>
                <a:pt x="4321945" y="5871356"/>
                <a:pt x="4337536" y="5855765"/>
                <a:pt x="4356763" y="5855765"/>
              </a:cubicBezTo>
              <a:cubicBezTo>
                <a:pt x="4375991" y="5855765"/>
                <a:pt x="4391582" y="5871356"/>
                <a:pt x="4391582" y="5890583"/>
              </a:cubicBezTo>
              <a:cubicBezTo>
                <a:pt x="4391582" y="5909811"/>
                <a:pt x="4375991" y="5925402"/>
                <a:pt x="4356763" y="5925402"/>
              </a:cubicBezTo>
              <a:close/>
              <a:moveTo>
                <a:pt x="4441656" y="5925402"/>
              </a:moveTo>
              <a:cubicBezTo>
                <a:pt x="4422428" y="5925402"/>
                <a:pt x="4406837" y="5909811"/>
                <a:pt x="4406837" y="5890583"/>
              </a:cubicBezTo>
              <a:cubicBezTo>
                <a:pt x="4406837" y="5871356"/>
                <a:pt x="4422428" y="5855765"/>
                <a:pt x="4441656" y="5855765"/>
              </a:cubicBezTo>
              <a:cubicBezTo>
                <a:pt x="4460883" y="5855765"/>
                <a:pt x="4476474" y="5871356"/>
                <a:pt x="4476474" y="5890583"/>
              </a:cubicBezTo>
              <a:cubicBezTo>
                <a:pt x="4476474" y="5909811"/>
                <a:pt x="4460883" y="5925402"/>
                <a:pt x="4441656" y="5925402"/>
              </a:cubicBezTo>
              <a:close/>
              <a:moveTo>
                <a:pt x="4526548" y="5925402"/>
              </a:moveTo>
              <a:cubicBezTo>
                <a:pt x="4507320" y="5925402"/>
                <a:pt x="4491729" y="5909811"/>
                <a:pt x="4491729" y="5890583"/>
              </a:cubicBezTo>
              <a:cubicBezTo>
                <a:pt x="4491729" y="5871356"/>
                <a:pt x="4507320" y="5855765"/>
                <a:pt x="4526548" y="5855765"/>
              </a:cubicBezTo>
              <a:cubicBezTo>
                <a:pt x="4545776" y="5855765"/>
                <a:pt x="4561367" y="5871356"/>
                <a:pt x="4561367" y="5890583"/>
              </a:cubicBezTo>
              <a:cubicBezTo>
                <a:pt x="4561367" y="5909811"/>
                <a:pt x="4545776" y="5925402"/>
                <a:pt x="4526548" y="5925402"/>
              </a:cubicBezTo>
              <a:close/>
              <a:moveTo>
                <a:pt x="4611441" y="5925402"/>
              </a:moveTo>
              <a:cubicBezTo>
                <a:pt x="4592213" y="5925402"/>
                <a:pt x="4576622" y="5909811"/>
                <a:pt x="4576622" y="5890583"/>
              </a:cubicBezTo>
              <a:cubicBezTo>
                <a:pt x="4576622" y="5871356"/>
                <a:pt x="4592213" y="5855765"/>
                <a:pt x="4611441" y="5855765"/>
              </a:cubicBezTo>
              <a:cubicBezTo>
                <a:pt x="4630669" y="5855765"/>
                <a:pt x="4646260" y="5871356"/>
                <a:pt x="4646260" y="5890583"/>
              </a:cubicBezTo>
              <a:cubicBezTo>
                <a:pt x="4646260" y="5909811"/>
                <a:pt x="4630669" y="5925402"/>
                <a:pt x="4611441" y="5925402"/>
              </a:cubicBezTo>
              <a:close/>
              <a:moveTo>
                <a:pt x="4696333" y="5925402"/>
              </a:moveTo>
              <a:cubicBezTo>
                <a:pt x="4677106" y="5925402"/>
                <a:pt x="4661515" y="5909811"/>
                <a:pt x="4661515" y="5890583"/>
              </a:cubicBezTo>
              <a:cubicBezTo>
                <a:pt x="4661515" y="5871356"/>
                <a:pt x="4677106" y="5855765"/>
                <a:pt x="4696333" y="5855765"/>
              </a:cubicBezTo>
              <a:cubicBezTo>
                <a:pt x="4715561" y="5855765"/>
                <a:pt x="4731152" y="5871356"/>
                <a:pt x="4731152" y="5890583"/>
              </a:cubicBezTo>
              <a:cubicBezTo>
                <a:pt x="4731152" y="5909811"/>
                <a:pt x="4715561" y="5925402"/>
                <a:pt x="4696333" y="5925402"/>
              </a:cubicBezTo>
              <a:close/>
              <a:moveTo>
                <a:pt x="4781226" y="5925402"/>
              </a:moveTo>
              <a:cubicBezTo>
                <a:pt x="4761998" y="5925402"/>
                <a:pt x="4746407" y="5909811"/>
                <a:pt x="4746407" y="5890583"/>
              </a:cubicBezTo>
              <a:cubicBezTo>
                <a:pt x="4746407" y="5871356"/>
                <a:pt x="4761998" y="5855765"/>
                <a:pt x="4781226" y="5855765"/>
              </a:cubicBezTo>
              <a:cubicBezTo>
                <a:pt x="4800453" y="5855765"/>
                <a:pt x="4816044" y="5871356"/>
                <a:pt x="4816044" y="5890583"/>
              </a:cubicBezTo>
              <a:cubicBezTo>
                <a:pt x="4816044" y="5909811"/>
                <a:pt x="4800453" y="5925402"/>
                <a:pt x="4781226" y="5925402"/>
              </a:cubicBezTo>
              <a:close/>
              <a:moveTo>
                <a:pt x="4866118" y="5925402"/>
              </a:moveTo>
              <a:cubicBezTo>
                <a:pt x="4846890" y="5925402"/>
                <a:pt x="4831299" y="5909811"/>
                <a:pt x="4831299" y="5890583"/>
              </a:cubicBezTo>
              <a:cubicBezTo>
                <a:pt x="4831299" y="5871356"/>
                <a:pt x="4846890" y="5855765"/>
                <a:pt x="4866118" y="5855765"/>
              </a:cubicBezTo>
              <a:cubicBezTo>
                <a:pt x="4885346" y="5855765"/>
                <a:pt x="4900937" y="5871356"/>
                <a:pt x="4900937" y="5890583"/>
              </a:cubicBezTo>
              <a:cubicBezTo>
                <a:pt x="4900937" y="5909811"/>
                <a:pt x="4885346" y="5925402"/>
                <a:pt x="4866118" y="5925402"/>
              </a:cubicBezTo>
              <a:close/>
              <a:moveTo>
                <a:pt x="4951011" y="5925402"/>
              </a:moveTo>
              <a:cubicBezTo>
                <a:pt x="4931783" y="5925402"/>
                <a:pt x="4916192" y="5909811"/>
                <a:pt x="4916192" y="5890583"/>
              </a:cubicBezTo>
              <a:cubicBezTo>
                <a:pt x="4916192" y="5871356"/>
                <a:pt x="4931783" y="5855765"/>
                <a:pt x="4951011" y="5855765"/>
              </a:cubicBezTo>
              <a:cubicBezTo>
                <a:pt x="4970239" y="5855765"/>
                <a:pt x="4985830" y="5871356"/>
                <a:pt x="4985830" y="5890583"/>
              </a:cubicBezTo>
              <a:cubicBezTo>
                <a:pt x="4985830" y="5909811"/>
                <a:pt x="4970239" y="5925402"/>
                <a:pt x="4951011" y="5925402"/>
              </a:cubicBezTo>
              <a:close/>
              <a:moveTo>
                <a:pt x="5035903" y="5925402"/>
              </a:moveTo>
              <a:cubicBezTo>
                <a:pt x="5016676" y="5925402"/>
                <a:pt x="5001085" y="5909811"/>
                <a:pt x="5001085" y="5890583"/>
              </a:cubicBezTo>
              <a:cubicBezTo>
                <a:pt x="5001085" y="5871356"/>
                <a:pt x="5016676" y="5855765"/>
                <a:pt x="5035903" y="5855765"/>
              </a:cubicBezTo>
              <a:cubicBezTo>
                <a:pt x="5055131" y="5855765"/>
                <a:pt x="5070722" y="5871356"/>
                <a:pt x="5070722" y="5890583"/>
              </a:cubicBezTo>
              <a:cubicBezTo>
                <a:pt x="5070722" y="5909811"/>
                <a:pt x="5055131" y="5925402"/>
                <a:pt x="5035903" y="5925402"/>
              </a:cubicBezTo>
              <a:close/>
              <a:moveTo>
                <a:pt x="5120796" y="5925402"/>
              </a:moveTo>
              <a:cubicBezTo>
                <a:pt x="5101568" y="5925402"/>
                <a:pt x="5085977" y="5909811"/>
                <a:pt x="5085977" y="5890583"/>
              </a:cubicBezTo>
              <a:cubicBezTo>
                <a:pt x="5085977" y="5871356"/>
                <a:pt x="5101568" y="5855765"/>
                <a:pt x="5120796" y="5855765"/>
              </a:cubicBezTo>
              <a:cubicBezTo>
                <a:pt x="5140023" y="5855765"/>
                <a:pt x="5155614" y="5871356"/>
                <a:pt x="5155614" y="5890583"/>
              </a:cubicBezTo>
              <a:cubicBezTo>
                <a:pt x="5155614" y="5909811"/>
                <a:pt x="5140023" y="5925402"/>
                <a:pt x="5120796" y="5925402"/>
              </a:cubicBezTo>
              <a:close/>
              <a:moveTo>
                <a:pt x="5205688" y="5925402"/>
              </a:moveTo>
              <a:cubicBezTo>
                <a:pt x="5186460" y="5925402"/>
                <a:pt x="5170869" y="5909811"/>
                <a:pt x="5170869" y="5890583"/>
              </a:cubicBezTo>
              <a:cubicBezTo>
                <a:pt x="5170869" y="5871356"/>
                <a:pt x="5186460" y="5855765"/>
                <a:pt x="5205688" y="5855765"/>
              </a:cubicBezTo>
              <a:cubicBezTo>
                <a:pt x="5224916" y="5855765"/>
                <a:pt x="5240507" y="5871356"/>
                <a:pt x="5240507" y="5890583"/>
              </a:cubicBezTo>
              <a:cubicBezTo>
                <a:pt x="5240507" y="5909811"/>
                <a:pt x="5224916" y="5925402"/>
                <a:pt x="5205688" y="5925402"/>
              </a:cubicBezTo>
              <a:close/>
              <a:moveTo>
                <a:pt x="5290581" y="5925402"/>
              </a:moveTo>
              <a:cubicBezTo>
                <a:pt x="5271353" y="5925402"/>
                <a:pt x="5255762" y="5909811"/>
                <a:pt x="5255762" y="5890583"/>
              </a:cubicBezTo>
              <a:cubicBezTo>
                <a:pt x="5255762" y="5871356"/>
                <a:pt x="5271353" y="5855765"/>
                <a:pt x="5290581" y="5855765"/>
              </a:cubicBezTo>
              <a:cubicBezTo>
                <a:pt x="5309809" y="5855765"/>
                <a:pt x="5325400" y="5871356"/>
                <a:pt x="5325400" y="5890583"/>
              </a:cubicBezTo>
              <a:cubicBezTo>
                <a:pt x="5325400" y="5909811"/>
                <a:pt x="5309809" y="5925402"/>
                <a:pt x="5290581" y="5925402"/>
              </a:cubicBezTo>
              <a:close/>
              <a:moveTo>
                <a:pt x="5375473" y="5925402"/>
              </a:moveTo>
              <a:cubicBezTo>
                <a:pt x="5356246" y="5925402"/>
                <a:pt x="5340655" y="5909811"/>
                <a:pt x="5340655" y="5890583"/>
              </a:cubicBezTo>
              <a:cubicBezTo>
                <a:pt x="5340655" y="5871356"/>
                <a:pt x="5356246" y="5855765"/>
                <a:pt x="5375473" y="5855765"/>
              </a:cubicBezTo>
              <a:cubicBezTo>
                <a:pt x="5394701" y="5855765"/>
                <a:pt x="5410292" y="5871356"/>
                <a:pt x="5410292" y="5890583"/>
              </a:cubicBezTo>
              <a:cubicBezTo>
                <a:pt x="5410292" y="5909811"/>
                <a:pt x="5394701" y="5925402"/>
                <a:pt x="5375473" y="5925402"/>
              </a:cubicBezTo>
              <a:close/>
              <a:moveTo>
                <a:pt x="6054613" y="5925402"/>
              </a:moveTo>
              <a:cubicBezTo>
                <a:pt x="6035379" y="5925402"/>
                <a:pt x="6019787" y="5909811"/>
                <a:pt x="6019787" y="5890583"/>
              </a:cubicBezTo>
              <a:cubicBezTo>
                <a:pt x="6019787" y="5871356"/>
                <a:pt x="6035379" y="5855765"/>
                <a:pt x="6054613" y="5855765"/>
              </a:cubicBezTo>
              <a:cubicBezTo>
                <a:pt x="6073841" y="5855765"/>
                <a:pt x="6089425" y="5871356"/>
                <a:pt x="6089425" y="5890583"/>
              </a:cubicBezTo>
              <a:cubicBezTo>
                <a:pt x="6089425" y="5909811"/>
                <a:pt x="6073841" y="5925402"/>
                <a:pt x="6054613" y="5925402"/>
              </a:cubicBezTo>
              <a:close/>
              <a:moveTo>
                <a:pt x="6139505" y="5925402"/>
              </a:moveTo>
              <a:cubicBezTo>
                <a:pt x="6120277" y="5925402"/>
                <a:pt x="6104680" y="5909811"/>
                <a:pt x="6104680" y="5890583"/>
              </a:cubicBezTo>
              <a:cubicBezTo>
                <a:pt x="6104680" y="5871356"/>
                <a:pt x="6120277" y="5855765"/>
                <a:pt x="6139505" y="5855765"/>
              </a:cubicBezTo>
              <a:cubicBezTo>
                <a:pt x="6158733" y="5855765"/>
                <a:pt x="6174317" y="5871356"/>
                <a:pt x="6174317" y="5890583"/>
              </a:cubicBezTo>
              <a:cubicBezTo>
                <a:pt x="6174317" y="5909811"/>
                <a:pt x="6158733" y="5925402"/>
                <a:pt x="6139505" y="5925402"/>
              </a:cubicBezTo>
              <a:close/>
              <a:moveTo>
                <a:pt x="7922273" y="5925402"/>
              </a:moveTo>
              <a:cubicBezTo>
                <a:pt x="7903046" y="5925402"/>
                <a:pt x="7887448" y="5909811"/>
                <a:pt x="7887448" y="5890583"/>
              </a:cubicBezTo>
              <a:cubicBezTo>
                <a:pt x="7887448" y="5871356"/>
                <a:pt x="7903046" y="5855765"/>
                <a:pt x="7922273" y="5855765"/>
              </a:cubicBezTo>
              <a:cubicBezTo>
                <a:pt x="7941501" y="5855765"/>
                <a:pt x="7957086" y="5871356"/>
                <a:pt x="7957086" y="5890583"/>
              </a:cubicBezTo>
              <a:cubicBezTo>
                <a:pt x="7957086" y="5909811"/>
                <a:pt x="7941501" y="5925402"/>
                <a:pt x="7922273" y="5925402"/>
              </a:cubicBezTo>
              <a:close/>
              <a:moveTo>
                <a:pt x="8007167" y="5925402"/>
              </a:moveTo>
              <a:cubicBezTo>
                <a:pt x="7987939" y="5925402"/>
                <a:pt x="7972341" y="5909811"/>
                <a:pt x="7972341" y="5890583"/>
              </a:cubicBezTo>
              <a:cubicBezTo>
                <a:pt x="7972341" y="5871356"/>
                <a:pt x="7987939" y="5855765"/>
                <a:pt x="8007167" y="5855765"/>
              </a:cubicBezTo>
              <a:cubicBezTo>
                <a:pt x="8026394" y="5855765"/>
                <a:pt x="8041979" y="5871356"/>
                <a:pt x="8041979" y="5890583"/>
              </a:cubicBezTo>
              <a:cubicBezTo>
                <a:pt x="8041979" y="5909811"/>
                <a:pt x="8026394" y="5925402"/>
                <a:pt x="8007167" y="5925402"/>
              </a:cubicBezTo>
              <a:close/>
              <a:moveTo>
                <a:pt x="8092059" y="5925402"/>
              </a:moveTo>
              <a:cubicBezTo>
                <a:pt x="8072831" y="5925402"/>
                <a:pt x="8057234" y="5909811"/>
                <a:pt x="8057234" y="5890583"/>
              </a:cubicBezTo>
              <a:cubicBezTo>
                <a:pt x="8057234" y="5871356"/>
                <a:pt x="8072831" y="5855765"/>
                <a:pt x="8092059" y="5855765"/>
              </a:cubicBezTo>
              <a:cubicBezTo>
                <a:pt x="8111287" y="5855765"/>
                <a:pt x="8126871" y="5871356"/>
                <a:pt x="8126871" y="5890583"/>
              </a:cubicBezTo>
              <a:cubicBezTo>
                <a:pt x="8126871" y="5909811"/>
                <a:pt x="8111287" y="5925402"/>
                <a:pt x="8092059" y="5925402"/>
              </a:cubicBezTo>
              <a:close/>
              <a:moveTo>
                <a:pt x="8176951" y="5925402"/>
              </a:moveTo>
              <a:cubicBezTo>
                <a:pt x="8157723" y="5925402"/>
                <a:pt x="8142126" y="5909811"/>
                <a:pt x="8142126" y="5890583"/>
              </a:cubicBezTo>
              <a:cubicBezTo>
                <a:pt x="8142126" y="5871356"/>
                <a:pt x="8157723" y="5855765"/>
                <a:pt x="8176951" y="5855765"/>
              </a:cubicBezTo>
              <a:cubicBezTo>
                <a:pt x="8196179" y="5855765"/>
                <a:pt x="8211763" y="5871356"/>
                <a:pt x="8211763" y="5890583"/>
              </a:cubicBezTo>
              <a:cubicBezTo>
                <a:pt x="8211763" y="5909811"/>
                <a:pt x="8196179" y="5925402"/>
                <a:pt x="8176951" y="5925402"/>
              </a:cubicBezTo>
              <a:close/>
              <a:moveTo>
                <a:pt x="8261843" y="5925402"/>
              </a:moveTo>
              <a:cubicBezTo>
                <a:pt x="8242616" y="5925402"/>
                <a:pt x="8227018" y="5909811"/>
                <a:pt x="8227018" y="5890583"/>
              </a:cubicBezTo>
              <a:cubicBezTo>
                <a:pt x="8227018" y="5871356"/>
                <a:pt x="8242616" y="5855765"/>
                <a:pt x="8261843" y="5855765"/>
              </a:cubicBezTo>
              <a:cubicBezTo>
                <a:pt x="8281071" y="5855765"/>
                <a:pt x="8296656" y="5871356"/>
                <a:pt x="8296656" y="5890583"/>
              </a:cubicBezTo>
              <a:cubicBezTo>
                <a:pt x="8296656" y="5909811"/>
                <a:pt x="8281071" y="5925402"/>
                <a:pt x="8261843" y="5925402"/>
              </a:cubicBezTo>
              <a:close/>
              <a:moveTo>
                <a:pt x="9195661" y="5925402"/>
              </a:moveTo>
              <a:cubicBezTo>
                <a:pt x="9176433" y="5925402"/>
                <a:pt x="9160836" y="5909811"/>
                <a:pt x="9160836" y="5890583"/>
              </a:cubicBezTo>
              <a:cubicBezTo>
                <a:pt x="9160836" y="5871356"/>
                <a:pt x="9176433" y="5855765"/>
                <a:pt x="9195661" y="5855765"/>
              </a:cubicBezTo>
              <a:cubicBezTo>
                <a:pt x="9214889" y="5855765"/>
                <a:pt x="9230473" y="5871356"/>
                <a:pt x="9230473" y="5890583"/>
              </a:cubicBezTo>
              <a:cubicBezTo>
                <a:pt x="9230473" y="5909811"/>
                <a:pt x="9214889" y="5925402"/>
                <a:pt x="9195661" y="5925402"/>
              </a:cubicBezTo>
              <a:close/>
              <a:moveTo>
                <a:pt x="9280553" y="5925402"/>
              </a:moveTo>
              <a:cubicBezTo>
                <a:pt x="9261326" y="5925402"/>
                <a:pt x="9245728" y="5909811"/>
                <a:pt x="9245728" y="5890583"/>
              </a:cubicBezTo>
              <a:cubicBezTo>
                <a:pt x="9245728" y="5871356"/>
                <a:pt x="9261326" y="5855765"/>
                <a:pt x="9280553" y="5855765"/>
              </a:cubicBezTo>
              <a:cubicBezTo>
                <a:pt x="9299781" y="5855765"/>
                <a:pt x="9315366" y="5871356"/>
                <a:pt x="9315366" y="5890583"/>
              </a:cubicBezTo>
              <a:cubicBezTo>
                <a:pt x="9315366" y="5909811"/>
                <a:pt x="9299781" y="5925402"/>
                <a:pt x="9280553" y="5925402"/>
              </a:cubicBezTo>
              <a:close/>
              <a:moveTo>
                <a:pt x="9365446" y="5925402"/>
              </a:moveTo>
              <a:cubicBezTo>
                <a:pt x="9346218" y="5925402"/>
                <a:pt x="9330620" y="5909811"/>
                <a:pt x="9330620" y="5890583"/>
              </a:cubicBezTo>
              <a:cubicBezTo>
                <a:pt x="9330620" y="5871356"/>
                <a:pt x="9346218" y="5855765"/>
                <a:pt x="9365446" y="5855765"/>
              </a:cubicBezTo>
              <a:cubicBezTo>
                <a:pt x="9384673" y="5855765"/>
                <a:pt x="9400258" y="5871356"/>
                <a:pt x="9400258" y="5890583"/>
              </a:cubicBezTo>
              <a:cubicBezTo>
                <a:pt x="9400258" y="5909811"/>
                <a:pt x="9384673" y="5925402"/>
                <a:pt x="9365446" y="5925402"/>
              </a:cubicBezTo>
              <a:close/>
              <a:moveTo>
                <a:pt x="9535231" y="5925402"/>
              </a:moveTo>
              <a:cubicBezTo>
                <a:pt x="9516003" y="5925402"/>
                <a:pt x="9500406" y="5909811"/>
                <a:pt x="9500406" y="5890583"/>
              </a:cubicBezTo>
              <a:cubicBezTo>
                <a:pt x="9500406" y="5871356"/>
                <a:pt x="9516003" y="5855765"/>
                <a:pt x="9535231" y="5855765"/>
              </a:cubicBezTo>
              <a:cubicBezTo>
                <a:pt x="9554459" y="5855765"/>
                <a:pt x="9570043" y="5871356"/>
                <a:pt x="9570043" y="5890583"/>
              </a:cubicBezTo>
              <a:cubicBezTo>
                <a:pt x="9570043" y="5909811"/>
                <a:pt x="9554459" y="5925402"/>
                <a:pt x="9535231" y="5925402"/>
              </a:cubicBezTo>
              <a:close/>
              <a:moveTo>
                <a:pt x="9620123" y="5925402"/>
              </a:moveTo>
              <a:cubicBezTo>
                <a:pt x="9600896" y="5925402"/>
                <a:pt x="9585298" y="5909811"/>
                <a:pt x="9585298" y="5890583"/>
              </a:cubicBezTo>
              <a:cubicBezTo>
                <a:pt x="9585298" y="5871356"/>
                <a:pt x="9600896" y="5855765"/>
                <a:pt x="9620123" y="5855765"/>
              </a:cubicBezTo>
              <a:cubicBezTo>
                <a:pt x="9639351" y="5855765"/>
                <a:pt x="9654936" y="5871356"/>
                <a:pt x="9654936" y="5890583"/>
              </a:cubicBezTo>
              <a:cubicBezTo>
                <a:pt x="9654936" y="5909811"/>
                <a:pt x="9639351" y="5925402"/>
                <a:pt x="9620123" y="5925402"/>
              </a:cubicBezTo>
              <a:close/>
              <a:moveTo>
                <a:pt x="9874801" y="5925402"/>
              </a:moveTo>
              <a:cubicBezTo>
                <a:pt x="9855573" y="5925402"/>
                <a:pt x="9839976" y="5909811"/>
                <a:pt x="9839976" y="5890583"/>
              </a:cubicBezTo>
              <a:cubicBezTo>
                <a:pt x="9839976" y="5871356"/>
                <a:pt x="9855573" y="5855765"/>
                <a:pt x="9874801" y="5855765"/>
              </a:cubicBezTo>
              <a:cubicBezTo>
                <a:pt x="9894029" y="5855765"/>
                <a:pt x="9909613" y="5871356"/>
                <a:pt x="9909613" y="5890583"/>
              </a:cubicBezTo>
              <a:cubicBezTo>
                <a:pt x="9909613" y="5909811"/>
                <a:pt x="9894029" y="5925402"/>
                <a:pt x="9874801" y="5925402"/>
              </a:cubicBezTo>
              <a:close/>
              <a:moveTo>
                <a:pt x="9959693" y="5925402"/>
              </a:moveTo>
              <a:cubicBezTo>
                <a:pt x="9940466" y="5925402"/>
                <a:pt x="9924868" y="5909811"/>
                <a:pt x="9924868" y="5890583"/>
              </a:cubicBezTo>
              <a:cubicBezTo>
                <a:pt x="9924868" y="5871356"/>
                <a:pt x="9940466" y="5855765"/>
                <a:pt x="9959693" y="5855765"/>
              </a:cubicBezTo>
              <a:cubicBezTo>
                <a:pt x="9978921" y="5855765"/>
                <a:pt x="9994506" y="5871356"/>
                <a:pt x="9994506" y="5890583"/>
              </a:cubicBezTo>
              <a:cubicBezTo>
                <a:pt x="9994506" y="5909811"/>
                <a:pt x="9978921" y="5925402"/>
                <a:pt x="9959693" y="5925402"/>
              </a:cubicBezTo>
              <a:close/>
              <a:moveTo>
                <a:pt x="10044586" y="5925402"/>
              </a:moveTo>
              <a:cubicBezTo>
                <a:pt x="10025358" y="5925402"/>
                <a:pt x="10009760" y="5909811"/>
                <a:pt x="10009760" y="5890583"/>
              </a:cubicBezTo>
              <a:cubicBezTo>
                <a:pt x="10009760" y="5871356"/>
                <a:pt x="10025358" y="5855765"/>
                <a:pt x="10044586" y="5855765"/>
              </a:cubicBezTo>
              <a:cubicBezTo>
                <a:pt x="10063813" y="5855765"/>
                <a:pt x="10079398" y="5871356"/>
                <a:pt x="10079398" y="5890583"/>
              </a:cubicBezTo>
              <a:cubicBezTo>
                <a:pt x="10079398" y="5909811"/>
                <a:pt x="10063813" y="5925402"/>
                <a:pt x="10044586" y="5925402"/>
              </a:cubicBezTo>
              <a:close/>
              <a:moveTo>
                <a:pt x="10129478" y="5925402"/>
              </a:moveTo>
              <a:cubicBezTo>
                <a:pt x="10110250" y="5925402"/>
                <a:pt x="10094653" y="5909811"/>
                <a:pt x="10094653" y="5890583"/>
              </a:cubicBezTo>
              <a:cubicBezTo>
                <a:pt x="10094653" y="5871356"/>
                <a:pt x="10110250" y="5855765"/>
                <a:pt x="10129478" y="5855765"/>
              </a:cubicBezTo>
              <a:cubicBezTo>
                <a:pt x="10148706" y="5855765"/>
                <a:pt x="10164290" y="5871356"/>
                <a:pt x="10164290" y="5890583"/>
              </a:cubicBezTo>
              <a:cubicBezTo>
                <a:pt x="10164290" y="5909811"/>
                <a:pt x="10148706" y="5925402"/>
                <a:pt x="10129478" y="5925402"/>
              </a:cubicBezTo>
              <a:close/>
              <a:moveTo>
                <a:pt x="10214371" y="5925402"/>
              </a:moveTo>
              <a:cubicBezTo>
                <a:pt x="10195143" y="5925402"/>
                <a:pt x="10179546" y="5909811"/>
                <a:pt x="10179546" y="5890583"/>
              </a:cubicBezTo>
              <a:cubicBezTo>
                <a:pt x="10179546" y="5871356"/>
                <a:pt x="10195143" y="5855765"/>
                <a:pt x="10214371" y="5855765"/>
              </a:cubicBezTo>
              <a:cubicBezTo>
                <a:pt x="10233599" y="5855765"/>
                <a:pt x="10249183" y="5871356"/>
                <a:pt x="10249183" y="5890583"/>
              </a:cubicBezTo>
              <a:cubicBezTo>
                <a:pt x="10249183" y="5909811"/>
                <a:pt x="10233599" y="5925402"/>
                <a:pt x="10214371" y="5925402"/>
              </a:cubicBezTo>
              <a:close/>
              <a:moveTo>
                <a:pt x="10299263" y="5925402"/>
              </a:moveTo>
              <a:cubicBezTo>
                <a:pt x="10280036" y="5925402"/>
                <a:pt x="10264438" y="5909811"/>
                <a:pt x="10264438" y="5890583"/>
              </a:cubicBezTo>
              <a:cubicBezTo>
                <a:pt x="10264438" y="5871356"/>
                <a:pt x="10280036" y="5855765"/>
                <a:pt x="10299263" y="5855765"/>
              </a:cubicBezTo>
              <a:cubicBezTo>
                <a:pt x="10318491" y="5855765"/>
                <a:pt x="10334076" y="5871356"/>
                <a:pt x="10334076" y="5890583"/>
              </a:cubicBezTo>
              <a:cubicBezTo>
                <a:pt x="10334076" y="5909811"/>
                <a:pt x="10318491" y="5925402"/>
                <a:pt x="10299263" y="5925402"/>
              </a:cubicBezTo>
              <a:close/>
              <a:moveTo>
                <a:pt x="10384156" y="5925402"/>
              </a:moveTo>
              <a:cubicBezTo>
                <a:pt x="10364928" y="5925402"/>
                <a:pt x="10349330" y="5909811"/>
                <a:pt x="10349330" y="5890583"/>
              </a:cubicBezTo>
              <a:cubicBezTo>
                <a:pt x="10349330" y="5871356"/>
                <a:pt x="10364928" y="5855765"/>
                <a:pt x="10384156" y="5855765"/>
              </a:cubicBezTo>
              <a:cubicBezTo>
                <a:pt x="10403383" y="5855765"/>
                <a:pt x="10418968" y="5871356"/>
                <a:pt x="10418968" y="5890583"/>
              </a:cubicBezTo>
              <a:cubicBezTo>
                <a:pt x="10418968" y="5909811"/>
                <a:pt x="10403383" y="5925402"/>
                <a:pt x="10384156" y="5925402"/>
              </a:cubicBezTo>
              <a:close/>
              <a:moveTo>
                <a:pt x="10469048" y="5925402"/>
              </a:moveTo>
              <a:cubicBezTo>
                <a:pt x="10449820" y="5925402"/>
                <a:pt x="10434223" y="5909811"/>
                <a:pt x="10434223" y="5890583"/>
              </a:cubicBezTo>
              <a:cubicBezTo>
                <a:pt x="10434223" y="5871356"/>
                <a:pt x="10449820" y="5855765"/>
                <a:pt x="10469048" y="5855765"/>
              </a:cubicBezTo>
              <a:cubicBezTo>
                <a:pt x="10488276" y="5855765"/>
                <a:pt x="10503860" y="5871356"/>
                <a:pt x="10503860" y="5890583"/>
              </a:cubicBezTo>
              <a:cubicBezTo>
                <a:pt x="10503860" y="5909811"/>
                <a:pt x="10488276" y="5925402"/>
                <a:pt x="10469048" y="5925402"/>
              </a:cubicBezTo>
              <a:close/>
              <a:moveTo>
                <a:pt x="10553941" y="5925402"/>
              </a:moveTo>
              <a:cubicBezTo>
                <a:pt x="10534713" y="5925402"/>
                <a:pt x="10519116" y="5909811"/>
                <a:pt x="10519116" y="5890583"/>
              </a:cubicBezTo>
              <a:cubicBezTo>
                <a:pt x="10519116" y="5871356"/>
                <a:pt x="10534713" y="5855765"/>
                <a:pt x="10553941" y="5855765"/>
              </a:cubicBezTo>
              <a:cubicBezTo>
                <a:pt x="10573169" y="5855765"/>
                <a:pt x="10588753" y="5871356"/>
                <a:pt x="10588753" y="5890583"/>
              </a:cubicBezTo>
              <a:cubicBezTo>
                <a:pt x="10588753" y="5909811"/>
                <a:pt x="10573169" y="5925402"/>
                <a:pt x="10553941" y="5925402"/>
              </a:cubicBezTo>
              <a:close/>
              <a:moveTo>
                <a:pt x="1640203" y="5840542"/>
              </a:moveTo>
              <a:cubicBezTo>
                <a:pt x="1620976" y="5840542"/>
                <a:pt x="1605385" y="5824951"/>
                <a:pt x="1605385" y="5805724"/>
              </a:cubicBezTo>
              <a:cubicBezTo>
                <a:pt x="1605385" y="5786496"/>
                <a:pt x="1620976" y="5770905"/>
                <a:pt x="1640203" y="5770905"/>
              </a:cubicBezTo>
              <a:cubicBezTo>
                <a:pt x="1659431" y="5770905"/>
                <a:pt x="1675022" y="5786496"/>
                <a:pt x="1675022" y="5805724"/>
              </a:cubicBezTo>
              <a:cubicBezTo>
                <a:pt x="1675022" y="5824951"/>
                <a:pt x="1659431" y="5840542"/>
                <a:pt x="1640203" y="5840542"/>
              </a:cubicBezTo>
              <a:close/>
              <a:moveTo>
                <a:pt x="1725097" y="5840542"/>
              </a:moveTo>
              <a:cubicBezTo>
                <a:pt x="1705869" y="5840542"/>
                <a:pt x="1690278" y="5824951"/>
                <a:pt x="1690278" y="5805724"/>
              </a:cubicBezTo>
              <a:cubicBezTo>
                <a:pt x="1690278" y="5786496"/>
                <a:pt x="1705869" y="5770905"/>
                <a:pt x="1725097" y="5770905"/>
              </a:cubicBezTo>
              <a:cubicBezTo>
                <a:pt x="1744324" y="5770905"/>
                <a:pt x="1759915" y="5786496"/>
                <a:pt x="1759915" y="5805724"/>
              </a:cubicBezTo>
              <a:cubicBezTo>
                <a:pt x="1759915" y="5824951"/>
                <a:pt x="1744324" y="5840542"/>
                <a:pt x="1725097" y="5840542"/>
              </a:cubicBezTo>
              <a:close/>
              <a:moveTo>
                <a:pt x="1809989" y="5840542"/>
              </a:moveTo>
              <a:cubicBezTo>
                <a:pt x="1790761" y="5840542"/>
                <a:pt x="1775170" y="5824951"/>
                <a:pt x="1775170" y="5805724"/>
              </a:cubicBezTo>
              <a:cubicBezTo>
                <a:pt x="1775170" y="5786496"/>
                <a:pt x="1790761" y="5770905"/>
                <a:pt x="1809989" y="5770905"/>
              </a:cubicBezTo>
              <a:cubicBezTo>
                <a:pt x="1829217" y="5770905"/>
                <a:pt x="1844808" y="5786496"/>
                <a:pt x="1844808" y="5805724"/>
              </a:cubicBezTo>
              <a:cubicBezTo>
                <a:pt x="1844808" y="5824951"/>
                <a:pt x="1829217" y="5840542"/>
                <a:pt x="1809989" y="5840542"/>
              </a:cubicBezTo>
              <a:close/>
              <a:moveTo>
                <a:pt x="1894881" y="5840542"/>
              </a:moveTo>
              <a:cubicBezTo>
                <a:pt x="1875653" y="5840542"/>
                <a:pt x="1860062" y="5824951"/>
                <a:pt x="1860062" y="5805724"/>
              </a:cubicBezTo>
              <a:cubicBezTo>
                <a:pt x="1860062" y="5786496"/>
                <a:pt x="1875653" y="5770905"/>
                <a:pt x="1894881" y="5770905"/>
              </a:cubicBezTo>
              <a:cubicBezTo>
                <a:pt x="1914109" y="5770905"/>
                <a:pt x="1929700" y="5786496"/>
                <a:pt x="1929700" y="5805724"/>
              </a:cubicBezTo>
              <a:cubicBezTo>
                <a:pt x="1929700" y="5824951"/>
                <a:pt x="1914109" y="5840542"/>
                <a:pt x="1894881" y="5840542"/>
              </a:cubicBezTo>
              <a:close/>
              <a:moveTo>
                <a:pt x="1979773" y="5840542"/>
              </a:moveTo>
              <a:cubicBezTo>
                <a:pt x="1960546" y="5840542"/>
                <a:pt x="1944955" y="5824951"/>
                <a:pt x="1944955" y="5805724"/>
              </a:cubicBezTo>
              <a:cubicBezTo>
                <a:pt x="1944955" y="5786496"/>
                <a:pt x="1960546" y="5770905"/>
                <a:pt x="1979773" y="5770905"/>
              </a:cubicBezTo>
              <a:cubicBezTo>
                <a:pt x="1999001" y="5770905"/>
                <a:pt x="2014592" y="5786496"/>
                <a:pt x="2014592" y="5805724"/>
              </a:cubicBezTo>
              <a:cubicBezTo>
                <a:pt x="2014592" y="5824951"/>
                <a:pt x="1999001" y="5840542"/>
                <a:pt x="1979773" y="5840542"/>
              </a:cubicBezTo>
              <a:close/>
              <a:moveTo>
                <a:pt x="2064667" y="5840542"/>
              </a:moveTo>
              <a:cubicBezTo>
                <a:pt x="2045439" y="5840542"/>
                <a:pt x="2029848" y="5824951"/>
                <a:pt x="2029848" y="5805724"/>
              </a:cubicBezTo>
              <a:cubicBezTo>
                <a:pt x="2029848" y="5786496"/>
                <a:pt x="2045439" y="5770905"/>
                <a:pt x="2064667" y="5770905"/>
              </a:cubicBezTo>
              <a:cubicBezTo>
                <a:pt x="2083894" y="5770905"/>
                <a:pt x="2099485" y="5786496"/>
                <a:pt x="2099485" y="5805724"/>
              </a:cubicBezTo>
              <a:cubicBezTo>
                <a:pt x="2099485" y="5824951"/>
                <a:pt x="2083894" y="5840542"/>
                <a:pt x="2064667" y="5840542"/>
              </a:cubicBezTo>
              <a:close/>
              <a:moveTo>
                <a:pt x="2913584" y="5840542"/>
              </a:moveTo>
              <a:cubicBezTo>
                <a:pt x="2894356" y="5840542"/>
                <a:pt x="2878765" y="5824951"/>
                <a:pt x="2878765" y="5805724"/>
              </a:cubicBezTo>
              <a:cubicBezTo>
                <a:pt x="2878765" y="5786496"/>
                <a:pt x="2894356" y="5770905"/>
                <a:pt x="2913584" y="5770905"/>
              </a:cubicBezTo>
              <a:cubicBezTo>
                <a:pt x="2932812" y="5770905"/>
                <a:pt x="2948403" y="5786496"/>
                <a:pt x="2948403" y="5805724"/>
              </a:cubicBezTo>
              <a:cubicBezTo>
                <a:pt x="2948403" y="5824951"/>
                <a:pt x="2932812" y="5840542"/>
                <a:pt x="2913584" y="5840542"/>
              </a:cubicBezTo>
              <a:close/>
              <a:moveTo>
                <a:pt x="2998477" y="5840542"/>
              </a:moveTo>
              <a:cubicBezTo>
                <a:pt x="2979250" y="5840542"/>
                <a:pt x="2963658" y="5824951"/>
                <a:pt x="2963658" y="5805724"/>
              </a:cubicBezTo>
              <a:cubicBezTo>
                <a:pt x="2963658" y="5786496"/>
                <a:pt x="2979250" y="5770905"/>
                <a:pt x="2998477" y="5770905"/>
              </a:cubicBezTo>
              <a:cubicBezTo>
                <a:pt x="3017705" y="5770905"/>
                <a:pt x="3033296" y="5786496"/>
                <a:pt x="3033296" y="5805724"/>
              </a:cubicBezTo>
              <a:cubicBezTo>
                <a:pt x="3033296" y="5824951"/>
                <a:pt x="3017705" y="5840542"/>
                <a:pt x="2998477" y="5840542"/>
              </a:cubicBezTo>
              <a:close/>
              <a:moveTo>
                <a:pt x="3083370" y="5840542"/>
              </a:moveTo>
              <a:cubicBezTo>
                <a:pt x="3064142" y="5840542"/>
                <a:pt x="3048551" y="5824951"/>
                <a:pt x="3048551" y="5805724"/>
              </a:cubicBezTo>
              <a:cubicBezTo>
                <a:pt x="3048551" y="5786496"/>
                <a:pt x="3064142" y="5770905"/>
                <a:pt x="3083370" y="5770905"/>
              </a:cubicBezTo>
              <a:cubicBezTo>
                <a:pt x="3102597" y="5770905"/>
                <a:pt x="3118188" y="5786496"/>
                <a:pt x="3118188" y="5805724"/>
              </a:cubicBezTo>
              <a:cubicBezTo>
                <a:pt x="3118188" y="5824951"/>
                <a:pt x="3102597" y="5840542"/>
                <a:pt x="3083370" y="5840542"/>
              </a:cubicBezTo>
              <a:close/>
              <a:moveTo>
                <a:pt x="3762510" y="5840542"/>
              </a:moveTo>
              <a:cubicBezTo>
                <a:pt x="3743282" y="5840542"/>
                <a:pt x="3727691" y="5824951"/>
                <a:pt x="3727691" y="5805724"/>
              </a:cubicBezTo>
              <a:cubicBezTo>
                <a:pt x="3727691" y="5786496"/>
                <a:pt x="3743282" y="5770905"/>
                <a:pt x="3762510" y="5770905"/>
              </a:cubicBezTo>
              <a:cubicBezTo>
                <a:pt x="3781737" y="5770905"/>
                <a:pt x="3797328" y="5786496"/>
                <a:pt x="3797328" y="5805724"/>
              </a:cubicBezTo>
              <a:cubicBezTo>
                <a:pt x="3797328" y="5824951"/>
                <a:pt x="3781737" y="5840542"/>
                <a:pt x="3762510" y="5840542"/>
              </a:cubicBezTo>
              <a:close/>
              <a:moveTo>
                <a:pt x="3847402" y="5840542"/>
              </a:moveTo>
              <a:cubicBezTo>
                <a:pt x="3828174" y="5840542"/>
                <a:pt x="3812583" y="5824951"/>
                <a:pt x="3812583" y="5805724"/>
              </a:cubicBezTo>
              <a:cubicBezTo>
                <a:pt x="3812583" y="5786496"/>
                <a:pt x="3828174" y="5770905"/>
                <a:pt x="3847402" y="5770905"/>
              </a:cubicBezTo>
              <a:cubicBezTo>
                <a:pt x="3866630" y="5770905"/>
                <a:pt x="3882221" y="5786496"/>
                <a:pt x="3882221" y="5805724"/>
              </a:cubicBezTo>
              <a:cubicBezTo>
                <a:pt x="3882221" y="5824951"/>
                <a:pt x="3866630" y="5840542"/>
                <a:pt x="3847402" y="5840542"/>
              </a:cubicBezTo>
              <a:close/>
              <a:moveTo>
                <a:pt x="3932301" y="5840542"/>
              </a:moveTo>
              <a:cubicBezTo>
                <a:pt x="3913073" y="5840542"/>
                <a:pt x="3897482" y="5824951"/>
                <a:pt x="3897482" y="5805724"/>
              </a:cubicBezTo>
              <a:cubicBezTo>
                <a:pt x="3897482" y="5786496"/>
                <a:pt x="3913073" y="5770905"/>
                <a:pt x="3932301" y="5770905"/>
              </a:cubicBezTo>
              <a:cubicBezTo>
                <a:pt x="3951529" y="5770905"/>
                <a:pt x="3967120" y="5786496"/>
                <a:pt x="3967120" y="5805724"/>
              </a:cubicBezTo>
              <a:cubicBezTo>
                <a:pt x="3967120" y="5824951"/>
                <a:pt x="3951529" y="5840542"/>
                <a:pt x="3932301" y="5840542"/>
              </a:cubicBezTo>
              <a:close/>
              <a:moveTo>
                <a:pt x="4271871" y="5840542"/>
              </a:moveTo>
              <a:cubicBezTo>
                <a:pt x="4252643" y="5840542"/>
                <a:pt x="4237052" y="5824951"/>
                <a:pt x="4237052" y="5805724"/>
              </a:cubicBezTo>
              <a:cubicBezTo>
                <a:pt x="4237052" y="5786496"/>
                <a:pt x="4252643" y="5770905"/>
                <a:pt x="4271871" y="5770905"/>
              </a:cubicBezTo>
              <a:cubicBezTo>
                <a:pt x="4291099" y="5770905"/>
                <a:pt x="4306690" y="5786496"/>
                <a:pt x="4306690" y="5805724"/>
              </a:cubicBezTo>
              <a:cubicBezTo>
                <a:pt x="4306690" y="5824951"/>
                <a:pt x="4291099" y="5840542"/>
                <a:pt x="4271871" y="5840542"/>
              </a:cubicBezTo>
              <a:close/>
              <a:moveTo>
                <a:pt x="4356763" y="5840542"/>
              </a:moveTo>
              <a:cubicBezTo>
                <a:pt x="4337536" y="5840542"/>
                <a:pt x="4321945" y="5824951"/>
                <a:pt x="4321945" y="5805724"/>
              </a:cubicBezTo>
              <a:cubicBezTo>
                <a:pt x="4321945" y="5786496"/>
                <a:pt x="4337536" y="5770905"/>
                <a:pt x="4356763" y="5770905"/>
              </a:cubicBezTo>
              <a:cubicBezTo>
                <a:pt x="4375991" y="5770905"/>
                <a:pt x="4391582" y="5786496"/>
                <a:pt x="4391582" y="5805724"/>
              </a:cubicBezTo>
              <a:cubicBezTo>
                <a:pt x="4391582" y="5824951"/>
                <a:pt x="4375991" y="5840542"/>
                <a:pt x="4356763" y="5840542"/>
              </a:cubicBezTo>
              <a:close/>
              <a:moveTo>
                <a:pt x="4441656" y="5840542"/>
              </a:moveTo>
              <a:cubicBezTo>
                <a:pt x="4422428" y="5840542"/>
                <a:pt x="4406837" y="5824951"/>
                <a:pt x="4406837" y="5805724"/>
              </a:cubicBezTo>
              <a:cubicBezTo>
                <a:pt x="4406837" y="5786496"/>
                <a:pt x="4422428" y="5770905"/>
                <a:pt x="4441656" y="5770905"/>
              </a:cubicBezTo>
              <a:cubicBezTo>
                <a:pt x="4460883" y="5770905"/>
                <a:pt x="4476474" y="5786496"/>
                <a:pt x="4476474" y="5805724"/>
              </a:cubicBezTo>
              <a:cubicBezTo>
                <a:pt x="4476474" y="5824951"/>
                <a:pt x="4460883" y="5840542"/>
                <a:pt x="4441656" y="5840542"/>
              </a:cubicBezTo>
              <a:close/>
              <a:moveTo>
                <a:pt x="4526548" y="5840542"/>
              </a:moveTo>
              <a:cubicBezTo>
                <a:pt x="4507320" y="5840542"/>
                <a:pt x="4491729" y="5824951"/>
                <a:pt x="4491729" y="5805724"/>
              </a:cubicBezTo>
              <a:cubicBezTo>
                <a:pt x="4491729" y="5786496"/>
                <a:pt x="4507320" y="5770905"/>
                <a:pt x="4526548" y="5770905"/>
              </a:cubicBezTo>
              <a:cubicBezTo>
                <a:pt x="4545776" y="5770905"/>
                <a:pt x="4561367" y="5786496"/>
                <a:pt x="4561367" y="5805724"/>
              </a:cubicBezTo>
              <a:cubicBezTo>
                <a:pt x="4561367" y="5824951"/>
                <a:pt x="4545776" y="5840542"/>
                <a:pt x="4526548" y="5840542"/>
              </a:cubicBezTo>
              <a:close/>
              <a:moveTo>
                <a:pt x="4611441" y="5840542"/>
              </a:moveTo>
              <a:cubicBezTo>
                <a:pt x="4592213" y="5840542"/>
                <a:pt x="4576622" y="5824951"/>
                <a:pt x="4576622" y="5805724"/>
              </a:cubicBezTo>
              <a:cubicBezTo>
                <a:pt x="4576622" y="5786496"/>
                <a:pt x="4592213" y="5770905"/>
                <a:pt x="4611441" y="5770905"/>
              </a:cubicBezTo>
              <a:cubicBezTo>
                <a:pt x="4630669" y="5770905"/>
                <a:pt x="4646260" y="5786496"/>
                <a:pt x="4646260" y="5805724"/>
              </a:cubicBezTo>
              <a:cubicBezTo>
                <a:pt x="4646260" y="5824951"/>
                <a:pt x="4630669" y="5840542"/>
                <a:pt x="4611441" y="5840542"/>
              </a:cubicBezTo>
              <a:close/>
              <a:moveTo>
                <a:pt x="4696333" y="5840542"/>
              </a:moveTo>
              <a:cubicBezTo>
                <a:pt x="4677106" y="5840542"/>
                <a:pt x="4661515" y="5824951"/>
                <a:pt x="4661515" y="5805724"/>
              </a:cubicBezTo>
              <a:cubicBezTo>
                <a:pt x="4661515" y="5786496"/>
                <a:pt x="4677106" y="5770905"/>
                <a:pt x="4696333" y="5770905"/>
              </a:cubicBezTo>
              <a:cubicBezTo>
                <a:pt x="4715561" y="5770905"/>
                <a:pt x="4731152" y="5786496"/>
                <a:pt x="4731152" y="5805724"/>
              </a:cubicBezTo>
              <a:cubicBezTo>
                <a:pt x="4731152" y="5824951"/>
                <a:pt x="4715561" y="5840542"/>
                <a:pt x="4696333" y="5840542"/>
              </a:cubicBezTo>
              <a:close/>
              <a:moveTo>
                <a:pt x="4781226" y="5840542"/>
              </a:moveTo>
              <a:cubicBezTo>
                <a:pt x="4761998" y="5840542"/>
                <a:pt x="4746407" y="5824951"/>
                <a:pt x="4746407" y="5805724"/>
              </a:cubicBezTo>
              <a:cubicBezTo>
                <a:pt x="4746407" y="5786496"/>
                <a:pt x="4761998" y="5770905"/>
                <a:pt x="4781226" y="5770905"/>
              </a:cubicBezTo>
              <a:cubicBezTo>
                <a:pt x="4800453" y="5770905"/>
                <a:pt x="4816044" y="5786496"/>
                <a:pt x="4816044" y="5805724"/>
              </a:cubicBezTo>
              <a:cubicBezTo>
                <a:pt x="4816044" y="5824951"/>
                <a:pt x="4800453" y="5840542"/>
                <a:pt x="4781226" y="5840542"/>
              </a:cubicBezTo>
              <a:close/>
              <a:moveTo>
                <a:pt x="4866118" y="5840542"/>
              </a:moveTo>
              <a:cubicBezTo>
                <a:pt x="4846890" y="5840542"/>
                <a:pt x="4831299" y="5824951"/>
                <a:pt x="4831299" y="5805724"/>
              </a:cubicBezTo>
              <a:cubicBezTo>
                <a:pt x="4831299" y="5786496"/>
                <a:pt x="4846890" y="5770905"/>
                <a:pt x="4866118" y="5770905"/>
              </a:cubicBezTo>
              <a:cubicBezTo>
                <a:pt x="4885346" y="5770905"/>
                <a:pt x="4900937" y="5786496"/>
                <a:pt x="4900937" y="5805724"/>
              </a:cubicBezTo>
              <a:cubicBezTo>
                <a:pt x="4900937" y="5824951"/>
                <a:pt x="4885346" y="5840542"/>
                <a:pt x="4866118" y="5840542"/>
              </a:cubicBezTo>
              <a:close/>
              <a:moveTo>
                <a:pt x="4951011" y="5840542"/>
              </a:moveTo>
              <a:cubicBezTo>
                <a:pt x="4931783" y="5840542"/>
                <a:pt x="4916192" y="5824951"/>
                <a:pt x="4916192" y="5805724"/>
              </a:cubicBezTo>
              <a:cubicBezTo>
                <a:pt x="4916192" y="5786496"/>
                <a:pt x="4931783" y="5770905"/>
                <a:pt x="4951011" y="5770905"/>
              </a:cubicBezTo>
              <a:cubicBezTo>
                <a:pt x="4970239" y="5770905"/>
                <a:pt x="4985830" y="5786496"/>
                <a:pt x="4985830" y="5805724"/>
              </a:cubicBezTo>
              <a:cubicBezTo>
                <a:pt x="4985830" y="5824951"/>
                <a:pt x="4970239" y="5840542"/>
                <a:pt x="4951011" y="5840542"/>
              </a:cubicBezTo>
              <a:close/>
              <a:moveTo>
                <a:pt x="5035903" y="5840542"/>
              </a:moveTo>
              <a:cubicBezTo>
                <a:pt x="5016676" y="5840542"/>
                <a:pt x="5001085" y="5824951"/>
                <a:pt x="5001085" y="5805724"/>
              </a:cubicBezTo>
              <a:cubicBezTo>
                <a:pt x="5001085" y="5786496"/>
                <a:pt x="5016676" y="5770905"/>
                <a:pt x="5035903" y="5770905"/>
              </a:cubicBezTo>
              <a:cubicBezTo>
                <a:pt x="5055131" y="5770905"/>
                <a:pt x="5070722" y="5786496"/>
                <a:pt x="5070722" y="5805724"/>
              </a:cubicBezTo>
              <a:cubicBezTo>
                <a:pt x="5070722" y="5824951"/>
                <a:pt x="5055131" y="5840542"/>
                <a:pt x="5035903" y="5840542"/>
              </a:cubicBezTo>
              <a:close/>
              <a:moveTo>
                <a:pt x="5120796" y="5840542"/>
              </a:moveTo>
              <a:cubicBezTo>
                <a:pt x="5101568" y="5840542"/>
                <a:pt x="5085977" y="5824951"/>
                <a:pt x="5085977" y="5805724"/>
              </a:cubicBezTo>
              <a:cubicBezTo>
                <a:pt x="5085977" y="5786496"/>
                <a:pt x="5101568" y="5770905"/>
                <a:pt x="5120796" y="5770905"/>
              </a:cubicBezTo>
              <a:cubicBezTo>
                <a:pt x="5140023" y="5770905"/>
                <a:pt x="5155614" y="5786496"/>
                <a:pt x="5155614" y="5805724"/>
              </a:cubicBezTo>
              <a:cubicBezTo>
                <a:pt x="5155614" y="5824951"/>
                <a:pt x="5140023" y="5840542"/>
                <a:pt x="5120796" y="5840542"/>
              </a:cubicBezTo>
              <a:close/>
              <a:moveTo>
                <a:pt x="5205688" y="5840542"/>
              </a:moveTo>
              <a:cubicBezTo>
                <a:pt x="5186460" y="5840542"/>
                <a:pt x="5170869" y="5824951"/>
                <a:pt x="5170869" y="5805724"/>
              </a:cubicBezTo>
              <a:cubicBezTo>
                <a:pt x="5170869" y="5786496"/>
                <a:pt x="5186460" y="5770905"/>
                <a:pt x="5205688" y="5770905"/>
              </a:cubicBezTo>
              <a:cubicBezTo>
                <a:pt x="5224916" y="5770905"/>
                <a:pt x="5240507" y="5786496"/>
                <a:pt x="5240507" y="5805724"/>
              </a:cubicBezTo>
              <a:cubicBezTo>
                <a:pt x="5240507" y="5824951"/>
                <a:pt x="5224916" y="5840542"/>
                <a:pt x="5205688" y="5840542"/>
              </a:cubicBezTo>
              <a:close/>
              <a:moveTo>
                <a:pt x="5290581" y="5840542"/>
              </a:moveTo>
              <a:cubicBezTo>
                <a:pt x="5271353" y="5840542"/>
                <a:pt x="5255762" y="5824951"/>
                <a:pt x="5255762" y="5805724"/>
              </a:cubicBezTo>
              <a:cubicBezTo>
                <a:pt x="5255762" y="5786496"/>
                <a:pt x="5271353" y="5770905"/>
                <a:pt x="5290581" y="5770905"/>
              </a:cubicBezTo>
              <a:cubicBezTo>
                <a:pt x="5309809" y="5770905"/>
                <a:pt x="5325400" y="5786496"/>
                <a:pt x="5325400" y="5805724"/>
              </a:cubicBezTo>
              <a:cubicBezTo>
                <a:pt x="5325400" y="5824951"/>
                <a:pt x="5309809" y="5840542"/>
                <a:pt x="5290581" y="5840542"/>
              </a:cubicBezTo>
              <a:close/>
              <a:moveTo>
                <a:pt x="6139505" y="5840542"/>
              </a:moveTo>
              <a:cubicBezTo>
                <a:pt x="6120277" y="5840542"/>
                <a:pt x="6104680" y="5824951"/>
                <a:pt x="6104680" y="5805724"/>
              </a:cubicBezTo>
              <a:cubicBezTo>
                <a:pt x="6104680" y="5786496"/>
                <a:pt x="6120277" y="5770905"/>
                <a:pt x="6139505" y="5770905"/>
              </a:cubicBezTo>
              <a:cubicBezTo>
                <a:pt x="6158733" y="5770905"/>
                <a:pt x="6174317" y="5786496"/>
                <a:pt x="6174317" y="5805724"/>
              </a:cubicBezTo>
              <a:cubicBezTo>
                <a:pt x="6174317" y="5824951"/>
                <a:pt x="6158733" y="5840542"/>
                <a:pt x="6139505" y="5840542"/>
              </a:cubicBezTo>
              <a:close/>
              <a:moveTo>
                <a:pt x="6224398" y="5840542"/>
              </a:moveTo>
              <a:cubicBezTo>
                <a:pt x="6205171" y="5840542"/>
                <a:pt x="6189573" y="5824951"/>
                <a:pt x="6189573" y="5805724"/>
              </a:cubicBezTo>
              <a:cubicBezTo>
                <a:pt x="6189573" y="5786496"/>
                <a:pt x="6205171" y="5770905"/>
                <a:pt x="6224398" y="5770905"/>
              </a:cubicBezTo>
              <a:cubicBezTo>
                <a:pt x="6243626" y="5770905"/>
                <a:pt x="6259211" y="5786496"/>
                <a:pt x="6259211" y="5805724"/>
              </a:cubicBezTo>
              <a:cubicBezTo>
                <a:pt x="6259211" y="5824951"/>
                <a:pt x="6243626" y="5840542"/>
                <a:pt x="6224398" y="5840542"/>
              </a:cubicBezTo>
              <a:close/>
              <a:moveTo>
                <a:pt x="7243134" y="5840542"/>
              </a:moveTo>
              <a:cubicBezTo>
                <a:pt x="7223907" y="5840542"/>
                <a:pt x="7208309" y="5824951"/>
                <a:pt x="7208309" y="5805724"/>
              </a:cubicBezTo>
              <a:cubicBezTo>
                <a:pt x="7208309" y="5786496"/>
                <a:pt x="7223907" y="5770905"/>
                <a:pt x="7243134" y="5770905"/>
              </a:cubicBezTo>
              <a:cubicBezTo>
                <a:pt x="7262362" y="5770905"/>
                <a:pt x="7277947" y="5786496"/>
                <a:pt x="7277947" y="5805724"/>
              </a:cubicBezTo>
              <a:cubicBezTo>
                <a:pt x="7277947" y="5824951"/>
                <a:pt x="7262362" y="5840542"/>
                <a:pt x="7243134" y="5840542"/>
              </a:cubicBezTo>
              <a:close/>
              <a:moveTo>
                <a:pt x="7837381" y="5840542"/>
              </a:moveTo>
              <a:cubicBezTo>
                <a:pt x="7818153" y="5840542"/>
                <a:pt x="7802556" y="5824951"/>
                <a:pt x="7802556" y="5805724"/>
              </a:cubicBezTo>
              <a:cubicBezTo>
                <a:pt x="7802556" y="5786496"/>
                <a:pt x="7818153" y="5770905"/>
                <a:pt x="7837381" y="5770905"/>
              </a:cubicBezTo>
              <a:cubicBezTo>
                <a:pt x="7856609" y="5770905"/>
                <a:pt x="7872193" y="5786496"/>
                <a:pt x="7872193" y="5805724"/>
              </a:cubicBezTo>
              <a:cubicBezTo>
                <a:pt x="7872193" y="5824951"/>
                <a:pt x="7856609" y="5840542"/>
                <a:pt x="7837381" y="5840542"/>
              </a:cubicBezTo>
              <a:close/>
              <a:moveTo>
                <a:pt x="7922273" y="5840542"/>
              </a:moveTo>
              <a:cubicBezTo>
                <a:pt x="7903046" y="5840542"/>
                <a:pt x="7887448" y="5824951"/>
                <a:pt x="7887448" y="5805724"/>
              </a:cubicBezTo>
              <a:cubicBezTo>
                <a:pt x="7887448" y="5786496"/>
                <a:pt x="7903046" y="5770905"/>
                <a:pt x="7922273" y="5770905"/>
              </a:cubicBezTo>
              <a:cubicBezTo>
                <a:pt x="7941501" y="5770905"/>
                <a:pt x="7957086" y="5786496"/>
                <a:pt x="7957086" y="5805724"/>
              </a:cubicBezTo>
              <a:cubicBezTo>
                <a:pt x="7957086" y="5824951"/>
                <a:pt x="7941501" y="5840542"/>
                <a:pt x="7922273" y="5840542"/>
              </a:cubicBezTo>
              <a:close/>
              <a:moveTo>
                <a:pt x="8007167" y="5840542"/>
              </a:moveTo>
              <a:cubicBezTo>
                <a:pt x="7987939" y="5840542"/>
                <a:pt x="7972341" y="5824951"/>
                <a:pt x="7972341" y="5805724"/>
              </a:cubicBezTo>
              <a:cubicBezTo>
                <a:pt x="7972341" y="5786496"/>
                <a:pt x="7987939" y="5770905"/>
                <a:pt x="8007167" y="5770905"/>
              </a:cubicBezTo>
              <a:cubicBezTo>
                <a:pt x="8026394" y="5770905"/>
                <a:pt x="8041979" y="5786496"/>
                <a:pt x="8041979" y="5805724"/>
              </a:cubicBezTo>
              <a:cubicBezTo>
                <a:pt x="8041979" y="5824951"/>
                <a:pt x="8026394" y="5840542"/>
                <a:pt x="8007167" y="5840542"/>
              </a:cubicBezTo>
              <a:close/>
              <a:moveTo>
                <a:pt x="8176951" y="5840542"/>
              </a:moveTo>
              <a:cubicBezTo>
                <a:pt x="8157723" y="5840542"/>
                <a:pt x="8142126" y="5824951"/>
                <a:pt x="8142126" y="5805724"/>
              </a:cubicBezTo>
              <a:cubicBezTo>
                <a:pt x="8142126" y="5786496"/>
                <a:pt x="8157723" y="5770905"/>
                <a:pt x="8176951" y="5770905"/>
              </a:cubicBezTo>
              <a:cubicBezTo>
                <a:pt x="8196179" y="5770905"/>
                <a:pt x="8211763" y="5786496"/>
                <a:pt x="8211763" y="5805724"/>
              </a:cubicBezTo>
              <a:cubicBezTo>
                <a:pt x="8211763" y="5824951"/>
                <a:pt x="8196179" y="5840542"/>
                <a:pt x="8176951" y="5840542"/>
              </a:cubicBezTo>
              <a:close/>
              <a:moveTo>
                <a:pt x="8516521" y="5840542"/>
              </a:moveTo>
              <a:cubicBezTo>
                <a:pt x="8497293" y="5840542"/>
                <a:pt x="8481696" y="5824951"/>
                <a:pt x="8481696" y="5805724"/>
              </a:cubicBezTo>
              <a:cubicBezTo>
                <a:pt x="8481696" y="5786496"/>
                <a:pt x="8497293" y="5770905"/>
                <a:pt x="8516521" y="5770905"/>
              </a:cubicBezTo>
              <a:cubicBezTo>
                <a:pt x="8535749" y="5770905"/>
                <a:pt x="8551333" y="5786496"/>
                <a:pt x="8551333" y="5805724"/>
              </a:cubicBezTo>
              <a:cubicBezTo>
                <a:pt x="8551333" y="5824951"/>
                <a:pt x="8535749" y="5840542"/>
                <a:pt x="8516521" y="5840542"/>
              </a:cubicBezTo>
              <a:close/>
              <a:moveTo>
                <a:pt x="8686306" y="5840542"/>
              </a:moveTo>
              <a:cubicBezTo>
                <a:pt x="8667078" y="5840542"/>
                <a:pt x="8651480" y="5824951"/>
                <a:pt x="8651480" y="5805724"/>
              </a:cubicBezTo>
              <a:cubicBezTo>
                <a:pt x="8651480" y="5786496"/>
                <a:pt x="8667078" y="5770905"/>
                <a:pt x="8686306" y="5770905"/>
              </a:cubicBezTo>
              <a:cubicBezTo>
                <a:pt x="8705533" y="5770905"/>
                <a:pt x="8721118" y="5786496"/>
                <a:pt x="8721118" y="5805724"/>
              </a:cubicBezTo>
              <a:cubicBezTo>
                <a:pt x="8721118" y="5824951"/>
                <a:pt x="8705533" y="5840542"/>
                <a:pt x="8686306" y="5840542"/>
              </a:cubicBezTo>
              <a:close/>
              <a:moveTo>
                <a:pt x="8771199" y="5840542"/>
              </a:moveTo>
              <a:cubicBezTo>
                <a:pt x="8751971" y="5840542"/>
                <a:pt x="8736374" y="5824951"/>
                <a:pt x="8736374" y="5805724"/>
              </a:cubicBezTo>
              <a:cubicBezTo>
                <a:pt x="8736374" y="5786496"/>
                <a:pt x="8751971" y="5770905"/>
                <a:pt x="8771199" y="5770905"/>
              </a:cubicBezTo>
              <a:cubicBezTo>
                <a:pt x="8790427" y="5770905"/>
                <a:pt x="8806011" y="5786496"/>
                <a:pt x="8806011" y="5805724"/>
              </a:cubicBezTo>
              <a:cubicBezTo>
                <a:pt x="8806011" y="5824951"/>
                <a:pt x="8790427" y="5840542"/>
                <a:pt x="8771199" y="5840542"/>
              </a:cubicBezTo>
              <a:close/>
              <a:moveTo>
                <a:pt x="9110769" y="5840542"/>
              </a:moveTo>
              <a:cubicBezTo>
                <a:pt x="9091541" y="5840542"/>
                <a:pt x="9075944" y="5824951"/>
                <a:pt x="9075944" y="5805724"/>
              </a:cubicBezTo>
              <a:cubicBezTo>
                <a:pt x="9075944" y="5786496"/>
                <a:pt x="9091541" y="5770905"/>
                <a:pt x="9110769" y="5770905"/>
              </a:cubicBezTo>
              <a:cubicBezTo>
                <a:pt x="9129997" y="5770905"/>
                <a:pt x="9145581" y="5786496"/>
                <a:pt x="9145581" y="5805724"/>
              </a:cubicBezTo>
              <a:cubicBezTo>
                <a:pt x="9145581" y="5824951"/>
                <a:pt x="9129997" y="5840542"/>
                <a:pt x="9110769" y="5840542"/>
              </a:cubicBezTo>
              <a:close/>
              <a:moveTo>
                <a:pt x="9195661" y="5840542"/>
              </a:moveTo>
              <a:cubicBezTo>
                <a:pt x="9176433" y="5840542"/>
                <a:pt x="9160836" y="5824951"/>
                <a:pt x="9160836" y="5805724"/>
              </a:cubicBezTo>
              <a:cubicBezTo>
                <a:pt x="9160836" y="5786496"/>
                <a:pt x="9176433" y="5770905"/>
                <a:pt x="9195661" y="5770905"/>
              </a:cubicBezTo>
              <a:cubicBezTo>
                <a:pt x="9214889" y="5770905"/>
                <a:pt x="9230473" y="5786496"/>
                <a:pt x="9230473" y="5805724"/>
              </a:cubicBezTo>
              <a:cubicBezTo>
                <a:pt x="9230473" y="5824951"/>
                <a:pt x="9214889" y="5840542"/>
                <a:pt x="9195661" y="5840542"/>
              </a:cubicBezTo>
              <a:close/>
              <a:moveTo>
                <a:pt x="9280553" y="5840542"/>
              </a:moveTo>
              <a:cubicBezTo>
                <a:pt x="9261326" y="5840542"/>
                <a:pt x="9245728" y="5824951"/>
                <a:pt x="9245728" y="5805724"/>
              </a:cubicBezTo>
              <a:cubicBezTo>
                <a:pt x="9245728" y="5786496"/>
                <a:pt x="9261326" y="5770905"/>
                <a:pt x="9280553" y="5770905"/>
              </a:cubicBezTo>
              <a:cubicBezTo>
                <a:pt x="9299781" y="5770905"/>
                <a:pt x="9315366" y="5786496"/>
                <a:pt x="9315366" y="5805724"/>
              </a:cubicBezTo>
              <a:cubicBezTo>
                <a:pt x="9315366" y="5824951"/>
                <a:pt x="9299781" y="5840542"/>
                <a:pt x="9280553" y="5840542"/>
              </a:cubicBezTo>
              <a:close/>
              <a:moveTo>
                <a:pt x="9365446" y="5840542"/>
              </a:moveTo>
              <a:cubicBezTo>
                <a:pt x="9346218" y="5840542"/>
                <a:pt x="9330620" y="5824951"/>
                <a:pt x="9330620" y="5805724"/>
              </a:cubicBezTo>
              <a:cubicBezTo>
                <a:pt x="9330620" y="5786496"/>
                <a:pt x="9346218" y="5770905"/>
                <a:pt x="9365446" y="5770905"/>
              </a:cubicBezTo>
              <a:cubicBezTo>
                <a:pt x="9384673" y="5770905"/>
                <a:pt x="9400258" y="5786496"/>
                <a:pt x="9400258" y="5805724"/>
              </a:cubicBezTo>
              <a:cubicBezTo>
                <a:pt x="9400258" y="5824951"/>
                <a:pt x="9384673" y="5840542"/>
                <a:pt x="9365446" y="5840542"/>
              </a:cubicBezTo>
              <a:close/>
              <a:moveTo>
                <a:pt x="9450339" y="5840542"/>
              </a:moveTo>
              <a:cubicBezTo>
                <a:pt x="9431111" y="5840542"/>
                <a:pt x="9415514" y="5824951"/>
                <a:pt x="9415514" y="5805724"/>
              </a:cubicBezTo>
              <a:cubicBezTo>
                <a:pt x="9415514" y="5786496"/>
                <a:pt x="9431111" y="5770905"/>
                <a:pt x="9450339" y="5770905"/>
              </a:cubicBezTo>
              <a:cubicBezTo>
                <a:pt x="9469567" y="5770905"/>
                <a:pt x="9485151" y="5786496"/>
                <a:pt x="9485151" y="5805724"/>
              </a:cubicBezTo>
              <a:cubicBezTo>
                <a:pt x="9485151" y="5824951"/>
                <a:pt x="9469567" y="5840542"/>
                <a:pt x="9450339" y="5840542"/>
              </a:cubicBezTo>
              <a:close/>
              <a:moveTo>
                <a:pt x="9535231" y="5840542"/>
              </a:moveTo>
              <a:cubicBezTo>
                <a:pt x="9516003" y="5840542"/>
                <a:pt x="9500406" y="5824951"/>
                <a:pt x="9500406" y="5805724"/>
              </a:cubicBezTo>
              <a:cubicBezTo>
                <a:pt x="9500406" y="5786496"/>
                <a:pt x="9516003" y="5770905"/>
                <a:pt x="9535231" y="5770905"/>
              </a:cubicBezTo>
              <a:cubicBezTo>
                <a:pt x="9554459" y="5770905"/>
                <a:pt x="9570043" y="5786496"/>
                <a:pt x="9570043" y="5805724"/>
              </a:cubicBezTo>
              <a:cubicBezTo>
                <a:pt x="9570043" y="5824951"/>
                <a:pt x="9554459" y="5840542"/>
                <a:pt x="9535231" y="5840542"/>
              </a:cubicBezTo>
              <a:close/>
              <a:moveTo>
                <a:pt x="9620123" y="5840542"/>
              </a:moveTo>
              <a:cubicBezTo>
                <a:pt x="9600896" y="5840542"/>
                <a:pt x="9585298" y="5824951"/>
                <a:pt x="9585298" y="5805724"/>
              </a:cubicBezTo>
              <a:cubicBezTo>
                <a:pt x="9585298" y="5786496"/>
                <a:pt x="9600896" y="5770905"/>
                <a:pt x="9620123" y="5770905"/>
              </a:cubicBezTo>
              <a:cubicBezTo>
                <a:pt x="9639351" y="5770905"/>
                <a:pt x="9654936" y="5786496"/>
                <a:pt x="9654936" y="5805724"/>
              </a:cubicBezTo>
              <a:cubicBezTo>
                <a:pt x="9654936" y="5824951"/>
                <a:pt x="9639351" y="5840542"/>
                <a:pt x="9620123" y="5840542"/>
              </a:cubicBezTo>
              <a:close/>
              <a:moveTo>
                <a:pt x="9705016" y="5840542"/>
              </a:moveTo>
              <a:cubicBezTo>
                <a:pt x="9685788" y="5840542"/>
                <a:pt x="9670190" y="5824951"/>
                <a:pt x="9670190" y="5805724"/>
              </a:cubicBezTo>
              <a:cubicBezTo>
                <a:pt x="9670190" y="5786496"/>
                <a:pt x="9685788" y="5770905"/>
                <a:pt x="9705016" y="5770905"/>
              </a:cubicBezTo>
              <a:cubicBezTo>
                <a:pt x="9724243" y="5770905"/>
                <a:pt x="9739828" y="5786496"/>
                <a:pt x="9739828" y="5805724"/>
              </a:cubicBezTo>
              <a:cubicBezTo>
                <a:pt x="9739828" y="5824951"/>
                <a:pt x="9724243" y="5840542"/>
                <a:pt x="9705016" y="5840542"/>
              </a:cubicBezTo>
              <a:close/>
              <a:moveTo>
                <a:pt x="9789909" y="5840542"/>
              </a:moveTo>
              <a:cubicBezTo>
                <a:pt x="9770681" y="5840542"/>
                <a:pt x="9755084" y="5824951"/>
                <a:pt x="9755084" y="5805724"/>
              </a:cubicBezTo>
              <a:cubicBezTo>
                <a:pt x="9755084" y="5786496"/>
                <a:pt x="9770681" y="5770905"/>
                <a:pt x="9789909" y="5770905"/>
              </a:cubicBezTo>
              <a:cubicBezTo>
                <a:pt x="9809137" y="5770905"/>
                <a:pt x="9824721" y="5786496"/>
                <a:pt x="9824721" y="5805724"/>
              </a:cubicBezTo>
              <a:cubicBezTo>
                <a:pt x="9824721" y="5824951"/>
                <a:pt x="9809137" y="5840542"/>
                <a:pt x="9789909" y="5840542"/>
              </a:cubicBezTo>
              <a:close/>
              <a:moveTo>
                <a:pt x="9874801" y="5840542"/>
              </a:moveTo>
              <a:cubicBezTo>
                <a:pt x="9855573" y="5840542"/>
                <a:pt x="9839976" y="5824951"/>
                <a:pt x="9839976" y="5805724"/>
              </a:cubicBezTo>
              <a:cubicBezTo>
                <a:pt x="9839976" y="5786496"/>
                <a:pt x="9855573" y="5770905"/>
                <a:pt x="9874801" y="5770905"/>
              </a:cubicBezTo>
              <a:cubicBezTo>
                <a:pt x="9894029" y="5770905"/>
                <a:pt x="9909613" y="5786496"/>
                <a:pt x="9909613" y="5805724"/>
              </a:cubicBezTo>
              <a:cubicBezTo>
                <a:pt x="9909613" y="5824951"/>
                <a:pt x="9894029" y="5840542"/>
                <a:pt x="9874801" y="5840542"/>
              </a:cubicBezTo>
              <a:close/>
              <a:moveTo>
                <a:pt x="9959693" y="5840542"/>
              </a:moveTo>
              <a:cubicBezTo>
                <a:pt x="9940466" y="5840542"/>
                <a:pt x="9924868" y="5824951"/>
                <a:pt x="9924868" y="5805724"/>
              </a:cubicBezTo>
              <a:cubicBezTo>
                <a:pt x="9924868" y="5786496"/>
                <a:pt x="9940466" y="5770905"/>
                <a:pt x="9959693" y="5770905"/>
              </a:cubicBezTo>
              <a:cubicBezTo>
                <a:pt x="9978921" y="5770905"/>
                <a:pt x="9994506" y="5786496"/>
                <a:pt x="9994506" y="5805724"/>
              </a:cubicBezTo>
              <a:cubicBezTo>
                <a:pt x="9994506" y="5824951"/>
                <a:pt x="9978921" y="5840542"/>
                <a:pt x="9959693" y="5840542"/>
              </a:cubicBezTo>
              <a:close/>
              <a:moveTo>
                <a:pt x="10044586" y="5840542"/>
              </a:moveTo>
              <a:cubicBezTo>
                <a:pt x="10025358" y="5840542"/>
                <a:pt x="10009760" y="5824951"/>
                <a:pt x="10009760" y="5805724"/>
              </a:cubicBezTo>
              <a:cubicBezTo>
                <a:pt x="10009760" y="5786496"/>
                <a:pt x="10025358" y="5770905"/>
                <a:pt x="10044586" y="5770905"/>
              </a:cubicBezTo>
              <a:cubicBezTo>
                <a:pt x="10063813" y="5770905"/>
                <a:pt x="10079398" y="5786496"/>
                <a:pt x="10079398" y="5805724"/>
              </a:cubicBezTo>
              <a:cubicBezTo>
                <a:pt x="10079398" y="5824951"/>
                <a:pt x="10063813" y="5840542"/>
                <a:pt x="10044586" y="5840542"/>
              </a:cubicBezTo>
              <a:close/>
              <a:moveTo>
                <a:pt x="10129478" y="5840542"/>
              </a:moveTo>
              <a:cubicBezTo>
                <a:pt x="10110250" y="5840542"/>
                <a:pt x="10094653" y="5824951"/>
                <a:pt x="10094653" y="5805724"/>
              </a:cubicBezTo>
              <a:cubicBezTo>
                <a:pt x="10094653" y="5786496"/>
                <a:pt x="10110250" y="5770905"/>
                <a:pt x="10129478" y="5770905"/>
              </a:cubicBezTo>
              <a:cubicBezTo>
                <a:pt x="10148706" y="5770905"/>
                <a:pt x="10164290" y="5786496"/>
                <a:pt x="10164290" y="5805724"/>
              </a:cubicBezTo>
              <a:cubicBezTo>
                <a:pt x="10164290" y="5824951"/>
                <a:pt x="10148706" y="5840542"/>
                <a:pt x="10129478" y="5840542"/>
              </a:cubicBezTo>
              <a:close/>
              <a:moveTo>
                <a:pt x="10214371" y="5840542"/>
              </a:moveTo>
              <a:cubicBezTo>
                <a:pt x="10195143" y="5840542"/>
                <a:pt x="10179546" y="5824951"/>
                <a:pt x="10179546" y="5805724"/>
              </a:cubicBezTo>
              <a:cubicBezTo>
                <a:pt x="10179546" y="5786496"/>
                <a:pt x="10195143" y="5770905"/>
                <a:pt x="10214371" y="5770905"/>
              </a:cubicBezTo>
              <a:cubicBezTo>
                <a:pt x="10233599" y="5770905"/>
                <a:pt x="10249183" y="5786496"/>
                <a:pt x="10249183" y="5805724"/>
              </a:cubicBezTo>
              <a:cubicBezTo>
                <a:pt x="10249183" y="5824951"/>
                <a:pt x="10233599" y="5840542"/>
                <a:pt x="10214371" y="5840542"/>
              </a:cubicBezTo>
              <a:close/>
              <a:moveTo>
                <a:pt x="10299263" y="5840542"/>
              </a:moveTo>
              <a:cubicBezTo>
                <a:pt x="10280036" y="5840542"/>
                <a:pt x="10264438" y="5824951"/>
                <a:pt x="10264438" y="5805724"/>
              </a:cubicBezTo>
              <a:cubicBezTo>
                <a:pt x="10264438" y="5786496"/>
                <a:pt x="10280036" y="5770905"/>
                <a:pt x="10299263" y="5770905"/>
              </a:cubicBezTo>
              <a:cubicBezTo>
                <a:pt x="10318491" y="5770905"/>
                <a:pt x="10334076" y="5786496"/>
                <a:pt x="10334076" y="5805724"/>
              </a:cubicBezTo>
              <a:cubicBezTo>
                <a:pt x="10334076" y="5824951"/>
                <a:pt x="10318491" y="5840542"/>
                <a:pt x="10299263" y="5840542"/>
              </a:cubicBezTo>
              <a:close/>
              <a:moveTo>
                <a:pt x="10384156" y="5840542"/>
              </a:moveTo>
              <a:cubicBezTo>
                <a:pt x="10364928" y="5840542"/>
                <a:pt x="10349330" y="5824951"/>
                <a:pt x="10349330" y="5805724"/>
              </a:cubicBezTo>
              <a:cubicBezTo>
                <a:pt x="10349330" y="5786496"/>
                <a:pt x="10364928" y="5770905"/>
                <a:pt x="10384156" y="5770905"/>
              </a:cubicBezTo>
              <a:cubicBezTo>
                <a:pt x="10403383" y="5770905"/>
                <a:pt x="10418968" y="5786496"/>
                <a:pt x="10418968" y="5805724"/>
              </a:cubicBezTo>
              <a:cubicBezTo>
                <a:pt x="10418968" y="5824951"/>
                <a:pt x="10403383" y="5840542"/>
                <a:pt x="10384156" y="5840542"/>
              </a:cubicBezTo>
              <a:close/>
              <a:moveTo>
                <a:pt x="10553941" y="5840542"/>
              </a:moveTo>
              <a:cubicBezTo>
                <a:pt x="10534713" y="5840542"/>
                <a:pt x="10519116" y="5824951"/>
                <a:pt x="10519116" y="5805724"/>
              </a:cubicBezTo>
              <a:cubicBezTo>
                <a:pt x="10519116" y="5786496"/>
                <a:pt x="10534713" y="5770905"/>
                <a:pt x="10553941" y="5770905"/>
              </a:cubicBezTo>
              <a:cubicBezTo>
                <a:pt x="10573169" y="5770905"/>
                <a:pt x="10588753" y="5786496"/>
                <a:pt x="10588753" y="5805724"/>
              </a:cubicBezTo>
              <a:cubicBezTo>
                <a:pt x="10588753" y="5824951"/>
                <a:pt x="10573169" y="5840542"/>
                <a:pt x="10553941" y="5840542"/>
              </a:cubicBezTo>
              <a:close/>
              <a:moveTo>
                <a:pt x="1640203" y="5755683"/>
              </a:moveTo>
              <a:cubicBezTo>
                <a:pt x="1620976" y="5755683"/>
                <a:pt x="1605385" y="5740092"/>
                <a:pt x="1605385" y="5720864"/>
              </a:cubicBezTo>
              <a:cubicBezTo>
                <a:pt x="1605385" y="5701636"/>
                <a:pt x="1620976" y="5686045"/>
                <a:pt x="1640203" y="5686045"/>
              </a:cubicBezTo>
              <a:cubicBezTo>
                <a:pt x="1659431" y="5686045"/>
                <a:pt x="1675022" y="5701636"/>
                <a:pt x="1675022" y="5720864"/>
              </a:cubicBezTo>
              <a:cubicBezTo>
                <a:pt x="1675022" y="5740092"/>
                <a:pt x="1659431" y="5755683"/>
                <a:pt x="1640203" y="5755683"/>
              </a:cubicBezTo>
              <a:close/>
              <a:moveTo>
                <a:pt x="1725097" y="5755683"/>
              </a:moveTo>
              <a:cubicBezTo>
                <a:pt x="1705869" y="5755683"/>
                <a:pt x="1690278" y="5740092"/>
                <a:pt x="1690278" y="5720864"/>
              </a:cubicBezTo>
              <a:cubicBezTo>
                <a:pt x="1690278" y="5701636"/>
                <a:pt x="1705869" y="5686045"/>
                <a:pt x="1725097" y="5686045"/>
              </a:cubicBezTo>
              <a:cubicBezTo>
                <a:pt x="1744324" y="5686045"/>
                <a:pt x="1759915" y="5701636"/>
                <a:pt x="1759915" y="5720864"/>
              </a:cubicBezTo>
              <a:cubicBezTo>
                <a:pt x="1759915" y="5740092"/>
                <a:pt x="1744324" y="5755683"/>
                <a:pt x="1725097" y="5755683"/>
              </a:cubicBezTo>
              <a:close/>
              <a:moveTo>
                <a:pt x="1809989" y="5755683"/>
              </a:moveTo>
              <a:cubicBezTo>
                <a:pt x="1790761" y="5755683"/>
                <a:pt x="1775170" y="5740092"/>
                <a:pt x="1775170" y="5720864"/>
              </a:cubicBezTo>
              <a:cubicBezTo>
                <a:pt x="1775170" y="5701636"/>
                <a:pt x="1790761" y="5686045"/>
                <a:pt x="1809989" y="5686045"/>
              </a:cubicBezTo>
              <a:cubicBezTo>
                <a:pt x="1829217" y="5686045"/>
                <a:pt x="1844808" y="5701636"/>
                <a:pt x="1844808" y="5720864"/>
              </a:cubicBezTo>
              <a:cubicBezTo>
                <a:pt x="1844808" y="5740092"/>
                <a:pt x="1829217" y="5755683"/>
                <a:pt x="1809989" y="5755683"/>
              </a:cubicBezTo>
              <a:close/>
              <a:moveTo>
                <a:pt x="1894881" y="5755683"/>
              </a:moveTo>
              <a:cubicBezTo>
                <a:pt x="1875653" y="5755683"/>
                <a:pt x="1860062" y="5740092"/>
                <a:pt x="1860062" y="5720864"/>
              </a:cubicBezTo>
              <a:cubicBezTo>
                <a:pt x="1860062" y="5701636"/>
                <a:pt x="1875653" y="5686045"/>
                <a:pt x="1894881" y="5686045"/>
              </a:cubicBezTo>
              <a:cubicBezTo>
                <a:pt x="1914109" y="5686045"/>
                <a:pt x="1929700" y="5701636"/>
                <a:pt x="1929700" y="5720864"/>
              </a:cubicBezTo>
              <a:cubicBezTo>
                <a:pt x="1929700" y="5740092"/>
                <a:pt x="1914109" y="5755683"/>
                <a:pt x="1894881" y="5755683"/>
              </a:cubicBezTo>
              <a:close/>
              <a:moveTo>
                <a:pt x="1979773" y="5755683"/>
              </a:moveTo>
              <a:cubicBezTo>
                <a:pt x="1960546" y="5755683"/>
                <a:pt x="1944955" y="5740092"/>
                <a:pt x="1944955" y="5720864"/>
              </a:cubicBezTo>
              <a:cubicBezTo>
                <a:pt x="1944955" y="5701636"/>
                <a:pt x="1960546" y="5686045"/>
                <a:pt x="1979773" y="5686045"/>
              </a:cubicBezTo>
              <a:cubicBezTo>
                <a:pt x="1999001" y="5686045"/>
                <a:pt x="2014592" y="5701636"/>
                <a:pt x="2014592" y="5720864"/>
              </a:cubicBezTo>
              <a:cubicBezTo>
                <a:pt x="2014592" y="5740092"/>
                <a:pt x="1999001" y="5755683"/>
                <a:pt x="1979773" y="5755683"/>
              </a:cubicBezTo>
              <a:close/>
              <a:moveTo>
                <a:pt x="2064667" y="5755683"/>
              </a:moveTo>
              <a:cubicBezTo>
                <a:pt x="2045439" y="5755683"/>
                <a:pt x="2029848" y="5740092"/>
                <a:pt x="2029848" y="5720864"/>
              </a:cubicBezTo>
              <a:cubicBezTo>
                <a:pt x="2029848" y="5701636"/>
                <a:pt x="2045439" y="5686045"/>
                <a:pt x="2064667" y="5686045"/>
              </a:cubicBezTo>
              <a:cubicBezTo>
                <a:pt x="2083894" y="5686045"/>
                <a:pt x="2099485" y="5701636"/>
                <a:pt x="2099485" y="5720864"/>
              </a:cubicBezTo>
              <a:cubicBezTo>
                <a:pt x="2099485" y="5740092"/>
                <a:pt x="2083894" y="5755683"/>
                <a:pt x="2064667" y="5755683"/>
              </a:cubicBezTo>
              <a:close/>
              <a:moveTo>
                <a:pt x="2149559" y="5755683"/>
              </a:moveTo>
              <a:cubicBezTo>
                <a:pt x="2130331" y="5755683"/>
                <a:pt x="2114740" y="5740092"/>
                <a:pt x="2114740" y="5720864"/>
              </a:cubicBezTo>
              <a:cubicBezTo>
                <a:pt x="2114740" y="5701636"/>
                <a:pt x="2130331" y="5686045"/>
                <a:pt x="2149559" y="5686045"/>
              </a:cubicBezTo>
              <a:cubicBezTo>
                <a:pt x="2168787" y="5686045"/>
                <a:pt x="2184378" y="5701636"/>
                <a:pt x="2184378" y="5720864"/>
              </a:cubicBezTo>
              <a:cubicBezTo>
                <a:pt x="2184378" y="5740092"/>
                <a:pt x="2168787" y="5755683"/>
                <a:pt x="2149559" y="5755683"/>
              </a:cubicBezTo>
              <a:close/>
              <a:moveTo>
                <a:pt x="2234445" y="5755683"/>
              </a:moveTo>
              <a:cubicBezTo>
                <a:pt x="2215217" y="5755683"/>
                <a:pt x="2199626" y="5740092"/>
                <a:pt x="2199626" y="5720864"/>
              </a:cubicBezTo>
              <a:cubicBezTo>
                <a:pt x="2199626" y="5701636"/>
                <a:pt x="2215217" y="5686045"/>
                <a:pt x="2234445" y="5686045"/>
              </a:cubicBezTo>
              <a:cubicBezTo>
                <a:pt x="2253673" y="5686045"/>
                <a:pt x="2269264" y="5701636"/>
                <a:pt x="2269264" y="5720864"/>
              </a:cubicBezTo>
              <a:cubicBezTo>
                <a:pt x="2269264" y="5740092"/>
                <a:pt x="2253673" y="5755683"/>
                <a:pt x="2234445" y="5755683"/>
              </a:cubicBezTo>
              <a:close/>
              <a:moveTo>
                <a:pt x="2828692" y="5755683"/>
              </a:moveTo>
              <a:cubicBezTo>
                <a:pt x="2809464" y="5755683"/>
                <a:pt x="2793873" y="5740092"/>
                <a:pt x="2793873" y="5720864"/>
              </a:cubicBezTo>
              <a:cubicBezTo>
                <a:pt x="2793873" y="5701636"/>
                <a:pt x="2809464" y="5686045"/>
                <a:pt x="2828692" y="5686045"/>
              </a:cubicBezTo>
              <a:cubicBezTo>
                <a:pt x="2847920" y="5686045"/>
                <a:pt x="2863511" y="5701636"/>
                <a:pt x="2863511" y="5720864"/>
              </a:cubicBezTo>
              <a:cubicBezTo>
                <a:pt x="2863511" y="5740092"/>
                <a:pt x="2847920" y="5755683"/>
                <a:pt x="2828692" y="5755683"/>
              </a:cubicBezTo>
              <a:close/>
              <a:moveTo>
                <a:pt x="2998477" y="5755683"/>
              </a:moveTo>
              <a:cubicBezTo>
                <a:pt x="2979250" y="5755683"/>
                <a:pt x="2963658" y="5740092"/>
                <a:pt x="2963658" y="5720864"/>
              </a:cubicBezTo>
              <a:cubicBezTo>
                <a:pt x="2963658" y="5701636"/>
                <a:pt x="2979250" y="5686045"/>
                <a:pt x="2998477" y="5686045"/>
              </a:cubicBezTo>
              <a:cubicBezTo>
                <a:pt x="3017705" y="5686045"/>
                <a:pt x="3033296" y="5701636"/>
                <a:pt x="3033296" y="5720864"/>
              </a:cubicBezTo>
              <a:cubicBezTo>
                <a:pt x="3033296" y="5740092"/>
                <a:pt x="3017705" y="5755683"/>
                <a:pt x="2998477" y="5755683"/>
              </a:cubicBezTo>
              <a:close/>
              <a:moveTo>
                <a:pt x="3083370" y="5755683"/>
              </a:moveTo>
              <a:cubicBezTo>
                <a:pt x="3064142" y="5755683"/>
                <a:pt x="3048551" y="5740092"/>
                <a:pt x="3048551" y="5720864"/>
              </a:cubicBezTo>
              <a:cubicBezTo>
                <a:pt x="3048551" y="5701636"/>
                <a:pt x="3064142" y="5686045"/>
                <a:pt x="3083370" y="5686045"/>
              </a:cubicBezTo>
              <a:cubicBezTo>
                <a:pt x="3102597" y="5686045"/>
                <a:pt x="3118188" y="5701636"/>
                <a:pt x="3118188" y="5720864"/>
              </a:cubicBezTo>
              <a:cubicBezTo>
                <a:pt x="3118188" y="5740092"/>
                <a:pt x="3102597" y="5755683"/>
                <a:pt x="3083370" y="5755683"/>
              </a:cubicBezTo>
              <a:close/>
              <a:moveTo>
                <a:pt x="3338047" y="5755683"/>
              </a:moveTo>
              <a:cubicBezTo>
                <a:pt x="3318820" y="5755683"/>
                <a:pt x="3303228" y="5740092"/>
                <a:pt x="3303228" y="5720864"/>
              </a:cubicBezTo>
              <a:cubicBezTo>
                <a:pt x="3303228" y="5701636"/>
                <a:pt x="3318820" y="5686045"/>
                <a:pt x="3338047" y="5686045"/>
              </a:cubicBezTo>
              <a:cubicBezTo>
                <a:pt x="3357275" y="5686045"/>
                <a:pt x="3372866" y="5701636"/>
                <a:pt x="3372866" y="5720864"/>
              </a:cubicBezTo>
              <a:cubicBezTo>
                <a:pt x="3372866" y="5740092"/>
                <a:pt x="3357275" y="5755683"/>
                <a:pt x="3338047" y="5755683"/>
              </a:cubicBezTo>
              <a:close/>
              <a:moveTo>
                <a:pt x="3507832" y="5755683"/>
              </a:moveTo>
              <a:cubicBezTo>
                <a:pt x="3488604" y="5755683"/>
                <a:pt x="3473013" y="5740092"/>
                <a:pt x="3473013" y="5720864"/>
              </a:cubicBezTo>
              <a:cubicBezTo>
                <a:pt x="3473013" y="5701636"/>
                <a:pt x="3488604" y="5686045"/>
                <a:pt x="3507832" y="5686045"/>
              </a:cubicBezTo>
              <a:cubicBezTo>
                <a:pt x="3527060" y="5686045"/>
                <a:pt x="3542651" y="5701636"/>
                <a:pt x="3542651" y="5720864"/>
              </a:cubicBezTo>
              <a:cubicBezTo>
                <a:pt x="3542651" y="5740092"/>
                <a:pt x="3527060" y="5755683"/>
                <a:pt x="3507832" y="5755683"/>
              </a:cubicBezTo>
              <a:close/>
              <a:moveTo>
                <a:pt x="3677617" y="5755683"/>
              </a:moveTo>
              <a:cubicBezTo>
                <a:pt x="3658390" y="5755683"/>
                <a:pt x="3642798" y="5740092"/>
                <a:pt x="3642798" y="5720864"/>
              </a:cubicBezTo>
              <a:cubicBezTo>
                <a:pt x="3642798" y="5701636"/>
                <a:pt x="3658390" y="5686045"/>
                <a:pt x="3677617" y="5686045"/>
              </a:cubicBezTo>
              <a:cubicBezTo>
                <a:pt x="3696845" y="5686045"/>
                <a:pt x="3712436" y="5701636"/>
                <a:pt x="3712436" y="5720864"/>
              </a:cubicBezTo>
              <a:cubicBezTo>
                <a:pt x="3712436" y="5740092"/>
                <a:pt x="3696845" y="5755683"/>
                <a:pt x="3677617" y="5755683"/>
              </a:cubicBezTo>
              <a:close/>
              <a:moveTo>
                <a:pt x="3932301" y="5755683"/>
              </a:moveTo>
              <a:cubicBezTo>
                <a:pt x="3913073" y="5755683"/>
                <a:pt x="3897482" y="5740092"/>
                <a:pt x="3897482" y="5720864"/>
              </a:cubicBezTo>
              <a:cubicBezTo>
                <a:pt x="3897482" y="5701636"/>
                <a:pt x="3913073" y="5686045"/>
                <a:pt x="3932301" y="5686045"/>
              </a:cubicBezTo>
              <a:cubicBezTo>
                <a:pt x="3951529" y="5686045"/>
                <a:pt x="3967120" y="5701636"/>
                <a:pt x="3967120" y="5720864"/>
              </a:cubicBezTo>
              <a:cubicBezTo>
                <a:pt x="3967120" y="5740092"/>
                <a:pt x="3951529" y="5755683"/>
                <a:pt x="3932301" y="5755683"/>
              </a:cubicBezTo>
              <a:close/>
              <a:moveTo>
                <a:pt x="4526548" y="5755683"/>
              </a:moveTo>
              <a:cubicBezTo>
                <a:pt x="4507320" y="5755683"/>
                <a:pt x="4491729" y="5740092"/>
                <a:pt x="4491729" y="5720864"/>
              </a:cubicBezTo>
              <a:cubicBezTo>
                <a:pt x="4491729" y="5701636"/>
                <a:pt x="4507320" y="5686045"/>
                <a:pt x="4526548" y="5686045"/>
              </a:cubicBezTo>
              <a:cubicBezTo>
                <a:pt x="4545776" y="5686045"/>
                <a:pt x="4561367" y="5701636"/>
                <a:pt x="4561367" y="5720864"/>
              </a:cubicBezTo>
              <a:cubicBezTo>
                <a:pt x="4561367" y="5740092"/>
                <a:pt x="4545776" y="5755683"/>
                <a:pt x="4526548" y="5755683"/>
              </a:cubicBezTo>
              <a:close/>
              <a:moveTo>
                <a:pt x="4611441" y="5755683"/>
              </a:moveTo>
              <a:cubicBezTo>
                <a:pt x="4592213" y="5755683"/>
                <a:pt x="4576622" y="5740092"/>
                <a:pt x="4576622" y="5720864"/>
              </a:cubicBezTo>
              <a:cubicBezTo>
                <a:pt x="4576622" y="5701636"/>
                <a:pt x="4592213" y="5686045"/>
                <a:pt x="4611441" y="5686045"/>
              </a:cubicBezTo>
              <a:cubicBezTo>
                <a:pt x="4630669" y="5686045"/>
                <a:pt x="4646260" y="5701636"/>
                <a:pt x="4646260" y="5720864"/>
              </a:cubicBezTo>
              <a:cubicBezTo>
                <a:pt x="4646260" y="5740092"/>
                <a:pt x="4630669" y="5755683"/>
                <a:pt x="4611441" y="5755683"/>
              </a:cubicBezTo>
              <a:close/>
              <a:moveTo>
                <a:pt x="4696333" y="5755683"/>
              </a:moveTo>
              <a:cubicBezTo>
                <a:pt x="4677106" y="5755683"/>
                <a:pt x="4661515" y="5740092"/>
                <a:pt x="4661515" y="5720864"/>
              </a:cubicBezTo>
              <a:cubicBezTo>
                <a:pt x="4661515" y="5701636"/>
                <a:pt x="4677106" y="5686045"/>
                <a:pt x="4696333" y="5686045"/>
              </a:cubicBezTo>
              <a:cubicBezTo>
                <a:pt x="4715561" y="5686045"/>
                <a:pt x="4731152" y="5701636"/>
                <a:pt x="4731152" y="5720864"/>
              </a:cubicBezTo>
              <a:cubicBezTo>
                <a:pt x="4731152" y="5740092"/>
                <a:pt x="4715561" y="5755683"/>
                <a:pt x="4696333" y="5755683"/>
              </a:cubicBezTo>
              <a:close/>
              <a:moveTo>
                <a:pt x="4781226" y="5755683"/>
              </a:moveTo>
              <a:cubicBezTo>
                <a:pt x="4761998" y="5755683"/>
                <a:pt x="4746407" y="5740092"/>
                <a:pt x="4746407" y="5720864"/>
              </a:cubicBezTo>
              <a:cubicBezTo>
                <a:pt x="4746407" y="5701636"/>
                <a:pt x="4761998" y="5686045"/>
                <a:pt x="4781226" y="5686045"/>
              </a:cubicBezTo>
              <a:cubicBezTo>
                <a:pt x="4800453" y="5686045"/>
                <a:pt x="4816044" y="5701636"/>
                <a:pt x="4816044" y="5720864"/>
              </a:cubicBezTo>
              <a:cubicBezTo>
                <a:pt x="4816044" y="5740092"/>
                <a:pt x="4800453" y="5755683"/>
                <a:pt x="4781226" y="5755683"/>
              </a:cubicBezTo>
              <a:close/>
              <a:moveTo>
                <a:pt x="4866118" y="5755683"/>
              </a:moveTo>
              <a:cubicBezTo>
                <a:pt x="4846890" y="5755683"/>
                <a:pt x="4831299" y="5740092"/>
                <a:pt x="4831299" y="5720864"/>
              </a:cubicBezTo>
              <a:cubicBezTo>
                <a:pt x="4831299" y="5701636"/>
                <a:pt x="4846890" y="5686045"/>
                <a:pt x="4866118" y="5686045"/>
              </a:cubicBezTo>
              <a:cubicBezTo>
                <a:pt x="4885346" y="5686045"/>
                <a:pt x="4900937" y="5701636"/>
                <a:pt x="4900937" y="5720864"/>
              </a:cubicBezTo>
              <a:cubicBezTo>
                <a:pt x="4900937" y="5740092"/>
                <a:pt x="4885346" y="5755683"/>
                <a:pt x="4866118" y="5755683"/>
              </a:cubicBezTo>
              <a:close/>
              <a:moveTo>
                <a:pt x="4951011" y="5755683"/>
              </a:moveTo>
              <a:cubicBezTo>
                <a:pt x="4931783" y="5755683"/>
                <a:pt x="4916192" y="5740092"/>
                <a:pt x="4916192" y="5720864"/>
              </a:cubicBezTo>
              <a:cubicBezTo>
                <a:pt x="4916192" y="5701636"/>
                <a:pt x="4931783" y="5686045"/>
                <a:pt x="4951011" y="5686045"/>
              </a:cubicBezTo>
              <a:cubicBezTo>
                <a:pt x="4970239" y="5686045"/>
                <a:pt x="4985830" y="5701636"/>
                <a:pt x="4985830" y="5720864"/>
              </a:cubicBezTo>
              <a:cubicBezTo>
                <a:pt x="4985830" y="5740092"/>
                <a:pt x="4970239" y="5755683"/>
                <a:pt x="4951011" y="5755683"/>
              </a:cubicBezTo>
              <a:close/>
              <a:moveTo>
                <a:pt x="5035903" y="5755683"/>
              </a:moveTo>
              <a:cubicBezTo>
                <a:pt x="5016676" y="5755683"/>
                <a:pt x="5001085" y="5740092"/>
                <a:pt x="5001085" y="5720864"/>
              </a:cubicBezTo>
              <a:cubicBezTo>
                <a:pt x="5001085" y="5701636"/>
                <a:pt x="5016676" y="5686045"/>
                <a:pt x="5035903" y="5686045"/>
              </a:cubicBezTo>
              <a:cubicBezTo>
                <a:pt x="5055131" y="5686045"/>
                <a:pt x="5070722" y="5701636"/>
                <a:pt x="5070722" y="5720864"/>
              </a:cubicBezTo>
              <a:cubicBezTo>
                <a:pt x="5070722" y="5740092"/>
                <a:pt x="5055131" y="5755683"/>
                <a:pt x="5035903" y="5755683"/>
              </a:cubicBezTo>
              <a:close/>
              <a:moveTo>
                <a:pt x="5120796" y="5755683"/>
              </a:moveTo>
              <a:cubicBezTo>
                <a:pt x="5101568" y="5755683"/>
                <a:pt x="5085977" y="5740092"/>
                <a:pt x="5085977" y="5720864"/>
              </a:cubicBezTo>
              <a:cubicBezTo>
                <a:pt x="5085977" y="5701636"/>
                <a:pt x="5101568" y="5686045"/>
                <a:pt x="5120796" y="5686045"/>
              </a:cubicBezTo>
              <a:cubicBezTo>
                <a:pt x="5140023" y="5686045"/>
                <a:pt x="5155614" y="5701636"/>
                <a:pt x="5155614" y="5720864"/>
              </a:cubicBezTo>
              <a:cubicBezTo>
                <a:pt x="5155614" y="5740092"/>
                <a:pt x="5140023" y="5755683"/>
                <a:pt x="5120796" y="5755683"/>
              </a:cubicBezTo>
              <a:close/>
              <a:moveTo>
                <a:pt x="5205688" y="5755683"/>
              </a:moveTo>
              <a:cubicBezTo>
                <a:pt x="5186460" y="5755683"/>
                <a:pt x="5170869" y="5740092"/>
                <a:pt x="5170869" y="5720864"/>
              </a:cubicBezTo>
              <a:cubicBezTo>
                <a:pt x="5170869" y="5701636"/>
                <a:pt x="5186460" y="5686045"/>
                <a:pt x="5205688" y="5686045"/>
              </a:cubicBezTo>
              <a:cubicBezTo>
                <a:pt x="5224916" y="5686045"/>
                <a:pt x="5240507" y="5701636"/>
                <a:pt x="5240507" y="5720864"/>
              </a:cubicBezTo>
              <a:cubicBezTo>
                <a:pt x="5240507" y="5740092"/>
                <a:pt x="5224916" y="5755683"/>
                <a:pt x="5205688" y="5755683"/>
              </a:cubicBezTo>
              <a:close/>
              <a:moveTo>
                <a:pt x="5290581" y="5755683"/>
              </a:moveTo>
              <a:cubicBezTo>
                <a:pt x="5271353" y="5755683"/>
                <a:pt x="5255762" y="5740092"/>
                <a:pt x="5255762" y="5720864"/>
              </a:cubicBezTo>
              <a:cubicBezTo>
                <a:pt x="5255762" y="5701636"/>
                <a:pt x="5271353" y="5686045"/>
                <a:pt x="5290581" y="5686045"/>
              </a:cubicBezTo>
              <a:cubicBezTo>
                <a:pt x="5309809" y="5686045"/>
                <a:pt x="5325400" y="5701636"/>
                <a:pt x="5325400" y="5720864"/>
              </a:cubicBezTo>
              <a:cubicBezTo>
                <a:pt x="5325400" y="5740092"/>
                <a:pt x="5309809" y="5755683"/>
                <a:pt x="5290581" y="5755683"/>
              </a:cubicBezTo>
              <a:close/>
              <a:moveTo>
                <a:pt x="6139505" y="5755683"/>
              </a:moveTo>
              <a:cubicBezTo>
                <a:pt x="6120277" y="5755683"/>
                <a:pt x="6104680" y="5740092"/>
                <a:pt x="6104680" y="5720864"/>
              </a:cubicBezTo>
              <a:cubicBezTo>
                <a:pt x="6104680" y="5701636"/>
                <a:pt x="6120277" y="5686045"/>
                <a:pt x="6139505" y="5686045"/>
              </a:cubicBezTo>
              <a:cubicBezTo>
                <a:pt x="6158733" y="5686045"/>
                <a:pt x="6174317" y="5701636"/>
                <a:pt x="6174317" y="5720864"/>
              </a:cubicBezTo>
              <a:cubicBezTo>
                <a:pt x="6174317" y="5740092"/>
                <a:pt x="6158733" y="5755683"/>
                <a:pt x="6139505" y="5755683"/>
              </a:cubicBezTo>
              <a:close/>
              <a:moveTo>
                <a:pt x="7158241" y="5755683"/>
              </a:moveTo>
              <a:cubicBezTo>
                <a:pt x="7139013" y="5755683"/>
                <a:pt x="7123416" y="5740092"/>
                <a:pt x="7123416" y="5720864"/>
              </a:cubicBezTo>
              <a:cubicBezTo>
                <a:pt x="7123416" y="5701636"/>
                <a:pt x="7139013" y="5686045"/>
                <a:pt x="7158241" y="5686045"/>
              </a:cubicBezTo>
              <a:cubicBezTo>
                <a:pt x="7177469" y="5686045"/>
                <a:pt x="7193053" y="5701636"/>
                <a:pt x="7193053" y="5720864"/>
              </a:cubicBezTo>
              <a:cubicBezTo>
                <a:pt x="7193053" y="5740092"/>
                <a:pt x="7177469" y="5755683"/>
                <a:pt x="7158241" y="5755683"/>
              </a:cubicBezTo>
              <a:close/>
              <a:moveTo>
                <a:pt x="7837381" y="5755683"/>
              </a:moveTo>
              <a:cubicBezTo>
                <a:pt x="7818153" y="5755683"/>
                <a:pt x="7802556" y="5740092"/>
                <a:pt x="7802556" y="5720864"/>
              </a:cubicBezTo>
              <a:cubicBezTo>
                <a:pt x="7802556" y="5701636"/>
                <a:pt x="7818153" y="5686045"/>
                <a:pt x="7837381" y="5686045"/>
              </a:cubicBezTo>
              <a:cubicBezTo>
                <a:pt x="7856609" y="5686045"/>
                <a:pt x="7872193" y="5701636"/>
                <a:pt x="7872193" y="5720864"/>
              </a:cubicBezTo>
              <a:cubicBezTo>
                <a:pt x="7872193" y="5740092"/>
                <a:pt x="7856609" y="5755683"/>
                <a:pt x="7837381" y="5755683"/>
              </a:cubicBezTo>
              <a:close/>
              <a:moveTo>
                <a:pt x="7922273" y="5755683"/>
              </a:moveTo>
              <a:cubicBezTo>
                <a:pt x="7903046" y="5755683"/>
                <a:pt x="7887448" y="5740092"/>
                <a:pt x="7887448" y="5720864"/>
              </a:cubicBezTo>
              <a:cubicBezTo>
                <a:pt x="7887448" y="5701636"/>
                <a:pt x="7903046" y="5686045"/>
                <a:pt x="7922273" y="5686045"/>
              </a:cubicBezTo>
              <a:cubicBezTo>
                <a:pt x="7941501" y="5686045"/>
                <a:pt x="7957086" y="5701636"/>
                <a:pt x="7957086" y="5720864"/>
              </a:cubicBezTo>
              <a:cubicBezTo>
                <a:pt x="7957086" y="5740092"/>
                <a:pt x="7941501" y="5755683"/>
                <a:pt x="7922273" y="5755683"/>
              </a:cubicBezTo>
              <a:close/>
              <a:moveTo>
                <a:pt x="8007167" y="5755683"/>
              </a:moveTo>
              <a:cubicBezTo>
                <a:pt x="7987939" y="5755683"/>
                <a:pt x="7972341" y="5740092"/>
                <a:pt x="7972341" y="5720864"/>
              </a:cubicBezTo>
              <a:cubicBezTo>
                <a:pt x="7972341" y="5701636"/>
                <a:pt x="7987939" y="5686045"/>
                <a:pt x="8007167" y="5686045"/>
              </a:cubicBezTo>
              <a:cubicBezTo>
                <a:pt x="8026394" y="5686045"/>
                <a:pt x="8041979" y="5701636"/>
                <a:pt x="8041979" y="5720864"/>
              </a:cubicBezTo>
              <a:cubicBezTo>
                <a:pt x="8041979" y="5740092"/>
                <a:pt x="8026394" y="5755683"/>
                <a:pt x="8007167" y="5755683"/>
              </a:cubicBezTo>
              <a:close/>
              <a:moveTo>
                <a:pt x="8092059" y="5755683"/>
              </a:moveTo>
              <a:cubicBezTo>
                <a:pt x="8072831" y="5755683"/>
                <a:pt x="8057234" y="5740092"/>
                <a:pt x="8057234" y="5720864"/>
              </a:cubicBezTo>
              <a:cubicBezTo>
                <a:pt x="8057234" y="5701636"/>
                <a:pt x="8072831" y="5686045"/>
                <a:pt x="8092059" y="5686045"/>
              </a:cubicBezTo>
              <a:cubicBezTo>
                <a:pt x="8111287" y="5686045"/>
                <a:pt x="8126871" y="5701636"/>
                <a:pt x="8126871" y="5720864"/>
              </a:cubicBezTo>
              <a:cubicBezTo>
                <a:pt x="8126871" y="5740092"/>
                <a:pt x="8111287" y="5755683"/>
                <a:pt x="8092059" y="5755683"/>
              </a:cubicBezTo>
              <a:close/>
              <a:moveTo>
                <a:pt x="8176951" y="5755683"/>
              </a:moveTo>
              <a:cubicBezTo>
                <a:pt x="8157723" y="5755683"/>
                <a:pt x="8142126" y="5740092"/>
                <a:pt x="8142126" y="5720864"/>
              </a:cubicBezTo>
              <a:cubicBezTo>
                <a:pt x="8142126" y="5701636"/>
                <a:pt x="8157723" y="5686045"/>
                <a:pt x="8176951" y="5686045"/>
              </a:cubicBezTo>
              <a:cubicBezTo>
                <a:pt x="8196179" y="5686045"/>
                <a:pt x="8211763" y="5701636"/>
                <a:pt x="8211763" y="5720864"/>
              </a:cubicBezTo>
              <a:cubicBezTo>
                <a:pt x="8211763" y="5740092"/>
                <a:pt x="8196179" y="5755683"/>
                <a:pt x="8176951" y="5755683"/>
              </a:cubicBezTo>
              <a:close/>
              <a:moveTo>
                <a:pt x="8346737" y="5755683"/>
              </a:moveTo>
              <a:cubicBezTo>
                <a:pt x="8327509" y="5755683"/>
                <a:pt x="8311911" y="5740092"/>
                <a:pt x="8311911" y="5720864"/>
              </a:cubicBezTo>
              <a:cubicBezTo>
                <a:pt x="8311911" y="5701636"/>
                <a:pt x="8327509" y="5686045"/>
                <a:pt x="8346737" y="5686045"/>
              </a:cubicBezTo>
              <a:cubicBezTo>
                <a:pt x="8365964" y="5686045"/>
                <a:pt x="8381549" y="5701636"/>
                <a:pt x="8381549" y="5720864"/>
              </a:cubicBezTo>
              <a:cubicBezTo>
                <a:pt x="8381549" y="5740092"/>
                <a:pt x="8365964" y="5755683"/>
                <a:pt x="8346737" y="5755683"/>
              </a:cubicBezTo>
              <a:close/>
              <a:moveTo>
                <a:pt x="8431629" y="5755683"/>
              </a:moveTo>
              <a:cubicBezTo>
                <a:pt x="8412401" y="5755683"/>
                <a:pt x="8396804" y="5740092"/>
                <a:pt x="8396804" y="5720864"/>
              </a:cubicBezTo>
              <a:cubicBezTo>
                <a:pt x="8396804" y="5701636"/>
                <a:pt x="8412401" y="5686045"/>
                <a:pt x="8431629" y="5686045"/>
              </a:cubicBezTo>
              <a:cubicBezTo>
                <a:pt x="8450857" y="5686045"/>
                <a:pt x="8466441" y="5701636"/>
                <a:pt x="8466441" y="5720864"/>
              </a:cubicBezTo>
              <a:cubicBezTo>
                <a:pt x="8466441" y="5740092"/>
                <a:pt x="8450857" y="5755683"/>
                <a:pt x="8431629" y="5755683"/>
              </a:cubicBezTo>
              <a:close/>
              <a:moveTo>
                <a:pt x="8516521" y="5755683"/>
              </a:moveTo>
              <a:cubicBezTo>
                <a:pt x="8497293" y="5755683"/>
                <a:pt x="8481696" y="5740092"/>
                <a:pt x="8481696" y="5720864"/>
              </a:cubicBezTo>
              <a:cubicBezTo>
                <a:pt x="8481696" y="5701636"/>
                <a:pt x="8497293" y="5686045"/>
                <a:pt x="8516521" y="5686045"/>
              </a:cubicBezTo>
              <a:cubicBezTo>
                <a:pt x="8535749" y="5686045"/>
                <a:pt x="8551333" y="5701636"/>
                <a:pt x="8551333" y="5720864"/>
              </a:cubicBezTo>
              <a:cubicBezTo>
                <a:pt x="8551333" y="5740092"/>
                <a:pt x="8535749" y="5755683"/>
                <a:pt x="8516521" y="5755683"/>
              </a:cubicBezTo>
              <a:close/>
              <a:moveTo>
                <a:pt x="8601413" y="5755683"/>
              </a:moveTo>
              <a:cubicBezTo>
                <a:pt x="8582186" y="5755683"/>
                <a:pt x="8566588" y="5740092"/>
                <a:pt x="8566588" y="5720864"/>
              </a:cubicBezTo>
              <a:cubicBezTo>
                <a:pt x="8566588" y="5701636"/>
                <a:pt x="8582186" y="5686045"/>
                <a:pt x="8601413" y="5686045"/>
              </a:cubicBezTo>
              <a:cubicBezTo>
                <a:pt x="8620641" y="5686045"/>
                <a:pt x="8636226" y="5701636"/>
                <a:pt x="8636226" y="5720864"/>
              </a:cubicBezTo>
              <a:cubicBezTo>
                <a:pt x="8636226" y="5740092"/>
                <a:pt x="8620641" y="5755683"/>
                <a:pt x="8601413" y="5755683"/>
              </a:cubicBezTo>
              <a:close/>
              <a:moveTo>
                <a:pt x="8686306" y="5755683"/>
              </a:moveTo>
              <a:cubicBezTo>
                <a:pt x="8667078" y="5755683"/>
                <a:pt x="8651480" y="5740092"/>
                <a:pt x="8651480" y="5720864"/>
              </a:cubicBezTo>
              <a:cubicBezTo>
                <a:pt x="8651480" y="5701636"/>
                <a:pt x="8667078" y="5686045"/>
                <a:pt x="8686306" y="5686045"/>
              </a:cubicBezTo>
              <a:cubicBezTo>
                <a:pt x="8705533" y="5686045"/>
                <a:pt x="8721118" y="5701636"/>
                <a:pt x="8721118" y="5720864"/>
              </a:cubicBezTo>
              <a:cubicBezTo>
                <a:pt x="8721118" y="5740092"/>
                <a:pt x="8705533" y="5755683"/>
                <a:pt x="8686306" y="5755683"/>
              </a:cubicBezTo>
              <a:close/>
              <a:moveTo>
                <a:pt x="8771199" y="5755683"/>
              </a:moveTo>
              <a:cubicBezTo>
                <a:pt x="8751971" y="5755683"/>
                <a:pt x="8736374" y="5740092"/>
                <a:pt x="8736374" y="5720864"/>
              </a:cubicBezTo>
              <a:cubicBezTo>
                <a:pt x="8736374" y="5701636"/>
                <a:pt x="8751971" y="5686045"/>
                <a:pt x="8771199" y="5686045"/>
              </a:cubicBezTo>
              <a:cubicBezTo>
                <a:pt x="8790427" y="5686045"/>
                <a:pt x="8806011" y="5701636"/>
                <a:pt x="8806011" y="5720864"/>
              </a:cubicBezTo>
              <a:cubicBezTo>
                <a:pt x="8806011" y="5740092"/>
                <a:pt x="8790427" y="5755683"/>
                <a:pt x="8771199" y="5755683"/>
              </a:cubicBezTo>
              <a:close/>
              <a:moveTo>
                <a:pt x="8856091" y="5755683"/>
              </a:moveTo>
              <a:cubicBezTo>
                <a:pt x="8836863" y="5755683"/>
                <a:pt x="8821266" y="5740092"/>
                <a:pt x="8821266" y="5720864"/>
              </a:cubicBezTo>
              <a:cubicBezTo>
                <a:pt x="8821266" y="5701636"/>
                <a:pt x="8836863" y="5686045"/>
                <a:pt x="8856091" y="5686045"/>
              </a:cubicBezTo>
              <a:cubicBezTo>
                <a:pt x="8875319" y="5686045"/>
                <a:pt x="8890903" y="5701636"/>
                <a:pt x="8890903" y="5720864"/>
              </a:cubicBezTo>
              <a:cubicBezTo>
                <a:pt x="8890903" y="5740092"/>
                <a:pt x="8875319" y="5755683"/>
                <a:pt x="8856091" y="5755683"/>
              </a:cubicBezTo>
              <a:close/>
              <a:moveTo>
                <a:pt x="9025876" y="5755683"/>
              </a:moveTo>
              <a:cubicBezTo>
                <a:pt x="9006648" y="5755683"/>
                <a:pt x="8991050" y="5740092"/>
                <a:pt x="8991050" y="5720864"/>
              </a:cubicBezTo>
              <a:cubicBezTo>
                <a:pt x="8991050" y="5701636"/>
                <a:pt x="9006648" y="5686045"/>
                <a:pt x="9025876" y="5686045"/>
              </a:cubicBezTo>
              <a:cubicBezTo>
                <a:pt x="9045103" y="5686045"/>
                <a:pt x="9060688" y="5701636"/>
                <a:pt x="9060688" y="5720864"/>
              </a:cubicBezTo>
              <a:cubicBezTo>
                <a:pt x="9060688" y="5740092"/>
                <a:pt x="9045103" y="5755683"/>
                <a:pt x="9025876" y="5755683"/>
              </a:cubicBezTo>
              <a:close/>
              <a:moveTo>
                <a:pt x="9110769" y="5755683"/>
              </a:moveTo>
              <a:cubicBezTo>
                <a:pt x="9091541" y="5755683"/>
                <a:pt x="9075944" y="5740092"/>
                <a:pt x="9075944" y="5720864"/>
              </a:cubicBezTo>
              <a:cubicBezTo>
                <a:pt x="9075944" y="5701636"/>
                <a:pt x="9091541" y="5686045"/>
                <a:pt x="9110769" y="5686045"/>
              </a:cubicBezTo>
              <a:cubicBezTo>
                <a:pt x="9129997" y="5686045"/>
                <a:pt x="9145581" y="5701636"/>
                <a:pt x="9145581" y="5720864"/>
              </a:cubicBezTo>
              <a:cubicBezTo>
                <a:pt x="9145581" y="5740092"/>
                <a:pt x="9129997" y="5755683"/>
                <a:pt x="9110769" y="5755683"/>
              </a:cubicBezTo>
              <a:close/>
              <a:moveTo>
                <a:pt x="9195661" y="5755683"/>
              </a:moveTo>
              <a:cubicBezTo>
                <a:pt x="9176433" y="5755683"/>
                <a:pt x="9160836" y="5740092"/>
                <a:pt x="9160836" y="5720864"/>
              </a:cubicBezTo>
              <a:cubicBezTo>
                <a:pt x="9160836" y="5701636"/>
                <a:pt x="9176433" y="5686045"/>
                <a:pt x="9195661" y="5686045"/>
              </a:cubicBezTo>
              <a:cubicBezTo>
                <a:pt x="9214889" y="5686045"/>
                <a:pt x="9230473" y="5701636"/>
                <a:pt x="9230473" y="5720864"/>
              </a:cubicBezTo>
              <a:cubicBezTo>
                <a:pt x="9230473" y="5740092"/>
                <a:pt x="9214889" y="5755683"/>
                <a:pt x="9195661" y="5755683"/>
              </a:cubicBezTo>
              <a:close/>
              <a:moveTo>
                <a:pt x="9280553" y="5755683"/>
              </a:moveTo>
              <a:cubicBezTo>
                <a:pt x="9261326" y="5755683"/>
                <a:pt x="9245728" y="5740092"/>
                <a:pt x="9245728" y="5720864"/>
              </a:cubicBezTo>
              <a:cubicBezTo>
                <a:pt x="9245728" y="5701636"/>
                <a:pt x="9261326" y="5686045"/>
                <a:pt x="9280553" y="5686045"/>
              </a:cubicBezTo>
              <a:cubicBezTo>
                <a:pt x="9299781" y="5686045"/>
                <a:pt x="9315366" y="5701636"/>
                <a:pt x="9315366" y="5720864"/>
              </a:cubicBezTo>
              <a:cubicBezTo>
                <a:pt x="9315366" y="5740092"/>
                <a:pt x="9299781" y="5755683"/>
                <a:pt x="9280553" y="5755683"/>
              </a:cubicBezTo>
              <a:close/>
              <a:moveTo>
                <a:pt x="9365446" y="5755683"/>
              </a:moveTo>
              <a:cubicBezTo>
                <a:pt x="9346218" y="5755683"/>
                <a:pt x="9330620" y="5740092"/>
                <a:pt x="9330620" y="5720864"/>
              </a:cubicBezTo>
              <a:cubicBezTo>
                <a:pt x="9330620" y="5701636"/>
                <a:pt x="9346218" y="5686045"/>
                <a:pt x="9365446" y="5686045"/>
              </a:cubicBezTo>
              <a:cubicBezTo>
                <a:pt x="9384673" y="5686045"/>
                <a:pt x="9400258" y="5701636"/>
                <a:pt x="9400258" y="5720864"/>
              </a:cubicBezTo>
              <a:cubicBezTo>
                <a:pt x="9400258" y="5740092"/>
                <a:pt x="9384673" y="5755683"/>
                <a:pt x="9365446" y="5755683"/>
              </a:cubicBezTo>
              <a:close/>
              <a:moveTo>
                <a:pt x="9450339" y="5755683"/>
              </a:moveTo>
              <a:cubicBezTo>
                <a:pt x="9431111" y="5755683"/>
                <a:pt x="9415514" y="5740092"/>
                <a:pt x="9415514" y="5720864"/>
              </a:cubicBezTo>
              <a:cubicBezTo>
                <a:pt x="9415514" y="5701636"/>
                <a:pt x="9431111" y="5686045"/>
                <a:pt x="9450339" y="5686045"/>
              </a:cubicBezTo>
              <a:cubicBezTo>
                <a:pt x="9469567" y="5686045"/>
                <a:pt x="9485151" y="5701636"/>
                <a:pt x="9485151" y="5720864"/>
              </a:cubicBezTo>
              <a:cubicBezTo>
                <a:pt x="9485151" y="5740092"/>
                <a:pt x="9469567" y="5755683"/>
                <a:pt x="9450339" y="5755683"/>
              </a:cubicBezTo>
              <a:close/>
              <a:moveTo>
                <a:pt x="9535231" y="5755683"/>
              </a:moveTo>
              <a:cubicBezTo>
                <a:pt x="9516003" y="5755683"/>
                <a:pt x="9500406" y="5740092"/>
                <a:pt x="9500406" y="5720864"/>
              </a:cubicBezTo>
              <a:cubicBezTo>
                <a:pt x="9500406" y="5701636"/>
                <a:pt x="9516003" y="5686045"/>
                <a:pt x="9535231" y="5686045"/>
              </a:cubicBezTo>
              <a:cubicBezTo>
                <a:pt x="9554459" y="5686045"/>
                <a:pt x="9570043" y="5701636"/>
                <a:pt x="9570043" y="5720864"/>
              </a:cubicBezTo>
              <a:cubicBezTo>
                <a:pt x="9570043" y="5740092"/>
                <a:pt x="9554459" y="5755683"/>
                <a:pt x="9535231" y="5755683"/>
              </a:cubicBezTo>
              <a:close/>
              <a:moveTo>
                <a:pt x="9620123" y="5755683"/>
              </a:moveTo>
              <a:cubicBezTo>
                <a:pt x="9600896" y="5755683"/>
                <a:pt x="9585298" y="5740092"/>
                <a:pt x="9585298" y="5720864"/>
              </a:cubicBezTo>
              <a:cubicBezTo>
                <a:pt x="9585298" y="5701636"/>
                <a:pt x="9600896" y="5686045"/>
                <a:pt x="9620123" y="5686045"/>
              </a:cubicBezTo>
              <a:cubicBezTo>
                <a:pt x="9639351" y="5686045"/>
                <a:pt x="9654936" y="5701636"/>
                <a:pt x="9654936" y="5720864"/>
              </a:cubicBezTo>
              <a:cubicBezTo>
                <a:pt x="9654936" y="5740092"/>
                <a:pt x="9639351" y="5755683"/>
                <a:pt x="9620123" y="5755683"/>
              </a:cubicBezTo>
              <a:close/>
              <a:moveTo>
                <a:pt x="9705016" y="5755683"/>
              </a:moveTo>
              <a:cubicBezTo>
                <a:pt x="9685788" y="5755683"/>
                <a:pt x="9670190" y="5740092"/>
                <a:pt x="9670190" y="5720864"/>
              </a:cubicBezTo>
              <a:cubicBezTo>
                <a:pt x="9670190" y="5701636"/>
                <a:pt x="9685788" y="5686045"/>
                <a:pt x="9705016" y="5686045"/>
              </a:cubicBezTo>
              <a:cubicBezTo>
                <a:pt x="9724243" y="5686045"/>
                <a:pt x="9739828" y="5701636"/>
                <a:pt x="9739828" y="5720864"/>
              </a:cubicBezTo>
              <a:cubicBezTo>
                <a:pt x="9739828" y="5740092"/>
                <a:pt x="9724243" y="5755683"/>
                <a:pt x="9705016" y="5755683"/>
              </a:cubicBezTo>
              <a:close/>
              <a:moveTo>
                <a:pt x="9789909" y="5755683"/>
              </a:moveTo>
              <a:cubicBezTo>
                <a:pt x="9770681" y="5755683"/>
                <a:pt x="9755084" y="5740092"/>
                <a:pt x="9755084" y="5720864"/>
              </a:cubicBezTo>
              <a:cubicBezTo>
                <a:pt x="9755084" y="5701636"/>
                <a:pt x="9770681" y="5686045"/>
                <a:pt x="9789909" y="5686045"/>
              </a:cubicBezTo>
              <a:cubicBezTo>
                <a:pt x="9809137" y="5686045"/>
                <a:pt x="9824721" y="5701636"/>
                <a:pt x="9824721" y="5720864"/>
              </a:cubicBezTo>
              <a:cubicBezTo>
                <a:pt x="9824721" y="5740092"/>
                <a:pt x="9809137" y="5755683"/>
                <a:pt x="9789909" y="5755683"/>
              </a:cubicBezTo>
              <a:close/>
              <a:moveTo>
                <a:pt x="9874801" y="5755683"/>
              </a:moveTo>
              <a:cubicBezTo>
                <a:pt x="9855573" y="5755683"/>
                <a:pt x="9839976" y="5740092"/>
                <a:pt x="9839976" y="5720864"/>
              </a:cubicBezTo>
              <a:cubicBezTo>
                <a:pt x="9839976" y="5701636"/>
                <a:pt x="9855573" y="5686045"/>
                <a:pt x="9874801" y="5686045"/>
              </a:cubicBezTo>
              <a:cubicBezTo>
                <a:pt x="9894029" y="5686045"/>
                <a:pt x="9909613" y="5701636"/>
                <a:pt x="9909613" y="5720864"/>
              </a:cubicBezTo>
              <a:cubicBezTo>
                <a:pt x="9909613" y="5740092"/>
                <a:pt x="9894029" y="5755683"/>
                <a:pt x="9874801" y="5755683"/>
              </a:cubicBezTo>
              <a:close/>
              <a:moveTo>
                <a:pt x="9959693" y="5755683"/>
              </a:moveTo>
              <a:cubicBezTo>
                <a:pt x="9940466" y="5755683"/>
                <a:pt x="9924868" y="5740092"/>
                <a:pt x="9924868" y="5720864"/>
              </a:cubicBezTo>
              <a:cubicBezTo>
                <a:pt x="9924868" y="5701636"/>
                <a:pt x="9940466" y="5686045"/>
                <a:pt x="9959693" y="5686045"/>
              </a:cubicBezTo>
              <a:cubicBezTo>
                <a:pt x="9978921" y="5686045"/>
                <a:pt x="9994506" y="5701636"/>
                <a:pt x="9994506" y="5720864"/>
              </a:cubicBezTo>
              <a:cubicBezTo>
                <a:pt x="9994506" y="5740092"/>
                <a:pt x="9978921" y="5755683"/>
                <a:pt x="9959693" y="5755683"/>
              </a:cubicBezTo>
              <a:close/>
              <a:moveTo>
                <a:pt x="10044586" y="5755683"/>
              </a:moveTo>
              <a:cubicBezTo>
                <a:pt x="10025358" y="5755683"/>
                <a:pt x="10009760" y="5740092"/>
                <a:pt x="10009760" y="5720864"/>
              </a:cubicBezTo>
              <a:cubicBezTo>
                <a:pt x="10009760" y="5701636"/>
                <a:pt x="10025358" y="5686045"/>
                <a:pt x="10044586" y="5686045"/>
              </a:cubicBezTo>
              <a:cubicBezTo>
                <a:pt x="10063813" y="5686045"/>
                <a:pt x="10079398" y="5701636"/>
                <a:pt x="10079398" y="5720864"/>
              </a:cubicBezTo>
              <a:cubicBezTo>
                <a:pt x="10079398" y="5740092"/>
                <a:pt x="10063813" y="5755683"/>
                <a:pt x="10044586" y="5755683"/>
              </a:cubicBezTo>
              <a:close/>
              <a:moveTo>
                <a:pt x="10129478" y="5755683"/>
              </a:moveTo>
              <a:cubicBezTo>
                <a:pt x="10110250" y="5755683"/>
                <a:pt x="10094653" y="5740092"/>
                <a:pt x="10094653" y="5720864"/>
              </a:cubicBezTo>
              <a:cubicBezTo>
                <a:pt x="10094653" y="5701636"/>
                <a:pt x="10110250" y="5686045"/>
                <a:pt x="10129478" y="5686045"/>
              </a:cubicBezTo>
              <a:cubicBezTo>
                <a:pt x="10148706" y="5686045"/>
                <a:pt x="10164290" y="5701636"/>
                <a:pt x="10164290" y="5720864"/>
              </a:cubicBezTo>
              <a:cubicBezTo>
                <a:pt x="10164290" y="5740092"/>
                <a:pt x="10148706" y="5755683"/>
                <a:pt x="10129478" y="5755683"/>
              </a:cubicBezTo>
              <a:close/>
              <a:moveTo>
                <a:pt x="10214371" y="5755683"/>
              </a:moveTo>
              <a:cubicBezTo>
                <a:pt x="10195143" y="5755683"/>
                <a:pt x="10179546" y="5740092"/>
                <a:pt x="10179546" y="5720864"/>
              </a:cubicBezTo>
              <a:cubicBezTo>
                <a:pt x="10179546" y="5701636"/>
                <a:pt x="10195143" y="5686045"/>
                <a:pt x="10214371" y="5686045"/>
              </a:cubicBezTo>
              <a:cubicBezTo>
                <a:pt x="10233599" y="5686045"/>
                <a:pt x="10249183" y="5701636"/>
                <a:pt x="10249183" y="5720864"/>
              </a:cubicBezTo>
              <a:cubicBezTo>
                <a:pt x="10249183" y="5740092"/>
                <a:pt x="10233599" y="5755683"/>
                <a:pt x="10214371" y="5755683"/>
              </a:cubicBezTo>
              <a:close/>
              <a:moveTo>
                <a:pt x="10299263" y="5755683"/>
              </a:moveTo>
              <a:cubicBezTo>
                <a:pt x="10280036" y="5755683"/>
                <a:pt x="10264438" y="5740092"/>
                <a:pt x="10264438" y="5720864"/>
              </a:cubicBezTo>
              <a:cubicBezTo>
                <a:pt x="10264438" y="5701636"/>
                <a:pt x="10280036" y="5686045"/>
                <a:pt x="10299263" y="5686045"/>
              </a:cubicBezTo>
              <a:cubicBezTo>
                <a:pt x="10318491" y="5686045"/>
                <a:pt x="10334076" y="5701636"/>
                <a:pt x="10334076" y="5720864"/>
              </a:cubicBezTo>
              <a:cubicBezTo>
                <a:pt x="10334076" y="5740092"/>
                <a:pt x="10318491" y="5755683"/>
                <a:pt x="10299263" y="5755683"/>
              </a:cubicBezTo>
              <a:close/>
              <a:moveTo>
                <a:pt x="10384156" y="5755683"/>
              </a:moveTo>
              <a:cubicBezTo>
                <a:pt x="10364928" y="5755683"/>
                <a:pt x="10349330" y="5740092"/>
                <a:pt x="10349330" y="5720864"/>
              </a:cubicBezTo>
              <a:cubicBezTo>
                <a:pt x="10349330" y="5701636"/>
                <a:pt x="10364928" y="5686045"/>
                <a:pt x="10384156" y="5686045"/>
              </a:cubicBezTo>
              <a:cubicBezTo>
                <a:pt x="10403383" y="5686045"/>
                <a:pt x="10418968" y="5701636"/>
                <a:pt x="10418968" y="5720864"/>
              </a:cubicBezTo>
              <a:cubicBezTo>
                <a:pt x="10418968" y="5740092"/>
                <a:pt x="10403383" y="5755683"/>
                <a:pt x="10384156" y="5755683"/>
              </a:cubicBezTo>
              <a:close/>
              <a:moveTo>
                <a:pt x="10469048" y="5755683"/>
              </a:moveTo>
              <a:cubicBezTo>
                <a:pt x="10449820" y="5755683"/>
                <a:pt x="10434223" y="5740092"/>
                <a:pt x="10434223" y="5720864"/>
              </a:cubicBezTo>
              <a:cubicBezTo>
                <a:pt x="10434223" y="5701636"/>
                <a:pt x="10449820" y="5686045"/>
                <a:pt x="10469048" y="5686045"/>
              </a:cubicBezTo>
              <a:cubicBezTo>
                <a:pt x="10488276" y="5686045"/>
                <a:pt x="10503860" y="5701636"/>
                <a:pt x="10503860" y="5720864"/>
              </a:cubicBezTo>
              <a:cubicBezTo>
                <a:pt x="10503860" y="5740092"/>
                <a:pt x="10488276" y="5755683"/>
                <a:pt x="10469048" y="5755683"/>
              </a:cubicBezTo>
              <a:close/>
              <a:moveTo>
                <a:pt x="1470419" y="5670823"/>
              </a:moveTo>
              <a:cubicBezTo>
                <a:pt x="1451191" y="5670823"/>
                <a:pt x="1435600" y="5655232"/>
                <a:pt x="1435600" y="5636004"/>
              </a:cubicBezTo>
              <a:cubicBezTo>
                <a:pt x="1435600" y="5616776"/>
                <a:pt x="1451191" y="5601185"/>
                <a:pt x="1470419" y="5601185"/>
              </a:cubicBezTo>
              <a:cubicBezTo>
                <a:pt x="1489647" y="5601185"/>
                <a:pt x="1505238" y="5616776"/>
                <a:pt x="1505238" y="5636004"/>
              </a:cubicBezTo>
              <a:cubicBezTo>
                <a:pt x="1505238" y="5655232"/>
                <a:pt x="1489647" y="5670823"/>
                <a:pt x="1470419" y="5670823"/>
              </a:cubicBezTo>
              <a:close/>
              <a:moveTo>
                <a:pt x="1725097" y="5670823"/>
              </a:moveTo>
              <a:cubicBezTo>
                <a:pt x="1705869" y="5670823"/>
                <a:pt x="1690278" y="5655232"/>
                <a:pt x="1690278" y="5636004"/>
              </a:cubicBezTo>
              <a:cubicBezTo>
                <a:pt x="1690278" y="5616776"/>
                <a:pt x="1705869" y="5601185"/>
                <a:pt x="1725097" y="5601185"/>
              </a:cubicBezTo>
              <a:cubicBezTo>
                <a:pt x="1744324" y="5601185"/>
                <a:pt x="1759915" y="5616776"/>
                <a:pt x="1759915" y="5636004"/>
              </a:cubicBezTo>
              <a:cubicBezTo>
                <a:pt x="1759915" y="5655232"/>
                <a:pt x="1744324" y="5670823"/>
                <a:pt x="1725097" y="5670823"/>
              </a:cubicBezTo>
              <a:close/>
              <a:moveTo>
                <a:pt x="1809989" y="5670823"/>
              </a:moveTo>
              <a:cubicBezTo>
                <a:pt x="1790761" y="5670823"/>
                <a:pt x="1775170" y="5655232"/>
                <a:pt x="1775170" y="5636004"/>
              </a:cubicBezTo>
              <a:cubicBezTo>
                <a:pt x="1775170" y="5616776"/>
                <a:pt x="1790761" y="5601185"/>
                <a:pt x="1809989" y="5601185"/>
              </a:cubicBezTo>
              <a:cubicBezTo>
                <a:pt x="1829217" y="5601185"/>
                <a:pt x="1844808" y="5616776"/>
                <a:pt x="1844808" y="5636004"/>
              </a:cubicBezTo>
              <a:cubicBezTo>
                <a:pt x="1844808" y="5655232"/>
                <a:pt x="1829217" y="5670823"/>
                <a:pt x="1809989" y="5670823"/>
              </a:cubicBezTo>
              <a:close/>
              <a:moveTo>
                <a:pt x="1894881" y="5670823"/>
              </a:moveTo>
              <a:cubicBezTo>
                <a:pt x="1875653" y="5670823"/>
                <a:pt x="1860062" y="5655232"/>
                <a:pt x="1860062" y="5636004"/>
              </a:cubicBezTo>
              <a:cubicBezTo>
                <a:pt x="1860062" y="5616776"/>
                <a:pt x="1875653" y="5601185"/>
                <a:pt x="1894881" y="5601185"/>
              </a:cubicBezTo>
              <a:cubicBezTo>
                <a:pt x="1914109" y="5601185"/>
                <a:pt x="1929700" y="5616776"/>
                <a:pt x="1929700" y="5636004"/>
              </a:cubicBezTo>
              <a:cubicBezTo>
                <a:pt x="1929700" y="5655232"/>
                <a:pt x="1914109" y="5670823"/>
                <a:pt x="1894881" y="5670823"/>
              </a:cubicBezTo>
              <a:close/>
              <a:moveTo>
                <a:pt x="1979773" y="5670823"/>
              </a:moveTo>
              <a:cubicBezTo>
                <a:pt x="1960546" y="5670823"/>
                <a:pt x="1944955" y="5655232"/>
                <a:pt x="1944955" y="5636004"/>
              </a:cubicBezTo>
              <a:cubicBezTo>
                <a:pt x="1944955" y="5616776"/>
                <a:pt x="1960546" y="5601185"/>
                <a:pt x="1979773" y="5601185"/>
              </a:cubicBezTo>
              <a:cubicBezTo>
                <a:pt x="1999001" y="5601185"/>
                <a:pt x="2014592" y="5616776"/>
                <a:pt x="2014592" y="5636004"/>
              </a:cubicBezTo>
              <a:cubicBezTo>
                <a:pt x="2014592" y="5655232"/>
                <a:pt x="1999001" y="5670823"/>
                <a:pt x="1979773" y="5670823"/>
              </a:cubicBezTo>
              <a:close/>
              <a:moveTo>
                <a:pt x="2064667" y="5670823"/>
              </a:moveTo>
              <a:cubicBezTo>
                <a:pt x="2045439" y="5670823"/>
                <a:pt x="2029848" y="5655232"/>
                <a:pt x="2029848" y="5636004"/>
              </a:cubicBezTo>
              <a:cubicBezTo>
                <a:pt x="2029848" y="5616776"/>
                <a:pt x="2045439" y="5601185"/>
                <a:pt x="2064667" y="5601185"/>
              </a:cubicBezTo>
              <a:cubicBezTo>
                <a:pt x="2083894" y="5601185"/>
                <a:pt x="2099485" y="5616776"/>
                <a:pt x="2099485" y="5636004"/>
              </a:cubicBezTo>
              <a:cubicBezTo>
                <a:pt x="2099485" y="5655232"/>
                <a:pt x="2083894" y="5670823"/>
                <a:pt x="2064667" y="5670823"/>
              </a:cubicBezTo>
              <a:close/>
              <a:moveTo>
                <a:pt x="2149559" y="5670823"/>
              </a:moveTo>
              <a:cubicBezTo>
                <a:pt x="2130331" y="5670823"/>
                <a:pt x="2114740" y="5655232"/>
                <a:pt x="2114740" y="5636004"/>
              </a:cubicBezTo>
              <a:cubicBezTo>
                <a:pt x="2114740" y="5616776"/>
                <a:pt x="2130331" y="5601185"/>
                <a:pt x="2149559" y="5601185"/>
              </a:cubicBezTo>
              <a:cubicBezTo>
                <a:pt x="2168787" y="5601185"/>
                <a:pt x="2184378" y="5616776"/>
                <a:pt x="2184378" y="5636004"/>
              </a:cubicBezTo>
              <a:cubicBezTo>
                <a:pt x="2184378" y="5655232"/>
                <a:pt x="2168787" y="5670823"/>
                <a:pt x="2149559" y="5670823"/>
              </a:cubicBezTo>
              <a:close/>
              <a:moveTo>
                <a:pt x="2234445" y="5670823"/>
              </a:moveTo>
              <a:cubicBezTo>
                <a:pt x="2215217" y="5670823"/>
                <a:pt x="2199626" y="5655232"/>
                <a:pt x="2199626" y="5636004"/>
              </a:cubicBezTo>
              <a:cubicBezTo>
                <a:pt x="2199626" y="5616776"/>
                <a:pt x="2215217" y="5601185"/>
                <a:pt x="2234445" y="5601185"/>
              </a:cubicBezTo>
              <a:cubicBezTo>
                <a:pt x="2253673" y="5601185"/>
                <a:pt x="2269264" y="5616776"/>
                <a:pt x="2269264" y="5636004"/>
              </a:cubicBezTo>
              <a:cubicBezTo>
                <a:pt x="2269264" y="5655232"/>
                <a:pt x="2253673" y="5670823"/>
                <a:pt x="2234445" y="5670823"/>
              </a:cubicBezTo>
              <a:close/>
              <a:moveTo>
                <a:pt x="2319337" y="5670823"/>
              </a:moveTo>
              <a:cubicBezTo>
                <a:pt x="2300110" y="5670823"/>
                <a:pt x="2284518" y="5655232"/>
                <a:pt x="2284518" y="5636004"/>
              </a:cubicBezTo>
              <a:cubicBezTo>
                <a:pt x="2284518" y="5616776"/>
                <a:pt x="2300110" y="5601185"/>
                <a:pt x="2319337" y="5601185"/>
              </a:cubicBezTo>
              <a:cubicBezTo>
                <a:pt x="2338565" y="5601185"/>
                <a:pt x="2354156" y="5616776"/>
                <a:pt x="2354156" y="5636004"/>
              </a:cubicBezTo>
              <a:cubicBezTo>
                <a:pt x="2354156" y="5655232"/>
                <a:pt x="2338565" y="5670823"/>
                <a:pt x="2319337" y="5670823"/>
              </a:cubicBezTo>
              <a:close/>
              <a:moveTo>
                <a:pt x="2574015" y="5670823"/>
              </a:moveTo>
              <a:cubicBezTo>
                <a:pt x="2554787" y="5670823"/>
                <a:pt x="2539196" y="5655232"/>
                <a:pt x="2539196" y="5636004"/>
              </a:cubicBezTo>
              <a:cubicBezTo>
                <a:pt x="2539196" y="5616776"/>
                <a:pt x="2554787" y="5601185"/>
                <a:pt x="2574015" y="5601185"/>
              </a:cubicBezTo>
              <a:cubicBezTo>
                <a:pt x="2593243" y="5601185"/>
                <a:pt x="2608834" y="5616776"/>
                <a:pt x="2608834" y="5636004"/>
              </a:cubicBezTo>
              <a:cubicBezTo>
                <a:pt x="2608834" y="5655232"/>
                <a:pt x="2593243" y="5670823"/>
                <a:pt x="2574015" y="5670823"/>
              </a:cubicBezTo>
              <a:close/>
              <a:moveTo>
                <a:pt x="2658907" y="5670823"/>
              </a:moveTo>
              <a:cubicBezTo>
                <a:pt x="2639680" y="5670823"/>
                <a:pt x="2624088" y="5655232"/>
                <a:pt x="2624088" y="5636004"/>
              </a:cubicBezTo>
              <a:cubicBezTo>
                <a:pt x="2624088" y="5616776"/>
                <a:pt x="2639680" y="5601185"/>
                <a:pt x="2658907" y="5601185"/>
              </a:cubicBezTo>
              <a:cubicBezTo>
                <a:pt x="2678135" y="5601185"/>
                <a:pt x="2693726" y="5616776"/>
                <a:pt x="2693726" y="5636004"/>
              </a:cubicBezTo>
              <a:cubicBezTo>
                <a:pt x="2693726" y="5655232"/>
                <a:pt x="2678135" y="5670823"/>
                <a:pt x="2658907" y="5670823"/>
              </a:cubicBezTo>
              <a:close/>
              <a:moveTo>
                <a:pt x="2998477" y="5670823"/>
              </a:moveTo>
              <a:cubicBezTo>
                <a:pt x="2979250" y="5670823"/>
                <a:pt x="2963658" y="5655232"/>
                <a:pt x="2963658" y="5636004"/>
              </a:cubicBezTo>
              <a:cubicBezTo>
                <a:pt x="2963658" y="5616776"/>
                <a:pt x="2979250" y="5601185"/>
                <a:pt x="2998477" y="5601185"/>
              </a:cubicBezTo>
              <a:cubicBezTo>
                <a:pt x="3017705" y="5601185"/>
                <a:pt x="3033296" y="5616776"/>
                <a:pt x="3033296" y="5636004"/>
              </a:cubicBezTo>
              <a:cubicBezTo>
                <a:pt x="3033296" y="5655232"/>
                <a:pt x="3017705" y="5670823"/>
                <a:pt x="2998477" y="5670823"/>
              </a:cubicBezTo>
              <a:close/>
              <a:moveTo>
                <a:pt x="3083370" y="5670823"/>
              </a:moveTo>
              <a:cubicBezTo>
                <a:pt x="3064142" y="5670823"/>
                <a:pt x="3048551" y="5655232"/>
                <a:pt x="3048551" y="5636004"/>
              </a:cubicBezTo>
              <a:cubicBezTo>
                <a:pt x="3048551" y="5616776"/>
                <a:pt x="3064142" y="5601185"/>
                <a:pt x="3083370" y="5601185"/>
              </a:cubicBezTo>
              <a:cubicBezTo>
                <a:pt x="3102597" y="5601185"/>
                <a:pt x="3118188" y="5616776"/>
                <a:pt x="3118188" y="5636004"/>
              </a:cubicBezTo>
              <a:cubicBezTo>
                <a:pt x="3118188" y="5655232"/>
                <a:pt x="3102597" y="5670823"/>
                <a:pt x="3083370" y="5670823"/>
              </a:cubicBezTo>
              <a:close/>
              <a:moveTo>
                <a:pt x="3168262" y="5670823"/>
              </a:moveTo>
              <a:cubicBezTo>
                <a:pt x="3149034" y="5670823"/>
                <a:pt x="3133443" y="5655232"/>
                <a:pt x="3133443" y="5636004"/>
              </a:cubicBezTo>
              <a:cubicBezTo>
                <a:pt x="3133443" y="5616776"/>
                <a:pt x="3149034" y="5601185"/>
                <a:pt x="3168262" y="5601185"/>
              </a:cubicBezTo>
              <a:cubicBezTo>
                <a:pt x="3187490" y="5601185"/>
                <a:pt x="3203081" y="5616776"/>
                <a:pt x="3203081" y="5636004"/>
              </a:cubicBezTo>
              <a:cubicBezTo>
                <a:pt x="3203081" y="5655232"/>
                <a:pt x="3187490" y="5670823"/>
                <a:pt x="3168262" y="5670823"/>
              </a:cubicBezTo>
              <a:close/>
              <a:moveTo>
                <a:pt x="3253154" y="5670823"/>
              </a:moveTo>
              <a:cubicBezTo>
                <a:pt x="3233926" y="5670823"/>
                <a:pt x="3218335" y="5655232"/>
                <a:pt x="3218335" y="5636004"/>
              </a:cubicBezTo>
              <a:cubicBezTo>
                <a:pt x="3218335" y="5616776"/>
                <a:pt x="3233926" y="5601185"/>
                <a:pt x="3253154" y="5601185"/>
              </a:cubicBezTo>
              <a:cubicBezTo>
                <a:pt x="3272382" y="5601185"/>
                <a:pt x="3287973" y="5616776"/>
                <a:pt x="3287973" y="5636004"/>
              </a:cubicBezTo>
              <a:cubicBezTo>
                <a:pt x="3287973" y="5655232"/>
                <a:pt x="3272382" y="5670823"/>
                <a:pt x="3253154" y="5670823"/>
              </a:cubicBezTo>
              <a:close/>
              <a:moveTo>
                <a:pt x="3422940" y="5670823"/>
              </a:moveTo>
              <a:cubicBezTo>
                <a:pt x="3403712" y="5670823"/>
                <a:pt x="3388121" y="5655232"/>
                <a:pt x="3388121" y="5636004"/>
              </a:cubicBezTo>
              <a:cubicBezTo>
                <a:pt x="3388121" y="5616776"/>
                <a:pt x="3403712" y="5601185"/>
                <a:pt x="3422940" y="5601185"/>
              </a:cubicBezTo>
              <a:cubicBezTo>
                <a:pt x="3442167" y="5601185"/>
                <a:pt x="3457758" y="5616776"/>
                <a:pt x="3457758" y="5636004"/>
              </a:cubicBezTo>
              <a:cubicBezTo>
                <a:pt x="3457758" y="5655232"/>
                <a:pt x="3442167" y="5670823"/>
                <a:pt x="3422940" y="5670823"/>
              </a:cubicBezTo>
              <a:close/>
              <a:moveTo>
                <a:pt x="3592724" y="5670823"/>
              </a:moveTo>
              <a:cubicBezTo>
                <a:pt x="3573496" y="5670823"/>
                <a:pt x="3557905" y="5655232"/>
                <a:pt x="3557905" y="5636004"/>
              </a:cubicBezTo>
              <a:cubicBezTo>
                <a:pt x="3557905" y="5616776"/>
                <a:pt x="3573496" y="5601185"/>
                <a:pt x="3592724" y="5601185"/>
              </a:cubicBezTo>
              <a:cubicBezTo>
                <a:pt x="3611952" y="5601185"/>
                <a:pt x="3627543" y="5616776"/>
                <a:pt x="3627543" y="5636004"/>
              </a:cubicBezTo>
              <a:cubicBezTo>
                <a:pt x="3627543" y="5655232"/>
                <a:pt x="3611952" y="5670823"/>
                <a:pt x="3592724" y="5670823"/>
              </a:cubicBezTo>
              <a:close/>
              <a:moveTo>
                <a:pt x="3762510" y="5670823"/>
              </a:moveTo>
              <a:cubicBezTo>
                <a:pt x="3743282" y="5670823"/>
                <a:pt x="3727691" y="5655232"/>
                <a:pt x="3727691" y="5636004"/>
              </a:cubicBezTo>
              <a:cubicBezTo>
                <a:pt x="3727691" y="5616776"/>
                <a:pt x="3743282" y="5601185"/>
                <a:pt x="3762510" y="5601185"/>
              </a:cubicBezTo>
              <a:cubicBezTo>
                <a:pt x="3781737" y="5601185"/>
                <a:pt x="3797328" y="5616776"/>
                <a:pt x="3797328" y="5636004"/>
              </a:cubicBezTo>
              <a:cubicBezTo>
                <a:pt x="3797328" y="5655232"/>
                <a:pt x="3781737" y="5670823"/>
                <a:pt x="3762510" y="5670823"/>
              </a:cubicBezTo>
              <a:close/>
              <a:moveTo>
                <a:pt x="4526548" y="5670823"/>
              </a:moveTo>
              <a:cubicBezTo>
                <a:pt x="4507320" y="5670823"/>
                <a:pt x="4491729" y="5655232"/>
                <a:pt x="4491729" y="5636004"/>
              </a:cubicBezTo>
              <a:cubicBezTo>
                <a:pt x="4491729" y="5616776"/>
                <a:pt x="4507320" y="5601185"/>
                <a:pt x="4526548" y="5601185"/>
              </a:cubicBezTo>
              <a:cubicBezTo>
                <a:pt x="4545776" y="5601185"/>
                <a:pt x="4561367" y="5616776"/>
                <a:pt x="4561367" y="5636004"/>
              </a:cubicBezTo>
              <a:cubicBezTo>
                <a:pt x="4561367" y="5655232"/>
                <a:pt x="4545776" y="5670823"/>
                <a:pt x="4526548" y="5670823"/>
              </a:cubicBezTo>
              <a:close/>
              <a:moveTo>
                <a:pt x="4611441" y="5670823"/>
              </a:moveTo>
              <a:cubicBezTo>
                <a:pt x="4592213" y="5670823"/>
                <a:pt x="4576622" y="5655232"/>
                <a:pt x="4576622" y="5636004"/>
              </a:cubicBezTo>
              <a:cubicBezTo>
                <a:pt x="4576622" y="5616776"/>
                <a:pt x="4592213" y="5601185"/>
                <a:pt x="4611441" y="5601185"/>
              </a:cubicBezTo>
              <a:cubicBezTo>
                <a:pt x="4630669" y="5601185"/>
                <a:pt x="4646260" y="5616776"/>
                <a:pt x="4646260" y="5636004"/>
              </a:cubicBezTo>
              <a:cubicBezTo>
                <a:pt x="4646260" y="5655232"/>
                <a:pt x="4630669" y="5670823"/>
                <a:pt x="4611441" y="5670823"/>
              </a:cubicBezTo>
              <a:close/>
              <a:moveTo>
                <a:pt x="4696333" y="5670823"/>
              </a:moveTo>
              <a:cubicBezTo>
                <a:pt x="4677106" y="5670823"/>
                <a:pt x="4661515" y="5655232"/>
                <a:pt x="4661515" y="5636004"/>
              </a:cubicBezTo>
              <a:cubicBezTo>
                <a:pt x="4661515" y="5616776"/>
                <a:pt x="4677106" y="5601185"/>
                <a:pt x="4696333" y="5601185"/>
              </a:cubicBezTo>
              <a:cubicBezTo>
                <a:pt x="4715561" y="5601185"/>
                <a:pt x="4731152" y="5616776"/>
                <a:pt x="4731152" y="5636004"/>
              </a:cubicBezTo>
              <a:cubicBezTo>
                <a:pt x="4731152" y="5655232"/>
                <a:pt x="4715561" y="5670823"/>
                <a:pt x="4696333" y="5670823"/>
              </a:cubicBezTo>
              <a:close/>
              <a:moveTo>
                <a:pt x="4781226" y="5670823"/>
              </a:moveTo>
              <a:cubicBezTo>
                <a:pt x="4761998" y="5670823"/>
                <a:pt x="4746407" y="5655232"/>
                <a:pt x="4746407" y="5636004"/>
              </a:cubicBezTo>
              <a:cubicBezTo>
                <a:pt x="4746407" y="5616776"/>
                <a:pt x="4761998" y="5601185"/>
                <a:pt x="4781226" y="5601185"/>
              </a:cubicBezTo>
              <a:cubicBezTo>
                <a:pt x="4800453" y="5601185"/>
                <a:pt x="4816044" y="5616776"/>
                <a:pt x="4816044" y="5636004"/>
              </a:cubicBezTo>
              <a:cubicBezTo>
                <a:pt x="4816044" y="5655232"/>
                <a:pt x="4800453" y="5670823"/>
                <a:pt x="4781226" y="5670823"/>
              </a:cubicBezTo>
              <a:close/>
              <a:moveTo>
                <a:pt x="4866118" y="5670823"/>
              </a:moveTo>
              <a:cubicBezTo>
                <a:pt x="4846890" y="5670823"/>
                <a:pt x="4831299" y="5655232"/>
                <a:pt x="4831299" y="5636004"/>
              </a:cubicBezTo>
              <a:cubicBezTo>
                <a:pt x="4831299" y="5616776"/>
                <a:pt x="4846890" y="5601185"/>
                <a:pt x="4866118" y="5601185"/>
              </a:cubicBezTo>
              <a:cubicBezTo>
                <a:pt x="4885346" y="5601185"/>
                <a:pt x="4900937" y="5616776"/>
                <a:pt x="4900937" y="5636004"/>
              </a:cubicBezTo>
              <a:cubicBezTo>
                <a:pt x="4900937" y="5655232"/>
                <a:pt x="4885346" y="5670823"/>
                <a:pt x="4866118" y="5670823"/>
              </a:cubicBezTo>
              <a:close/>
              <a:moveTo>
                <a:pt x="4951011" y="5670823"/>
              </a:moveTo>
              <a:cubicBezTo>
                <a:pt x="4931783" y="5670823"/>
                <a:pt x="4916192" y="5655232"/>
                <a:pt x="4916192" y="5636004"/>
              </a:cubicBezTo>
              <a:cubicBezTo>
                <a:pt x="4916192" y="5616776"/>
                <a:pt x="4931783" y="5601185"/>
                <a:pt x="4951011" y="5601185"/>
              </a:cubicBezTo>
              <a:cubicBezTo>
                <a:pt x="4970239" y="5601185"/>
                <a:pt x="4985830" y="5616776"/>
                <a:pt x="4985830" y="5636004"/>
              </a:cubicBezTo>
              <a:cubicBezTo>
                <a:pt x="4985830" y="5655232"/>
                <a:pt x="4970239" y="5670823"/>
                <a:pt x="4951011" y="5670823"/>
              </a:cubicBezTo>
              <a:close/>
              <a:moveTo>
                <a:pt x="5035903" y="5670823"/>
              </a:moveTo>
              <a:cubicBezTo>
                <a:pt x="5016676" y="5670823"/>
                <a:pt x="5001085" y="5655232"/>
                <a:pt x="5001085" y="5636004"/>
              </a:cubicBezTo>
              <a:cubicBezTo>
                <a:pt x="5001085" y="5616776"/>
                <a:pt x="5016676" y="5601185"/>
                <a:pt x="5035903" y="5601185"/>
              </a:cubicBezTo>
              <a:cubicBezTo>
                <a:pt x="5055131" y="5601185"/>
                <a:pt x="5070722" y="5616776"/>
                <a:pt x="5070722" y="5636004"/>
              </a:cubicBezTo>
              <a:cubicBezTo>
                <a:pt x="5070722" y="5655232"/>
                <a:pt x="5055131" y="5670823"/>
                <a:pt x="5035903" y="5670823"/>
              </a:cubicBezTo>
              <a:close/>
              <a:moveTo>
                <a:pt x="5120796" y="5670823"/>
              </a:moveTo>
              <a:cubicBezTo>
                <a:pt x="5101568" y="5670823"/>
                <a:pt x="5085977" y="5655232"/>
                <a:pt x="5085977" y="5636004"/>
              </a:cubicBezTo>
              <a:cubicBezTo>
                <a:pt x="5085977" y="5616776"/>
                <a:pt x="5101568" y="5601185"/>
                <a:pt x="5120796" y="5601185"/>
              </a:cubicBezTo>
              <a:cubicBezTo>
                <a:pt x="5140023" y="5601185"/>
                <a:pt x="5155614" y="5616776"/>
                <a:pt x="5155614" y="5636004"/>
              </a:cubicBezTo>
              <a:cubicBezTo>
                <a:pt x="5155614" y="5655232"/>
                <a:pt x="5140023" y="5670823"/>
                <a:pt x="5120796" y="5670823"/>
              </a:cubicBezTo>
              <a:close/>
              <a:moveTo>
                <a:pt x="5205688" y="5670823"/>
              </a:moveTo>
              <a:cubicBezTo>
                <a:pt x="5186460" y="5670823"/>
                <a:pt x="5170869" y="5655232"/>
                <a:pt x="5170869" y="5636004"/>
              </a:cubicBezTo>
              <a:cubicBezTo>
                <a:pt x="5170869" y="5616776"/>
                <a:pt x="5186460" y="5601185"/>
                <a:pt x="5205688" y="5601185"/>
              </a:cubicBezTo>
              <a:cubicBezTo>
                <a:pt x="5224916" y="5601185"/>
                <a:pt x="5240507" y="5616776"/>
                <a:pt x="5240507" y="5636004"/>
              </a:cubicBezTo>
              <a:cubicBezTo>
                <a:pt x="5240507" y="5655232"/>
                <a:pt x="5224916" y="5670823"/>
                <a:pt x="5205688" y="5670823"/>
              </a:cubicBezTo>
              <a:close/>
              <a:moveTo>
                <a:pt x="7073349" y="5670823"/>
              </a:moveTo>
              <a:cubicBezTo>
                <a:pt x="7054121" y="5670823"/>
                <a:pt x="7038524" y="5655232"/>
                <a:pt x="7038524" y="5636004"/>
              </a:cubicBezTo>
              <a:cubicBezTo>
                <a:pt x="7038524" y="5616776"/>
                <a:pt x="7054121" y="5601185"/>
                <a:pt x="7073349" y="5601185"/>
              </a:cubicBezTo>
              <a:cubicBezTo>
                <a:pt x="7092577" y="5601185"/>
                <a:pt x="7108161" y="5616776"/>
                <a:pt x="7108161" y="5636004"/>
              </a:cubicBezTo>
              <a:cubicBezTo>
                <a:pt x="7108161" y="5655232"/>
                <a:pt x="7092577" y="5670823"/>
                <a:pt x="7073349" y="5670823"/>
              </a:cubicBezTo>
              <a:close/>
              <a:moveTo>
                <a:pt x="7667597" y="5670823"/>
              </a:moveTo>
              <a:cubicBezTo>
                <a:pt x="7648369" y="5670823"/>
                <a:pt x="7632771" y="5655232"/>
                <a:pt x="7632771" y="5636004"/>
              </a:cubicBezTo>
              <a:cubicBezTo>
                <a:pt x="7632771" y="5616776"/>
                <a:pt x="7648369" y="5601185"/>
                <a:pt x="7667597" y="5601185"/>
              </a:cubicBezTo>
              <a:cubicBezTo>
                <a:pt x="7686824" y="5601185"/>
                <a:pt x="7702409" y="5616776"/>
                <a:pt x="7702409" y="5636004"/>
              </a:cubicBezTo>
              <a:cubicBezTo>
                <a:pt x="7702409" y="5655232"/>
                <a:pt x="7686824" y="5670823"/>
                <a:pt x="7667597" y="5670823"/>
              </a:cubicBezTo>
              <a:close/>
              <a:moveTo>
                <a:pt x="7837381" y="5670823"/>
              </a:moveTo>
              <a:cubicBezTo>
                <a:pt x="7818153" y="5670823"/>
                <a:pt x="7802556" y="5655232"/>
                <a:pt x="7802556" y="5636004"/>
              </a:cubicBezTo>
              <a:cubicBezTo>
                <a:pt x="7802556" y="5616776"/>
                <a:pt x="7818153" y="5601185"/>
                <a:pt x="7837381" y="5601185"/>
              </a:cubicBezTo>
              <a:cubicBezTo>
                <a:pt x="7856609" y="5601185"/>
                <a:pt x="7872193" y="5616776"/>
                <a:pt x="7872193" y="5636004"/>
              </a:cubicBezTo>
              <a:cubicBezTo>
                <a:pt x="7872193" y="5655232"/>
                <a:pt x="7856609" y="5670823"/>
                <a:pt x="7837381" y="5670823"/>
              </a:cubicBezTo>
              <a:close/>
              <a:moveTo>
                <a:pt x="7922273" y="5670823"/>
              </a:moveTo>
              <a:cubicBezTo>
                <a:pt x="7903046" y="5670823"/>
                <a:pt x="7887448" y="5655232"/>
                <a:pt x="7887448" y="5636004"/>
              </a:cubicBezTo>
              <a:cubicBezTo>
                <a:pt x="7887448" y="5616776"/>
                <a:pt x="7903046" y="5601185"/>
                <a:pt x="7922273" y="5601185"/>
              </a:cubicBezTo>
              <a:cubicBezTo>
                <a:pt x="7941501" y="5601185"/>
                <a:pt x="7957086" y="5616776"/>
                <a:pt x="7957086" y="5636004"/>
              </a:cubicBezTo>
              <a:cubicBezTo>
                <a:pt x="7957086" y="5655232"/>
                <a:pt x="7941501" y="5670823"/>
                <a:pt x="7922273" y="5670823"/>
              </a:cubicBezTo>
              <a:close/>
              <a:moveTo>
                <a:pt x="8007167" y="5670823"/>
              </a:moveTo>
              <a:cubicBezTo>
                <a:pt x="7987939" y="5670823"/>
                <a:pt x="7972341" y="5655232"/>
                <a:pt x="7972341" y="5636004"/>
              </a:cubicBezTo>
              <a:cubicBezTo>
                <a:pt x="7972341" y="5616776"/>
                <a:pt x="7987939" y="5601185"/>
                <a:pt x="8007167" y="5601185"/>
              </a:cubicBezTo>
              <a:cubicBezTo>
                <a:pt x="8026394" y="5601185"/>
                <a:pt x="8041979" y="5616776"/>
                <a:pt x="8041979" y="5636004"/>
              </a:cubicBezTo>
              <a:cubicBezTo>
                <a:pt x="8041979" y="5655232"/>
                <a:pt x="8026394" y="5670823"/>
                <a:pt x="8007167" y="5670823"/>
              </a:cubicBezTo>
              <a:close/>
              <a:moveTo>
                <a:pt x="8092059" y="5670823"/>
              </a:moveTo>
              <a:cubicBezTo>
                <a:pt x="8072831" y="5670823"/>
                <a:pt x="8057234" y="5655232"/>
                <a:pt x="8057234" y="5636004"/>
              </a:cubicBezTo>
              <a:cubicBezTo>
                <a:pt x="8057234" y="5616776"/>
                <a:pt x="8072831" y="5601185"/>
                <a:pt x="8092059" y="5601185"/>
              </a:cubicBezTo>
              <a:cubicBezTo>
                <a:pt x="8111287" y="5601185"/>
                <a:pt x="8126871" y="5616776"/>
                <a:pt x="8126871" y="5636004"/>
              </a:cubicBezTo>
              <a:cubicBezTo>
                <a:pt x="8126871" y="5655232"/>
                <a:pt x="8111287" y="5670823"/>
                <a:pt x="8092059" y="5670823"/>
              </a:cubicBezTo>
              <a:close/>
              <a:moveTo>
                <a:pt x="8176951" y="5670823"/>
              </a:moveTo>
              <a:cubicBezTo>
                <a:pt x="8157723" y="5670823"/>
                <a:pt x="8142126" y="5655232"/>
                <a:pt x="8142126" y="5636004"/>
              </a:cubicBezTo>
              <a:cubicBezTo>
                <a:pt x="8142126" y="5616776"/>
                <a:pt x="8157723" y="5601185"/>
                <a:pt x="8176951" y="5601185"/>
              </a:cubicBezTo>
              <a:cubicBezTo>
                <a:pt x="8196179" y="5601185"/>
                <a:pt x="8211763" y="5616776"/>
                <a:pt x="8211763" y="5636004"/>
              </a:cubicBezTo>
              <a:cubicBezTo>
                <a:pt x="8211763" y="5655232"/>
                <a:pt x="8196179" y="5670823"/>
                <a:pt x="8176951" y="5670823"/>
              </a:cubicBezTo>
              <a:close/>
              <a:moveTo>
                <a:pt x="8261843" y="5670823"/>
              </a:moveTo>
              <a:cubicBezTo>
                <a:pt x="8242616" y="5670823"/>
                <a:pt x="8227018" y="5655232"/>
                <a:pt x="8227018" y="5636004"/>
              </a:cubicBezTo>
              <a:cubicBezTo>
                <a:pt x="8227018" y="5616776"/>
                <a:pt x="8242616" y="5601185"/>
                <a:pt x="8261843" y="5601185"/>
              </a:cubicBezTo>
              <a:cubicBezTo>
                <a:pt x="8281071" y="5601185"/>
                <a:pt x="8296656" y="5616776"/>
                <a:pt x="8296656" y="5636004"/>
              </a:cubicBezTo>
              <a:cubicBezTo>
                <a:pt x="8296656" y="5655232"/>
                <a:pt x="8281071" y="5670823"/>
                <a:pt x="8261843" y="5670823"/>
              </a:cubicBezTo>
              <a:close/>
              <a:moveTo>
                <a:pt x="8346737" y="5670823"/>
              </a:moveTo>
              <a:cubicBezTo>
                <a:pt x="8327509" y="5670823"/>
                <a:pt x="8311911" y="5655232"/>
                <a:pt x="8311911" y="5636004"/>
              </a:cubicBezTo>
              <a:cubicBezTo>
                <a:pt x="8311911" y="5616776"/>
                <a:pt x="8327509" y="5601185"/>
                <a:pt x="8346737" y="5601185"/>
              </a:cubicBezTo>
              <a:cubicBezTo>
                <a:pt x="8365964" y="5601185"/>
                <a:pt x="8381549" y="5616776"/>
                <a:pt x="8381549" y="5636004"/>
              </a:cubicBezTo>
              <a:cubicBezTo>
                <a:pt x="8381549" y="5655232"/>
                <a:pt x="8365964" y="5670823"/>
                <a:pt x="8346737" y="5670823"/>
              </a:cubicBezTo>
              <a:close/>
              <a:moveTo>
                <a:pt x="8431629" y="5670823"/>
              </a:moveTo>
              <a:cubicBezTo>
                <a:pt x="8412401" y="5670823"/>
                <a:pt x="8396804" y="5655232"/>
                <a:pt x="8396804" y="5636004"/>
              </a:cubicBezTo>
              <a:cubicBezTo>
                <a:pt x="8396804" y="5616776"/>
                <a:pt x="8412401" y="5601185"/>
                <a:pt x="8431629" y="5601185"/>
              </a:cubicBezTo>
              <a:cubicBezTo>
                <a:pt x="8450857" y="5601185"/>
                <a:pt x="8466441" y="5616776"/>
                <a:pt x="8466441" y="5636004"/>
              </a:cubicBezTo>
              <a:cubicBezTo>
                <a:pt x="8466441" y="5655232"/>
                <a:pt x="8450857" y="5670823"/>
                <a:pt x="8431629" y="5670823"/>
              </a:cubicBezTo>
              <a:close/>
              <a:moveTo>
                <a:pt x="8516521" y="5670823"/>
              </a:moveTo>
              <a:cubicBezTo>
                <a:pt x="8497293" y="5670823"/>
                <a:pt x="8481696" y="5655232"/>
                <a:pt x="8481696" y="5636004"/>
              </a:cubicBezTo>
              <a:cubicBezTo>
                <a:pt x="8481696" y="5616776"/>
                <a:pt x="8497293" y="5601185"/>
                <a:pt x="8516521" y="5601185"/>
              </a:cubicBezTo>
              <a:cubicBezTo>
                <a:pt x="8535749" y="5601185"/>
                <a:pt x="8551333" y="5616776"/>
                <a:pt x="8551333" y="5636004"/>
              </a:cubicBezTo>
              <a:cubicBezTo>
                <a:pt x="8551333" y="5655232"/>
                <a:pt x="8535749" y="5670823"/>
                <a:pt x="8516521" y="5670823"/>
              </a:cubicBezTo>
              <a:close/>
              <a:moveTo>
                <a:pt x="8601413" y="5670823"/>
              </a:moveTo>
              <a:cubicBezTo>
                <a:pt x="8582186" y="5670823"/>
                <a:pt x="8566588" y="5655232"/>
                <a:pt x="8566588" y="5636004"/>
              </a:cubicBezTo>
              <a:cubicBezTo>
                <a:pt x="8566588" y="5616776"/>
                <a:pt x="8582186" y="5601185"/>
                <a:pt x="8601413" y="5601185"/>
              </a:cubicBezTo>
              <a:cubicBezTo>
                <a:pt x="8620641" y="5601185"/>
                <a:pt x="8636226" y="5616776"/>
                <a:pt x="8636226" y="5636004"/>
              </a:cubicBezTo>
              <a:cubicBezTo>
                <a:pt x="8636226" y="5655232"/>
                <a:pt x="8620641" y="5670823"/>
                <a:pt x="8601413" y="5670823"/>
              </a:cubicBezTo>
              <a:close/>
              <a:moveTo>
                <a:pt x="8686306" y="5670823"/>
              </a:moveTo>
              <a:cubicBezTo>
                <a:pt x="8667078" y="5670823"/>
                <a:pt x="8651480" y="5655232"/>
                <a:pt x="8651480" y="5636004"/>
              </a:cubicBezTo>
              <a:cubicBezTo>
                <a:pt x="8651480" y="5616776"/>
                <a:pt x="8667078" y="5601185"/>
                <a:pt x="8686306" y="5601185"/>
              </a:cubicBezTo>
              <a:cubicBezTo>
                <a:pt x="8705533" y="5601185"/>
                <a:pt x="8721118" y="5616776"/>
                <a:pt x="8721118" y="5636004"/>
              </a:cubicBezTo>
              <a:cubicBezTo>
                <a:pt x="8721118" y="5655232"/>
                <a:pt x="8705533" y="5670823"/>
                <a:pt x="8686306" y="5670823"/>
              </a:cubicBezTo>
              <a:close/>
              <a:moveTo>
                <a:pt x="8771199" y="5670823"/>
              </a:moveTo>
              <a:cubicBezTo>
                <a:pt x="8751971" y="5670823"/>
                <a:pt x="8736374" y="5655232"/>
                <a:pt x="8736374" y="5636004"/>
              </a:cubicBezTo>
              <a:cubicBezTo>
                <a:pt x="8736374" y="5616776"/>
                <a:pt x="8751971" y="5601185"/>
                <a:pt x="8771199" y="5601185"/>
              </a:cubicBezTo>
              <a:cubicBezTo>
                <a:pt x="8790427" y="5601185"/>
                <a:pt x="8806011" y="5616776"/>
                <a:pt x="8806011" y="5636004"/>
              </a:cubicBezTo>
              <a:cubicBezTo>
                <a:pt x="8806011" y="5655232"/>
                <a:pt x="8790427" y="5670823"/>
                <a:pt x="8771199" y="5670823"/>
              </a:cubicBezTo>
              <a:close/>
              <a:moveTo>
                <a:pt x="8856091" y="5670823"/>
              </a:moveTo>
              <a:cubicBezTo>
                <a:pt x="8836863" y="5670823"/>
                <a:pt x="8821266" y="5655232"/>
                <a:pt x="8821266" y="5636004"/>
              </a:cubicBezTo>
              <a:cubicBezTo>
                <a:pt x="8821266" y="5616776"/>
                <a:pt x="8836863" y="5601185"/>
                <a:pt x="8856091" y="5601185"/>
              </a:cubicBezTo>
              <a:cubicBezTo>
                <a:pt x="8875319" y="5601185"/>
                <a:pt x="8890903" y="5616776"/>
                <a:pt x="8890903" y="5636004"/>
              </a:cubicBezTo>
              <a:cubicBezTo>
                <a:pt x="8890903" y="5655232"/>
                <a:pt x="8875319" y="5670823"/>
                <a:pt x="8856091" y="5670823"/>
              </a:cubicBezTo>
              <a:close/>
              <a:moveTo>
                <a:pt x="8940983" y="5670823"/>
              </a:moveTo>
              <a:cubicBezTo>
                <a:pt x="8921756" y="5670823"/>
                <a:pt x="8906158" y="5655232"/>
                <a:pt x="8906158" y="5636004"/>
              </a:cubicBezTo>
              <a:cubicBezTo>
                <a:pt x="8906158" y="5616776"/>
                <a:pt x="8921756" y="5601185"/>
                <a:pt x="8940983" y="5601185"/>
              </a:cubicBezTo>
              <a:cubicBezTo>
                <a:pt x="8960211" y="5601185"/>
                <a:pt x="8975796" y="5616776"/>
                <a:pt x="8975796" y="5636004"/>
              </a:cubicBezTo>
              <a:cubicBezTo>
                <a:pt x="8975796" y="5655232"/>
                <a:pt x="8960211" y="5670823"/>
                <a:pt x="8940983" y="5670823"/>
              </a:cubicBezTo>
              <a:close/>
              <a:moveTo>
                <a:pt x="9025876" y="5670823"/>
              </a:moveTo>
              <a:cubicBezTo>
                <a:pt x="9006648" y="5670823"/>
                <a:pt x="8991050" y="5655232"/>
                <a:pt x="8991050" y="5636004"/>
              </a:cubicBezTo>
              <a:cubicBezTo>
                <a:pt x="8991050" y="5616776"/>
                <a:pt x="9006648" y="5601185"/>
                <a:pt x="9025876" y="5601185"/>
              </a:cubicBezTo>
              <a:cubicBezTo>
                <a:pt x="9045103" y="5601185"/>
                <a:pt x="9060688" y="5616776"/>
                <a:pt x="9060688" y="5636004"/>
              </a:cubicBezTo>
              <a:cubicBezTo>
                <a:pt x="9060688" y="5655232"/>
                <a:pt x="9045103" y="5670823"/>
                <a:pt x="9025876" y="5670823"/>
              </a:cubicBezTo>
              <a:close/>
              <a:moveTo>
                <a:pt x="9110769" y="5670823"/>
              </a:moveTo>
              <a:cubicBezTo>
                <a:pt x="9091541" y="5670823"/>
                <a:pt x="9075944" y="5655232"/>
                <a:pt x="9075944" y="5636004"/>
              </a:cubicBezTo>
              <a:cubicBezTo>
                <a:pt x="9075944" y="5616776"/>
                <a:pt x="9091541" y="5601185"/>
                <a:pt x="9110769" y="5601185"/>
              </a:cubicBezTo>
              <a:cubicBezTo>
                <a:pt x="9129997" y="5601185"/>
                <a:pt x="9145581" y="5616776"/>
                <a:pt x="9145581" y="5636004"/>
              </a:cubicBezTo>
              <a:cubicBezTo>
                <a:pt x="9145581" y="5655232"/>
                <a:pt x="9129997" y="5670823"/>
                <a:pt x="9110769" y="5670823"/>
              </a:cubicBezTo>
              <a:close/>
              <a:moveTo>
                <a:pt x="9195661" y="5670823"/>
              </a:moveTo>
              <a:cubicBezTo>
                <a:pt x="9176433" y="5670823"/>
                <a:pt x="9160836" y="5655232"/>
                <a:pt x="9160836" y="5636004"/>
              </a:cubicBezTo>
              <a:cubicBezTo>
                <a:pt x="9160836" y="5616776"/>
                <a:pt x="9176433" y="5601185"/>
                <a:pt x="9195661" y="5601185"/>
              </a:cubicBezTo>
              <a:cubicBezTo>
                <a:pt x="9214889" y="5601185"/>
                <a:pt x="9230473" y="5616776"/>
                <a:pt x="9230473" y="5636004"/>
              </a:cubicBezTo>
              <a:cubicBezTo>
                <a:pt x="9230473" y="5655232"/>
                <a:pt x="9214889" y="5670823"/>
                <a:pt x="9195661" y="5670823"/>
              </a:cubicBezTo>
              <a:close/>
              <a:moveTo>
                <a:pt x="9280553" y="5670823"/>
              </a:moveTo>
              <a:cubicBezTo>
                <a:pt x="9261326" y="5670823"/>
                <a:pt x="9245728" y="5655232"/>
                <a:pt x="9245728" y="5636004"/>
              </a:cubicBezTo>
              <a:cubicBezTo>
                <a:pt x="9245728" y="5616776"/>
                <a:pt x="9261326" y="5601185"/>
                <a:pt x="9280553" y="5601185"/>
              </a:cubicBezTo>
              <a:cubicBezTo>
                <a:pt x="9299781" y="5601185"/>
                <a:pt x="9315366" y="5616776"/>
                <a:pt x="9315366" y="5636004"/>
              </a:cubicBezTo>
              <a:cubicBezTo>
                <a:pt x="9315366" y="5655232"/>
                <a:pt x="9299781" y="5670823"/>
                <a:pt x="9280553" y="5670823"/>
              </a:cubicBezTo>
              <a:close/>
              <a:moveTo>
                <a:pt x="9365446" y="5670823"/>
              </a:moveTo>
              <a:cubicBezTo>
                <a:pt x="9346218" y="5670823"/>
                <a:pt x="9330620" y="5655232"/>
                <a:pt x="9330620" y="5636004"/>
              </a:cubicBezTo>
              <a:cubicBezTo>
                <a:pt x="9330620" y="5616776"/>
                <a:pt x="9346218" y="5601185"/>
                <a:pt x="9365446" y="5601185"/>
              </a:cubicBezTo>
              <a:cubicBezTo>
                <a:pt x="9384673" y="5601185"/>
                <a:pt x="9400258" y="5616776"/>
                <a:pt x="9400258" y="5636004"/>
              </a:cubicBezTo>
              <a:cubicBezTo>
                <a:pt x="9400258" y="5655232"/>
                <a:pt x="9384673" y="5670823"/>
                <a:pt x="9365446" y="5670823"/>
              </a:cubicBezTo>
              <a:close/>
              <a:moveTo>
                <a:pt x="9450339" y="5670823"/>
              </a:moveTo>
              <a:cubicBezTo>
                <a:pt x="9431111" y="5670823"/>
                <a:pt x="9415514" y="5655232"/>
                <a:pt x="9415514" y="5636004"/>
              </a:cubicBezTo>
              <a:cubicBezTo>
                <a:pt x="9415514" y="5616776"/>
                <a:pt x="9431111" y="5601185"/>
                <a:pt x="9450339" y="5601185"/>
              </a:cubicBezTo>
              <a:cubicBezTo>
                <a:pt x="9469567" y="5601185"/>
                <a:pt x="9485151" y="5616776"/>
                <a:pt x="9485151" y="5636004"/>
              </a:cubicBezTo>
              <a:cubicBezTo>
                <a:pt x="9485151" y="5655232"/>
                <a:pt x="9469567" y="5670823"/>
                <a:pt x="9450339" y="5670823"/>
              </a:cubicBezTo>
              <a:close/>
              <a:moveTo>
                <a:pt x="9535231" y="5670823"/>
              </a:moveTo>
              <a:cubicBezTo>
                <a:pt x="9516003" y="5670823"/>
                <a:pt x="9500406" y="5655232"/>
                <a:pt x="9500406" y="5636004"/>
              </a:cubicBezTo>
              <a:cubicBezTo>
                <a:pt x="9500406" y="5616776"/>
                <a:pt x="9516003" y="5601185"/>
                <a:pt x="9535231" y="5601185"/>
              </a:cubicBezTo>
              <a:cubicBezTo>
                <a:pt x="9554459" y="5601185"/>
                <a:pt x="9570043" y="5616776"/>
                <a:pt x="9570043" y="5636004"/>
              </a:cubicBezTo>
              <a:cubicBezTo>
                <a:pt x="9570043" y="5655232"/>
                <a:pt x="9554459" y="5670823"/>
                <a:pt x="9535231" y="5670823"/>
              </a:cubicBezTo>
              <a:close/>
              <a:moveTo>
                <a:pt x="9620123" y="5670823"/>
              </a:moveTo>
              <a:cubicBezTo>
                <a:pt x="9600896" y="5670823"/>
                <a:pt x="9585298" y="5655232"/>
                <a:pt x="9585298" y="5636004"/>
              </a:cubicBezTo>
              <a:cubicBezTo>
                <a:pt x="9585298" y="5616776"/>
                <a:pt x="9600896" y="5601185"/>
                <a:pt x="9620123" y="5601185"/>
              </a:cubicBezTo>
              <a:cubicBezTo>
                <a:pt x="9639351" y="5601185"/>
                <a:pt x="9654936" y="5616776"/>
                <a:pt x="9654936" y="5636004"/>
              </a:cubicBezTo>
              <a:cubicBezTo>
                <a:pt x="9654936" y="5655232"/>
                <a:pt x="9639351" y="5670823"/>
                <a:pt x="9620123" y="5670823"/>
              </a:cubicBezTo>
              <a:close/>
              <a:moveTo>
                <a:pt x="9705016" y="5670823"/>
              </a:moveTo>
              <a:cubicBezTo>
                <a:pt x="9685788" y="5670823"/>
                <a:pt x="9670190" y="5655232"/>
                <a:pt x="9670190" y="5636004"/>
              </a:cubicBezTo>
              <a:cubicBezTo>
                <a:pt x="9670190" y="5616776"/>
                <a:pt x="9685788" y="5601185"/>
                <a:pt x="9705016" y="5601185"/>
              </a:cubicBezTo>
              <a:cubicBezTo>
                <a:pt x="9724243" y="5601185"/>
                <a:pt x="9739828" y="5616776"/>
                <a:pt x="9739828" y="5636004"/>
              </a:cubicBezTo>
              <a:cubicBezTo>
                <a:pt x="9739828" y="5655232"/>
                <a:pt x="9724243" y="5670823"/>
                <a:pt x="9705016" y="5670823"/>
              </a:cubicBezTo>
              <a:close/>
              <a:moveTo>
                <a:pt x="9789909" y="5670823"/>
              </a:moveTo>
              <a:cubicBezTo>
                <a:pt x="9770681" y="5670823"/>
                <a:pt x="9755084" y="5655232"/>
                <a:pt x="9755084" y="5636004"/>
              </a:cubicBezTo>
              <a:cubicBezTo>
                <a:pt x="9755084" y="5616776"/>
                <a:pt x="9770681" y="5601185"/>
                <a:pt x="9789909" y="5601185"/>
              </a:cubicBezTo>
              <a:cubicBezTo>
                <a:pt x="9809137" y="5601185"/>
                <a:pt x="9824721" y="5616776"/>
                <a:pt x="9824721" y="5636004"/>
              </a:cubicBezTo>
              <a:cubicBezTo>
                <a:pt x="9824721" y="5655232"/>
                <a:pt x="9809137" y="5670823"/>
                <a:pt x="9789909" y="5670823"/>
              </a:cubicBezTo>
              <a:close/>
              <a:moveTo>
                <a:pt x="9874801" y="5670823"/>
              </a:moveTo>
              <a:cubicBezTo>
                <a:pt x="9855573" y="5670823"/>
                <a:pt x="9839976" y="5655232"/>
                <a:pt x="9839976" y="5636004"/>
              </a:cubicBezTo>
              <a:cubicBezTo>
                <a:pt x="9839976" y="5616776"/>
                <a:pt x="9855573" y="5601185"/>
                <a:pt x="9874801" y="5601185"/>
              </a:cubicBezTo>
              <a:cubicBezTo>
                <a:pt x="9894029" y="5601185"/>
                <a:pt x="9909613" y="5616776"/>
                <a:pt x="9909613" y="5636004"/>
              </a:cubicBezTo>
              <a:cubicBezTo>
                <a:pt x="9909613" y="5655232"/>
                <a:pt x="9894029" y="5670823"/>
                <a:pt x="9874801" y="5670823"/>
              </a:cubicBezTo>
              <a:close/>
              <a:moveTo>
                <a:pt x="9959693" y="5670823"/>
              </a:moveTo>
              <a:cubicBezTo>
                <a:pt x="9940466" y="5670823"/>
                <a:pt x="9924868" y="5655232"/>
                <a:pt x="9924868" y="5636004"/>
              </a:cubicBezTo>
              <a:cubicBezTo>
                <a:pt x="9924868" y="5616776"/>
                <a:pt x="9940466" y="5601185"/>
                <a:pt x="9959693" y="5601185"/>
              </a:cubicBezTo>
              <a:cubicBezTo>
                <a:pt x="9978921" y="5601185"/>
                <a:pt x="9994506" y="5616776"/>
                <a:pt x="9994506" y="5636004"/>
              </a:cubicBezTo>
              <a:cubicBezTo>
                <a:pt x="9994506" y="5655232"/>
                <a:pt x="9978921" y="5670823"/>
                <a:pt x="9959693" y="5670823"/>
              </a:cubicBezTo>
              <a:close/>
              <a:moveTo>
                <a:pt x="10044586" y="5670823"/>
              </a:moveTo>
              <a:cubicBezTo>
                <a:pt x="10025358" y="5670823"/>
                <a:pt x="10009760" y="5655232"/>
                <a:pt x="10009760" y="5636004"/>
              </a:cubicBezTo>
              <a:cubicBezTo>
                <a:pt x="10009760" y="5616776"/>
                <a:pt x="10025358" y="5601185"/>
                <a:pt x="10044586" y="5601185"/>
              </a:cubicBezTo>
              <a:cubicBezTo>
                <a:pt x="10063813" y="5601185"/>
                <a:pt x="10079398" y="5616776"/>
                <a:pt x="10079398" y="5636004"/>
              </a:cubicBezTo>
              <a:cubicBezTo>
                <a:pt x="10079398" y="5655232"/>
                <a:pt x="10063813" y="5670823"/>
                <a:pt x="10044586" y="5670823"/>
              </a:cubicBezTo>
              <a:close/>
              <a:moveTo>
                <a:pt x="10129478" y="5670823"/>
              </a:moveTo>
              <a:cubicBezTo>
                <a:pt x="10110250" y="5670823"/>
                <a:pt x="10094653" y="5655232"/>
                <a:pt x="10094653" y="5636004"/>
              </a:cubicBezTo>
              <a:cubicBezTo>
                <a:pt x="10094653" y="5616776"/>
                <a:pt x="10110250" y="5601185"/>
                <a:pt x="10129478" y="5601185"/>
              </a:cubicBezTo>
              <a:cubicBezTo>
                <a:pt x="10148706" y="5601185"/>
                <a:pt x="10164290" y="5616776"/>
                <a:pt x="10164290" y="5636004"/>
              </a:cubicBezTo>
              <a:cubicBezTo>
                <a:pt x="10164290" y="5655232"/>
                <a:pt x="10148706" y="5670823"/>
                <a:pt x="10129478" y="5670823"/>
              </a:cubicBezTo>
              <a:close/>
              <a:moveTo>
                <a:pt x="10214371" y="5670823"/>
              </a:moveTo>
              <a:cubicBezTo>
                <a:pt x="10195143" y="5670823"/>
                <a:pt x="10179546" y="5655232"/>
                <a:pt x="10179546" y="5636004"/>
              </a:cubicBezTo>
              <a:cubicBezTo>
                <a:pt x="10179546" y="5616776"/>
                <a:pt x="10195143" y="5601185"/>
                <a:pt x="10214371" y="5601185"/>
              </a:cubicBezTo>
              <a:cubicBezTo>
                <a:pt x="10233599" y="5601185"/>
                <a:pt x="10249183" y="5616776"/>
                <a:pt x="10249183" y="5636004"/>
              </a:cubicBezTo>
              <a:cubicBezTo>
                <a:pt x="10249183" y="5655232"/>
                <a:pt x="10233599" y="5670823"/>
                <a:pt x="10214371" y="5670823"/>
              </a:cubicBezTo>
              <a:close/>
              <a:moveTo>
                <a:pt x="10299263" y="5670823"/>
              </a:moveTo>
              <a:cubicBezTo>
                <a:pt x="10280036" y="5670823"/>
                <a:pt x="10264438" y="5655232"/>
                <a:pt x="10264438" y="5636004"/>
              </a:cubicBezTo>
              <a:cubicBezTo>
                <a:pt x="10264438" y="5616776"/>
                <a:pt x="10280036" y="5601185"/>
                <a:pt x="10299263" y="5601185"/>
              </a:cubicBezTo>
              <a:cubicBezTo>
                <a:pt x="10318491" y="5601185"/>
                <a:pt x="10334076" y="5616776"/>
                <a:pt x="10334076" y="5636004"/>
              </a:cubicBezTo>
              <a:cubicBezTo>
                <a:pt x="10334076" y="5655232"/>
                <a:pt x="10318491" y="5670823"/>
                <a:pt x="10299263" y="5670823"/>
              </a:cubicBezTo>
              <a:close/>
              <a:moveTo>
                <a:pt x="10384156" y="5670823"/>
              </a:moveTo>
              <a:cubicBezTo>
                <a:pt x="10364928" y="5670823"/>
                <a:pt x="10349330" y="5655232"/>
                <a:pt x="10349330" y="5636004"/>
              </a:cubicBezTo>
              <a:cubicBezTo>
                <a:pt x="10349330" y="5616776"/>
                <a:pt x="10364928" y="5601185"/>
                <a:pt x="10384156" y="5601185"/>
              </a:cubicBezTo>
              <a:cubicBezTo>
                <a:pt x="10403383" y="5601185"/>
                <a:pt x="10418968" y="5616776"/>
                <a:pt x="10418968" y="5636004"/>
              </a:cubicBezTo>
              <a:cubicBezTo>
                <a:pt x="10418968" y="5655232"/>
                <a:pt x="10403383" y="5670823"/>
                <a:pt x="10384156" y="5670823"/>
              </a:cubicBezTo>
              <a:close/>
              <a:moveTo>
                <a:pt x="1470419" y="5585962"/>
              </a:moveTo>
              <a:cubicBezTo>
                <a:pt x="1451191" y="5585962"/>
                <a:pt x="1435600" y="5570371"/>
                <a:pt x="1435600" y="5551143"/>
              </a:cubicBezTo>
              <a:cubicBezTo>
                <a:pt x="1435600" y="5531916"/>
                <a:pt x="1451191" y="5516325"/>
                <a:pt x="1470419" y="5516325"/>
              </a:cubicBezTo>
              <a:cubicBezTo>
                <a:pt x="1489647" y="5516325"/>
                <a:pt x="1505238" y="5531916"/>
                <a:pt x="1505238" y="5551143"/>
              </a:cubicBezTo>
              <a:cubicBezTo>
                <a:pt x="1505238" y="5570371"/>
                <a:pt x="1489647" y="5585962"/>
                <a:pt x="1470419" y="5585962"/>
              </a:cubicBezTo>
              <a:close/>
              <a:moveTo>
                <a:pt x="1555311" y="5585962"/>
              </a:moveTo>
              <a:cubicBezTo>
                <a:pt x="1536083" y="5585962"/>
                <a:pt x="1520492" y="5570371"/>
                <a:pt x="1520492" y="5551143"/>
              </a:cubicBezTo>
              <a:cubicBezTo>
                <a:pt x="1520492" y="5531916"/>
                <a:pt x="1536083" y="5516325"/>
                <a:pt x="1555311" y="5516325"/>
              </a:cubicBezTo>
              <a:cubicBezTo>
                <a:pt x="1574539" y="5516325"/>
                <a:pt x="1590130" y="5531916"/>
                <a:pt x="1590130" y="5551143"/>
              </a:cubicBezTo>
              <a:cubicBezTo>
                <a:pt x="1590130" y="5570371"/>
                <a:pt x="1574539" y="5585962"/>
                <a:pt x="1555311" y="5585962"/>
              </a:cubicBezTo>
              <a:close/>
              <a:moveTo>
                <a:pt x="1640203" y="5585962"/>
              </a:moveTo>
              <a:cubicBezTo>
                <a:pt x="1620976" y="5585962"/>
                <a:pt x="1605385" y="5570371"/>
                <a:pt x="1605385" y="5551143"/>
              </a:cubicBezTo>
              <a:cubicBezTo>
                <a:pt x="1605385" y="5531916"/>
                <a:pt x="1620976" y="5516325"/>
                <a:pt x="1640203" y="5516325"/>
              </a:cubicBezTo>
              <a:cubicBezTo>
                <a:pt x="1659431" y="5516325"/>
                <a:pt x="1675022" y="5531916"/>
                <a:pt x="1675022" y="5551143"/>
              </a:cubicBezTo>
              <a:cubicBezTo>
                <a:pt x="1675022" y="5570371"/>
                <a:pt x="1659431" y="5585962"/>
                <a:pt x="1640203" y="5585962"/>
              </a:cubicBezTo>
              <a:close/>
              <a:moveTo>
                <a:pt x="1725097" y="5585962"/>
              </a:moveTo>
              <a:cubicBezTo>
                <a:pt x="1705869" y="5585962"/>
                <a:pt x="1690278" y="5570371"/>
                <a:pt x="1690278" y="5551143"/>
              </a:cubicBezTo>
              <a:cubicBezTo>
                <a:pt x="1690278" y="5531916"/>
                <a:pt x="1705869" y="5516325"/>
                <a:pt x="1725097" y="5516325"/>
              </a:cubicBezTo>
              <a:cubicBezTo>
                <a:pt x="1744324" y="5516325"/>
                <a:pt x="1759915" y="5531916"/>
                <a:pt x="1759915" y="5551143"/>
              </a:cubicBezTo>
              <a:cubicBezTo>
                <a:pt x="1759915" y="5570371"/>
                <a:pt x="1744324" y="5585962"/>
                <a:pt x="1725097" y="5585962"/>
              </a:cubicBezTo>
              <a:close/>
              <a:moveTo>
                <a:pt x="1809989" y="5585962"/>
              </a:moveTo>
              <a:cubicBezTo>
                <a:pt x="1790761" y="5585962"/>
                <a:pt x="1775170" y="5570371"/>
                <a:pt x="1775170" y="5551143"/>
              </a:cubicBezTo>
              <a:cubicBezTo>
                <a:pt x="1775170" y="5531916"/>
                <a:pt x="1790761" y="5516325"/>
                <a:pt x="1809989" y="5516325"/>
              </a:cubicBezTo>
              <a:cubicBezTo>
                <a:pt x="1829217" y="5516325"/>
                <a:pt x="1844808" y="5531916"/>
                <a:pt x="1844808" y="5551143"/>
              </a:cubicBezTo>
              <a:cubicBezTo>
                <a:pt x="1844808" y="5570371"/>
                <a:pt x="1829217" y="5585962"/>
                <a:pt x="1809989" y="5585962"/>
              </a:cubicBezTo>
              <a:close/>
              <a:moveTo>
                <a:pt x="1894881" y="5585962"/>
              </a:moveTo>
              <a:cubicBezTo>
                <a:pt x="1875653" y="5585962"/>
                <a:pt x="1860062" y="5570371"/>
                <a:pt x="1860062" y="5551143"/>
              </a:cubicBezTo>
              <a:cubicBezTo>
                <a:pt x="1860062" y="5531916"/>
                <a:pt x="1875653" y="5516325"/>
                <a:pt x="1894881" y="5516325"/>
              </a:cubicBezTo>
              <a:cubicBezTo>
                <a:pt x="1914109" y="5516325"/>
                <a:pt x="1929700" y="5531916"/>
                <a:pt x="1929700" y="5551143"/>
              </a:cubicBezTo>
              <a:cubicBezTo>
                <a:pt x="1929700" y="5570371"/>
                <a:pt x="1914109" y="5585962"/>
                <a:pt x="1894881" y="5585962"/>
              </a:cubicBezTo>
              <a:close/>
              <a:moveTo>
                <a:pt x="1979773" y="5585962"/>
              </a:moveTo>
              <a:cubicBezTo>
                <a:pt x="1960546" y="5585962"/>
                <a:pt x="1944955" y="5570371"/>
                <a:pt x="1944955" y="5551143"/>
              </a:cubicBezTo>
              <a:cubicBezTo>
                <a:pt x="1944955" y="5531916"/>
                <a:pt x="1960546" y="5516325"/>
                <a:pt x="1979773" y="5516325"/>
              </a:cubicBezTo>
              <a:cubicBezTo>
                <a:pt x="1999001" y="5516325"/>
                <a:pt x="2014592" y="5531916"/>
                <a:pt x="2014592" y="5551143"/>
              </a:cubicBezTo>
              <a:cubicBezTo>
                <a:pt x="2014592" y="5570371"/>
                <a:pt x="1999001" y="5585962"/>
                <a:pt x="1979773" y="5585962"/>
              </a:cubicBezTo>
              <a:close/>
              <a:moveTo>
                <a:pt x="2064667" y="5585962"/>
              </a:moveTo>
              <a:cubicBezTo>
                <a:pt x="2045439" y="5585962"/>
                <a:pt x="2029848" y="5570371"/>
                <a:pt x="2029848" y="5551143"/>
              </a:cubicBezTo>
              <a:cubicBezTo>
                <a:pt x="2029848" y="5531916"/>
                <a:pt x="2045439" y="5516325"/>
                <a:pt x="2064667" y="5516325"/>
              </a:cubicBezTo>
              <a:cubicBezTo>
                <a:pt x="2083894" y="5516325"/>
                <a:pt x="2099485" y="5531916"/>
                <a:pt x="2099485" y="5551143"/>
              </a:cubicBezTo>
              <a:cubicBezTo>
                <a:pt x="2099485" y="5570371"/>
                <a:pt x="2083894" y="5585962"/>
                <a:pt x="2064667" y="5585962"/>
              </a:cubicBezTo>
              <a:close/>
              <a:moveTo>
                <a:pt x="2149559" y="5585962"/>
              </a:moveTo>
              <a:cubicBezTo>
                <a:pt x="2130331" y="5585962"/>
                <a:pt x="2114740" y="5570371"/>
                <a:pt x="2114740" y="5551143"/>
              </a:cubicBezTo>
              <a:cubicBezTo>
                <a:pt x="2114740" y="5531916"/>
                <a:pt x="2130331" y="5516325"/>
                <a:pt x="2149559" y="5516325"/>
              </a:cubicBezTo>
              <a:cubicBezTo>
                <a:pt x="2168787" y="5516325"/>
                <a:pt x="2184378" y="5531916"/>
                <a:pt x="2184378" y="5551143"/>
              </a:cubicBezTo>
              <a:cubicBezTo>
                <a:pt x="2184378" y="5570371"/>
                <a:pt x="2168787" y="5585962"/>
                <a:pt x="2149559" y="5585962"/>
              </a:cubicBezTo>
              <a:close/>
              <a:moveTo>
                <a:pt x="2234445" y="5585962"/>
              </a:moveTo>
              <a:cubicBezTo>
                <a:pt x="2215217" y="5585962"/>
                <a:pt x="2199626" y="5570371"/>
                <a:pt x="2199626" y="5551143"/>
              </a:cubicBezTo>
              <a:cubicBezTo>
                <a:pt x="2199626" y="5531916"/>
                <a:pt x="2215217" y="5516325"/>
                <a:pt x="2234445" y="5516325"/>
              </a:cubicBezTo>
              <a:cubicBezTo>
                <a:pt x="2253673" y="5516325"/>
                <a:pt x="2269264" y="5531916"/>
                <a:pt x="2269264" y="5551143"/>
              </a:cubicBezTo>
              <a:cubicBezTo>
                <a:pt x="2269264" y="5570371"/>
                <a:pt x="2253673" y="5585962"/>
                <a:pt x="2234445" y="5585962"/>
              </a:cubicBezTo>
              <a:close/>
              <a:moveTo>
                <a:pt x="2319337" y="5585962"/>
              </a:moveTo>
              <a:cubicBezTo>
                <a:pt x="2300110" y="5585962"/>
                <a:pt x="2284518" y="5570371"/>
                <a:pt x="2284518" y="5551143"/>
              </a:cubicBezTo>
              <a:cubicBezTo>
                <a:pt x="2284518" y="5531916"/>
                <a:pt x="2300110" y="5516325"/>
                <a:pt x="2319337" y="5516325"/>
              </a:cubicBezTo>
              <a:cubicBezTo>
                <a:pt x="2338565" y="5516325"/>
                <a:pt x="2354156" y="5531916"/>
                <a:pt x="2354156" y="5551143"/>
              </a:cubicBezTo>
              <a:cubicBezTo>
                <a:pt x="2354156" y="5570371"/>
                <a:pt x="2338565" y="5585962"/>
                <a:pt x="2319337" y="5585962"/>
              </a:cubicBezTo>
              <a:close/>
              <a:moveTo>
                <a:pt x="2404230" y="5585962"/>
              </a:moveTo>
              <a:cubicBezTo>
                <a:pt x="2385002" y="5585962"/>
                <a:pt x="2369411" y="5570371"/>
                <a:pt x="2369411" y="5551143"/>
              </a:cubicBezTo>
              <a:cubicBezTo>
                <a:pt x="2369411" y="5531916"/>
                <a:pt x="2385002" y="5516325"/>
                <a:pt x="2404230" y="5516325"/>
              </a:cubicBezTo>
              <a:cubicBezTo>
                <a:pt x="2423457" y="5516325"/>
                <a:pt x="2439048" y="5531916"/>
                <a:pt x="2439048" y="5551143"/>
              </a:cubicBezTo>
              <a:cubicBezTo>
                <a:pt x="2439048" y="5570371"/>
                <a:pt x="2423457" y="5585962"/>
                <a:pt x="2404230" y="5585962"/>
              </a:cubicBezTo>
              <a:close/>
              <a:moveTo>
                <a:pt x="2489122" y="5585962"/>
              </a:moveTo>
              <a:cubicBezTo>
                <a:pt x="2469894" y="5585962"/>
                <a:pt x="2454303" y="5570371"/>
                <a:pt x="2454303" y="5551143"/>
              </a:cubicBezTo>
              <a:cubicBezTo>
                <a:pt x="2454303" y="5531916"/>
                <a:pt x="2469894" y="5516325"/>
                <a:pt x="2489122" y="5516325"/>
              </a:cubicBezTo>
              <a:cubicBezTo>
                <a:pt x="2508350" y="5516325"/>
                <a:pt x="2523941" y="5531916"/>
                <a:pt x="2523941" y="5551143"/>
              </a:cubicBezTo>
              <a:cubicBezTo>
                <a:pt x="2523941" y="5570371"/>
                <a:pt x="2508350" y="5585962"/>
                <a:pt x="2489122" y="5585962"/>
              </a:cubicBezTo>
              <a:close/>
              <a:moveTo>
                <a:pt x="2574015" y="5585962"/>
              </a:moveTo>
              <a:cubicBezTo>
                <a:pt x="2554787" y="5585962"/>
                <a:pt x="2539196" y="5570371"/>
                <a:pt x="2539196" y="5551143"/>
              </a:cubicBezTo>
              <a:cubicBezTo>
                <a:pt x="2539196" y="5531916"/>
                <a:pt x="2554787" y="5516325"/>
                <a:pt x="2574015" y="5516325"/>
              </a:cubicBezTo>
              <a:cubicBezTo>
                <a:pt x="2593243" y="5516325"/>
                <a:pt x="2608834" y="5531916"/>
                <a:pt x="2608834" y="5551143"/>
              </a:cubicBezTo>
              <a:cubicBezTo>
                <a:pt x="2608834" y="5570371"/>
                <a:pt x="2593243" y="5585962"/>
                <a:pt x="2574015" y="5585962"/>
              </a:cubicBezTo>
              <a:close/>
              <a:moveTo>
                <a:pt x="2658907" y="5585962"/>
              </a:moveTo>
              <a:cubicBezTo>
                <a:pt x="2639680" y="5585962"/>
                <a:pt x="2624088" y="5570371"/>
                <a:pt x="2624088" y="5551143"/>
              </a:cubicBezTo>
              <a:cubicBezTo>
                <a:pt x="2624088" y="5531916"/>
                <a:pt x="2639680" y="5516325"/>
                <a:pt x="2658907" y="5516325"/>
              </a:cubicBezTo>
              <a:cubicBezTo>
                <a:pt x="2678135" y="5516325"/>
                <a:pt x="2693726" y="5531916"/>
                <a:pt x="2693726" y="5551143"/>
              </a:cubicBezTo>
              <a:cubicBezTo>
                <a:pt x="2693726" y="5570371"/>
                <a:pt x="2678135" y="5585962"/>
                <a:pt x="2658907" y="5585962"/>
              </a:cubicBezTo>
              <a:close/>
              <a:moveTo>
                <a:pt x="2743800" y="5585962"/>
              </a:moveTo>
              <a:cubicBezTo>
                <a:pt x="2724572" y="5585962"/>
                <a:pt x="2708981" y="5570371"/>
                <a:pt x="2708981" y="5551143"/>
              </a:cubicBezTo>
              <a:cubicBezTo>
                <a:pt x="2708981" y="5531916"/>
                <a:pt x="2724572" y="5516325"/>
                <a:pt x="2743800" y="5516325"/>
              </a:cubicBezTo>
              <a:cubicBezTo>
                <a:pt x="2763027" y="5516325"/>
                <a:pt x="2778618" y="5531916"/>
                <a:pt x="2778618" y="5551143"/>
              </a:cubicBezTo>
              <a:cubicBezTo>
                <a:pt x="2778618" y="5570371"/>
                <a:pt x="2763027" y="5585962"/>
                <a:pt x="2743800" y="5585962"/>
              </a:cubicBezTo>
              <a:close/>
              <a:moveTo>
                <a:pt x="2913584" y="5585962"/>
              </a:moveTo>
              <a:cubicBezTo>
                <a:pt x="2894356" y="5585962"/>
                <a:pt x="2878765" y="5570371"/>
                <a:pt x="2878765" y="5551143"/>
              </a:cubicBezTo>
              <a:cubicBezTo>
                <a:pt x="2878765" y="5531916"/>
                <a:pt x="2894356" y="5516325"/>
                <a:pt x="2913584" y="5516325"/>
              </a:cubicBezTo>
              <a:cubicBezTo>
                <a:pt x="2932812" y="5516325"/>
                <a:pt x="2948403" y="5531916"/>
                <a:pt x="2948403" y="5551143"/>
              </a:cubicBezTo>
              <a:cubicBezTo>
                <a:pt x="2948403" y="5570371"/>
                <a:pt x="2932812" y="5585962"/>
                <a:pt x="2913584" y="5585962"/>
              </a:cubicBezTo>
              <a:close/>
              <a:moveTo>
                <a:pt x="2998477" y="5585962"/>
              </a:moveTo>
              <a:cubicBezTo>
                <a:pt x="2979250" y="5585962"/>
                <a:pt x="2963658" y="5570371"/>
                <a:pt x="2963658" y="5551143"/>
              </a:cubicBezTo>
              <a:cubicBezTo>
                <a:pt x="2963658" y="5531916"/>
                <a:pt x="2979250" y="5516325"/>
                <a:pt x="2998477" y="5516325"/>
              </a:cubicBezTo>
              <a:cubicBezTo>
                <a:pt x="3017705" y="5516325"/>
                <a:pt x="3033296" y="5531916"/>
                <a:pt x="3033296" y="5551143"/>
              </a:cubicBezTo>
              <a:cubicBezTo>
                <a:pt x="3033296" y="5570371"/>
                <a:pt x="3017705" y="5585962"/>
                <a:pt x="2998477" y="5585962"/>
              </a:cubicBezTo>
              <a:close/>
              <a:moveTo>
                <a:pt x="3083370" y="5585962"/>
              </a:moveTo>
              <a:cubicBezTo>
                <a:pt x="3064142" y="5585962"/>
                <a:pt x="3048551" y="5570371"/>
                <a:pt x="3048551" y="5551143"/>
              </a:cubicBezTo>
              <a:cubicBezTo>
                <a:pt x="3048551" y="5531916"/>
                <a:pt x="3064142" y="5516325"/>
                <a:pt x="3083370" y="5516325"/>
              </a:cubicBezTo>
              <a:cubicBezTo>
                <a:pt x="3102597" y="5516325"/>
                <a:pt x="3118188" y="5531916"/>
                <a:pt x="3118188" y="5551143"/>
              </a:cubicBezTo>
              <a:cubicBezTo>
                <a:pt x="3118188" y="5570371"/>
                <a:pt x="3102597" y="5585962"/>
                <a:pt x="3083370" y="5585962"/>
              </a:cubicBezTo>
              <a:close/>
              <a:moveTo>
                <a:pt x="3168262" y="5585962"/>
              </a:moveTo>
              <a:cubicBezTo>
                <a:pt x="3149034" y="5585962"/>
                <a:pt x="3133443" y="5570371"/>
                <a:pt x="3133443" y="5551143"/>
              </a:cubicBezTo>
              <a:cubicBezTo>
                <a:pt x="3133443" y="5531916"/>
                <a:pt x="3149034" y="5516325"/>
                <a:pt x="3168262" y="5516325"/>
              </a:cubicBezTo>
              <a:cubicBezTo>
                <a:pt x="3187490" y="5516325"/>
                <a:pt x="3203081" y="5531916"/>
                <a:pt x="3203081" y="5551143"/>
              </a:cubicBezTo>
              <a:cubicBezTo>
                <a:pt x="3203081" y="5570371"/>
                <a:pt x="3187490" y="5585962"/>
                <a:pt x="3168262" y="5585962"/>
              </a:cubicBezTo>
              <a:close/>
              <a:moveTo>
                <a:pt x="3507832" y="5585962"/>
              </a:moveTo>
              <a:cubicBezTo>
                <a:pt x="3488604" y="5585962"/>
                <a:pt x="3473013" y="5570371"/>
                <a:pt x="3473013" y="5551143"/>
              </a:cubicBezTo>
              <a:cubicBezTo>
                <a:pt x="3473013" y="5531916"/>
                <a:pt x="3488604" y="5516325"/>
                <a:pt x="3507832" y="5516325"/>
              </a:cubicBezTo>
              <a:cubicBezTo>
                <a:pt x="3527060" y="5516325"/>
                <a:pt x="3542651" y="5531916"/>
                <a:pt x="3542651" y="5551143"/>
              </a:cubicBezTo>
              <a:cubicBezTo>
                <a:pt x="3542651" y="5570371"/>
                <a:pt x="3527060" y="5585962"/>
                <a:pt x="3507832" y="5585962"/>
              </a:cubicBezTo>
              <a:close/>
              <a:moveTo>
                <a:pt x="3677617" y="5585962"/>
              </a:moveTo>
              <a:cubicBezTo>
                <a:pt x="3658390" y="5585962"/>
                <a:pt x="3642798" y="5570371"/>
                <a:pt x="3642798" y="5551143"/>
              </a:cubicBezTo>
              <a:cubicBezTo>
                <a:pt x="3642798" y="5531916"/>
                <a:pt x="3658390" y="5516325"/>
                <a:pt x="3677617" y="5516325"/>
              </a:cubicBezTo>
              <a:cubicBezTo>
                <a:pt x="3696845" y="5516325"/>
                <a:pt x="3712436" y="5531916"/>
                <a:pt x="3712436" y="5551143"/>
              </a:cubicBezTo>
              <a:cubicBezTo>
                <a:pt x="3712436" y="5570371"/>
                <a:pt x="3696845" y="5585962"/>
                <a:pt x="3677617" y="5585962"/>
              </a:cubicBezTo>
              <a:close/>
              <a:moveTo>
                <a:pt x="3847402" y="5585962"/>
              </a:moveTo>
              <a:cubicBezTo>
                <a:pt x="3828174" y="5585962"/>
                <a:pt x="3812583" y="5570371"/>
                <a:pt x="3812583" y="5551143"/>
              </a:cubicBezTo>
              <a:cubicBezTo>
                <a:pt x="3812583" y="5531916"/>
                <a:pt x="3828174" y="5516325"/>
                <a:pt x="3847402" y="5516325"/>
              </a:cubicBezTo>
              <a:cubicBezTo>
                <a:pt x="3866630" y="5516325"/>
                <a:pt x="3882221" y="5531916"/>
                <a:pt x="3882221" y="5551143"/>
              </a:cubicBezTo>
              <a:cubicBezTo>
                <a:pt x="3882221" y="5570371"/>
                <a:pt x="3866630" y="5585962"/>
                <a:pt x="3847402" y="5585962"/>
              </a:cubicBezTo>
              <a:close/>
              <a:moveTo>
                <a:pt x="3932301" y="5585962"/>
              </a:moveTo>
              <a:cubicBezTo>
                <a:pt x="3913073" y="5585962"/>
                <a:pt x="3897482" y="5570371"/>
                <a:pt x="3897482" y="5551143"/>
              </a:cubicBezTo>
              <a:cubicBezTo>
                <a:pt x="3897482" y="5531916"/>
                <a:pt x="3913073" y="5516325"/>
                <a:pt x="3932301" y="5516325"/>
              </a:cubicBezTo>
              <a:cubicBezTo>
                <a:pt x="3951529" y="5516325"/>
                <a:pt x="3967120" y="5531916"/>
                <a:pt x="3967120" y="5551143"/>
              </a:cubicBezTo>
              <a:cubicBezTo>
                <a:pt x="3967120" y="5570371"/>
                <a:pt x="3951529" y="5585962"/>
                <a:pt x="3932301" y="5585962"/>
              </a:cubicBezTo>
              <a:close/>
              <a:moveTo>
                <a:pt x="4526548" y="5585962"/>
              </a:moveTo>
              <a:cubicBezTo>
                <a:pt x="4507320" y="5585962"/>
                <a:pt x="4491729" y="5570371"/>
                <a:pt x="4491729" y="5551143"/>
              </a:cubicBezTo>
              <a:cubicBezTo>
                <a:pt x="4491729" y="5531916"/>
                <a:pt x="4507320" y="5516325"/>
                <a:pt x="4526548" y="5516325"/>
              </a:cubicBezTo>
              <a:cubicBezTo>
                <a:pt x="4545776" y="5516325"/>
                <a:pt x="4561367" y="5531916"/>
                <a:pt x="4561367" y="5551143"/>
              </a:cubicBezTo>
              <a:cubicBezTo>
                <a:pt x="4561367" y="5570371"/>
                <a:pt x="4545776" y="5585962"/>
                <a:pt x="4526548" y="5585962"/>
              </a:cubicBezTo>
              <a:close/>
              <a:moveTo>
                <a:pt x="4611441" y="5585962"/>
              </a:moveTo>
              <a:cubicBezTo>
                <a:pt x="4592213" y="5585962"/>
                <a:pt x="4576622" y="5570371"/>
                <a:pt x="4576622" y="5551143"/>
              </a:cubicBezTo>
              <a:cubicBezTo>
                <a:pt x="4576622" y="5531916"/>
                <a:pt x="4592213" y="5516325"/>
                <a:pt x="4611441" y="5516325"/>
              </a:cubicBezTo>
              <a:cubicBezTo>
                <a:pt x="4630669" y="5516325"/>
                <a:pt x="4646260" y="5531916"/>
                <a:pt x="4646260" y="5551143"/>
              </a:cubicBezTo>
              <a:cubicBezTo>
                <a:pt x="4646260" y="5570371"/>
                <a:pt x="4630669" y="5585962"/>
                <a:pt x="4611441" y="5585962"/>
              </a:cubicBezTo>
              <a:close/>
              <a:moveTo>
                <a:pt x="4696333" y="5585962"/>
              </a:moveTo>
              <a:cubicBezTo>
                <a:pt x="4677106" y="5585962"/>
                <a:pt x="4661515" y="5570371"/>
                <a:pt x="4661515" y="5551143"/>
              </a:cubicBezTo>
              <a:cubicBezTo>
                <a:pt x="4661515" y="5531916"/>
                <a:pt x="4677106" y="5516325"/>
                <a:pt x="4696333" y="5516325"/>
              </a:cubicBezTo>
              <a:cubicBezTo>
                <a:pt x="4715561" y="5516325"/>
                <a:pt x="4731152" y="5531916"/>
                <a:pt x="4731152" y="5551143"/>
              </a:cubicBezTo>
              <a:cubicBezTo>
                <a:pt x="4731152" y="5570371"/>
                <a:pt x="4715561" y="5585962"/>
                <a:pt x="4696333" y="5585962"/>
              </a:cubicBezTo>
              <a:close/>
              <a:moveTo>
                <a:pt x="4781226" y="5585962"/>
              </a:moveTo>
              <a:cubicBezTo>
                <a:pt x="4761998" y="5585962"/>
                <a:pt x="4746407" y="5570371"/>
                <a:pt x="4746407" y="5551143"/>
              </a:cubicBezTo>
              <a:cubicBezTo>
                <a:pt x="4746407" y="5531916"/>
                <a:pt x="4761998" y="5516325"/>
                <a:pt x="4781226" y="5516325"/>
              </a:cubicBezTo>
              <a:cubicBezTo>
                <a:pt x="4800453" y="5516325"/>
                <a:pt x="4816044" y="5531916"/>
                <a:pt x="4816044" y="5551143"/>
              </a:cubicBezTo>
              <a:cubicBezTo>
                <a:pt x="4816044" y="5570371"/>
                <a:pt x="4800453" y="5585962"/>
                <a:pt x="4781226" y="5585962"/>
              </a:cubicBezTo>
              <a:close/>
              <a:moveTo>
                <a:pt x="4866118" y="5585962"/>
              </a:moveTo>
              <a:cubicBezTo>
                <a:pt x="4846890" y="5585962"/>
                <a:pt x="4831299" y="5570371"/>
                <a:pt x="4831299" y="5551143"/>
              </a:cubicBezTo>
              <a:cubicBezTo>
                <a:pt x="4831299" y="5531916"/>
                <a:pt x="4846890" y="5516325"/>
                <a:pt x="4866118" y="5516325"/>
              </a:cubicBezTo>
              <a:cubicBezTo>
                <a:pt x="4885346" y="5516325"/>
                <a:pt x="4900937" y="5531916"/>
                <a:pt x="4900937" y="5551143"/>
              </a:cubicBezTo>
              <a:cubicBezTo>
                <a:pt x="4900937" y="5570371"/>
                <a:pt x="4885346" y="5585962"/>
                <a:pt x="4866118" y="5585962"/>
              </a:cubicBezTo>
              <a:close/>
              <a:moveTo>
                <a:pt x="4951011" y="5585962"/>
              </a:moveTo>
              <a:cubicBezTo>
                <a:pt x="4931783" y="5585962"/>
                <a:pt x="4916192" y="5570371"/>
                <a:pt x="4916192" y="5551143"/>
              </a:cubicBezTo>
              <a:cubicBezTo>
                <a:pt x="4916192" y="5531916"/>
                <a:pt x="4931783" y="5516325"/>
                <a:pt x="4951011" y="5516325"/>
              </a:cubicBezTo>
              <a:cubicBezTo>
                <a:pt x="4970239" y="5516325"/>
                <a:pt x="4985830" y="5531916"/>
                <a:pt x="4985830" y="5551143"/>
              </a:cubicBezTo>
              <a:cubicBezTo>
                <a:pt x="4985830" y="5570371"/>
                <a:pt x="4970239" y="5585962"/>
                <a:pt x="4951011" y="5585962"/>
              </a:cubicBezTo>
              <a:close/>
              <a:moveTo>
                <a:pt x="5035903" y="5585962"/>
              </a:moveTo>
              <a:cubicBezTo>
                <a:pt x="5016676" y="5585962"/>
                <a:pt x="5001085" y="5570371"/>
                <a:pt x="5001085" y="5551143"/>
              </a:cubicBezTo>
              <a:cubicBezTo>
                <a:pt x="5001085" y="5531916"/>
                <a:pt x="5016676" y="5516325"/>
                <a:pt x="5035903" y="5516325"/>
              </a:cubicBezTo>
              <a:cubicBezTo>
                <a:pt x="5055131" y="5516325"/>
                <a:pt x="5070722" y="5531916"/>
                <a:pt x="5070722" y="5551143"/>
              </a:cubicBezTo>
              <a:cubicBezTo>
                <a:pt x="5070722" y="5570371"/>
                <a:pt x="5055131" y="5585962"/>
                <a:pt x="5035903" y="5585962"/>
              </a:cubicBezTo>
              <a:close/>
              <a:moveTo>
                <a:pt x="5120796" y="5585962"/>
              </a:moveTo>
              <a:cubicBezTo>
                <a:pt x="5101568" y="5585962"/>
                <a:pt x="5085977" y="5570371"/>
                <a:pt x="5085977" y="5551143"/>
              </a:cubicBezTo>
              <a:cubicBezTo>
                <a:pt x="5085977" y="5531916"/>
                <a:pt x="5101568" y="5516325"/>
                <a:pt x="5120796" y="5516325"/>
              </a:cubicBezTo>
              <a:cubicBezTo>
                <a:pt x="5140023" y="5516325"/>
                <a:pt x="5155614" y="5531916"/>
                <a:pt x="5155614" y="5551143"/>
              </a:cubicBezTo>
              <a:cubicBezTo>
                <a:pt x="5155614" y="5570371"/>
                <a:pt x="5140023" y="5585962"/>
                <a:pt x="5120796" y="5585962"/>
              </a:cubicBezTo>
              <a:close/>
              <a:moveTo>
                <a:pt x="5205688" y="5585962"/>
              </a:moveTo>
              <a:cubicBezTo>
                <a:pt x="5186460" y="5585962"/>
                <a:pt x="5170869" y="5570371"/>
                <a:pt x="5170869" y="5551143"/>
              </a:cubicBezTo>
              <a:cubicBezTo>
                <a:pt x="5170869" y="5531916"/>
                <a:pt x="5186460" y="5516325"/>
                <a:pt x="5205688" y="5516325"/>
              </a:cubicBezTo>
              <a:cubicBezTo>
                <a:pt x="5224916" y="5516325"/>
                <a:pt x="5240507" y="5531916"/>
                <a:pt x="5240507" y="5551143"/>
              </a:cubicBezTo>
              <a:cubicBezTo>
                <a:pt x="5240507" y="5570371"/>
                <a:pt x="5224916" y="5585962"/>
                <a:pt x="5205688" y="5585962"/>
              </a:cubicBezTo>
              <a:close/>
              <a:moveTo>
                <a:pt x="5290581" y="5585962"/>
              </a:moveTo>
              <a:cubicBezTo>
                <a:pt x="5271353" y="5585962"/>
                <a:pt x="5255762" y="5570371"/>
                <a:pt x="5255762" y="5551143"/>
              </a:cubicBezTo>
              <a:cubicBezTo>
                <a:pt x="5255762" y="5531916"/>
                <a:pt x="5271353" y="5516325"/>
                <a:pt x="5290581" y="5516325"/>
              </a:cubicBezTo>
              <a:cubicBezTo>
                <a:pt x="5309809" y="5516325"/>
                <a:pt x="5325400" y="5531916"/>
                <a:pt x="5325400" y="5551143"/>
              </a:cubicBezTo>
              <a:cubicBezTo>
                <a:pt x="5325400" y="5570371"/>
                <a:pt x="5309809" y="5585962"/>
                <a:pt x="5290581" y="5585962"/>
              </a:cubicBezTo>
              <a:close/>
              <a:moveTo>
                <a:pt x="7073349" y="5585962"/>
              </a:moveTo>
              <a:cubicBezTo>
                <a:pt x="7054121" y="5585962"/>
                <a:pt x="7038524" y="5570371"/>
                <a:pt x="7038524" y="5551143"/>
              </a:cubicBezTo>
              <a:cubicBezTo>
                <a:pt x="7038524" y="5531916"/>
                <a:pt x="7054121" y="5516325"/>
                <a:pt x="7073349" y="5516325"/>
              </a:cubicBezTo>
              <a:cubicBezTo>
                <a:pt x="7092577" y="5516325"/>
                <a:pt x="7108161" y="5531916"/>
                <a:pt x="7108161" y="5551143"/>
              </a:cubicBezTo>
              <a:cubicBezTo>
                <a:pt x="7108161" y="5570371"/>
                <a:pt x="7092577" y="5585962"/>
                <a:pt x="7073349" y="5585962"/>
              </a:cubicBezTo>
              <a:close/>
              <a:moveTo>
                <a:pt x="7412919" y="5585962"/>
              </a:moveTo>
              <a:cubicBezTo>
                <a:pt x="7393691" y="5585962"/>
                <a:pt x="7378094" y="5570371"/>
                <a:pt x="7378094" y="5551143"/>
              </a:cubicBezTo>
              <a:cubicBezTo>
                <a:pt x="7378094" y="5531916"/>
                <a:pt x="7393691" y="5516325"/>
                <a:pt x="7412919" y="5516325"/>
              </a:cubicBezTo>
              <a:cubicBezTo>
                <a:pt x="7432147" y="5516325"/>
                <a:pt x="7447731" y="5531916"/>
                <a:pt x="7447731" y="5551143"/>
              </a:cubicBezTo>
              <a:cubicBezTo>
                <a:pt x="7447731" y="5570371"/>
                <a:pt x="7432147" y="5585962"/>
                <a:pt x="7412919" y="5585962"/>
              </a:cubicBezTo>
              <a:close/>
              <a:moveTo>
                <a:pt x="7752489" y="5585962"/>
              </a:moveTo>
              <a:cubicBezTo>
                <a:pt x="7733261" y="5585962"/>
                <a:pt x="7717664" y="5570371"/>
                <a:pt x="7717664" y="5551143"/>
              </a:cubicBezTo>
              <a:cubicBezTo>
                <a:pt x="7717664" y="5531916"/>
                <a:pt x="7733261" y="5516325"/>
                <a:pt x="7752489" y="5516325"/>
              </a:cubicBezTo>
              <a:cubicBezTo>
                <a:pt x="7771717" y="5516325"/>
                <a:pt x="7787301" y="5531916"/>
                <a:pt x="7787301" y="5551143"/>
              </a:cubicBezTo>
              <a:cubicBezTo>
                <a:pt x="7787301" y="5570371"/>
                <a:pt x="7771717" y="5585962"/>
                <a:pt x="7752489" y="5585962"/>
              </a:cubicBezTo>
              <a:close/>
              <a:moveTo>
                <a:pt x="7837381" y="5585962"/>
              </a:moveTo>
              <a:cubicBezTo>
                <a:pt x="7818153" y="5585962"/>
                <a:pt x="7802556" y="5570371"/>
                <a:pt x="7802556" y="5551143"/>
              </a:cubicBezTo>
              <a:cubicBezTo>
                <a:pt x="7802556" y="5531916"/>
                <a:pt x="7818153" y="5516325"/>
                <a:pt x="7837381" y="5516325"/>
              </a:cubicBezTo>
              <a:cubicBezTo>
                <a:pt x="7856609" y="5516325"/>
                <a:pt x="7872193" y="5531916"/>
                <a:pt x="7872193" y="5551143"/>
              </a:cubicBezTo>
              <a:cubicBezTo>
                <a:pt x="7872193" y="5570371"/>
                <a:pt x="7856609" y="5585962"/>
                <a:pt x="7837381" y="5585962"/>
              </a:cubicBezTo>
              <a:close/>
              <a:moveTo>
                <a:pt x="7922273" y="5585962"/>
              </a:moveTo>
              <a:cubicBezTo>
                <a:pt x="7903046" y="5585962"/>
                <a:pt x="7887448" y="5570371"/>
                <a:pt x="7887448" y="5551143"/>
              </a:cubicBezTo>
              <a:cubicBezTo>
                <a:pt x="7887448" y="5531916"/>
                <a:pt x="7903046" y="5516325"/>
                <a:pt x="7922273" y="5516325"/>
              </a:cubicBezTo>
              <a:cubicBezTo>
                <a:pt x="7941501" y="5516325"/>
                <a:pt x="7957086" y="5531916"/>
                <a:pt x="7957086" y="5551143"/>
              </a:cubicBezTo>
              <a:cubicBezTo>
                <a:pt x="7957086" y="5570371"/>
                <a:pt x="7941501" y="5585962"/>
                <a:pt x="7922273" y="5585962"/>
              </a:cubicBezTo>
              <a:close/>
              <a:moveTo>
                <a:pt x="8007167" y="5585962"/>
              </a:moveTo>
              <a:cubicBezTo>
                <a:pt x="7987939" y="5585962"/>
                <a:pt x="7972341" y="5570371"/>
                <a:pt x="7972341" y="5551143"/>
              </a:cubicBezTo>
              <a:cubicBezTo>
                <a:pt x="7972341" y="5531916"/>
                <a:pt x="7987939" y="5516325"/>
                <a:pt x="8007167" y="5516325"/>
              </a:cubicBezTo>
              <a:cubicBezTo>
                <a:pt x="8026394" y="5516325"/>
                <a:pt x="8041979" y="5531916"/>
                <a:pt x="8041979" y="5551143"/>
              </a:cubicBezTo>
              <a:cubicBezTo>
                <a:pt x="8041979" y="5570371"/>
                <a:pt x="8026394" y="5585962"/>
                <a:pt x="8007167" y="5585962"/>
              </a:cubicBezTo>
              <a:close/>
              <a:moveTo>
                <a:pt x="8092059" y="5585962"/>
              </a:moveTo>
              <a:cubicBezTo>
                <a:pt x="8072831" y="5585962"/>
                <a:pt x="8057234" y="5570371"/>
                <a:pt x="8057234" y="5551143"/>
              </a:cubicBezTo>
              <a:cubicBezTo>
                <a:pt x="8057234" y="5531916"/>
                <a:pt x="8072831" y="5516325"/>
                <a:pt x="8092059" y="5516325"/>
              </a:cubicBezTo>
              <a:cubicBezTo>
                <a:pt x="8111287" y="5516325"/>
                <a:pt x="8126871" y="5531916"/>
                <a:pt x="8126871" y="5551143"/>
              </a:cubicBezTo>
              <a:cubicBezTo>
                <a:pt x="8126871" y="5570371"/>
                <a:pt x="8111287" y="5585962"/>
                <a:pt x="8092059" y="5585962"/>
              </a:cubicBezTo>
              <a:close/>
              <a:moveTo>
                <a:pt x="8176951" y="5585962"/>
              </a:moveTo>
              <a:cubicBezTo>
                <a:pt x="8157723" y="5585962"/>
                <a:pt x="8142126" y="5570371"/>
                <a:pt x="8142126" y="5551143"/>
              </a:cubicBezTo>
              <a:cubicBezTo>
                <a:pt x="8142126" y="5531916"/>
                <a:pt x="8157723" y="5516325"/>
                <a:pt x="8176951" y="5516325"/>
              </a:cubicBezTo>
              <a:cubicBezTo>
                <a:pt x="8196179" y="5516325"/>
                <a:pt x="8211763" y="5531916"/>
                <a:pt x="8211763" y="5551143"/>
              </a:cubicBezTo>
              <a:cubicBezTo>
                <a:pt x="8211763" y="5570371"/>
                <a:pt x="8196179" y="5585962"/>
                <a:pt x="8176951" y="5585962"/>
              </a:cubicBezTo>
              <a:close/>
              <a:moveTo>
                <a:pt x="8261843" y="5585962"/>
              </a:moveTo>
              <a:cubicBezTo>
                <a:pt x="8242616" y="5585962"/>
                <a:pt x="8227018" y="5570371"/>
                <a:pt x="8227018" y="5551143"/>
              </a:cubicBezTo>
              <a:cubicBezTo>
                <a:pt x="8227018" y="5531916"/>
                <a:pt x="8242616" y="5516325"/>
                <a:pt x="8261843" y="5516325"/>
              </a:cubicBezTo>
              <a:cubicBezTo>
                <a:pt x="8281071" y="5516325"/>
                <a:pt x="8296656" y="5531916"/>
                <a:pt x="8296656" y="5551143"/>
              </a:cubicBezTo>
              <a:cubicBezTo>
                <a:pt x="8296656" y="5570371"/>
                <a:pt x="8281071" y="5585962"/>
                <a:pt x="8261843" y="5585962"/>
              </a:cubicBezTo>
              <a:close/>
              <a:moveTo>
                <a:pt x="8346737" y="5585962"/>
              </a:moveTo>
              <a:cubicBezTo>
                <a:pt x="8327509" y="5585962"/>
                <a:pt x="8311911" y="5570371"/>
                <a:pt x="8311911" y="5551143"/>
              </a:cubicBezTo>
              <a:cubicBezTo>
                <a:pt x="8311911" y="5531916"/>
                <a:pt x="8327509" y="5516325"/>
                <a:pt x="8346737" y="5516325"/>
              </a:cubicBezTo>
              <a:cubicBezTo>
                <a:pt x="8365964" y="5516325"/>
                <a:pt x="8381549" y="5531916"/>
                <a:pt x="8381549" y="5551143"/>
              </a:cubicBezTo>
              <a:cubicBezTo>
                <a:pt x="8381549" y="5570371"/>
                <a:pt x="8365964" y="5585962"/>
                <a:pt x="8346737" y="5585962"/>
              </a:cubicBezTo>
              <a:close/>
              <a:moveTo>
                <a:pt x="8431629" y="5585962"/>
              </a:moveTo>
              <a:cubicBezTo>
                <a:pt x="8412401" y="5585962"/>
                <a:pt x="8396804" y="5570371"/>
                <a:pt x="8396804" y="5551143"/>
              </a:cubicBezTo>
              <a:cubicBezTo>
                <a:pt x="8396804" y="5531916"/>
                <a:pt x="8412401" y="5516325"/>
                <a:pt x="8431629" y="5516325"/>
              </a:cubicBezTo>
              <a:cubicBezTo>
                <a:pt x="8450857" y="5516325"/>
                <a:pt x="8466441" y="5531916"/>
                <a:pt x="8466441" y="5551143"/>
              </a:cubicBezTo>
              <a:cubicBezTo>
                <a:pt x="8466441" y="5570371"/>
                <a:pt x="8450857" y="5585962"/>
                <a:pt x="8431629" y="5585962"/>
              </a:cubicBezTo>
              <a:close/>
              <a:moveTo>
                <a:pt x="8516521" y="5585962"/>
              </a:moveTo>
              <a:cubicBezTo>
                <a:pt x="8497293" y="5585962"/>
                <a:pt x="8481696" y="5570371"/>
                <a:pt x="8481696" y="5551143"/>
              </a:cubicBezTo>
              <a:cubicBezTo>
                <a:pt x="8481696" y="5531916"/>
                <a:pt x="8497293" y="5516325"/>
                <a:pt x="8516521" y="5516325"/>
              </a:cubicBezTo>
              <a:cubicBezTo>
                <a:pt x="8535749" y="5516325"/>
                <a:pt x="8551333" y="5531916"/>
                <a:pt x="8551333" y="5551143"/>
              </a:cubicBezTo>
              <a:cubicBezTo>
                <a:pt x="8551333" y="5570371"/>
                <a:pt x="8535749" y="5585962"/>
                <a:pt x="8516521" y="5585962"/>
              </a:cubicBezTo>
              <a:close/>
              <a:moveTo>
                <a:pt x="8601413" y="5585962"/>
              </a:moveTo>
              <a:cubicBezTo>
                <a:pt x="8582186" y="5585962"/>
                <a:pt x="8566588" y="5570371"/>
                <a:pt x="8566588" y="5551143"/>
              </a:cubicBezTo>
              <a:cubicBezTo>
                <a:pt x="8566588" y="5531916"/>
                <a:pt x="8582186" y="5516325"/>
                <a:pt x="8601413" y="5516325"/>
              </a:cubicBezTo>
              <a:cubicBezTo>
                <a:pt x="8620641" y="5516325"/>
                <a:pt x="8636226" y="5531916"/>
                <a:pt x="8636226" y="5551143"/>
              </a:cubicBezTo>
              <a:cubicBezTo>
                <a:pt x="8636226" y="5570371"/>
                <a:pt x="8620641" y="5585962"/>
                <a:pt x="8601413" y="5585962"/>
              </a:cubicBezTo>
              <a:close/>
              <a:moveTo>
                <a:pt x="8686306" y="5585962"/>
              </a:moveTo>
              <a:cubicBezTo>
                <a:pt x="8667078" y="5585962"/>
                <a:pt x="8651480" y="5570371"/>
                <a:pt x="8651480" y="5551143"/>
              </a:cubicBezTo>
              <a:cubicBezTo>
                <a:pt x="8651480" y="5531916"/>
                <a:pt x="8667078" y="5516325"/>
                <a:pt x="8686306" y="5516325"/>
              </a:cubicBezTo>
              <a:cubicBezTo>
                <a:pt x="8705533" y="5516325"/>
                <a:pt x="8721118" y="5531916"/>
                <a:pt x="8721118" y="5551143"/>
              </a:cubicBezTo>
              <a:cubicBezTo>
                <a:pt x="8721118" y="5570371"/>
                <a:pt x="8705533" y="5585962"/>
                <a:pt x="8686306" y="5585962"/>
              </a:cubicBezTo>
              <a:close/>
              <a:moveTo>
                <a:pt x="8771199" y="5585962"/>
              </a:moveTo>
              <a:cubicBezTo>
                <a:pt x="8751971" y="5585962"/>
                <a:pt x="8736374" y="5570371"/>
                <a:pt x="8736374" y="5551143"/>
              </a:cubicBezTo>
              <a:cubicBezTo>
                <a:pt x="8736374" y="5531916"/>
                <a:pt x="8751971" y="5516325"/>
                <a:pt x="8771199" y="5516325"/>
              </a:cubicBezTo>
              <a:cubicBezTo>
                <a:pt x="8790427" y="5516325"/>
                <a:pt x="8806011" y="5531916"/>
                <a:pt x="8806011" y="5551143"/>
              </a:cubicBezTo>
              <a:cubicBezTo>
                <a:pt x="8806011" y="5570371"/>
                <a:pt x="8790427" y="5585962"/>
                <a:pt x="8771199" y="5585962"/>
              </a:cubicBezTo>
              <a:close/>
              <a:moveTo>
                <a:pt x="8856091" y="5585962"/>
              </a:moveTo>
              <a:cubicBezTo>
                <a:pt x="8836863" y="5585962"/>
                <a:pt x="8821266" y="5570371"/>
                <a:pt x="8821266" y="5551143"/>
              </a:cubicBezTo>
              <a:cubicBezTo>
                <a:pt x="8821266" y="5531916"/>
                <a:pt x="8836863" y="5516325"/>
                <a:pt x="8856091" y="5516325"/>
              </a:cubicBezTo>
              <a:cubicBezTo>
                <a:pt x="8875319" y="5516325"/>
                <a:pt x="8890903" y="5531916"/>
                <a:pt x="8890903" y="5551143"/>
              </a:cubicBezTo>
              <a:cubicBezTo>
                <a:pt x="8890903" y="5570371"/>
                <a:pt x="8875319" y="5585962"/>
                <a:pt x="8856091" y="5585962"/>
              </a:cubicBezTo>
              <a:close/>
              <a:moveTo>
                <a:pt x="8940983" y="5585962"/>
              </a:moveTo>
              <a:cubicBezTo>
                <a:pt x="8921756" y="5585962"/>
                <a:pt x="8906158" y="5570371"/>
                <a:pt x="8906158" y="5551143"/>
              </a:cubicBezTo>
              <a:cubicBezTo>
                <a:pt x="8906158" y="5531916"/>
                <a:pt x="8921756" y="5516325"/>
                <a:pt x="8940983" y="5516325"/>
              </a:cubicBezTo>
              <a:cubicBezTo>
                <a:pt x="8960211" y="5516325"/>
                <a:pt x="8975796" y="5531916"/>
                <a:pt x="8975796" y="5551143"/>
              </a:cubicBezTo>
              <a:cubicBezTo>
                <a:pt x="8975796" y="5570371"/>
                <a:pt x="8960211" y="5585962"/>
                <a:pt x="8940983" y="5585962"/>
              </a:cubicBezTo>
              <a:close/>
              <a:moveTo>
                <a:pt x="9025876" y="5585962"/>
              </a:moveTo>
              <a:cubicBezTo>
                <a:pt x="9006648" y="5585962"/>
                <a:pt x="8991050" y="5570371"/>
                <a:pt x="8991050" y="5551143"/>
              </a:cubicBezTo>
              <a:cubicBezTo>
                <a:pt x="8991050" y="5531916"/>
                <a:pt x="9006648" y="5516325"/>
                <a:pt x="9025876" y="5516325"/>
              </a:cubicBezTo>
              <a:cubicBezTo>
                <a:pt x="9045103" y="5516325"/>
                <a:pt x="9060688" y="5531916"/>
                <a:pt x="9060688" y="5551143"/>
              </a:cubicBezTo>
              <a:cubicBezTo>
                <a:pt x="9060688" y="5570371"/>
                <a:pt x="9045103" y="5585962"/>
                <a:pt x="9025876" y="5585962"/>
              </a:cubicBezTo>
              <a:close/>
              <a:moveTo>
                <a:pt x="9110769" y="5585962"/>
              </a:moveTo>
              <a:cubicBezTo>
                <a:pt x="9091541" y="5585962"/>
                <a:pt x="9075944" y="5570371"/>
                <a:pt x="9075944" y="5551143"/>
              </a:cubicBezTo>
              <a:cubicBezTo>
                <a:pt x="9075944" y="5531916"/>
                <a:pt x="9091541" y="5516325"/>
                <a:pt x="9110769" y="5516325"/>
              </a:cubicBezTo>
              <a:cubicBezTo>
                <a:pt x="9129997" y="5516325"/>
                <a:pt x="9145581" y="5531916"/>
                <a:pt x="9145581" y="5551143"/>
              </a:cubicBezTo>
              <a:cubicBezTo>
                <a:pt x="9145581" y="5570371"/>
                <a:pt x="9129997" y="5585962"/>
                <a:pt x="9110769" y="5585962"/>
              </a:cubicBezTo>
              <a:close/>
              <a:moveTo>
                <a:pt x="9195661" y="5585962"/>
              </a:moveTo>
              <a:cubicBezTo>
                <a:pt x="9176433" y="5585962"/>
                <a:pt x="9160836" y="5570371"/>
                <a:pt x="9160836" y="5551143"/>
              </a:cubicBezTo>
              <a:cubicBezTo>
                <a:pt x="9160836" y="5531916"/>
                <a:pt x="9176433" y="5516325"/>
                <a:pt x="9195661" y="5516325"/>
              </a:cubicBezTo>
              <a:cubicBezTo>
                <a:pt x="9214889" y="5516325"/>
                <a:pt x="9230473" y="5531916"/>
                <a:pt x="9230473" y="5551143"/>
              </a:cubicBezTo>
              <a:cubicBezTo>
                <a:pt x="9230473" y="5570371"/>
                <a:pt x="9214889" y="5585962"/>
                <a:pt x="9195661" y="5585962"/>
              </a:cubicBezTo>
              <a:close/>
              <a:moveTo>
                <a:pt x="9280553" y="5585962"/>
              </a:moveTo>
              <a:cubicBezTo>
                <a:pt x="9261326" y="5585962"/>
                <a:pt x="9245728" y="5570371"/>
                <a:pt x="9245728" y="5551143"/>
              </a:cubicBezTo>
              <a:cubicBezTo>
                <a:pt x="9245728" y="5531916"/>
                <a:pt x="9261326" y="5516325"/>
                <a:pt x="9280553" y="5516325"/>
              </a:cubicBezTo>
              <a:cubicBezTo>
                <a:pt x="9299781" y="5516325"/>
                <a:pt x="9315366" y="5531916"/>
                <a:pt x="9315366" y="5551143"/>
              </a:cubicBezTo>
              <a:cubicBezTo>
                <a:pt x="9315366" y="5570371"/>
                <a:pt x="9299781" y="5585962"/>
                <a:pt x="9280553" y="5585962"/>
              </a:cubicBezTo>
              <a:close/>
              <a:moveTo>
                <a:pt x="9365446" y="5585962"/>
              </a:moveTo>
              <a:cubicBezTo>
                <a:pt x="9346218" y="5585962"/>
                <a:pt x="9330620" y="5570371"/>
                <a:pt x="9330620" y="5551143"/>
              </a:cubicBezTo>
              <a:cubicBezTo>
                <a:pt x="9330620" y="5531916"/>
                <a:pt x="9346218" y="5516325"/>
                <a:pt x="9365446" y="5516325"/>
              </a:cubicBezTo>
              <a:cubicBezTo>
                <a:pt x="9384673" y="5516325"/>
                <a:pt x="9400258" y="5531916"/>
                <a:pt x="9400258" y="5551143"/>
              </a:cubicBezTo>
              <a:cubicBezTo>
                <a:pt x="9400258" y="5570371"/>
                <a:pt x="9384673" y="5585962"/>
                <a:pt x="9365446" y="5585962"/>
              </a:cubicBezTo>
              <a:close/>
              <a:moveTo>
                <a:pt x="9450339" y="5585962"/>
              </a:moveTo>
              <a:cubicBezTo>
                <a:pt x="9431111" y="5585962"/>
                <a:pt x="9415514" y="5570371"/>
                <a:pt x="9415514" y="5551143"/>
              </a:cubicBezTo>
              <a:cubicBezTo>
                <a:pt x="9415514" y="5531916"/>
                <a:pt x="9431111" y="5516325"/>
                <a:pt x="9450339" y="5516325"/>
              </a:cubicBezTo>
              <a:cubicBezTo>
                <a:pt x="9469567" y="5516325"/>
                <a:pt x="9485151" y="5531916"/>
                <a:pt x="9485151" y="5551143"/>
              </a:cubicBezTo>
              <a:cubicBezTo>
                <a:pt x="9485151" y="5570371"/>
                <a:pt x="9469567" y="5585962"/>
                <a:pt x="9450339" y="5585962"/>
              </a:cubicBezTo>
              <a:close/>
              <a:moveTo>
                <a:pt x="9535231" y="5585962"/>
              </a:moveTo>
              <a:cubicBezTo>
                <a:pt x="9516003" y="5585962"/>
                <a:pt x="9500406" y="5570371"/>
                <a:pt x="9500406" y="5551143"/>
              </a:cubicBezTo>
              <a:cubicBezTo>
                <a:pt x="9500406" y="5531916"/>
                <a:pt x="9516003" y="5516325"/>
                <a:pt x="9535231" y="5516325"/>
              </a:cubicBezTo>
              <a:cubicBezTo>
                <a:pt x="9554459" y="5516325"/>
                <a:pt x="9570043" y="5531916"/>
                <a:pt x="9570043" y="5551143"/>
              </a:cubicBezTo>
              <a:cubicBezTo>
                <a:pt x="9570043" y="5570371"/>
                <a:pt x="9554459" y="5585962"/>
                <a:pt x="9535231" y="5585962"/>
              </a:cubicBezTo>
              <a:close/>
              <a:moveTo>
                <a:pt x="9620123" y="5585962"/>
              </a:moveTo>
              <a:cubicBezTo>
                <a:pt x="9600896" y="5585962"/>
                <a:pt x="9585298" y="5570371"/>
                <a:pt x="9585298" y="5551143"/>
              </a:cubicBezTo>
              <a:cubicBezTo>
                <a:pt x="9585298" y="5531916"/>
                <a:pt x="9600896" y="5516325"/>
                <a:pt x="9620123" y="5516325"/>
              </a:cubicBezTo>
              <a:cubicBezTo>
                <a:pt x="9639351" y="5516325"/>
                <a:pt x="9654936" y="5531916"/>
                <a:pt x="9654936" y="5551143"/>
              </a:cubicBezTo>
              <a:cubicBezTo>
                <a:pt x="9654936" y="5570371"/>
                <a:pt x="9639351" y="5585962"/>
                <a:pt x="9620123" y="5585962"/>
              </a:cubicBezTo>
              <a:close/>
              <a:moveTo>
                <a:pt x="9705016" y="5585962"/>
              </a:moveTo>
              <a:cubicBezTo>
                <a:pt x="9685788" y="5585962"/>
                <a:pt x="9670190" y="5570371"/>
                <a:pt x="9670190" y="5551143"/>
              </a:cubicBezTo>
              <a:cubicBezTo>
                <a:pt x="9670190" y="5531916"/>
                <a:pt x="9685788" y="5516325"/>
                <a:pt x="9705016" y="5516325"/>
              </a:cubicBezTo>
              <a:cubicBezTo>
                <a:pt x="9724243" y="5516325"/>
                <a:pt x="9739828" y="5531916"/>
                <a:pt x="9739828" y="5551143"/>
              </a:cubicBezTo>
              <a:cubicBezTo>
                <a:pt x="9739828" y="5570371"/>
                <a:pt x="9724243" y="5585962"/>
                <a:pt x="9705016" y="5585962"/>
              </a:cubicBezTo>
              <a:close/>
              <a:moveTo>
                <a:pt x="9789909" y="5585962"/>
              </a:moveTo>
              <a:cubicBezTo>
                <a:pt x="9770681" y="5585962"/>
                <a:pt x="9755084" y="5570371"/>
                <a:pt x="9755084" y="5551143"/>
              </a:cubicBezTo>
              <a:cubicBezTo>
                <a:pt x="9755084" y="5531916"/>
                <a:pt x="9770681" y="5516325"/>
                <a:pt x="9789909" y="5516325"/>
              </a:cubicBezTo>
              <a:cubicBezTo>
                <a:pt x="9809137" y="5516325"/>
                <a:pt x="9824721" y="5531916"/>
                <a:pt x="9824721" y="5551143"/>
              </a:cubicBezTo>
              <a:cubicBezTo>
                <a:pt x="9824721" y="5570371"/>
                <a:pt x="9809137" y="5585962"/>
                <a:pt x="9789909" y="5585962"/>
              </a:cubicBezTo>
              <a:close/>
              <a:moveTo>
                <a:pt x="9874801" y="5585962"/>
              </a:moveTo>
              <a:cubicBezTo>
                <a:pt x="9855573" y="5585962"/>
                <a:pt x="9839976" y="5570371"/>
                <a:pt x="9839976" y="5551143"/>
              </a:cubicBezTo>
              <a:cubicBezTo>
                <a:pt x="9839976" y="5531916"/>
                <a:pt x="9855573" y="5516325"/>
                <a:pt x="9874801" y="5516325"/>
              </a:cubicBezTo>
              <a:cubicBezTo>
                <a:pt x="9894029" y="5516325"/>
                <a:pt x="9909613" y="5531916"/>
                <a:pt x="9909613" y="5551143"/>
              </a:cubicBezTo>
              <a:cubicBezTo>
                <a:pt x="9909613" y="5570371"/>
                <a:pt x="9894029" y="5585962"/>
                <a:pt x="9874801" y="5585962"/>
              </a:cubicBezTo>
              <a:close/>
              <a:moveTo>
                <a:pt x="9959693" y="5585962"/>
              </a:moveTo>
              <a:cubicBezTo>
                <a:pt x="9940466" y="5585962"/>
                <a:pt x="9924868" y="5570371"/>
                <a:pt x="9924868" y="5551143"/>
              </a:cubicBezTo>
              <a:cubicBezTo>
                <a:pt x="9924868" y="5531916"/>
                <a:pt x="9940466" y="5516325"/>
                <a:pt x="9959693" y="5516325"/>
              </a:cubicBezTo>
              <a:cubicBezTo>
                <a:pt x="9978921" y="5516325"/>
                <a:pt x="9994506" y="5531916"/>
                <a:pt x="9994506" y="5551143"/>
              </a:cubicBezTo>
              <a:cubicBezTo>
                <a:pt x="9994506" y="5570371"/>
                <a:pt x="9978921" y="5585962"/>
                <a:pt x="9959693" y="5585962"/>
              </a:cubicBezTo>
              <a:close/>
              <a:moveTo>
                <a:pt x="10044586" y="5585962"/>
              </a:moveTo>
              <a:cubicBezTo>
                <a:pt x="10025358" y="5585962"/>
                <a:pt x="10009760" y="5570371"/>
                <a:pt x="10009760" y="5551143"/>
              </a:cubicBezTo>
              <a:cubicBezTo>
                <a:pt x="10009760" y="5531916"/>
                <a:pt x="10025358" y="5516325"/>
                <a:pt x="10044586" y="5516325"/>
              </a:cubicBezTo>
              <a:cubicBezTo>
                <a:pt x="10063813" y="5516325"/>
                <a:pt x="10079398" y="5531916"/>
                <a:pt x="10079398" y="5551143"/>
              </a:cubicBezTo>
              <a:cubicBezTo>
                <a:pt x="10079398" y="5570371"/>
                <a:pt x="10063813" y="5585962"/>
                <a:pt x="10044586" y="5585962"/>
              </a:cubicBezTo>
              <a:close/>
              <a:moveTo>
                <a:pt x="10129478" y="5585962"/>
              </a:moveTo>
              <a:cubicBezTo>
                <a:pt x="10110250" y="5585962"/>
                <a:pt x="10094653" y="5570371"/>
                <a:pt x="10094653" y="5551143"/>
              </a:cubicBezTo>
              <a:cubicBezTo>
                <a:pt x="10094653" y="5531916"/>
                <a:pt x="10110250" y="5516325"/>
                <a:pt x="10129478" y="5516325"/>
              </a:cubicBezTo>
              <a:cubicBezTo>
                <a:pt x="10148706" y="5516325"/>
                <a:pt x="10164290" y="5531916"/>
                <a:pt x="10164290" y="5551143"/>
              </a:cubicBezTo>
              <a:cubicBezTo>
                <a:pt x="10164290" y="5570371"/>
                <a:pt x="10148706" y="5585962"/>
                <a:pt x="10129478" y="5585962"/>
              </a:cubicBezTo>
              <a:close/>
              <a:moveTo>
                <a:pt x="10214371" y="5585962"/>
              </a:moveTo>
              <a:cubicBezTo>
                <a:pt x="10195143" y="5585962"/>
                <a:pt x="10179546" y="5570371"/>
                <a:pt x="10179546" y="5551143"/>
              </a:cubicBezTo>
              <a:cubicBezTo>
                <a:pt x="10179546" y="5531916"/>
                <a:pt x="10195143" y="5516325"/>
                <a:pt x="10214371" y="5516325"/>
              </a:cubicBezTo>
              <a:cubicBezTo>
                <a:pt x="10233599" y="5516325"/>
                <a:pt x="10249183" y="5531916"/>
                <a:pt x="10249183" y="5551143"/>
              </a:cubicBezTo>
              <a:cubicBezTo>
                <a:pt x="10249183" y="5570371"/>
                <a:pt x="10233599" y="5585962"/>
                <a:pt x="10214371" y="5585962"/>
              </a:cubicBezTo>
              <a:close/>
              <a:moveTo>
                <a:pt x="10299263" y="5585962"/>
              </a:moveTo>
              <a:cubicBezTo>
                <a:pt x="10280036" y="5585962"/>
                <a:pt x="10264438" y="5570371"/>
                <a:pt x="10264438" y="5551143"/>
              </a:cubicBezTo>
              <a:cubicBezTo>
                <a:pt x="10264438" y="5531916"/>
                <a:pt x="10280036" y="5516325"/>
                <a:pt x="10299263" y="5516325"/>
              </a:cubicBezTo>
              <a:cubicBezTo>
                <a:pt x="10318491" y="5516325"/>
                <a:pt x="10334076" y="5531916"/>
                <a:pt x="10334076" y="5551143"/>
              </a:cubicBezTo>
              <a:cubicBezTo>
                <a:pt x="10334076" y="5570371"/>
                <a:pt x="10318491" y="5585962"/>
                <a:pt x="10299263" y="5585962"/>
              </a:cubicBezTo>
              <a:close/>
              <a:moveTo>
                <a:pt x="10384156" y="5585962"/>
              </a:moveTo>
              <a:cubicBezTo>
                <a:pt x="10364928" y="5585962"/>
                <a:pt x="10349330" y="5570371"/>
                <a:pt x="10349330" y="5551143"/>
              </a:cubicBezTo>
              <a:cubicBezTo>
                <a:pt x="10349330" y="5531916"/>
                <a:pt x="10364928" y="5516325"/>
                <a:pt x="10384156" y="5516325"/>
              </a:cubicBezTo>
              <a:cubicBezTo>
                <a:pt x="10403383" y="5516325"/>
                <a:pt x="10418968" y="5531916"/>
                <a:pt x="10418968" y="5551143"/>
              </a:cubicBezTo>
              <a:cubicBezTo>
                <a:pt x="10418968" y="5570371"/>
                <a:pt x="10403383" y="5585962"/>
                <a:pt x="10384156" y="5585962"/>
              </a:cubicBezTo>
              <a:close/>
              <a:moveTo>
                <a:pt x="10469048" y="5585962"/>
              </a:moveTo>
              <a:cubicBezTo>
                <a:pt x="10449820" y="5585962"/>
                <a:pt x="10434223" y="5570371"/>
                <a:pt x="10434223" y="5551143"/>
              </a:cubicBezTo>
              <a:cubicBezTo>
                <a:pt x="10434223" y="5531916"/>
                <a:pt x="10449820" y="5516325"/>
                <a:pt x="10469048" y="5516325"/>
              </a:cubicBezTo>
              <a:cubicBezTo>
                <a:pt x="10488276" y="5516325"/>
                <a:pt x="10503860" y="5531916"/>
                <a:pt x="10503860" y="5551143"/>
              </a:cubicBezTo>
              <a:cubicBezTo>
                <a:pt x="10503860" y="5570371"/>
                <a:pt x="10488276" y="5585962"/>
                <a:pt x="10469048" y="5585962"/>
              </a:cubicBezTo>
              <a:close/>
              <a:moveTo>
                <a:pt x="1300627" y="5501102"/>
              </a:moveTo>
              <a:cubicBezTo>
                <a:pt x="1281400" y="5501102"/>
                <a:pt x="1265808" y="5485511"/>
                <a:pt x="1265808" y="5466284"/>
              </a:cubicBezTo>
              <a:cubicBezTo>
                <a:pt x="1265808" y="5447056"/>
                <a:pt x="1281400" y="5431465"/>
                <a:pt x="1300627" y="5431465"/>
              </a:cubicBezTo>
              <a:cubicBezTo>
                <a:pt x="1319855" y="5431465"/>
                <a:pt x="1335446" y="5447056"/>
                <a:pt x="1335446" y="5466284"/>
              </a:cubicBezTo>
              <a:cubicBezTo>
                <a:pt x="1335446" y="5485511"/>
                <a:pt x="1319855" y="5501102"/>
                <a:pt x="1300627" y="5501102"/>
              </a:cubicBezTo>
              <a:close/>
              <a:moveTo>
                <a:pt x="1640203" y="5501102"/>
              </a:moveTo>
              <a:cubicBezTo>
                <a:pt x="1620976" y="5501102"/>
                <a:pt x="1605385" y="5485511"/>
                <a:pt x="1605385" y="5466284"/>
              </a:cubicBezTo>
              <a:cubicBezTo>
                <a:pt x="1605385" y="5447056"/>
                <a:pt x="1620976" y="5431465"/>
                <a:pt x="1640203" y="5431465"/>
              </a:cubicBezTo>
              <a:cubicBezTo>
                <a:pt x="1659431" y="5431465"/>
                <a:pt x="1675022" y="5447056"/>
                <a:pt x="1675022" y="5466284"/>
              </a:cubicBezTo>
              <a:cubicBezTo>
                <a:pt x="1675022" y="5485511"/>
                <a:pt x="1659431" y="5501102"/>
                <a:pt x="1640203" y="5501102"/>
              </a:cubicBezTo>
              <a:close/>
              <a:moveTo>
                <a:pt x="1725097" y="5501102"/>
              </a:moveTo>
              <a:cubicBezTo>
                <a:pt x="1705869" y="5501102"/>
                <a:pt x="1690278" y="5485511"/>
                <a:pt x="1690278" y="5466284"/>
              </a:cubicBezTo>
              <a:cubicBezTo>
                <a:pt x="1690278" y="5447056"/>
                <a:pt x="1705869" y="5431465"/>
                <a:pt x="1725097" y="5431465"/>
              </a:cubicBezTo>
              <a:cubicBezTo>
                <a:pt x="1744324" y="5431465"/>
                <a:pt x="1759915" y="5447056"/>
                <a:pt x="1759915" y="5466284"/>
              </a:cubicBezTo>
              <a:cubicBezTo>
                <a:pt x="1759915" y="5485511"/>
                <a:pt x="1744324" y="5501102"/>
                <a:pt x="1725097" y="5501102"/>
              </a:cubicBezTo>
              <a:close/>
              <a:moveTo>
                <a:pt x="1809989" y="5501102"/>
              </a:moveTo>
              <a:cubicBezTo>
                <a:pt x="1790761" y="5501102"/>
                <a:pt x="1775170" y="5485511"/>
                <a:pt x="1775170" y="5466284"/>
              </a:cubicBezTo>
              <a:cubicBezTo>
                <a:pt x="1775170" y="5447056"/>
                <a:pt x="1790761" y="5431465"/>
                <a:pt x="1809989" y="5431465"/>
              </a:cubicBezTo>
              <a:cubicBezTo>
                <a:pt x="1829217" y="5431465"/>
                <a:pt x="1844808" y="5447056"/>
                <a:pt x="1844808" y="5466284"/>
              </a:cubicBezTo>
              <a:cubicBezTo>
                <a:pt x="1844808" y="5485511"/>
                <a:pt x="1829217" y="5501102"/>
                <a:pt x="1809989" y="5501102"/>
              </a:cubicBezTo>
              <a:close/>
              <a:moveTo>
                <a:pt x="1894881" y="5501102"/>
              </a:moveTo>
              <a:cubicBezTo>
                <a:pt x="1875653" y="5501102"/>
                <a:pt x="1860062" y="5485511"/>
                <a:pt x="1860062" y="5466284"/>
              </a:cubicBezTo>
              <a:cubicBezTo>
                <a:pt x="1860062" y="5447056"/>
                <a:pt x="1875653" y="5431465"/>
                <a:pt x="1894881" y="5431465"/>
              </a:cubicBezTo>
              <a:cubicBezTo>
                <a:pt x="1914109" y="5431465"/>
                <a:pt x="1929700" y="5447056"/>
                <a:pt x="1929700" y="5466284"/>
              </a:cubicBezTo>
              <a:cubicBezTo>
                <a:pt x="1929700" y="5485511"/>
                <a:pt x="1914109" y="5501102"/>
                <a:pt x="1894881" y="5501102"/>
              </a:cubicBezTo>
              <a:close/>
              <a:moveTo>
                <a:pt x="1979773" y="5501102"/>
              </a:moveTo>
              <a:cubicBezTo>
                <a:pt x="1960546" y="5501102"/>
                <a:pt x="1944955" y="5485511"/>
                <a:pt x="1944955" y="5466284"/>
              </a:cubicBezTo>
              <a:cubicBezTo>
                <a:pt x="1944955" y="5447056"/>
                <a:pt x="1960546" y="5431465"/>
                <a:pt x="1979773" y="5431465"/>
              </a:cubicBezTo>
              <a:cubicBezTo>
                <a:pt x="1999001" y="5431465"/>
                <a:pt x="2014592" y="5447056"/>
                <a:pt x="2014592" y="5466284"/>
              </a:cubicBezTo>
              <a:cubicBezTo>
                <a:pt x="2014592" y="5485511"/>
                <a:pt x="1999001" y="5501102"/>
                <a:pt x="1979773" y="5501102"/>
              </a:cubicBezTo>
              <a:close/>
              <a:moveTo>
                <a:pt x="2064667" y="5501102"/>
              </a:moveTo>
              <a:cubicBezTo>
                <a:pt x="2045439" y="5501102"/>
                <a:pt x="2029848" y="5485511"/>
                <a:pt x="2029848" y="5466284"/>
              </a:cubicBezTo>
              <a:cubicBezTo>
                <a:pt x="2029848" y="5447056"/>
                <a:pt x="2045439" y="5431465"/>
                <a:pt x="2064667" y="5431465"/>
              </a:cubicBezTo>
              <a:cubicBezTo>
                <a:pt x="2083894" y="5431465"/>
                <a:pt x="2099485" y="5447056"/>
                <a:pt x="2099485" y="5466284"/>
              </a:cubicBezTo>
              <a:cubicBezTo>
                <a:pt x="2099485" y="5485511"/>
                <a:pt x="2083894" y="5501102"/>
                <a:pt x="2064667" y="5501102"/>
              </a:cubicBezTo>
              <a:close/>
              <a:moveTo>
                <a:pt x="2149559" y="5501102"/>
              </a:moveTo>
              <a:cubicBezTo>
                <a:pt x="2130331" y="5501102"/>
                <a:pt x="2114740" y="5485511"/>
                <a:pt x="2114740" y="5466284"/>
              </a:cubicBezTo>
              <a:cubicBezTo>
                <a:pt x="2114740" y="5447056"/>
                <a:pt x="2130331" y="5431465"/>
                <a:pt x="2149559" y="5431465"/>
              </a:cubicBezTo>
              <a:cubicBezTo>
                <a:pt x="2168787" y="5431465"/>
                <a:pt x="2184378" y="5447056"/>
                <a:pt x="2184378" y="5466284"/>
              </a:cubicBezTo>
              <a:cubicBezTo>
                <a:pt x="2184378" y="5485511"/>
                <a:pt x="2168787" y="5501102"/>
                <a:pt x="2149559" y="5501102"/>
              </a:cubicBezTo>
              <a:close/>
              <a:moveTo>
                <a:pt x="2234445" y="5501102"/>
              </a:moveTo>
              <a:cubicBezTo>
                <a:pt x="2215217" y="5501102"/>
                <a:pt x="2199626" y="5485511"/>
                <a:pt x="2199626" y="5466284"/>
              </a:cubicBezTo>
              <a:cubicBezTo>
                <a:pt x="2199626" y="5447056"/>
                <a:pt x="2215217" y="5431465"/>
                <a:pt x="2234445" y="5431465"/>
              </a:cubicBezTo>
              <a:cubicBezTo>
                <a:pt x="2253673" y="5431465"/>
                <a:pt x="2269264" y="5447056"/>
                <a:pt x="2269264" y="5466284"/>
              </a:cubicBezTo>
              <a:cubicBezTo>
                <a:pt x="2269264" y="5485511"/>
                <a:pt x="2253673" y="5501102"/>
                <a:pt x="2234445" y="5501102"/>
              </a:cubicBezTo>
              <a:close/>
              <a:moveTo>
                <a:pt x="2319337" y="5501102"/>
              </a:moveTo>
              <a:cubicBezTo>
                <a:pt x="2300110" y="5501102"/>
                <a:pt x="2284518" y="5485511"/>
                <a:pt x="2284518" y="5466284"/>
              </a:cubicBezTo>
              <a:cubicBezTo>
                <a:pt x="2284518" y="5447056"/>
                <a:pt x="2300110" y="5431465"/>
                <a:pt x="2319337" y="5431465"/>
              </a:cubicBezTo>
              <a:cubicBezTo>
                <a:pt x="2338565" y="5431465"/>
                <a:pt x="2354156" y="5447056"/>
                <a:pt x="2354156" y="5466284"/>
              </a:cubicBezTo>
              <a:cubicBezTo>
                <a:pt x="2354156" y="5485511"/>
                <a:pt x="2338565" y="5501102"/>
                <a:pt x="2319337" y="5501102"/>
              </a:cubicBezTo>
              <a:close/>
              <a:moveTo>
                <a:pt x="2404230" y="5501102"/>
              </a:moveTo>
              <a:cubicBezTo>
                <a:pt x="2385002" y="5501102"/>
                <a:pt x="2369411" y="5485511"/>
                <a:pt x="2369411" y="5466284"/>
              </a:cubicBezTo>
              <a:cubicBezTo>
                <a:pt x="2369411" y="5447056"/>
                <a:pt x="2385002" y="5431465"/>
                <a:pt x="2404230" y="5431465"/>
              </a:cubicBezTo>
              <a:cubicBezTo>
                <a:pt x="2423457" y="5431465"/>
                <a:pt x="2439048" y="5447056"/>
                <a:pt x="2439048" y="5466284"/>
              </a:cubicBezTo>
              <a:cubicBezTo>
                <a:pt x="2439048" y="5485511"/>
                <a:pt x="2423457" y="5501102"/>
                <a:pt x="2404230" y="5501102"/>
              </a:cubicBezTo>
              <a:close/>
              <a:moveTo>
                <a:pt x="2489122" y="5501102"/>
              </a:moveTo>
              <a:cubicBezTo>
                <a:pt x="2469894" y="5501102"/>
                <a:pt x="2454303" y="5485511"/>
                <a:pt x="2454303" y="5466284"/>
              </a:cubicBezTo>
              <a:cubicBezTo>
                <a:pt x="2454303" y="5447056"/>
                <a:pt x="2469894" y="5431465"/>
                <a:pt x="2489122" y="5431465"/>
              </a:cubicBezTo>
              <a:cubicBezTo>
                <a:pt x="2508350" y="5431465"/>
                <a:pt x="2523941" y="5447056"/>
                <a:pt x="2523941" y="5466284"/>
              </a:cubicBezTo>
              <a:cubicBezTo>
                <a:pt x="2523941" y="5485511"/>
                <a:pt x="2508350" y="5501102"/>
                <a:pt x="2489122" y="5501102"/>
              </a:cubicBezTo>
              <a:close/>
              <a:moveTo>
                <a:pt x="2574015" y="5501102"/>
              </a:moveTo>
              <a:cubicBezTo>
                <a:pt x="2554787" y="5501102"/>
                <a:pt x="2539196" y="5485511"/>
                <a:pt x="2539196" y="5466284"/>
              </a:cubicBezTo>
              <a:cubicBezTo>
                <a:pt x="2539196" y="5447056"/>
                <a:pt x="2554787" y="5431465"/>
                <a:pt x="2574015" y="5431465"/>
              </a:cubicBezTo>
              <a:cubicBezTo>
                <a:pt x="2593243" y="5431465"/>
                <a:pt x="2608834" y="5447056"/>
                <a:pt x="2608834" y="5466284"/>
              </a:cubicBezTo>
              <a:cubicBezTo>
                <a:pt x="2608834" y="5485511"/>
                <a:pt x="2593243" y="5501102"/>
                <a:pt x="2574015" y="5501102"/>
              </a:cubicBezTo>
              <a:close/>
              <a:moveTo>
                <a:pt x="2658907" y="5501102"/>
              </a:moveTo>
              <a:cubicBezTo>
                <a:pt x="2639680" y="5501102"/>
                <a:pt x="2624088" y="5485511"/>
                <a:pt x="2624088" y="5466284"/>
              </a:cubicBezTo>
              <a:cubicBezTo>
                <a:pt x="2624088" y="5447056"/>
                <a:pt x="2639680" y="5431465"/>
                <a:pt x="2658907" y="5431465"/>
              </a:cubicBezTo>
              <a:cubicBezTo>
                <a:pt x="2678135" y="5431465"/>
                <a:pt x="2693726" y="5447056"/>
                <a:pt x="2693726" y="5466284"/>
              </a:cubicBezTo>
              <a:cubicBezTo>
                <a:pt x="2693726" y="5485511"/>
                <a:pt x="2678135" y="5501102"/>
                <a:pt x="2658907" y="5501102"/>
              </a:cubicBezTo>
              <a:close/>
              <a:moveTo>
                <a:pt x="2743800" y="5501102"/>
              </a:moveTo>
              <a:cubicBezTo>
                <a:pt x="2724572" y="5501102"/>
                <a:pt x="2708981" y="5485511"/>
                <a:pt x="2708981" y="5466284"/>
              </a:cubicBezTo>
              <a:cubicBezTo>
                <a:pt x="2708981" y="5447056"/>
                <a:pt x="2724572" y="5431465"/>
                <a:pt x="2743800" y="5431465"/>
              </a:cubicBezTo>
              <a:cubicBezTo>
                <a:pt x="2763027" y="5431465"/>
                <a:pt x="2778618" y="5447056"/>
                <a:pt x="2778618" y="5466284"/>
              </a:cubicBezTo>
              <a:cubicBezTo>
                <a:pt x="2778618" y="5485511"/>
                <a:pt x="2763027" y="5501102"/>
                <a:pt x="2743800" y="5501102"/>
              </a:cubicBezTo>
              <a:close/>
              <a:moveTo>
                <a:pt x="2828692" y="5501102"/>
              </a:moveTo>
              <a:cubicBezTo>
                <a:pt x="2809464" y="5501102"/>
                <a:pt x="2793873" y="5485511"/>
                <a:pt x="2793873" y="5466284"/>
              </a:cubicBezTo>
              <a:cubicBezTo>
                <a:pt x="2793873" y="5447056"/>
                <a:pt x="2809464" y="5431465"/>
                <a:pt x="2828692" y="5431465"/>
              </a:cubicBezTo>
              <a:cubicBezTo>
                <a:pt x="2847920" y="5431465"/>
                <a:pt x="2863511" y="5447056"/>
                <a:pt x="2863511" y="5466284"/>
              </a:cubicBezTo>
              <a:cubicBezTo>
                <a:pt x="2863511" y="5485511"/>
                <a:pt x="2847920" y="5501102"/>
                <a:pt x="2828692" y="5501102"/>
              </a:cubicBezTo>
              <a:close/>
              <a:moveTo>
                <a:pt x="2998477" y="5501102"/>
              </a:moveTo>
              <a:cubicBezTo>
                <a:pt x="2979250" y="5501102"/>
                <a:pt x="2963658" y="5485511"/>
                <a:pt x="2963658" y="5466284"/>
              </a:cubicBezTo>
              <a:cubicBezTo>
                <a:pt x="2963658" y="5447056"/>
                <a:pt x="2979250" y="5431465"/>
                <a:pt x="2998477" y="5431465"/>
              </a:cubicBezTo>
              <a:cubicBezTo>
                <a:pt x="3017705" y="5431465"/>
                <a:pt x="3033296" y="5447056"/>
                <a:pt x="3033296" y="5466284"/>
              </a:cubicBezTo>
              <a:cubicBezTo>
                <a:pt x="3033296" y="5485511"/>
                <a:pt x="3017705" y="5501102"/>
                <a:pt x="2998477" y="5501102"/>
              </a:cubicBezTo>
              <a:close/>
              <a:moveTo>
                <a:pt x="3083370" y="5501102"/>
              </a:moveTo>
              <a:cubicBezTo>
                <a:pt x="3064142" y="5501102"/>
                <a:pt x="3048551" y="5485511"/>
                <a:pt x="3048551" y="5466284"/>
              </a:cubicBezTo>
              <a:cubicBezTo>
                <a:pt x="3048551" y="5447056"/>
                <a:pt x="3064142" y="5431465"/>
                <a:pt x="3083370" y="5431465"/>
              </a:cubicBezTo>
              <a:cubicBezTo>
                <a:pt x="3102597" y="5431465"/>
                <a:pt x="3118188" y="5447056"/>
                <a:pt x="3118188" y="5466284"/>
              </a:cubicBezTo>
              <a:cubicBezTo>
                <a:pt x="3118188" y="5485511"/>
                <a:pt x="3102597" y="5501102"/>
                <a:pt x="3083370" y="5501102"/>
              </a:cubicBezTo>
              <a:close/>
              <a:moveTo>
                <a:pt x="3253154" y="5501102"/>
              </a:moveTo>
              <a:cubicBezTo>
                <a:pt x="3233926" y="5501102"/>
                <a:pt x="3218335" y="5485511"/>
                <a:pt x="3218335" y="5466284"/>
              </a:cubicBezTo>
              <a:cubicBezTo>
                <a:pt x="3218335" y="5447056"/>
                <a:pt x="3233926" y="5431465"/>
                <a:pt x="3253154" y="5431465"/>
              </a:cubicBezTo>
              <a:cubicBezTo>
                <a:pt x="3272382" y="5431465"/>
                <a:pt x="3287973" y="5447056"/>
                <a:pt x="3287973" y="5466284"/>
              </a:cubicBezTo>
              <a:cubicBezTo>
                <a:pt x="3287973" y="5485511"/>
                <a:pt x="3272382" y="5501102"/>
                <a:pt x="3253154" y="5501102"/>
              </a:cubicBezTo>
              <a:close/>
              <a:moveTo>
                <a:pt x="3507832" y="5501102"/>
              </a:moveTo>
              <a:cubicBezTo>
                <a:pt x="3488604" y="5501102"/>
                <a:pt x="3473013" y="5485511"/>
                <a:pt x="3473013" y="5466284"/>
              </a:cubicBezTo>
              <a:cubicBezTo>
                <a:pt x="3473013" y="5447056"/>
                <a:pt x="3488604" y="5431465"/>
                <a:pt x="3507832" y="5431465"/>
              </a:cubicBezTo>
              <a:cubicBezTo>
                <a:pt x="3527060" y="5431465"/>
                <a:pt x="3542651" y="5447056"/>
                <a:pt x="3542651" y="5466284"/>
              </a:cubicBezTo>
              <a:cubicBezTo>
                <a:pt x="3542651" y="5485511"/>
                <a:pt x="3527060" y="5501102"/>
                <a:pt x="3507832" y="5501102"/>
              </a:cubicBezTo>
              <a:close/>
              <a:moveTo>
                <a:pt x="3677617" y="5501102"/>
              </a:moveTo>
              <a:cubicBezTo>
                <a:pt x="3658390" y="5501102"/>
                <a:pt x="3642798" y="5485511"/>
                <a:pt x="3642798" y="5466284"/>
              </a:cubicBezTo>
              <a:cubicBezTo>
                <a:pt x="3642798" y="5447056"/>
                <a:pt x="3658390" y="5431465"/>
                <a:pt x="3677617" y="5431465"/>
              </a:cubicBezTo>
              <a:cubicBezTo>
                <a:pt x="3696845" y="5431465"/>
                <a:pt x="3712436" y="5447056"/>
                <a:pt x="3712436" y="5466284"/>
              </a:cubicBezTo>
              <a:cubicBezTo>
                <a:pt x="3712436" y="5485511"/>
                <a:pt x="3696845" y="5501102"/>
                <a:pt x="3677617" y="5501102"/>
              </a:cubicBezTo>
              <a:close/>
              <a:moveTo>
                <a:pt x="3762510" y="5501102"/>
              </a:moveTo>
              <a:cubicBezTo>
                <a:pt x="3743282" y="5501102"/>
                <a:pt x="3727691" y="5485511"/>
                <a:pt x="3727691" y="5466284"/>
              </a:cubicBezTo>
              <a:cubicBezTo>
                <a:pt x="3727691" y="5447056"/>
                <a:pt x="3743282" y="5431465"/>
                <a:pt x="3762510" y="5431465"/>
              </a:cubicBezTo>
              <a:cubicBezTo>
                <a:pt x="3781737" y="5431465"/>
                <a:pt x="3797328" y="5447056"/>
                <a:pt x="3797328" y="5466284"/>
              </a:cubicBezTo>
              <a:cubicBezTo>
                <a:pt x="3797328" y="5485511"/>
                <a:pt x="3781737" y="5501102"/>
                <a:pt x="3762510" y="5501102"/>
              </a:cubicBezTo>
              <a:close/>
              <a:moveTo>
                <a:pt x="3847402" y="5501102"/>
              </a:moveTo>
              <a:cubicBezTo>
                <a:pt x="3828174" y="5501102"/>
                <a:pt x="3812583" y="5485511"/>
                <a:pt x="3812583" y="5466284"/>
              </a:cubicBezTo>
              <a:cubicBezTo>
                <a:pt x="3812583" y="5447056"/>
                <a:pt x="3828174" y="5431465"/>
                <a:pt x="3847402" y="5431465"/>
              </a:cubicBezTo>
              <a:cubicBezTo>
                <a:pt x="3866630" y="5431465"/>
                <a:pt x="3882221" y="5447056"/>
                <a:pt x="3882221" y="5466284"/>
              </a:cubicBezTo>
              <a:cubicBezTo>
                <a:pt x="3882221" y="5485511"/>
                <a:pt x="3866630" y="5501102"/>
                <a:pt x="3847402" y="5501102"/>
              </a:cubicBezTo>
              <a:close/>
              <a:moveTo>
                <a:pt x="3932301" y="5501102"/>
              </a:moveTo>
              <a:cubicBezTo>
                <a:pt x="3913073" y="5501102"/>
                <a:pt x="3897482" y="5485511"/>
                <a:pt x="3897482" y="5466284"/>
              </a:cubicBezTo>
              <a:cubicBezTo>
                <a:pt x="3897482" y="5447056"/>
                <a:pt x="3913073" y="5431465"/>
                <a:pt x="3932301" y="5431465"/>
              </a:cubicBezTo>
              <a:cubicBezTo>
                <a:pt x="3951529" y="5431465"/>
                <a:pt x="3967120" y="5447056"/>
                <a:pt x="3967120" y="5466284"/>
              </a:cubicBezTo>
              <a:cubicBezTo>
                <a:pt x="3967120" y="5485511"/>
                <a:pt x="3951529" y="5501102"/>
                <a:pt x="3932301" y="5501102"/>
              </a:cubicBezTo>
              <a:close/>
              <a:moveTo>
                <a:pt x="4526548" y="5501102"/>
              </a:moveTo>
              <a:cubicBezTo>
                <a:pt x="4507320" y="5501102"/>
                <a:pt x="4491729" y="5485511"/>
                <a:pt x="4491729" y="5466284"/>
              </a:cubicBezTo>
              <a:cubicBezTo>
                <a:pt x="4491729" y="5447056"/>
                <a:pt x="4507320" y="5431465"/>
                <a:pt x="4526548" y="5431465"/>
              </a:cubicBezTo>
              <a:cubicBezTo>
                <a:pt x="4545776" y="5431465"/>
                <a:pt x="4561367" y="5447056"/>
                <a:pt x="4561367" y="5466284"/>
              </a:cubicBezTo>
              <a:cubicBezTo>
                <a:pt x="4561367" y="5485511"/>
                <a:pt x="4545776" y="5501102"/>
                <a:pt x="4526548" y="5501102"/>
              </a:cubicBezTo>
              <a:close/>
              <a:moveTo>
                <a:pt x="4611441" y="5501102"/>
              </a:moveTo>
              <a:cubicBezTo>
                <a:pt x="4592213" y="5501102"/>
                <a:pt x="4576622" y="5485511"/>
                <a:pt x="4576622" y="5466284"/>
              </a:cubicBezTo>
              <a:cubicBezTo>
                <a:pt x="4576622" y="5447056"/>
                <a:pt x="4592213" y="5431465"/>
                <a:pt x="4611441" y="5431465"/>
              </a:cubicBezTo>
              <a:cubicBezTo>
                <a:pt x="4630669" y="5431465"/>
                <a:pt x="4646260" y="5447056"/>
                <a:pt x="4646260" y="5466284"/>
              </a:cubicBezTo>
              <a:cubicBezTo>
                <a:pt x="4646260" y="5485511"/>
                <a:pt x="4630669" y="5501102"/>
                <a:pt x="4611441" y="5501102"/>
              </a:cubicBezTo>
              <a:close/>
              <a:moveTo>
                <a:pt x="4696333" y="5501102"/>
              </a:moveTo>
              <a:cubicBezTo>
                <a:pt x="4677106" y="5501102"/>
                <a:pt x="4661515" y="5485511"/>
                <a:pt x="4661515" y="5466284"/>
              </a:cubicBezTo>
              <a:cubicBezTo>
                <a:pt x="4661515" y="5447056"/>
                <a:pt x="4677106" y="5431465"/>
                <a:pt x="4696333" y="5431465"/>
              </a:cubicBezTo>
              <a:cubicBezTo>
                <a:pt x="4715561" y="5431465"/>
                <a:pt x="4731152" y="5447056"/>
                <a:pt x="4731152" y="5466284"/>
              </a:cubicBezTo>
              <a:cubicBezTo>
                <a:pt x="4731152" y="5485511"/>
                <a:pt x="4715561" y="5501102"/>
                <a:pt x="4696333" y="5501102"/>
              </a:cubicBezTo>
              <a:close/>
              <a:moveTo>
                <a:pt x="4781226" y="5501102"/>
              </a:moveTo>
              <a:cubicBezTo>
                <a:pt x="4761998" y="5501102"/>
                <a:pt x="4746407" y="5485511"/>
                <a:pt x="4746407" y="5466284"/>
              </a:cubicBezTo>
              <a:cubicBezTo>
                <a:pt x="4746407" y="5447056"/>
                <a:pt x="4761998" y="5431465"/>
                <a:pt x="4781226" y="5431465"/>
              </a:cubicBezTo>
              <a:cubicBezTo>
                <a:pt x="4800453" y="5431465"/>
                <a:pt x="4816044" y="5447056"/>
                <a:pt x="4816044" y="5466284"/>
              </a:cubicBezTo>
              <a:cubicBezTo>
                <a:pt x="4816044" y="5485511"/>
                <a:pt x="4800453" y="5501102"/>
                <a:pt x="4781226" y="5501102"/>
              </a:cubicBezTo>
              <a:close/>
              <a:moveTo>
                <a:pt x="4866118" y="5501102"/>
              </a:moveTo>
              <a:cubicBezTo>
                <a:pt x="4846890" y="5501102"/>
                <a:pt x="4831299" y="5485511"/>
                <a:pt x="4831299" y="5466284"/>
              </a:cubicBezTo>
              <a:cubicBezTo>
                <a:pt x="4831299" y="5447056"/>
                <a:pt x="4846890" y="5431465"/>
                <a:pt x="4866118" y="5431465"/>
              </a:cubicBezTo>
              <a:cubicBezTo>
                <a:pt x="4885346" y="5431465"/>
                <a:pt x="4900937" y="5447056"/>
                <a:pt x="4900937" y="5466284"/>
              </a:cubicBezTo>
              <a:cubicBezTo>
                <a:pt x="4900937" y="5485511"/>
                <a:pt x="4885346" y="5501102"/>
                <a:pt x="4866118" y="5501102"/>
              </a:cubicBezTo>
              <a:close/>
              <a:moveTo>
                <a:pt x="4951011" y="5501102"/>
              </a:moveTo>
              <a:cubicBezTo>
                <a:pt x="4931783" y="5501102"/>
                <a:pt x="4916192" y="5485511"/>
                <a:pt x="4916192" y="5466284"/>
              </a:cubicBezTo>
              <a:cubicBezTo>
                <a:pt x="4916192" y="5447056"/>
                <a:pt x="4931783" y="5431465"/>
                <a:pt x="4951011" y="5431465"/>
              </a:cubicBezTo>
              <a:cubicBezTo>
                <a:pt x="4970239" y="5431465"/>
                <a:pt x="4985830" y="5447056"/>
                <a:pt x="4985830" y="5466284"/>
              </a:cubicBezTo>
              <a:cubicBezTo>
                <a:pt x="4985830" y="5485511"/>
                <a:pt x="4970239" y="5501102"/>
                <a:pt x="4951011" y="5501102"/>
              </a:cubicBezTo>
              <a:close/>
              <a:moveTo>
                <a:pt x="5035903" y="5501102"/>
              </a:moveTo>
              <a:cubicBezTo>
                <a:pt x="5016676" y="5501102"/>
                <a:pt x="5001085" y="5485511"/>
                <a:pt x="5001085" y="5466284"/>
              </a:cubicBezTo>
              <a:cubicBezTo>
                <a:pt x="5001085" y="5447056"/>
                <a:pt x="5016676" y="5431465"/>
                <a:pt x="5035903" y="5431465"/>
              </a:cubicBezTo>
              <a:cubicBezTo>
                <a:pt x="5055131" y="5431465"/>
                <a:pt x="5070722" y="5447056"/>
                <a:pt x="5070722" y="5466284"/>
              </a:cubicBezTo>
              <a:cubicBezTo>
                <a:pt x="5070722" y="5485511"/>
                <a:pt x="5055131" y="5501102"/>
                <a:pt x="5035903" y="5501102"/>
              </a:cubicBezTo>
              <a:close/>
              <a:moveTo>
                <a:pt x="5120796" y="5501102"/>
              </a:moveTo>
              <a:cubicBezTo>
                <a:pt x="5101568" y="5501102"/>
                <a:pt x="5085977" y="5485511"/>
                <a:pt x="5085977" y="5466284"/>
              </a:cubicBezTo>
              <a:cubicBezTo>
                <a:pt x="5085977" y="5447056"/>
                <a:pt x="5101568" y="5431465"/>
                <a:pt x="5120796" y="5431465"/>
              </a:cubicBezTo>
              <a:cubicBezTo>
                <a:pt x="5140023" y="5431465"/>
                <a:pt x="5155614" y="5447056"/>
                <a:pt x="5155614" y="5466284"/>
              </a:cubicBezTo>
              <a:cubicBezTo>
                <a:pt x="5155614" y="5485511"/>
                <a:pt x="5140023" y="5501102"/>
                <a:pt x="5120796" y="5501102"/>
              </a:cubicBezTo>
              <a:close/>
              <a:moveTo>
                <a:pt x="7073349" y="5501102"/>
              </a:moveTo>
              <a:cubicBezTo>
                <a:pt x="7054121" y="5501102"/>
                <a:pt x="7038524" y="5485511"/>
                <a:pt x="7038524" y="5466284"/>
              </a:cubicBezTo>
              <a:cubicBezTo>
                <a:pt x="7038524" y="5447056"/>
                <a:pt x="7054121" y="5431465"/>
                <a:pt x="7073349" y="5431465"/>
              </a:cubicBezTo>
              <a:cubicBezTo>
                <a:pt x="7092577" y="5431465"/>
                <a:pt x="7108161" y="5447056"/>
                <a:pt x="7108161" y="5466284"/>
              </a:cubicBezTo>
              <a:cubicBezTo>
                <a:pt x="7108161" y="5485511"/>
                <a:pt x="7092577" y="5501102"/>
                <a:pt x="7073349" y="5501102"/>
              </a:cubicBezTo>
              <a:close/>
              <a:moveTo>
                <a:pt x="7497811" y="5501102"/>
              </a:moveTo>
              <a:cubicBezTo>
                <a:pt x="7478583" y="5501102"/>
                <a:pt x="7462986" y="5485511"/>
                <a:pt x="7462986" y="5466284"/>
              </a:cubicBezTo>
              <a:cubicBezTo>
                <a:pt x="7462986" y="5447056"/>
                <a:pt x="7478583" y="5431465"/>
                <a:pt x="7497811" y="5431465"/>
              </a:cubicBezTo>
              <a:cubicBezTo>
                <a:pt x="7517039" y="5431465"/>
                <a:pt x="7532623" y="5447056"/>
                <a:pt x="7532623" y="5466284"/>
              </a:cubicBezTo>
              <a:cubicBezTo>
                <a:pt x="7532623" y="5485511"/>
                <a:pt x="7517039" y="5501102"/>
                <a:pt x="7497811" y="5501102"/>
              </a:cubicBezTo>
              <a:close/>
              <a:moveTo>
                <a:pt x="7582703" y="5501102"/>
              </a:moveTo>
              <a:cubicBezTo>
                <a:pt x="7563476" y="5501102"/>
                <a:pt x="7547878" y="5485511"/>
                <a:pt x="7547878" y="5466284"/>
              </a:cubicBezTo>
              <a:cubicBezTo>
                <a:pt x="7547878" y="5447056"/>
                <a:pt x="7563476" y="5431465"/>
                <a:pt x="7582703" y="5431465"/>
              </a:cubicBezTo>
              <a:cubicBezTo>
                <a:pt x="7601931" y="5431465"/>
                <a:pt x="7617516" y="5447056"/>
                <a:pt x="7617516" y="5466284"/>
              </a:cubicBezTo>
              <a:cubicBezTo>
                <a:pt x="7617516" y="5485511"/>
                <a:pt x="7601931" y="5501102"/>
                <a:pt x="7582703" y="5501102"/>
              </a:cubicBezTo>
              <a:close/>
              <a:moveTo>
                <a:pt x="7667597" y="5501102"/>
              </a:moveTo>
              <a:cubicBezTo>
                <a:pt x="7648369" y="5501102"/>
                <a:pt x="7632771" y="5485511"/>
                <a:pt x="7632771" y="5466284"/>
              </a:cubicBezTo>
              <a:cubicBezTo>
                <a:pt x="7632771" y="5447056"/>
                <a:pt x="7648369" y="5431465"/>
                <a:pt x="7667597" y="5431465"/>
              </a:cubicBezTo>
              <a:cubicBezTo>
                <a:pt x="7686824" y="5431465"/>
                <a:pt x="7702409" y="5447056"/>
                <a:pt x="7702409" y="5466284"/>
              </a:cubicBezTo>
              <a:cubicBezTo>
                <a:pt x="7702409" y="5485511"/>
                <a:pt x="7686824" y="5501102"/>
                <a:pt x="7667597" y="5501102"/>
              </a:cubicBezTo>
              <a:close/>
              <a:moveTo>
                <a:pt x="7837381" y="5501102"/>
              </a:moveTo>
              <a:cubicBezTo>
                <a:pt x="7818153" y="5501102"/>
                <a:pt x="7802556" y="5485511"/>
                <a:pt x="7802556" y="5466284"/>
              </a:cubicBezTo>
              <a:cubicBezTo>
                <a:pt x="7802556" y="5447056"/>
                <a:pt x="7818153" y="5431465"/>
                <a:pt x="7837381" y="5431465"/>
              </a:cubicBezTo>
              <a:cubicBezTo>
                <a:pt x="7856609" y="5431465"/>
                <a:pt x="7872193" y="5447056"/>
                <a:pt x="7872193" y="5466284"/>
              </a:cubicBezTo>
              <a:cubicBezTo>
                <a:pt x="7872193" y="5485511"/>
                <a:pt x="7856609" y="5501102"/>
                <a:pt x="7837381" y="5501102"/>
              </a:cubicBezTo>
              <a:close/>
              <a:moveTo>
                <a:pt x="7922273" y="5501102"/>
              </a:moveTo>
              <a:cubicBezTo>
                <a:pt x="7903046" y="5501102"/>
                <a:pt x="7887448" y="5485511"/>
                <a:pt x="7887448" y="5466284"/>
              </a:cubicBezTo>
              <a:cubicBezTo>
                <a:pt x="7887448" y="5447056"/>
                <a:pt x="7903046" y="5431465"/>
                <a:pt x="7922273" y="5431465"/>
              </a:cubicBezTo>
              <a:cubicBezTo>
                <a:pt x="7941501" y="5431465"/>
                <a:pt x="7957086" y="5447056"/>
                <a:pt x="7957086" y="5466284"/>
              </a:cubicBezTo>
              <a:cubicBezTo>
                <a:pt x="7957086" y="5485511"/>
                <a:pt x="7941501" y="5501102"/>
                <a:pt x="7922273" y="5501102"/>
              </a:cubicBezTo>
              <a:close/>
              <a:moveTo>
                <a:pt x="8007167" y="5501102"/>
              </a:moveTo>
              <a:cubicBezTo>
                <a:pt x="7987939" y="5501102"/>
                <a:pt x="7972341" y="5485511"/>
                <a:pt x="7972341" y="5466284"/>
              </a:cubicBezTo>
              <a:cubicBezTo>
                <a:pt x="7972341" y="5447056"/>
                <a:pt x="7987939" y="5431465"/>
                <a:pt x="8007167" y="5431465"/>
              </a:cubicBezTo>
              <a:cubicBezTo>
                <a:pt x="8026394" y="5431465"/>
                <a:pt x="8041979" y="5447056"/>
                <a:pt x="8041979" y="5466284"/>
              </a:cubicBezTo>
              <a:cubicBezTo>
                <a:pt x="8041979" y="5485511"/>
                <a:pt x="8026394" y="5501102"/>
                <a:pt x="8007167" y="5501102"/>
              </a:cubicBezTo>
              <a:close/>
              <a:moveTo>
                <a:pt x="8092059" y="5501102"/>
              </a:moveTo>
              <a:cubicBezTo>
                <a:pt x="8072831" y="5501102"/>
                <a:pt x="8057234" y="5485511"/>
                <a:pt x="8057234" y="5466284"/>
              </a:cubicBezTo>
              <a:cubicBezTo>
                <a:pt x="8057234" y="5447056"/>
                <a:pt x="8072831" y="5431465"/>
                <a:pt x="8092059" y="5431465"/>
              </a:cubicBezTo>
              <a:cubicBezTo>
                <a:pt x="8111287" y="5431465"/>
                <a:pt x="8126871" y="5447056"/>
                <a:pt x="8126871" y="5466284"/>
              </a:cubicBezTo>
              <a:cubicBezTo>
                <a:pt x="8126871" y="5485511"/>
                <a:pt x="8111287" y="5501102"/>
                <a:pt x="8092059" y="5501102"/>
              </a:cubicBezTo>
              <a:close/>
              <a:moveTo>
                <a:pt x="8176951" y="5501102"/>
              </a:moveTo>
              <a:cubicBezTo>
                <a:pt x="8157723" y="5501102"/>
                <a:pt x="8142126" y="5485511"/>
                <a:pt x="8142126" y="5466284"/>
              </a:cubicBezTo>
              <a:cubicBezTo>
                <a:pt x="8142126" y="5447056"/>
                <a:pt x="8157723" y="5431465"/>
                <a:pt x="8176951" y="5431465"/>
              </a:cubicBezTo>
              <a:cubicBezTo>
                <a:pt x="8196179" y="5431465"/>
                <a:pt x="8211763" y="5447056"/>
                <a:pt x="8211763" y="5466284"/>
              </a:cubicBezTo>
              <a:cubicBezTo>
                <a:pt x="8211763" y="5485511"/>
                <a:pt x="8196179" y="5501102"/>
                <a:pt x="8176951" y="5501102"/>
              </a:cubicBezTo>
              <a:close/>
              <a:moveTo>
                <a:pt x="8261843" y="5501102"/>
              </a:moveTo>
              <a:cubicBezTo>
                <a:pt x="8242616" y="5501102"/>
                <a:pt x="8227018" y="5485511"/>
                <a:pt x="8227018" y="5466284"/>
              </a:cubicBezTo>
              <a:cubicBezTo>
                <a:pt x="8227018" y="5447056"/>
                <a:pt x="8242616" y="5431465"/>
                <a:pt x="8261843" y="5431465"/>
              </a:cubicBezTo>
              <a:cubicBezTo>
                <a:pt x="8281071" y="5431465"/>
                <a:pt x="8296656" y="5447056"/>
                <a:pt x="8296656" y="5466284"/>
              </a:cubicBezTo>
              <a:cubicBezTo>
                <a:pt x="8296656" y="5485511"/>
                <a:pt x="8281071" y="5501102"/>
                <a:pt x="8261843" y="5501102"/>
              </a:cubicBezTo>
              <a:close/>
              <a:moveTo>
                <a:pt x="8346737" y="5501102"/>
              </a:moveTo>
              <a:cubicBezTo>
                <a:pt x="8327509" y="5501102"/>
                <a:pt x="8311911" y="5485511"/>
                <a:pt x="8311911" y="5466284"/>
              </a:cubicBezTo>
              <a:cubicBezTo>
                <a:pt x="8311911" y="5447056"/>
                <a:pt x="8327509" y="5431465"/>
                <a:pt x="8346737" y="5431465"/>
              </a:cubicBezTo>
              <a:cubicBezTo>
                <a:pt x="8365964" y="5431465"/>
                <a:pt x="8381549" y="5447056"/>
                <a:pt x="8381549" y="5466284"/>
              </a:cubicBezTo>
              <a:cubicBezTo>
                <a:pt x="8381549" y="5485511"/>
                <a:pt x="8365964" y="5501102"/>
                <a:pt x="8346737" y="5501102"/>
              </a:cubicBezTo>
              <a:close/>
              <a:moveTo>
                <a:pt x="8431629" y="5501102"/>
              </a:moveTo>
              <a:cubicBezTo>
                <a:pt x="8412401" y="5501102"/>
                <a:pt x="8396804" y="5485511"/>
                <a:pt x="8396804" y="5466284"/>
              </a:cubicBezTo>
              <a:cubicBezTo>
                <a:pt x="8396804" y="5447056"/>
                <a:pt x="8412401" y="5431465"/>
                <a:pt x="8431629" y="5431465"/>
              </a:cubicBezTo>
              <a:cubicBezTo>
                <a:pt x="8450857" y="5431465"/>
                <a:pt x="8466441" y="5447056"/>
                <a:pt x="8466441" y="5466284"/>
              </a:cubicBezTo>
              <a:cubicBezTo>
                <a:pt x="8466441" y="5485511"/>
                <a:pt x="8450857" y="5501102"/>
                <a:pt x="8431629" y="5501102"/>
              </a:cubicBezTo>
              <a:close/>
              <a:moveTo>
                <a:pt x="8516521" y="5501102"/>
              </a:moveTo>
              <a:cubicBezTo>
                <a:pt x="8497293" y="5501102"/>
                <a:pt x="8481696" y="5485511"/>
                <a:pt x="8481696" y="5466284"/>
              </a:cubicBezTo>
              <a:cubicBezTo>
                <a:pt x="8481696" y="5447056"/>
                <a:pt x="8497293" y="5431465"/>
                <a:pt x="8516521" y="5431465"/>
              </a:cubicBezTo>
              <a:cubicBezTo>
                <a:pt x="8535749" y="5431465"/>
                <a:pt x="8551333" y="5447056"/>
                <a:pt x="8551333" y="5466284"/>
              </a:cubicBezTo>
              <a:cubicBezTo>
                <a:pt x="8551333" y="5485511"/>
                <a:pt x="8535749" y="5501102"/>
                <a:pt x="8516521" y="5501102"/>
              </a:cubicBezTo>
              <a:close/>
              <a:moveTo>
                <a:pt x="8601413" y="5501102"/>
              </a:moveTo>
              <a:cubicBezTo>
                <a:pt x="8582186" y="5501102"/>
                <a:pt x="8566588" y="5485511"/>
                <a:pt x="8566588" y="5466284"/>
              </a:cubicBezTo>
              <a:cubicBezTo>
                <a:pt x="8566588" y="5447056"/>
                <a:pt x="8582186" y="5431465"/>
                <a:pt x="8601413" y="5431465"/>
              </a:cubicBezTo>
              <a:cubicBezTo>
                <a:pt x="8620641" y="5431465"/>
                <a:pt x="8636226" y="5447056"/>
                <a:pt x="8636226" y="5466284"/>
              </a:cubicBezTo>
              <a:cubicBezTo>
                <a:pt x="8636226" y="5485511"/>
                <a:pt x="8620641" y="5501102"/>
                <a:pt x="8601413" y="5501102"/>
              </a:cubicBezTo>
              <a:close/>
              <a:moveTo>
                <a:pt x="8686306" y="5501102"/>
              </a:moveTo>
              <a:cubicBezTo>
                <a:pt x="8667078" y="5501102"/>
                <a:pt x="8651480" y="5485511"/>
                <a:pt x="8651480" y="5466284"/>
              </a:cubicBezTo>
              <a:cubicBezTo>
                <a:pt x="8651480" y="5447056"/>
                <a:pt x="8667078" y="5431465"/>
                <a:pt x="8686306" y="5431465"/>
              </a:cubicBezTo>
              <a:cubicBezTo>
                <a:pt x="8705533" y="5431465"/>
                <a:pt x="8721118" y="5447056"/>
                <a:pt x="8721118" y="5466284"/>
              </a:cubicBezTo>
              <a:cubicBezTo>
                <a:pt x="8721118" y="5485511"/>
                <a:pt x="8705533" y="5501102"/>
                <a:pt x="8686306" y="5501102"/>
              </a:cubicBezTo>
              <a:close/>
              <a:moveTo>
                <a:pt x="8771199" y="5501102"/>
              </a:moveTo>
              <a:cubicBezTo>
                <a:pt x="8751971" y="5501102"/>
                <a:pt x="8736374" y="5485511"/>
                <a:pt x="8736374" y="5466284"/>
              </a:cubicBezTo>
              <a:cubicBezTo>
                <a:pt x="8736374" y="5447056"/>
                <a:pt x="8751971" y="5431465"/>
                <a:pt x="8771199" y="5431465"/>
              </a:cubicBezTo>
              <a:cubicBezTo>
                <a:pt x="8790427" y="5431465"/>
                <a:pt x="8806011" y="5447056"/>
                <a:pt x="8806011" y="5466284"/>
              </a:cubicBezTo>
              <a:cubicBezTo>
                <a:pt x="8806011" y="5485511"/>
                <a:pt x="8790427" y="5501102"/>
                <a:pt x="8771199" y="5501102"/>
              </a:cubicBezTo>
              <a:close/>
              <a:moveTo>
                <a:pt x="8856091" y="5501102"/>
              </a:moveTo>
              <a:cubicBezTo>
                <a:pt x="8836863" y="5501102"/>
                <a:pt x="8821266" y="5485511"/>
                <a:pt x="8821266" y="5466284"/>
              </a:cubicBezTo>
              <a:cubicBezTo>
                <a:pt x="8821266" y="5447056"/>
                <a:pt x="8836863" y="5431465"/>
                <a:pt x="8856091" y="5431465"/>
              </a:cubicBezTo>
              <a:cubicBezTo>
                <a:pt x="8875319" y="5431465"/>
                <a:pt x="8890903" y="5447056"/>
                <a:pt x="8890903" y="5466284"/>
              </a:cubicBezTo>
              <a:cubicBezTo>
                <a:pt x="8890903" y="5485511"/>
                <a:pt x="8875319" y="5501102"/>
                <a:pt x="8856091" y="5501102"/>
              </a:cubicBezTo>
              <a:close/>
              <a:moveTo>
                <a:pt x="8940983" y="5501102"/>
              </a:moveTo>
              <a:cubicBezTo>
                <a:pt x="8921756" y="5501102"/>
                <a:pt x="8906158" y="5485511"/>
                <a:pt x="8906158" y="5466284"/>
              </a:cubicBezTo>
              <a:cubicBezTo>
                <a:pt x="8906158" y="5447056"/>
                <a:pt x="8921756" y="5431465"/>
                <a:pt x="8940983" y="5431465"/>
              </a:cubicBezTo>
              <a:cubicBezTo>
                <a:pt x="8960211" y="5431465"/>
                <a:pt x="8975796" y="5447056"/>
                <a:pt x="8975796" y="5466284"/>
              </a:cubicBezTo>
              <a:cubicBezTo>
                <a:pt x="8975796" y="5485511"/>
                <a:pt x="8960211" y="5501102"/>
                <a:pt x="8940983" y="5501102"/>
              </a:cubicBezTo>
              <a:close/>
              <a:moveTo>
                <a:pt x="9025876" y="5501102"/>
              </a:moveTo>
              <a:cubicBezTo>
                <a:pt x="9006648" y="5501102"/>
                <a:pt x="8991050" y="5485511"/>
                <a:pt x="8991050" y="5466284"/>
              </a:cubicBezTo>
              <a:cubicBezTo>
                <a:pt x="8991050" y="5447056"/>
                <a:pt x="9006648" y="5431465"/>
                <a:pt x="9025876" y="5431465"/>
              </a:cubicBezTo>
              <a:cubicBezTo>
                <a:pt x="9045103" y="5431465"/>
                <a:pt x="9060688" y="5447056"/>
                <a:pt x="9060688" y="5466284"/>
              </a:cubicBezTo>
              <a:cubicBezTo>
                <a:pt x="9060688" y="5485511"/>
                <a:pt x="9045103" y="5501102"/>
                <a:pt x="9025876" y="5501102"/>
              </a:cubicBezTo>
              <a:close/>
              <a:moveTo>
                <a:pt x="9110769" y="5501102"/>
              </a:moveTo>
              <a:cubicBezTo>
                <a:pt x="9091541" y="5501102"/>
                <a:pt x="9075944" y="5485511"/>
                <a:pt x="9075944" y="5466284"/>
              </a:cubicBezTo>
              <a:cubicBezTo>
                <a:pt x="9075944" y="5447056"/>
                <a:pt x="9091541" y="5431465"/>
                <a:pt x="9110769" y="5431465"/>
              </a:cubicBezTo>
              <a:cubicBezTo>
                <a:pt x="9129997" y="5431465"/>
                <a:pt x="9145581" y="5447056"/>
                <a:pt x="9145581" y="5466284"/>
              </a:cubicBezTo>
              <a:cubicBezTo>
                <a:pt x="9145581" y="5485511"/>
                <a:pt x="9129997" y="5501102"/>
                <a:pt x="9110769" y="5501102"/>
              </a:cubicBezTo>
              <a:close/>
              <a:moveTo>
                <a:pt x="9195661" y="5501102"/>
              </a:moveTo>
              <a:cubicBezTo>
                <a:pt x="9176433" y="5501102"/>
                <a:pt x="9160836" y="5485511"/>
                <a:pt x="9160836" y="5466284"/>
              </a:cubicBezTo>
              <a:cubicBezTo>
                <a:pt x="9160836" y="5447056"/>
                <a:pt x="9176433" y="5431465"/>
                <a:pt x="9195661" y="5431465"/>
              </a:cubicBezTo>
              <a:cubicBezTo>
                <a:pt x="9214889" y="5431465"/>
                <a:pt x="9230473" y="5447056"/>
                <a:pt x="9230473" y="5466284"/>
              </a:cubicBezTo>
              <a:cubicBezTo>
                <a:pt x="9230473" y="5485511"/>
                <a:pt x="9214889" y="5501102"/>
                <a:pt x="9195661" y="5501102"/>
              </a:cubicBezTo>
              <a:close/>
              <a:moveTo>
                <a:pt x="9280553" y="5501102"/>
              </a:moveTo>
              <a:cubicBezTo>
                <a:pt x="9261326" y="5501102"/>
                <a:pt x="9245728" y="5485511"/>
                <a:pt x="9245728" y="5466284"/>
              </a:cubicBezTo>
              <a:cubicBezTo>
                <a:pt x="9245728" y="5447056"/>
                <a:pt x="9261326" y="5431465"/>
                <a:pt x="9280553" y="5431465"/>
              </a:cubicBezTo>
              <a:cubicBezTo>
                <a:pt x="9299781" y="5431465"/>
                <a:pt x="9315366" y="5447056"/>
                <a:pt x="9315366" y="5466284"/>
              </a:cubicBezTo>
              <a:cubicBezTo>
                <a:pt x="9315366" y="5485511"/>
                <a:pt x="9299781" y="5501102"/>
                <a:pt x="9280553" y="5501102"/>
              </a:cubicBezTo>
              <a:close/>
              <a:moveTo>
                <a:pt x="9365446" y="5501102"/>
              </a:moveTo>
              <a:cubicBezTo>
                <a:pt x="9346218" y="5501102"/>
                <a:pt x="9330620" y="5485511"/>
                <a:pt x="9330620" y="5466284"/>
              </a:cubicBezTo>
              <a:cubicBezTo>
                <a:pt x="9330620" y="5447056"/>
                <a:pt x="9346218" y="5431465"/>
                <a:pt x="9365446" y="5431465"/>
              </a:cubicBezTo>
              <a:cubicBezTo>
                <a:pt x="9384673" y="5431465"/>
                <a:pt x="9400258" y="5447056"/>
                <a:pt x="9400258" y="5466284"/>
              </a:cubicBezTo>
              <a:cubicBezTo>
                <a:pt x="9400258" y="5485511"/>
                <a:pt x="9384673" y="5501102"/>
                <a:pt x="9365446" y="5501102"/>
              </a:cubicBezTo>
              <a:close/>
              <a:moveTo>
                <a:pt x="9450339" y="5501102"/>
              </a:moveTo>
              <a:cubicBezTo>
                <a:pt x="9431111" y="5501102"/>
                <a:pt x="9415514" y="5485511"/>
                <a:pt x="9415514" y="5466284"/>
              </a:cubicBezTo>
              <a:cubicBezTo>
                <a:pt x="9415514" y="5447056"/>
                <a:pt x="9431111" y="5431465"/>
                <a:pt x="9450339" y="5431465"/>
              </a:cubicBezTo>
              <a:cubicBezTo>
                <a:pt x="9469567" y="5431465"/>
                <a:pt x="9485151" y="5447056"/>
                <a:pt x="9485151" y="5466284"/>
              </a:cubicBezTo>
              <a:cubicBezTo>
                <a:pt x="9485151" y="5485511"/>
                <a:pt x="9469567" y="5501102"/>
                <a:pt x="9450339" y="5501102"/>
              </a:cubicBezTo>
              <a:close/>
              <a:moveTo>
                <a:pt x="9535231" y="5501102"/>
              </a:moveTo>
              <a:cubicBezTo>
                <a:pt x="9516003" y="5501102"/>
                <a:pt x="9500406" y="5485511"/>
                <a:pt x="9500406" y="5466284"/>
              </a:cubicBezTo>
              <a:cubicBezTo>
                <a:pt x="9500406" y="5447056"/>
                <a:pt x="9516003" y="5431465"/>
                <a:pt x="9535231" y="5431465"/>
              </a:cubicBezTo>
              <a:cubicBezTo>
                <a:pt x="9554459" y="5431465"/>
                <a:pt x="9570043" y="5447056"/>
                <a:pt x="9570043" y="5466284"/>
              </a:cubicBezTo>
              <a:cubicBezTo>
                <a:pt x="9570043" y="5485511"/>
                <a:pt x="9554459" y="5501102"/>
                <a:pt x="9535231" y="5501102"/>
              </a:cubicBezTo>
              <a:close/>
              <a:moveTo>
                <a:pt x="9620123" y="5501102"/>
              </a:moveTo>
              <a:cubicBezTo>
                <a:pt x="9600896" y="5501102"/>
                <a:pt x="9585298" y="5485511"/>
                <a:pt x="9585298" y="5466284"/>
              </a:cubicBezTo>
              <a:cubicBezTo>
                <a:pt x="9585298" y="5447056"/>
                <a:pt x="9600896" y="5431465"/>
                <a:pt x="9620123" y="5431465"/>
              </a:cubicBezTo>
              <a:cubicBezTo>
                <a:pt x="9639351" y="5431465"/>
                <a:pt x="9654936" y="5447056"/>
                <a:pt x="9654936" y="5466284"/>
              </a:cubicBezTo>
              <a:cubicBezTo>
                <a:pt x="9654936" y="5485511"/>
                <a:pt x="9639351" y="5501102"/>
                <a:pt x="9620123" y="5501102"/>
              </a:cubicBezTo>
              <a:close/>
              <a:moveTo>
                <a:pt x="9705016" y="5501102"/>
              </a:moveTo>
              <a:cubicBezTo>
                <a:pt x="9685788" y="5501102"/>
                <a:pt x="9670190" y="5485511"/>
                <a:pt x="9670190" y="5466284"/>
              </a:cubicBezTo>
              <a:cubicBezTo>
                <a:pt x="9670190" y="5447056"/>
                <a:pt x="9685788" y="5431465"/>
                <a:pt x="9705016" y="5431465"/>
              </a:cubicBezTo>
              <a:cubicBezTo>
                <a:pt x="9724243" y="5431465"/>
                <a:pt x="9739828" y="5447056"/>
                <a:pt x="9739828" y="5466284"/>
              </a:cubicBezTo>
              <a:cubicBezTo>
                <a:pt x="9739828" y="5485511"/>
                <a:pt x="9724243" y="5501102"/>
                <a:pt x="9705016" y="5501102"/>
              </a:cubicBezTo>
              <a:close/>
              <a:moveTo>
                <a:pt x="9789909" y="5501102"/>
              </a:moveTo>
              <a:cubicBezTo>
                <a:pt x="9770681" y="5501102"/>
                <a:pt x="9755084" y="5485511"/>
                <a:pt x="9755084" y="5466284"/>
              </a:cubicBezTo>
              <a:cubicBezTo>
                <a:pt x="9755084" y="5447056"/>
                <a:pt x="9770681" y="5431465"/>
                <a:pt x="9789909" y="5431465"/>
              </a:cubicBezTo>
              <a:cubicBezTo>
                <a:pt x="9809137" y="5431465"/>
                <a:pt x="9824721" y="5447056"/>
                <a:pt x="9824721" y="5466284"/>
              </a:cubicBezTo>
              <a:cubicBezTo>
                <a:pt x="9824721" y="5485511"/>
                <a:pt x="9809137" y="5501102"/>
                <a:pt x="9789909" y="5501102"/>
              </a:cubicBezTo>
              <a:close/>
              <a:moveTo>
                <a:pt x="9874801" y="5501102"/>
              </a:moveTo>
              <a:cubicBezTo>
                <a:pt x="9855573" y="5501102"/>
                <a:pt x="9839976" y="5485511"/>
                <a:pt x="9839976" y="5466284"/>
              </a:cubicBezTo>
              <a:cubicBezTo>
                <a:pt x="9839976" y="5447056"/>
                <a:pt x="9855573" y="5431465"/>
                <a:pt x="9874801" y="5431465"/>
              </a:cubicBezTo>
              <a:cubicBezTo>
                <a:pt x="9894029" y="5431465"/>
                <a:pt x="9909613" y="5447056"/>
                <a:pt x="9909613" y="5466284"/>
              </a:cubicBezTo>
              <a:cubicBezTo>
                <a:pt x="9909613" y="5485511"/>
                <a:pt x="9894029" y="5501102"/>
                <a:pt x="9874801" y="5501102"/>
              </a:cubicBezTo>
              <a:close/>
              <a:moveTo>
                <a:pt x="9959693" y="5501102"/>
              </a:moveTo>
              <a:cubicBezTo>
                <a:pt x="9940466" y="5501102"/>
                <a:pt x="9924868" y="5485511"/>
                <a:pt x="9924868" y="5466284"/>
              </a:cubicBezTo>
              <a:cubicBezTo>
                <a:pt x="9924868" y="5447056"/>
                <a:pt x="9940466" y="5431465"/>
                <a:pt x="9959693" y="5431465"/>
              </a:cubicBezTo>
              <a:cubicBezTo>
                <a:pt x="9978921" y="5431465"/>
                <a:pt x="9994506" y="5447056"/>
                <a:pt x="9994506" y="5466284"/>
              </a:cubicBezTo>
              <a:cubicBezTo>
                <a:pt x="9994506" y="5485511"/>
                <a:pt x="9978921" y="5501102"/>
                <a:pt x="9959693" y="5501102"/>
              </a:cubicBezTo>
              <a:close/>
              <a:moveTo>
                <a:pt x="10044586" y="5501102"/>
              </a:moveTo>
              <a:cubicBezTo>
                <a:pt x="10025358" y="5501102"/>
                <a:pt x="10009760" y="5485511"/>
                <a:pt x="10009760" y="5466284"/>
              </a:cubicBezTo>
              <a:cubicBezTo>
                <a:pt x="10009760" y="5447056"/>
                <a:pt x="10025358" y="5431465"/>
                <a:pt x="10044586" y="5431465"/>
              </a:cubicBezTo>
              <a:cubicBezTo>
                <a:pt x="10063813" y="5431465"/>
                <a:pt x="10079398" y="5447056"/>
                <a:pt x="10079398" y="5466284"/>
              </a:cubicBezTo>
              <a:cubicBezTo>
                <a:pt x="10079398" y="5485511"/>
                <a:pt x="10063813" y="5501102"/>
                <a:pt x="10044586" y="5501102"/>
              </a:cubicBezTo>
              <a:close/>
              <a:moveTo>
                <a:pt x="10129478" y="5501102"/>
              </a:moveTo>
              <a:cubicBezTo>
                <a:pt x="10110250" y="5501102"/>
                <a:pt x="10094653" y="5485511"/>
                <a:pt x="10094653" y="5466284"/>
              </a:cubicBezTo>
              <a:cubicBezTo>
                <a:pt x="10094653" y="5447056"/>
                <a:pt x="10110250" y="5431465"/>
                <a:pt x="10129478" y="5431465"/>
              </a:cubicBezTo>
              <a:cubicBezTo>
                <a:pt x="10148706" y="5431465"/>
                <a:pt x="10164290" y="5447056"/>
                <a:pt x="10164290" y="5466284"/>
              </a:cubicBezTo>
              <a:cubicBezTo>
                <a:pt x="10164290" y="5485511"/>
                <a:pt x="10148706" y="5501102"/>
                <a:pt x="10129478" y="5501102"/>
              </a:cubicBezTo>
              <a:close/>
              <a:moveTo>
                <a:pt x="10214371" y="5501102"/>
              </a:moveTo>
              <a:cubicBezTo>
                <a:pt x="10195143" y="5501102"/>
                <a:pt x="10179546" y="5485511"/>
                <a:pt x="10179546" y="5466284"/>
              </a:cubicBezTo>
              <a:cubicBezTo>
                <a:pt x="10179546" y="5447056"/>
                <a:pt x="10195143" y="5431465"/>
                <a:pt x="10214371" y="5431465"/>
              </a:cubicBezTo>
              <a:cubicBezTo>
                <a:pt x="10233599" y="5431465"/>
                <a:pt x="10249183" y="5447056"/>
                <a:pt x="10249183" y="5466284"/>
              </a:cubicBezTo>
              <a:cubicBezTo>
                <a:pt x="10249183" y="5485511"/>
                <a:pt x="10233599" y="5501102"/>
                <a:pt x="10214371" y="5501102"/>
              </a:cubicBezTo>
              <a:close/>
              <a:moveTo>
                <a:pt x="10299263" y="5501102"/>
              </a:moveTo>
              <a:cubicBezTo>
                <a:pt x="10280036" y="5501102"/>
                <a:pt x="10264438" y="5485511"/>
                <a:pt x="10264438" y="5466284"/>
              </a:cubicBezTo>
              <a:cubicBezTo>
                <a:pt x="10264438" y="5447056"/>
                <a:pt x="10280036" y="5431465"/>
                <a:pt x="10299263" y="5431465"/>
              </a:cubicBezTo>
              <a:cubicBezTo>
                <a:pt x="10318491" y="5431465"/>
                <a:pt x="10334076" y="5447056"/>
                <a:pt x="10334076" y="5466284"/>
              </a:cubicBezTo>
              <a:cubicBezTo>
                <a:pt x="10334076" y="5485511"/>
                <a:pt x="10318491" y="5501102"/>
                <a:pt x="10299263" y="5501102"/>
              </a:cubicBezTo>
              <a:close/>
              <a:moveTo>
                <a:pt x="10384156" y="5501102"/>
              </a:moveTo>
              <a:cubicBezTo>
                <a:pt x="10364928" y="5501102"/>
                <a:pt x="10349330" y="5485511"/>
                <a:pt x="10349330" y="5466284"/>
              </a:cubicBezTo>
              <a:cubicBezTo>
                <a:pt x="10349330" y="5447056"/>
                <a:pt x="10364928" y="5431465"/>
                <a:pt x="10384156" y="5431465"/>
              </a:cubicBezTo>
              <a:cubicBezTo>
                <a:pt x="10403383" y="5431465"/>
                <a:pt x="10418968" y="5447056"/>
                <a:pt x="10418968" y="5466284"/>
              </a:cubicBezTo>
              <a:cubicBezTo>
                <a:pt x="10418968" y="5485511"/>
                <a:pt x="10403383" y="5501102"/>
                <a:pt x="10384156" y="5501102"/>
              </a:cubicBezTo>
              <a:close/>
              <a:moveTo>
                <a:pt x="10469048" y="5501102"/>
              </a:moveTo>
              <a:cubicBezTo>
                <a:pt x="10449820" y="5501102"/>
                <a:pt x="10434223" y="5485511"/>
                <a:pt x="10434223" y="5466284"/>
              </a:cubicBezTo>
              <a:cubicBezTo>
                <a:pt x="10434223" y="5447056"/>
                <a:pt x="10449820" y="5431465"/>
                <a:pt x="10469048" y="5431465"/>
              </a:cubicBezTo>
              <a:cubicBezTo>
                <a:pt x="10488276" y="5431465"/>
                <a:pt x="10503860" y="5447056"/>
                <a:pt x="10503860" y="5466284"/>
              </a:cubicBezTo>
              <a:cubicBezTo>
                <a:pt x="10503860" y="5485511"/>
                <a:pt x="10488276" y="5501102"/>
                <a:pt x="10469048" y="5501102"/>
              </a:cubicBezTo>
              <a:close/>
              <a:moveTo>
                <a:pt x="10553941" y="5501102"/>
              </a:moveTo>
              <a:cubicBezTo>
                <a:pt x="10534713" y="5501102"/>
                <a:pt x="10519116" y="5485511"/>
                <a:pt x="10519116" y="5466284"/>
              </a:cubicBezTo>
              <a:cubicBezTo>
                <a:pt x="10519116" y="5447056"/>
                <a:pt x="10534713" y="5431465"/>
                <a:pt x="10553941" y="5431465"/>
              </a:cubicBezTo>
              <a:cubicBezTo>
                <a:pt x="10573169" y="5431465"/>
                <a:pt x="10588753" y="5447056"/>
                <a:pt x="10588753" y="5466284"/>
              </a:cubicBezTo>
              <a:cubicBezTo>
                <a:pt x="10588753" y="5485511"/>
                <a:pt x="10573169" y="5501102"/>
                <a:pt x="10553941" y="5501102"/>
              </a:cubicBezTo>
              <a:close/>
              <a:moveTo>
                <a:pt x="1470419" y="5416243"/>
              </a:moveTo>
              <a:cubicBezTo>
                <a:pt x="1451191" y="5416243"/>
                <a:pt x="1435600" y="5400652"/>
                <a:pt x="1435600" y="5381424"/>
              </a:cubicBezTo>
              <a:cubicBezTo>
                <a:pt x="1435600" y="5362196"/>
                <a:pt x="1451191" y="5346605"/>
                <a:pt x="1470419" y="5346605"/>
              </a:cubicBezTo>
              <a:cubicBezTo>
                <a:pt x="1489647" y="5346605"/>
                <a:pt x="1505238" y="5362196"/>
                <a:pt x="1505238" y="5381424"/>
              </a:cubicBezTo>
              <a:cubicBezTo>
                <a:pt x="1505238" y="5400652"/>
                <a:pt x="1489647" y="5416243"/>
                <a:pt x="1470419" y="5416243"/>
              </a:cubicBezTo>
              <a:close/>
              <a:moveTo>
                <a:pt x="1555311" y="5416243"/>
              </a:moveTo>
              <a:cubicBezTo>
                <a:pt x="1536083" y="5416243"/>
                <a:pt x="1520492" y="5400652"/>
                <a:pt x="1520492" y="5381424"/>
              </a:cubicBezTo>
              <a:cubicBezTo>
                <a:pt x="1520492" y="5362196"/>
                <a:pt x="1536083" y="5346605"/>
                <a:pt x="1555311" y="5346605"/>
              </a:cubicBezTo>
              <a:cubicBezTo>
                <a:pt x="1574539" y="5346605"/>
                <a:pt x="1590130" y="5362196"/>
                <a:pt x="1590130" y="5381424"/>
              </a:cubicBezTo>
              <a:cubicBezTo>
                <a:pt x="1590130" y="5400652"/>
                <a:pt x="1574539" y="5416243"/>
                <a:pt x="1555311" y="5416243"/>
              </a:cubicBezTo>
              <a:close/>
              <a:moveTo>
                <a:pt x="1640203" y="5416243"/>
              </a:moveTo>
              <a:cubicBezTo>
                <a:pt x="1620976" y="5416243"/>
                <a:pt x="1605385" y="5400652"/>
                <a:pt x="1605385" y="5381424"/>
              </a:cubicBezTo>
              <a:cubicBezTo>
                <a:pt x="1605385" y="5362196"/>
                <a:pt x="1620976" y="5346605"/>
                <a:pt x="1640203" y="5346605"/>
              </a:cubicBezTo>
              <a:cubicBezTo>
                <a:pt x="1659431" y="5346605"/>
                <a:pt x="1675022" y="5362196"/>
                <a:pt x="1675022" y="5381424"/>
              </a:cubicBezTo>
              <a:cubicBezTo>
                <a:pt x="1675022" y="5400652"/>
                <a:pt x="1659431" y="5416243"/>
                <a:pt x="1640203" y="5416243"/>
              </a:cubicBezTo>
              <a:close/>
              <a:moveTo>
                <a:pt x="1725097" y="5416243"/>
              </a:moveTo>
              <a:cubicBezTo>
                <a:pt x="1705869" y="5416243"/>
                <a:pt x="1690278" y="5400652"/>
                <a:pt x="1690278" y="5381424"/>
              </a:cubicBezTo>
              <a:cubicBezTo>
                <a:pt x="1690278" y="5362196"/>
                <a:pt x="1705869" y="5346605"/>
                <a:pt x="1725097" y="5346605"/>
              </a:cubicBezTo>
              <a:cubicBezTo>
                <a:pt x="1744324" y="5346605"/>
                <a:pt x="1759915" y="5362196"/>
                <a:pt x="1759915" y="5381424"/>
              </a:cubicBezTo>
              <a:cubicBezTo>
                <a:pt x="1759915" y="5400652"/>
                <a:pt x="1744324" y="5416243"/>
                <a:pt x="1725097" y="5416243"/>
              </a:cubicBezTo>
              <a:close/>
              <a:moveTo>
                <a:pt x="1809989" y="5416243"/>
              </a:moveTo>
              <a:cubicBezTo>
                <a:pt x="1790761" y="5416243"/>
                <a:pt x="1775170" y="5400652"/>
                <a:pt x="1775170" y="5381424"/>
              </a:cubicBezTo>
              <a:cubicBezTo>
                <a:pt x="1775170" y="5362196"/>
                <a:pt x="1790761" y="5346605"/>
                <a:pt x="1809989" y="5346605"/>
              </a:cubicBezTo>
              <a:cubicBezTo>
                <a:pt x="1829217" y="5346605"/>
                <a:pt x="1844808" y="5362196"/>
                <a:pt x="1844808" y="5381424"/>
              </a:cubicBezTo>
              <a:cubicBezTo>
                <a:pt x="1844808" y="5400652"/>
                <a:pt x="1829217" y="5416243"/>
                <a:pt x="1809989" y="5416243"/>
              </a:cubicBezTo>
              <a:close/>
              <a:moveTo>
                <a:pt x="1894881" y="5416243"/>
              </a:moveTo>
              <a:cubicBezTo>
                <a:pt x="1875653" y="5416243"/>
                <a:pt x="1860062" y="5400652"/>
                <a:pt x="1860062" y="5381424"/>
              </a:cubicBezTo>
              <a:cubicBezTo>
                <a:pt x="1860062" y="5362196"/>
                <a:pt x="1875653" y="5346605"/>
                <a:pt x="1894881" y="5346605"/>
              </a:cubicBezTo>
              <a:cubicBezTo>
                <a:pt x="1914109" y="5346605"/>
                <a:pt x="1929700" y="5362196"/>
                <a:pt x="1929700" y="5381424"/>
              </a:cubicBezTo>
              <a:cubicBezTo>
                <a:pt x="1929700" y="5400652"/>
                <a:pt x="1914109" y="5416243"/>
                <a:pt x="1894881" y="5416243"/>
              </a:cubicBezTo>
              <a:close/>
              <a:moveTo>
                <a:pt x="1979773" y="5416243"/>
              </a:moveTo>
              <a:cubicBezTo>
                <a:pt x="1960546" y="5416243"/>
                <a:pt x="1944955" y="5400652"/>
                <a:pt x="1944955" y="5381424"/>
              </a:cubicBezTo>
              <a:cubicBezTo>
                <a:pt x="1944955" y="5362196"/>
                <a:pt x="1960546" y="5346605"/>
                <a:pt x="1979773" y="5346605"/>
              </a:cubicBezTo>
              <a:cubicBezTo>
                <a:pt x="1999001" y="5346605"/>
                <a:pt x="2014592" y="5362196"/>
                <a:pt x="2014592" y="5381424"/>
              </a:cubicBezTo>
              <a:cubicBezTo>
                <a:pt x="2014592" y="5400652"/>
                <a:pt x="1999001" y="5416243"/>
                <a:pt x="1979773" y="5416243"/>
              </a:cubicBezTo>
              <a:close/>
              <a:moveTo>
                <a:pt x="2064667" y="5416243"/>
              </a:moveTo>
              <a:cubicBezTo>
                <a:pt x="2045439" y="5416243"/>
                <a:pt x="2029848" y="5400652"/>
                <a:pt x="2029848" y="5381424"/>
              </a:cubicBezTo>
              <a:cubicBezTo>
                <a:pt x="2029848" y="5362196"/>
                <a:pt x="2045439" y="5346605"/>
                <a:pt x="2064667" y="5346605"/>
              </a:cubicBezTo>
              <a:cubicBezTo>
                <a:pt x="2083894" y="5346605"/>
                <a:pt x="2099485" y="5362196"/>
                <a:pt x="2099485" y="5381424"/>
              </a:cubicBezTo>
              <a:cubicBezTo>
                <a:pt x="2099485" y="5400652"/>
                <a:pt x="2083894" y="5416243"/>
                <a:pt x="2064667" y="5416243"/>
              </a:cubicBezTo>
              <a:close/>
              <a:moveTo>
                <a:pt x="2149559" y="5416243"/>
              </a:moveTo>
              <a:cubicBezTo>
                <a:pt x="2130331" y="5416243"/>
                <a:pt x="2114740" y="5400652"/>
                <a:pt x="2114740" y="5381424"/>
              </a:cubicBezTo>
              <a:cubicBezTo>
                <a:pt x="2114740" y="5362196"/>
                <a:pt x="2130331" y="5346605"/>
                <a:pt x="2149559" y="5346605"/>
              </a:cubicBezTo>
              <a:cubicBezTo>
                <a:pt x="2168787" y="5346605"/>
                <a:pt x="2184378" y="5362196"/>
                <a:pt x="2184378" y="5381424"/>
              </a:cubicBezTo>
              <a:cubicBezTo>
                <a:pt x="2184378" y="5400652"/>
                <a:pt x="2168787" y="5416243"/>
                <a:pt x="2149559" y="5416243"/>
              </a:cubicBezTo>
              <a:close/>
              <a:moveTo>
                <a:pt x="2234445" y="5416243"/>
              </a:moveTo>
              <a:cubicBezTo>
                <a:pt x="2215217" y="5416243"/>
                <a:pt x="2199626" y="5400652"/>
                <a:pt x="2199626" y="5381424"/>
              </a:cubicBezTo>
              <a:cubicBezTo>
                <a:pt x="2199626" y="5362196"/>
                <a:pt x="2215217" y="5346605"/>
                <a:pt x="2234445" y="5346605"/>
              </a:cubicBezTo>
              <a:cubicBezTo>
                <a:pt x="2253673" y="5346605"/>
                <a:pt x="2269264" y="5362196"/>
                <a:pt x="2269264" y="5381424"/>
              </a:cubicBezTo>
              <a:cubicBezTo>
                <a:pt x="2269264" y="5400652"/>
                <a:pt x="2253673" y="5416243"/>
                <a:pt x="2234445" y="5416243"/>
              </a:cubicBezTo>
              <a:close/>
              <a:moveTo>
                <a:pt x="2319337" y="5416243"/>
              </a:moveTo>
              <a:cubicBezTo>
                <a:pt x="2300110" y="5416243"/>
                <a:pt x="2284518" y="5400652"/>
                <a:pt x="2284518" y="5381424"/>
              </a:cubicBezTo>
              <a:cubicBezTo>
                <a:pt x="2284518" y="5362196"/>
                <a:pt x="2300110" y="5346605"/>
                <a:pt x="2319337" y="5346605"/>
              </a:cubicBezTo>
              <a:cubicBezTo>
                <a:pt x="2338565" y="5346605"/>
                <a:pt x="2354156" y="5362196"/>
                <a:pt x="2354156" y="5381424"/>
              </a:cubicBezTo>
              <a:cubicBezTo>
                <a:pt x="2354156" y="5400652"/>
                <a:pt x="2338565" y="5416243"/>
                <a:pt x="2319337" y="5416243"/>
              </a:cubicBezTo>
              <a:close/>
              <a:moveTo>
                <a:pt x="2404230" y="5416243"/>
              </a:moveTo>
              <a:cubicBezTo>
                <a:pt x="2385002" y="5416243"/>
                <a:pt x="2369411" y="5400652"/>
                <a:pt x="2369411" y="5381424"/>
              </a:cubicBezTo>
              <a:cubicBezTo>
                <a:pt x="2369411" y="5362196"/>
                <a:pt x="2385002" y="5346605"/>
                <a:pt x="2404230" y="5346605"/>
              </a:cubicBezTo>
              <a:cubicBezTo>
                <a:pt x="2423457" y="5346605"/>
                <a:pt x="2439048" y="5362196"/>
                <a:pt x="2439048" y="5381424"/>
              </a:cubicBezTo>
              <a:cubicBezTo>
                <a:pt x="2439048" y="5400652"/>
                <a:pt x="2423457" y="5416243"/>
                <a:pt x="2404230" y="5416243"/>
              </a:cubicBezTo>
              <a:close/>
              <a:moveTo>
                <a:pt x="2489122" y="5416243"/>
              </a:moveTo>
              <a:cubicBezTo>
                <a:pt x="2469894" y="5416243"/>
                <a:pt x="2454303" y="5400652"/>
                <a:pt x="2454303" y="5381424"/>
              </a:cubicBezTo>
              <a:cubicBezTo>
                <a:pt x="2454303" y="5362196"/>
                <a:pt x="2469894" y="5346605"/>
                <a:pt x="2489122" y="5346605"/>
              </a:cubicBezTo>
              <a:cubicBezTo>
                <a:pt x="2508350" y="5346605"/>
                <a:pt x="2523941" y="5362196"/>
                <a:pt x="2523941" y="5381424"/>
              </a:cubicBezTo>
              <a:cubicBezTo>
                <a:pt x="2523941" y="5400652"/>
                <a:pt x="2508350" y="5416243"/>
                <a:pt x="2489122" y="5416243"/>
              </a:cubicBezTo>
              <a:close/>
              <a:moveTo>
                <a:pt x="2658907" y="5416243"/>
              </a:moveTo>
              <a:cubicBezTo>
                <a:pt x="2639680" y="5416243"/>
                <a:pt x="2624088" y="5400652"/>
                <a:pt x="2624088" y="5381424"/>
              </a:cubicBezTo>
              <a:cubicBezTo>
                <a:pt x="2624088" y="5362196"/>
                <a:pt x="2639680" y="5346605"/>
                <a:pt x="2658907" y="5346605"/>
              </a:cubicBezTo>
              <a:cubicBezTo>
                <a:pt x="2678135" y="5346605"/>
                <a:pt x="2693726" y="5362196"/>
                <a:pt x="2693726" y="5381424"/>
              </a:cubicBezTo>
              <a:cubicBezTo>
                <a:pt x="2693726" y="5400652"/>
                <a:pt x="2678135" y="5416243"/>
                <a:pt x="2658907" y="5416243"/>
              </a:cubicBezTo>
              <a:close/>
              <a:moveTo>
                <a:pt x="2743800" y="5416243"/>
              </a:moveTo>
              <a:cubicBezTo>
                <a:pt x="2724572" y="5416243"/>
                <a:pt x="2708981" y="5400652"/>
                <a:pt x="2708981" y="5381424"/>
              </a:cubicBezTo>
              <a:cubicBezTo>
                <a:pt x="2708981" y="5362196"/>
                <a:pt x="2724572" y="5346605"/>
                <a:pt x="2743800" y="5346605"/>
              </a:cubicBezTo>
              <a:cubicBezTo>
                <a:pt x="2763027" y="5346605"/>
                <a:pt x="2778618" y="5362196"/>
                <a:pt x="2778618" y="5381424"/>
              </a:cubicBezTo>
              <a:cubicBezTo>
                <a:pt x="2778618" y="5400652"/>
                <a:pt x="2763027" y="5416243"/>
                <a:pt x="2743800" y="5416243"/>
              </a:cubicBezTo>
              <a:close/>
              <a:moveTo>
                <a:pt x="2828692" y="5416243"/>
              </a:moveTo>
              <a:cubicBezTo>
                <a:pt x="2809464" y="5416243"/>
                <a:pt x="2793873" y="5400652"/>
                <a:pt x="2793873" y="5381424"/>
              </a:cubicBezTo>
              <a:cubicBezTo>
                <a:pt x="2793873" y="5362196"/>
                <a:pt x="2809464" y="5346605"/>
                <a:pt x="2828692" y="5346605"/>
              </a:cubicBezTo>
              <a:cubicBezTo>
                <a:pt x="2847920" y="5346605"/>
                <a:pt x="2863511" y="5362196"/>
                <a:pt x="2863511" y="5381424"/>
              </a:cubicBezTo>
              <a:cubicBezTo>
                <a:pt x="2863511" y="5400652"/>
                <a:pt x="2847920" y="5416243"/>
                <a:pt x="2828692" y="5416243"/>
              </a:cubicBezTo>
              <a:close/>
              <a:moveTo>
                <a:pt x="2998477" y="5416243"/>
              </a:moveTo>
              <a:cubicBezTo>
                <a:pt x="2979250" y="5416243"/>
                <a:pt x="2963658" y="5400652"/>
                <a:pt x="2963658" y="5381424"/>
              </a:cubicBezTo>
              <a:cubicBezTo>
                <a:pt x="2963658" y="5362196"/>
                <a:pt x="2979250" y="5346605"/>
                <a:pt x="2998477" y="5346605"/>
              </a:cubicBezTo>
              <a:cubicBezTo>
                <a:pt x="3017705" y="5346605"/>
                <a:pt x="3033296" y="5362196"/>
                <a:pt x="3033296" y="5381424"/>
              </a:cubicBezTo>
              <a:cubicBezTo>
                <a:pt x="3033296" y="5400652"/>
                <a:pt x="3017705" y="5416243"/>
                <a:pt x="2998477" y="5416243"/>
              </a:cubicBezTo>
              <a:close/>
              <a:moveTo>
                <a:pt x="3083370" y="5416243"/>
              </a:moveTo>
              <a:cubicBezTo>
                <a:pt x="3064142" y="5416243"/>
                <a:pt x="3048551" y="5400652"/>
                <a:pt x="3048551" y="5381424"/>
              </a:cubicBezTo>
              <a:cubicBezTo>
                <a:pt x="3048551" y="5362196"/>
                <a:pt x="3064142" y="5346605"/>
                <a:pt x="3083370" y="5346605"/>
              </a:cubicBezTo>
              <a:cubicBezTo>
                <a:pt x="3102597" y="5346605"/>
                <a:pt x="3118188" y="5362196"/>
                <a:pt x="3118188" y="5381424"/>
              </a:cubicBezTo>
              <a:cubicBezTo>
                <a:pt x="3118188" y="5400652"/>
                <a:pt x="3102597" y="5416243"/>
                <a:pt x="3083370" y="5416243"/>
              </a:cubicBezTo>
              <a:close/>
              <a:moveTo>
                <a:pt x="3338047" y="5416243"/>
              </a:moveTo>
              <a:cubicBezTo>
                <a:pt x="3318820" y="5416243"/>
                <a:pt x="3303228" y="5400652"/>
                <a:pt x="3303228" y="5381424"/>
              </a:cubicBezTo>
              <a:cubicBezTo>
                <a:pt x="3303228" y="5362196"/>
                <a:pt x="3318820" y="5346605"/>
                <a:pt x="3338047" y="5346605"/>
              </a:cubicBezTo>
              <a:cubicBezTo>
                <a:pt x="3357275" y="5346605"/>
                <a:pt x="3372866" y="5362196"/>
                <a:pt x="3372866" y="5381424"/>
              </a:cubicBezTo>
              <a:cubicBezTo>
                <a:pt x="3372866" y="5400652"/>
                <a:pt x="3357275" y="5416243"/>
                <a:pt x="3338047" y="5416243"/>
              </a:cubicBezTo>
              <a:close/>
              <a:moveTo>
                <a:pt x="3762510" y="5416243"/>
              </a:moveTo>
              <a:cubicBezTo>
                <a:pt x="3743282" y="5416243"/>
                <a:pt x="3727691" y="5400652"/>
                <a:pt x="3727691" y="5381424"/>
              </a:cubicBezTo>
              <a:cubicBezTo>
                <a:pt x="3727691" y="5362196"/>
                <a:pt x="3743282" y="5346605"/>
                <a:pt x="3762510" y="5346605"/>
              </a:cubicBezTo>
              <a:cubicBezTo>
                <a:pt x="3781737" y="5346605"/>
                <a:pt x="3797328" y="5362196"/>
                <a:pt x="3797328" y="5381424"/>
              </a:cubicBezTo>
              <a:cubicBezTo>
                <a:pt x="3797328" y="5400652"/>
                <a:pt x="3781737" y="5416243"/>
                <a:pt x="3762510" y="5416243"/>
              </a:cubicBezTo>
              <a:close/>
              <a:moveTo>
                <a:pt x="3932301" y="5416243"/>
              </a:moveTo>
              <a:cubicBezTo>
                <a:pt x="3913073" y="5416243"/>
                <a:pt x="3897482" y="5400652"/>
                <a:pt x="3897482" y="5381424"/>
              </a:cubicBezTo>
              <a:cubicBezTo>
                <a:pt x="3897482" y="5362196"/>
                <a:pt x="3913073" y="5346605"/>
                <a:pt x="3932301" y="5346605"/>
              </a:cubicBezTo>
              <a:cubicBezTo>
                <a:pt x="3951529" y="5346605"/>
                <a:pt x="3967120" y="5362196"/>
                <a:pt x="3967120" y="5381424"/>
              </a:cubicBezTo>
              <a:cubicBezTo>
                <a:pt x="3967120" y="5400652"/>
                <a:pt x="3951529" y="5416243"/>
                <a:pt x="3932301" y="5416243"/>
              </a:cubicBezTo>
              <a:close/>
              <a:moveTo>
                <a:pt x="4017193" y="5416243"/>
              </a:moveTo>
              <a:cubicBezTo>
                <a:pt x="3997966" y="5416243"/>
                <a:pt x="3982375" y="5400652"/>
                <a:pt x="3982375" y="5381424"/>
              </a:cubicBezTo>
              <a:cubicBezTo>
                <a:pt x="3982375" y="5362196"/>
                <a:pt x="3997966" y="5346605"/>
                <a:pt x="4017193" y="5346605"/>
              </a:cubicBezTo>
              <a:cubicBezTo>
                <a:pt x="4036421" y="5346605"/>
                <a:pt x="4052012" y="5362196"/>
                <a:pt x="4052012" y="5381424"/>
              </a:cubicBezTo>
              <a:cubicBezTo>
                <a:pt x="4052012" y="5400652"/>
                <a:pt x="4036421" y="5416243"/>
                <a:pt x="4017193" y="5416243"/>
              </a:cubicBezTo>
              <a:close/>
              <a:moveTo>
                <a:pt x="4526548" y="5416243"/>
              </a:moveTo>
              <a:cubicBezTo>
                <a:pt x="4507320" y="5416243"/>
                <a:pt x="4491729" y="5400652"/>
                <a:pt x="4491729" y="5381424"/>
              </a:cubicBezTo>
              <a:cubicBezTo>
                <a:pt x="4491729" y="5362196"/>
                <a:pt x="4507320" y="5346605"/>
                <a:pt x="4526548" y="5346605"/>
              </a:cubicBezTo>
              <a:cubicBezTo>
                <a:pt x="4545776" y="5346605"/>
                <a:pt x="4561367" y="5362196"/>
                <a:pt x="4561367" y="5381424"/>
              </a:cubicBezTo>
              <a:cubicBezTo>
                <a:pt x="4561367" y="5400652"/>
                <a:pt x="4545776" y="5416243"/>
                <a:pt x="4526548" y="5416243"/>
              </a:cubicBezTo>
              <a:close/>
              <a:moveTo>
                <a:pt x="4611441" y="5416243"/>
              </a:moveTo>
              <a:cubicBezTo>
                <a:pt x="4592213" y="5416243"/>
                <a:pt x="4576622" y="5400652"/>
                <a:pt x="4576622" y="5381424"/>
              </a:cubicBezTo>
              <a:cubicBezTo>
                <a:pt x="4576622" y="5362196"/>
                <a:pt x="4592213" y="5346605"/>
                <a:pt x="4611441" y="5346605"/>
              </a:cubicBezTo>
              <a:cubicBezTo>
                <a:pt x="4630669" y="5346605"/>
                <a:pt x="4646260" y="5362196"/>
                <a:pt x="4646260" y="5381424"/>
              </a:cubicBezTo>
              <a:cubicBezTo>
                <a:pt x="4646260" y="5400652"/>
                <a:pt x="4630669" y="5416243"/>
                <a:pt x="4611441" y="5416243"/>
              </a:cubicBezTo>
              <a:close/>
              <a:moveTo>
                <a:pt x="4696333" y="5416243"/>
              </a:moveTo>
              <a:cubicBezTo>
                <a:pt x="4677106" y="5416243"/>
                <a:pt x="4661515" y="5400652"/>
                <a:pt x="4661515" y="5381424"/>
              </a:cubicBezTo>
              <a:cubicBezTo>
                <a:pt x="4661515" y="5362196"/>
                <a:pt x="4677106" y="5346605"/>
                <a:pt x="4696333" y="5346605"/>
              </a:cubicBezTo>
              <a:cubicBezTo>
                <a:pt x="4715561" y="5346605"/>
                <a:pt x="4731152" y="5362196"/>
                <a:pt x="4731152" y="5381424"/>
              </a:cubicBezTo>
              <a:cubicBezTo>
                <a:pt x="4731152" y="5400652"/>
                <a:pt x="4715561" y="5416243"/>
                <a:pt x="4696333" y="5416243"/>
              </a:cubicBezTo>
              <a:close/>
              <a:moveTo>
                <a:pt x="4781226" y="5416243"/>
              </a:moveTo>
              <a:cubicBezTo>
                <a:pt x="4761998" y="5416243"/>
                <a:pt x="4746407" y="5400652"/>
                <a:pt x="4746407" y="5381424"/>
              </a:cubicBezTo>
              <a:cubicBezTo>
                <a:pt x="4746407" y="5362196"/>
                <a:pt x="4761998" y="5346605"/>
                <a:pt x="4781226" y="5346605"/>
              </a:cubicBezTo>
              <a:cubicBezTo>
                <a:pt x="4800453" y="5346605"/>
                <a:pt x="4816044" y="5362196"/>
                <a:pt x="4816044" y="5381424"/>
              </a:cubicBezTo>
              <a:cubicBezTo>
                <a:pt x="4816044" y="5400652"/>
                <a:pt x="4800453" y="5416243"/>
                <a:pt x="4781226" y="5416243"/>
              </a:cubicBezTo>
              <a:close/>
              <a:moveTo>
                <a:pt x="4866118" y="5416243"/>
              </a:moveTo>
              <a:cubicBezTo>
                <a:pt x="4846890" y="5416243"/>
                <a:pt x="4831299" y="5400652"/>
                <a:pt x="4831299" y="5381424"/>
              </a:cubicBezTo>
              <a:cubicBezTo>
                <a:pt x="4831299" y="5362196"/>
                <a:pt x="4846890" y="5346605"/>
                <a:pt x="4866118" y="5346605"/>
              </a:cubicBezTo>
              <a:cubicBezTo>
                <a:pt x="4885346" y="5346605"/>
                <a:pt x="4900937" y="5362196"/>
                <a:pt x="4900937" y="5381424"/>
              </a:cubicBezTo>
              <a:cubicBezTo>
                <a:pt x="4900937" y="5400652"/>
                <a:pt x="4885346" y="5416243"/>
                <a:pt x="4866118" y="5416243"/>
              </a:cubicBezTo>
              <a:close/>
              <a:moveTo>
                <a:pt x="4951011" y="5416243"/>
              </a:moveTo>
              <a:cubicBezTo>
                <a:pt x="4931783" y="5416243"/>
                <a:pt x="4916192" y="5400652"/>
                <a:pt x="4916192" y="5381424"/>
              </a:cubicBezTo>
              <a:cubicBezTo>
                <a:pt x="4916192" y="5362196"/>
                <a:pt x="4931783" y="5346605"/>
                <a:pt x="4951011" y="5346605"/>
              </a:cubicBezTo>
              <a:cubicBezTo>
                <a:pt x="4970239" y="5346605"/>
                <a:pt x="4985830" y="5362196"/>
                <a:pt x="4985830" y="5381424"/>
              </a:cubicBezTo>
              <a:cubicBezTo>
                <a:pt x="4985830" y="5400652"/>
                <a:pt x="4970239" y="5416243"/>
                <a:pt x="4951011" y="5416243"/>
              </a:cubicBezTo>
              <a:close/>
              <a:moveTo>
                <a:pt x="5035903" y="5416243"/>
              </a:moveTo>
              <a:cubicBezTo>
                <a:pt x="5016676" y="5416243"/>
                <a:pt x="5001085" y="5400652"/>
                <a:pt x="5001085" y="5381424"/>
              </a:cubicBezTo>
              <a:cubicBezTo>
                <a:pt x="5001085" y="5362196"/>
                <a:pt x="5016676" y="5346605"/>
                <a:pt x="5035903" y="5346605"/>
              </a:cubicBezTo>
              <a:cubicBezTo>
                <a:pt x="5055131" y="5346605"/>
                <a:pt x="5070722" y="5362196"/>
                <a:pt x="5070722" y="5381424"/>
              </a:cubicBezTo>
              <a:cubicBezTo>
                <a:pt x="5070722" y="5400652"/>
                <a:pt x="5055131" y="5416243"/>
                <a:pt x="5035903" y="5416243"/>
              </a:cubicBezTo>
              <a:close/>
              <a:moveTo>
                <a:pt x="5120796" y="5416243"/>
              </a:moveTo>
              <a:cubicBezTo>
                <a:pt x="5101568" y="5416243"/>
                <a:pt x="5085977" y="5400652"/>
                <a:pt x="5085977" y="5381424"/>
              </a:cubicBezTo>
              <a:cubicBezTo>
                <a:pt x="5085977" y="5362196"/>
                <a:pt x="5101568" y="5346605"/>
                <a:pt x="5120796" y="5346605"/>
              </a:cubicBezTo>
              <a:cubicBezTo>
                <a:pt x="5140023" y="5346605"/>
                <a:pt x="5155614" y="5362196"/>
                <a:pt x="5155614" y="5381424"/>
              </a:cubicBezTo>
              <a:cubicBezTo>
                <a:pt x="5155614" y="5400652"/>
                <a:pt x="5140023" y="5416243"/>
                <a:pt x="5120796" y="5416243"/>
              </a:cubicBezTo>
              <a:close/>
              <a:moveTo>
                <a:pt x="7073349" y="5416243"/>
              </a:moveTo>
              <a:cubicBezTo>
                <a:pt x="7054121" y="5416243"/>
                <a:pt x="7038524" y="5400652"/>
                <a:pt x="7038524" y="5381424"/>
              </a:cubicBezTo>
              <a:cubicBezTo>
                <a:pt x="7038524" y="5362196"/>
                <a:pt x="7054121" y="5346605"/>
                <a:pt x="7073349" y="5346605"/>
              </a:cubicBezTo>
              <a:cubicBezTo>
                <a:pt x="7092577" y="5346605"/>
                <a:pt x="7108161" y="5362196"/>
                <a:pt x="7108161" y="5381424"/>
              </a:cubicBezTo>
              <a:cubicBezTo>
                <a:pt x="7108161" y="5400652"/>
                <a:pt x="7092577" y="5416243"/>
                <a:pt x="7073349" y="5416243"/>
              </a:cubicBezTo>
              <a:close/>
              <a:moveTo>
                <a:pt x="7412919" y="5416243"/>
              </a:moveTo>
              <a:cubicBezTo>
                <a:pt x="7393691" y="5416243"/>
                <a:pt x="7378094" y="5400652"/>
                <a:pt x="7378094" y="5381424"/>
              </a:cubicBezTo>
              <a:cubicBezTo>
                <a:pt x="7378094" y="5362196"/>
                <a:pt x="7393691" y="5346605"/>
                <a:pt x="7412919" y="5346605"/>
              </a:cubicBezTo>
              <a:cubicBezTo>
                <a:pt x="7432147" y="5346605"/>
                <a:pt x="7447731" y="5362196"/>
                <a:pt x="7447731" y="5381424"/>
              </a:cubicBezTo>
              <a:cubicBezTo>
                <a:pt x="7447731" y="5400652"/>
                <a:pt x="7432147" y="5416243"/>
                <a:pt x="7412919" y="5416243"/>
              </a:cubicBezTo>
              <a:close/>
              <a:moveTo>
                <a:pt x="7497811" y="5416243"/>
              </a:moveTo>
              <a:cubicBezTo>
                <a:pt x="7478583" y="5416243"/>
                <a:pt x="7462986" y="5400652"/>
                <a:pt x="7462986" y="5381424"/>
              </a:cubicBezTo>
              <a:cubicBezTo>
                <a:pt x="7462986" y="5362196"/>
                <a:pt x="7478583" y="5346605"/>
                <a:pt x="7497811" y="5346605"/>
              </a:cubicBezTo>
              <a:cubicBezTo>
                <a:pt x="7517039" y="5346605"/>
                <a:pt x="7532623" y="5362196"/>
                <a:pt x="7532623" y="5381424"/>
              </a:cubicBezTo>
              <a:cubicBezTo>
                <a:pt x="7532623" y="5400652"/>
                <a:pt x="7517039" y="5416243"/>
                <a:pt x="7497811" y="5416243"/>
              </a:cubicBezTo>
              <a:close/>
              <a:moveTo>
                <a:pt x="7667597" y="5416243"/>
              </a:moveTo>
              <a:cubicBezTo>
                <a:pt x="7648369" y="5416243"/>
                <a:pt x="7632771" y="5400652"/>
                <a:pt x="7632771" y="5381424"/>
              </a:cubicBezTo>
              <a:cubicBezTo>
                <a:pt x="7632771" y="5362196"/>
                <a:pt x="7648369" y="5346605"/>
                <a:pt x="7667597" y="5346605"/>
              </a:cubicBezTo>
              <a:cubicBezTo>
                <a:pt x="7686824" y="5346605"/>
                <a:pt x="7702409" y="5362196"/>
                <a:pt x="7702409" y="5381424"/>
              </a:cubicBezTo>
              <a:cubicBezTo>
                <a:pt x="7702409" y="5400652"/>
                <a:pt x="7686824" y="5416243"/>
                <a:pt x="7667597" y="5416243"/>
              </a:cubicBezTo>
              <a:close/>
              <a:moveTo>
                <a:pt x="7752489" y="5416243"/>
              </a:moveTo>
              <a:cubicBezTo>
                <a:pt x="7733261" y="5416243"/>
                <a:pt x="7717664" y="5400652"/>
                <a:pt x="7717664" y="5381424"/>
              </a:cubicBezTo>
              <a:cubicBezTo>
                <a:pt x="7717664" y="5362196"/>
                <a:pt x="7733261" y="5346605"/>
                <a:pt x="7752489" y="5346605"/>
              </a:cubicBezTo>
              <a:cubicBezTo>
                <a:pt x="7771717" y="5346605"/>
                <a:pt x="7787301" y="5362196"/>
                <a:pt x="7787301" y="5381424"/>
              </a:cubicBezTo>
              <a:cubicBezTo>
                <a:pt x="7787301" y="5400652"/>
                <a:pt x="7771717" y="5416243"/>
                <a:pt x="7752489" y="5416243"/>
              </a:cubicBezTo>
              <a:close/>
              <a:moveTo>
                <a:pt x="7922273" y="5416243"/>
              </a:moveTo>
              <a:cubicBezTo>
                <a:pt x="7903046" y="5416243"/>
                <a:pt x="7887448" y="5400652"/>
                <a:pt x="7887448" y="5381424"/>
              </a:cubicBezTo>
              <a:cubicBezTo>
                <a:pt x="7887448" y="5362196"/>
                <a:pt x="7903046" y="5346605"/>
                <a:pt x="7922273" y="5346605"/>
              </a:cubicBezTo>
              <a:cubicBezTo>
                <a:pt x="7941501" y="5346605"/>
                <a:pt x="7957086" y="5362196"/>
                <a:pt x="7957086" y="5381424"/>
              </a:cubicBezTo>
              <a:cubicBezTo>
                <a:pt x="7957086" y="5400652"/>
                <a:pt x="7941501" y="5416243"/>
                <a:pt x="7922273" y="5416243"/>
              </a:cubicBezTo>
              <a:close/>
              <a:moveTo>
                <a:pt x="8007167" y="5416243"/>
              </a:moveTo>
              <a:cubicBezTo>
                <a:pt x="7987939" y="5416243"/>
                <a:pt x="7972341" y="5400652"/>
                <a:pt x="7972341" y="5381424"/>
              </a:cubicBezTo>
              <a:cubicBezTo>
                <a:pt x="7972341" y="5362196"/>
                <a:pt x="7987939" y="5346605"/>
                <a:pt x="8007167" y="5346605"/>
              </a:cubicBezTo>
              <a:cubicBezTo>
                <a:pt x="8026394" y="5346605"/>
                <a:pt x="8041979" y="5362196"/>
                <a:pt x="8041979" y="5381424"/>
              </a:cubicBezTo>
              <a:cubicBezTo>
                <a:pt x="8041979" y="5400652"/>
                <a:pt x="8026394" y="5416243"/>
                <a:pt x="8007167" y="5416243"/>
              </a:cubicBezTo>
              <a:close/>
              <a:moveTo>
                <a:pt x="8092059" y="5416243"/>
              </a:moveTo>
              <a:cubicBezTo>
                <a:pt x="8072831" y="5416243"/>
                <a:pt x="8057234" y="5400652"/>
                <a:pt x="8057234" y="5381424"/>
              </a:cubicBezTo>
              <a:cubicBezTo>
                <a:pt x="8057234" y="5362196"/>
                <a:pt x="8072831" y="5346605"/>
                <a:pt x="8092059" y="5346605"/>
              </a:cubicBezTo>
              <a:cubicBezTo>
                <a:pt x="8111287" y="5346605"/>
                <a:pt x="8126871" y="5362196"/>
                <a:pt x="8126871" y="5381424"/>
              </a:cubicBezTo>
              <a:cubicBezTo>
                <a:pt x="8126871" y="5400652"/>
                <a:pt x="8111287" y="5416243"/>
                <a:pt x="8092059" y="5416243"/>
              </a:cubicBezTo>
              <a:close/>
              <a:moveTo>
                <a:pt x="8176951" y="5416243"/>
              </a:moveTo>
              <a:cubicBezTo>
                <a:pt x="8157723" y="5416243"/>
                <a:pt x="8142126" y="5400652"/>
                <a:pt x="8142126" y="5381424"/>
              </a:cubicBezTo>
              <a:cubicBezTo>
                <a:pt x="8142126" y="5362196"/>
                <a:pt x="8157723" y="5346605"/>
                <a:pt x="8176951" y="5346605"/>
              </a:cubicBezTo>
              <a:cubicBezTo>
                <a:pt x="8196179" y="5346605"/>
                <a:pt x="8211763" y="5362196"/>
                <a:pt x="8211763" y="5381424"/>
              </a:cubicBezTo>
              <a:cubicBezTo>
                <a:pt x="8211763" y="5400652"/>
                <a:pt x="8196179" y="5416243"/>
                <a:pt x="8176951" y="5416243"/>
              </a:cubicBezTo>
              <a:close/>
              <a:moveTo>
                <a:pt x="8261843" y="5416243"/>
              </a:moveTo>
              <a:cubicBezTo>
                <a:pt x="8242616" y="5416243"/>
                <a:pt x="8227018" y="5400652"/>
                <a:pt x="8227018" y="5381424"/>
              </a:cubicBezTo>
              <a:cubicBezTo>
                <a:pt x="8227018" y="5362196"/>
                <a:pt x="8242616" y="5346605"/>
                <a:pt x="8261843" y="5346605"/>
              </a:cubicBezTo>
              <a:cubicBezTo>
                <a:pt x="8281071" y="5346605"/>
                <a:pt x="8296656" y="5362196"/>
                <a:pt x="8296656" y="5381424"/>
              </a:cubicBezTo>
              <a:cubicBezTo>
                <a:pt x="8296656" y="5400652"/>
                <a:pt x="8281071" y="5416243"/>
                <a:pt x="8261843" y="5416243"/>
              </a:cubicBezTo>
              <a:close/>
              <a:moveTo>
                <a:pt x="8346737" y="5416243"/>
              </a:moveTo>
              <a:cubicBezTo>
                <a:pt x="8327509" y="5416243"/>
                <a:pt x="8311911" y="5400652"/>
                <a:pt x="8311911" y="5381424"/>
              </a:cubicBezTo>
              <a:cubicBezTo>
                <a:pt x="8311911" y="5362196"/>
                <a:pt x="8327509" y="5346605"/>
                <a:pt x="8346737" y="5346605"/>
              </a:cubicBezTo>
              <a:cubicBezTo>
                <a:pt x="8365964" y="5346605"/>
                <a:pt x="8381549" y="5362196"/>
                <a:pt x="8381549" y="5381424"/>
              </a:cubicBezTo>
              <a:cubicBezTo>
                <a:pt x="8381549" y="5400652"/>
                <a:pt x="8365964" y="5416243"/>
                <a:pt x="8346737" y="5416243"/>
              </a:cubicBezTo>
              <a:close/>
              <a:moveTo>
                <a:pt x="8431629" y="5416243"/>
              </a:moveTo>
              <a:cubicBezTo>
                <a:pt x="8412401" y="5416243"/>
                <a:pt x="8396804" y="5400652"/>
                <a:pt x="8396804" y="5381424"/>
              </a:cubicBezTo>
              <a:cubicBezTo>
                <a:pt x="8396804" y="5362196"/>
                <a:pt x="8412401" y="5346605"/>
                <a:pt x="8431629" y="5346605"/>
              </a:cubicBezTo>
              <a:cubicBezTo>
                <a:pt x="8450857" y="5346605"/>
                <a:pt x="8466441" y="5362196"/>
                <a:pt x="8466441" y="5381424"/>
              </a:cubicBezTo>
              <a:cubicBezTo>
                <a:pt x="8466441" y="5400652"/>
                <a:pt x="8450857" y="5416243"/>
                <a:pt x="8431629" y="5416243"/>
              </a:cubicBezTo>
              <a:close/>
              <a:moveTo>
                <a:pt x="8516521" y="5416243"/>
              </a:moveTo>
              <a:cubicBezTo>
                <a:pt x="8497293" y="5416243"/>
                <a:pt x="8481696" y="5400652"/>
                <a:pt x="8481696" y="5381424"/>
              </a:cubicBezTo>
              <a:cubicBezTo>
                <a:pt x="8481696" y="5362196"/>
                <a:pt x="8497293" y="5346605"/>
                <a:pt x="8516521" y="5346605"/>
              </a:cubicBezTo>
              <a:cubicBezTo>
                <a:pt x="8535749" y="5346605"/>
                <a:pt x="8551333" y="5362196"/>
                <a:pt x="8551333" y="5381424"/>
              </a:cubicBezTo>
              <a:cubicBezTo>
                <a:pt x="8551333" y="5400652"/>
                <a:pt x="8535749" y="5416243"/>
                <a:pt x="8516521" y="5416243"/>
              </a:cubicBezTo>
              <a:close/>
              <a:moveTo>
                <a:pt x="8601413" y="5416243"/>
              </a:moveTo>
              <a:cubicBezTo>
                <a:pt x="8582186" y="5416243"/>
                <a:pt x="8566588" y="5400652"/>
                <a:pt x="8566588" y="5381424"/>
              </a:cubicBezTo>
              <a:cubicBezTo>
                <a:pt x="8566588" y="5362196"/>
                <a:pt x="8582186" y="5346605"/>
                <a:pt x="8601413" y="5346605"/>
              </a:cubicBezTo>
              <a:cubicBezTo>
                <a:pt x="8620641" y="5346605"/>
                <a:pt x="8636226" y="5362196"/>
                <a:pt x="8636226" y="5381424"/>
              </a:cubicBezTo>
              <a:cubicBezTo>
                <a:pt x="8636226" y="5400652"/>
                <a:pt x="8620641" y="5416243"/>
                <a:pt x="8601413" y="5416243"/>
              </a:cubicBezTo>
              <a:close/>
              <a:moveTo>
                <a:pt x="8686306" y="5416243"/>
              </a:moveTo>
              <a:cubicBezTo>
                <a:pt x="8667078" y="5416243"/>
                <a:pt x="8651480" y="5400652"/>
                <a:pt x="8651480" y="5381424"/>
              </a:cubicBezTo>
              <a:cubicBezTo>
                <a:pt x="8651480" y="5362196"/>
                <a:pt x="8667078" y="5346605"/>
                <a:pt x="8686306" y="5346605"/>
              </a:cubicBezTo>
              <a:cubicBezTo>
                <a:pt x="8705533" y="5346605"/>
                <a:pt x="8721118" y="5362196"/>
                <a:pt x="8721118" y="5381424"/>
              </a:cubicBezTo>
              <a:cubicBezTo>
                <a:pt x="8721118" y="5400652"/>
                <a:pt x="8705533" y="5416243"/>
                <a:pt x="8686306" y="5416243"/>
              </a:cubicBezTo>
              <a:close/>
              <a:moveTo>
                <a:pt x="8771199" y="5416243"/>
              </a:moveTo>
              <a:cubicBezTo>
                <a:pt x="8751971" y="5416243"/>
                <a:pt x="8736374" y="5400652"/>
                <a:pt x="8736374" y="5381424"/>
              </a:cubicBezTo>
              <a:cubicBezTo>
                <a:pt x="8736374" y="5362196"/>
                <a:pt x="8751971" y="5346605"/>
                <a:pt x="8771199" y="5346605"/>
              </a:cubicBezTo>
              <a:cubicBezTo>
                <a:pt x="8790427" y="5346605"/>
                <a:pt x="8806011" y="5362196"/>
                <a:pt x="8806011" y="5381424"/>
              </a:cubicBezTo>
              <a:cubicBezTo>
                <a:pt x="8806011" y="5400652"/>
                <a:pt x="8790427" y="5416243"/>
                <a:pt x="8771199" y="5416243"/>
              </a:cubicBezTo>
              <a:close/>
              <a:moveTo>
                <a:pt x="8856091" y="5416243"/>
              </a:moveTo>
              <a:cubicBezTo>
                <a:pt x="8836863" y="5416243"/>
                <a:pt x="8821266" y="5400652"/>
                <a:pt x="8821266" y="5381424"/>
              </a:cubicBezTo>
              <a:cubicBezTo>
                <a:pt x="8821266" y="5362196"/>
                <a:pt x="8836863" y="5346605"/>
                <a:pt x="8856091" y="5346605"/>
              </a:cubicBezTo>
              <a:cubicBezTo>
                <a:pt x="8875319" y="5346605"/>
                <a:pt x="8890903" y="5362196"/>
                <a:pt x="8890903" y="5381424"/>
              </a:cubicBezTo>
              <a:cubicBezTo>
                <a:pt x="8890903" y="5400652"/>
                <a:pt x="8875319" y="5416243"/>
                <a:pt x="8856091" y="5416243"/>
              </a:cubicBezTo>
              <a:close/>
              <a:moveTo>
                <a:pt x="8940983" y="5416243"/>
              </a:moveTo>
              <a:cubicBezTo>
                <a:pt x="8921756" y="5416243"/>
                <a:pt x="8906158" y="5400652"/>
                <a:pt x="8906158" y="5381424"/>
              </a:cubicBezTo>
              <a:cubicBezTo>
                <a:pt x="8906158" y="5362196"/>
                <a:pt x="8921756" y="5346605"/>
                <a:pt x="8940983" y="5346605"/>
              </a:cubicBezTo>
              <a:cubicBezTo>
                <a:pt x="8960211" y="5346605"/>
                <a:pt x="8975796" y="5362196"/>
                <a:pt x="8975796" y="5381424"/>
              </a:cubicBezTo>
              <a:cubicBezTo>
                <a:pt x="8975796" y="5400652"/>
                <a:pt x="8960211" y="5416243"/>
                <a:pt x="8940983" y="5416243"/>
              </a:cubicBezTo>
              <a:close/>
              <a:moveTo>
                <a:pt x="9025876" y="5416243"/>
              </a:moveTo>
              <a:cubicBezTo>
                <a:pt x="9006648" y="5416243"/>
                <a:pt x="8991050" y="5400652"/>
                <a:pt x="8991050" y="5381424"/>
              </a:cubicBezTo>
              <a:cubicBezTo>
                <a:pt x="8991050" y="5362196"/>
                <a:pt x="9006648" y="5346605"/>
                <a:pt x="9025876" y="5346605"/>
              </a:cubicBezTo>
              <a:cubicBezTo>
                <a:pt x="9045103" y="5346605"/>
                <a:pt x="9060688" y="5362196"/>
                <a:pt x="9060688" y="5381424"/>
              </a:cubicBezTo>
              <a:cubicBezTo>
                <a:pt x="9060688" y="5400652"/>
                <a:pt x="9045103" y="5416243"/>
                <a:pt x="9025876" y="5416243"/>
              </a:cubicBezTo>
              <a:close/>
              <a:moveTo>
                <a:pt x="9110769" y="5416243"/>
              </a:moveTo>
              <a:cubicBezTo>
                <a:pt x="9091541" y="5416243"/>
                <a:pt x="9075944" y="5400652"/>
                <a:pt x="9075944" y="5381424"/>
              </a:cubicBezTo>
              <a:cubicBezTo>
                <a:pt x="9075944" y="5362196"/>
                <a:pt x="9091541" y="5346605"/>
                <a:pt x="9110769" y="5346605"/>
              </a:cubicBezTo>
              <a:cubicBezTo>
                <a:pt x="9129997" y="5346605"/>
                <a:pt x="9145581" y="5362196"/>
                <a:pt x="9145581" y="5381424"/>
              </a:cubicBezTo>
              <a:cubicBezTo>
                <a:pt x="9145581" y="5400652"/>
                <a:pt x="9129997" y="5416243"/>
                <a:pt x="9110769" y="5416243"/>
              </a:cubicBezTo>
              <a:close/>
              <a:moveTo>
                <a:pt x="9195661" y="5416243"/>
              </a:moveTo>
              <a:cubicBezTo>
                <a:pt x="9176433" y="5416243"/>
                <a:pt x="9160836" y="5400652"/>
                <a:pt x="9160836" y="5381424"/>
              </a:cubicBezTo>
              <a:cubicBezTo>
                <a:pt x="9160836" y="5362196"/>
                <a:pt x="9176433" y="5346605"/>
                <a:pt x="9195661" y="5346605"/>
              </a:cubicBezTo>
              <a:cubicBezTo>
                <a:pt x="9214889" y="5346605"/>
                <a:pt x="9230473" y="5362196"/>
                <a:pt x="9230473" y="5381424"/>
              </a:cubicBezTo>
              <a:cubicBezTo>
                <a:pt x="9230473" y="5400652"/>
                <a:pt x="9214889" y="5416243"/>
                <a:pt x="9195661" y="5416243"/>
              </a:cubicBezTo>
              <a:close/>
              <a:moveTo>
                <a:pt x="9280553" y="5416243"/>
              </a:moveTo>
              <a:cubicBezTo>
                <a:pt x="9261326" y="5416243"/>
                <a:pt x="9245728" y="5400652"/>
                <a:pt x="9245728" y="5381424"/>
              </a:cubicBezTo>
              <a:cubicBezTo>
                <a:pt x="9245728" y="5362196"/>
                <a:pt x="9261326" y="5346605"/>
                <a:pt x="9280553" y="5346605"/>
              </a:cubicBezTo>
              <a:cubicBezTo>
                <a:pt x="9299781" y="5346605"/>
                <a:pt x="9315366" y="5362196"/>
                <a:pt x="9315366" y="5381424"/>
              </a:cubicBezTo>
              <a:cubicBezTo>
                <a:pt x="9315366" y="5400652"/>
                <a:pt x="9299781" y="5416243"/>
                <a:pt x="9280553" y="5416243"/>
              </a:cubicBezTo>
              <a:close/>
              <a:moveTo>
                <a:pt x="9365446" y="5416243"/>
              </a:moveTo>
              <a:cubicBezTo>
                <a:pt x="9346218" y="5416243"/>
                <a:pt x="9330620" y="5400652"/>
                <a:pt x="9330620" y="5381424"/>
              </a:cubicBezTo>
              <a:cubicBezTo>
                <a:pt x="9330620" y="5362196"/>
                <a:pt x="9346218" y="5346605"/>
                <a:pt x="9365446" y="5346605"/>
              </a:cubicBezTo>
              <a:cubicBezTo>
                <a:pt x="9384673" y="5346605"/>
                <a:pt x="9400258" y="5362196"/>
                <a:pt x="9400258" y="5381424"/>
              </a:cubicBezTo>
              <a:cubicBezTo>
                <a:pt x="9400258" y="5400652"/>
                <a:pt x="9384673" y="5416243"/>
                <a:pt x="9365446" y="5416243"/>
              </a:cubicBezTo>
              <a:close/>
              <a:moveTo>
                <a:pt x="9450339" y="5416243"/>
              </a:moveTo>
              <a:cubicBezTo>
                <a:pt x="9431111" y="5416243"/>
                <a:pt x="9415514" y="5400652"/>
                <a:pt x="9415514" y="5381424"/>
              </a:cubicBezTo>
              <a:cubicBezTo>
                <a:pt x="9415514" y="5362196"/>
                <a:pt x="9431111" y="5346605"/>
                <a:pt x="9450339" y="5346605"/>
              </a:cubicBezTo>
              <a:cubicBezTo>
                <a:pt x="9469567" y="5346605"/>
                <a:pt x="9485151" y="5362196"/>
                <a:pt x="9485151" y="5381424"/>
              </a:cubicBezTo>
              <a:cubicBezTo>
                <a:pt x="9485151" y="5400652"/>
                <a:pt x="9469567" y="5416243"/>
                <a:pt x="9450339" y="5416243"/>
              </a:cubicBezTo>
              <a:close/>
              <a:moveTo>
                <a:pt x="9535231" y="5416243"/>
              </a:moveTo>
              <a:cubicBezTo>
                <a:pt x="9516003" y="5416243"/>
                <a:pt x="9500406" y="5400652"/>
                <a:pt x="9500406" y="5381424"/>
              </a:cubicBezTo>
              <a:cubicBezTo>
                <a:pt x="9500406" y="5362196"/>
                <a:pt x="9516003" y="5346605"/>
                <a:pt x="9535231" y="5346605"/>
              </a:cubicBezTo>
              <a:cubicBezTo>
                <a:pt x="9554459" y="5346605"/>
                <a:pt x="9570043" y="5362196"/>
                <a:pt x="9570043" y="5381424"/>
              </a:cubicBezTo>
              <a:cubicBezTo>
                <a:pt x="9570043" y="5400652"/>
                <a:pt x="9554459" y="5416243"/>
                <a:pt x="9535231" y="5416243"/>
              </a:cubicBezTo>
              <a:close/>
              <a:moveTo>
                <a:pt x="9620123" y="5416243"/>
              </a:moveTo>
              <a:cubicBezTo>
                <a:pt x="9600896" y="5416243"/>
                <a:pt x="9585298" y="5400652"/>
                <a:pt x="9585298" y="5381424"/>
              </a:cubicBezTo>
              <a:cubicBezTo>
                <a:pt x="9585298" y="5362196"/>
                <a:pt x="9600896" y="5346605"/>
                <a:pt x="9620123" y="5346605"/>
              </a:cubicBezTo>
              <a:cubicBezTo>
                <a:pt x="9639351" y="5346605"/>
                <a:pt x="9654936" y="5362196"/>
                <a:pt x="9654936" y="5381424"/>
              </a:cubicBezTo>
              <a:cubicBezTo>
                <a:pt x="9654936" y="5400652"/>
                <a:pt x="9639351" y="5416243"/>
                <a:pt x="9620123" y="5416243"/>
              </a:cubicBezTo>
              <a:close/>
              <a:moveTo>
                <a:pt x="9705016" y="5416243"/>
              </a:moveTo>
              <a:cubicBezTo>
                <a:pt x="9685788" y="5416243"/>
                <a:pt x="9670190" y="5400652"/>
                <a:pt x="9670190" y="5381424"/>
              </a:cubicBezTo>
              <a:cubicBezTo>
                <a:pt x="9670190" y="5362196"/>
                <a:pt x="9685788" y="5346605"/>
                <a:pt x="9705016" y="5346605"/>
              </a:cubicBezTo>
              <a:cubicBezTo>
                <a:pt x="9724243" y="5346605"/>
                <a:pt x="9739828" y="5362196"/>
                <a:pt x="9739828" y="5381424"/>
              </a:cubicBezTo>
              <a:cubicBezTo>
                <a:pt x="9739828" y="5400652"/>
                <a:pt x="9724243" y="5416243"/>
                <a:pt x="9705016" y="5416243"/>
              </a:cubicBezTo>
              <a:close/>
              <a:moveTo>
                <a:pt x="9789909" y="5416243"/>
              </a:moveTo>
              <a:cubicBezTo>
                <a:pt x="9770681" y="5416243"/>
                <a:pt x="9755084" y="5400652"/>
                <a:pt x="9755084" y="5381424"/>
              </a:cubicBezTo>
              <a:cubicBezTo>
                <a:pt x="9755084" y="5362196"/>
                <a:pt x="9770681" y="5346605"/>
                <a:pt x="9789909" y="5346605"/>
              </a:cubicBezTo>
              <a:cubicBezTo>
                <a:pt x="9809137" y="5346605"/>
                <a:pt x="9824721" y="5362196"/>
                <a:pt x="9824721" y="5381424"/>
              </a:cubicBezTo>
              <a:cubicBezTo>
                <a:pt x="9824721" y="5400652"/>
                <a:pt x="9809137" y="5416243"/>
                <a:pt x="9789909" y="5416243"/>
              </a:cubicBezTo>
              <a:close/>
              <a:moveTo>
                <a:pt x="9874801" y="5416243"/>
              </a:moveTo>
              <a:cubicBezTo>
                <a:pt x="9855573" y="5416243"/>
                <a:pt x="9839976" y="5400652"/>
                <a:pt x="9839976" y="5381424"/>
              </a:cubicBezTo>
              <a:cubicBezTo>
                <a:pt x="9839976" y="5362196"/>
                <a:pt x="9855573" y="5346605"/>
                <a:pt x="9874801" y="5346605"/>
              </a:cubicBezTo>
              <a:cubicBezTo>
                <a:pt x="9894029" y="5346605"/>
                <a:pt x="9909613" y="5362196"/>
                <a:pt x="9909613" y="5381424"/>
              </a:cubicBezTo>
              <a:cubicBezTo>
                <a:pt x="9909613" y="5400652"/>
                <a:pt x="9894029" y="5416243"/>
                <a:pt x="9874801" y="5416243"/>
              </a:cubicBezTo>
              <a:close/>
              <a:moveTo>
                <a:pt x="9959693" y="5416243"/>
              </a:moveTo>
              <a:cubicBezTo>
                <a:pt x="9940466" y="5416243"/>
                <a:pt x="9924868" y="5400652"/>
                <a:pt x="9924868" y="5381424"/>
              </a:cubicBezTo>
              <a:cubicBezTo>
                <a:pt x="9924868" y="5362196"/>
                <a:pt x="9940466" y="5346605"/>
                <a:pt x="9959693" y="5346605"/>
              </a:cubicBezTo>
              <a:cubicBezTo>
                <a:pt x="9978921" y="5346605"/>
                <a:pt x="9994506" y="5362196"/>
                <a:pt x="9994506" y="5381424"/>
              </a:cubicBezTo>
              <a:cubicBezTo>
                <a:pt x="9994506" y="5400652"/>
                <a:pt x="9978921" y="5416243"/>
                <a:pt x="9959693" y="5416243"/>
              </a:cubicBezTo>
              <a:close/>
              <a:moveTo>
                <a:pt x="10044586" y="5416243"/>
              </a:moveTo>
              <a:cubicBezTo>
                <a:pt x="10025358" y="5416243"/>
                <a:pt x="10009760" y="5400652"/>
                <a:pt x="10009760" y="5381424"/>
              </a:cubicBezTo>
              <a:cubicBezTo>
                <a:pt x="10009760" y="5362196"/>
                <a:pt x="10025358" y="5346605"/>
                <a:pt x="10044586" y="5346605"/>
              </a:cubicBezTo>
              <a:cubicBezTo>
                <a:pt x="10063813" y="5346605"/>
                <a:pt x="10079398" y="5362196"/>
                <a:pt x="10079398" y="5381424"/>
              </a:cubicBezTo>
              <a:cubicBezTo>
                <a:pt x="10079398" y="5400652"/>
                <a:pt x="10063813" y="5416243"/>
                <a:pt x="10044586" y="5416243"/>
              </a:cubicBezTo>
              <a:close/>
              <a:moveTo>
                <a:pt x="10129478" y="5416243"/>
              </a:moveTo>
              <a:cubicBezTo>
                <a:pt x="10110250" y="5416243"/>
                <a:pt x="10094653" y="5400652"/>
                <a:pt x="10094653" y="5381424"/>
              </a:cubicBezTo>
              <a:cubicBezTo>
                <a:pt x="10094653" y="5362196"/>
                <a:pt x="10110250" y="5346605"/>
                <a:pt x="10129478" y="5346605"/>
              </a:cubicBezTo>
              <a:cubicBezTo>
                <a:pt x="10148706" y="5346605"/>
                <a:pt x="10164290" y="5362196"/>
                <a:pt x="10164290" y="5381424"/>
              </a:cubicBezTo>
              <a:cubicBezTo>
                <a:pt x="10164290" y="5400652"/>
                <a:pt x="10148706" y="5416243"/>
                <a:pt x="10129478" y="5416243"/>
              </a:cubicBezTo>
              <a:close/>
              <a:moveTo>
                <a:pt x="10214371" y="5416243"/>
              </a:moveTo>
              <a:cubicBezTo>
                <a:pt x="10195143" y="5416243"/>
                <a:pt x="10179546" y="5400652"/>
                <a:pt x="10179546" y="5381424"/>
              </a:cubicBezTo>
              <a:cubicBezTo>
                <a:pt x="10179546" y="5362196"/>
                <a:pt x="10195143" y="5346605"/>
                <a:pt x="10214371" y="5346605"/>
              </a:cubicBezTo>
              <a:cubicBezTo>
                <a:pt x="10233599" y="5346605"/>
                <a:pt x="10249183" y="5362196"/>
                <a:pt x="10249183" y="5381424"/>
              </a:cubicBezTo>
              <a:cubicBezTo>
                <a:pt x="10249183" y="5400652"/>
                <a:pt x="10233599" y="5416243"/>
                <a:pt x="10214371" y="5416243"/>
              </a:cubicBezTo>
              <a:close/>
              <a:moveTo>
                <a:pt x="10299263" y="5416243"/>
              </a:moveTo>
              <a:cubicBezTo>
                <a:pt x="10280036" y="5416243"/>
                <a:pt x="10264438" y="5400652"/>
                <a:pt x="10264438" y="5381424"/>
              </a:cubicBezTo>
              <a:cubicBezTo>
                <a:pt x="10264438" y="5362196"/>
                <a:pt x="10280036" y="5346605"/>
                <a:pt x="10299263" y="5346605"/>
              </a:cubicBezTo>
              <a:cubicBezTo>
                <a:pt x="10318491" y="5346605"/>
                <a:pt x="10334076" y="5362196"/>
                <a:pt x="10334076" y="5381424"/>
              </a:cubicBezTo>
              <a:cubicBezTo>
                <a:pt x="10334076" y="5400652"/>
                <a:pt x="10318491" y="5416243"/>
                <a:pt x="10299263" y="5416243"/>
              </a:cubicBezTo>
              <a:close/>
              <a:moveTo>
                <a:pt x="10384156" y="5416243"/>
              </a:moveTo>
              <a:cubicBezTo>
                <a:pt x="10364928" y="5416243"/>
                <a:pt x="10349330" y="5400652"/>
                <a:pt x="10349330" y="5381424"/>
              </a:cubicBezTo>
              <a:cubicBezTo>
                <a:pt x="10349330" y="5362196"/>
                <a:pt x="10364928" y="5346605"/>
                <a:pt x="10384156" y="5346605"/>
              </a:cubicBezTo>
              <a:cubicBezTo>
                <a:pt x="10403383" y="5346605"/>
                <a:pt x="10418968" y="5362196"/>
                <a:pt x="10418968" y="5381424"/>
              </a:cubicBezTo>
              <a:cubicBezTo>
                <a:pt x="10418968" y="5400652"/>
                <a:pt x="10403383" y="5416243"/>
                <a:pt x="10384156" y="5416243"/>
              </a:cubicBezTo>
              <a:close/>
              <a:moveTo>
                <a:pt x="1385527" y="5331383"/>
              </a:moveTo>
              <a:cubicBezTo>
                <a:pt x="1366299" y="5331383"/>
                <a:pt x="1350708" y="5315792"/>
                <a:pt x="1350708" y="5296564"/>
              </a:cubicBezTo>
              <a:cubicBezTo>
                <a:pt x="1350708" y="5277336"/>
                <a:pt x="1366299" y="5261745"/>
                <a:pt x="1385527" y="5261745"/>
              </a:cubicBezTo>
              <a:cubicBezTo>
                <a:pt x="1404754" y="5261745"/>
                <a:pt x="1420345" y="5277336"/>
                <a:pt x="1420345" y="5296564"/>
              </a:cubicBezTo>
              <a:cubicBezTo>
                <a:pt x="1420345" y="5315792"/>
                <a:pt x="1404754" y="5331383"/>
                <a:pt x="1385527" y="5331383"/>
              </a:cubicBezTo>
              <a:close/>
              <a:moveTo>
                <a:pt x="1470419" y="5331383"/>
              </a:moveTo>
              <a:cubicBezTo>
                <a:pt x="1451191" y="5331383"/>
                <a:pt x="1435600" y="5315792"/>
                <a:pt x="1435600" y="5296564"/>
              </a:cubicBezTo>
              <a:cubicBezTo>
                <a:pt x="1435600" y="5277336"/>
                <a:pt x="1451191" y="5261745"/>
                <a:pt x="1470419" y="5261745"/>
              </a:cubicBezTo>
              <a:cubicBezTo>
                <a:pt x="1489647" y="5261745"/>
                <a:pt x="1505238" y="5277336"/>
                <a:pt x="1505238" y="5296564"/>
              </a:cubicBezTo>
              <a:cubicBezTo>
                <a:pt x="1505238" y="5315792"/>
                <a:pt x="1489647" y="5331383"/>
                <a:pt x="1470419" y="5331383"/>
              </a:cubicBezTo>
              <a:close/>
              <a:moveTo>
                <a:pt x="1555311" y="5331383"/>
              </a:moveTo>
              <a:cubicBezTo>
                <a:pt x="1536083" y="5331383"/>
                <a:pt x="1520492" y="5315792"/>
                <a:pt x="1520492" y="5296564"/>
              </a:cubicBezTo>
              <a:cubicBezTo>
                <a:pt x="1520492" y="5277336"/>
                <a:pt x="1536083" y="5261745"/>
                <a:pt x="1555311" y="5261745"/>
              </a:cubicBezTo>
              <a:cubicBezTo>
                <a:pt x="1574539" y="5261745"/>
                <a:pt x="1590130" y="5277336"/>
                <a:pt x="1590130" y="5296564"/>
              </a:cubicBezTo>
              <a:cubicBezTo>
                <a:pt x="1590130" y="5315792"/>
                <a:pt x="1574539" y="5331383"/>
                <a:pt x="1555311" y="5331383"/>
              </a:cubicBezTo>
              <a:close/>
              <a:moveTo>
                <a:pt x="1640203" y="5331383"/>
              </a:moveTo>
              <a:cubicBezTo>
                <a:pt x="1620976" y="5331383"/>
                <a:pt x="1605385" y="5315792"/>
                <a:pt x="1605385" y="5296564"/>
              </a:cubicBezTo>
              <a:cubicBezTo>
                <a:pt x="1605385" y="5277336"/>
                <a:pt x="1620976" y="5261745"/>
                <a:pt x="1640203" y="5261745"/>
              </a:cubicBezTo>
              <a:cubicBezTo>
                <a:pt x="1659431" y="5261745"/>
                <a:pt x="1675022" y="5277336"/>
                <a:pt x="1675022" y="5296564"/>
              </a:cubicBezTo>
              <a:cubicBezTo>
                <a:pt x="1675022" y="5315792"/>
                <a:pt x="1659431" y="5331383"/>
                <a:pt x="1640203" y="5331383"/>
              </a:cubicBezTo>
              <a:close/>
              <a:moveTo>
                <a:pt x="1725097" y="5331383"/>
              </a:moveTo>
              <a:cubicBezTo>
                <a:pt x="1705869" y="5331383"/>
                <a:pt x="1690278" y="5315792"/>
                <a:pt x="1690278" y="5296564"/>
              </a:cubicBezTo>
              <a:cubicBezTo>
                <a:pt x="1690278" y="5277336"/>
                <a:pt x="1705869" y="5261745"/>
                <a:pt x="1725097" y="5261745"/>
              </a:cubicBezTo>
              <a:cubicBezTo>
                <a:pt x="1744324" y="5261745"/>
                <a:pt x="1759915" y="5277336"/>
                <a:pt x="1759915" y="5296564"/>
              </a:cubicBezTo>
              <a:cubicBezTo>
                <a:pt x="1759915" y="5315792"/>
                <a:pt x="1744324" y="5331383"/>
                <a:pt x="1725097" y="5331383"/>
              </a:cubicBezTo>
              <a:close/>
              <a:moveTo>
                <a:pt x="1809989" y="5331383"/>
              </a:moveTo>
              <a:cubicBezTo>
                <a:pt x="1790761" y="5331383"/>
                <a:pt x="1775170" y="5315792"/>
                <a:pt x="1775170" y="5296564"/>
              </a:cubicBezTo>
              <a:cubicBezTo>
                <a:pt x="1775170" y="5277336"/>
                <a:pt x="1790761" y="5261745"/>
                <a:pt x="1809989" y="5261745"/>
              </a:cubicBezTo>
              <a:cubicBezTo>
                <a:pt x="1829217" y="5261745"/>
                <a:pt x="1844808" y="5277336"/>
                <a:pt x="1844808" y="5296564"/>
              </a:cubicBezTo>
              <a:cubicBezTo>
                <a:pt x="1844808" y="5315792"/>
                <a:pt x="1829217" y="5331383"/>
                <a:pt x="1809989" y="5331383"/>
              </a:cubicBezTo>
              <a:close/>
              <a:moveTo>
                <a:pt x="1894881" y="5331383"/>
              </a:moveTo>
              <a:cubicBezTo>
                <a:pt x="1875653" y="5331383"/>
                <a:pt x="1860062" y="5315792"/>
                <a:pt x="1860062" y="5296564"/>
              </a:cubicBezTo>
              <a:cubicBezTo>
                <a:pt x="1860062" y="5277336"/>
                <a:pt x="1875653" y="5261745"/>
                <a:pt x="1894881" y="5261745"/>
              </a:cubicBezTo>
              <a:cubicBezTo>
                <a:pt x="1914109" y="5261745"/>
                <a:pt x="1929700" y="5277336"/>
                <a:pt x="1929700" y="5296564"/>
              </a:cubicBezTo>
              <a:cubicBezTo>
                <a:pt x="1929700" y="5315792"/>
                <a:pt x="1914109" y="5331383"/>
                <a:pt x="1894881" y="5331383"/>
              </a:cubicBezTo>
              <a:close/>
              <a:moveTo>
                <a:pt x="1979773" y="5331383"/>
              </a:moveTo>
              <a:cubicBezTo>
                <a:pt x="1960546" y="5331383"/>
                <a:pt x="1944955" y="5315792"/>
                <a:pt x="1944955" y="5296564"/>
              </a:cubicBezTo>
              <a:cubicBezTo>
                <a:pt x="1944955" y="5277336"/>
                <a:pt x="1960546" y="5261745"/>
                <a:pt x="1979773" y="5261745"/>
              </a:cubicBezTo>
              <a:cubicBezTo>
                <a:pt x="1999001" y="5261745"/>
                <a:pt x="2014592" y="5277336"/>
                <a:pt x="2014592" y="5296564"/>
              </a:cubicBezTo>
              <a:cubicBezTo>
                <a:pt x="2014592" y="5315792"/>
                <a:pt x="1999001" y="5331383"/>
                <a:pt x="1979773" y="5331383"/>
              </a:cubicBezTo>
              <a:close/>
              <a:moveTo>
                <a:pt x="2064667" y="5331383"/>
              </a:moveTo>
              <a:cubicBezTo>
                <a:pt x="2045439" y="5331383"/>
                <a:pt x="2029848" y="5315792"/>
                <a:pt x="2029848" y="5296564"/>
              </a:cubicBezTo>
              <a:cubicBezTo>
                <a:pt x="2029848" y="5277336"/>
                <a:pt x="2045439" y="5261745"/>
                <a:pt x="2064667" y="5261745"/>
              </a:cubicBezTo>
              <a:cubicBezTo>
                <a:pt x="2083894" y="5261745"/>
                <a:pt x="2099485" y="5277336"/>
                <a:pt x="2099485" y="5296564"/>
              </a:cubicBezTo>
              <a:cubicBezTo>
                <a:pt x="2099485" y="5315792"/>
                <a:pt x="2083894" y="5331383"/>
                <a:pt x="2064667" y="5331383"/>
              </a:cubicBezTo>
              <a:close/>
              <a:moveTo>
                <a:pt x="2149559" y="5331383"/>
              </a:moveTo>
              <a:cubicBezTo>
                <a:pt x="2130331" y="5331383"/>
                <a:pt x="2114740" y="5315792"/>
                <a:pt x="2114740" y="5296564"/>
              </a:cubicBezTo>
              <a:cubicBezTo>
                <a:pt x="2114740" y="5277336"/>
                <a:pt x="2130331" y="5261745"/>
                <a:pt x="2149559" y="5261745"/>
              </a:cubicBezTo>
              <a:cubicBezTo>
                <a:pt x="2168787" y="5261745"/>
                <a:pt x="2184378" y="5277336"/>
                <a:pt x="2184378" y="5296564"/>
              </a:cubicBezTo>
              <a:cubicBezTo>
                <a:pt x="2184378" y="5315792"/>
                <a:pt x="2168787" y="5331383"/>
                <a:pt x="2149559" y="5331383"/>
              </a:cubicBezTo>
              <a:close/>
              <a:moveTo>
                <a:pt x="2234445" y="5331383"/>
              </a:moveTo>
              <a:cubicBezTo>
                <a:pt x="2215217" y="5331383"/>
                <a:pt x="2199626" y="5315792"/>
                <a:pt x="2199626" y="5296564"/>
              </a:cubicBezTo>
              <a:cubicBezTo>
                <a:pt x="2199626" y="5277336"/>
                <a:pt x="2215217" y="5261745"/>
                <a:pt x="2234445" y="5261745"/>
              </a:cubicBezTo>
              <a:cubicBezTo>
                <a:pt x="2253673" y="5261745"/>
                <a:pt x="2269264" y="5277336"/>
                <a:pt x="2269264" y="5296564"/>
              </a:cubicBezTo>
              <a:cubicBezTo>
                <a:pt x="2269264" y="5315792"/>
                <a:pt x="2253673" y="5331383"/>
                <a:pt x="2234445" y="5331383"/>
              </a:cubicBezTo>
              <a:close/>
              <a:moveTo>
                <a:pt x="2319337" y="5331383"/>
              </a:moveTo>
              <a:cubicBezTo>
                <a:pt x="2300110" y="5331383"/>
                <a:pt x="2284518" y="5315792"/>
                <a:pt x="2284518" y="5296564"/>
              </a:cubicBezTo>
              <a:cubicBezTo>
                <a:pt x="2284518" y="5277336"/>
                <a:pt x="2300110" y="5261745"/>
                <a:pt x="2319337" y="5261745"/>
              </a:cubicBezTo>
              <a:cubicBezTo>
                <a:pt x="2338565" y="5261745"/>
                <a:pt x="2354156" y="5277336"/>
                <a:pt x="2354156" y="5296564"/>
              </a:cubicBezTo>
              <a:cubicBezTo>
                <a:pt x="2354156" y="5315792"/>
                <a:pt x="2338565" y="5331383"/>
                <a:pt x="2319337" y="5331383"/>
              </a:cubicBezTo>
              <a:close/>
              <a:moveTo>
                <a:pt x="2404230" y="5331383"/>
              </a:moveTo>
              <a:cubicBezTo>
                <a:pt x="2385002" y="5331383"/>
                <a:pt x="2369411" y="5315792"/>
                <a:pt x="2369411" y="5296564"/>
              </a:cubicBezTo>
              <a:cubicBezTo>
                <a:pt x="2369411" y="5277336"/>
                <a:pt x="2385002" y="5261745"/>
                <a:pt x="2404230" y="5261745"/>
              </a:cubicBezTo>
              <a:cubicBezTo>
                <a:pt x="2423457" y="5261745"/>
                <a:pt x="2439048" y="5277336"/>
                <a:pt x="2439048" y="5296564"/>
              </a:cubicBezTo>
              <a:cubicBezTo>
                <a:pt x="2439048" y="5315792"/>
                <a:pt x="2423457" y="5331383"/>
                <a:pt x="2404230" y="5331383"/>
              </a:cubicBezTo>
              <a:close/>
              <a:moveTo>
                <a:pt x="2489122" y="5331383"/>
              </a:moveTo>
              <a:cubicBezTo>
                <a:pt x="2469894" y="5331383"/>
                <a:pt x="2454303" y="5315792"/>
                <a:pt x="2454303" y="5296564"/>
              </a:cubicBezTo>
              <a:cubicBezTo>
                <a:pt x="2454303" y="5277336"/>
                <a:pt x="2469894" y="5261745"/>
                <a:pt x="2489122" y="5261745"/>
              </a:cubicBezTo>
              <a:cubicBezTo>
                <a:pt x="2508350" y="5261745"/>
                <a:pt x="2523941" y="5277336"/>
                <a:pt x="2523941" y="5296564"/>
              </a:cubicBezTo>
              <a:cubicBezTo>
                <a:pt x="2523941" y="5315792"/>
                <a:pt x="2508350" y="5331383"/>
                <a:pt x="2489122" y="5331383"/>
              </a:cubicBezTo>
              <a:close/>
              <a:moveTo>
                <a:pt x="2574015" y="5331383"/>
              </a:moveTo>
              <a:cubicBezTo>
                <a:pt x="2554787" y="5331383"/>
                <a:pt x="2539196" y="5315792"/>
                <a:pt x="2539196" y="5296564"/>
              </a:cubicBezTo>
              <a:cubicBezTo>
                <a:pt x="2539196" y="5277336"/>
                <a:pt x="2554787" y="5261745"/>
                <a:pt x="2574015" y="5261745"/>
              </a:cubicBezTo>
              <a:cubicBezTo>
                <a:pt x="2593243" y="5261745"/>
                <a:pt x="2608834" y="5277336"/>
                <a:pt x="2608834" y="5296564"/>
              </a:cubicBezTo>
              <a:cubicBezTo>
                <a:pt x="2608834" y="5315792"/>
                <a:pt x="2593243" y="5331383"/>
                <a:pt x="2574015" y="5331383"/>
              </a:cubicBezTo>
              <a:close/>
              <a:moveTo>
                <a:pt x="2828692" y="5331383"/>
              </a:moveTo>
              <a:cubicBezTo>
                <a:pt x="2809464" y="5331383"/>
                <a:pt x="2793873" y="5315792"/>
                <a:pt x="2793873" y="5296564"/>
              </a:cubicBezTo>
              <a:cubicBezTo>
                <a:pt x="2793873" y="5277336"/>
                <a:pt x="2809464" y="5261745"/>
                <a:pt x="2828692" y="5261745"/>
              </a:cubicBezTo>
              <a:cubicBezTo>
                <a:pt x="2847920" y="5261745"/>
                <a:pt x="2863511" y="5277336"/>
                <a:pt x="2863511" y="5296564"/>
              </a:cubicBezTo>
              <a:cubicBezTo>
                <a:pt x="2863511" y="5315792"/>
                <a:pt x="2847920" y="5331383"/>
                <a:pt x="2828692" y="5331383"/>
              </a:cubicBezTo>
              <a:close/>
              <a:moveTo>
                <a:pt x="2913584" y="5331383"/>
              </a:moveTo>
              <a:cubicBezTo>
                <a:pt x="2894356" y="5331383"/>
                <a:pt x="2878765" y="5315792"/>
                <a:pt x="2878765" y="5296564"/>
              </a:cubicBezTo>
              <a:cubicBezTo>
                <a:pt x="2878765" y="5277336"/>
                <a:pt x="2894356" y="5261745"/>
                <a:pt x="2913584" y="5261745"/>
              </a:cubicBezTo>
              <a:cubicBezTo>
                <a:pt x="2932812" y="5261745"/>
                <a:pt x="2948403" y="5277336"/>
                <a:pt x="2948403" y="5296564"/>
              </a:cubicBezTo>
              <a:cubicBezTo>
                <a:pt x="2948403" y="5315792"/>
                <a:pt x="2932812" y="5331383"/>
                <a:pt x="2913584" y="5331383"/>
              </a:cubicBezTo>
              <a:close/>
              <a:moveTo>
                <a:pt x="2998477" y="5331383"/>
              </a:moveTo>
              <a:cubicBezTo>
                <a:pt x="2979250" y="5331383"/>
                <a:pt x="2963658" y="5315792"/>
                <a:pt x="2963658" y="5296564"/>
              </a:cubicBezTo>
              <a:cubicBezTo>
                <a:pt x="2963658" y="5277336"/>
                <a:pt x="2979250" y="5261745"/>
                <a:pt x="2998477" y="5261745"/>
              </a:cubicBezTo>
              <a:cubicBezTo>
                <a:pt x="3017705" y="5261745"/>
                <a:pt x="3033296" y="5277336"/>
                <a:pt x="3033296" y="5296564"/>
              </a:cubicBezTo>
              <a:cubicBezTo>
                <a:pt x="3033296" y="5315792"/>
                <a:pt x="3017705" y="5331383"/>
                <a:pt x="2998477" y="5331383"/>
              </a:cubicBezTo>
              <a:close/>
              <a:moveTo>
                <a:pt x="3083370" y="5331383"/>
              </a:moveTo>
              <a:cubicBezTo>
                <a:pt x="3064142" y="5331383"/>
                <a:pt x="3048551" y="5315792"/>
                <a:pt x="3048551" y="5296564"/>
              </a:cubicBezTo>
              <a:cubicBezTo>
                <a:pt x="3048551" y="5277336"/>
                <a:pt x="3064142" y="5261745"/>
                <a:pt x="3083370" y="5261745"/>
              </a:cubicBezTo>
              <a:cubicBezTo>
                <a:pt x="3102597" y="5261745"/>
                <a:pt x="3118188" y="5277336"/>
                <a:pt x="3118188" y="5296564"/>
              </a:cubicBezTo>
              <a:cubicBezTo>
                <a:pt x="3118188" y="5315792"/>
                <a:pt x="3102597" y="5331383"/>
                <a:pt x="3083370" y="5331383"/>
              </a:cubicBezTo>
              <a:close/>
              <a:moveTo>
                <a:pt x="3168262" y="5331383"/>
              </a:moveTo>
              <a:cubicBezTo>
                <a:pt x="3149034" y="5331383"/>
                <a:pt x="3133443" y="5315792"/>
                <a:pt x="3133443" y="5296564"/>
              </a:cubicBezTo>
              <a:cubicBezTo>
                <a:pt x="3133443" y="5277336"/>
                <a:pt x="3149034" y="5261745"/>
                <a:pt x="3168262" y="5261745"/>
              </a:cubicBezTo>
              <a:cubicBezTo>
                <a:pt x="3187490" y="5261745"/>
                <a:pt x="3203081" y="5277336"/>
                <a:pt x="3203081" y="5296564"/>
              </a:cubicBezTo>
              <a:cubicBezTo>
                <a:pt x="3203081" y="5315792"/>
                <a:pt x="3187490" y="5331383"/>
                <a:pt x="3168262" y="5331383"/>
              </a:cubicBezTo>
              <a:close/>
              <a:moveTo>
                <a:pt x="3253154" y="5331383"/>
              </a:moveTo>
              <a:cubicBezTo>
                <a:pt x="3233926" y="5331383"/>
                <a:pt x="3218335" y="5315792"/>
                <a:pt x="3218335" y="5296564"/>
              </a:cubicBezTo>
              <a:cubicBezTo>
                <a:pt x="3218335" y="5277336"/>
                <a:pt x="3233926" y="5261745"/>
                <a:pt x="3253154" y="5261745"/>
              </a:cubicBezTo>
              <a:cubicBezTo>
                <a:pt x="3272382" y="5261745"/>
                <a:pt x="3287973" y="5277336"/>
                <a:pt x="3287973" y="5296564"/>
              </a:cubicBezTo>
              <a:cubicBezTo>
                <a:pt x="3287973" y="5315792"/>
                <a:pt x="3272382" y="5331383"/>
                <a:pt x="3253154" y="5331383"/>
              </a:cubicBezTo>
              <a:close/>
              <a:moveTo>
                <a:pt x="3338047" y="5331383"/>
              </a:moveTo>
              <a:cubicBezTo>
                <a:pt x="3318820" y="5331383"/>
                <a:pt x="3303228" y="5315792"/>
                <a:pt x="3303228" y="5296564"/>
              </a:cubicBezTo>
              <a:cubicBezTo>
                <a:pt x="3303228" y="5277336"/>
                <a:pt x="3318820" y="5261745"/>
                <a:pt x="3338047" y="5261745"/>
              </a:cubicBezTo>
              <a:cubicBezTo>
                <a:pt x="3357275" y="5261745"/>
                <a:pt x="3372866" y="5277336"/>
                <a:pt x="3372866" y="5296564"/>
              </a:cubicBezTo>
              <a:cubicBezTo>
                <a:pt x="3372866" y="5315792"/>
                <a:pt x="3357275" y="5331383"/>
                <a:pt x="3338047" y="5331383"/>
              </a:cubicBezTo>
              <a:close/>
              <a:moveTo>
                <a:pt x="3422940" y="5331383"/>
              </a:moveTo>
              <a:cubicBezTo>
                <a:pt x="3403712" y="5331383"/>
                <a:pt x="3388121" y="5315792"/>
                <a:pt x="3388121" y="5296564"/>
              </a:cubicBezTo>
              <a:cubicBezTo>
                <a:pt x="3388121" y="5277336"/>
                <a:pt x="3403712" y="5261745"/>
                <a:pt x="3422940" y="5261745"/>
              </a:cubicBezTo>
              <a:cubicBezTo>
                <a:pt x="3442167" y="5261745"/>
                <a:pt x="3457758" y="5277336"/>
                <a:pt x="3457758" y="5296564"/>
              </a:cubicBezTo>
              <a:cubicBezTo>
                <a:pt x="3457758" y="5315792"/>
                <a:pt x="3442167" y="5331383"/>
                <a:pt x="3422940" y="5331383"/>
              </a:cubicBezTo>
              <a:close/>
              <a:moveTo>
                <a:pt x="3507832" y="5331383"/>
              </a:moveTo>
              <a:cubicBezTo>
                <a:pt x="3488604" y="5331383"/>
                <a:pt x="3473013" y="5315792"/>
                <a:pt x="3473013" y="5296564"/>
              </a:cubicBezTo>
              <a:cubicBezTo>
                <a:pt x="3473013" y="5277336"/>
                <a:pt x="3488604" y="5261745"/>
                <a:pt x="3507832" y="5261745"/>
              </a:cubicBezTo>
              <a:cubicBezTo>
                <a:pt x="3527060" y="5261745"/>
                <a:pt x="3542651" y="5277336"/>
                <a:pt x="3542651" y="5296564"/>
              </a:cubicBezTo>
              <a:cubicBezTo>
                <a:pt x="3542651" y="5315792"/>
                <a:pt x="3527060" y="5331383"/>
                <a:pt x="3507832" y="5331383"/>
              </a:cubicBezTo>
              <a:close/>
              <a:moveTo>
                <a:pt x="3677617" y="5331383"/>
              </a:moveTo>
              <a:cubicBezTo>
                <a:pt x="3658390" y="5331383"/>
                <a:pt x="3642798" y="5315792"/>
                <a:pt x="3642798" y="5296564"/>
              </a:cubicBezTo>
              <a:cubicBezTo>
                <a:pt x="3642798" y="5277336"/>
                <a:pt x="3658390" y="5261745"/>
                <a:pt x="3677617" y="5261745"/>
              </a:cubicBezTo>
              <a:cubicBezTo>
                <a:pt x="3696845" y="5261745"/>
                <a:pt x="3712436" y="5277336"/>
                <a:pt x="3712436" y="5296564"/>
              </a:cubicBezTo>
              <a:cubicBezTo>
                <a:pt x="3712436" y="5315792"/>
                <a:pt x="3696845" y="5331383"/>
                <a:pt x="3677617" y="5331383"/>
              </a:cubicBezTo>
              <a:close/>
              <a:moveTo>
                <a:pt x="4017193" y="5331383"/>
              </a:moveTo>
              <a:cubicBezTo>
                <a:pt x="3997966" y="5331383"/>
                <a:pt x="3982375" y="5315792"/>
                <a:pt x="3982375" y="5296564"/>
              </a:cubicBezTo>
              <a:cubicBezTo>
                <a:pt x="3982375" y="5277336"/>
                <a:pt x="3997966" y="5261745"/>
                <a:pt x="4017193" y="5261745"/>
              </a:cubicBezTo>
              <a:cubicBezTo>
                <a:pt x="4036421" y="5261745"/>
                <a:pt x="4052012" y="5277336"/>
                <a:pt x="4052012" y="5296564"/>
              </a:cubicBezTo>
              <a:cubicBezTo>
                <a:pt x="4052012" y="5315792"/>
                <a:pt x="4036421" y="5331383"/>
                <a:pt x="4017193" y="5331383"/>
              </a:cubicBezTo>
              <a:close/>
              <a:moveTo>
                <a:pt x="4102086" y="5331383"/>
              </a:moveTo>
              <a:cubicBezTo>
                <a:pt x="4082858" y="5331383"/>
                <a:pt x="4067267" y="5315792"/>
                <a:pt x="4067267" y="5296564"/>
              </a:cubicBezTo>
              <a:cubicBezTo>
                <a:pt x="4067267" y="5277336"/>
                <a:pt x="4082858" y="5261745"/>
                <a:pt x="4102086" y="5261745"/>
              </a:cubicBezTo>
              <a:cubicBezTo>
                <a:pt x="4121313" y="5261745"/>
                <a:pt x="4136904" y="5277336"/>
                <a:pt x="4136904" y="5296564"/>
              </a:cubicBezTo>
              <a:cubicBezTo>
                <a:pt x="4136904" y="5315792"/>
                <a:pt x="4121313" y="5331383"/>
                <a:pt x="4102086" y="5331383"/>
              </a:cubicBezTo>
              <a:close/>
              <a:moveTo>
                <a:pt x="4441656" y="5331383"/>
              </a:moveTo>
              <a:cubicBezTo>
                <a:pt x="4422428" y="5331383"/>
                <a:pt x="4406837" y="5315792"/>
                <a:pt x="4406837" y="5296564"/>
              </a:cubicBezTo>
              <a:cubicBezTo>
                <a:pt x="4406837" y="5277336"/>
                <a:pt x="4422428" y="5261745"/>
                <a:pt x="4441656" y="5261745"/>
              </a:cubicBezTo>
              <a:cubicBezTo>
                <a:pt x="4460883" y="5261745"/>
                <a:pt x="4476474" y="5277336"/>
                <a:pt x="4476474" y="5296564"/>
              </a:cubicBezTo>
              <a:cubicBezTo>
                <a:pt x="4476474" y="5315792"/>
                <a:pt x="4460883" y="5331383"/>
                <a:pt x="4441656" y="5331383"/>
              </a:cubicBezTo>
              <a:close/>
              <a:moveTo>
                <a:pt x="4526548" y="5331383"/>
              </a:moveTo>
              <a:cubicBezTo>
                <a:pt x="4507320" y="5331383"/>
                <a:pt x="4491729" y="5315792"/>
                <a:pt x="4491729" y="5296564"/>
              </a:cubicBezTo>
              <a:cubicBezTo>
                <a:pt x="4491729" y="5277336"/>
                <a:pt x="4507320" y="5261745"/>
                <a:pt x="4526548" y="5261745"/>
              </a:cubicBezTo>
              <a:cubicBezTo>
                <a:pt x="4545776" y="5261745"/>
                <a:pt x="4561367" y="5277336"/>
                <a:pt x="4561367" y="5296564"/>
              </a:cubicBezTo>
              <a:cubicBezTo>
                <a:pt x="4561367" y="5315792"/>
                <a:pt x="4545776" y="5331383"/>
                <a:pt x="4526548" y="5331383"/>
              </a:cubicBezTo>
              <a:close/>
              <a:moveTo>
                <a:pt x="4611441" y="5331383"/>
              </a:moveTo>
              <a:cubicBezTo>
                <a:pt x="4592213" y="5331383"/>
                <a:pt x="4576622" y="5315792"/>
                <a:pt x="4576622" y="5296564"/>
              </a:cubicBezTo>
              <a:cubicBezTo>
                <a:pt x="4576622" y="5277336"/>
                <a:pt x="4592213" y="5261745"/>
                <a:pt x="4611441" y="5261745"/>
              </a:cubicBezTo>
              <a:cubicBezTo>
                <a:pt x="4630669" y="5261745"/>
                <a:pt x="4646260" y="5277336"/>
                <a:pt x="4646260" y="5296564"/>
              </a:cubicBezTo>
              <a:cubicBezTo>
                <a:pt x="4646260" y="5315792"/>
                <a:pt x="4630669" y="5331383"/>
                <a:pt x="4611441" y="5331383"/>
              </a:cubicBezTo>
              <a:close/>
              <a:moveTo>
                <a:pt x="4696333" y="5331383"/>
              </a:moveTo>
              <a:cubicBezTo>
                <a:pt x="4677106" y="5331383"/>
                <a:pt x="4661515" y="5315792"/>
                <a:pt x="4661515" y="5296564"/>
              </a:cubicBezTo>
              <a:cubicBezTo>
                <a:pt x="4661515" y="5277336"/>
                <a:pt x="4677106" y="5261745"/>
                <a:pt x="4696333" y="5261745"/>
              </a:cubicBezTo>
              <a:cubicBezTo>
                <a:pt x="4715561" y="5261745"/>
                <a:pt x="4731152" y="5277336"/>
                <a:pt x="4731152" y="5296564"/>
              </a:cubicBezTo>
              <a:cubicBezTo>
                <a:pt x="4731152" y="5315792"/>
                <a:pt x="4715561" y="5331383"/>
                <a:pt x="4696333" y="5331383"/>
              </a:cubicBezTo>
              <a:close/>
              <a:moveTo>
                <a:pt x="4781226" y="5331383"/>
              </a:moveTo>
              <a:cubicBezTo>
                <a:pt x="4761998" y="5331383"/>
                <a:pt x="4746407" y="5315792"/>
                <a:pt x="4746407" y="5296564"/>
              </a:cubicBezTo>
              <a:cubicBezTo>
                <a:pt x="4746407" y="5277336"/>
                <a:pt x="4761998" y="5261745"/>
                <a:pt x="4781226" y="5261745"/>
              </a:cubicBezTo>
              <a:cubicBezTo>
                <a:pt x="4800453" y="5261745"/>
                <a:pt x="4816044" y="5277336"/>
                <a:pt x="4816044" y="5296564"/>
              </a:cubicBezTo>
              <a:cubicBezTo>
                <a:pt x="4816044" y="5315792"/>
                <a:pt x="4800453" y="5331383"/>
                <a:pt x="4781226" y="5331383"/>
              </a:cubicBezTo>
              <a:close/>
              <a:moveTo>
                <a:pt x="4866118" y="5331383"/>
              </a:moveTo>
              <a:cubicBezTo>
                <a:pt x="4846890" y="5331383"/>
                <a:pt x="4831299" y="5315792"/>
                <a:pt x="4831299" y="5296564"/>
              </a:cubicBezTo>
              <a:cubicBezTo>
                <a:pt x="4831299" y="5277336"/>
                <a:pt x="4846890" y="5261745"/>
                <a:pt x="4866118" y="5261745"/>
              </a:cubicBezTo>
              <a:cubicBezTo>
                <a:pt x="4885346" y="5261745"/>
                <a:pt x="4900937" y="5277336"/>
                <a:pt x="4900937" y="5296564"/>
              </a:cubicBezTo>
              <a:cubicBezTo>
                <a:pt x="4900937" y="5315792"/>
                <a:pt x="4885346" y="5331383"/>
                <a:pt x="4866118" y="5331383"/>
              </a:cubicBezTo>
              <a:close/>
              <a:moveTo>
                <a:pt x="4951011" y="5331383"/>
              </a:moveTo>
              <a:cubicBezTo>
                <a:pt x="4931783" y="5331383"/>
                <a:pt x="4916192" y="5315792"/>
                <a:pt x="4916192" y="5296564"/>
              </a:cubicBezTo>
              <a:cubicBezTo>
                <a:pt x="4916192" y="5277336"/>
                <a:pt x="4931783" y="5261745"/>
                <a:pt x="4951011" y="5261745"/>
              </a:cubicBezTo>
              <a:cubicBezTo>
                <a:pt x="4970239" y="5261745"/>
                <a:pt x="4985830" y="5277336"/>
                <a:pt x="4985830" y="5296564"/>
              </a:cubicBezTo>
              <a:cubicBezTo>
                <a:pt x="4985830" y="5315792"/>
                <a:pt x="4970239" y="5331383"/>
                <a:pt x="4951011" y="5331383"/>
              </a:cubicBezTo>
              <a:close/>
              <a:moveTo>
                <a:pt x="5035903" y="5331383"/>
              </a:moveTo>
              <a:cubicBezTo>
                <a:pt x="5016676" y="5331383"/>
                <a:pt x="5001085" y="5315792"/>
                <a:pt x="5001085" y="5296564"/>
              </a:cubicBezTo>
              <a:cubicBezTo>
                <a:pt x="5001085" y="5277336"/>
                <a:pt x="5016676" y="5261745"/>
                <a:pt x="5035903" y="5261745"/>
              </a:cubicBezTo>
              <a:cubicBezTo>
                <a:pt x="5055131" y="5261745"/>
                <a:pt x="5070722" y="5277336"/>
                <a:pt x="5070722" y="5296564"/>
              </a:cubicBezTo>
              <a:cubicBezTo>
                <a:pt x="5070722" y="5315792"/>
                <a:pt x="5055131" y="5331383"/>
                <a:pt x="5035903" y="5331383"/>
              </a:cubicBezTo>
              <a:close/>
              <a:moveTo>
                <a:pt x="5205688" y="5331383"/>
              </a:moveTo>
              <a:cubicBezTo>
                <a:pt x="5186460" y="5331383"/>
                <a:pt x="5170869" y="5315792"/>
                <a:pt x="5170869" y="5296564"/>
              </a:cubicBezTo>
              <a:cubicBezTo>
                <a:pt x="5170869" y="5277336"/>
                <a:pt x="5186460" y="5261745"/>
                <a:pt x="5205688" y="5261745"/>
              </a:cubicBezTo>
              <a:cubicBezTo>
                <a:pt x="5224916" y="5261745"/>
                <a:pt x="5240507" y="5277336"/>
                <a:pt x="5240507" y="5296564"/>
              </a:cubicBezTo>
              <a:cubicBezTo>
                <a:pt x="5240507" y="5315792"/>
                <a:pt x="5224916" y="5331383"/>
                <a:pt x="5205688" y="5331383"/>
              </a:cubicBezTo>
              <a:close/>
              <a:moveTo>
                <a:pt x="7158241" y="5331383"/>
              </a:moveTo>
              <a:cubicBezTo>
                <a:pt x="7139013" y="5331383"/>
                <a:pt x="7123416" y="5315792"/>
                <a:pt x="7123416" y="5296564"/>
              </a:cubicBezTo>
              <a:cubicBezTo>
                <a:pt x="7123416" y="5277336"/>
                <a:pt x="7139013" y="5261745"/>
                <a:pt x="7158241" y="5261745"/>
              </a:cubicBezTo>
              <a:cubicBezTo>
                <a:pt x="7177469" y="5261745"/>
                <a:pt x="7193053" y="5277336"/>
                <a:pt x="7193053" y="5296564"/>
              </a:cubicBezTo>
              <a:cubicBezTo>
                <a:pt x="7193053" y="5315792"/>
                <a:pt x="7177469" y="5331383"/>
                <a:pt x="7158241" y="5331383"/>
              </a:cubicBezTo>
              <a:close/>
              <a:moveTo>
                <a:pt x="7497811" y="5331383"/>
              </a:moveTo>
              <a:cubicBezTo>
                <a:pt x="7478583" y="5331383"/>
                <a:pt x="7462986" y="5315792"/>
                <a:pt x="7462986" y="5296564"/>
              </a:cubicBezTo>
              <a:cubicBezTo>
                <a:pt x="7462986" y="5277336"/>
                <a:pt x="7478583" y="5261745"/>
                <a:pt x="7497811" y="5261745"/>
              </a:cubicBezTo>
              <a:cubicBezTo>
                <a:pt x="7517039" y="5261745"/>
                <a:pt x="7532623" y="5277336"/>
                <a:pt x="7532623" y="5296564"/>
              </a:cubicBezTo>
              <a:cubicBezTo>
                <a:pt x="7532623" y="5315792"/>
                <a:pt x="7517039" y="5331383"/>
                <a:pt x="7497811" y="5331383"/>
              </a:cubicBezTo>
              <a:close/>
              <a:moveTo>
                <a:pt x="7752489" y="5331383"/>
              </a:moveTo>
              <a:cubicBezTo>
                <a:pt x="7733261" y="5331383"/>
                <a:pt x="7717664" y="5315792"/>
                <a:pt x="7717664" y="5296564"/>
              </a:cubicBezTo>
              <a:cubicBezTo>
                <a:pt x="7717664" y="5277336"/>
                <a:pt x="7733261" y="5261745"/>
                <a:pt x="7752489" y="5261745"/>
              </a:cubicBezTo>
              <a:cubicBezTo>
                <a:pt x="7771717" y="5261745"/>
                <a:pt x="7787301" y="5277336"/>
                <a:pt x="7787301" y="5296564"/>
              </a:cubicBezTo>
              <a:cubicBezTo>
                <a:pt x="7787301" y="5315792"/>
                <a:pt x="7771717" y="5331383"/>
                <a:pt x="7752489" y="5331383"/>
              </a:cubicBezTo>
              <a:close/>
              <a:moveTo>
                <a:pt x="7837381" y="5331383"/>
              </a:moveTo>
              <a:cubicBezTo>
                <a:pt x="7818153" y="5331383"/>
                <a:pt x="7802556" y="5315792"/>
                <a:pt x="7802556" y="5296564"/>
              </a:cubicBezTo>
              <a:cubicBezTo>
                <a:pt x="7802556" y="5277336"/>
                <a:pt x="7818153" y="5261745"/>
                <a:pt x="7837381" y="5261745"/>
              </a:cubicBezTo>
              <a:cubicBezTo>
                <a:pt x="7856609" y="5261745"/>
                <a:pt x="7872193" y="5277336"/>
                <a:pt x="7872193" y="5296564"/>
              </a:cubicBezTo>
              <a:cubicBezTo>
                <a:pt x="7872193" y="5315792"/>
                <a:pt x="7856609" y="5331383"/>
                <a:pt x="7837381" y="5331383"/>
              </a:cubicBezTo>
              <a:close/>
              <a:moveTo>
                <a:pt x="7922273" y="5331383"/>
              </a:moveTo>
              <a:cubicBezTo>
                <a:pt x="7903046" y="5331383"/>
                <a:pt x="7887448" y="5315792"/>
                <a:pt x="7887448" y="5296564"/>
              </a:cubicBezTo>
              <a:cubicBezTo>
                <a:pt x="7887448" y="5277336"/>
                <a:pt x="7903046" y="5261745"/>
                <a:pt x="7922273" y="5261745"/>
              </a:cubicBezTo>
              <a:cubicBezTo>
                <a:pt x="7941501" y="5261745"/>
                <a:pt x="7957086" y="5277336"/>
                <a:pt x="7957086" y="5296564"/>
              </a:cubicBezTo>
              <a:cubicBezTo>
                <a:pt x="7957086" y="5315792"/>
                <a:pt x="7941501" y="5331383"/>
                <a:pt x="7922273" y="5331383"/>
              </a:cubicBezTo>
              <a:close/>
              <a:moveTo>
                <a:pt x="8007167" y="5331383"/>
              </a:moveTo>
              <a:cubicBezTo>
                <a:pt x="7987939" y="5331383"/>
                <a:pt x="7972341" y="5315792"/>
                <a:pt x="7972341" y="5296564"/>
              </a:cubicBezTo>
              <a:cubicBezTo>
                <a:pt x="7972341" y="5277336"/>
                <a:pt x="7987939" y="5261745"/>
                <a:pt x="8007167" y="5261745"/>
              </a:cubicBezTo>
              <a:cubicBezTo>
                <a:pt x="8026394" y="5261745"/>
                <a:pt x="8041979" y="5277336"/>
                <a:pt x="8041979" y="5296564"/>
              </a:cubicBezTo>
              <a:cubicBezTo>
                <a:pt x="8041979" y="5315792"/>
                <a:pt x="8026394" y="5331383"/>
                <a:pt x="8007167" y="5331383"/>
              </a:cubicBezTo>
              <a:close/>
              <a:moveTo>
                <a:pt x="8092059" y="5331383"/>
              </a:moveTo>
              <a:cubicBezTo>
                <a:pt x="8072831" y="5331383"/>
                <a:pt x="8057234" y="5315792"/>
                <a:pt x="8057234" y="5296564"/>
              </a:cubicBezTo>
              <a:cubicBezTo>
                <a:pt x="8057234" y="5277336"/>
                <a:pt x="8072831" y="5261745"/>
                <a:pt x="8092059" y="5261745"/>
              </a:cubicBezTo>
              <a:cubicBezTo>
                <a:pt x="8111287" y="5261745"/>
                <a:pt x="8126871" y="5277336"/>
                <a:pt x="8126871" y="5296564"/>
              </a:cubicBezTo>
              <a:cubicBezTo>
                <a:pt x="8126871" y="5315792"/>
                <a:pt x="8111287" y="5331383"/>
                <a:pt x="8092059" y="5331383"/>
              </a:cubicBezTo>
              <a:close/>
              <a:moveTo>
                <a:pt x="8176951" y="5331383"/>
              </a:moveTo>
              <a:cubicBezTo>
                <a:pt x="8157723" y="5331383"/>
                <a:pt x="8142126" y="5315792"/>
                <a:pt x="8142126" y="5296564"/>
              </a:cubicBezTo>
              <a:cubicBezTo>
                <a:pt x="8142126" y="5277336"/>
                <a:pt x="8157723" y="5261745"/>
                <a:pt x="8176951" y="5261745"/>
              </a:cubicBezTo>
              <a:cubicBezTo>
                <a:pt x="8196179" y="5261745"/>
                <a:pt x="8211763" y="5277336"/>
                <a:pt x="8211763" y="5296564"/>
              </a:cubicBezTo>
              <a:cubicBezTo>
                <a:pt x="8211763" y="5315792"/>
                <a:pt x="8196179" y="5331383"/>
                <a:pt x="8176951" y="5331383"/>
              </a:cubicBezTo>
              <a:close/>
              <a:moveTo>
                <a:pt x="8261843" y="5331383"/>
              </a:moveTo>
              <a:cubicBezTo>
                <a:pt x="8242616" y="5331383"/>
                <a:pt x="8227018" y="5315792"/>
                <a:pt x="8227018" y="5296564"/>
              </a:cubicBezTo>
              <a:cubicBezTo>
                <a:pt x="8227018" y="5277336"/>
                <a:pt x="8242616" y="5261745"/>
                <a:pt x="8261843" y="5261745"/>
              </a:cubicBezTo>
              <a:cubicBezTo>
                <a:pt x="8281071" y="5261745"/>
                <a:pt x="8296656" y="5277336"/>
                <a:pt x="8296656" y="5296564"/>
              </a:cubicBezTo>
              <a:cubicBezTo>
                <a:pt x="8296656" y="5315792"/>
                <a:pt x="8281071" y="5331383"/>
                <a:pt x="8261843" y="5331383"/>
              </a:cubicBezTo>
              <a:close/>
              <a:moveTo>
                <a:pt x="8346737" y="5331383"/>
              </a:moveTo>
              <a:cubicBezTo>
                <a:pt x="8327509" y="5331383"/>
                <a:pt x="8311911" y="5315792"/>
                <a:pt x="8311911" y="5296564"/>
              </a:cubicBezTo>
              <a:cubicBezTo>
                <a:pt x="8311911" y="5277336"/>
                <a:pt x="8327509" y="5261745"/>
                <a:pt x="8346737" y="5261745"/>
              </a:cubicBezTo>
              <a:cubicBezTo>
                <a:pt x="8365964" y="5261745"/>
                <a:pt x="8381549" y="5277336"/>
                <a:pt x="8381549" y="5296564"/>
              </a:cubicBezTo>
              <a:cubicBezTo>
                <a:pt x="8381549" y="5315792"/>
                <a:pt x="8365964" y="5331383"/>
                <a:pt x="8346737" y="5331383"/>
              </a:cubicBezTo>
              <a:close/>
              <a:moveTo>
                <a:pt x="8431629" y="5331383"/>
              </a:moveTo>
              <a:cubicBezTo>
                <a:pt x="8412401" y="5331383"/>
                <a:pt x="8396804" y="5315792"/>
                <a:pt x="8396804" y="5296564"/>
              </a:cubicBezTo>
              <a:cubicBezTo>
                <a:pt x="8396804" y="5277336"/>
                <a:pt x="8412401" y="5261745"/>
                <a:pt x="8431629" y="5261745"/>
              </a:cubicBezTo>
              <a:cubicBezTo>
                <a:pt x="8450857" y="5261745"/>
                <a:pt x="8466441" y="5277336"/>
                <a:pt x="8466441" y="5296564"/>
              </a:cubicBezTo>
              <a:cubicBezTo>
                <a:pt x="8466441" y="5315792"/>
                <a:pt x="8450857" y="5331383"/>
                <a:pt x="8431629" y="5331383"/>
              </a:cubicBezTo>
              <a:close/>
              <a:moveTo>
                <a:pt x="8516521" y="5331383"/>
              </a:moveTo>
              <a:cubicBezTo>
                <a:pt x="8497293" y="5331383"/>
                <a:pt x="8481696" y="5315792"/>
                <a:pt x="8481696" y="5296564"/>
              </a:cubicBezTo>
              <a:cubicBezTo>
                <a:pt x="8481696" y="5277336"/>
                <a:pt x="8497293" y="5261745"/>
                <a:pt x="8516521" y="5261745"/>
              </a:cubicBezTo>
              <a:cubicBezTo>
                <a:pt x="8535749" y="5261745"/>
                <a:pt x="8551333" y="5277336"/>
                <a:pt x="8551333" y="5296564"/>
              </a:cubicBezTo>
              <a:cubicBezTo>
                <a:pt x="8551333" y="5315792"/>
                <a:pt x="8535749" y="5331383"/>
                <a:pt x="8516521" y="5331383"/>
              </a:cubicBezTo>
              <a:close/>
              <a:moveTo>
                <a:pt x="8601413" y="5331383"/>
              </a:moveTo>
              <a:cubicBezTo>
                <a:pt x="8582186" y="5331383"/>
                <a:pt x="8566588" y="5315792"/>
                <a:pt x="8566588" y="5296564"/>
              </a:cubicBezTo>
              <a:cubicBezTo>
                <a:pt x="8566588" y="5277336"/>
                <a:pt x="8582186" y="5261745"/>
                <a:pt x="8601413" y="5261745"/>
              </a:cubicBezTo>
              <a:cubicBezTo>
                <a:pt x="8620641" y="5261745"/>
                <a:pt x="8636226" y="5277336"/>
                <a:pt x="8636226" y="5296564"/>
              </a:cubicBezTo>
              <a:cubicBezTo>
                <a:pt x="8636226" y="5315792"/>
                <a:pt x="8620641" y="5331383"/>
                <a:pt x="8601413" y="5331383"/>
              </a:cubicBezTo>
              <a:close/>
              <a:moveTo>
                <a:pt x="8686306" y="5331383"/>
              </a:moveTo>
              <a:cubicBezTo>
                <a:pt x="8667078" y="5331383"/>
                <a:pt x="8651480" y="5315792"/>
                <a:pt x="8651480" y="5296564"/>
              </a:cubicBezTo>
              <a:cubicBezTo>
                <a:pt x="8651480" y="5277336"/>
                <a:pt x="8667078" y="5261745"/>
                <a:pt x="8686306" y="5261745"/>
              </a:cubicBezTo>
              <a:cubicBezTo>
                <a:pt x="8705533" y="5261745"/>
                <a:pt x="8721118" y="5277336"/>
                <a:pt x="8721118" y="5296564"/>
              </a:cubicBezTo>
              <a:cubicBezTo>
                <a:pt x="8721118" y="5315792"/>
                <a:pt x="8705533" y="5331383"/>
                <a:pt x="8686306" y="5331383"/>
              </a:cubicBezTo>
              <a:close/>
              <a:moveTo>
                <a:pt x="8771199" y="5331383"/>
              </a:moveTo>
              <a:cubicBezTo>
                <a:pt x="8751971" y="5331383"/>
                <a:pt x="8736374" y="5315792"/>
                <a:pt x="8736374" y="5296564"/>
              </a:cubicBezTo>
              <a:cubicBezTo>
                <a:pt x="8736374" y="5277336"/>
                <a:pt x="8751971" y="5261745"/>
                <a:pt x="8771199" y="5261745"/>
              </a:cubicBezTo>
              <a:cubicBezTo>
                <a:pt x="8790427" y="5261745"/>
                <a:pt x="8806011" y="5277336"/>
                <a:pt x="8806011" y="5296564"/>
              </a:cubicBezTo>
              <a:cubicBezTo>
                <a:pt x="8806011" y="5315792"/>
                <a:pt x="8790427" y="5331383"/>
                <a:pt x="8771199" y="5331383"/>
              </a:cubicBezTo>
              <a:close/>
              <a:moveTo>
                <a:pt x="8856091" y="5331383"/>
              </a:moveTo>
              <a:cubicBezTo>
                <a:pt x="8836863" y="5331383"/>
                <a:pt x="8821266" y="5315792"/>
                <a:pt x="8821266" y="5296564"/>
              </a:cubicBezTo>
              <a:cubicBezTo>
                <a:pt x="8821266" y="5277336"/>
                <a:pt x="8836863" y="5261745"/>
                <a:pt x="8856091" y="5261745"/>
              </a:cubicBezTo>
              <a:cubicBezTo>
                <a:pt x="8875319" y="5261745"/>
                <a:pt x="8890903" y="5277336"/>
                <a:pt x="8890903" y="5296564"/>
              </a:cubicBezTo>
              <a:cubicBezTo>
                <a:pt x="8890903" y="5315792"/>
                <a:pt x="8875319" y="5331383"/>
                <a:pt x="8856091" y="5331383"/>
              </a:cubicBezTo>
              <a:close/>
              <a:moveTo>
                <a:pt x="8940983" y="5331383"/>
              </a:moveTo>
              <a:cubicBezTo>
                <a:pt x="8921756" y="5331383"/>
                <a:pt x="8906158" y="5315792"/>
                <a:pt x="8906158" y="5296564"/>
              </a:cubicBezTo>
              <a:cubicBezTo>
                <a:pt x="8906158" y="5277336"/>
                <a:pt x="8921756" y="5261745"/>
                <a:pt x="8940983" y="5261745"/>
              </a:cubicBezTo>
              <a:cubicBezTo>
                <a:pt x="8960211" y="5261745"/>
                <a:pt x="8975796" y="5277336"/>
                <a:pt x="8975796" y="5296564"/>
              </a:cubicBezTo>
              <a:cubicBezTo>
                <a:pt x="8975796" y="5315792"/>
                <a:pt x="8960211" y="5331383"/>
                <a:pt x="8940983" y="5331383"/>
              </a:cubicBezTo>
              <a:close/>
              <a:moveTo>
                <a:pt x="9025876" y="5331383"/>
              </a:moveTo>
              <a:cubicBezTo>
                <a:pt x="9006648" y="5331383"/>
                <a:pt x="8991050" y="5315792"/>
                <a:pt x="8991050" y="5296564"/>
              </a:cubicBezTo>
              <a:cubicBezTo>
                <a:pt x="8991050" y="5277336"/>
                <a:pt x="9006648" y="5261745"/>
                <a:pt x="9025876" y="5261745"/>
              </a:cubicBezTo>
              <a:cubicBezTo>
                <a:pt x="9045103" y="5261745"/>
                <a:pt x="9060688" y="5277336"/>
                <a:pt x="9060688" y="5296564"/>
              </a:cubicBezTo>
              <a:cubicBezTo>
                <a:pt x="9060688" y="5315792"/>
                <a:pt x="9045103" y="5331383"/>
                <a:pt x="9025876" y="5331383"/>
              </a:cubicBezTo>
              <a:close/>
              <a:moveTo>
                <a:pt x="9110769" y="5331383"/>
              </a:moveTo>
              <a:cubicBezTo>
                <a:pt x="9091541" y="5331383"/>
                <a:pt x="9075944" y="5315792"/>
                <a:pt x="9075944" y="5296564"/>
              </a:cubicBezTo>
              <a:cubicBezTo>
                <a:pt x="9075944" y="5277336"/>
                <a:pt x="9091541" y="5261745"/>
                <a:pt x="9110769" y="5261745"/>
              </a:cubicBezTo>
              <a:cubicBezTo>
                <a:pt x="9129997" y="5261745"/>
                <a:pt x="9145581" y="5277336"/>
                <a:pt x="9145581" y="5296564"/>
              </a:cubicBezTo>
              <a:cubicBezTo>
                <a:pt x="9145581" y="5315792"/>
                <a:pt x="9129997" y="5331383"/>
                <a:pt x="9110769" y="5331383"/>
              </a:cubicBezTo>
              <a:close/>
              <a:moveTo>
                <a:pt x="9195661" y="5331383"/>
              </a:moveTo>
              <a:cubicBezTo>
                <a:pt x="9176433" y="5331383"/>
                <a:pt x="9160836" y="5315792"/>
                <a:pt x="9160836" y="5296564"/>
              </a:cubicBezTo>
              <a:cubicBezTo>
                <a:pt x="9160836" y="5277336"/>
                <a:pt x="9176433" y="5261745"/>
                <a:pt x="9195661" y="5261745"/>
              </a:cubicBezTo>
              <a:cubicBezTo>
                <a:pt x="9214889" y="5261745"/>
                <a:pt x="9230473" y="5277336"/>
                <a:pt x="9230473" y="5296564"/>
              </a:cubicBezTo>
              <a:cubicBezTo>
                <a:pt x="9230473" y="5315792"/>
                <a:pt x="9214889" y="5331383"/>
                <a:pt x="9195661" y="5331383"/>
              </a:cubicBezTo>
              <a:close/>
              <a:moveTo>
                <a:pt x="9280553" y="5331383"/>
              </a:moveTo>
              <a:cubicBezTo>
                <a:pt x="9261326" y="5331383"/>
                <a:pt x="9245728" y="5315792"/>
                <a:pt x="9245728" y="5296564"/>
              </a:cubicBezTo>
              <a:cubicBezTo>
                <a:pt x="9245728" y="5277336"/>
                <a:pt x="9261326" y="5261745"/>
                <a:pt x="9280553" y="5261745"/>
              </a:cubicBezTo>
              <a:cubicBezTo>
                <a:pt x="9299781" y="5261745"/>
                <a:pt x="9315366" y="5277336"/>
                <a:pt x="9315366" y="5296564"/>
              </a:cubicBezTo>
              <a:cubicBezTo>
                <a:pt x="9315366" y="5315792"/>
                <a:pt x="9299781" y="5331383"/>
                <a:pt x="9280553" y="5331383"/>
              </a:cubicBezTo>
              <a:close/>
              <a:moveTo>
                <a:pt x="9365446" y="5331383"/>
              </a:moveTo>
              <a:cubicBezTo>
                <a:pt x="9346218" y="5331383"/>
                <a:pt x="9330620" y="5315792"/>
                <a:pt x="9330620" y="5296564"/>
              </a:cubicBezTo>
              <a:cubicBezTo>
                <a:pt x="9330620" y="5277336"/>
                <a:pt x="9346218" y="5261745"/>
                <a:pt x="9365446" y="5261745"/>
              </a:cubicBezTo>
              <a:cubicBezTo>
                <a:pt x="9384673" y="5261745"/>
                <a:pt x="9400258" y="5277336"/>
                <a:pt x="9400258" y="5296564"/>
              </a:cubicBezTo>
              <a:cubicBezTo>
                <a:pt x="9400258" y="5315792"/>
                <a:pt x="9384673" y="5331383"/>
                <a:pt x="9365446" y="5331383"/>
              </a:cubicBezTo>
              <a:close/>
              <a:moveTo>
                <a:pt x="9450339" y="5331383"/>
              </a:moveTo>
              <a:cubicBezTo>
                <a:pt x="9431111" y="5331383"/>
                <a:pt x="9415514" y="5315792"/>
                <a:pt x="9415514" y="5296564"/>
              </a:cubicBezTo>
              <a:cubicBezTo>
                <a:pt x="9415514" y="5277336"/>
                <a:pt x="9431111" y="5261745"/>
                <a:pt x="9450339" y="5261745"/>
              </a:cubicBezTo>
              <a:cubicBezTo>
                <a:pt x="9469567" y="5261745"/>
                <a:pt x="9485151" y="5277336"/>
                <a:pt x="9485151" y="5296564"/>
              </a:cubicBezTo>
              <a:cubicBezTo>
                <a:pt x="9485151" y="5315792"/>
                <a:pt x="9469567" y="5331383"/>
                <a:pt x="9450339" y="5331383"/>
              </a:cubicBezTo>
              <a:close/>
              <a:moveTo>
                <a:pt x="9535231" y="5331383"/>
              </a:moveTo>
              <a:cubicBezTo>
                <a:pt x="9516003" y="5331383"/>
                <a:pt x="9500406" y="5315792"/>
                <a:pt x="9500406" y="5296564"/>
              </a:cubicBezTo>
              <a:cubicBezTo>
                <a:pt x="9500406" y="5277336"/>
                <a:pt x="9516003" y="5261745"/>
                <a:pt x="9535231" y="5261745"/>
              </a:cubicBezTo>
              <a:cubicBezTo>
                <a:pt x="9554459" y="5261745"/>
                <a:pt x="9570043" y="5277336"/>
                <a:pt x="9570043" y="5296564"/>
              </a:cubicBezTo>
              <a:cubicBezTo>
                <a:pt x="9570043" y="5315792"/>
                <a:pt x="9554459" y="5331383"/>
                <a:pt x="9535231" y="5331383"/>
              </a:cubicBezTo>
              <a:close/>
              <a:moveTo>
                <a:pt x="9620123" y="5331383"/>
              </a:moveTo>
              <a:cubicBezTo>
                <a:pt x="9600896" y="5331383"/>
                <a:pt x="9585298" y="5315792"/>
                <a:pt x="9585298" y="5296564"/>
              </a:cubicBezTo>
              <a:cubicBezTo>
                <a:pt x="9585298" y="5277336"/>
                <a:pt x="9600896" y="5261745"/>
                <a:pt x="9620123" y="5261745"/>
              </a:cubicBezTo>
              <a:cubicBezTo>
                <a:pt x="9639351" y="5261745"/>
                <a:pt x="9654936" y="5277336"/>
                <a:pt x="9654936" y="5296564"/>
              </a:cubicBezTo>
              <a:cubicBezTo>
                <a:pt x="9654936" y="5315792"/>
                <a:pt x="9639351" y="5331383"/>
                <a:pt x="9620123" y="5331383"/>
              </a:cubicBezTo>
              <a:close/>
              <a:moveTo>
                <a:pt x="9705016" y="5331383"/>
              </a:moveTo>
              <a:cubicBezTo>
                <a:pt x="9685788" y="5331383"/>
                <a:pt x="9670190" y="5315792"/>
                <a:pt x="9670190" y="5296564"/>
              </a:cubicBezTo>
              <a:cubicBezTo>
                <a:pt x="9670190" y="5277336"/>
                <a:pt x="9685788" y="5261745"/>
                <a:pt x="9705016" y="5261745"/>
              </a:cubicBezTo>
              <a:cubicBezTo>
                <a:pt x="9724243" y="5261745"/>
                <a:pt x="9739828" y="5277336"/>
                <a:pt x="9739828" y="5296564"/>
              </a:cubicBezTo>
              <a:cubicBezTo>
                <a:pt x="9739828" y="5315792"/>
                <a:pt x="9724243" y="5331383"/>
                <a:pt x="9705016" y="5331383"/>
              </a:cubicBezTo>
              <a:close/>
              <a:moveTo>
                <a:pt x="9789909" y="5331383"/>
              </a:moveTo>
              <a:cubicBezTo>
                <a:pt x="9770681" y="5331383"/>
                <a:pt x="9755084" y="5315792"/>
                <a:pt x="9755084" y="5296564"/>
              </a:cubicBezTo>
              <a:cubicBezTo>
                <a:pt x="9755084" y="5277336"/>
                <a:pt x="9770681" y="5261745"/>
                <a:pt x="9789909" y="5261745"/>
              </a:cubicBezTo>
              <a:cubicBezTo>
                <a:pt x="9809137" y="5261745"/>
                <a:pt x="9824721" y="5277336"/>
                <a:pt x="9824721" y="5296564"/>
              </a:cubicBezTo>
              <a:cubicBezTo>
                <a:pt x="9824721" y="5315792"/>
                <a:pt x="9809137" y="5331383"/>
                <a:pt x="9789909" y="5331383"/>
              </a:cubicBezTo>
              <a:close/>
              <a:moveTo>
                <a:pt x="9874801" y="5331383"/>
              </a:moveTo>
              <a:cubicBezTo>
                <a:pt x="9855573" y="5331383"/>
                <a:pt x="9839976" y="5315792"/>
                <a:pt x="9839976" y="5296564"/>
              </a:cubicBezTo>
              <a:cubicBezTo>
                <a:pt x="9839976" y="5277336"/>
                <a:pt x="9855573" y="5261745"/>
                <a:pt x="9874801" y="5261745"/>
              </a:cubicBezTo>
              <a:cubicBezTo>
                <a:pt x="9894029" y="5261745"/>
                <a:pt x="9909613" y="5277336"/>
                <a:pt x="9909613" y="5296564"/>
              </a:cubicBezTo>
              <a:cubicBezTo>
                <a:pt x="9909613" y="5315792"/>
                <a:pt x="9894029" y="5331383"/>
                <a:pt x="9874801" y="5331383"/>
              </a:cubicBezTo>
              <a:close/>
              <a:moveTo>
                <a:pt x="9959693" y="5331383"/>
              </a:moveTo>
              <a:cubicBezTo>
                <a:pt x="9940466" y="5331383"/>
                <a:pt x="9924868" y="5315792"/>
                <a:pt x="9924868" y="5296564"/>
              </a:cubicBezTo>
              <a:cubicBezTo>
                <a:pt x="9924868" y="5277336"/>
                <a:pt x="9940466" y="5261745"/>
                <a:pt x="9959693" y="5261745"/>
              </a:cubicBezTo>
              <a:cubicBezTo>
                <a:pt x="9978921" y="5261745"/>
                <a:pt x="9994506" y="5277336"/>
                <a:pt x="9994506" y="5296564"/>
              </a:cubicBezTo>
              <a:cubicBezTo>
                <a:pt x="9994506" y="5315792"/>
                <a:pt x="9978921" y="5331383"/>
                <a:pt x="9959693" y="5331383"/>
              </a:cubicBezTo>
              <a:close/>
              <a:moveTo>
                <a:pt x="10044586" y="5331383"/>
              </a:moveTo>
              <a:cubicBezTo>
                <a:pt x="10025358" y="5331383"/>
                <a:pt x="10009760" y="5315792"/>
                <a:pt x="10009760" y="5296564"/>
              </a:cubicBezTo>
              <a:cubicBezTo>
                <a:pt x="10009760" y="5277336"/>
                <a:pt x="10025358" y="5261745"/>
                <a:pt x="10044586" y="5261745"/>
              </a:cubicBezTo>
              <a:cubicBezTo>
                <a:pt x="10063813" y="5261745"/>
                <a:pt x="10079398" y="5277336"/>
                <a:pt x="10079398" y="5296564"/>
              </a:cubicBezTo>
              <a:cubicBezTo>
                <a:pt x="10079398" y="5315792"/>
                <a:pt x="10063813" y="5331383"/>
                <a:pt x="10044586" y="5331383"/>
              </a:cubicBezTo>
              <a:close/>
              <a:moveTo>
                <a:pt x="10129478" y="5331383"/>
              </a:moveTo>
              <a:cubicBezTo>
                <a:pt x="10110250" y="5331383"/>
                <a:pt x="10094653" y="5315792"/>
                <a:pt x="10094653" y="5296564"/>
              </a:cubicBezTo>
              <a:cubicBezTo>
                <a:pt x="10094653" y="5277336"/>
                <a:pt x="10110250" y="5261745"/>
                <a:pt x="10129478" y="5261745"/>
              </a:cubicBezTo>
              <a:cubicBezTo>
                <a:pt x="10148706" y="5261745"/>
                <a:pt x="10164290" y="5277336"/>
                <a:pt x="10164290" y="5296564"/>
              </a:cubicBezTo>
              <a:cubicBezTo>
                <a:pt x="10164290" y="5315792"/>
                <a:pt x="10148706" y="5331383"/>
                <a:pt x="10129478" y="5331383"/>
              </a:cubicBezTo>
              <a:close/>
              <a:moveTo>
                <a:pt x="10299263" y="5331383"/>
              </a:moveTo>
              <a:cubicBezTo>
                <a:pt x="10280036" y="5331383"/>
                <a:pt x="10264438" y="5315792"/>
                <a:pt x="10264438" y="5296564"/>
              </a:cubicBezTo>
              <a:cubicBezTo>
                <a:pt x="10264438" y="5277336"/>
                <a:pt x="10280036" y="5261745"/>
                <a:pt x="10299263" y="5261745"/>
              </a:cubicBezTo>
              <a:cubicBezTo>
                <a:pt x="10318491" y="5261745"/>
                <a:pt x="10334076" y="5277336"/>
                <a:pt x="10334076" y="5296564"/>
              </a:cubicBezTo>
              <a:cubicBezTo>
                <a:pt x="10334076" y="5315792"/>
                <a:pt x="10318491" y="5331383"/>
                <a:pt x="10299263" y="5331383"/>
              </a:cubicBezTo>
              <a:close/>
              <a:moveTo>
                <a:pt x="10384156" y="5331383"/>
              </a:moveTo>
              <a:cubicBezTo>
                <a:pt x="10364928" y="5331383"/>
                <a:pt x="10349330" y="5315792"/>
                <a:pt x="10349330" y="5296564"/>
              </a:cubicBezTo>
              <a:cubicBezTo>
                <a:pt x="10349330" y="5277336"/>
                <a:pt x="10364928" y="5261745"/>
                <a:pt x="10384156" y="5261745"/>
              </a:cubicBezTo>
              <a:cubicBezTo>
                <a:pt x="10403383" y="5261745"/>
                <a:pt x="10418968" y="5277336"/>
                <a:pt x="10418968" y="5296564"/>
              </a:cubicBezTo>
              <a:cubicBezTo>
                <a:pt x="10418968" y="5315792"/>
                <a:pt x="10403383" y="5331383"/>
                <a:pt x="10384156" y="5331383"/>
              </a:cubicBezTo>
              <a:close/>
              <a:moveTo>
                <a:pt x="1300627" y="5246522"/>
              </a:moveTo>
              <a:cubicBezTo>
                <a:pt x="1281400" y="5246522"/>
                <a:pt x="1265808" y="5230931"/>
                <a:pt x="1265808" y="5211703"/>
              </a:cubicBezTo>
              <a:cubicBezTo>
                <a:pt x="1265808" y="5192476"/>
                <a:pt x="1281400" y="5176885"/>
                <a:pt x="1300627" y="5176885"/>
              </a:cubicBezTo>
              <a:cubicBezTo>
                <a:pt x="1319855" y="5176885"/>
                <a:pt x="1335446" y="5192476"/>
                <a:pt x="1335446" y="5211703"/>
              </a:cubicBezTo>
              <a:cubicBezTo>
                <a:pt x="1335446" y="5230931"/>
                <a:pt x="1319855" y="5246522"/>
                <a:pt x="1300627" y="5246522"/>
              </a:cubicBezTo>
              <a:close/>
              <a:moveTo>
                <a:pt x="1385527" y="5246522"/>
              </a:moveTo>
              <a:cubicBezTo>
                <a:pt x="1366299" y="5246522"/>
                <a:pt x="1350708" y="5230931"/>
                <a:pt x="1350708" y="5211703"/>
              </a:cubicBezTo>
              <a:cubicBezTo>
                <a:pt x="1350708" y="5192476"/>
                <a:pt x="1366299" y="5176885"/>
                <a:pt x="1385527" y="5176885"/>
              </a:cubicBezTo>
              <a:cubicBezTo>
                <a:pt x="1404754" y="5176885"/>
                <a:pt x="1420345" y="5192476"/>
                <a:pt x="1420345" y="5211703"/>
              </a:cubicBezTo>
              <a:cubicBezTo>
                <a:pt x="1420345" y="5230931"/>
                <a:pt x="1404754" y="5246522"/>
                <a:pt x="1385527" y="5246522"/>
              </a:cubicBezTo>
              <a:close/>
              <a:moveTo>
                <a:pt x="1470419" y="5246522"/>
              </a:moveTo>
              <a:cubicBezTo>
                <a:pt x="1451191" y="5246522"/>
                <a:pt x="1435600" y="5230931"/>
                <a:pt x="1435600" y="5211703"/>
              </a:cubicBezTo>
              <a:cubicBezTo>
                <a:pt x="1435600" y="5192476"/>
                <a:pt x="1451191" y="5176885"/>
                <a:pt x="1470419" y="5176885"/>
              </a:cubicBezTo>
              <a:cubicBezTo>
                <a:pt x="1489647" y="5176885"/>
                <a:pt x="1505238" y="5192476"/>
                <a:pt x="1505238" y="5211703"/>
              </a:cubicBezTo>
              <a:cubicBezTo>
                <a:pt x="1505238" y="5230931"/>
                <a:pt x="1489647" y="5246522"/>
                <a:pt x="1470419" y="5246522"/>
              </a:cubicBezTo>
              <a:close/>
              <a:moveTo>
                <a:pt x="1555311" y="5246522"/>
              </a:moveTo>
              <a:cubicBezTo>
                <a:pt x="1536083" y="5246522"/>
                <a:pt x="1520492" y="5230931"/>
                <a:pt x="1520492" y="5211703"/>
              </a:cubicBezTo>
              <a:cubicBezTo>
                <a:pt x="1520492" y="5192476"/>
                <a:pt x="1536083" y="5176885"/>
                <a:pt x="1555311" y="5176885"/>
              </a:cubicBezTo>
              <a:cubicBezTo>
                <a:pt x="1574539" y="5176885"/>
                <a:pt x="1590130" y="5192476"/>
                <a:pt x="1590130" y="5211703"/>
              </a:cubicBezTo>
              <a:cubicBezTo>
                <a:pt x="1590130" y="5230931"/>
                <a:pt x="1574539" y="5246522"/>
                <a:pt x="1555311" y="5246522"/>
              </a:cubicBezTo>
              <a:close/>
              <a:moveTo>
                <a:pt x="1640203" y="5246522"/>
              </a:moveTo>
              <a:cubicBezTo>
                <a:pt x="1620976" y="5246522"/>
                <a:pt x="1605385" y="5230931"/>
                <a:pt x="1605385" y="5211703"/>
              </a:cubicBezTo>
              <a:cubicBezTo>
                <a:pt x="1605385" y="5192476"/>
                <a:pt x="1620976" y="5176885"/>
                <a:pt x="1640203" y="5176885"/>
              </a:cubicBezTo>
              <a:cubicBezTo>
                <a:pt x="1659431" y="5176885"/>
                <a:pt x="1675022" y="5192476"/>
                <a:pt x="1675022" y="5211703"/>
              </a:cubicBezTo>
              <a:cubicBezTo>
                <a:pt x="1675022" y="5230931"/>
                <a:pt x="1659431" y="5246522"/>
                <a:pt x="1640203" y="5246522"/>
              </a:cubicBezTo>
              <a:close/>
              <a:moveTo>
                <a:pt x="1725097" y="5246522"/>
              </a:moveTo>
              <a:cubicBezTo>
                <a:pt x="1705869" y="5246522"/>
                <a:pt x="1690278" y="5230931"/>
                <a:pt x="1690278" y="5211703"/>
              </a:cubicBezTo>
              <a:cubicBezTo>
                <a:pt x="1690278" y="5192476"/>
                <a:pt x="1705869" y="5176885"/>
                <a:pt x="1725097" y="5176885"/>
              </a:cubicBezTo>
              <a:cubicBezTo>
                <a:pt x="1744324" y="5176885"/>
                <a:pt x="1759915" y="5192476"/>
                <a:pt x="1759915" y="5211703"/>
              </a:cubicBezTo>
              <a:cubicBezTo>
                <a:pt x="1759915" y="5230931"/>
                <a:pt x="1744324" y="5246522"/>
                <a:pt x="1725097" y="5246522"/>
              </a:cubicBezTo>
              <a:close/>
              <a:moveTo>
                <a:pt x="1809989" y="5246522"/>
              </a:moveTo>
              <a:cubicBezTo>
                <a:pt x="1790761" y="5246522"/>
                <a:pt x="1775170" y="5230931"/>
                <a:pt x="1775170" y="5211703"/>
              </a:cubicBezTo>
              <a:cubicBezTo>
                <a:pt x="1775170" y="5192476"/>
                <a:pt x="1790761" y="5176885"/>
                <a:pt x="1809989" y="5176885"/>
              </a:cubicBezTo>
              <a:cubicBezTo>
                <a:pt x="1829217" y="5176885"/>
                <a:pt x="1844808" y="5192476"/>
                <a:pt x="1844808" y="5211703"/>
              </a:cubicBezTo>
              <a:cubicBezTo>
                <a:pt x="1844808" y="5230931"/>
                <a:pt x="1829217" y="5246522"/>
                <a:pt x="1809989" y="5246522"/>
              </a:cubicBezTo>
              <a:close/>
              <a:moveTo>
                <a:pt x="1894881" y="5246522"/>
              </a:moveTo>
              <a:cubicBezTo>
                <a:pt x="1875653" y="5246522"/>
                <a:pt x="1860062" y="5230931"/>
                <a:pt x="1860062" y="5211703"/>
              </a:cubicBezTo>
              <a:cubicBezTo>
                <a:pt x="1860062" y="5192476"/>
                <a:pt x="1875653" y="5176885"/>
                <a:pt x="1894881" y="5176885"/>
              </a:cubicBezTo>
              <a:cubicBezTo>
                <a:pt x="1914109" y="5176885"/>
                <a:pt x="1929700" y="5192476"/>
                <a:pt x="1929700" y="5211703"/>
              </a:cubicBezTo>
              <a:cubicBezTo>
                <a:pt x="1929700" y="5230931"/>
                <a:pt x="1914109" y="5246522"/>
                <a:pt x="1894881" y="5246522"/>
              </a:cubicBezTo>
              <a:close/>
              <a:moveTo>
                <a:pt x="1979773" y="5246522"/>
              </a:moveTo>
              <a:cubicBezTo>
                <a:pt x="1960546" y="5246522"/>
                <a:pt x="1944955" y="5230931"/>
                <a:pt x="1944955" y="5211703"/>
              </a:cubicBezTo>
              <a:cubicBezTo>
                <a:pt x="1944955" y="5192476"/>
                <a:pt x="1960546" y="5176885"/>
                <a:pt x="1979773" y="5176885"/>
              </a:cubicBezTo>
              <a:cubicBezTo>
                <a:pt x="1999001" y="5176885"/>
                <a:pt x="2014592" y="5192476"/>
                <a:pt x="2014592" y="5211703"/>
              </a:cubicBezTo>
              <a:cubicBezTo>
                <a:pt x="2014592" y="5230931"/>
                <a:pt x="1999001" y="5246522"/>
                <a:pt x="1979773" y="5246522"/>
              </a:cubicBezTo>
              <a:close/>
              <a:moveTo>
                <a:pt x="2064667" y="5246522"/>
              </a:moveTo>
              <a:cubicBezTo>
                <a:pt x="2045439" y="5246522"/>
                <a:pt x="2029848" y="5230931"/>
                <a:pt x="2029848" y="5211703"/>
              </a:cubicBezTo>
              <a:cubicBezTo>
                <a:pt x="2029848" y="5192476"/>
                <a:pt x="2045439" y="5176885"/>
                <a:pt x="2064667" y="5176885"/>
              </a:cubicBezTo>
              <a:cubicBezTo>
                <a:pt x="2083894" y="5176885"/>
                <a:pt x="2099485" y="5192476"/>
                <a:pt x="2099485" y="5211703"/>
              </a:cubicBezTo>
              <a:cubicBezTo>
                <a:pt x="2099485" y="5230931"/>
                <a:pt x="2083894" y="5246522"/>
                <a:pt x="2064667" y="5246522"/>
              </a:cubicBezTo>
              <a:close/>
              <a:moveTo>
                <a:pt x="2149559" y="5246522"/>
              </a:moveTo>
              <a:cubicBezTo>
                <a:pt x="2130331" y="5246522"/>
                <a:pt x="2114740" y="5230931"/>
                <a:pt x="2114740" y="5211703"/>
              </a:cubicBezTo>
              <a:cubicBezTo>
                <a:pt x="2114740" y="5192476"/>
                <a:pt x="2130331" y="5176885"/>
                <a:pt x="2149559" y="5176885"/>
              </a:cubicBezTo>
              <a:cubicBezTo>
                <a:pt x="2168787" y="5176885"/>
                <a:pt x="2184378" y="5192476"/>
                <a:pt x="2184378" y="5211703"/>
              </a:cubicBezTo>
              <a:cubicBezTo>
                <a:pt x="2184378" y="5230931"/>
                <a:pt x="2168787" y="5246522"/>
                <a:pt x="2149559" y="5246522"/>
              </a:cubicBezTo>
              <a:close/>
              <a:moveTo>
                <a:pt x="2234445" y="5246522"/>
              </a:moveTo>
              <a:cubicBezTo>
                <a:pt x="2215217" y="5246522"/>
                <a:pt x="2199626" y="5230931"/>
                <a:pt x="2199626" y="5211703"/>
              </a:cubicBezTo>
              <a:cubicBezTo>
                <a:pt x="2199626" y="5192476"/>
                <a:pt x="2215217" y="5176885"/>
                <a:pt x="2234445" y="5176885"/>
              </a:cubicBezTo>
              <a:cubicBezTo>
                <a:pt x="2253673" y="5176885"/>
                <a:pt x="2269264" y="5192476"/>
                <a:pt x="2269264" y="5211703"/>
              </a:cubicBezTo>
              <a:cubicBezTo>
                <a:pt x="2269264" y="5230931"/>
                <a:pt x="2253673" y="5246522"/>
                <a:pt x="2234445" y="5246522"/>
              </a:cubicBezTo>
              <a:close/>
              <a:moveTo>
                <a:pt x="2319337" y="5246522"/>
              </a:moveTo>
              <a:cubicBezTo>
                <a:pt x="2300110" y="5246522"/>
                <a:pt x="2284518" y="5230931"/>
                <a:pt x="2284518" y="5211703"/>
              </a:cubicBezTo>
              <a:cubicBezTo>
                <a:pt x="2284518" y="5192476"/>
                <a:pt x="2300110" y="5176885"/>
                <a:pt x="2319337" y="5176885"/>
              </a:cubicBezTo>
              <a:cubicBezTo>
                <a:pt x="2338565" y="5176885"/>
                <a:pt x="2354156" y="5192476"/>
                <a:pt x="2354156" y="5211703"/>
              </a:cubicBezTo>
              <a:cubicBezTo>
                <a:pt x="2354156" y="5230931"/>
                <a:pt x="2338565" y="5246522"/>
                <a:pt x="2319337" y="5246522"/>
              </a:cubicBezTo>
              <a:close/>
              <a:moveTo>
                <a:pt x="2404230" y="5246522"/>
              </a:moveTo>
              <a:cubicBezTo>
                <a:pt x="2385002" y="5246522"/>
                <a:pt x="2369411" y="5230931"/>
                <a:pt x="2369411" y="5211703"/>
              </a:cubicBezTo>
              <a:cubicBezTo>
                <a:pt x="2369411" y="5192476"/>
                <a:pt x="2385002" y="5176885"/>
                <a:pt x="2404230" y="5176885"/>
              </a:cubicBezTo>
              <a:cubicBezTo>
                <a:pt x="2423457" y="5176885"/>
                <a:pt x="2439048" y="5192476"/>
                <a:pt x="2439048" y="5211703"/>
              </a:cubicBezTo>
              <a:cubicBezTo>
                <a:pt x="2439048" y="5230931"/>
                <a:pt x="2423457" y="5246522"/>
                <a:pt x="2404230" y="5246522"/>
              </a:cubicBezTo>
              <a:close/>
              <a:moveTo>
                <a:pt x="2489122" y="5246522"/>
              </a:moveTo>
              <a:cubicBezTo>
                <a:pt x="2469894" y="5246522"/>
                <a:pt x="2454303" y="5230931"/>
                <a:pt x="2454303" y="5211703"/>
              </a:cubicBezTo>
              <a:cubicBezTo>
                <a:pt x="2454303" y="5192476"/>
                <a:pt x="2469894" y="5176885"/>
                <a:pt x="2489122" y="5176885"/>
              </a:cubicBezTo>
              <a:cubicBezTo>
                <a:pt x="2508350" y="5176885"/>
                <a:pt x="2523941" y="5192476"/>
                <a:pt x="2523941" y="5211703"/>
              </a:cubicBezTo>
              <a:cubicBezTo>
                <a:pt x="2523941" y="5230931"/>
                <a:pt x="2508350" y="5246522"/>
                <a:pt x="2489122" y="5246522"/>
              </a:cubicBezTo>
              <a:close/>
              <a:moveTo>
                <a:pt x="2574015" y="5246522"/>
              </a:moveTo>
              <a:cubicBezTo>
                <a:pt x="2554787" y="5246522"/>
                <a:pt x="2539196" y="5230931"/>
                <a:pt x="2539196" y="5211703"/>
              </a:cubicBezTo>
              <a:cubicBezTo>
                <a:pt x="2539196" y="5192476"/>
                <a:pt x="2554787" y="5176885"/>
                <a:pt x="2574015" y="5176885"/>
              </a:cubicBezTo>
              <a:cubicBezTo>
                <a:pt x="2593243" y="5176885"/>
                <a:pt x="2608834" y="5192476"/>
                <a:pt x="2608834" y="5211703"/>
              </a:cubicBezTo>
              <a:cubicBezTo>
                <a:pt x="2608834" y="5230931"/>
                <a:pt x="2593243" y="5246522"/>
                <a:pt x="2574015" y="5246522"/>
              </a:cubicBezTo>
              <a:close/>
              <a:moveTo>
                <a:pt x="2658907" y="5246522"/>
              </a:moveTo>
              <a:cubicBezTo>
                <a:pt x="2639680" y="5246522"/>
                <a:pt x="2624088" y="5230931"/>
                <a:pt x="2624088" y="5211703"/>
              </a:cubicBezTo>
              <a:cubicBezTo>
                <a:pt x="2624088" y="5192476"/>
                <a:pt x="2639680" y="5176885"/>
                <a:pt x="2658907" y="5176885"/>
              </a:cubicBezTo>
              <a:cubicBezTo>
                <a:pt x="2678135" y="5176885"/>
                <a:pt x="2693726" y="5192476"/>
                <a:pt x="2693726" y="5211703"/>
              </a:cubicBezTo>
              <a:cubicBezTo>
                <a:pt x="2693726" y="5230931"/>
                <a:pt x="2678135" y="5246522"/>
                <a:pt x="2658907" y="5246522"/>
              </a:cubicBezTo>
              <a:close/>
              <a:moveTo>
                <a:pt x="2743800" y="5246522"/>
              </a:moveTo>
              <a:cubicBezTo>
                <a:pt x="2724572" y="5246522"/>
                <a:pt x="2708981" y="5230931"/>
                <a:pt x="2708981" y="5211703"/>
              </a:cubicBezTo>
              <a:cubicBezTo>
                <a:pt x="2708981" y="5192476"/>
                <a:pt x="2724572" y="5176885"/>
                <a:pt x="2743800" y="5176885"/>
              </a:cubicBezTo>
              <a:cubicBezTo>
                <a:pt x="2763027" y="5176885"/>
                <a:pt x="2778618" y="5192476"/>
                <a:pt x="2778618" y="5211703"/>
              </a:cubicBezTo>
              <a:cubicBezTo>
                <a:pt x="2778618" y="5230931"/>
                <a:pt x="2763027" y="5246522"/>
                <a:pt x="2743800" y="5246522"/>
              </a:cubicBezTo>
              <a:close/>
              <a:moveTo>
                <a:pt x="2828692" y="5246522"/>
              </a:moveTo>
              <a:cubicBezTo>
                <a:pt x="2809464" y="5246522"/>
                <a:pt x="2793873" y="5230931"/>
                <a:pt x="2793873" y="5211703"/>
              </a:cubicBezTo>
              <a:cubicBezTo>
                <a:pt x="2793873" y="5192476"/>
                <a:pt x="2809464" y="5176885"/>
                <a:pt x="2828692" y="5176885"/>
              </a:cubicBezTo>
              <a:cubicBezTo>
                <a:pt x="2847920" y="5176885"/>
                <a:pt x="2863511" y="5192476"/>
                <a:pt x="2863511" y="5211703"/>
              </a:cubicBezTo>
              <a:cubicBezTo>
                <a:pt x="2863511" y="5230931"/>
                <a:pt x="2847920" y="5246522"/>
                <a:pt x="2828692" y="5246522"/>
              </a:cubicBezTo>
              <a:close/>
              <a:moveTo>
                <a:pt x="2913584" y="5246522"/>
              </a:moveTo>
              <a:cubicBezTo>
                <a:pt x="2894356" y="5246522"/>
                <a:pt x="2878765" y="5230931"/>
                <a:pt x="2878765" y="5211703"/>
              </a:cubicBezTo>
              <a:cubicBezTo>
                <a:pt x="2878765" y="5192476"/>
                <a:pt x="2894356" y="5176885"/>
                <a:pt x="2913584" y="5176885"/>
              </a:cubicBezTo>
              <a:cubicBezTo>
                <a:pt x="2932812" y="5176885"/>
                <a:pt x="2948403" y="5192476"/>
                <a:pt x="2948403" y="5211703"/>
              </a:cubicBezTo>
              <a:cubicBezTo>
                <a:pt x="2948403" y="5230931"/>
                <a:pt x="2932812" y="5246522"/>
                <a:pt x="2913584" y="5246522"/>
              </a:cubicBezTo>
              <a:close/>
              <a:moveTo>
                <a:pt x="2998477" y="5246522"/>
              </a:moveTo>
              <a:cubicBezTo>
                <a:pt x="2979250" y="5246522"/>
                <a:pt x="2963658" y="5230931"/>
                <a:pt x="2963658" y="5211703"/>
              </a:cubicBezTo>
              <a:cubicBezTo>
                <a:pt x="2963658" y="5192476"/>
                <a:pt x="2979250" y="5176885"/>
                <a:pt x="2998477" y="5176885"/>
              </a:cubicBezTo>
              <a:cubicBezTo>
                <a:pt x="3017705" y="5176885"/>
                <a:pt x="3033296" y="5192476"/>
                <a:pt x="3033296" y="5211703"/>
              </a:cubicBezTo>
              <a:cubicBezTo>
                <a:pt x="3033296" y="5230931"/>
                <a:pt x="3017705" y="5246522"/>
                <a:pt x="2998477" y="5246522"/>
              </a:cubicBezTo>
              <a:close/>
              <a:moveTo>
                <a:pt x="3083370" y="5246522"/>
              </a:moveTo>
              <a:cubicBezTo>
                <a:pt x="3064142" y="5246522"/>
                <a:pt x="3048551" y="5230931"/>
                <a:pt x="3048551" y="5211703"/>
              </a:cubicBezTo>
              <a:cubicBezTo>
                <a:pt x="3048551" y="5192476"/>
                <a:pt x="3064142" y="5176885"/>
                <a:pt x="3083370" y="5176885"/>
              </a:cubicBezTo>
              <a:cubicBezTo>
                <a:pt x="3102597" y="5176885"/>
                <a:pt x="3118188" y="5192476"/>
                <a:pt x="3118188" y="5211703"/>
              </a:cubicBezTo>
              <a:cubicBezTo>
                <a:pt x="3118188" y="5230931"/>
                <a:pt x="3102597" y="5246522"/>
                <a:pt x="3083370" y="5246522"/>
              </a:cubicBezTo>
              <a:close/>
              <a:moveTo>
                <a:pt x="3168262" y="5246522"/>
              </a:moveTo>
              <a:cubicBezTo>
                <a:pt x="3149034" y="5246522"/>
                <a:pt x="3133443" y="5230931"/>
                <a:pt x="3133443" y="5211703"/>
              </a:cubicBezTo>
              <a:cubicBezTo>
                <a:pt x="3133443" y="5192476"/>
                <a:pt x="3149034" y="5176885"/>
                <a:pt x="3168262" y="5176885"/>
              </a:cubicBezTo>
              <a:cubicBezTo>
                <a:pt x="3187490" y="5176885"/>
                <a:pt x="3203081" y="5192476"/>
                <a:pt x="3203081" y="5211703"/>
              </a:cubicBezTo>
              <a:cubicBezTo>
                <a:pt x="3203081" y="5230931"/>
                <a:pt x="3187490" y="5246522"/>
                <a:pt x="3168262" y="5246522"/>
              </a:cubicBezTo>
              <a:close/>
              <a:moveTo>
                <a:pt x="3253154" y="5246522"/>
              </a:moveTo>
              <a:cubicBezTo>
                <a:pt x="3233926" y="5246522"/>
                <a:pt x="3218335" y="5230931"/>
                <a:pt x="3218335" y="5211703"/>
              </a:cubicBezTo>
              <a:cubicBezTo>
                <a:pt x="3218335" y="5192476"/>
                <a:pt x="3233926" y="5176885"/>
                <a:pt x="3253154" y="5176885"/>
              </a:cubicBezTo>
              <a:cubicBezTo>
                <a:pt x="3272382" y="5176885"/>
                <a:pt x="3287973" y="5192476"/>
                <a:pt x="3287973" y="5211703"/>
              </a:cubicBezTo>
              <a:cubicBezTo>
                <a:pt x="3287973" y="5230931"/>
                <a:pt x="3272382" y="5246522"/>
                <a:pt x="3253154" y="5246522"/>
              </a:cubicBezTo>
              <a:close/>
              <a:moveTo>
                <a:pt x="3338047" y="5246522"/>
              </a:moveTo>
              <a:cubicBezTo>
                <a:pt x="3318820" y="5246522"/>
                <a:pt x="3303228" y="5230931"/>
                <a:pt x="3303228" y="5211703"/>
              </a:cubicBezTo>
              <a:cubicBezTo>
                <a:pt x="3303228" y="5192476"/>
                <a:pt x="3318820" y="5176885"/>
                <a:pt x="3338047" y="5176885"/>
              </a:cubicBezTo>
              <a:cubicBezTo>
                <a:pt x="3357275" y="5176885"/>
                <a:pt x="3372866" y="5192476"/>
                <a:pt x="3372866" y="5211703"/>
              </a:cubicBezTo>
              <a:cubicBezTo>
                <a:pt x="3372866" y="5230931"/>
                <a:pt x="3357275" y="5246522"/>
                <a:pt x="3338047" y="5246522"/>
              </a:cubicBezTo>
              <a:close/>
              <a:moveTo>
                <a:pt x="3422940" y="5246522"/>
              </a:moveTo>
              <a:cubicBezTo>
                <a:pt x="3403712" y="5246522"/>
                <a:pt x="3388121" y="5230931"/>
                <a:pt x="3388121" y="5211703"/>
              </a:cubicBezTo>
              <a:cubicBezTo>
                <a:pt x="3388121" y="5192476"/>
                <a:pt x="3403712" y="5176885"/>
                <a:pt x="3422940" y="5176885"/>
              </a:cubicBezTo>
              <a:cubicBezTo>
                <a:pt x="3442167" y="5176885"/>
                <a:pt x="3457758" y="5192476"/>
                <a:pt x="3457758" y="5211703"/>
              </a:cubicBezTo>
              <a:cubicBezTo>
                <a:pt x="3457758" y="5230931"/>
                <a:pt x="3442167" y="5246522"/>
                <a:pt x="3422940" y="5246522"/>
              </a:cubicBezTo>
              <a:close/>
              <a:moveTo>
                <a:pt x="3507832" y="5246522"/>
              </a:moveTo>
              <a:cubicBezTo>
                <a:pt x="3488604" y="5246522"/>
                <a:pt x="3473013" y="5230931"/>
                <a:pt x="3473013" y="5211703"/>
              </a:cubicBezTo>
              <a:cubicBezTo>
                <a:pt x="3473013" y="5192476"/>
                <a:pt x="3488604" y="5176885"/>
                <a:pt x="3507832" y="5176885"/>
              </a:cubicBezTo>
              <a:cubicBezTo>
                <a:pt x="3527060" y="5176885"/>
                <a:pt x="3542651" y="5192476"/>
                <a:pt x="3542651" y="5211703"/>
              </a:cubicBezTo>
              <a:cubicBezTo>
                <a:pt x="3542651" y="5230931"/>
                <a:pt x="3527060" y="5246522"/>
                <a:pt x="3507832" y="5246522"/>
              </a:cubicBezTo>
              <a:close/>
              <a:moveTo>
                <a:pt x="3592724" y="5246522"/>
              </a:moveTo>
              <a:cubicBezTo>
                <a:pt x="3573496" y="5246522"/>
                <a:pt x="3557905" y="5230931"/>
                <a:pt x="3557905" y="5211703"/>
              </a:cubicBezTo>
              <a:cubicBezTo>
                <a:pt x="3557905" y="5192476"/>
                <a:pt x="3573496" y="5176885"/>
                <a:pt x="3592724" y="5176885"/>
              </a:cubicBezTo>
              <a:cubicBezTo>
                <a:pt x="3611952" y="5176885"/>
                <a:pt x="3627543" y="5192476"/>
                <a:pt x="3627543" y="5211703"/>
              </a:cubicBezTo>
              <a:cubicBezTo>
                <a:pt x="3627543" y="5230931"/>
                <a:pt x="3611952" y="5246522"/>
                <a:pt x="3592724" y="5246522"/>
              </a:cubicBezTo>
              <a:close/>
              <a:moveTo>
                <a:pt x="3677617" y="5246522"/>
              </a:moveTo>
              <a:cubicBezTo>
                <a:pt x="3658390" y="5246522"/>
                <a:pt x="3642798" y="5230931"/>
                <a:pt x="3642798" y="5211703"/>
              </a:cubicBezTo>
              <a:cubicBezTo>
                <a:pt x="3642798" y="5192476"/>
                <a:pt x="3658390" y="5176885"/>
                <a:pt x="3677617" y="5176885"/>
              </a:cubicBezTo>
              <a:cubicBezTo>
                <a:pt x="3696845" y="5176885"/>
                <a:pt x="3712436" y="5192476"/>
                <a:pt x="3712436" y="5211703"/>
              </a:cubicBezTo>
              <a:cubicBezTo>
                <a:pt x="3712436" y="5230931"/>
                <a:pt x="3696845" y="5246522"/>
                <a:pt x="3677617" y="5246522"/>
              </a:cubicBezTo>
              <a:close/>
              <a:moveTo>
                <a:pt x="3847402" y="5246522"/>
              </a:moveTo>
              <a:cubicBezTo>
                <a:pt x="3828174" y="5246522"/>
                <a:pt x="3812583" y="5230931"/>
                <a:pt x="3812583" y="5211703"/>
              </a:cubicBezTo>
              <a:cubicBezTo>
                <a:pt x="3812583" y="5192476"/>
                <a:pt x="3828174" y="5176885"/>
                <a:pt x="3847402" y="5176885"/>
              </a:cubicBezTo>
              <a:cubicBezTo>
                <a:pt x="3866630" y="5176885"/>
                <a:pt x="3882221" y="5192476"/>
                <a:pt x="3882221" y="5211703"/>
              </a:cubicBezTo>
              <a:cubicBezTo>
                <a:pt x="3882221" y="5230931"/>
                <a:pt x="3866630" y="5246522"/>
                <a:pt x="3847402" y="5246522"/>
              </a:cubicBezTo>
              <a:close/>
              <a:moveTo>
                <a:pt x="4017193" y="5246522"/>
              </a:moveTo>
              <a:cubicBezTo>
                <a:pt x="3997966" y="5246522"/>
                <a:pt x="3982375" y="5230931"/>
                <a:pt x="3982375" y="5211703"/>
              </a:cubicBezTo>
              <a:cubicBezTo>
                <a:pt x="3982375" y="5192476"/>
                <a:pt x="3997966" y="5176885"/>
                <a:pt x="4017193" y="5176885"/>
              </a:cubicBezTo>
              <a:cubicBezTo>
                <a:pt x="4036421" y="5176885"/>
                <a:pt x="4052012" y="5192476"/>
                <a:pt x="4052012" y="5211703"/>
              </a:cubicBezTo>
              <a:cubicBezTo>
                <a:pt x="4052012" y="5230931"/>
                <a:pt x="4036421" y="5246522"/>
                <a:pt x="4017193" y="5246522"/>
              </a:cubicBezTo>
              <a:close/>
              <a:moveTo>
                <a:pt x="4611441" y="5246522"/>
              </a:moveTo>
              <a:cubicBezTo>
                <a:pt x="4592213" y="5246522"/>
                <a:pt x="4576622" y="5230931"/>
                <a:pt x="4576622" y="5211703"/>
              </a:cubicBezTo>
              <a:cubicBezTo>
                <a:pt x="4576622" y="5192476"/>
                <a:pt x="4592213" y="5176885"/>
                <a:pt x="4611441" y="5176885"/>
              </a:cubicBezTo>
              <a:cubicBezTo>
                <a:pt x="4630669" y="5176885"/>
                <a:pt x="4646260" y="5192476"/>
                <a:pt x="4646260" y="5211703"/>
              </a:cubicBezTo>
              <a:cubicBezTo>
                <a:pt x="4646260" y="5230931"/>
                <a:pt x="4630669" y="5246522"/>
                <a:pt x="4611441" y="5246522"/>
              </a:cubicBezTo>
              <a:close/>
              <a:moveTo>
                <a:pt x="4696333" y="5246522"/>
              </a:moveTo>
              <a:cubicBezTo>
                <a:pt x="4677106" y="5246522"/>
                <a:pt x="4661515" y="5230931"/>
                <a:pt x="4661515" y="5211703"/>
              </a:cubicBezTo>
              <a:cubicBezTo>
                <a:pt x="4661515" y="5192476"/>
                <a:pt x="4677106" y="5176885"/>
                <a:pt x="4696333" y="5176885"/>
              </a:cubicBezTo>
              <a:cubicBezTo>
                <a:pt x="4715561" y="5176885"/>
                <a:pt x="4731152" y="5192476"/>
                <a:pt x="4731152" y="5211703"/>
              </a:cubicBezTo>
              <a:cubicBezTo>
                <a:pt x="4731152" y="5230931"/>
                <a:pt x="4715561" y="5246522"/>
                <a:pt x="4696333" y="5246522"/>
              </a:cubicBezTo>
              <a:close/>
              <a:moveTo>
                <a:pt x="4781226" y="5246522"/>
              </a:moveTo>
              <a:cubicBezTo>
                <a:pt x="4761998" y="5246522"/>
                <a:pt x="4746407" y="5230931"/>
                <a:pt x="4746407" y="5211703"/>
              </a:cubicBezTo>
              <a:cubicBezTo>
                <a:pt x="4746407" y="5192476"/>
                <a:pt x="4761998" y="5176885"/>
                <a:pt x="4781226" y="5176885"/>
              </a:cubicBezTo>
              <a:cubicBezTo>
                <a:pt x="4800453" y="5176885"/>
                <a:pt x="4816044" y="5192476"/>
                <a:pt x="4816044" y="5211703"/>
              </a:cubicBezTo>
              <a:cubicBezTo>
                <a:pt x="4816044" y="5230931"/>
                <a:pt x="4800453" y="5246522"/>
                <a:pt x="4781226" y="5246522"/>
              </a:cubicBezTo>
              <a:close/>
              <a:moveTo>
                <a:pt x="4866118" y="5246522"/>
              </a:moveTo>
              <a:cubicBezTo>
                <a:pt x="4846890" y="5246522"/>
                <a:pt x="4831299" y="5230931"/>
                <a:pt x="4831299" y="5211703"/>
              </a:cubicBezTo>
              <a:cubicBezTo>
                <a:pt x="4831299" y="5192476"/>
                <a:pt x="4846890" y="5176885"/>
                <a:pt x="4866118" y="5176885"/>
              </a:cubicBezTo>
              <a:cubicBezTo>
                <a:pt x="4885346" y="5176885"/>
                <a:pt x="4900937" y="5192476"/>
                <a:pt x="4900937" y="5211703"/>
              </a:cubicBezTo>
              <a:cubicBezTo>
                <a:pt x="4900937" y="5230931"/>
                <a:pt x="4885346" y="5246522"/>
                <a:pt x="4866118" y="5246522"/>
              </a:cubicBezTo>
              <a:close/>
              <a:moveTo>
                <a:pt x="4951011" y="5246522"/>
              </a:moveTo>
              <a:cubicBezTo>
                <a:pt x="4931783" y="5246522"/>
                <a:pt x="4916192" y="5230931"/>
                <a:pt x="4916192" y="5211703"/>
              </a:cubicBezTo>
              <a:cubicBezTo>
                <a:pt x="4916192" y="5192476"/>
                <a:pt x="4931783" y="5176885"/>
                <a:pt x="4951011" y="5176885"/>
              </a:cubicBezTo>
              <a:cubicBezTo>
                <a:pt x="4970239" y="5176885"/>
                <a:pt x="4985830" y="5192476"/>
                <a:pt x="4985830" y="5211703"/>
              </a:cubicBezTo>
              <a:cubicBezTo>
                <a:pt x="4985830" y="5230931"/>
                <a:pt x="4970239" y="5246522"/>
                <a:pt x="4951011" y="5246522"/>
              </a:cubicBezTo>
              <a:close/>
              <a:moveTo>
                <a:pt x="5035903" y="5246522"/>
              </a:moveTo>
              <a:cubicBezTo>
                <a:pt x="5016676" y="5246522"/>
                <a:pt x="5001085" y="5230931"/>
                <a:pt x="5001085" y="5211703"/>
              </a:cubicBezTo>
              <a:cubicBezTo>
                <a:pt x="5001085" y="5192476"/>
                <a:pt x="5016676" y="5176885"/>
                <a:pt x="5035903" y="5176885"/>
              </a:cubicBezTo>
              <a:cubicBezTo>
                <a:pt x="5055131" y="5176885"/>
                <a:pt x="5070722" y="5192476"/>
                <a:pt x="5070722" y="5211703"/>
              </a:cubicBezTo>
              <a:cubicBezTo>
                <a:pt x="5070722" y="5230931"/>
                <a:pt x="5055131" y="5246522"/>
                <a:pt x="5035903" y="5246522"/>
              </a:cubicBezTo>
              <a:close/>
              <a:moveTo>
                <a:pt x="5120796" y="5246522"/>
              </a:moveTo>
              <a:cubicBezTo>
                <a:pt x="5101568" y="5246522"/>
                <a:pt x="5085977" y="5230931"/>
                <a:pt x="5085977" y="5211703"/>
              </a:cubicBezTo>
              <a:cubicBezTo>
                <a:pt x="5085977" y="5192476"/>
                <a:pt x="5101568" y="5176885"/>
                <a:pt x="5120796" y="5176885"/>
              </a:cubicBezTo>
              <a:cubicBezTo>
                <a:pt x="5140023" y="5176885"/>
                <a:pt x="5155614" y="5192476"/>
                <a:pt x="5155614" y="5211703"/>
              </a:cubicBezTo>
              <a:cubicBezTo>
                <a:pt x="5155614" y="5230931"/>
                <a:pt x="5140023" y="5246522"/>
                <a:pt x="5120796" y="5246522"/>
              </a:cubicBezTo>
              <a:close/>
              <a:moveTo>
                <a:pt x="6394183" y="5246522"/>
              </a:moveTo>
              <a:cubicBezTo>
                <a:pt x="6374955" y="5246522"/>
                <a:pt x="6359357" y="5230931"/>
                <a:pt x="6359357" y="5211703"/>
              </a:cubicBezTo>
              <a:cubicBezTo>
                <a:pt x="6359357" y="5192476"/>
                <a:pt x="6374955" y="5176885"/>
                <a:pt x="6394183" y="5176885"/>
              </a:cubicBezTo>
              <a:cubicBezTo>
                <a:pt x="6413411" y="5176885"/>
                <a:pt x="6428995" y="5192476"/>
                <a:pt x="6428995" y="5211703"/>
              </a:cubicBezTo>
              <a:cubicBezTo>
                <a:pt x="6428995" y="5230931"/>
                <a:pt x="6413411" y="5246522"/>
                <a:pt x="6394183" y="5246522"/>
              </a:cubicBezTo>
              <a:close/>
              <a:moveTo>
                <a:pt x="6479075" y="5246522"/>
              </a:moveTo>
              <a:cubicBezTo>
                <a:pt x="6459847" y="5246522"/>
                <a:pt x="6444250" y="5230931"/>
                <a:pt x="6444250" y="5211703"/>
              </a:cubicBezTo>
              <a:cubicBezTo>
                <a:pt x="6444250" y="5192476"/>
                <a:pt x="6459847" y="5176885"/>
                <a:pt x="6479075" y="5176885"/>
              </a:cubicBezTo>
              <a:cubicBezTo>
                <a:pt x="6498303" y="5176885"/>
                <a:pt x="6513887" y="5192476"/>
                <a:pt x="6513887" y="5211703"/>
              </a:cubicBezTo>
              <a:cubicBezTo>
                <a:pt x="6513887" y="5230931"/>
                <a:pt x="6498303" y="5246522"/>
                <a:pt x="6479075" y="5246522"/>
              </a:cubicBezTo>
              <a:close/>
              <a:moveTo>
                <a:pt x="6988431" y="5246522"/>
              </a:moveTo>
              <a:cubicBezTo>
                <a:pt x="6969203" y="5246522"/>
                <a:pt x="6953605" y="5230931"/>
                <a:pt x="6953605" y="5211703"/>
              </a:cubicBezTo>
              <a:cubicBezTo>
                <a:pt x="6953605" y="5192476"/>
                <a:pt x="6969203" y="5176885"/>
                <a:pt x="6988431" y="5176885"/>
              </a:cubicBezTo>
              <a:cubicBezTo>
                <a:pt x="7007658" y="5176885"/>
                <a:pt x="7023243" y="5192476"/>
                <a:pt x="7023243" y="5211703"/>
              </a:cubicBezTo>
              <a:cubicBezTo>
                <a:pt x="7023243" y="5230931"/>
                <a:pt x="7007658" y="5246522"/>
                <a:pt x="6988431" y="5246522"/>
              </a:cubicBezTo>
              <a:close/>
              <a:moveTo>
                <a:pt x="7328027" y="5246522"/>
              </a:moveTo>
              <a:cubicBezTo>
                <a:pt x="7308799" y="5246522"/>
                <a:pt x="7293201" y="5230931"/>
                <a:pt x="7293201" y="5211703"/>
              </a:cubicBezTo>
              <a:cubicBezTo>
                <a:pt x="7293201" y="5192476"/>
                <a:pt x="7308799" y="5176885"/>
                <a:pt x="7328027" y="5176885"/>
              </a:cubicBezTo>
              <a:cubicBezTo>
                <a:pt x="7347254" y="5176885"/>
                <a:pt x="7362839" y="5192476"/>
                <a:pt x="7362839" y="5211703"/>
              </a:cubicBezTo>
              <a:cubicBezTo>
                <a:pt x="7362839" y="5230931"/>
                <a:pt x="7347254" y="5246522"/>
                <a:pt x="7328027" y="5246522"/>
              </a:cubicBezTo>
              <a:close/>
              <a:moveTo>
                <a:pt x="7412919" y="5246522"/>
              </a:moveTo>
              <a:cubicBezTo>
                <a:pt x="7393691" y="5246522"/>
                <a:pt x="7378094" y="5230931"/>
                <a:pt x="7378094" y="5211703"/>
              </a:cubicBezTo>
              <a:cubicBezTo>
                <a:pt x="7378094" y="5192476"/>
                <a:pt x="7393691" y="5176885"/>
                <a:pt x="7412919" y="5176885"/>
              </a:cubicBezTo>
              <a:cubicBezTo>
                <a:pt x="7432147" y="5176885"/>
                <a:pt x="7447731" y="5192476"/>
                <a:pt x="7447731" y="5211703"/>
              </a:cubicBezTo>
              <a:cubicBezTo>
                <a:pt x="7447731" y="5230931"/>
                <a:pt x="7432147" y="5246522"/>
                <a:pt x="7412919" y="5246522"/>
              </a:cubicBezTo>
              <a:close/>
              <a:moveTo>
                <a:pt x="7582703" y="5246522"/>
              </a:moveTo>
              <a:cubicBezTo>
                <a:pt x="7563476" y="5246522"/>
                <a:pt x="7547878" y="5230931"/>
                <a:pt x="7547878" y="5211703"/>
              </a:cubicBezTo>
              <a:cubicBezTo>
                <a:pt x="7547878" y="5192476"/>
                <a:pt x="7563476" y="5176885"/>
                <a:pt x="7582703" y="5176885"/>
              </a:cubicBezTo>
              <a:cubicBezTo>
                <a:pt x="7601931" y="5176885"/>
                <a:pt x="7617516" y="5192476"/>
                <a:pt x="7617516" y="5211703"/>
              </a:cubicBezTo>
              <a:cubicBezTo>
                <a:pt x="7617516" y="5230931"/>
                <a:pt x="7601931" y="5246522"/>
                <a:pt x="7582703" y="5246522"/>
              </a:cubicBezTo>
              <a:close/>
              <a:moveTo>
                <a:pt x="7667597" y="5246522"/>
              </a:moveTo>
              <a:cubicBezTo>
                <a:pt x="7648369" y="5246522"/>
                <a:pt x="7632771" y="5230931"/>
                <a:pt x="7632771" y="5211703"/>
              </a:cubicBezTo>
              <a:cubicBezTo>
                <a:pt x="7632771" y="5192476"/>
                <a:pt x="7648369" y="5176885"/>
                <a:pt x="7667597" y="5176885"/>
              </a:cubicBezTo>
              <a:cubicBezTo>
                <a:pt x="7686824" y="5176885"/>
                <a:pt x="7702409" y="5192476"/>
                <a:pt x="7702409" y="5211703"/>
              </a:cubicBezTo>
              <a:cubicBezTo>
                <a:pt x="7702409" y="5230931"/>
                <a:pt x="7686824" y="5246522"/>
                <a:pt x="7667597" y="5246522"/>
              </a:cubicBezTo>
              <a:close/>
              <a:moveTo>
                <a:pt x="7837381" y="5246522"/>
              </a:moveTo>
              <a:cubicBezTo>
                <a:pt x="7818153" y="5246522"/>
                <a:pt x="7802556" y="5230931"/>
                <a:pt x="7802556" y="5211703"/>
              </a:cubicBezTo>
              <a:cubicBezTo>
                <a:pt x="7802556" y="5192476"/>
                <a:pt x="7818153" y="5176885"/>
                <a:pt x="7837381" y="5176885"/>
              </a:cubicBezTo>
              <a:cubicBezTo>
                <a:pt x="7856609" y="5176885"/>
                <a:pt x="7872193" y="5192476"/>
                <a:pt x="7872193" y="5211703"/>
              </a:cubicBezTo>
              <a:cubicBezTo>
                <a:pt x="7872193" y="5230931"/>
                <a:pt x="7856609" y="5246522"/>
                <a:pt x="7837381" y="5246522"/>
              </a:cubicBezTo>
              <a:close/>
              <a:moveTo>
                <a:pt x="7922273" y="5246522"/>
              </a:moveTo>
              <a:cubicBezTo>
                <a:pt x="7903046" y="5246522"/>
                <a:pt x="7887448" y="5230931"/>
                <a:pt x="7887448" y="5211703"/>
              </a:cubicBezTo>
              <a:cubicBezTo>
                <a:pt x="7887448" y="5192476"/>
                <a:pt x="7903046" y="5176885"/>
                <a:pt x="7922273" y="5176885"/>
              </a:cubicBezTo>
              <a:cubicBezTo>
                <a:pt x="7941501" y="5176885"/>
                <a:pt x="7957086" y="5192476"/>
                <a:pt x="7957086" y="5211703"/>
              </a:cubicBezTo>
              <a:cubicBezTo>
                <a:pt x="7957086" y="5230931"/>
                <a:pt x="7941501" y="5246522"/>
                <a:pt x="7922273" y="5246522"/>
              </a:cubicBezTo>
              <a:close/>
              <a:moveTo>
                <a:pt x="8007167" y="5246522"/>
              </a:moveTo>
              <a:cubicBezTo>
                <a:pt x="7987939" y="5246522"/>
                <a:pt x="7972341" y="5230931"/>
                <a:pt x="7972341" y="5211703"/>
              </a:cubicBezTo>
              <a:cubicBezTo>
                <a:pt x="7972341" y="5192476"/>
                <a:pt x="7987939" y="5176885"/>
                <a:pt x="8007167" y="5176885"/>
              </a:cubicBezTo>
              <a:cubicBezTo>
                <a:pt x="8026394" y="5176885"/>
                <a:pt x="8041979" y="5192476"/>
                <a:pt x="8041979" y="5211703"/>
              </a:cubicBezTo>
              <a:cubicBezTo>
                <a:pt x="8041979" y="5230931"/>
                <a:pt x="8026394" y="5246522"/>
                <a:pt x="8007167" y="5246522"/>
              </a:cubicBezTo>
              <a:close/>
              <a:moveTo>
                <a:pt x="8092059" y="5246522"/>
              </a:moveTo>
              <a:cubicBezTo>
                <a:pt x="8072831" y="5246522"/>
                <a:pt x="8057234" y="5230931"/>
                <a:pt x="8057234" y="5211703"/>
              </a:cubicBezTo>
              <a:cubicBezTo>
                <a:pt x="8057234" y="5192476"/>
                <a:pt x="8072831" y="5176885"/>
                <a:pt x="8092059" y="5176885"/>
              </a:cubicBezTo>
              <a:cubicBezTo>
                <a:pt x="8111287" y="5176885"/>
                <a:pt x="8126871" y="5192476"/>
                <a:pt x="8126871" y="5211703"/>
              </a:cubicBezTo>
              <a:cubicBezTo>
                <a:pt x="8126871" y="5230931"/>
                <a:pt x="8111287" y="5246522"/>
                <a:pt x="8092059" y="5246522"/>
              </a:cubicBezTo>
              <a:close/>
              <a:moveTo>
                <a:pt x="8176951" y="5246522"/>
              </a:moveTo>
              <a:cubicBezTo>
                <a:pt x="8157723" y="5246522"/>
                <a:pt x="8142126" y="5230931"/>
                <a:pt x="8142126" y="5211703"/>
              </a:cubicBezTo>
              <a:cubicBezTo>
                <a:pt x="8142126" y="5192476"/>
                <a:pt x="8157723" y="5176885"/>
                <a:pt x="8176951" y="5176885"/>
              </a:cubicBezTo>
              <a:cubicBezTo>
                <a:pt x="8196179" y="5176885"/>
                <a:pt x="8211763" y="5192476"/>
                <a:pt x="8211763" y="5211703"/>
              </a:cubicBezTo>
              <a:cubicBezTo>
                <a:pt x="8211763" y="5230931"/>
                <a:pt x="8196179" y="5246522"/>
                <a:pt x="8176951" y="5246522"/>
              </a:cubicBezTo>
              <a:close/>
              <a:moveTo>
                <a:pt x="8261843" y="5246522"/>
              </a:moveTo>
              <a:cubicBezTo>
                <a:pt x="8242616" y="5246522"/>
                <a:pt x="8227018" y="5230931"/>
                <a:pt x="8227018" y="5211703"/>
              </a:cubicBezTo>
              <a:cubicBezTo>
                <a:pt x="8227018" y="5192476"/>
                <a:pt x="8242616" y="5176885"/>
                <a:pt x="8261843" y="5176885"/>
              </a:cubicBezTo>
              <a:cubicBezTo>
                <a:pt x="8281071" y="5176885"/>
                <a:pt x="8296656" y="5192476"/>
                <a:pt x="8296656" y="5211703"/>
              </a:cubicBezTo>
              <a:cubicBezTo>
                <a:pt x="8296656" y="5230931"/>
                <a:pt x="8281071" y="5246522"/>
                <a:pt x="8261843" y="5246522"/>
              </a:cubicBezTo>
              <a:close/>
              <a:moveTo>
                <a:pt x="8346737" y="5246522"/>
              </a:moveTo>
              <a:cubicBezTo>
                <a:pt x="8327509" y="5246522"/>
                <a:pt x="8311911" y="5230931"/>
                <a:pt x="8311911" y="5211703"/>
              </a:cubicBezTo>
              <a:cubicBezTo>
                <a:pt x="8311911" y="5192476"/>
                <a:pt x="8327509" y="5176885"/>
                <a:pt x="8346737" y="5176885"/>
              </a:cubicBezTo>
              <a:cubicBezTo>
                <a:pt x="8365964" y="5176885"/>
                <a:pt x="8381549" y="5192476"/>
                <a:pt x="8381549" y="5211703"/>
              </a:cubicBezTo>
              <a:cubicBezTo>
                <a:pt x="8381549" y="5230931"/>
                <a:pt x="8365964" y="5246522"/>
                <a:pt x="8346737" y="5246522"/>
              </a:cubicBezTo>
              <a:close/>
              <a:moveTo>
                <a:pt x="8431629" y="5246522"/>
              </a:moveTo>
              <a:cubicBezTo>
                <a:pt x="8412401" y="5246522"/>
                <a:pt x="8396804" y="5230931"/>
                <a:pt x="8396804" y="5211703"/>
              </a:cubicBezTo>
              <a:cubicBezTo>
                <a:pt x="8396804" y="5192476"/>
                <a:pt x="8412401" y="5176885"/>
                <a:pt x="8431629" y="5176885"/>
              </a:cubicBezTo>
              <a:cubicBezTo>
                <a:pt x="8450857" y="5176885"/>
                <a:pt x="8466441" y="5192476"/>
                <a:pt x="8466441" y="5211703"/>
              </a:cubicBezTo>
              <a:cubicBezTo>
                <a:pt x="8466441" y="5230931"/>
                <a:pt x="8450857" y="5246522"/>
                <a:pt x="8431629" y="5246522"/>
              </a:cubicBezTo>
              <a:close/>
              <a:moveTo>
                <a:pt x="8516521" y="5246522"/>
              </a:moveTo>
              <a:cubicBezTo>
                <a:pt x="8497293" y="5246522"/>
                <a:pt x="8481696" y="5230931"/>
                <a:pt x="8481696" y="5211703"/>
              </a:cubicBezTo>
              <a:cubicBezTo>
                <a:pt x="8481696" y="5192476"/>
                <a:pt x="8497293" y="5176885"/>
                <a:pt x="8516521" y="5176885"/>
              </a:cubicBezTo>
              <a:cubicBezTo>
                <a:pt x="8535749" y="5176885"/>
                <a:pt x="8551333" y="5192476"/>
                <a:pt x="8551333" y="5211703"/>
              </a:cubicBezTo>
              <a:cubicBezTo>
                <a:pt x="8551333" y="5230931"/>
                <a:pt x="8535749" y="5246522"/>
                <a:pt x="8516521" y="5246522"/>
              </a:cubicBezTo>
              <a:close/>
              <a:moveTo>
                <a:pt x="8601413" y="5246522"/>
              </a:moveTo>
              <a:cubicBezTo>
                <a:pt x="8582186" y="5246522"/>
                <a:pt x="8566588" y="5230931"/>
                <a:pt x="8566588" y="5211703"/>
              </a:cubicBezTo>
              <a:cubicBezTo>
                <a:pt x="8566588" y="5192476"/>
                <a:pt x="8582186" y="5176885"/>
                <a:pt x="8601413" y="5176885"/>
              </a:cubicBezTo>
              <a:cubicBezTo>
                <a:pt x="8620641" y="5176885"/>
                <a:pt x="8636226" y="5192476"/>
                <a:pt x="8636226" y="5211703"/>
              </a:cubicBezTo>
              <a:cubicBezTo>
                <a:pt x="8636226" y="5230931"/>
                <a:pt x="8620641" y="5246522"/>
                <a:pt x="8601413" y="5246522"/>
              </a:cubicBezTo>
              <a:close/>
              <a:moveTo>
                <a:pt x="8686306" y="5246522"/>
              </a:moveTo>
              <a:cubicBezTo>
                <a:pt x="8667078" y="5246522"/>
                <a:pt x="8651480" y="5230931"/>
                <a:pt x="8651480" y="5211703"/>
              </a:cubicBezTo>
              <a:cubicBezTo>
                <a:pt x="8651480" y="5192476"/>
                <a:pt x="8667078" y="5176885"/>
                <a:pt x="8686306" y="5176885"/>
              </a:cubicBezTo>
              <a:cubicBezTo>
                <a:pt x="8705533" y="5176885"/>
                <a:pt x="8721118" y="5192476"/>
                <a:pt x="8721118" y="5211703"/>
              </a:cubicBezTo>
              <a:cubicBezTo>
                <a:pt x="8721118" y="5230931"/>
                <a:pt x="8705533" y="5246522"/>
                <a:pt x="8686306" y="5246522"/>
              </a:cubicBezTo>
              <a:close/>
              <a:moveTo>
                <a:pt x="8771199" y="5246522"/>
              </a:moveTo>
              <a:cubicBezTo>
                <a:pt x="8751971" y="5246522"/>
                <a:pt x="8736374" y="5230931"/>
                <a:pt x="8736374" y="5211703"/>
              </a:cubicBezTo>
              <a:cubicBezTo>
                <a:pt x="8736374" y="5192476"/>
                <a:pt x="8751971" y="5176885"/>
                <a:pt x="8771199" y="5176885"/>
              </a:cubicBezTo>
              <a:cubicBezTo>
                <a:pt x="8790427" y="5176885"/>
                <a:pt x="8806011" y="5192476"/>
                <a:pt x="8806011" y="5211703"/>
              </a:cubicBezTo>
              <a:cubicBezTo>
                <a:pt x="8806011" y="5230931"/>
                <a:pt x="8790427" y="5246522"/>
                <a:pt x="8771199" y="5246522"/>
              </a:cubicBezTo>
              <a:close/>
              <a:moveTo>
                <a:pt x="8856091" y="5246522"/>
              </a:moveTo>
              <a:cubicBezTo>
                <a:pt x="8836863" y="5246522"/>
                <a:pt x="8821266" y="5230931"/>
                <a:pt x="8821266" y="5211703"/>
              </a:cubicBezTo>
              <a:cubicBezTo>
                <a:pt x="8821266" y="5192476"/>
                <a:pt x="8836863" y="5176885"/>
                <a:pt x="8856091" y="5176885"/>
              </a:cubicBezTo>
              <a:cubicBezTo>
                <a:pt x="8875319" y="5176885"/>
                <a:pt x="8890903" y="5192476"/>
                <a:pt x="8890903" y="5211703"/>
              </a:cubicBezTo>
              <a:cubicBezTo>
                <a:pt x="8890903" y="5230931"/>
                <a:pt x="8875319" y="5246522"/>
                <a:pt x="8856091" y="5246522"/>
              </a:cubicBezTo>
              <a:close/>
              <a:moveTo>
                <a:pt x="8940983" y="5246522"/>
              </a:moveTo>
              <a:cubicBezTo>
                <a:pt x="8921756" y="5246522"/>
                <a:pt x="8906158" y="5230931"/>
                <a:pt x="8906158" y="5211703"/>
              </a:cubicBezTo>
              <a:cubicBezTo>
                <a:pt x="8906158" y="5192476"/>
                <a:pt x="8921756" y="5176885"/>
                <a:pt x="8940983" y="5176885"/>
              </a:cubicBezTo>
              <a:cubicBezTo>
                <a:pt x="8960211" y="5176885"/>
                <a:pt x="8975796" y="5192476"/>
                <a:pt x="8975796" y="5211703"/>
              </a:cubicBezTo>
              <a:cubicBezTo>
                <a:pt x="8975796" y="5230931"/>
                <a:pt x="8960211" y="5246522"/>
                <a:pt x="8940983" y="5246522"/>
              </a:cubicBezTo>
              <a:close/>
              <a:moveTo>
                <a:pt x="9025876" y="5246522"/>
              </a:moveTo>
              <a:cubicBezTo>
                <a:pt x="9006648" y="5246522"/>
                <a:pt x="8991050" y="5230931"/>
                <a:pt x="8991050" y="5211703"/>
              </a:cubicBezTo>
              <a:cubicBezTo>
                <a:pt x="8991050" y="5192476"/>
                <a:pt x="9006648" y="5176885"/>
                <a:pt x="9025876" y="5176885"/>
              </a:cubicBezTo>
              <a:cubicBezTo>
                <a:pt x="9045103" y="5176885"/>
                <a:pt x="9060688" y="5192476"/>
                <a:pt x="9060688" y="5211703"/>
              </a:cubicBezTo>
              <a:cubicBezTo>
                <a:pt x="9060688" y="5230931"/>
                <a:pt x="9045103" y="5246522"/>
                <a:pt x="9025876" y="5246522"/>
              </a:cubicBezTo>
              <a:close/>
              <a:moveTo>
                <a:pt x="9110769" y="5246522"/>
              </a:moveTo>
              <a:cubicBezTo>
                <a:pt x="9091541" y="5246522"/>
                <a:pt x="9075944" y="5230931"/>
                <a:pt x="9075944" y="5211703"/>
              </a:cubicBezTo>
              <a:cubicBezTo>
                <a:pt x="9075944" y="5192476"/>
                <a:pt x="9091541" y="5176885"/>
                <a:pt x="9110769" y="5176885"/>
              </a:cubicBezTo>
              <a:cubicBezTo>
                <a:pt x="9129997" y="5176885"/>
                <a:pt x="9145581" y="5192476"/>
                <a:pt x="9145581" y="5211703"/>
              </a:cubicBezTo>
              <a:cubicBezTo>
                <a:pt x="9145581" y="5230931"/>
                <a:pt x="9129997" y="5246522"/>
                <a:pt x="9110769" y="5246522"/>
              </a:cubicBezTo>
              <a:close/>
              <a:moveTo>
                <a:pt x="9195661" y="5246522"/>
              </a:moveTo>
              <a:cubicBezTo>
                <a:pt x="9176433" y="5246522"/>
                <a:pt x="9160836" y="5230931"/>
                <a:pt x="9160836" y="5211703"/>
              </a:cubicBezTo>
              <a:cubicBezTo>
                <a:pt x="9160836" y="5192476"/>
                <a:pt x="9176433" y="5176885"/>
                <a:pt x="9195661" y="5176885"/>
              </a:cubicBezTo>
              <a:cubicBezTo>
                <a:pt x="9214889" y="5176885"/>
                <a:pt x="9230473" y="5192476"/>
                <a:pt x="9230473" y="5211703"/>
              </a:cubicBezTo>
              <a:cubicBezTo>
                <a:pt x="9230473" y="5230931"/>
                <a:pt x="9214889" y="5246522"/>
                <a:pt x="9195661" y="5246522"/>
              </a:cubicBezTo>
              <a:close/>
              <a:moveTo>
                <a:pt x="9280553" y="5246522"/>
              </a:moveTo>
              <a:cubicBezTo>
                <a:pt x="9261326" y="5246522"/>
                <a:pt x="9245728" y="5230931"/>
                <a:pt x="9245728" y="5211703"/>
              </a:cubicBezTo>
              <a:cubicBezTo>
                <a:pt x="9245728" y="5192476"/>
                <a:pt x="9261326" y="5176885"/>
                <a:pt x="9280553" y="5176885"/>
              </a:cubicBezTo>
              <a:cubicBezTo>
                <a:pt x="9299781" y="5176885"/>
                <a:pt x="9315366" y="5192476"/>
                <a:pt x="9315366" y="5211703"/>
              </a:cubicBezTo>
              <a:cubicBezTo>
                <a:pt x="9315366" y="5230931"/>
                <a:pt x="9299781" y="5246522"/>
                <a:pt x="9280553" y="5246522"/>
              </a:cubicBezTo>
              <a:close/>
              <a:moveTo>
                <a:pt x="9365446" y="5246522"/>
              </a:moveTo>
              <a:cubicBezTo>
                <a:pt x="9346218" y="5246522"/>
                <a:pt x="9330620" y="5230931"/>
                <a:pt x="9330620" y="5211703"/>
              </a:cubicBezTo>
              <a:cubicBezTo>
                <a:pt x="9330620" y="5192476"/>
                <a:pt x="9346218" y="5176885"/>
                <a:pt x="9365446" y="5176885"/>
              </a:cubicBezTo>
              <a:cubicBezTo>
                <a:pt x="9384673" y="5176885"/>
                <a:pt x="9400258" y="5192476"/>
                <a:pt x="9400258" y="5211703"/>
              </a:cubicBezTo>
              <a:cubicBezTo>
                <a:pt x="9400258" y="5230931"/>
                <a:pt x="9384673" y="5246522"/>
                <a:pt x="9365446" y="5246522"/>
              </a:cubicBezTo>
              <a:close/>
              <a:moveTo>
                <a:pt x="9450339" y="5246522"/>
              </a:moveTo>
              <a:cubicBezTo>
                <a:pt x="9431111" y="5246522"/>
                <a:pt x="9415514" y="5230931"/>
                <a:pt x="9415514" y="5211703"/>
              </a:cubicBezTo>
              <a:cubicBezTo>
                <a:pt x="9415514" y="5192476"/>
                <a:pt x="9431111" y="5176885"/>
                <a:pt x="9450339" y="5176885"/>
              </a:cubicBezTo>
              <a:cubicBezTo>
                <a:pt x="9469567" y="5176885"/>
                <a:pt x="9485151" y="5192476"/>
                <a:pt x="9485151" y="5211703"/>
              </a:cubicBezTo>
              <a:cubicBezTo>
                <a:pt x="9485151" y="5230931"/>
                <a:pt x="9469567" y="5246522"/>
                <a:pt x="9450339" y="5246522"/>
              </a:cubicBezTo>
              <a:close/>
              <a:moveTo>
                <a:pt x="9535231" y="5246522"/>
              </a:moveTo>
              <a:cubicBezTo>
                <a:pt x="9516003" y="5246522"/>
                <a:pt x="9500406" y="5230931"/>
                <a:pt x="9500406" y="5211703"/>
              </a:cubicBezTo>
              <a:cubicBezTo>
                <a:pt x="9500406" y="5192476"/>
                <a:pt x="9516003" y="5176885"/>
                <a:pt x="9535231" y="5176885"/>
              </a:cubicBezTo>
              <a:cubicBezTo>
                <a:pt x="9554459" y="5176885"/>
                <a:pt x="9570043" y="5192476"/>
                <a:pt x="9570043" y="5211703"/>
              </a:cubicBezTo>
              <a:cubicBezTo>
                <a:pt x="9570043" y="5230931"/>
                <a:pt x="9554459" y="5246522"/>
                <a:pt x="9535231" y="5246522"/>
              </a:cubicBezTo>
              <a:close/>
              <a:moveTo>
                <a:pt x="9620123" y="5246522"/>
              </a:moveTo>
              <a:cubicBezTo>
                <a:pt x="9600896" y="5246522"/>
                <a:pt x="9585298" y="5230931"/>
                <a:pt x="9585298" y="5211703"/>
              </a:cubicBezTo>
              <a:cubicBezTo>
                <a:pt x="9585298" y="5192476"/>
                <a:pt x="9600896" y="5176885"/>
                <a:pt x="9620123" y="5176885"/>
              </a:cubicBezTo>
              <a:cubicBezTo>
                <a:pt x="9639351" y="5176885"/>
                <a:pt x="9654936" y="5192476"/>
                <a:pt x="9654936" y="5211703"/>
              </a:cubicBezTo>
              <a:cubicBezTo>
                <a:pt x="9654936" y="5230931"/>
                <a:pt x="9639351" y="5246522"/>
                <a:pt x="9620123" y="5246522"/>
              </a:cubicBezTo>
              <a:close/>
              <a:moveTo>
                <a:pt x="9705016" y="5246522"/>
              </a:moveTo>
              <a:cubicBezTo>
                <a:pt x="9685788" y="5246522"/>
                <a:pt x="9670190" y="5230931"/>
                <a:pt x="9670190" y="5211703"/>
              </a:cubicBezTo>
              <a:cubicBezTo>
                <a:pt x="9670190" y="5192476"/>
                <a:pt x="9685788" y="5176885"/>
                <a:pt x="9705016" y="5176885"/>
              </a:cubicBezTo>
              <a:cubicBezTo>
                <a:pt x="9724243" y="5176885"/>
                <a:pt x="9739828" y="5192476"/>
                <a:pt x="9739828" y="5211703"/>
              </a:cubicBezTo>
              <a:cubicBezTo>
                <a:pt x="9739828" y="5230931"/>
                <a:pt x="9724243" y="5246522"/>
                <a:pt x="9705016" y="5246522"/>
              </a:cubicBezTo>
              <a:close/>
              <a:moveTo>
                <a:pt x="9789909" y="5246522"/>
              </a:moveTo>
              <a:cubicBezTo>
                <a:pt x="9770681" y="5246522"/>
                <a:pt x="9755084" y="5230931"/>
                <a:pt x="9755084" y="5211703"/>
              </a:cubicBezTo>
              <a:cubicBezTo>
                <a:pt x="9755084" y="5192476"/>
                <a:pt x="9770681" y="5176885"/>
                <a:pt x="9789909" y="5176885"/>
              </a:cubicBezTo>
              <a:cubicBezTo>
                <a:pt x="9809137" y="5176885"/>
                <a:pt x="9824721" y="5192476"/>
                <a:pt x="9824721" y="5211703"/>
              </a:cubicBezTo>
              <a:cubicBezTo>
                <a:pt x="9824721" y="5230931"/>
                <a:pt x="9809137" y="5246522"/>
                <a:pt x="9789909" y="5246522"/>
              </a:cubicBezTo>
              <a:close/>
              <a:moveTo>
                <a:pt x="9874801" y="5246522"/>
              </a:moveTo>
              <a:cubicBezTo>
                <a:pt x="9855573" y="5246522"/>
                <a:pt x="9839976" y="5230931"/>
                <a:pt x="9839976" y="5211703"/>
              </a:cubicBezTo>
              <a:cubicBezTo>
                <a:pt x="9839976" y="5192476"/>
                <a:pt x="9855573" y="5176885"/>
                <a:pt x="9874801" y="5176885"/>
              </a:cubicBezTo>
              <a:cubicBezTo>
                <a:pt x="9894029" y="5176885"/>
                <a:pt x="9909613" y="5192476"/>
                <a:pt x="9909613" y="5211703"/>
              </a:cubicBezTo>
              <a:cubicBezTo>
                <a:pt x="9909613" y="5230931"/>
                <a:pt x="9894029" y="5246522"/>
                <a:pt x="9874801" y="5246522"/>
              </a:cubicBezTo>
              <a:close/>
              <a:moveTo>
                <a:pt x="9959693" y="5246522"/>
              </a:moveTo>
              <a:cubicBezTo>
                <a:pt x="9940466" y="5246522"/>
                <a:pt x="9924868" y="5230931"/>
                <a:pt x="9924868" y="5211703"/>
              </a:cubicBezTo>
              <a:cubicBezTo>
                <a:pt x="9924868" y="5192476"/>
                <a:pt x="9940466" y="5176885"/>
                <a:pt x="9959693" y="5176885"/>
              </a:cubicBezTo>
              <a:cubicBezTo>
                <a:pt x="9978921" y="5176885"/>
                <a:pt x="9994506" y="5192476"/>
                <a:pt x="9994506" y="5211703"/>
              </a:cubicBezTo>
              <a:cubicBezTo>
                <a:pt x="9994506" y="5230931"/>
                <a:pt x="9978921" y="5246522"/>
                <a:pt x="9959693" y="5246522"/>
              </a:cubicBezTo>
              <a:close/>
              <a:moveTo>
                <a:pt x="10214371" y="5246522"/>
              </a:moveTo>
              <a:cubicBezTo>
                <a:pt x="10195143" y="5246522"/>
                <a:pt x="10179546" y="5230931"/>
                <a:pt x="10179546" y="5211703"/>
              </a:cubicBezTo>
              <a:cubicBezTo>
                <a:pt x="10179546" y="5192476"/>
                <a:pt x="10195143" y="5176885"/>
                <a:pt x="10214371" y="5176885"/>
              </a:cubicBezTo>
              <a:cubicBezTo>
                <a:pt x="10233599" y="5176885"/>
                <a:pt x="10249183" y="5192476"/>
                <a:pt x="10249183" y="5211703"/>
              </a:cubicBezTo>
              <a:cubicBezTo>
                <a:pt x="10249183" y="5230931"/>
                <a:pt x="10233599" y="5246522"/>
                <a:pt x="10214371" y="5246522"/>
              </a:cubicBezTo>
              <a:close/>
              <a:moveTo>
                <a:pt x="1385527" y="5161662"/>
              </a:moveTo>
              <a:cubicBezTo>
                <a:pt x="1366299" y="5161662"/>
                <a:pt x="1350708" y="5146071"/>
                <a:pt x="1350708" y="5126844"/>
              </a:cubicBezTo>
              <a:cubicBezTo>
                <a:pt x="1350708" y="5107616"/>
                <a:pt x="1366299" y="5092025"/>
                <a:pt x="1385527" y="5092025"/>
              </a:cubicBezTo>
              <a:cubicBezTo>
                <a:pt x="1404754" y="5092025"/>
                <a:pt x="1420345" y="5107616"/>
                <a:pt x="1420345" y="5126844"/>
              </a:cubicBezTo>
              <a:cubicBezTo>
                <a:pt x="1420345" y="5146071"/>
                <a:pt x="1404754" y="5161662"/>
                <a:pt x="1385527" y="5161662"/>
              </a:cubicBezTo>
              <a:close/>
              <a:moveTo>
                <a:pt x="1470419" y="5161662"/>
              </a:moveTo>
              <a:cubicBezTo>
                <a:pt x="1451191" y="5161662"/>
                <a:pt x="1435600" y="5146071"/>
                <a:pt x="1435600" y="5126844"/>
              </a:cubicBezTo>
              <a:cubicBezTo>
                <a:pt x="1435600" y="5107616"/>
                <a:pt x="1451191" y="5092025"/>
                <a:pt x="1470419" y="5092025"/>
              </a:cubicBezTo>
              <a:cubicBezTo>
                <a:pt x="1489647" y="5092025"/>
                <a:pt x="1505238" y="5107616"/>
                <a:pt x="1505238" y="5126844"/>
              </a:cubicBezTo>
              <a:cubicBezTo>
                <a:pt x="1505238" y="5146071"/>
                <a:pt x="1489647" y="5161662"/>
                <a:pt x="1470419" y="5161662"/>
              </a:cubicBezTo>
              <a:close/>
              <a:moveTo>
                <a:pt x="1555311" y="5161662"/>
              </a:moveTo>
              <a:cubicBezTo>
                <a:pt x="1536083" y="5161662"/>
                <a:pt x="1520492" y="5146071"/>
                <a:pt x="1520492" y="5126844"/>
              </a:cubicBezTo>
              <a:cubicBezTo>
                <a:pt x="1520492" y="5107616"/>
                <a:pt x="1536083" y="5092025"/>
                <a:pt x="1555311" y="5092025"/>
              </a:cubicBezTo>
              <a:cubicBezTo>
                <a:pt x="1574539" y="5092025"/>
                <a:pt x="1590130" y="5107616"/>
                <a:pt x="1590130" y="5126844"/>
              </a:cubicBezTo>
              <a:cubicBezTo>
                <a:pt x="1590130" y="5146071"/>
                <a:pt x="1574539" y="5161662"/>
                <a:pt x="1555311" y="5161662"/>
              </a:cubicBezTo>
              <a:close/>
              <a:moveTo>
                <a:pt x="1640203" y="5161662"/>
              </a:moveTo>
              <a:cubicBezTo>
                <a:pt x="1620976" y="5161662"/>
                <a:pt x="1605385" y="5146071"/>
                <a:pt x="1605385" y="5126844"/>
              </a:cubicBezTo>
              <a:cubicBezTo>
                <a:pt x="1605385" y="5107616"/>
                <a:pt x="1620976" y="5092025"/>
                <a:pt x="1640203" y="5092025"/>
              </a:cubicBezTo>
              <a:cubicBezTo>
                <a:pt x="1659431" y="5092025"/>
                <a:pt x="1675022" y="5107616"/>
                <a:pt x="1675022" y="5126844"/>
              </a:cubicBezTo>
              <a:cubicBezTo>
                <a:pt x="1675022" y="5146071"/>
                <a:pt x="1659431" y="5161662"/>
                <a:pt x="1640203" y="5161662"/>
              </a:cubicBezTo>
              <a:close/>
              <a:moveTo>
                <a:pt x="1725097" y="5161662"/>
              </a:moveTo>
              <a:cubicBezTo>
                <a:pt x="1705869" y="5161662"/>
                <a:pt x="1690278" y="5146071"/>
                <a:pt x="1690278" y="5126844"/>
              </a:cubicBezTo>
              <a:cubicBezTo>
                <a:pt x="1690278" y="5107616"/>
                <a:pt x="1705869" y="5092025"/>
                <a:pt x="1725097" y="5092025"/>
              </a:cubicBezTo>
              <a:cubicBezTo>
                <a:pt x="1744324" y="5092025"/>
                <a:pt x="1759915" y="5107616"/>
                <a:pt x="1759915" y="5126844"/>
              </a:cubicBezTo>
              <a:cubicBezTo>
                <a:pt x="1759915" y="5146071"/>
                <a:pt x="1744324" y="5161662"/>
                <a:pt x="1725097" y="5161662"/>
              </a:cubicBezTo>
              <a:close/>
              <a:moveTo>
                <a:pt x="1894881" y="5161662"/>
              </a:moveTo>
              <a:cubicBezTo>
                <a:pt x="1875653" y="5161662"/>
                <a:pt x="1860062" y="5146071"/>
                <a:pt x="1860062" y="5126844"/>
              </a:cubicBezTo>
              <a:cubicBezTo>
                <a:pt x="1860062" y="5107616"/>
                <a:pt x="1875653" y="5092025"/>
                <a:pt x="1894881" y="5092025"/>
              </a:cubicBezTo>
              <a:cubicBezTo>
                <a:pt x="1914109" y="5092025"/>
                <a:pt x="1929700" y="5107616"/>
                <a:pt x="1929700" y="5126844"/>
              </a:cubicBezTo>
              <a:cubicBezTo>
                <a:pt x="1929700" y="5146071"/>
                <a:pt x="1914109" y="5161662"/>
                <a:pt x="1894881" y="5161662"/>
              </a:cubicBezTo>
              <a:close/>
              <a:moveTo>
                <a:pt x="1979773" y="5161662"/>
              </a:moveTo>
              <a:cubicBezTo>
                <a:pt x="1960546" y="5161662"/>
                <a:pt x="1944955" y="5146071"/>
                <a:pt x="1944955" y="5126844"/>
              </a:cubicBezTo>
              <a:cubicBezTo>
                <a:pt x="1944955" y="5107616"/>
                <a:pt x="1960546" y="5092025"/>
                <a:pt x="1979773" y="5092025"/>
              </a:cubicBezTo>
              <a:cubicBezTo>
                <a:pt x="1999001" y="5092025"/>
                <a:pt x="2014592" y="5107616"/>
                <a:pt x="2014592" y="5126844"/>
              </a:cubicBezTo>
              <a:cubicBezTo>
                <a:pt x="2014592" y="5146071"/>
                <a:pt x="1999001" y="5161662"/>
                <a:pt x="1979773" y="5161662"/>
              </a:cubicBezTo>
              <a:close/>
              <a:moveTo>
                <a:pt x="2064667" y="5161662"/>
              </a:moveTo>
              <a:cubicBezTo>
                <a:pt x="2045439" y="5161662"/>
                <a:pt x="2029848" y="5146071"/>
                <a:pt x="2029848" y="5126844"/>
              </a:cubicBezTo>
              <a:cubicBezTo>
                <a:pt x="2029848" y="5107616"/>
                <a:pt x="2045439" y="5092025"/>
                <a:pt x="2064667" y="5092025"/>
              </a:cubicBezTo>
              <a:cubicBezTo>
                <a:pt x="2083894" y="5092025"/>
                <a:pt x="2099485" y="5107616"/>
                <a:pt x="2099485" y="5126844"/>
              </a:cubicBezTo>
              <a:cubicBezTo>
                <a:pt x="2099485" y="5146071"/>
                <a:pt x="2083894" y="5161662"/>
                <a:pt x="2064667" y="5161662"/>
              </a:cubicBezTo>
              <a:close/>
              <a:moveTo>
                <a:pt x="2149559" y="5161662"/>
              </a:moveTo>
              <a:cubicBezTo>
                <a:pt x="2130331" y="5161662"/>
                <a:pt x="2114740" y="5146071"/>
                <a:pt x="2114740" y="5126844"/>
              </a:cubicBezTo>
              <a:cubicBezTo>
                <a:pt x="2114740" y="5107616"/>
                <a:pt x="2130331" y="5092025"/>
                <a:pt x="2149559" y="5092025"/>
              </a:cubicBezTo>
              <a:cubicBezTo>
                <a:pt x="2168787" y="5092025"/>
                <a:pt x="2184378" y="5107616"/>
                <a:pt x="2184378" y="5126844"/>
              </a:cubicBezTo>
              <a:cubicBezTo>
                <a:pt x="2184378" y="5146071"/>
                <a:pt x="2168787" y="5161662"/>
                <a:pt x="2149559" y="5161662"/>
              </a:cubicBezTo>
              <a:close/>
              <a:moveTo>
                <a:pt x="2234445" y="5161662"/>
              </a:moveTo>
              <a:cubicBezTo>
                <a:pt x="2215217" y="5161662"/>
                <a:pt x="2199626" y="5146071"/>
                <a:pt x="2199626" y="5126844"/>
              </a:cubicBezTo>
              <a:cubicBezTo>
                <a:pt x="2199626" y="5107616"/>
                <a:pt x="2215217" y="5092025"/>
                <a:pt x="2234445" y="5092025"/>
              </a:cubicBezTo>
              <a:cubicBezTo>
                <a:pt x="2253673" y="5092025"/>
                <a:pt x="2269264" y="5107616"/>
                <a:pt x="2269264" y="5126844"/>
              </a:cubicBezTo>
              <a:cubicBezTo>
                <a:pt x="2269264" y="5146071"/>
                <a:pt x="2253673" y="5161662"/>
                <a:pt x="2234445" y="5161662"/>
              </a:cubicBezTo>
              <a:close/>
              <a:moveTo>
                <a:pt x="2319337" y="5161662"/>
              </a:moveTo>
              <a:cubicBezTo>
                <a:pt x="2300110" y="5161662"/>
                <a:pt x="2284518" y="5146071"/>
                <a:pt x="2284518" y="5126844"/>
              </a:cubicBezTo>
              <a:cubicBezTo>
                <a:pt x="2284518" y="5107616"/>
                <a:pt x="2300110" y="5092025"/>
                <a:pt x="2319337" y="5092025"/>
              </a:cubicBezTo>
              <a:cubicBezTo>
                <a:pt x="2338565" y="5092025"/>
                <a:pt x="2354156" y="5107616"/>
                <a:pt x="2354156" y="5126844"/>
              </a:cubicBezTo>
              <a:cubicBezTo>
                <a:pt x="2354156" y="5146071"/>
                <a:pt x="2338565" y="5161662"/>
                <a:pt x="2319337" y="5161662"/>
              </a:cubicBezTo>
              <a:close/>
              <a:moveTo>
                <a:pt x="2404230" y="5161662"/>
              </a:moveTo>
              <a:cubicBezTo>
                <a:pt x="2385002" y="5161662"/>
                <a:pt x="2369411" y="5146071"/>
                <a:pt x="2369411" y="5126844"/>
              </a:cubicBezTo>
              <a:cubicBezTo>
                <a:pt x="2369411" y="5107616"/>
                <a:pt x="2385002" y="5092025"/>
                <a:pt x="2404230" y="5092025"/>
              </a:cubicBezTo>
              <a:cubicBezTo>
                <a:pt x="2423457" y="5092025"/>
                <a:pt x="2439048" y="5107616"/>
                <a:pt x="2439048" y="5126844"/>
              </a:cubicBezTo>
              <a:cubicBezTo>
                <a:pt x="2439048" y="5146071"/>
                <a:pt x="2423457" y="5161662"/>
                <a:pt x="2404230" y="5161662"/>
              </a:cubicBezTo>
              <a:close/>
              <a:moveTo>
                <a:pt x="2489122" y="5161662"/>
              </a:moveTo>
              <a:cubicBezTo>
                <a:pt x="2469894" y="5161662"/>
                <a:pt x="2454303" y="5146071"/>
                <a:pt x="2454303" y="5126844"/>
              </a:cubicBezTo>
              <a:cubicBezTo>
                <a:pt x="2454303" y="5107616"/>
                <a:pt x="2469894" y="5092025"/>
                <a:pt x="2489122" y="5092025"/>
              </a:cubicBezTo>
              <a:cubicBezTo>
                <a:pt x="2508350" y="5092025"/>
                <a:pt x="2523941" y="5107616"/>
                <a:pt x="2523941" y="5126844"/>
              </a:cubicBezTo>
              <a:cubicBezTo>
                <a:pt x="2523941" y="5146071"/>
                <a:pt x="2508350" y="5161662"/>
                <a:pt x="2489122" y="5161662"/>
              </a:cubicBezTo>
              <a:close/>
              <a:moveTo>
                <a:pt x="2574015" y="5161662"/>
              </a:moveTo>
              <a:cubicBezTo>
                <a:pt x="2554787" y="5161662"/>
                <a:pt x="2539196" y="5146071"/>
                <a:pt x="2539196" y="5126844"/>
              </a:cubicBezTo>
              <a:cubicBezTo>
                <a:pt x="2539196" y="5107616"/>
                <a:pt x="2554787" y="5092025"/>
                <a:pt x="2574015" y="5092025"/>
              </a:cubicBezTo>
              <a:cubicBezTo>
                <a:pt x="2593243" y="5092025"/>
                <a:pt x="2608834" y="5107616"/>
                <a:pt x="2608834" y="5126844"/>
              </a:cubicBezTo>
              <a:cubicBezTo>
                <a:pt x="2608834" y="5146071"/>
                <a:pt x="2593243" y="5161662"/>
                <a:pt x="2574015" y="5161662"/>
              </a:cubicBezTo>
              <a:close/>
              <a:moveTo>
                <a:pt x="2743800" y="5161662"/>
              </a:moveTo>
              <a:cubicBezTo>
                <a:pt x="2724572" y="5161662"/>
                <a:pt x="2708981" y="5146071"/>
                <a:pt x="2708981" y="5126844"/>
              </a:cubicBezTo>
              <a:cubicBezTo>
                <a:pt x="2708981" y="5107616"/>
                <a:pt x="2724572" y="5092025"/>
                <a:pt x="2743800" y="5092025"/>
              </a:cubicBezTo>
              <a:cubicBezTo>
                <a:pt x="2763027" y="5092025"/>
                <a:pt x="2778618" y="5107616"/>
                <a:pt x="2778618" y="5126844"/>
              </a:cubicBezTo>
              <a:cubicBezTo>
                <a:pt x="2778618" y="5146071"/>
                <a:pt x="2763027" y="5161662"/>
                <a:pt x="2743800" y="5161662"/>
              </a:cubicBezTo>
              <a:close/>
              <a:moveTo>
                <a:pt x="2828692" y="5161662"/>
              </a:moveTo>
              <a:cubicBezTo>
                <a:pt x="2809464" y="5161662"/>
                <a:pt x="2793873" y="5146071"/>
                <a:pt x="2793873" y="5126844"/>
              </a:cubicBezTo>
              <a:cubicBezTo>
                <a:pt x="2793873" y="5107616"/>
                <a:pt x="2809464" y="5092025"/>
                <a:pt x="2828692" y="5092025"/>
              </a:cubicBezTo>
              <a:cubicBezTo>
                <a:pt x="2847920" y="5092025"/>
                <a:pt x="2863511" y="5107616"/>
                <a:pt x="2863511" y="5126844"/>
              </a:cubicBezTo>
              <a:cubicBezTo>
                <a:pt x="2863511" y="5146071"/>
                <a:pt x="2847920" y="5161662"/>
                <a:pt x="2828692" y="5161662"/>
              </a:cubicBezTo>
              <a:close/>
              <a:moveTo>
                <a:pt x="2998477" y="5161662"/>
              </a:moveTo>
              <a:cubicBezTo>
                <a:pt x="2979250" y="5161662"/>
                <a:pt x="2963658" y="5146071"/>
                <a:pt x="2963658" y="5126844"/>
              </a:cubicBezTo>
              <a:cubicBezTo>
                <a:pt x="2963658" y="5107616"/>
                <a:pt x="2979250" y="5092025"/>
                <a:pt x="2998477" y="5092025"/>
              </a:cubicBezTo>
              <a:cubicBezTo>
                <a:pt x="3017705" y="5092025"/>
                <a:pt x="3033296" y="5107616"/>
                <a:pt x="3033296" y="5126844"/>
              </a:cubicBezTo>
              <a:cubicBezTo>
                <a:pt x="3033296" y="5146071"/>
                <a:pt x="3017705" y="5161662"/>
                <a:pt x="2998477" y="5161662"/>
              </a:cubicBezTo>
              <a:close/>
              <a:moveTo>
                <a:pt x="3083370" y="5161662"/>
              </a:moveTo>
              <a:cubicBezTo>
                <a:pt x="3064142" y="5161662"/>
                <a:pt x="3048551" y="5146071"/>
                <a:pt x="3048551" y="5126844"/>
              </a:cubicBezTo>
              <a:cubicBezTo>
                <a:pt x="3048551" y="5107616"/>
                <a:pt x="3064142" y="5092025"/>
                <a:pt x="3083370" y="5092025"/>
              </a:cubicBezTo>
              <a:cubicBezTo>
                <a:pt x="3102597" y="5092025"/>
                <a:pt x="3118188" y="5107616"/>
                <a:pt x="3118188" y="5126844"/>
              </a:cubicBezTo>
              <a:cubicBezTo>
                <a:pt x="3118188" y="5146071"/>
                <a:pt x="3102597" y="5161662"/>
                <a:pt x="3083370" y="5161662"/>
              </a:cubicBezTo>
              <a:close/>
              <a:moveTo>
                <a:pt x="3168262" y="5161662"/>
              </a:moveTo>
              <a:cubicBezTo>
                <a:pt x="3149034" y="5161662"/>
                <a:pt x="3133443" y="5146071"/>
                <a:pt x="3133443" y="5126844"/>
              </a:cubicBezTo>
              <a:cubicBezTo>
                <a:pt x="3133443" y="5107616"/>
                <a:pt x="3149034" y="5092025"/>
                <a:pt x="3168262" y="5092025"/>
              </a:cubicBezTo>
              <a:cubicBezTo>
                <a:pt x="3187490" y="5092025"/>
                <a:pt x="3203081" y="5107616"/>
                <a:pt x="3203081" y="5126844"/>
              </a:cubicBezTo>
              <a:cubicBezTo>
                <a:pt x="3203081" y="5146071"/>
                <a:pt x="3187490" y="5161662"/>
                <a:pt x="3168262" y="5161662"/>
              </a:cubicBezTo>
              <a:close/>
              <a:moveTo>
                <a:pt x="3338047" y="5161662"/>
              </a:moveTo>
              <a:cubicBezTo>
                <a:pt x="3318820" y="5161662"/>
                <a:pt x="3303228" y="5146071"/>
                <a:pt x="3303228" y="5126844"/>
              </a:cubicBezTo>
              <a:cubicBezTo>
                <a:pt x="3303228" y="5107616"/>
                <a:pt x="3318820" y="5092025"/>
                <a:pt x="3338047" y="5092025"/>
              </a:cubicBezTo>
              <a:cubicBezTo>
                <a:pt x="3357275" y="5092025"/>
                <a:pt x="3372866" y="5107616"/>
                <a:pt x="3372866" y="5126844"/>
              </a:cubicBezTo>
              <a:cubicBezTo>
                <a:pt x="3372866" y="5146071"/>
                <a:pt x="3357275" y="5161662"/>
                <a:pt x="3338047" y="5161662"/>
              </a:cubicBezTo>
              <a:close/>
              <a:moveTo>
                <a:pt x="3422940" y="5161662"/>
              </a:moveTo>
              <a:cubicBezTo>
                <a:pt x="3403712" y="5161662"/>
                <a:pt x="3388121" y="5146071"/>
                <a:pt x="3388121" y="5126844"/>
              </a:cubicBezTo>
              <a:cubicBezTo>
                <a:pt x="3388121" y="5107616"/>
                <a:pt x="3403712" y="5092025"/>
                <a:pt x="3422940" y="5092025"/>
              </a:cubicBezTo>
              <a:cubicBezTo>
                <a:pt x="3442167" y="5092025"/>
                <a:pt x="3457758" y="5107616"/>
                <a:pt x="3457758" y="5126844"/>
              </a:cubicBezTo>
              <a:cubicBezTo>
                <a:pt x="3457758" y="5146071"/>
                <a:pt x="3442167" y="5161662"/>
                <a:pt x="3422940" y="5161662"/>
              </a:cubicBezTo>
              <a:close/>
              <a:moveTo>
                <a:pt x="3932301" y="5161662"/>
              </a:moveTo>
              <a:cubicBezTo>
                <a:pt x="3913073" y="5161662"/>
                <a:pt x="3897482" y="5146071"/>
                <a:pt x="3897482" y="5126844"/>
              </a:cubicBezTo>
              <a:cubicBezTo>
                <a:pt x="3897482" y="5107616"/>
                <a:pt x="3913073" y="5092025"/>
                <a:pt x="3932301" y="5092025"/>
              </a:cubicBezTo>
              <a:cubicBezTo>
                <a:pt x="3951529" y="5092025"/>
                <a:pt x="3967120" y="5107616"/>
                <a:pt x="3967120" y="5126844"/>
              </a:cubicBezTo>
              <a:cubicBezTo>
                <a:pt x="3967120" y="5146071"/>
                <a:pt x="3951529" y="5161662"/>
                <a:pt x="3932301" y="5161662"/>
              </a:cubicBezTo>
              <a:close/>
              <a:moveTo>
                <a:pt x="4017193" y="5161662"/>
              </a:moveTo>
              <a:cubicBezTo>
                <a:pt x="3997966" y="5161662"/>
                <a:pt x="3982375" y="5146071"/>
                <a:pt x="3982375" y="5126844"/>
              </a:cubicBezTo>
              <a:cubicBezTo>
                <a:pt x="3982375" y="5107616"/>
                <a:pt x="3997966" y="5092025"/>
                <a:pt x="4017193" y="5092025"/>
              </a:cubicBezTo>
              <a:cubicBezTo>
                <a:pt x="4036421" y="5092025"/>
                <a:pt x="4052012" y="5107616"/>
                <a:pt x="4052012" y="5126844"/>
              </a:cubicBezTo>
              <a:cubicBezTo>
                <a:pt x="4052012" y="5146071"/>
                <a:pt x="4036421" y="5161662"/>
                <a:pt x="4017193" y="5161662"/>
              </a:cubicBezTo>
              <a:close/>
              <a:moveTo>
                <a:pt x="4102086" y="5161662"/>
              </a:moveTo>
              <a:cubicBezTo>
                <a:pt x="4082858" y="5161662"/>
                <a:pt x="4067267" y="5146071"/>
                <a:pt x="4067267" y="5126844"/>
              </a:cubicBezTo>
              <a:cubicBezTo>
                <a:pt x="4067267" y="5107616"/>
                <a:pt x="4082858" y="5092025"/>
                <a:pt x="4102086" y="5092025"/>
              </a:cubicBezTo>
              <a:cubicBezTo>
                <a:pt x="4121313" y="5092025"/>
                <a:pt x="4136904" y="5107616"/>
                <a:pt x="4136904" y="5126844"/>
              </a:cubicBezTo>
              <a:cubicBezTo>
                <a:pt x="4136904" y="5146071"/>
                <a:pt x="4121313" y="5161662"/>
                <a:pt x="4102086" y="5161662"/>
              </a:cubicBezTo>
              <a:close/>
              <a:moveTo>
                <a:pt x="4526548" y="5161662"/>
              </a:moveTo>
              <a:cubicBezTo>
                <a:pt x="4507320" y="5161662"/>
                <a:pt x="4491729" y="5146071"/>
                <a:pt x="4491729" y="5126844"/>
              </a:cubicBezTo>
              <a:cubicBezTo>
                <a:pt x="4491729" y="5107616"/>
                <a:pt x="4507320" y="5092025"/>
                <a:pt x="4526548" y="5092025"/>
              </a:cubicBezTo>
              <a:cubicBezTo>
                <a:pt x="4545776" y="5092025"/>
                <a:pt x="4561367" y="5107616"/>
                <a:pt x="4561367" y="5126844"/>
              </a:cubicBezTo>
              <a:cubicBezTo>
                <a:pt x="4561367" y="5146071"/>
                <a:pt x="4545776" y="5161662"/>
                <a:pt x="4526548" y="5161662"/>
              </a:cubicBezTo>
              <a:close/>
              <a:moveTo>
                <a:pt x="4611441" y="5161662"/>
              </a:moveTo>
              <a:cubicBezTo>
                <a:pt x="4592213" y="5161662"/>
                <a:pt x="4576622" y="5146071"/>
                <a:pt x="4576622" y="5126844"/>
              </a:cubicBezTo>
              <a:cubicBezTo>
                <a:pt x="4576622" y="5107616"/>
                <a:pt x="4592213" y="5092025"/>
                <a:pt x="4611441" y="5092025"/>
              </a:cubicBezTo>
              <a:cubicBezTo>
                <a:pt x="4630669" y="5092025"/>
                <a:pt x="4646260" y="5107616"/>
                <a:pt x="4646260" y="5126844"/>
              </a:cubicBezTo>
              <a:cubicBezTo>
                <a:pt x="4646260" y="5146071"/>
                <a:pt x="4630669" y="5161662"/>
                <a:pt x="4611441" y="5161662"/>
              </a:cubicBezTo>
              <a:close/>
              <a:moveTo>
                <a:pt x="4696333" y="5161662"/>
              </a:moveTo>
              <a:cubicBezTo>
                <a:pt x="4677106" y="5161662"/>
                <a:pt x="4661515" y="5146071"/>
                <a:pt x="4661515" y="5126844"/>
              </a:cubicBezTo>
              <a:cubicBezTo>
                <a:pt x="4661515" y="5107616"/>
                <a:pt x="4677106" y="5092025"/>
                <a:pt x="4696333" y="5092025"/>
              </a:cubicBezTo>
              <a:cubicBezTo>
                <a:pt x="4715561" y="5092025"/>
                <a:pt x="4731152" y="5107616"/>
                <a:pt x="4731152" y="5126844"/>
              </a:cubicBezTo>
              <a:cubicBezTo>
                <a:pt x="4731152" y="5146071"/>
                <a:pt x="4715561" y="5161662"/>
                <a:pt x="4696333" y="5161662"/>
              </a:cubicBezTo>
              <a:close/>
              <a:moveTo>
                <a:pt x="4781226" y="5161662"/>
              </a:moveTo>
              <a:cubicBezTo>
                <a:pt x="4761998" y="5161662"/>
                <a:pt x="4746407" y="5146071"/>
                <a:pt x="4746407" y="5126844"/>
              </a:cubicBezTo>
              <a:cubicBezTo>
                <a:pt x="4746407" y="5107616"/>
                <a:pt x="4761998" y="5092025"/>
                <a:pt x="4781226" y="5092025"/>
              </a:cubicBezTo>
              <a:cubicBezTo>
                <a:pt x="4800453" y="5092025"/>
                <a:pt x="4816044" y="5107616"/>
                <a:pt x="4816044" y="5126844"/>
              </a:cubicBezTo>
              <a:cubicBezTo>
                <a:pt x="4816044" y="5146071"/>
                <a:pt x="4800453" y="5161662"/>
                <a:pt x="4781226" y="5161662"/>
              </a:cubicBezTo>
              <a:close/>
              <a:moveTo>
                <a:pt x="4866118" y="5161662"/>
              </a:moveTo>
              <a:cubicBezTo>
                <a:pt x="4846890" y="5161662"/>
                <a:pt x="4831299" y="5146071"/>
                <a:pt x="4831299" y="5126844"/>
              </a:cubicBezTo>
              <a:cubicBezTo>
                <a:pt x="4831299" y="5107616"/>
                <a:pt x="4846890" y="5092025"/>
                <a:pt x="4866118" y="5092025"/>
              </a:cubicBezTo>
              <a:cubicBezTo>
                <a:pt x="4885346" y="5092025"/>
                <a:pt x="4900937" y="5107616"/>
                <a:pt x="4900937" y="5126844"/>
              </a:cubicBezTo>
              <a:cubicBezTo>
                <a:pt x="4900937" y="5146071"/>
                <a:pt x="4885346" y="5161662"/>
                <a:pt x="4866118" y="5161662"/>
              </a:cubicBezTo>
              <a:close/>
              <a:moveTo>
                <a:pt x="4951011" y="5161662"/>
              </a:moveTo>
              <a:cubicBezTo>
                <a:pt x="4931783" y="5161662"/>
                <a:pt x="4916192" y="5146071"/>
                <a:pt x="4916192" y="5126844"/>
              </a:cubicBezTo>
              <a:cubicBezTo>
                <a:pt x="4916192" y="5107616"/>
                <a:pt x="4931783" y="5092025"/>
                <a:pt x="4951011" y="5092025"/>
              </a:cubicBezTo>
              <a:cubicBezTo>
                <a:pt x="4970239" y="5092025"/>
                <a:pt x="4985830" y="5107616"/>
                <a:pt x="4985830" y="5126844"/>
              </a:cubicBezTo>
              <a:cubicBezTo>
                <a:pt x="4985830" y="5146071"/>
                <a:pt x="4970239" y="5161662"/>
                <a:pt x="4951011" y="5161662"/>
              </a:cubicBezTo>
              <a:close/>
              <a:moveTo>
                <a:pt x="6309291" y="5161662"/>
              </a:moveTo>
              <a:cubicBezTo>
                <a:pt x="6290063" y="5161662"/>
                <a:pt x="6274465" y="5146071"/>
                <a:pt x="6274465" y="5126844"/>
              </a:cubicBezTo>
              <a:cubicBezTo>
                <a:pt x="6274465" y="5107616"/>
                <a:pt x="6290063" y="5092025"/>
                <a:pt x="6309291" y="5092025"/>
              </a:cubicBezTo>
              <a:cubicBezTo>
                <a:pt x="6328518" y="5092025"/>
                <a:pt x="6344103" y="5107616"/>
                <a:pt x="6344103" y="5126844"/>
              </a:cubicBezTo>
              <a:cubicBezTo>
                <a:pt x="6344103" y="5146071"/>
                <a:pt x="6328518" y="5161662"/>
                <a:pt x="6309291" y="5161662"/>
              </a:cubicBezTo>
              <a:close/>
              <a:moveTo>
                <a:pt x="6394183" y="5161662"/>
              </a:moveTo>
              <a:cubicBezTo>
                <a:pt x="6374955" y="5161662"/>
                <a:pt x="6359357" y="5146071"/>
                <a:pt x="6359357" y="5126844"/>
              </a:cubicBezTo>
              <a:cubicBezTo>
                <a:pt x="6359357" y="5107616"/>
                <a:pt x="6374955" y="5092025"/>
                <a:pt x="6394183" y="5092025"/>
              </a:cubicBezTo>
              <a:cubicBezTo>
                <a:pt x="6413411" y="5092025"/>
                <a:pt x="6428995" y="5107616"/>
                <a:pt x="6428995" y="5126844"/>
              </a:cubicBezTo>
              <a:cubicBezTo>
                <a:pt x="6428995" y="5146071"/>
                <a:pt x="6413411" y="5161662"/>
                <a:pt x="6394183" y="5161662"/>
              </a:cubicBezTo>
              <a:close/>
              <a:moveTo>
                <a:pt x="6479075" y="5161662"/>
              </a:moveTo>
              <a:cubicBezTo>
                <a:pt x="6459847" y="5161662"/>
                <a:pt x="6444250" y="5146071"/>
                <a:pt x="6444250" y="5126844"/>
              </a:cubicBezTo>
              <a:cubicBezTo>
                <a:pt x="6444250" y="5107616"/>
                <a:pt x="6459847" y="5092025"/>
                <a:pt x="6479075" y="5092025"/>
              </a:cubicBezTo>
              <a:cubicBezTo>
                <a:pt x="6498303" y="5092025"/>
                <a:pt x="6513887" y="5107616"/>
                <a:pt x="6513887" y="5126844"/>
              </a:cubicBezTo>
              <a:cubicBezTo>
                <a:pt x="6513887" y="5146071"/>
                <a:pt x="6498303" y="5161662"/>
                <a:pt x="6479075" y="5161662"/>
              </a:cubicBezTo>
              <a:close/>
              <a:moveTo>
                <a:pt x="6563968" y="5161662"/>
              </a:moveTo>
              <a:cubicBezTo>
                <a:pt x="6544741" y="5161662"/>
                <a:pt x="6529143" y="5146071"/>
                <a:pt x="6529143" y="5126844"/>
              </a:cubicBezTo>
              <a:cubicBezTo>
                <a:pt x="6529143" y="5107616"/>
                <a:pt x="6544741" y="5092025"/>
                <a:pt x="6563968" y="5092025"/>
              </a:cubicBezTo>
              <a:cubicBezTo>
                <a:pt x="6583196" y="5092025"/>
                <a:pt x="6598781" y="5107616"/>
                <a:pt x="6598781" y="5126844"/>
              </a:cubicBezTo>
              <a:cubicBezTo>
                <a:pt x="6598781" y="5146071"/>
                <a:pt x="6583196" y="5161662"/>
                <a:pt x="6563968" y="5161662"/>
              </a:cubicBezTo>
              <a:close/>
              <a:moveTo>
                <a:pt x="6648861" y="5161662"/>
              </a:moveTo>
              <a:cubicBezTo>
                <a:pt x="6629633" y="5161662"/>
                <a:pt x="6614035" y="5146071"/>
                <a:pt x="6614035" y="5126844"/>
              </a:cubicBezTo>
              <a:cubicBezTo>
                <a:pt x="6614035" y="5107616"/>
                <a:pt x="6629633" y="5092025"/>
                <a:pt x="6648861" y="5092025"/>
              </a:cubicBezTo>
              <a:cubicBezTo>
                <a:pt x="6668088" y="5092025"/>
                <a:pt x="6683673" y="5107616"/>
                <a:pt x="6683673" y="5126844"/>
              </a:cubicBezTo>
              <a:cubicBezTo>
                <a:pt x="6683673" y="5146071"/>
                <a:pt x="6668088" y="5161662"/>
                <a:pt x="6648861" y="5161662"/>
              </a:cubicBezTo>
              <a:close/>
              <a:moveTo>
                <a:pt x="6903537" y="5161662"/>
              </a:moveTo>
              <a:cubicBezTo>
                <a:pt x="6884310" y="5161662"/>
                <a:pt x="6868712" y="5146071"/>
                <a:pt x="6868712" y="5126844"/>
              </a:cubicBezTo>
              <a:cubicBezTo>
                <a:pt x="6868712" y="5107616"/>
                <a:pt x="6884310" y="5092025"/>
                <a:pt x="6903537" y="5092025"/>
              </a:cubicBezTo>
              <a:cubicBezTo>
                <a:pt x="6922765" y="5092025"/>
                <a:pt x="6938350" y="5107616"/>
                <a:pt x="6938350" y="5126844"/>
              </a:cubicBezTo>
              <a:cubicBezTo>
                <a:pt x="6938350" y="5146071"/>
                <a:pt x="6922765" y="5161662"/>
                <a:pt x="6903537" y="5161662"/>
              </a:cubicBezTo>
              <a:close/>
              <a:moveTo>
                <a:pt x="7073349" y="5161662"/>
              </a:moveTo>
              <a:cubicBezTo>
                <a:pt x="7054121" y="5161662"/>
                <a:pt x="7038524" y="5146071"/>
                <a:pt x="7038524" y="5126844"/>
              </a:cubicBezTo>
              <a:cubicBezTo>
                <a:pt x="7038524" y="5107616"/>
                <a:pt x="7054121" y="5092025"/>
                <a:pt x="7073349" y="5092025"/>
              </a:cubicBezTo>
              <a:cubicBezTo>
                <a:pt x="7092577" y="5092025"/>
                <a:pt x="7108161" y="5107616"/>
                <a:pt x="7108161" y="5126844"/>
              </a:cubicBezTo>
              <a:cubicBezTo>
                <a:pt x="7108161" y="5146071"/>
                <a:pt x="7092577" y="5161662"/>
                <a:pt x="7073349" y="5161662"/>
              </a:cubicBezTo>
              <a:close/>
              <a:moveTo>
                <a:pt x="7158241" y="5161662"/>
              </a:moveTo>
              <a:cubicBezTo>
                <a:pt x="7139013" y="5161662"/>
                <a:pt x="7123416" y="5146071"/>
                <a:pt x="7123416" y="5126844"/>
              </a:cubicBezTo>
              <a:cubicBezTo>
                <a:pt x="7123416" y="5107616"/>
                <a:pt x="7139013" y="5092025"/>
                <a:pt x="7158241" y="5092025"/>
              </a:cubicBezTo>
              <a:cubicBezTo>
                <a:pt x="7177469" y="5092025"/>
                <a:pt x="7193053" y="5107616"/>
                <a:pt x="7193053" y="5126844"/>
              </a:cubicBezTo>
              <a:cubicBezTo>
                <a:pt x="7193053" y="5146071"/>
                <a:pt x="7177469" y="5161662"/>
                <a:pt x="7158241" y="5161662"/>
              </a:cubicBezTo>
              <a:close/>
              <a:moveTo>
                <a:pt x="7243134" y="5161662"/>
              </a:moveTo>
              <a:cubicBezTo>
                <a:pt x="7223907" y="5161662"/>
                <a:pt x="7208309" y="5146071"/>
                <a:pt x="7208309" y="5126844"/>
              </a:cubicBezTo>
              <a:cubicBezTo>
                <a:pt x="7208309" y="5107616"/>
                <a:pt x="7223907" y="5092025"/>
                <a:pt x="7243134" y="5092025"/>
              </a:cubicBezTo>
              <a:cubicBezTo>
                <a:pt x="7262362" y="5092025"/>
                <a:pt x="7277947" y="5107616"/>
                <a:pt x="7277947" y="5126844"/>
              </a:cubicBezTo>
              <a:cubicBezTo>
                <a:pt x="7277947" y="5146071"/>
                <a:pt x="7262362" y="5161662"/>
                <a:pt x="7243134" y="5161662"/>
              </a:cubicBezTo>
              <a:close/>
              <a:moveTo>
                <a:pt x="7328027" y="5161662"/>
              </a:moveTo>
              <a:cubicBezTo>
                <a:pt x="7308799" y="5161662"/>
                <a:pt x="7293201" y="5146071"/>
                <a:pt x="7293201" y="5126844"/>
              </a:cubicBezTo>
              <a:cubicBezTo>
                <a:pt x="7293201" y="5107616"/>
                <a:pt x="7308799" y="5092025"/>
                <a:pt x="7328027" y="5092025"/>
              </a:cubicBezTo>
              <a:cubicBezTo>
                <a:pt x="7347254" y="5092025"/>
                <a:pt x="7362839" y="5107616"/>
                <a:pt x="7362839" y="5126844"/>
              </a:cubicBezTo>
              <a:cubicBezTo>
                <a:pt x="7362839" y="5146071"/>
                <a:pt x="7347254" y="5161662"/>
                <a:pt x="7328027" y="5161662"/>
              </a:cubicBezTo>
              <a:close/>
              <a:moveTo>
                <a:pt x="7412919" y="5161662"/>
              </a:moveTo>
              <a:cubicBezTo>
                <a:pt x="7393691" y="5161662"/>
                <a:pt x="7378094" y="5146071"/>
                <a:pt x="7378094" y="5126844"/>
              </a:cubicBezTo>
              <a:cubicBezTo>
                <a:pt x="7378094" y="5107616"/>
                <a:pt x="7393691" y="5092025"/>
                <a:pt x="7412919" y="5092025"/>
              </a:cubicBezTo>
              <a:cubicBezTo>
                <a:pt x="7432147" y="5092025"/>
                <a:pt x="7447731" y="5107616"/>
                <a:pt x="7447731" y="5126844"/>
              </a:cubicBezTo>
              <a:cubicBezTo>
                <a:pt x="7447731" y="5146071"/>
                <a:pt x="7432147" y="5161662"/>
                <a:pt x="7412919" y="5161662"/>
              </a:cubicBezTo>
              <a:close/>
              <a:moveTo>
                <a:pt x="7497811" y="5161662"/>
              </a:moveTo>
              <a:cubicBezTo>
                <a:pt x="7478583" y="5161662"/>
                <a:pt x="7462986" y="5146071"/>
                <a:pt x="7462986" y="5126844"/>
              </a:cubicBezTo>
              <a:cubicBezTo>
                <a:pt x="7462986" y="5107616"/>
                <a:pt x="7478583" y="5092025"/>
                <a:pt x="7497811" y="5092025"/>
              </a:cubicBezTo>
              <a:cubicBezTo>
                <a:pt x="7517039" y="5092025"/>
                <a:pt x="7532623" y="5107616"/>
                <a:pt x="7532623" y="5126844"/>
              </a:cubicBezTo>
              <a:cubicBezTo>
                <a:pt x="7532623" y="5146071"/>
                <a:pt x="7517039" y="5161662"/>
                <a:pt x="7497811" y="5161662"/>
              </a:cubicBezTo>
              <a:close/>
              <a:moveTo>
                <a:pt x="7667597" y="5161662"/>
              </a:moveTo>
              <a:cubicBezTo>
                <a:pt x="7648369" y="5161662"/>
                <a:pt x="7632771" y="5146071"/>
                <a:pt x="7632771" y="5126844"/>
              </a:cubicBezTo>
              <a:cubicBezTo>
                <a:pt x="7632771" y="5107616"/>
                <a:pt x="7648369" y="5092025"/>
                <a:pt x="7667597" y="5092025"/>
              </a:cubicBezTo>
              <a:cubicBezTo>
                <a:pt x="7686824" y="5092025"/>
                <a:pt x="7702409" y="5107616"/>
                <a:pt x="7702409" y="5126844"/>
              </a:cubicBezTo>
              <a:cubicBezTo>
                <a:pt x="7702409" y="5146071"/>
                <a:pt x="7686824" y="5161662"/>
                <a:pt x="7667597" y="5161662"/>
              </a:cubicBezTo>
              <a:close/>
              <a:moveTo>
                <a:pt x="7752489" y="5161662"/>
              </a:moveTo>
              <a:cubicBezTo>
                <a:pt x="7733261" y="5161662"/>
                <a:pt x="7717664" y="5146071"/>
                <a:pt x="7717664" y="5126844"/>
              </a:cubicBezTo>
              <a:cubicBezTo>
                <a:pt x="7717664" y="5107616"/>
                <a:pt x="7733261" y="5092025"/>
                <a:pt x="7752489" y="5092025"/>
              </a:cubicBezTo>
              <a:cubicBezTo>
                <a:pt x="7771717" y="5092025"/>
                <a:pt x="7787301" y="5107616"/>
                <a:pt x="7787301" y="5126844"/>
              </a:cubicBezTo>
              <a:cubicBezTo>
                <a:pt x="7787301" y="5146071"/>
                <a:pt x="7771717" y="5161662"/>
                <a:pt x="7752489" y="5161662"/>
              </a:cubicBezTo>
              <a:close/>
              <a:moveTo>
                <a:pt x="7837381" y="5161662"/>
              </a:moveTo>
              <a:cubicBezTo>
                <a:pt x="7818153" y="5161662"/>
                <a:pt x="7802556" y="5146071"/>
                <a:pt x="7802556" y="5126844"/>
              </a:cubicBezTo>
              <a:cubicBezTo>
                <a:pt x="7802556" y="5107616"/>
                <a:pt x="7818153" y="5092025"/>
                <a:pt x="7837381" y="5092025"/>
              </a:cubicBezTo>
              <a:cubicBezTo>
                <a:pt x="7856609" y="5092025"/>
                <a:pt x="7872193" y="5107616"/>
                <a:pt x="7872193" y="5126844"/>
              </a:cubicBezTo>
              <a:cubicBezTo>
                <a:pt x="7872193" y="5146071"/>
                <a:pt x="7856609" y="5161662"/>
                <a:pt x="7837381" y="5161662"/>
              </a:cubicBezTo>
              <a:close/>
              <a:moveTo>
                <a:pt x="7922273" y="5161662"/>
              </a:moveTo>
              <a:cubicBezTo>
                <a:pt x="7903046" y="5161662"/>
                <a:pt x="7887448" y="5146071"/>
                <a:pt x="7887448" y="5126844"/>
              </a:cubicBezTo>
              <a:cubicBezTo>
                <a:pt x="7887448" y="5107616"/>
                <a:pt x="7903046" y="5092025"/>
                <a:pt x="7922273" y="5092025"/>
              </a:cubicBezTo>
              <a:cubicBezTo>
                <a:pt x="7941501" y="5092025"/>
                <a:pt x="7957086" y="5107616"/>
                <a:pt x="7957086" y="5126844"/>
              </a:cubicBezTo>
              <a:cubicBezTo>
                <a:pt x="7957086" y="5146071"/>
                <a:pt x="7941501" y="5161662"/>
                <a:pt x="7922273" y="5161662"/>
              </a:cubicBezTo>
              <a:close/>
              <a:moveTo>
                <a:pt x="8007167" y="5161662"/>
              </a:moveTo>
              <a:cubicBezTo>
                <a:pt x="7987939" y="5161662"/>
                <a:pt x="7972341" y="5146071"/>
                <a:pt x="7972341" y="5126844"/>
              </a:cubicBezTo>
              <a:cubicBezTo>
                <a:pt x="7972341" y="5107616"/>
                <a:pt x="7987939" y="5092025"/>
                <a:pt x="8007167" y="5092025"/>
              </a:cubicBezTo>
              <a:cubicBezTo>
                <a:pt x="8026394" y="5092025"/>
                <a:pt x="8041979" y="5107616"/>
                <a:pt x="8041979" y="5126844"/>
              </a:cubicBezTo>
              <a:cubicBezTo>
                <a:pt x="8041979" y="5146071"/>
                <a:pt x="8026394" y="5161662"/>
                <a:pt x="8007167" y="5161662"/>
              </a:cubicBezTo>
              <a:close/>
              <a:moveTo>
                <a:pt x="8092059" y="5161662"/>
              </a:moveTo>
              <a:cubicBezTo>
                <a:pt x="8072831" y="5161662"/>
                <a:pt x="8057234" y="5146071"/>
                <a:pt x="8057234" y="5126844"/>
              </a:cubicBezTo>
              <a:cubicBezTo>
                <a:pt x="8057234" y="5107616"/>
                <a:pt x="8072831" y="5092025"/>
                <a:pt x="8092059" y="5092025"/>
              </a:cubicBezTo>
              <a:cubicBezTo>
                <a:pt x="8111287" y="5092025"/>
                <a:pt x="8126871" y="5107616"/>
                <a:pt x="8126871" y="5126844"/>
              </a:cubicBezTo>
              <a:cubicBezTo>
                <a:pt x="8126871" y="5146071"/>
                <a:pt x="8111287" y="5161662"/>
                <a:pt x="8092059" y="5161662"/>
              </a:cubicBezTo>
              <a:close/>
              <a:moveTo>
                <a:pt x="8176951" y="5161662"/>
              </a:moveTo>
              <a:cubicBezTo>
                <a:pt x="8157723" y="5161662"/>
                <a:pt x="8142126" y="5146071"/>
                <a:pt x="8142126" y="5126844"/>
              </a:cubicBezTo>
              <a:cubicBezTo>
                <a:pt x="8142126" y="5107616"/>
                <a:pt x="8157723" y="5092025"/>
                <a:pt x="8176951" y="5092025"/>
              </a:cubicBezTo>
              <a:cubicBezTo>
                <a:pt x="8196179" y="5092025"/>
                <a:pt x="8211763" y="5107616"/>
                <a:pt x="8211763" y="5126844"/>
              </a:cubicBezTo>
              <a:cubicBezTo>
                <a:pt x="8211763" y="5146071"/>
                <a:pt x="8196179" y="5161662"/>
                <a:pt x="8176951" y="5161662"/>
              </a:cubicBezTo>
              <a:close/>
              <a:moveTo>
                <a:pt x="8261843" y="5161662"/>
              </a:moveTo>
              <a:cubicBezTo>
                <a:pt x="8242616" y="5161662"/>
                <a:pt x="8227018" y="5146071"/>
                <a:pt x="8227018" y="5126844"/>
              </a:cubicBezTo>
              <a:cubicBezTo>
                <a:pt x="8227018" y="5107616"/>
                <a:pt x="8242616" y="5092025"/>
                <a:pt x="8261843" y="5092025"/>
              </a:cubicBezTo>
              <a:cubicBezTo>
                <a:pt x="8281071" y="5092025"/>
                <a:pt x="8296656" y="5107616"/>
                <a:pt x="8296656" y="5126844"/>
              </a:cubicBezTo>
              <a:cubicBezTo>
                <a:pt x="8296656" y="5146071"/>
                <a:pt x="8281071" y="5161662"/>
                <a:pt x="8261843" y="5161662"/>
              </a:cubicBezTo>
              <a:close/>
              <a:moveTo>
                <a:pt x="8346737" y="5161662"/>
              </a:moveTo>
              <a:cubicBezTo>
                <a:pt x="8327509" y="5161662"/>
                <a:pt x="8311911" y="5146071"/>
                <a:pt x="8311911" y="5126844"/>
              </a:cubicBezTo>
              <a:cubicBezTo>
                <a:pt x="8311911" y="5107616"/>
                <a:pt x="8327509" y="5092025"/>
                <a:pt x="8346737" y="5092025"/>
              </a:cubicBezTo>
              <a:cubicBezTo>
                <a:pt x="8365964" y="5092025"/>
                <a:pt x="8381549" y="5107616"/>
                <a:pt x="8381549" y="5126844"/>
              </a:cubicBezTo>
              <a:cubicBezTo>
                <a:pt x="8381549" y="5146071"/>
                <a:pt x="8365964" y="5161662"/>
                <a:pt x="8346737" y="5161662"/>
              </a:cubicBezTo>
              <a:close/>
              <a:moveTo>
                <a:pt x="8431629" y="5161662"/>
              </a:moveTo>
              <a:cubicBezTo>
                <a:pt x="8412401" y="5161662"/>
                <a:pt x="8396804" y="5146071"/>
                <a:pt x="8396804" y="5126844"/>
              </a:cubicBezTo>
              <a:cubicBezTo>
                <a:pt x="8396804" y="5107616"/>
                <a:pt x="8412401" y="5092025"/>
                <a:pt x="8431629" y="5092025"/>
              </a:cubicBezTo>
              <a:cubicBezTo>
                <a:pt x="8450857" y="5092025"/>
                <a:pt x="8466441" y="5107616"/>
                <a:pt x="8466441" y="5126844"/>
              </a:cubicBezTo>
              <a:cubicBezTo>
                <a:pt x="8466441" y="5146071"/>
                <a:pt x="8450857" y="5161662"/>
                <a:pt x="8431629" y="5161662"/>
              </a:cubicBezTo>
              <a:close/>
              <a:moveTo>
                <a:pt x="8516521" y="5161662"/>
              </a:moveTo>
              <a:cubicBezTo>
                <a:pt x="8497293" y="5161662"/>
                <a:pt x="8481696" y="5146071"/>
                <a:pt x="8481696" y="5126844"/>
              </a:cubicBezTo>
              <a:cubicBezTo>
                <a:pt x="8481696" y="5107616"/>
                <a:pt x="8497293" y="5092025"/>
                <a:pt x="8516521" y="5092025"/>
              </a:cubicBezTo>
              <a:cubicBezTo>
                <a:pt x="8535749" y="5092025"/>
                <a:pt x="8551333" y="5107616"/>
                <a:pt x="8551333" y="5126844"/>
              </a:cubicBezTo>
              <a:cubicBezTo>
                <a:pt x="8551333" y="5146071"/>
                <a:pt x="8535749" y="5161662"/>
                <a:pt x="8516521" y="5161662"/>
              </a:cubicBezTo>
              <a:close/>
              <a:moveTo>
                <a:pt x="8601413" y="5161662"/>
              </a:moveTo>
              <a:cubicBezTo>
                <a:pt x="8582186" y="5161662"/>
                <a:pt x="8566588" y="5146071"/>
                <a:pt x="8566588" y="5126844"/>
              </a:cubicBezTo>
              <a:cubicBezTo>
                <a:pt x="8566588" y="5107616"/>
                <a:pt x="8582186" y="5092025"/>
                <a:pt x="8601413" y="5092025"/>
              </a:cubicBezTo>
              <a:cubicBezTo>
                <a:pt x="8620641" y="5092025"/>
                <a:pt x="8636226" y="5107616"/>
                <a:pt x="8636226" y="5126844"/>
              </a:cubicBezTo>
              <a:cubicBezTo>
                <a:pt x="8636226" y="5146071"/>
                <a:pt x="8620641" y="5161662"/>
                <a:pt x="8601413" y="5161662"/>
              </a:cubicBezTo>
              <a:close/>
              <a:moveTo>
                <a:pt x="8686306" y="5161662"/>
              </a:moveTo>
              <a:cubicBezTo>
                <a:pt x="8667078" y="5161662"/>
                <a:pt x="8651480" y="5146071"/>
                <a:pt x="8651480" y="5126844"/>
              </a:cubicBezTo>
              <a:cubicBezTo>
                <a:pt x="8651480" y="5107616"/>
                <a:pt x="8667078" y="5092025"/>
                <a:pt x="8686306" y="5092025"/>
              </a:cubicBezTo>
              <a:cubicBezTo>
                <a:pt x="8705533" y="5092025"/>
                <a:pt x="8721118" y="5107616"/>
                <a:pt x="8721118" y="5126844"/>
              </a:cubicBezTo>
              <a:cubicBezTo>
                <a:pt x="8721118" y="5146071"/>
                <a:pt x="8705533" y="5161662"/>
                <a:pt x="8686306" y="5161662"/>
              </a:cubicBezTo>
              <a:close/>
              <a:moveTo>
                <a:pt x="8771199" y="5161662"/>
              </a:moveTo>
              <a:cubicBezTo>
                <a:pt x="8751971" y="5161662"/>
                <a:pt x="8736374" y="5146071"/>
                <a:pt x="8736374" y="5126844"/>
              </a:cubicBezTo>
              <a:cubicBezTo>
                <a:pt x="8736374" y="5107616"/>
                <a:pt x="8751971" y="5092025"/>
                <a:pt x="8771199" y="5092025"/>
              </a:cubicBezTo>
              <a:cubicBezTo>
                <a:pt x="8790427" y="5092025"/>
                <a:pt x="8806011" y="5107616"/>
                <a:pt x="8806011" y="5126844"/>
              </a:cubicBezTo>
              <a:cubicBezTo>
                <a:pt x="8806011" y="5146071"/>
                <a:pt x="8790427" y="5161662"/>
                <a:pt x="8771199" y="5161662"/>
              </a:cubicBezTo>
              <a:close/>
              <a:moveTo>
                <a:pt x="8856091" y="5161662"/>
              </a:moveTo>
              <a:cubicBezTo>
                <a:pt x="8836863" y="5161662"/>
                <a:pt x="8821266" y="5146071"/>
                <a:pt x="8821266" y="5126844"/>
              </a:cubicBezTo>
              <a:cubicBezTo>
                <a:pt x="8821266" y="5107616"/>
                <a:pt x="8836863" y="5092025"/>
                <a:pt x="8856091" y="5092025"/>
              </a:cubicBezTo>
              <a:cubicBezTo>
                <a:pt x="8875319" y="5092025"/>
                <a:pt x="8890903" y="5107616"/>
                <a:pt x="8890903" y="5126844"/>
              </a:cubicBezTo>
              <a:cubicBezTo>
                <a:pt x="8890903" y="5146071"/>
                <a:pt x="8875319" y="5161662"/>
                <a:pt x="8856091" y="5161662"/>
              </a:cubicBezTo>
              <a:close/>
              <a:moveTo>
                <a:pt x="8940983" y="5161662"/>
              </a:moveTo>
              <a:cubicBezTo>
                <a:pt x="8921756" y="5161662"/>
                <a:pt x="8906158" y="5146071"/>
                <a:pt x="8906158" y="5126844"/>
              </a:cubicBezTo>
              <a:cubicBezTo>
                <a:pt x="8906158" y="5107616"/>
                <a:pt x="8921756" y="5092025"/>
                <a:pt x="8940983" y="5092025"/>
              </a:cubicBezTo>
              <a:cubicBezTo>
                <a:pt x="8960211" y="5092025"/>
                <a:pt x="8975796" y="5107616"/>
                <a:pt x="8975796" y="5126844"/>
              </a:cubicBezTo>
              <a:cubicBezTo>
                <a:pt x="8975796" y="5146071"/>
                <a:pt x="8960211" y="5161662"/>
                <a:pt x="8940983" y="5161662"/>
              </a:cubicBezTo>
              <a:close/>
              <a:moveTo>
                <a:pt x="9025876" y="5161662"/>
              </a:moveTo>
              <a:cubicBezTo>
                <a:pt x="9006648" y="5161662"/>
                <a:pt x="8991050" y="5146071"/>
                <a:pt x="8991050" y="5126844"/>
              </a:cubicBezTo>
              <a:cubicBezTo>
                <a:pt x="8991050" y="5107616"/>
                <a:pt x="9006648" y="5092025"/>
                <a:pt x="9025876" y="5092025"/>
              </a:cubicBezTo>
              <a:cubicBezTo>
                <a:pt x="9045103" y="5092025"/>
                <a:pt x="9060688" y="5107616"/>
                <a:pt x="9060688" y="5126844"/>
              </a:cubicBezTo>
              <a:cubicBezTo>
                <a:pt x="9060688" y="5146071"/>
                <a:pt x="9045103" y="5161662"/>
                <a:pt x="9025876" y="5161662"/>
              </a:cubicBezTo>
              <a:close/>
              <a:moveTo>
                <a:pt x="9110769" y="5161662"/>
              </a:moveTo>
              <a:cubicBezTo>
                <a:pt x="9091541" y="5161662"/>
                <a:pt x="9075944" y="5146071"/>
                <a:pt x="9075944" y="5126844"/>
              </a:cubicBezTo>
              <a:cubicBezTo>
                <a:pt x="9075944" y="5107616"/>
                <a:pt x="9091541" y="5092025"/>
                <a:pt x="9110769" y="5092025"/>
              </a:cubicBezTo>
              <a:cubicBezTo>
                <a:pt x="9129997" y="5092025"/>
                <a:pt x="9145581" y="5107616"/>
                <a:pt x="9145581" y="5126844"/>
              </a:cubicBezTo>
              <a:cubicBezTo>
                <a:pt x="9145581" y="5146071"/>
                <a:pt x="9129997" y="5161662"/>
                <a:pt x="9110769" y="5161662"/>
              </a:cubicBezTo>
              <a:close/>
              <a:moveTo>
                <a:pt x="9195661" y="5161662"/>
              </a:moveTo>
              <a:cubicBezTo>
                <a:pt x="9176433" y="5161662"/>
                <a:pt x="9160836" y="5146071"/>
                <a:pt x="9160836" y="5126844"/>
              </a:cubicBezTo>
              <a:cubicBezTo>
                <a:pt x="9160836" y="5107616"/>
                <a:pt x="9176433" y="5092025"/>
                <a:pt x="9195661" y="5092025"/>
              </a:cubicBezTo>
              <a:cubicBezTo>
                <a:pt x="9214889" y="5092025"/>
                <a:pt x="9230473" y="5107616"/>
                <a:pt x="9230473" y="5126844"/>
              </a:cubicBezTo>
              <a:cubicBezTo>
                <a:pt x="9230473" y="5146071"/>
                <a:pt x="9214889" y="5161662"/>
                <a:pt x="9195661" y="5161662"/>
              </a:cubicBezTo>
              <a:close/>
              <a:moveTo>
                <a:pt x="9280553" y="5161662"/>
              </a:moveTo>
              <a:cubicBezTo>
                <a:pt x="9261326" y="5161662"/>
                <a:pt x="9245728" y="5146071"/>
                <a:pt x="9245728" y="5126844"/>
              </a:cubicBezTo>
              <a:cubicBezTo>
                <a:pt x="9245728" y="5107616"/>
                <a:pt x="9261326" y="5092025"/>
                <a:pt x="9280553" y="5092025"/>
              </a:cubicBezTo>
              <a:cubicBezTo>
                <a:pt x="9299781" y="5092025"/>
                <a:pt x="9315366" y="5107616"/>
                <a:pt x="9315366" y="5126844"/>
              </a:cubicBezTo>
              <a:cubicBezTo>
                <a:pt x="9315366" y="5146071"/>
                <a:pt x="9299781" y="5161662"/>
                <a:pt x="9280553" y="5161662"/>
              </a:cubicBezTo>
              <a:close/>
              <a:moveTo>
                <a:pt x="9365446" y="5161662"/>
              </a:moveTo>
              <a:cubicBezTo>
                <a:pt x="9346218" y="5161662"/>
                <a:pt x="9330620" y="5146071"/>
                <a:pt x="9330620" y="5126844"/>
              </a:cubicBezTo>
              <a:cubicBezTo>
                <a:pt x="9330620" y="5107616"/>
                <a:pt x="9346218" y="5092025"/>
                <a:pt x="9365446" y="5092025"/>
              </a:cubicBezTo>
              <a:cubicBezTo>
                <a:pt x="9384673" y="5092025"/>
                <a:pt x="9400258" y="5107616"/>
                <a:pt x="9400258" y="5126844"/>
              </a:cubicBezTo>
              <a:cubicBezTo>
                <a:pt x="9400258" y="5146071"/>
                <a:pt x="9384673" y="5161662"/>
                <a:pt x="9365446" y="5161662"/>
              </a:cubicBezTo>
              <a:close/>
              <a:moveTo>
                <a:pt x="9450339" y="5161662"/>
              </a:moveTo>
              <a:cubicBezTo>
                <a:pt x="9431111" y="5161662"/>
                <a:pt x="9415514" y="5146071"/>
                <a:pt x="9415514" y="5126844"/>
              </a:cubicBezTo>
              <a:cubicBezTo>
                <a:pt x="9415514" y="5107616"/>
                <a:pt x="9431111" y="5092025"/>
                <a:pt x="9450339" y="5092025"/>
              </a:cubicBezTo>
              <a:cubicBezTo>
                <a:pt x="9469567" y="5092025"/>
                <a:pt x="9485151" y="5107616"/>
                <a:pt x="9485151" y="5126844"/>
              </a:cubicBezTo>
              <a:cubicBezTo>
                <a:pt x="9485151" y="5146071"/>
                <a:pt x="9469567" y="5161662"/>
                <a:pt x="9450339" y="5161662"/>
              </a:cubicBezTo>
              <a:close/>
              <a:moveTo>
                <a:pt x="9535231" y="5161662"/>
              </a:moveTo>
              <a:cubicBezTo>
                <a:pt x="9516003" y="5161662"/>
                <a:pt x="9500406" y="5146071"/>
                <a:pt x="9500406" y="5126844"/>
              </a:cubicBezTo>
              <a:cubicBezTo>
                <a:pt x="9500406" y="5107616"/>
                <a:pt x="9516003" y="5092025"/>
                <a:pt x="9535231" y="5092025"/>
              </a:cubicBezTo>
              <a:cubicBezTo>
                <a:pt x="9554459" y="5092025"/>
                <a:pt x="9570043" y="5107616"/>
                <a:pt x="9570043" y="5126844"/>
              </a:cubicBezTo>
              <a:cubicBezTo>
                <a:pt x="9570043" y="5146071"/>
                <a:pt x="9554459" y="5161662"/>
                <a:pt x="9535231" y="5161662"/>
              </a:cubicBezTo>
              <a:close/>
              <a:moveTo>
                <a:pt x="9620123" y="5161662"/>
              </a:moveTo>
              <a:cubicBezTo>
                <a:pt x="9600896" y="5161662"/>
                <a:pt x="9585298" y="5146071"/>
                <a:pt x="9585298" y="5126844"/>
              </a:cubicBezTo>
              <a:cubicBezTo>
                <a:pt x="9585298" y="5107616"/>
                <a:pt x="9600896" y="5092025"/>
                <a:pt x="9620123" y="5092025"/>
              </a:cubicBezTo>
              <a:cubicBezTo>
                <a:pt x="9639351" y="5092025"/>
                <a:pt x="9654936" y="5107616"/>
                <a:pt x="9654936" y="5126844"/>
              </a:cubicBezTo>
              <a:cubicBezTo>
                <a:pt x="9654936" y="5146071"/>
                <a:pt x="9639351" y="5161662"/>
                <a:pt x="9620123" y="5161662"/>
              </a:cubicBezTo>
              <a:close/>
              <a:moveTo>
                <a:pt x="9705016" y="5161662"/>
              </a:moveTo>
              <a:cubicBezTo>
                <a:pt x="9685788" y="5161662"/>
                <a:pt x="9670190" y="5146071"/>
                <a:pt x="9670190" y="5126844"/>
              </a:cubicBezTo>
              <a:cubicBezTo>
                <a:pt x="9670190" y="5107616"/>
                <a:pt x="9685788" y="5092025"/>
                <a:pt x="9705016" y="5092025"/>
              </a:cubicBezTo>
              <a:cubicBezTo>
                <a:pt x="9724243" y="5092025"/>
                <a:pt x="9739828" y="5107616"/>
                <a:pt x="9739828" y="5126844"/>
              </a:cubicBezTo>
              <a:cubicBezTo>
                <a:pt x="9739828" y="5146071"/>
                <a:pt x="9724243" y="5161662"/>
                <a:pt x="9705016" y="5161662"/>
              </a:cubicBezTo>
              <a:close/>
              <a:moveTo>
                <a:pt x="9789909" y="5161662"/>
              </a:moveTo>
              <a:cubicBezTo>
                <a:pt x="9770681" y="5161662"/>
                <a:pt x="9755084" y="5146071"/>
                <a:pt x="9755084" y="5126844"/>
              </a:cubicBezTo>
              <a:cubicBezTo>
                <a:pt x="9755084" y="5107616"/>
                <a:pt x="9770681" y="5092025"/>
                <a:pt x="9789909" y="5092025"/>
              </a:cubicBezTo>
              <a:cubicBezTo>
                <a:pt x="9809137" y="5092025"/>
                <a:pt x="9824721" y="5107616"/>
                <a:pt x="9824721" y="5126844"/>
              </a:cubicBezTo>
              <a:cubicBezTo>
                <a:pt x="9824721" y="5146071"/>
                <a:pt x="9809137" y="5161662"/>
                <a:pt x="9789909" y="5161662"/>
              </a:cubicBezTo>
              <a:close/>
              <a:moveTo>
                <a:pt x="9874801" y="5161662"/>
              </a:moveTo>
              <a:cubicBezTo>
                <a:pt x="9855573" y="5161662"/>
                <a:pt x="9839976" y="5146071"/>
                <a:pt x="9839976" y="5126844"/>
              </a:cubicBezTo>
              <a:cubicBezTo>
                <a:pt x="9839976" y="5107616"/>
                <a:pt x="9855573" y="5092025"/>
                <a:pt x="9874801" y="5092025"/>
              </a:cubicBezTo>
              <a:cubicBezTo>
                <a:pt x="9894029" y="5092025"/>
                <a:pt x="9909613" y="5107616"/>
                <a:pt x="9909613" y="5126844"/>
              </a:cubicBezTo>
              <a:cubicBezTo>
                <a:pt x="9909613" y="5146071"/>
                <a:pt x="9894029" y="5161662"/>
                <a:pt x="9874801" y="5161662"/>
              </a:cubicBezTo>
              <a:close/>
              <a:moveTo>
                <a:pt x="9959693" y="5161662"/>
              </a:moveTo>
              <a:cubicBezTo>
                <a:pt x="9940466" y="5161662"/>
                <a:pt x="9924868" y="5146071"/>
                <a:pt x="9924868" y="5126844"/>
              </a:cubicBezTo>
              <a:cubicBezTo>
                <a:pt x="9924868" y="5107616"/>
                <a:pt x="9940466" y="5092025"/>
                <a:pt x="9959693" y="5092025"/>
              </a:cubicBezTo>
              <a:cubicBezTo>
                <a:pt x="9978921" y="5092025"/>
                <a:pt x="9994506" y="5107616"/>
                <a:pt x="9994506" y="5126844"/>
              </a:cubicBezTo>
              <a:cubicBezTo>
                <a:pt x="9994506" y="5146071"/>
                <a:pt x="9978921" y="5161662"/>
                <a:pt x="9959693" y="5161662"/>
              </a:cubicBezTo>
              <a:close/>
              <a:moveTo>
                <a:pt x="10214371" y="5161662"/>
              </a:moveTo>
              <a:cubicBezTo>
                <a:pt x="10195143" y="5161662"/>
                <a:pt x="10179546" y="5146071"/>
                <a:pt x="10179546" y="5126844"/>
              </a:cubicBezTo>
              <a:cubicBezTo>
                <a:pt x="10179546" y="5107616"/>
                <a:pt x="10195143" y="5092025"/>
                <a:pt x="10214371" y="5092025"/>
              </a:cubicBezTo>
              <a:cubicBezTo>
                <a:pt x="10233599" y="5092025"/>
                <a:pt x="10249183" y="5107616"/>
                <a:pt x="10249183" y="5126844"/>
              </a:cubicBezTo>
              <a:cubicBezTo>
                <a:pt x="10249183" y="5146071"/>
                <a:pt x="10233599" y="5161662"/>
                <a:pt x="10214371" y="5161662"/>
              </a:cubicBezTo>
              <a:close/>
              <a:moveTo>
                <a:pt x="1470419" y="5076803"/>
              </a:moveTo>
              <a:cubicBezTo>
                <a:pt x="1451191" y="5076803"/>
                <a:pt x="1435600" y="5061212"/>
                <a:pt x="1435600" y="5041984"/>
              </a:cubicBezTo>
              <a:cubicBezTo>
                <a:pt x="1435600" y="5022756"/>
                <a:pt x="1451191" y="5007165"/>
                <a:pt x="1470419" y="5007165"/>
              </a:cubicBezTo>
              <a:cubicBezTo>
                <a:pt x="1489647" y="5007165"/>
                <a:pt x="1505238" y="5022756"/>
                <a:pt x="1505238" y="5041984"/>
              </a:cubicBezTo>
              <a:cubicBezTo>
                <a:pt x="1505238" y="5061212"/>
                <a:pt x="1489647" y="5076803"/>
                <a:pt x="1470419" y="5076803"/>
              </a:cubicBezTo>
              <a:close/>
              <a:moveTo>
                <a:pt x="1979773" y="5076803"/>
              </a:moveTo>
              <a:cubicBezTo>
                <a:pt x="1960546" y="5076803"/>
                <a:pt x="1944955" y="5061212"/>
                <a:pt x="1944955" y="5041984"/>
              </a:cubicBezTo>
              <a:cubicBezTo>
                <a:pt x="1944955" y="5022756"/>
                <a:pt x="1960546" y="5007165"/>
                <a:pt x="1979773" y="5007165"/>
              </a:cubicBezTo>
              <a:cubicBezTo>
                <a:pt x="1999001" y="5007165"/>
                <a:pt x="2014592" y="5022756"/>
                <a:pt x="2014592" y="5041984"/>
              </a:cubicBezTo>
              <a:cubicBezTo>
                <a:pt x="2014592" y="5061212"/>
                <a:pt x="1999001" y="5076803"/>
                <a:pt x="1979773" y="5076803"/>
              </a:cubicBezTo>
              <a:close/>
              <a:moveTo>
                <a:pt x="2064667" y="5076803"/>
              </a:moveTo>
              <a:cubicBezTo>
                <a:pt x="2045439" y="5076803"/>
                <a:pt x="2029848" y="5061212"/>
                <a:pt x="2029848" y="5041984"/>
              </a:cubicBezTo>
              <a:cubicBezTo>
                <a:pt x="2029848" y="5022756"/>
                <a:pt x="2045439" y="5007165"/>
                <a:pt x="2064667" y="5007165"/>
              </a:cubicBezTo>
              <a:cubicBezTo>
                <a:pt x="2083894" y="5007165"/>
                <a:pt x="2099485" y="5022756"/>
                <a:pt x="2099485" y="5041984"/>
              </a:cubicBezTo>
              <a:cubicBezTo>
                <a:pt x="2099485" y="5061212"/>
                <a:pt x="2083894" y="5076803"/>
                <a:pt x="2064667" y="5076803"/>
              </a:cubicBezTo>
              <a:close/>
              <a:moveTo>
                <a:pt x="2149559" y="5076803"/>
              </a:moveTo>
              <a:cubicBezTo>
                <a:pt x="2130331" y="5076803"/>
                <a:pt x="2114740" y="5061212"/>
                <a:pt x="2114740" y="5041984"/>
              </a:cubicBezTo>
              <a:cubicBezTo>
                <a:pt x="2114740" y="5022756"/>
                <a:pt x="2130331" y="5007165"/>
                <a:pt x="2149559" y="5007165"/>
              </a:cubicBezTo>
              <a:cubicBezTo>
                <a:pt x="2168787" y="5007165"/>
                <a:pt x="2184378" y="5022756"/>
                <a:pt x="2184378" y="5041984"/>
              </a:cubicBezTo>
              <a:cubicBezTo>
                <a:pt x="2184378" y="5061212"/>
                <a:pt x="2168787" y="5076803"/>
                <a:pt x="2149559" y="5076803"/>
              </a:cubicBezTo>
              <a:close/>
              <a:moveTo>
                <a:pt x="2234445" y="5076803"/>
              </a:moveTo>
              <a:cubicBezTo>
                <a:pt x="2215217" y="5076803"/>
                <a:pt x="2199626" y="5061212"/>
                <a:pt x="2199626" y="5041984"/>
              </a:cubicBezTo>
              <a:cubicBezTo>
                <a:pt x="2199626" y="5022756"/>
                <a:pt x="2215217" y="5007165"/>
                <a:pt x="2234445" y="5007165"/>
              </a:cubicBezTo>
              <a:cubicBezTo>
                <a:pt x="2253673" y="5007165"/>
                <a:pt x="2269264" y="5022756"/>
                <a:pt x="2269264" y="5041984"/>
              </a:cubicBezTo>
              <a:cubicBezTo>
                <a:pt x="2269264" y="5061212"/>
                <a:pt x="2253673" y="5076803"/>
                <a:pt x="2234445" y="5076803"/>
              </a:cubicBezTo>
              <a:close/>
              <a:moveTo>
                <a:pt x="2319337" y="5076803"/>
              </a:moveTo>
              <a:cubicBezTo>
                <a:pt x="2300110" y="5076803"/>
                <a:pt x="2284518" y="5061212"/>
                <a:pt x="2284518" y="5041984"/>
              </a:cubicBezTo>
              <a:cubicBezTo>
                <a:pt x="2284518" y="5022756"/>
                <a:pt x="2300110" y="5007165"/>
                <a:pt x="2319337" y="5007165"/>
              </a:cubicBezTo>
              <a:cubicBezTo>
                <a:pt x="2338565" y="5007165"/>
                <a:pt x="2354156" y="5022756"/>
                <a:pt x="2354156" y="5041984"/>
              </a:cubicBezTo>
              <a:cubicBezTo>
                <a:pt x="2354156" y="5061212"/>
                <a:pt x="2338565" y="5076803"/>
                <a:pt x="2319337" y="5076803"/>
              </a:cubicBezTo>
              <a:close/>
              <a:moveTo>
                <a:pt x="2404230" y="5076803"/>
              </a:moveTo>
              <a:cubicBezTo>
                <a:pt x="2385002" y="5076803"/>
                <a:pt x="2369411" y="5061212"/>
                <a:pt x="2369411" y="5041984"/>
              </a:cubicBezTo>
              <a:cubicBezTo>
                <a:pt x="2369411" y="5022756"/>
                <a:pt x="2385002" y="5007165"/>
                <a:pt x="2404230" y="5007165"/>
              </a:cubicBezTo>
              <a:cubicBezTo>
                <a:pt x="2423457" y="5007165"/>
                <a:pt x="2439048" y="5022756"/>
                <a:pt x="2439048" y="5041984"/>
              </a:cubicBezTo>
              <a:cubicBezTo>
                <a:pt x="2439048" y="5061212"/>
                <a:pt x="2423457" y="5076803"/>
                <a:pt x="2404230" y="5076803"/>
              </a:cubicBezTo>
              <a:close/>
              <a:moveTo>
                <a:pt x="2489122" y="5076803"/>
              </a:moveTo>
              <a:cubicBezTo>
                <a:pt x="2469894" y="5076803"/>
                <a:pt x="2454303" y="5061212"/>
                <a:pt x="2454303" y="5041984"/>
              </a:cubicBezTo>
              <a:cubicBezTo>
                <a:pt x="2454303" y="5022756"/>
                <a:pt x="2469894" y="5007165"/>
                <a:pt x="2489122" y="5007165"/>
              </a:cubicBezTo>
              <a:cubicBezTo>
                <a:pt x="2508350" y="5007165"/>
                <a:pt x="2523941" y="5022756"/>
                <a:pt x="2523941" y="5041984"/>
              </a:cubicBezTo>
              <a:cubicBezTo>
                <a:pt x="2523941" y="5061212"/>
                <a:pt x="2508350" y="5076803"/>
                <a:pt x="2489122" y="5076803"/>
              </a:cubicBezTo>
              <a:close/>
              <a:moveTo>
                <a:pt x="2574015" y="5076803"/>
              </a:moveTo>
              <a:cubicBezTo>
                <a:pt x="2554787" y="5076803"/>
                <a:pt x="2539196" y="5061212"/>
                <a:pt x="2539196" y="5041984"/>
              </a:cubicBezTo>
              <a:cubicBezTo>
                <a:pt x="2539196" y="5022756"/>
                <a:pt x="2554787" y="5007165"/>
                <a:pt x="2574015" y="5007165"/>
              </a:cubicBezTo>
              <a:cubicBezTo>
                <a:pt x="2593243" y="5007165"/>
                <a:pt x="2608834" y="5022756"/>
                <a:pt x="2608834" y="5041984"/>
              </a:cubicBezTo>
              <a:cubicBezTo>
                <a:pt x="2608834" y="5061212"/>
                <a:pt x="2593243" y="5076803"/>
                <a:pt x="2574015" y="5076803"/>
              </a:cubicBezTo>
              <a:close/>
              <a:moveTo>
                <a:pt x="2658907" y="5076803"/>
              </a:moveTo>
              <a:cubicBezTo>
                <a:pt x="2639680" y="5076803"/>
                <a:pt x="2624088" y="5061212"/>
                <a:pt x="2624088" y="5041984"/>
              </a:cubicBezTo>
              <a:cubicBezTo>
                <a:pt x="2624088" y="5022756"/>
                <a:pt x="2639680" y="5007165"/>
                <a:pt x="2658907" y="5007165"/>
              </a:cubicBezTo>
              <a:cubicBezTo>
                <a:pt x="2678135" y="5007165"/>
                <a:pt x="2693726" y="5022756"/>
                <a:pt x="2693726" y="5041984"/>
              </a:cubicBezTo>
              <a:cubicBezTo>
                <a:pt x="2693726" y="5061212"/>
                <a:pt x="2678135" y="5076803"/>
                <a:pt x="2658907" y="5076803"/>
              </a:cubicBezTo>
              <a:close/>
              <a:moveTo>
                <a:pt x="2913584" y="5076803"/>
              </a:moveTo>
              <a:cubicBezTo>
                <a:pt x="2894356" y="5076803"/>
                <a:pt x="2878765" y="5061212"/>
                <a:pt x="2878765" y="5041984"/>
              </a:cubicBezTo>
              <a:cubicBezTo>
                <a:pt x="2878765" y="5022756"/>
                <a:pt x="2894356" y="5007165"/>
                <a:pt x="2913584" y="5007165"/>
              </a:cubicBezTo>
              <a:cubicBezTo>
                <a:pt x="2932812" y="5007165"/>
                <a:pt x="2948403" y="5022756"/>
                <a:pt x="2948403" y="5041984"/>
              </a:cubicBezTo>
              <a:cubicBezTo>
                <a:pt x="2948403" y="5061212"/>
                <a:pt x="2932812" y="5076803"/>
                <a:pt x="2913584" y="5076803"/>
              </a:cubicBezTo>
              <a:close/>
              <a:moveTo>
                <a:pt x="2998477" y="5076803"/>
              </a:moveTo>
              <a:cubicBezTo>
                <a:pt x="2979250" y="5076803"/>
                <a:pt x="2963658" y="5061212"/>
                <a:pt x="2963658" y="5041984"/>
              </a:cubicBezTo>
              <a:cubicBezTo>
                <a:pt x="2963658" y="5022756"/>
                <a:pt x="2979250" y="5007165"/>
                <a:pt x="2998477" y="5007165"/>
              </a:cubicBezTo>
              <a:cubicBezTo>
                <a:pt x="3017705" y="5007165"/>
                <a:pt x="3033296" y="5022756"/>
                <a:pt x="3033296" y="5041984"/>
              </a:cubicBezTo>
              <a:cubicBezTo>
                <a:pt x="3033296" y="5061212"/>
                <a:pt x="3017705" y="5076803"/>
                <a:pt x="2998477" y="5076803"/>
              </a:cubicBezTo>
              <a:close/>
              <a:moveTo>
                <a:pt x="3083370" y="5076803"/>
              </a:moveTo>
              <a:cubicBezTo>
                <a:pt x="3064142" y="5076803"/>
                <a:pt x="3048551" y="5061212"/>
                <a:pt x="3048551" y="5041984"/>
              </a:cubicBezTo>
              <a:cubicBezTo>
                <a:pt x="3048551" y="5022756"/>
                <a:pt x="3064142" y="5007165"/>
                <a:pt x="3083370" y="5007165"/>
              </a:cubicBezTo>
              <a:cubicBezTo>
                <a:pt x="3102597" y="5007165"/>
                <a:pt x="3118188" y="5022756"/>
                <a:pt x="3118188" y="5041984"/>
              </a:cubicBezTo>
              <a:cubicBezTo>
                <a:pt x="3118188" y="5061212"/>
                <a:pt x="3102597" y="5076803"/>
                <a:pt x="3083370" y="5076803"/>
              </a:cubicBezTo>
              <a:close/>
              <a:moveTo>
                <a:pt x="3253154" y="5076803"/>
              </a:moveTo>
              <a:cubicBezTo>
                <a:pt x="3233926" y="5076803"/>
                <a:pt x="3218335" y="5061212"/>
                <a:pt x="3218335" y="5041984"/>
              </a:cubicBezTo>
              <a:cubicBezTo>
                <a:pt x="3218335" y="5022756"/>
                <a:pt x="3233926" y="5007165"/>
                <a:pt x="3253154" y="5007165"/>
              </a:cubicBezTo>
              <a:cubicBezTo>
                <a:pt x="3272382" y="5007165"/>
                <a:pt x="3287973" y="5022756"/>
                <a:pt x="3287973" y="5041984"/>
              </a:cubicBezTo>
              <a:cubicBezTo>
                <a:pt x="3287973" y="5061212"/>
                <a:pt x="3272382" y="5076803"/>
                <a:pt x="3253154" y="5076803"/>
              </a:cubicBezTo>
              <a:close/>
              <a:moveTo>
                <a:pt x="3338047" y="5076803"/>
              </a:moveTo>
              <a:cubicBezTo>
                <a:pt x="3318820" y="5076803"/>
                <a:pt x="3303228" y="5061212"/>
                <a:pt x="3303228" y="5041984"/>
              </a:cubicBezTo>
              <a:cubicBezTo>
                <a:pt x="3303228" y="5022756"/>
                <a:pt x="3318820" y="5007165"/>
                <a:pt x="3338047" y="5007165"/>
              </a:cubicBezTo>
              <a:cubicBezTo>
                <a:pt x="3357275" y="5007165"/>
                <a:pt x="3372866" y="5022756"/>
                <a:pt x="3372866" y="5041984"/>
              </a:cubicBezTo>
              <a:cubicBezTo>
                <a:pt x="3372866" y="5061212"/>
                <a:pt x="3357275" y="5076803"/>
                <a:pt x="3338047" y="5076803"/>
              </a:cubicBezTo>
              <a:close/>
              <a:moveTo>
                <a:pt x="3507832" y="5076803"/>
              </a:moveTo>
              <a:cubicBezTo>
                <a:pt x="3488604" y="5076803"/>
                <a:pt x="3473013" y="5061212"/>
                <a:pt x="3473013" y="5041984"/>
              </a:cubicBezTo>
              <a:cubicBezTo>
                <a:pt x="3473013" y="5022756"/>
                <a:pt x="3488604" y="5007165"/>
                <a:pt x="3507832" y="5007165"/>
              </a:cubicBezTo>
              <a:cubicBezTo>
                <a:pt x="3527060" y="5007165"/>
                <a:pt x="3542651" y="5022756"/>
                <a:pt x="3542651" y="5041984"/>
              </a:cubicBezTo>
              <a:cubicBezTo>
                <a:pt x="3542651" y="5061212"/>
                <a:pt x="3527060" y="5076803"/>
                <a:pt x="3507832" y="5076803"/>
              </a:cubicBezTo>
              <a:close/>
              <a:moveTo>
                <a:pt x="3592724" y="5076803"/>
              </a:moveTo>
              <a:cubicBezTo>
                <a:pt x="3573496" y="5076803"/>
                <a:pt x="3557905" y="5061212"/>
                <a:pt x="3557905" y="5041984"/>
              </a:cubicBezTo>
              <a:cubicBezTo>
                <a:pt x="3557905" y="5022756"/>
                <a:pt x="3573496" y="5007165"/>
                <a:pt x="3592724" y="5007165"/>
              </a:cubicBezTo>
              <a:cubicBezTo>
                <a:pt x="3611952" y="5007165"/>
                <a:pt x="3627543" y="5022756"/>
                <a:pt x="3627543" y="5041984"/>
              </a:cubicBezTo>
              <a:cubicBezTo>
                <a:pt x="3627543" y="5061212"/>
                <a:pt x="3611952" y="5076803"/>
                <a:pt x="3592724" y="5076803"/>
              </a:cubicBezTo>
              <a:close/>
              <a:moveTo>
                <a:pt x="3762510" y="5076803"/>
              </a:moveTo>
              <a:cubicBezTo>
                <a:pt x="3743282" y="5076803"/>
                <a:pt x="3727691" y="5061212"/>
                <a:pt x="3727691" y="5041984"/>
              </a:cubicBezTo>
              <a:cubicBezTo>
                <a:pt x="3727691" y="5022756"/>
                <a:pt x="3743282" y="5007165"/>
                <a:pt x="3762510" y="5007165"/>
              </a:cubicBezTo>
              <a:cubicBezTo>
                <a:pt x="3781737" y="5007165"/>
                <a:pt x="3797328" y="5022756"/>
                <a:pt x="3797328" y="5041984"/>
              </a:cubicBezTo>
              <a:cubicBezTo>
                <a:pt x="3797328" y="5061212"/>
                <a:pt x="3781737" y="5076803"/>
                <a:pt x="3762510" y="5076803"/>
              </a:cubicBezTo>
              <a:close/>
              <a:moveTo>
                <a:pt x="3847402" y="5076803"/>
              </a:moveTo>
              <a:cubicBezTo>
                <a:pt x="3828174" y="5076803"/>
                <a:pt x="3812583" y="5061212"/>
                <a:pt x="3812583" y="5041984"/>
              </a:cubicBezTo>
              <a:cubicBezTo>
                <a:pt x="3812583" y="5022756"/>
                <a:pt x="3828174" y="5007165"/>
                <a:pt x="3847402" y="5007165"/>
              </a:cubicBezTo>
              <a:cubicBezTo>
                <a:pt x="3866630" y="5007165"/>
                <a:pt x="3882221" y="5022756"/>
                <a:pt x="3882221" y="5041984"/>
              </a:cubicBezTo>
              <a:cubicBezTo>
                <a:pt x="3882221" y="5061212"/>
                <a:pt x="3866630" y="5076803"/>
                <a:pt x="3847402" y="5076803"/>
              </a:cubicBezTo>
              <a:close/>
              <a:moveTo>
                <a:pt x="3932301" y="5076803"/>
              </a:moveTo>
              <a:cubicBezTo>
                <a:pt x="3913073" y="5076803"/>
                <a:pt x="3897482" y="5061212"/>
                <a:pt x="3897482" y="5041984"/>
              </a:cubicBezTo>
              <a:cubicBezTo>
                <a:pt x="3897482" y="5022756"/>
                <a:pt x="3913073" y="5007165"/>
                <a:pt x="3932301" y="5007165"/>
              </a:cubicBezTo>
              <a:cubicBezTo>
                <a:pt x="3951529" y="5007165"/>
                <a:pt x="3967120" y="5022756"/>
                <a:pt x="3967120" y="5041984"/>
              </a:cubicBezTo>
              <a:cubicBezTo>
                <a:pt x="3967120" y="5061212"/>
                <a:pt x="3951529" y="5076803"/>
                <a:pt x="3932301" y="5076803"/>
              </a:cubicBezTo>
              <a:close/>
              <a:moveTo>
                <a:pt x="4017193" y="5076803"/>
              </a:moveTo>
              <a:cubicBezTo>
                <a:pt x="3997966" y="5076803"/>
                <a:pt x="3982375" y="5061212"/>
                <a:pt x="3982375" y="5041984"/>
              </a:cubicBezTo>
              <a:cubicBezTo>
                <a:pt x="3982375" y="5022756"/>
                <a:pt x="3997966" y="5007165"/>
                <a:pt x="4017193" y="5007165"/>
              </a:cubicBezTo>
              <a:cubicBezTo>
                <a:pt x="4036421" y="5007165"/>
                <a:pt x="4052012" y="5022756"/>
                <a:pt x="4052012" y="5041984"/>
              </a:cubicBezTo>
              <a:cubicBezTo>
                <a:pt x="4052012" y="5061212"/>
                <a:pt x="4036421" y="5076803"/>
                <a:pt x="4017193" y="5076803"/>
              </a:cubicBezTo>
              <a:close/>
              <a:moveTo>
                <a:pt x="4186978" y="5076803"/>
              </a:moveTo>
              <a:cubicBezTo>
                <a:pt x="4167750" y="5076803"/>
                <a:pt x="4152159" y="5061212"/>
                <a:pt x="4152159" y="5041984"/>
              </a:cubicBezTo>
              <a:cubicBezTo>
                <a:pt x="4152159" y="5022756"/>
                <a:pt x="4167750" y="5007165"/>
                <a:pt x="4186978" y="5007165"/>
              </a:cubicBezTo>
              <a:cubicBezTo>
                <a:pt x="4206206" y="5007165"/>
                <a:pt x="4221797" y="5022756"/>
                <a:pt x="4221797" y="5041984"/>
              </a:cubicBezTo>
              <a:cubicBezTo>
                <a:pt x="4221797" y="5061212"/>
                <a:pt x="4206206" y="5076803"/>
                <a:pt x="4186978" y="5076803"/>
              </a:cubicBezTo>
              <a:close/>
              <a:moveTo>
                <a:pt x="4441656" y="5076803"/>
              </a:moveTo>
              <a:cubicBezTo>
                <a:pt x="4422428" y="5076803"/>
                <a:pt x="4406837" y="5061212"/>
                <a:pt x="4406837" y="5041984"/>
              </a:cubicBezTo>
              <a:cubicBezTo>
                <a:pt x="4406837" y="5022756"/>
                <a:pt x="4422428" y="5007165"/>
                <a:pt x="4441656" y="5007165"/>
              </a:cubicBezTo>
              <a:cubicBezTo>
                <a:pt x="4460883" y="5007165"/>
                <a:pt x="4476474" y="5022756"/>
                <a:pt x="4476474" y="5041984"/>
              </a:cubicBezTo>
              <a:cubicBezTo>
                <a:pt x="4476474" y="5061212"/>
                <a:pt x="4460883" y="5076803"/>
                <a:pt x="4441656" y="5076803"/>
              </a:cubicBezTo>
              <a:close/>
              <a:moveTo>
                <a:pt x="4526548" y="5076803"/>
              </a:moveTo>
              <a:cubicBezTo>
                <a:pt x="4507320" y="5076803"/>
                <a:pt x="4491729" y="5061212"/>
                <a:pt x="4491729" y="5041984"/>
              </a:cubicBezTo>
              <a:cubicBezTo>
                <a:pt x="4491729" y="5022756"/>
                <a:pt x="4507320" y="5007165"/>
                <a:pt x="4526548" y="5007165"/>
              </a:cubicBezTo>
              <a:cubicBezTo>
                <a:pt x="4545776" y="5007165"/>
                <a:pt x="4561367" y="5022756"/>
                <a:pt x="4561367" y="5041984"/>
              </a:cubicBezTo>
              <a:cubicBezTo>
                <a:pt x="4561367" y="5061212"/>
                <a:pt x="4545776" y="5076803"/>
                <a:pt x="4526548" y="5076803"/>
              </a:cubicBezTo>
              <a:close/>
              <a:moveTo>
                <a:pt x="4611441" y="5076803"/>
              </a:moveTo>
              <a:cubicBezTo>
                <a:pt x="4592213" y="5076803"/>
                <a:pt x="4576622" y="5061212"/>
                <a:pt x="4576622" y="5041984"/>
              </a:cubicBezTo>
              <a:cubicBezTo>
                <a:pt x="4576622" y="5022756"/>
                <a:pt x="4592213" y="5007165"/>
                <a:pt x="4611441" y="5007165"/>
              </a:cubicBezTo>
              <a:cubicBezTo>
                <a:pt x="4630669" y="5007165"/>
                <a:pt x="4646260" y="5022756"/>
                <a:pt x="4646260" y="5041984"/>
              </a:cubicBezTo>
              <a:cubicBezTo>
                <a:pt x="4646260" y="5061212"/>
                <a:pt x="4630669" y="5076803"/>
                <a:pt x="4611441" y="5076803"/>
              </a:cubicBezTo>
              <a:close/>
              <a:moveTo>
                <a:pt x="4696333" y="5076803"/>
              </a:moveTo>
              <a:cubicBezTo>
                <a:pt x="4677106" y="5076803"/>
                <a:pt x="4661515" y="5061212"/>
                <a:pt x="4661515" y="5041984"/>
              </a:cubicBezTo>
              <a:cubicBezTo>
                <a:pt x="4661515" y="5022756"/>
                <a:pt x="4677106" y="5007165"/>
                <a:pt x="4696333" y="5007165"/>
              </a:cubicBezTo>
              <a:cubicBezTo>
                <a:pt x="4715561" y="5007165"/>
                <a:pt x="4731152" y="5022756"/>
                <a:pt x="4731152" y="5041984"/>
              </a:cubicBezTo>
              <a:cubicBezTo>
                <a:pt x="4731152" y="5061212"/>
                <a:pt x="4715561" y="5076803"/>
                <a:pt x="4696333" y="5076803"/>
              </a:cubicBezTo>
              <a:close/>
              <a:moveTo>
                <a:pt x="4781226" y="5076803"/>
              </a:moveTo>
              <a:cubicBezTo>
                <a:pt x="4761998" y="5076803"/>
                <a:pt x="4746407" y="5061212"/>
                <a:pt x="4746407" y="5041984"/>
              </a:cubicBezTo>
              <a:cubicBezTo>
                <a:pt x="4746407" y="5022756"/>
                <a:pt x="4761998" y="5007165"/>
                <a:pt x="4781226" y="5007165"/>
              </a:cubicBezTo>
              <a:cubicBezTo>
                <a:pt x="4800453" y="5007165"/>
                <a:pt x="4816044" y="5022756"/>
                <a:pt x="4816044" y="5041984"/>
              </a:cubicBezTo>
              <a:cubicBezTo>
                <a:pt x="4816044" y="5061212"/>
                <a:pt x="4800453" y="5076803"/>
                <a:pt x="4781226" y="5076803"/>
              </a:cubicBezTo>
              <a:close/>
              <a:moveTo>
                <a:pt x="4866118" y="5076803"/>
              </a:moveTo>
              <a:cubicBezTo>
                <a:pt x="4846890" y="5076803"/>
                <a:pt x="4831299" y="5061212"/>
                <a:pt x="4831299" y="5041984"/>
              </a:cubicBezTo>
              <a:cubicBezTo>
                <a:pt x="4831299" y="5022756"/>
                <a:pt x="4846890" y="5007165"/>
                <a:pt x="4866118" y="5007165"/>
              </a:cubicBezTo>
              <a:cubicBezTo>
                <a:pt x="4885346" y="5007165"/>
                <a:pt x="4900937" y="5022756"/>
                <a:pt x="4900937" y="5041984"/>
              </a:cubicBezTo>
              <a:cubicBezTo>
                <a:pt x="4900937" y="5061212"/>
                <a:pt x="4885346" y="5076803"/>
                <a:pt x="4866118" y="5076803"/>
              </a:cubicBezTo>
              <a:close/>
              <a:moveTo>
                <a:pt x="6224398" y="5076803"/>
              </a:moveTo>
              <a:cubicBezTo>
                <a:pt x="6205171" y="5076803"/>
                <a:pt x="6189573" y="5061212"/>
                <a:pt x="6189573" y="5041984"/>
              </a:cubicBezTo>
              <a:cubicBezTo>
                <a:pt x="6189573" y="5022756"/>
                <a:pt x="6205171" y="5007165"/>
                <a:pt x="6224398" y="5007165"/>
              </a:cubicBezTo>
              <a:cubicBezTo>
                <a:pt x="6243626" y="5007165"/>
                <a:pt x="6259211" y="5022756"/>
                <a:pt x="6259211" y="5041984"/>
              </a:cubicBezTo>
              <a:cubicBezTo>
                <a:pt x="6259211" y="5061212"/>
                <a:pt x="6243626" y="5076803"/>
                <a:pt x="6224398" y="5076803"/>
              </a:cubicBezTo>
              <a:close/>
              <a:moveTo>
                <a:pt x="6309291" y="5076803"/>
              </a:moveTo>
              <a:cubicBezTo>
                <a:pt x="6290063" y="5076803"/>
                <a:pt x="6274465" y="5061212"/>
                <a:pt x="6274465" y="5041984"/>
              </a:cubicBezTo>
              <a:cubicBezTo>
                <a:pt x="6274465" y="5022756"/>
                <a:pt x="6290063" y="5007165"/>
                <a:pt x="6309291" y="5007165"/>
              </a:cubicBezTo>
              <a:cubicBezTo>
                <a:pt x="6328518" y="5007165"/>
                <a:pt x="6344103" y="5022756"/>
                <a:pt x="6344103" y="5041984"/>
              </a:cubicBezTo>
              <a:cubicBezTo>
                <a:pt x="6344103" y="5061212"/>
                <a:pt x="6328518" y="5076803"/>
                <a:pt x="6309291" y="5076803"/>
              </a:cubicBezTo>
              <a:close/>
              <a:moveTo>
                <a:pt x="6394183" y="5076803"/>
              </a:moveTo>
              <a:cubicBezTo>
                <a:pt x="6374955" y="5076803"/>
                <a:pt x="6359357" y="5061212"/>
                <a:pt x="6359357" y="5041984"/>
              </a:cubicBezTo>
              <a:cubicBezTo>
                <a:pt x="6359357" y="5022756"/>
                <a:pt x="6374955" y="5007165"/>
                <a:pt x="6394183" y="5007165"/>
              </a:cubicBezTo>
              <a:cubicBezTo>
                <a:pt x="6413411" y="5007165"/>
                <a:pt x="6428995" y="5022756"/>
                <a:pt x="6428995" y="5041984"/>
              </a:cubicBezTo>
              <a:cubicBezTo>
                <a:pt x="6428995" y="5061212"/>
                <a:pt x="6413411" y="5076803"/>
                <a:pt x="6394183" y="5076803"/>
              </a:cubicBezTo>
              <a:close/>
              <a:moveTo>
                <a:pt x="6479075" y="5076803"/>
              </a:moveTo>
              <a:cubicBezTo>
                <a:pt x="6459847" y="5076803"/>
                <a:pt x="6444250" y="5061212"/>
                <a:pt x="6444250" y="5041984"/>
              </a:cubicBezTo>
              <a:cubicBezTo>
                <a:pt x="6444250" y="5022756"/>
                <a:pt x="6459847" y="5007165"/>
                <a:pt x="6479075" y="5007165"/>
              </a:cubicBezTo>
              <a:cubicBezTo>
                <a:pt x="6498303" y="5007165"/>
                <a:pt x="6513887" y="5022756"/>
                <a:pt x="6513887" y="5041984"/>
              </a:cubicBezTo>
              <a:cubicBezTo>
                <a:pt x="6513887" y="5061212"/>
                <a:pt x="6498303" y="5076803"/>
                <a:pt x="6479075" y="5076803"/>
              </a:cubicBezTo>
              <a:close/>
              <a:moveTo>
                <a:pt x="6563968" y="5076803"/>
              </a:moveTo>
              <a:cubicBezTo>
                <a:pt x="6544741" y="5076803"/>
                <a:pt x="6529143" y="5061212"/>
                <a:pt x="6529143" y="5041984"/>
              </a:cubicBezTo>
              <a:cubicBezTo>
                <a:pt x="6529143" y="5022756"/>
                <a:pt x="6544741" y="5007165"/>
                <a:pt x="6563968" y="5007165"/>
              </a:cubicBezTo>
              <a:cubicBezTo>
                <a:pt x="6583196" y="5007165"/>
                <a:pt x="6598781" y="5022756"/>
                <a:pt x="6598781" y="5041984"/>
              </a:cubicBezTo>
              <a:cubicBezTo>
                <a:pt x="6598781" y="5061212"/>
                <a:pt x="6583196" y="5076803"/>
                <a:pt x="6563968" y="5076803"/>
              </a:cubicBezTo>
              <a:close/>
              <a:moveTo>
                <a:pt x="6648861" y="5076803"/>
              </a:moveTo>
              <a:cubicBezTo>
                <a:pt x="6629633" y="5076803"/>
                <a:pt x="6614035" y="5061212"/>
                <a:pt x="6614035" y="5041984"/>
              </a:cubicBezTo>
              <a:cubicBezTo>
                <a:pt x="6614035" y="5022756"/>
                <a:pt x="6629633" y="5007165"/>
                <a:pt x="6648861" y="5007165"/>
              </a:cubicBezTo>
              <a:cubicBezTo>
                <a:pt x="6668088" y="5007165"/>
                <a:pt x="6683673" y="5022756"/>
                <a:pt x="6683673" y="5041984"/>
              </a:cubicBezTo>
              <a:cubicBezTo>
                <a:pt x="6683673" y="5061212"/>
                <a:pt x="6668088" y="5076803"/>
                <a:pt x="6648861" y="5076803"/>
              </a:cubicBezTo>
              <a:close/>
              <a:moveTo>
                <a:pt x="6733753" y="5076803"/>
              </a:moveTo>
              <a:cubicBezTo>
                <a:pt x="6714525" y="5076803"/>
                <a:pt x="6698927" y="5061212"/>
                <a:pt x="6698927" y="5041984"/>
              </a:cubicBezTo>
              <a:cubicBezTo>
                <a:pt x="6698927" y="5022756"/>
                <a:pt x="6714525" y="5007165"/>
                <a:pt x="6733753" y="5007165"/>
              </a:cubicBezTo>
              <a:cubicBezTo>
                <a:pt x="6752981" y="5007165"/>
                <a:pt x="6768565" y="5022756"/>
                <a:pt x="6768565" y="5041984"/>
              </a:cubicBezTo>
              <a:cubicBezTo>
                <a:pt x="6768565" y="5061212"/>
                <a:pt x="6752981" y="5076803"/>
                <a:pt x="6733753" y="5076803"/>
              </a:cubicBezTo>
              <a:close/>
              <a:moveTo>
                <a:pt x="6988431" y="5076803"/>
              </a:moveTo>
              <a:cubicBezTo>
                <a:pt x="6969203" y="5076803"/>
                <a:pt x="6953605" y="5061212"/>
                <a:pt x="6953605" y="5041984"/>
              </a:cubicBezTo>
              <a:cubicBezTo>
                <a:pt x="6953605" y="5022756"/>
                <a:pt x="6969203" y="5007165"/>
                <a:pt x="6988431" y="5007165"/>
              </a:cubicBezTo>
              <a:cubicBezTo>
                <a:pt x="7007658" y="5007165"/>
                <a:pt x="7023243" y="5022756"/>
                <a:pt x="7023243" y="5041984"/>
              </a:cubicBezTo>
              <a:cubicBezTo>
                <a:pt x="7023243" y="5061212"/>
                <a:pt x="7007658" y="5076803"/>
                <a:pt x="6988431" y="5076803"/>
              </a:cubicBezTo>
              <a:close/>
              <a:moveTo>
                <a:pt x="7073349" y="5076803"/>
              </a:moveTo>
              <a:cubicBezTo>
                <a:pt x="7054121" y="5076803"/>
                <a:pt x="7038524" y="5061212"/>
                <a:pt x="7038524" y="5041984"/>
              </a:cubicBezTo>
              <a:cubicBezTo>
                <a:pt x="7038524" y="5022756"/>
                <a:pt x="7054121" y="5007165"/>
                <a:pt x="7073349" y="5007165"/>
              </a:cubicBezTo>
              <a:cubicBezTo>
                <a:pt x="7092577" y="5007165"/>
                <a:pt x="7108161" y="5022756"/>
                <a:pt x="7108161" y="5041984"/>
              </a:cubicBezTo>
              <a:cubicBezTo>
                <a:pt x="7108161" y="5061212"/>
                <a:pt x="7092577" y="5076803"/>
                <a:pt x="7073349" y="5076803"/>
              </a:cubicBezTo>
              <a:close/>
              <a:moveTo>
                <a:pt x="7158241" y="5076803"/>
              </a:moveTo>
              <a:cubicBezTo>
                <a:pt x="7139013" y="5076803"/>
                <a:pt x="7123416" y="5061212"/>
                <a:pt x="7123416" y="5041984"/>
              </a:cubicBezTo>
              <a:cubicBezTo>
                <a:pt x="7123416" y="5022756"/>
                <a:pt x="7139013" y="5007165"/>
                <a:pt x="7158241" y="5007165"/>
              </a:cubicBezTo>
              <a:cubicBezTo>
                <a:pt x="7177469" y="5007165"/>
                <a:pt x="7193053" y="5022756"/>
                <a:pt x="7193053" y="5041984"/>
              </a:cubicBezTo>
              <a:cubicBezTo>
                <a:pt x="7193053" y="5061212"/>
                <a:pt x="7177469" y="5076803"/>
                <a:pt x="7158241" y="5076803"/>
              </a:cubicBezTo>
              <a:close/>
              <a:moveTo>
                <a:pt x="7243134" y="5076803"/>
              </a:moveTo>
              <a:cubicBezTo>
                <a:pt x="7223907" y="5076803"/>
                <a:pt x="7208309" y="5061212"/>
                <a:pt x="7208309" y="5041984"/>
              </a:cubicBezTo>
              <a:cubicBezTo>
                <a:pt x="7208309" y="5022756"/>
                <a:pt x="7223907" y="5007165"/>
                <a:pt x="7243134" y="5007165"/>
              </a:cubicBezTo>
              <a:cubicBezTo>
                <a:pt x="7262362" y="5007165"/>
                <a:pt x="7277947" y="5022756"/>
                <a:pt x="7277947" y="5041984"/>
              </a:cubicBezTo>
              <a:cubicBezTo>
                <a:pt x="7277947" y="5061212"/>
                <a:pt x="7262362" y="5076803"/>
                <a:pt x="7243134" y="5076803"/>
              </a:cubicBezTo>
              <a:close/>
              <a:moveTo>
                <a:pt x="7328027" y="5076803"/>
              </a:moveTo>
              <a:cubicBezTo>
                <a:pt x="7308799" y="5076803"/>
                <a:pt x="7293201" y="5061212"/>
                <a:pt x="7293201" y="5041984"/>
              </a:cubicBezTo>
              <a:cubicBezTo>
                <a:pt x="7293201" y="5022756"/>
                <a:pt x="7308799" y="5007165"/>
                <a:pt x="7328027" y="5007165"/>
              </a:cubicBezTo>
              <a:cubicBezTo>
                <a:pt x="7347254" y="5007165"/>
                <a:pt x="7362839" y="5022756"/>
                <a:pt x="7362839" y="5041984"/>
              </a:cubicBezTo>
              <a:cubicBezTo>
                <a:pt x="7362839" y="5061212"/>
                <a:pt x="7347254" y="5076803"/>
                <a:pt x="7328027" y="5076803"/>
              </a:cubicBezTo>
              <a:close/>
              <a:moveTo>
                <a:pt x="7412919" y="5076803"/>
              </a:moveTo>
              <a:cubicBezTo>
                <a:pt x="7393691" y="5076803"/>
                <a:pt x="7378094" y="5061212"/>
                <a:pt x="7378094" y="5041984"/>
              </a:cubicBezTo>
              <a:cubicBezTo>
                <a:pt x="7378094" y="5022756"/>
                <a:pt x="7393691" y="5007165"/>
                <a:pt x="7412919" y="5007165"/>
              </a:cubicBezTo>
              <a:cubicBezTo>
                <a:pt x="7432147" y="5007165"/>
                <a:pt x="7447731" y="5022756"/>
                <a:pt x="7447731" y="5041984"/>
              </a:cubicBezTo>
              <a:cubicBezTo>
                <a:pt x="7447731" y="5061212"/>
                <a:pt x="7432147" y="5076803"/>
                <a:pt x="7412919" y="5076803"/>
              </a:cubicBezTo>
              <a:close/>
              <a:moveTo>
                <a:pt x="7497811" y="5076803"/>
              </a:moveTo>
              <a:cubicBezTo>
                <a:pt x="7478583" y="5076803"/>
                <a:pt x="7462986" y="5061212"/>
                <a:pt x="7462986" y="5041984"/>
              </a:cubicBezTo>
              <a:cubicBezTo>
                <a:pt x="7462986" y="5022756"/>
                <a:pt x="7478583" y="5007165"/>
                <a:pt x="7497811" y="5007165"/>
              </a:cubicBezTo>
              <a:cubicBezTo>
                <a:pt x="7517039" y="5007165"/>
                <a:pt x="7532623" y="5022756"/>
                <a:pt x="7532623" y="5041984"/>
              </a:cubicBezTo>
              <a:cubicBezTo>
                <a:pt x="7532623" y="5061212"/>
                <a:pt x="7517039" y="5076803"/>
                <a:pt x="7497811" y="5076803"/>
              </a:cubicBezTo>
              <a:close/>
              <a:moveTo>
                <a:pt x="7582703" y="5076803"/>
              </a:moveTo>
              <a:cubicBezTo>
                <a:pt x="7563476" y="5076803"/>
                <a:pt x="7547878" y="5061212"/>
                <a:pt x="7547878" y="5041984"/>
              </a:cubicBezTo>
              <a:cubicBezTo>
                <a:pt x="7547878" y="5022756"/>
                <a:pt x="7563476" y="5007165"/>
                <a:pt x="7582703" y="5007165"/>
              </a:cubicBezTo>
              <a:cubicBezTo>
                <a:pt x="7601931" y="5007165"/>
                <a:pt x="7617516" y="5022756"/>
                <a:pt x="7617516" y="5041984"/>
              </a:cubicBezTo>
              <a:cubicBezTo>
                <a:pt x="7617516" y="5061212"/>
                <a:pt x="7601931" y="5076803"/>
                <a:pt x="7582703" y="5076803"/>
              </a:cubicBezTo>
              <a:close/>
              <a:moveTo>
                <a:pt x="7667597" y="5076803"/>
              </a:moveTo>
              <a:cubicBezTo>
                <a:pt x="7648369" y="5076803"/>
                <a:pt x="7632771" y="5061212"/>
                <a:pt x="7632771" y="5041984"/>
              </a:cubicBezTo>
              <a:cubicBezTo>
                <a:pt x="7632771" y="5022756"/>
                <a:pt x="7648369" y="5007165"/>
                <a:pt x="7667597" y="5007165"/>
              </a:cubicBezTo>
              <a:cubicBezTo>
                <a:pt x="7686824" y="5007165"/>
                <a:pt x="7702409" y="5022756"/>
                <a:pt x="7702409" y="5041984"/>
              </a:cubicBezTo>
              <a:cubicBezTo>
                <a:pt x="7702409" y="5061212"/>
                <a:pt x="7686824" y="5076803"/>
                <a:pt x="7667597" y="5076803"/>
              </a:cubicBezTo>
              <a:close/>
              <a:moveTo>
                <a:pt x="7752489" y="5076803"/>
              </a:moveTo>
              <a:cubicBezTo>
                <a:pt x="7733261" y="5076803"/>
                <a:pt x="7717664" y="5061212"/>
                <a:pt x="7717664" y="5041984"/>
              </a:cubicBezTo>
              <a:cubicBezTo>
                <a:pt x="7717664" y="5022756"/>
                <a:pt x="7733261" y="5007165"/>
                <a:pt x="7752489" y="5007165"/>
              </a:cubicBezTo>
              <a:cubicBezTo>
                <a:pt x="7771717" y="5007165"/>
                <a:pt x="7787301" y="5022756"/>
                <a:pt x="7787301" y="5041984"/>
              </a:cubicBezTo>
              <a:cubicBezTo>
                <a:pt x="7787301" y="5061212"/>
                <a:pt x="7771717" y="5076803"/>
                <a:pt x="7752489" y="5076803"/>
              </a:cubicBezTo>
              <a:close/>
              <a:moveTo>
                <a:pt x="7837381" y="5076803"/>
              </a:moveTo>
              <a:cubicBezTo>
                <a:pt x="7818153" y="5076803"/>
                <a:pt x="7802556" y="5061212"/>
                <a:pt x="7802556" y="5041984"/>
              </a:cubicBezTo>
              <a:cubicBezTo>
                <a:pt x="7802556" y="5022756"/>
                <a:pt x="7818153" y="5007165"/>
                <a:pt x="7837381" y="5007165"/>
              </a:cubicBezTo>
              <a:cubicBezTo>
                <a:pt x="7856609" y="5007165"/>
                <a:pt x="7872193" y="5022756"/>
                <a:pt x="7872193" y="5041984"/>
              </a:cubicBezTo>
              <a:cubicBezTo>
                <a:pt x="7872193" y="5061212"/>
                <a:pt x="7856609" y="5076803"/>
                <a:pt x="7837381" y="5076803"/>
              </a:cubicBezTo>
              <a:close/>
              <a:moveTo>
                <a:pt x="7922273" y="5076803"/>
              </a:moveTo>
              <a:cubicBezTo>
                <a:pt x="7903046" y="5076803"/>
                <a:pt x="7887448" y="5061212"/>
                <a:pt x="7887448" y="5041984"/>
              </a:cubicBezTo>
              <a:cubicBezTo>
                <a:pt x="7887448" y="5022756"/>
                <a:pt x="7903046" y="5007165"/>
                <a:pt x="7922273" y="5007165"/>
              </a:cubicBezTo>
              <a:cubicBezTo>
                <a:pt x="7941501" y="5007165"/>
                <a:pt x="7957086" y="5022756"/>
                <a:pt x="7957086" y="5041984"/>
              </a:cubicBezTo>
              <a:cubicBezTo>
                <a:pt x="7957086" y="5061212"/>
                <a:pt x="7941501" y="5076803"/>
                <a:pt x="7922273" y="5076803"/>
              </a:cubicBezTo>
              <a:close/>
              <a:moveTo>
                <a:pt x="8007167" y="5076803"/>
              </a:moveTo>
              <a:cubicBezTo>
                <a:pt x="7987939" y="5076803"/>
                <a:pt x="7972341" y="5061212"/>
                <a:pt x="7972341" y="5041984"/>
              </a:cubicBezTo>
              <a:cubicBezTo>
                <a:pt x="7972341" y="5022756"/>
                <a:pt x="7987939" y="5007165"/>
                <a:pt x="8007167" y="5007165"/>
              </a:cubicBezTo>
              <a:cubicBezTo>
                <a:pt x="8026394" y="5007165"/>
                <a:pt x="8041979" y="5022756"/>
                <a:pt x="8041979" y="5041984"/>
              </a:cubicBezTo>
              <a:cubicBezTo>
                <a:pt x="8041979" y="5061212"/>
                <a:pt x="8026394" y="5076803"/>
                <a:pt x="8007167" y="5076803"/>
              </a:cubicBezTo>
              <a:close/>
              <a:moveTo>
                <a:pt x="8092059" y="5076803"/>
              </a:moveTo>
              <a:cubicBezTo>
                <a:pt x="8072831" y="5076803"/>
                <a:pt x="8057234" y="5061212"/>
                <a:pt x="8057234" y="5041984"/>
              </a:cubicBezTo>
              <a:cubicBezTo>
                <a:pt x="8057234" y="5022756"/>
                <a:pt x="8072831" y="5007165"/>
                <a:pt x="8092059" y="5007165"/>
              </a:cubicBezTo>
              <a:cubicBezTo>
                <a:pt x="8111287" y="5007165"/>
                <a:pt x="8126871" y="5022756"/>
                <a:pt x="8126871" y="5041984"/>
              </a:cubicBezTo>
              <a:cubicBezTo>
                <a:pt x="8126871" y="5061212"/>
                <a:pt x="8111287" y="5076803"/>
                <a:pt x="8092059" y="5076803"/>
              </a:cubicBezTo>
              <a:close/>
              <a:moveTo>
                <a:pt x="8176951" y="5076803"/>
              </a:moveTo>
              <a:cubicBezTo>
                <a:pt x="8157723" y="5076803"/>
                <a:pt x="8142126" y="5061212"/>
                <a:pt x="8142126" y="5041984"/>
              </a:cubicBezTo>
              <a:cubicBezTo>
                <a:pt x="8142126" y="5022756"/>
                <a:pt x="8157723" y="5007165"/>
                <a:pt x="8176951" y="5007165"/>
              </a:cubicBezTo>
              <a:cubicBezTo>
                <a:pt x="8196179" y="5007165"/>
                <a:pt x="8211763" y="5022756"/>
                <a:pt x="8211763" y="5041984"/>
              </a:cubicBezTo>
              <a:cubicBezTo>
                <a:pt x="8211763" y="5061212"/>
                <a:pt x="8196179" y="5076803"/>
                <a:pt x="8176951" y="5076803"/>
              </a:cubicBezTo>
              <a:close/>
              <a:moveTo>
                <a:pt x="8261843" y="5076803"/>
              </a:moveTo>
              <a:cubicBezTo>
                <a:pt x="8242616" y="5076803"/>
                <a:pt x="8227018" y="5061212"/>
                <a:pt x="8227018" y="5041984"/>
              </a:cubicBezTo>
              <a:cubicBezTo>
                <a:pt x="8227018" y="5022756"/>
                <a:pt x="8242616" y="5007165"/>
                <a:pt x="8261843" y="5007165"/>
              </a:cubicBezTo>
              <a:cubicBezTo>
                <a:pt x="8281071" y="5007165"/>
                <a:pt x="8296656" y="5022756"/>
                <a:pt x="8296656" y="5041984"/>
              </a:cubicBezTo>
              <a:cubicBezTo>
                <a:pt x="8296656" y="5061212"/>
                <a:pt x="8281071" y="5076803"/>
                <a:pt x="8261843" y="5076803"/>
              </a:cubicBezTo>
              <a:close/>
              <a:moveTo>
                <a:pt x="8346737" y="5076803"/>
              </a:moveTo>
              <a:cubicBezTo>
                <a:pt x="8327509" y="5076803"/>
                <a:pt x="8311911" y="5061212"/>
                <a:pt x="8311911" y="5041984"/>
              </a:cubicBezTo>
              <a:cubicBezTo>
                <a:pt x="8311911" y="5022756"/>
                <a:pt x="8327509" y="5007165"/>
                <a:pt x="8346737" y="5007165"/>
              </a:cubicBezTo>
              <a:cubicBezTo>
                <a:pt x="8365964" y="5007165"/>
                <a:pt x="8381549" y="5022756"/>
                <a:pt x="8381549" y="5041984"/>
              </a:cubicBezTo>
              <a:cubicBezTo>
                <a:pt x="8381549" y="5061212"/>
                <a:pt x="8365964" y="5076803"/>
                <a:pt x="8346737" y="5076803"/>
              </a:cubicBezTo>
              <a:close/>
              <a:moveTo>
                <a:pt x="8431629" y="5076803"/>
              </a:moveTo>
              <a:cubicBezTo>
                <a:pt x="8412401" y="5076803"/>
                <a:pt x="8396804" y="5061212"/>
                <a:pt x="8396804" y="5041984"/>
              </a:cubicBezTo>
              <a:cubicBezTo>
                <a:pt x="8396804" y="5022756"/>
                <a:pt x="8412401" y="5007165"/>
                <a:pt x="8431629" y="5007165"/>
              </a:cubicBezTo>
              <a:cubicBezTo>
                <a:pt x="8450857" y="5007165"/>
                <a:pt x="8466441" y="5022756"/>
                <a:pt x="8466441" y="5041984"/>
              </a:cubicBezTo>
              <a:cubicBezTo>
                <a:pt x="8466441" y="5061212"/>
                <a:pt x="8450857" y="5076803"/>
                <a:pt x="8431629" y="5076803"/>
              </a:cubicBezTo>
              <a:close/>
              <a:moveTo>
                <a:pt x="8516521" y="5076803"/>
              </a:moveTo>
              <a:cubicBezTo>
                <a:pt x="8497293" y="5076803"/>
                <a:pt x="8481696" y="5061212"/>
                <a:pt x="8481696" y="5041984"/>
              </a:cubicBezTo>
              <a:cubicBezTo>
                <a:pt x="8481696" y="5022756"/>
                <a:pt x="8497293" y="5007165"/>
                <a:pt x="8516521" y="5007165"/>
              </a:cubicBezTo>
              <a:cubicBezTo>
                <a:pt x="8535749" y="5007165"/>
                <a:pt x="8551333" y="5022756"/>
                <a:pt x="8551333" y="5041984"/>
              </a:cubicBezTo>
              <a:cubicBezTo>
                <a:pt x="8551333" y="5061212"/>
                <a:pt x="8535749" y="5076803"/>
                <a:pt x="8516521" y="5076803"/>
              </a:cubicBezTo>
              <a:close/>
              <a:moveTo>
                <a:pt x="8601413" y="5076803"/>
              </a:moveTo>
              <a:cubicBezTo>
                <a:pt x="8582186" y="5076803"/>
                <a:pt x="8566588" y="5061212"/>
                <a:pt x="8566588" y="5041984"/>
              </a:cubicBezTo>
              <a:cubicBezTo>
                <a:pt x="8566588" y="5022756"/>
                <a:pt x="8582186" y="5007165"/>
                <a:pt x="8601413" y="5007165"/>
              </a:cubicBezTo>
              <a:cubicBezTo>
                <a:pt x="8620641" y="5007165"/>
                <a:pt x="8636226" y="5022756"/>
                <a:pt x="8636226" y="5041984"/>
              </a:cubicBezTo>
              <a:cubicBezTo>
                <a:pt x="8636226" y="5061212"/>
                <a:pt x="8620641" y="5076803"/>
                <a:pt x="8601413" y="5076803"/>
              </a:cubicBezTo>
              <a:close/>
              <a:moveTo>
                <a:pt x="8686306" y="5076803"/>
              </a:moveTo>
              <a:cubicBezTo>
                <a:pt x="8667078" y="5076803"/>
                <a:pt x="8651480" y="5061212"/>
                <a:pt x="8651480" y="5041984"/>
              </a:cubicBezTo>
              <a:cubicBezTo>
                <a:pt x="8651480" y="5022756"/>
                <a:pt x="8667078" y="5007165"/>
                <a:pt x="8686306" y="5007165"/>
              </a:cubicBezTo>
              <a:cubicBezTo>
                <a:pt x="8705533" y="5007165"/>
                <a:pt x="8721118" y="5022756"/>
                <a:pt x="8721118" y="5041984"/>
              </a:cubicBezTo>
              <a:cubicBezTo>
                <a:pt x="8721118" y="5061212"/>
                <a:pt x="8705533" y="5076803"/>
                <a:pt x="8686306" y="5076803"/>
              </a:cubicBezTo>
              <a:close/>
              <a:moveTo>
                <a:pt x="8771199" y="5076803"/>
              </a:moveTo>
              <a:cubicBezTo>
                <a:pt x="8751971" y="5076803"/>
                <a:pt x="8736374" y="5061212"/>
                <a:pt x="8736374" y="5041984"/>
              </a:cubicBezTo>
              <a:cubicBezTo>
                <a:pt x="8736374" y="5022756"/>
                <a:pt x="8751971" y="5007165"/>
                <a:pt x="8771199" y="5007165"/>
              </a:cubicBezTo>
              <a:cubicBezTo>
                <a:pt x="8790427" y="5007165"/>
                <a:pt x="8806011" y="5022756"/>
                <a:pt x="8806011" y="5041984"/>
              </a:cubicBezTo>
              <a:cubicBezTo>
                <a:pt x="8806011" y="5061212"/>
                <a:pt x="8790427" y="5076803"/>
                <a:pt x="8771199" y="5076803"/>
              </a:cubicBezTo>
              <a:close/>
              <a:moveTo>
                <a:pt x="8856091" y="5076803"/>
              </a:moveTo>
              <a:cubicBezTo>
                <a:pt x="8836863" y="5076803"/>
                <a:pt x="8821266" y="5061212"/>
                <a:pt x="8821266" y="5041984"/>
              </a:cubicBezTo>
              <a:cubicBezTo>
                <a:pt x="8821266" y="5022756"/>
                <a:pt x="8836863" y="5007165"/>
                <a:pt x="8856091" y="5007165"/>
              </a:cubicBezTo>
              <a:cubicBezTo>
                <a:pt x="8875319" y="5007165"/>
                <a:pt x="8890903" y="5022756"/>
                <a:pt x="8890903" y="5041984"/>
              </a:cubicBezTo>
              <a:cubicBezTo>
                <a:pt x="8890903" y="5061212"/>
                <a:pt x="8875319" y="5076803"/>
                <a:pt x="8856091" y="5076803"/>
              </a:cubicBezTo>
              <a:close/>
              <a:moveTo>
                <a:pt x="8940983" y="5076803"/>
              </a:moveTo>
              <a:cubicBezTo>
                <a:pt x="8921756" y="5076803"/>
                <a:pt x="8906158" y="5061212"/>
                <a:pt x="8906158" y="5041984"/>
              </a:cubicBezTo>
              <a:cubicBezTo>
                <a:pt x="8906158" y="5022756"/>
                <a:pt x="8921756" y="5007165"/>
                <a:pt x="8940983" y="5007165"/>
              </a:cubicBezTo>
              <a:cubicBezTo>
                <a:pt x="8960211" y="5007165"/>
                <a:pt x="8975796" y="5022756"/>
                <a:pt x="8975796" y="5041984"/>
              </a:cubicBezTo>
              <a:cubicBezTo>
                <a:pt x="8975796" y="5061212"/>
                <a:pt x="8960211" y="5076803"/>
                <a:pt x="8940983" y="5076803"/>
              </a:cubicBezTo>
              <a:close/>
              <a:moveTo>
                <a:pt x="9025876" y="5076803"/>
              </a:moveTo>
              <a:cubicBezTo>
                <a:pt x="9006648" y="5076803"/>
                <a:pt x="8991050" y="5061212"/>
                <a:pt x="8991050" y="5041984"/>
              </a:cubicBezTo>
              <a:cubicBezTo>
                <a:pt x="8991050" y="5022756"/>
                <a:pt x="9006648" y="5007165"/>
                <a:pt x="9025876" y="5007165"/>
              </a:cubicBezTo>
              <a:cubicBezTo>
                <a:pt x="9045103" y="5007165"/>
                <a:pt x="9060688" y="5022756"/>
                <a:pt x="9060688" y="5041984"/>
              </a:cubicBezTo>
              <a:cubicBezTo>
                <a:pt x="9060688" y="5061212"/>
                <a:pt x="9045103" y="5076803"/>
                <a:pt x="9025876" y="5076803"/>
              </a:cubicBezTo>
              <a:close/>
              <a:moveTo>
                <a:pt x="9110769" y="5076803"/>
              </a:moveTo>
              <a:cubicBezTo>
                <a:pt x="9091541" y="5076803"/>
                <a:pt x="9075944" y="5061212"/>
                <a:pt x="9075944" y="5041984"/>
              </a:cubicBezTo>
              <a:cubicBezTo>
                <a:pt x="9075944" y="5022756"/>
                <a:pt x="9091541" y="5007165"/>
                <a:pt x="9110769" y="5007165"/>
              </a:cubicBezTo>
              <a:cubicBezTo>
                <a:pt x="9129997" y="5007165"/>
                <a:pt x="9145581" y="5022756"/>
                <a:pt x="9145581" y="5041984"/>
              </a:cubicBezTo>
              <a:cubicBezTo>
                <a:pt x="9145581" y="5061212"/>
                <a:pt x="9129997" y="5076803"/>
                <a:pt x="9110769" y="5076803"/>
              </a:cubicBezTo>
              <a:close/>
              <a:moveTo>
                <a:pt x="9195661" y="5076803"/>
              </a:moveTo>
              <a:cubicBezTo>
                <a:pt x="9176433" y="5076803"/>
                <a:pt x="9160836" y="5061212"/>
                <a:pt x="9160836" y="5041984"/>
              </a:cubicBezTo>
              <a:cubicBezTo>
                <a:pt x="9160836" y="5022756"/>
                <a:pt x="9176433" y="5007165"/>
                <a:pt x="9195661" y="5007165"/>
              </a:cubicBezTo>
              <a:cubicBezTo>
                <a:pt x="9214889" y="5007165"/>
                <a:pt x="9230473" y="5022756"/>
                <a:pt x="9230473" y="5041984"/>
              </a:cubicBezTo>
              <a:cubicBezTo>
                <a:pt x="9230473" y="5061212"/>
                <a:pt x="9214889" y="5076803"/>
                <a:pt x="9195661" y="5076803"/>
              </a:cubicBezTo>
              <a:close/>
              <a:moveTo>
                <a:pt x="9280553" y="5076803"/>
              </a:moveTo>
              <a:cubicBezTo>
                <a:pt x="9261326" y="5076803"/>
                <a:pt x="9245728" y="5061212"/>
                <a:pt x="9245728" y="5041984"/>
              </a:cubicBezTo>
              <a:cubicBezTo>
                <a:pt x="9245728" y="5022756"/>
                <a:pt x="9261326" y="5007165"/>
                <a:pt x="9280553" y="5007165"/>
              </a:cubicBezTo>
              <a:cubicBezTo>
                <a:pt x="9299781" y="5007165"/>
                <a:pt x="9315366" y="5022756"/>
                <a:pt x="9315366" y="5041984"/>
              </a:cubicBezTo>
              <a:cubicBezTo>
                <a:pt x="9315366" y="5061212"/>
                <a:pt x="9299781" y="5076803"/>
                <a:pt x="9280553" y="5076803"/>
              </a:cubicBezTo>
              <a:close/>
              <a:moveTo>
                <a:pt x="9365446" y="5076803"/>
              </a:moveTo>
              <a:cubicBezTo>
                <a:pt x="9346218" y="5076803"/>
                <a:pt x="9330620" y="5061212"/>
                <a:pt x="9330620" y="5041984"/>
              </a:cubicBezTo>
              <a:cubicBezTo>
                <a:pt x="9330620" y="5022756"/>
                <a:pt x="9346218" y="5007165"/>
                <a:pt x="9365446" y="5007165"/>
              </a:cubicBezTo>
              <a:cubicBezTo>
                <a:pt x="9384673" y="5007165"/>
                <a:pt x="9400258" y="5022756"/>
                <a:pt x="9400258" y="5041984"/>
              </a:cubicBezTo>
              <a:cubicBezTo>
                <a:pt x="9400258" y="5061212"/>
                <a:pt x="9384673" y="5076803"/>
                <a:pt x="9365446" y="5076803"/>
              </a:cubicBezTo>
              <a:close/>
              <a:moveTo>
                <a:pt x="9450339" y="5076803"/>
              </a:moveTo>
              <a:cubicBezTo>
                <a:pt x="9431111" y="5076803"/>
                <a:pt x="9415514" y="5061212"/>
                <a:pt x="9415514" y="5041984"/>
              </a:cubicBezTo>
              <a:cubicBezTo>
                <a:pt x="9415514" y="5022756"/>
                <a:pt x="9431111" y="5007165"/>
                <a:pt x="9450339" y="5007165"/>
              </a:cubicBezTo>
              <a:cubicBezTo>
                <a:pt x="9469567" y="5007165"/>
                <a:pt x="9485151" y="5022756"/>
                <a:pt x="9485151" y="5041984"/>
              </a:cubicBezTo>
              <a:cubicBezTo>
                <a:pt x="9485151" y="5061212"/>
                <a:pt x="9469567" y="5076803"/>
                <a:pt x="9450339" y="5076803"/>
              </a:cubicBezTo>
              <a:close/>
              <a:moveTo>
                <a:pt x="9535231" y="5076803"/>
              </a:moveTo>
              <a:cubicBezTo>
                <a:pt x="9516003" y="5076803"/>
                <a:pt x="9500406" y="5061212"/>
                <a:pt x="9500406" y="5041984"/>
              </a:cubicBezTo>
              <a:cubicBezTo>
                <a:pt x="9500406" y="5022756"/>
                <a:pt x="9516003" y="5007165"/>
                <a:pt x="9535231" y="5007165"/>
              </a:cubicBezTo>
              <a:cubicBezTo>
                <a:pt x="9554459" y="5007165"/>
                <a:pt x="9570043" y="5022756"/>
                <a:pt x="9570043" y="5041984"/>
              </a:cubicBezTo>
              <a:cubicBezTo>
                <a:pt x="9570043" y="5061212"/>
                <a:pt x="9554459" y="5076803"/>
                <a:pt x="9535231" y="5076803"/>
              </a:cubicBezTo>
              <a:close/>
              <a:moveTo>
                <a:pt x="9620123" y="5076803"/>
              </a:moveTo>
              <a:cubicBezTo>
                <a:pt x="9600896" y="5076803"/>
                <a:pt x="9585298" y="5061212"/>
                <a:pt x="9585298" y="5041984"/>
              </a:cubicBezTo>
              <a:cubicBezTo>
                <a:pt x="9585298" y="5022756"/>
                <a:pt x="9600896" y="5007165"/>
                <a:pt x="9620123" y="5007165"/>
              </a:cubicBezTo>
              <a:cubicBezTo>
                <a:pt x="9639351" y="5007165"/>
                <a:pt x="9654936" y="5022756"/>
                <a:pt x="9654936" y="5041984"/>
              </a:cubicBezTo>
              <a:cubicBezTo>
                <a:pt x="9654936" y="5061212"/>
                <a:pt x="9639351" y="5076803"/>
                <a:pt x="9620123" y="5076803"/>
              </a:cubicBezTo>
              <a:close/>
              <a:moveTo>
                <a:pt x="9705016" y="5076803"/>
              </a:moveTo>
              <a:cubicBezTo>
                <a:pt x="9685788" y="5076803"/>
                <a:pt x="9670190" y="5061212"/>
                <a:pt x="9670190" y="5041984"/>
              </a:cubicBezTo>
              <a:cubicBezTo>
                <a:pt x="9670190" y="5022756"/>
                <a:pt x="9685788" y="5007165"/>
                <a:pt x="9705016" y="5007165"/>
              </a:cubicBezTo>
              <a:cubicBezTo>
                <a:pt x="9724243" y="5007165"/>
                <a:pt x="9739828" y="5022756"/>
                <a:pt x="9739828" y="5041984"/>
              </a:cubicBezTo>
              <a:cubicBezTo>
                <a:pt x="9739828" y="5061212"/>
                <a:pt x="9724243" y="5076803"/>
                <a:pt x="9705016" y="5076803"/>
              </a:cubicBezTo>
              <a:close/>
              <a:moveTo>
                <a:pt x="10214371" y="5076803"/>
              </a:moveTo>
              <a:cubicBezTo>
                <a:pt x="10195143" y="5076803"/>
                <a:pt x="10179546" y="5061212"/>
                <a:pt x="10179546" y="5041984"/>
              </a:cubicBezTo>
              <a:cubicBezTo>
                <a:pt x="10179546" y="5022756"/>
                <a:pt x="10195143" y="5007165"/>
                <a:pt x="10214371" y="5007165"/>
              </a:cubicBezTo>
              <a:cubicBezTo>
                <a:pt x="10233599" y="5007165"/>
                <a:pt x="10249183" y="5022756"/>
                <a:pt x="10249183" y="5041984"/>
              </a:cubicBezTo>
              <a:cubicBezTo>
                <a:pt x="10249183" y="5061212"/>
                <a:pt x="10233599" y="5076803"/>
                <a:pt x="10214371" y="5076803"/>
              </a:cubicBezTo>
              <a:close/>
              <a:moveTo>
                <a:pt x="10299263" y="5076803"/>
              </a:moveTo>
              <a:cubicBezTo>
                <a:pt x="10280036" y="5076803"/>
                <a:pt x="10264438" y="5061212"/>
                <a:pt x="10264438" y="5041984"/>
              </a:cubicBezTo>
              <a:cubicBezTo>
                <a:pt x="10264438" y="5022756"/>
                <a:pt x="10280036" y="5007165"/>
                <a:pt x="10299263" y="5007165"/>
              </a:cubicBezTo>
              <a:cubicBezTo>
                <a:pt x="10318491" y="5007165"/>
                <a:pt x="10334076" y="5022756"/>
                <a:pt x="10334076" y="5041984"/>
              </a:cubicBezTo>
              <a:cubicBezTo>
                <a:pt x="10334076" y="5061212"/>
                <a:pt x="10318491" y="5076803"/>
                <a:pt x="10299263" y="5076803"/>
              </a:cubicBezTo>
              <a:close/>
              <a:moveTo>
                <a:pt x="1300627" y="4991943"/>
              </a:moveTo>
              <a:cubicBezTo>
                <a:pt x="1281400" y="4991943"/>
                <a:pt x="1265808" y="4976352"/>
                <a:pt x="1265808" y="4957124"/>
              </a:cubicBezTo>
              <a:cubicBezTo>
                <a:pt x="1265808" y="4937896"/>
                <a:pt x="1281400" y="4922305"/>
                <a:pt x="1300627" y="4922305"/>
              </a:cubicBezTo>
              <a:cubicBezTo>
                <a:pt x="1319855" y="4922305"/>
                <a:pt x="1335446" y="4937896"/>
                <a:pt x="1335446" y="4957124"/>
              </a:cubicBezTo>
              <a:cubicBezTo>
                <a:pt x="1335446" y="4976352"/>
                <a:pt x="1319855" y="4991943"/>
                <a:pt x="1300627" y="4991943"/>
              </a:cubicBezTo>
              <a:close/>
              <a:moveTo>
                <a:pt x="1385527" y="4991943"/>
              </a:moveTo>
              <a:cubicBezTo>
                <a:pt x="1366299" y="4991943"/>
                <a:pt x="1350708" y="4976352"/>
                <a:pt x="1350708" y="4957124"/>
              </a:cubicBezTo>
              <a:cubicBezTo>
                <a:pt x="1350708" y="4937896"/>
                <a:pt x="1366299" y="4922305"/>
                <a:pt x="1385527" y="4922305"/>
              </a:cubicBezTo>
              <a:cubicBezTo>
                <a:pt x="1404754" y="4922305"/>
                <a:pt x="1420345" y="4937896"/>
                <a:pt x="1420345" y="4957124"/>
              </a:cubicBezTo>
              <a:cubicBezTo>
                <a:pt x="1420345" y="4976352"/>
                <a:pt x="1404754" y="4991943"/>
                <a:pt x="1385527" y="4991943"/>
              </a:cubicBezTo>
              <a:close/>
              <a:moveTo>
                <a:pt x="2064667" y="4991943"/>
              </a:moveTo>
              <a:cubicBezTo>
                <a:pt x="2045439" y="4991943"/>
                <a:pt x="2029848" y="4976352"/>
                <a:pt x="2029848" y="4957124"/>
              </a:cubicBezTo>
              <a:cubicBezTo>
                <a:pt x="2029848" y="4937896"/>
                <a:pt x="2045439" y="4922305"/>
                <a:pt x="2064667" y="4922305"/>
              </a:cubicBezTo>
              <a:cubicBezTo>
                <a:pt x="2083894" y="4922305"/>
                <a:pt x="2099485" y="4937896"/>
                <a:pt x="2099485" y="4957124"/>
              </a:cubicBezTo>
              <a:cubicBezTo>
                <a:pt x="2099485" y="4976352"/>
                <a:pt x="2083894" y="4991943"/>
                <a:pt x="2064667" y="4991943"/>
              </a:cubicBezTo>
              <a:close/>
              <a:moveTo>
                <a:pt x="2149559" y="4991943"/>
              </a:moveTo>
              <a:cubicBezTo>
                <a:pt x="2130331" y="4991943"/>
                <a:pt x="2114740" y="4976352"/>
                <a:pt x="2114740" y="4957124"/>
              </a:cubicBezTo>
              <a:cubicBezTo>
                <a:pt x="2114740" y="4937896"/>
                <a:pt x="2130331" y="4922305"/>
                <a:pt x="2149559" y="4922305"/>
              </a:cubicBezTo>
              <a:cubicBezTo>
                <a:pt x="2168787" y="4922305"/>
                <a:pt x="2184378" y="4937896"/>
                <a:pt x="2184378" y="4957124"/>
              </a:cubicBezTo>
              <a:cubicBezTo>
                <a:pt x="2184378" y="4976352"/>
                <a:pt x="2168787" y="4991943"/>
                <a:pt x="2149559" y="4991943"/>
              </a:cubicBezTo>
              <a:close/>
              <a:moveTo>
                <a:pt x="2234445" y="4991943"/>
              </a:moveTo>
              <a:cubicBezTo>
                <a:pt x="2215217" y="4991943"/>
                <a:pt x="2199626" y="4976352"/>
                <a:pt x="2199626" y="4957124"/>
              </a:cubicBezTo>
              <a:cubicBezTo>
                <a:pt x="2199626" y="4937896"/>
                <a:pt x="2215217" y="4922305"/>
                <a:pt x="2234445" y="4922305"/>
              </a:cubicBezTo>
              <a:cubicBezTo>
                <a:pt x="2253673" y="4922305"/>
                <a:pt x="2269264" y="4937896"/>
                <a:pt x="2269264" y="4957124"/>
              </a:cubicBezTo>
              <a:cubicBezTo>
                <a:pt x="2269264" y="4976352"/>
                <a:pt x="2253673" y="4991943"/>
                <a:pt x="2234445" y="4991943"/>
              </a:cubicBezTo>
              <a:close/>
              <a:moveTo>
                <a:pt x="2319337" y="4991943"/>
              </a:moveTo>
              <a:cubicBezTo>
                <a:pt x="2300110" y="4991943"/>
                <a:pt x="2284518" y="4976352"/>
                <a:pt x="2284518" y="4957124"/>
              </a:cubicBezTo>
              <a:cubicBezTo>
                <a:pt x="2284518" y="4937896"/>
                <a:pt x="2300110" y="4922305"/>
                <a:pt x="2319337" y="4922305"/>
              </a:cubicBezTo>
              <a:cubicBezTo>
                <a:pt x="2338565" y="4922305"/>
                <a:pt x="2354156" y="4937896"/>
                <a:pt x="2354156" y="4957124"/>
              </a:cubicBezTo>
              <a:cubicBezTo>
                <a:pt x="2354156" y="4976352"/>
                <a:pt x="2338565" y="4991943"/>
                <a:pt x="2319337" y="4991943"/>
              </a:cubicBezTo>
              <a:close/>
              <a:moveTo>
                <a:pt x="2404230" y="4991943"/>
              </a:moveTo>
              <a:cubicBezTo>
                <a:pt x="2385002" y="4991943"/>
                <a:pt x="2369411" y="4976352"/>
                <a:pt x="2369411" y="4957124"/>
              </a:cubicBezTo>
              <a:cubicBezTo>
                <a:pt x="2369411" y="4937896"/>
                <a:pt x="2385002" y="4922305"/>
                <a:pt x="2404230" y="4922305"/>
              </a:cubicBezTo>
              <a:cubicBezTo>
                <a:pt x="2423457" y="4922305"/>
                <a:pt x="2439048" y="4937896"/>
                <a:pt x="2439048" y="4957124"/>
              </a:cubicBezTo>
              <a:cubicBezTo>
                <a:pt x="2439048" y="4976352"/>
                <a:pt x="2423457" y="4991943"/>
                <a:pt x="2404230" y="4991943"/>
              </a:cubicBezTo>
              <a:close/>
              <a:moveTo>
                <a:pt x="2489122" y="4991943"/>
              </a:moveTo>
              <a:cubicBezTo>
                <a:pt x="2469894" y="4991943"/>
                <a:pt x="2454303" y="4976352"/>
                <a:pt x="2454303" y="4957124"/>
              </a:cubicBezTo>
              <a:cubicBezTo>
                <a:pt x="2454303" y="4937896"/>
                <a:pt x="2469894" y="4922305"/>
                <a:pt x="2489122" y="4922305"/>
              </a:cubicBezTo>
              <a:cubicBezTo>
                <a:pt x="2508350" y="4922305"/>
                <a:pt x="2523941" y="4937896"/>
                <a:pt x="2523941" y="4957124"/>
              </a:cubicBezTo>
              <a:cubicBezTo>
                <a:pt x="2523941" y="4976352"/>
                <a:pt x="2508350" y="4991943"/>
                <a:pt x="2489122" y="4991943"/>
              </a:cubicBezTo>
              <a:close/>
              <a:moveTo>
                <a:pt x="2574015" y="4991943"/>
              </a:moveTo>
              <a:cubicBezTo>
                <a:pt x="2554787" y="4991943"/>
                <a:pt x="2539196" y="4976352"/>
                <a:pt x="2539196" y="4957124"/>
              </a:cubicBezTo>
              <a:cubicBezTo>
                <a:pt x="2539196" y="4937896"/>
                <a:pt x="2554787" y="4922305"/>
                <a:pt x="2574015" y="4922305"/>
              </a:cubicBezTo>
              <a:cubicBezTo>
                <a:pt x="2593243" y="4922305"/>
                <a:pt x="2608834" y="4937896"/>
                <a:pt x="2608834" y="4957124"/>
              </a:cubicBezTo>
              <a:cubicBezTo>
                <a:pt x="2608834" y="4976352"/>
                <a:pt x="2593243" y="4991943"/>
                <a:pt x="2574015" y="4991943"/>
              </a:cubicBezTo>
              <a:close/>
              <a:moveTo>
                <a:pt x="2743800" y="4991943"/>
              </a:moveTo>
              <a:cubicBezTo>
                <a:pt x="2724572" y="4991943"/>
                <a:pt x="2708981" y="4976352"/>
                <a:pt x="2708981" y="4957124"/>
              </a:cubicBezTo>
              <a:cubicBezTo>
                <a:pt x="2708981" y="4937896"/>
                <a:pt x="2724572" y="4922305"/>
                <a:pt x="2743800" y="4922305"/>
              </a:cubicBezTo>
              <a:cubicBezTo>
                <a:pt x="2763027" y="4922305"/>
                <a:pt x="2778618" y="4937896"/>
                <a:pt x="2778618" y="4957124"/>
              </a:cubicBezTo>
              <a:cubicBezTo>
                <a:pt x="2778618" y="4976352"/>
                <a:pt x="2763027" y="4991943"/>
                <a:pt x="2743800" y="4991943"/>
              </a:cubicBezTo>
              <a:close/>
              <a:moveTo>
                <a:pt x="2828692" y="4991943"/>
              </a:moveTo>
              <a:cubicBezTo>
                <a:pt x="2809464" y="4991943"/>
                <a:pt x="2793873" y="4976352"/>
                <a:pt x="2793873" y="4957124"/>
              </a:cubicBezTo>
              <a:cubicBezTo>
                <a:pt x="2793873" y="4937896"/>
                <a:pt x="2809464" y="4922305"/>
                <a:pt x="2828692" y="4922305"/>
              </a:cubicBezTo>
              <a:cubicBezTo>
                <a:pt x="2847920" y="4922305"/>
                <a:pt x="2863511" y="4937896"/>
                <a:pt x="2863511" y="4957124"/>
              </a:cubicBezTo>
              <a:cubicBezTo>
                <a:pt x="2863511" y="4976352"/>
                <a:pt x="2847920" y="4991943"/>
                <a:pt x="2828692" y="4991943"/>
              </a:cubicBezTo>
              <a:close/>
              <a:moveTo>
                <a:pt x="2913584" y="4991943"/>
              </a:moveTo>
              <a:cubicBezTo>
                <a:pt x="2894356" y="4991943"/>
                <a:pt x="2878765" y="4976352"/>
                <a:pt x="2878765" y="4957124"/>
              </a:cubicBezTo>
              <a:cubicBezTo>
                <a:pt x="2878765" y="4937896"/>
                <a:pt x="2894356" y="4922305"/>
                <a:pt x="2913584" y="4922305"/>
              </a:cubicBezTo>
              <a:cubicBezTo>
                <a:pt x="2932812" y="4922305"/>
                <a:pt x="2948403" y="4937896"/>
                <a:pt x="2948403" y="4957124"/>
              </a:cubicBezTo>
              <a:cubicBezTo>
                <a:pt x="2948403" y="4976352"/>
                <a:pt x="2932812" y="4991943"/>
                <a:pt x="2913584" y="4991943"/>
              </a:cubicBezTo>
              <a:close/>
              <a:moveTo>
                <a:pt x="2998477" y="4991943"/>
              </a:moveTo>
              <a:cubicBezTo>
                <a:pt x="2979250" y="4991943"/>
                <a:pt x="2963658" y="4976352"/>
                <a:pt x="2963658" y="4957124"/>
              </a:cubicBezTo>
              <a:cubicBezTo>
                <a:pt x="2963658" y="4937896"/>
                <a:pt x="2979250" y="4922305"/>
                <a:pt x="2998477" y="4922305"/>
              </a:cubicBezTo>
              <a:cubicBezTo>
                <a:pt x="3017705" y="4922305"/>
                <a:pt x="3033296" y="4937896"/>
                <a:pt x="3033296" y="4957124"/>
              </a:cubicBezTo>
              <a:cubicBezTo>
                <a:pt x="3033296" y="4976352"/>
                <a:pt x="3017705" y="4991943"/>
                <a:pt x="2998477" y="4991943"/>
              </a:cubicBezTo>
              <a:close/>
              <a:moveTo>
                <a:pt x="3083370" y="4991943"/>
              </a:moveTo>
              <a:cubicBezTo>
                <a:pt x="3064142" y="4991943"/>
                <a:pt x="3048551" y="4976352"/>
                <a:pt x="3048551" y="4957124"/>
              </a:cubicBezTo>
              <a:cubicBezTo>
                <a:pt x="3048551" y="4937896"/>
                <a:pt x="3064142" y="4922305"/>
                <a:pt x="3083370" y="4922305"/>
              </a:cubicBezTo>
              <a:cubicBezTo>
                <a:pt x="3102597" y="4922305"/>
                <a:pt x="3118188" y="4937896"/>
                <a:pt x="3118188" y="4957124"/>
              </a:cubicBezTo>
              <a:cubicBezTo>
                <a:pt x="3118188" y="4976352"/>
                <a:pt x="3102597" y="4991943"/>
                <a:pt x="3083370" y="4991943"/>
              </a:cubicBezTo>
              <a:close/>
              <a:moveTo>
                <a:pt x="3168262" y="4991943"/>
              </a:moveTo>
              <a:cubicBezTo>
                <a:pt x="3149034" y="4991943"/>
                <a:pt x="3133443" y="4976352"/>
                <a:pt x="3133443" y="4957124"/>
              </a:cubicBezTo>
              <a:cubicBezTo>
                <a:pt x="3133443" y="4937896"/>
                <a:pt x="3149034" y="4922305"/>
                <a:pt x="3168262" y="4922305"/>
              </a:cubicBezTo>
              <a:cubicBezTo>
                <a:pt x="3187490" y="4922305"/>
                <a:pt x="3203081" y="4937896"/>
                <a:pt x="3203081" y="4957124"/>
              </a:cubicBezTo>
              <a:cubicBezTo>
                <a:pt x="3203081" y="4976352"/>
                <a:pt x="3187490" y="4991943"/>
                <a:pt x="3168262" y="4991943"/>
              </a:cubicBezTo>
              <a:close/>
              <a:moveTo>
                <a:pt x="3253154" y="4991943"/>
              </a:moveTo>
              <a:cubicBezTo>
                <a:pt x="3233926" y="4991943"/>
                <a:pt x="3218335" y="4976352"/>
                <a:pt x="3218335" y="4957124"/>
              </a:cubicBezTo>
              <a:cubicBezTo>
                <a:pt x="3218335" y="4937896"/>
                <a:pt x="3233926" y="4922305"/>
                <a:pt x="3253154" y="4922305"/>
              </a:cubicBezTo>
              <a:cubicBezTo>
                <a:pt x="3272382" y="4922305"/>
                <a:pt x="3287973" y="4937896"/>
                <a:pt x="3287973" y="4957124"/>
              </a:cubicBezTo>
              <a:cubicBezTo>
                <a:pt x="3287973" y="4976352"/>
                <a:pt x="3272382" y="4991943"/>
                <a:pt x="3253154" y="4991943"/>
              </a:cubicBezTo>
              <a:close/>
              <a:moveTo>
                <a:pt x="3592724" y="4991943"/>
              </a:moveTo>
              <a:cubicBezTo>
                <a:pt x="3573496" y="4991943"/>
                <a:pt x="3557905" y="4976352"/>
                <a:pt x="3557905" y="4957124"/>
              </a:cubicBezTo>
              <a:cubicBezTo>
                <a:pt x="3557905" y="4937896"/>
                <a:pt x="3573496" y="4922305"/>
                <a:pt x="3592724" y="4922305"/>
              </a:cubicBezTo>
              <a:cubicBezTo>
                <a:pt x="3611952" y="4922305"/>
                <a:pt x="3627543" y="4937896"/>
                <a:pt x="3627543" y="4957124"/>
              </a:cubicBezTo>
              <a:cubicBezTo>
                <a:pt x="3627543" y="4976352"/>
                <a:pt x="3611952" y="4991943"/>
                <a:pt x="3592724" y="4991943"/>
              </a:cubicBezTo>
              <a:close/>
              <a:moveTo>
                <a:pt x="3932301" y="4991943"/>
              </a:moveTo>
              <a:cubicBezTo>
                <a:pt x="3913073" y="4991943"/>
                <a:pt x="3897482" y="4976352"/>
                <a:pt x="3897482" y="4957124"/>
              </a:cubicBezTo>
              <a:cubicBezTo>
                <a:pt x="3897482" y="4937896"/>
                <a:pt x="3913073" y="4922305"/>
                <a:pt x="3932301" y="4922305"/>
              </a:cubicBezTo>
              <a:cubicBezTo>
                <a:pt x="3951529" y="4922305"/>
                <a:pt x="3967120" y="4937896"/>
                <a:pt x="3967120" y="4957124"/>
              </a:cubicBezTo>
              <a:cubicBezTo>
                <a:pt x="3967120" y="4976352"/>
                <a:pt x="3951529" y="4991943"/>
                <a:pt x="3932301" y="4991943"/>
              </a:cubicBezTo>
              <a:close/>
              <a:moveTo>
                <a:pt x="4017193" y="4991943"/>
              </a:moveTo>
              <a:cubicBezTo>
                <a:pt x="3997966" y="4991943"/>
                <a:pt x="3982375" y="4976352"/>
                <a:pt x="3982375" y="4957124"/>
              </a:cubicBezTo>
              <a:cubicBezTo>
                <a:pt x="3982375" y="4937896"/>
                <a:pt x="3997966" y="4922305"/>
                <a:pt x="4017193" y="4922305"/>
              </a:cubicBezTo>
              <a:cubicBezTo>
                <a:pt x="4036421" y="4922305"/>
                <a:pt x="4052012" y="4937896"/>
                <a:pt x="4052012" y="4957124"/>
              </a:cubicBezTo>
              <a:cubicBezTo>
                <a:pt x="4052012" y="4976352"/>
                <a:pt x="4036421" y="4991943"/>
                <a:pt x="4017193" y="4991943"/>
              </a:cubicBezTo>
              <a:close/>
              <a:moveTo>
                <a:pt x="4526548" y="4991943"/>
              </a:moveTo>
              <a:cubicBezTo>
                <a:pt x="4507320" y="4991943"/>
                <a:pt x="4491729" y="4976352"/>
                <a:pt x="4491729" y="4957124"/>
              </a:cubicBezTo>
              <a:cubicBezTo>
                <a:pt x="4491729" y="4937896"/>
                <a:pt x="4507320" y="4922305"/>
                <a:pt x="4526548" y="4922305"/>
              </a:cubicBezTo>
              <a:cubicBezTo>
                <a:pt x="4545776" y="4922305"/>
                <a:pt x="4561367" y="4937896"/>
                <a:pt x="4561367" y="4957124"/>
              </a:cubicBezTo>
              <a:cubicBezTo>
                <a:pt x="4561367" y="4976352"/>
                <a:pt x="4545776" y="4991943"/>
                <a:pt x="4526548" y="4991943"/>
              </a:cubicBezTo>
              <a:close/>
              <a:moveTo>
                <a:pt x="4611441" y="4991943"/>
              </a:moveTo>
              <a:cubicBezTo>
                <a:pt x="4592213" y="4991943"/>
                <a:pt x="4576622" y="4976352"/>
                <a:pt x="4576622" y="4957124"/>
              </a:cubicBezTo>
              <a:cubicBezTo>
                <a:pt x="4576622" y="4937896"/>
                <a:pt x="4592213" y="4922305"/>
                <a:pt x="4611441" y="4922305"/>
              </a:cubicBezTo>
              <a:cubicBezTo>
                <a:pt x="4630669" y="4922305"/>
                <a:pt x="4646260" y="4937896"/>
                <a:pt x="4646260" y="4957124"/>
              </a:cubicBezTo>
              <a:cubicBezTo>
                <a:pt x="4646260" y="4976352"/>
                <a:pt x="4630669" y="4991943"/>
                <a:pt x="4611441" y="4991943"/>
              </a:cubicBezTo>
              <a:close/>
              <a:moveTo>
                <a:pt x="4696333" y="4991943"/>
              </a:moveTo>
              <a:cubicBezTo>
                <a:pt x="4677106" y="4991943"/>
                <a:pt x="4661515" y="4976352"/>
                <a:pt x="4661515" y="4957124"/>
              </a:cubicBezTo>
              <a:cubicBezTo>
                <a:pt x="4661515" y="4937896"/>
                <a:pt x="4677106" y="4922305"/>
                <a:pt x="4696333" y="4922305"/>
              </a:cubicBezTo>
              <a:cubicBezTo>
                <a:pt x="4715561" y="4922305"/>
                <a:pt x="4731152" y="4937896"/>
                <a:pt x="4731152" y="4957124"/>
              </a:cubicBezTo>
              <a:cubicBezTo>
                <a:pt x="4731152" y="4976352"/>
                <a:pt x="4715561" y="4991943"/>
                <a:pt x="4696333" y="4991943"/>
              </a:cubicBezTo>
              <a:close/>
              <a:moveTo>
                <a:pt x="5205688" y="4991943"/>
              </a:moveTo>
              <a:cubicBezTo>
                <a:pt x="5186460" y="4991943"/>
                <a:pt x="5170869" y="4976352"/>
                <a:pt x="5170869" y="4957124"/>
              </a:cubicBezTo>
              <a:cubicBezTo>
                <a:pt x="5170869" y="4937896"/>
                <a:pt x="5186460" y="4922305"/>
                <a:pt x="5205688" y="4922305"/>
              </a:cubicBezTo>
              <a:cubicBezTo>
                <a:pt x="5224916" y="4922305"/>
                <a:pt x="5240507" y="4937896"/>
                <a:pt x="5240507" y="4957124"/>
              </a:cubicBezTo>
              <a:cubicBezTo>
                <a:pt x="5240507" y="4976352"/>
                <a:pt x="5224916" y="4991943"/>
                <a:pt x="5205688" y="4991943"/>
              </a:cubicBezTo>
              <a:close/>
              <a:moveTo>
                <a:pt x="5375473" y="4991943"/>
              </a:moveTo>
              <a:cubicBezTo>
                <a:pt x="5356246" y="4991943"/>
                <a:pt x="5340655" y="4976352"/>
                <a:pt x="5340655" y="4957124"/>
              </a:cubicBezTo>
              <a:cubicBezTo>
                <a:pt x="5340655" y="4937896"/>
                <a:pt x="5356246" y="4922305"/>
                <a:pt x="5375473" y="4922305"/>
              </a:cubicBezTo>
              <a:cubicBezTo>
                <a:pt x="5394701" y="4922305"/>
                <a:pt x="5410292" y="4937896"/>
                <a:pt x="5410292" y="4957124"/>
              </a:cubicBezTo>
              <a:cubicBezTo>
                <a:pt x="5410292" y="4976352"/>
                <a:pt x="5394701" y="4991943"/>
                <a:pt x="5375473" y="4991943"/>
              </a:cubicBezTo>
              <a:close/>
              <a:moveTo>
                <a:pt x="6139505" y="4991943"/>
              </a:moveTo>
              <a:cubicBezTo>
                <a:pt x="6120277" y="4991943"/>
                <a:pt x="6104680" y="4976352"/>
                <a:pt x="6104680" y="4957124"/>
              </a:cubicBezTo>
              <a:cubicBezTo>
                <a:pt x="6104680" y="4937896"/>
                <a:pt x="6120277" y="4922305"/>
                <a:pt x="6139505" y="4922305"/>
              </a:cubicBezTo>
              <a:cubicBezTo>
                <a:pt x="6158733" y="4922305"/>
                <a:pt x="6174317" y="4937896"/>
                <a:pt x="6174317" y="4957124"/>
              </a:cubicBezTo>
              <a:cubicBezTo>
                <a:pt x="6174317" y="4976352"/>
                <a:pt x="6158733" y="4991943"/>
                <a:pt x="6139505" y="4991943"/>
              </a:cubicBezTo>
              <a:close/>
              <a:moveTo>
                <a:pt x="6224398" y="4991943"/>
              </a:moveTo>
              <a:cubicBezTo>
                <a:pt x="6205171" y="4991943"/>
                <a:pt x="6189573" y="4976352"/>
                <a:pt x="6189573" y="4957124"/>
              </a:cubicBezTo>
              <a:cubicBezTo>
                <a:pt x="6189573" y="4937896"/>
                <a:pt x="6205171" y="4922305"/>
                <a:pt x="6224398" y="4922305"/>
              </a:cubicBezTo>
              <a:cubicBezTo>
                <a:pt x="6243626" y="4922305"/>
                <a:pt x="6259211" y="4937896"/>
                <a:pt x="6259211" y="4957124"/>
              </a:cubicBezTo>
              <a:cubicBezTo>
                <a:pt x="6259211" y="4976352"/>
                <a:pt x="6243626" y="4991943"/>
                <a:pt x="6224398" y="4991943"/>
              </a:cubicBezTo>
              <a:close/>
              <a:moveTo>
                <a:pt x="6309291" y="4991943"/>
              </a:moveTo>
              <a:cubicBezTo>
                <a:pt x="6290063" y="4991943"/>
                <a:pt x="6274465" y="4976352"/>
                <a:pt x="6274465" y="4957124"/>
              </a:cubicBezTo>
              <a:cubicBezTo>
                <a:pt x="6274465" y="4937896"/>
                <a:pt x="6290063" y="4922305"/>
                <a:pt x="6309291" y="4922305"/>
              </a:cubicBezTo>
              <a:cubicBezTo>
                <a:pt x="6328518" y="4922305"/>
                <a:pt x="6344103" y="4937896"/>
                <a:pt x="6344103" y="4957124"/>
              </a:cubicBezTo>
              <a:cubicBezTo>
                <a:pt x="6344103" y="4976352"/>
                <a:pt x="6328518" y="4991943"/>
                <a:pt x="6309291" y="4991943"/>
              </a:cubicBezTo>
              <a:close/>
              <a:moveTo>
                <a:pt x="6479075" y="4991943"/>
              </a:moveTo>
              <a:cubicBezTo>
                <a:pt x="6459847" y="4991943"/>
                <a:pt x="6444250" y="4976352"/>
                <a:pt x="6444250" y="4957124"/>
              </a:cubicBezTo>
              <a:cubicBezTo>
                <a:pt x="6444250" y="4937896"/>
                <a:pt x="6459847" y="4922305"/>
                <a:pt x="6479075" y="4922305"/>
              </a:cubicBezTo>
              <a:cubicBezTo>
                <a:pt x="6498303" y="4922305"/>
                <a:pt x="6513887" y="4937896"/>
                <a:pt x="6513887" y="4957124"/>
              </a:cubicBezTo>
              <a:cubicBezTo>
                <a:pt x="6513887" y="4976352"/>
                <a:pt x="6498303" y="4991943"/>
                <a:pt x="6479075" y="4991943"/>
              </a:cubicBezTo>
              <a:close/>
              <a:moveTo>
                <a:pt x="6563968" y="4991943"/>
              </a:moveTo>
              <a:cubicBezTo>
                <a:pt x="6544741" y="4991943"/>
                <a:pt x="6529143" y="4976352"/>
                <a:pt x="6529143" y="4957124"/>
              </a:cubicBezTo>
              <a:cubicBezTo>
                <a:pt x="6529143" y="4937896"/>
                <a:pt x="6544741" y="4922305"/>
                <a:pt x="6563968" y="4922305"/>
              </a:cubicBezTo>
              <a:cubicBezTo>
                <a:pt x="6583196" y="4922305"/>
                <a:pt x="6598781" y="4937896"/>
                <a:pt x="6598781" y="4957124"/>
              </a:cubicBezTo>
              <a:cubicBezTo>
                <a:pt x="6598781" y="4976352"/>
                <a:pt x="6583196" y="4991943"/>
                <a:pt x="6563968" y="4991943"/>
              </a:cubicBezTo>
              <a:close/>
              <a:moveTo>
                <a:pt x="6903537" y="4991943"/>
              </a:moveTo>
              <a:cubicBezTo>
                <a:pt x="6884310" y="4991943"/>
                <a:pt x="6868712" y="4976352"/>
                <a:pt x="6868712" y="4957124"/>
              </a:cubicBezTo>
              <a:cubicBezTo>
                <a:pt x="6868712" y="4937896"/>
                <a:pt x="6884310" y="4922305"/>
                <a:pt x="6903537" y="4922305"/>
              </a:cubicBezTo>
              <a:cubicBezTo>
                <a:pt x="6922765" y="4922305"/>
                <a:pt x="6938350" y="4937896"/>
                <a:pt x="6938350" y="4957124"/>
              </a:cubicBezTo>
              <a:cubicBezTo>
                <a:pt x="6938350" y="4976352"/>
                <a:pt x="6922765" y="4991943"/>
                <a:pt x="6903537" y="4991943"/>
              </a:cubicBezTo>
              <a:close/>
              <a:moveTo>
                <a:pt x="6988431" y="4991943"/>
              </a:moveTo>
              <a:cubicBezTo>
                <a:pt x="6969203" y="4991943"/>
                <a:pt x="6953605" y="4976352"/>
                <a:pt x="6953605" y="4957124"/>
              </a:cubicBezTo>
              <a:cubicBezTo>
                <a:pt x="6953605" y="4937896"/>
                <a:pt x="6969203" y="4922305"/>
                <a:pt x="6988431" y="4922305"/>
              </a:cubicBezTo>
              <a:cubicBezTo>
                <a:pt x="7007658" y="4922305"/>
                <a:pt x="7023243" y="4937896"/>
                <a:pt x="7023243" y="4957124"/>
              </a:cubicBezTo>
              <a:cubicBezTo>
                <a:pt x="7023243" y="4976352"/>
                <a:pt x="7007658" y="4991943"/>
                <a:pt x="6988431" y="4991943"/>
              </a:cubicBezTo>
              <a:close/>
              <a:moveTo>
                <a:pt x="7073349" y="4991943"/>
              </a:moveTo>
              <a:cubicBezTo>
                <a:pt x="7054121" y="4991943"/>
                <a:pt x="7038524" y="4976352"/>
                <a:pt x="7038524" y="4957124"/>
              </a:cubicBezTo>
              <a:cubicBezTo>
                <a:pt x="7038524" y="4937896"/>
                <a:pt x="7054121" y="4922305"/>
                <a:pt x="7073349" y="4922305"/>
              </a:cubicBezTo>
              <a:cubicBezTo>
                <a:pt x="7092577" y="4922305"/>
                <a:pt x="7108161" y="4937896"/>
                <a:pt x="7108161" y="4957124"/>
              </a:cubicBezTo>
              <a:cubicBezTo>
                <a:pt x="7108161" y="4976352"/>
                <a:pt x="7092577" y="4991943"/>
                <a:pt x="7073349" y="4991943"/>
              </a:cubicBezTo>
              <a:close/>
              <a:moveTo>
                <a:pt x="7158241" y="4991943"/>
              </a:moveTo>
              <a:cubicBezTo>
                <a:pt x="7139013" y="4991943"/>
                <a:pt x="7123416" y="4976352"/>
                <a:pt x="7123416" y="4957124"/>
              </a:cubicBezTo>
              <a:cubicBezTo>
                <a:pt x="7123416" y="4937896"/>
                <a:pt x="7139013" y="4922305"/>
                <a:pt x="7158241" y="4922305"/>
              </a:cubicBezTo>
              <a:cubicBezTo>
                <a:pt x="7177469" y="4922305"/>
                <a:pt x="7193053" y="4937896"/>
                <a:pt x="7193053" y="4957124"/>
              </a:cubicBezTo>
              <a:cubicBezTo>
                <a:pt x="7193053" y="4976352"/>
                <a:pt x="7177469" y="4991943"/>
                <a:pt x="7158241" y="4991943"/>
              </a:cubicBezTo>
              <a:close/>
              <a:moveTo>
                <a:pt x="7243134" y="4991943"/>
              </a:moveTo>
              <a:cubicBezTo>
                <a:pt x="7223907" y="4991943"/>
                <a:pt x="7208309" y="4976352"/>
                <a:pt x="7208309" y="4957124"/>
              </a:cubicBezTo>
              <a:cubicBezTo>
                <a:pt x="7208309" y="4937896"/>
                <a:pt x="7223907" y="4922305"/>
                <a:pt x="7243134" y="4922305"/>
              </a:cubicBezTo>
              <a:cubicBezTo>
                <a:pt x="7262362" y="4922305"/>
                <a:pt x="7277947" y="4937896"/>
                <a:pt x="7277947" y="4957124"/>
              </a:cubicBezTo>
              <a:cubicBezTo>
                <a:pt x="7277947" y="4976352"/>
                <a:pt x="7262362" y="4991943"/>
                <a:pt x="7243134" y="4991943"/>
              </a:cubicBezTo>
              <a:close/>
              <a:moveTo>
                <a:pt x="7328027" y="4991943"/>
              </a:moveTo>
              <a:cubicBezTo>
                <a:pt x="7308799" y="4991943"/>
                <a:pt x="7293201" y="4976352"/>
                <a:pt x="7293201" y="4957124"/>
              </a:cubicBezTo>
              <a:cubicBezTo>
                <a:pt x="7293201" y="4937896"/>
                <a:pt x="7308799" y="4922305"/>
                <a:pt x="7328027" y="4922305"/>
              </a:cubicBezTo>
              <a:cubicBezTo>
                <a:pt x="7347254" y="4922305"/>
                <a:pt x="7362839" y="4937896"/>
                <a:pt x="7362839" y="4957124"/>
              </a:cubicBezTo>
              <a:cubicBezTo>
                <a:pt x="7362839" y="4976352"/>
                <a:pt x="7347254" y="4991943"/>
                <a:pt x="7328027" y="4991943"/>
              </a:cubicBezTo>
              <a:close/>
              <a:moveTo>
                <a:pt x="7412919" y="4991943"/>
              </a:moveTo>
              <a:cubicBezTo>
                <a:pt x="7393691" y="4991943"/>
                <a:pt x="7378094" y="4976352"/>
                <a:pt x="7378094" y="4957124"/>
              </a:cubicBezTo>
              <a:cubicBezTo>
                <a:pt x="7378094" y="4937896"/>
                <a:pt x="7393691" y="4922305"/>
                <a:pt x="7412919" y="4922305"/>
              </a:cubicBezTo>
              <a:cubicBezTo>
                <a:pt x="7432147" y="4922305"/>
                <a:pt x="7447731" y="4937896"/>
                <a:pt x="7447731" y="4957124"/>
              </a:cubicBezTo>
              <a:cubicBezTo>
                <a:pt x="7447731" y="4976352"/>
                <a:pt x="7432147" y="4991943"/>
                <a:pt x="7412919" y="4991943"/>
              </a:cubicBezTo>
              <a:close/>
              <a:moveTo>
                <a:pt x="7497811" y="4991943"/>
              </a:moveTo>
              <a:cubicBezTo>
                <a:pt x="7478583" y="4991943"/>
                <a:pt x="7462986" y="4976352"/>
                <a:pt x="7462986" y="4957124"/>
              </a:cubicBezTo>
              <a:cubicBezTo>
                <a:pt x="7462986" y="4937896"/>
                <a:pt x="7478583" y="4922305"/>
                <a:pt x="7497811" y="4922305"/>
              </a:cubicBezTo>
              <a:cubicBezTo>
                <a:pt x="7517039" y="4922305"/>
                <a:pt x="7532623" y="4937896"/>
                <a:pt x="7532623" y="4957124"/>
              </a:cubicBezTo>
              <a:cubicBezTo>
                <a:pt x="7532623" y="4976352"/>
                <a:pt x="7517039" y="4991943"/>
                <a:pt x="7497811" y="4991943"/>
              </a:cubicBezTo>
              <a:close/>
              <a:moveTo>
                <a:pt x="7582703" y="4991943"/>
              </a:moveTo>
              <a:cubicBezTo>
                <a:pt x="7563476" y="4991943"/>
                <a:pt x="7547878" y="4976352"/>
                <a:pt x="7547878" y="4957124"/>
              </a:cubicBezTo>
              <a:cubicBezTo>
                <a:pt x="7547878" y="4937896"/>
                <a:pt x="7563476" y="4922305"/>
                <a:pt x="7582703" y="4922305"/>
              </a:cubicBezTo>
              <a:cubicBezTo>
                <a:pt x="7601931" y="4922305"/>
                <a:pt x="7617516" y="4937896"/>
                <a:pt x="7617516" y="4957124"/>
              </a:cubicBezTo>
              <a:cubicBezTo>
                <a:pt x="7617516" y="4976352"/>
                <a:pt x="7601931" y="4991943"/>
                <a:pt x="7582703" y="4991943"/>
              </a:cubicBezTo>
              <a:close/>
              <a:moveTo>
                <a:pt x="7667597" y="4991943"/>
              </a:moveTo>
              <a:cubicBezTo>
                <a:pt x="7648369" y="4991943"/>
                <a:pt x="7632771" y="4976352"/>
                <a:pt x="7632771" y="4957124"/>
              </a:cubicBezTo>
              <a:cubicBezTo>
                <a:pt x="7632771" y="4937896"/>
                <a:pt x="7648369" y="4922305"/>
                <a:pt x="7667597" y="4922305"/>
              </a:cubicBezTo>
              <a:cubicBezTo>
                <a:pt x="7686824" y="4922305"/>
                <a:pt x="7702409" y="4937896"/>
                <a:pt x="7702409" y="4957124"/>
              </a:cubicBezTo>
              <a:cubicBezTo>
                <a:pt x="7702409" y="4976352"/>
                <a:pt x="7686824" y="4991943"/>
                <a:pt x="7667597" y="4991943"/>
              </a:cubicBezTo>
              <a:close/>
              <a:moveTo>
                <a:pt x="7752489" y="4991943"/>
              </a:moveTo>
              <a:cubicBezTo>
                <a:pt x="7733261" y="4991943"/>
                <a:pt x="7717664" y="4976352"/>
                <a:pt x="7717664" y="4957124"/>
              </a:cubicBezTo>
              <a:cubicBezTo>
                <a:pt x="7717664" y="4937896"/>
                <a:pt x="7733261" y="4922305"/>
                <a:pt x="7752489" y="4922305"/>
              </a:cubicBezTo>
              <a:cubicBezTo>
                <a:pt x="7771717" y="4922305"/>
                <a:pt x="7787301" y="4937896"/>
                <a:pt x="7787301" y="4957124"/>
              </a:cubicBezTo>
              <a:cubicBezTo>
                <a:pt x="7787301" y="4976352"/>
                <a:pt x="7771717" y="4991943"/>
                <a:pt x="7752489" y="4991943"/>
              </a:cubicBezTo>
              <a:close/>
              <a:moveTo>
                <a:pt x="7837381" y="4991943"/>
              </a:moveTo>
              <a:cubicBezTo>
                <a:pt x="7818153" y="4991943"/>
                <a:pt x="7802556" y="4976352"/>
                <a:pt x="7802556" y="4957124"/>
              </a:cubicBezTo>
              <a:cubicBezTo>
                <a:pt x="7802556" y="4937896"/>
                <a:pt x="7818153" y="4922305"/>
                <a:pt x="7837381" y="4922305"/>
              </a:cubicBezTo>
              <a:cubicBezTo>
                <a:pt x="7856609" y="4922305"/>
                <a:pt x="7872193" y="4937896"/>
                <a:pt x="7872193" y="4957124"/>
              </a:cubicBezTo>
              <a:cubicBezTo>
                <a:pt x="7872193" y="4976352"/>
                <a:pt x="7856609" y="4991943"/>
                <a:pt x="7837381" y="4991943"/>
              </a:cubicBezTo>
              <a:close/>
              <a:moveTo>
                <a:pt x="7922273" y="4991943"/>
              </a:moveTo>
              <a:cubicBezTo>
                <a:pt x="7903046" y="4991943"/>
                <a:pt x="7887448" y="4976352"/>
                <a:pt x="7887448" y="4957124"/>
              </a:cubicBezTo>
              <a:cubicBezTo>
                <a:pt x="7887448" y="4937896"/>
                <a:pt x="7903046" y="4922305"/>
                <a:pt x="7922273" y="4922305"/>
              </a:cubicBezTo>
              <a:cubicBezTo>
                <a:pt x="7941501" y="4922305"/>
                <a:pt x="7957086" y="4937896"/>
                <a:pt x="7957086" y="4957124"/>
              </a:cubicBezTo>
              <a:cubicBezTo>
                <a:pt x="7957086" y="4976352"/>
                <a:pt x="7941501" y="4991943"/>
                <a:pt x="7922273" y="4991943"/>
              </a:cubicBezTo>
              <a:close/>
              <a:moveTo>
                <a:pt x="8007167" y="4991943"/>
              </a:moveTo>
              <a:cubicBezTo>
                <a:pt x="7987939" y="4991943"/>
                <a:pt x="7972341" y="4976352"/>
                <a:pt x="7972341" y="4957124"/>
              </a:cubicBezTo>
              <a:cubicBezTo>
                <a:pt x="7972341" y="4937896"/>
                <a:pt x="7987939" y="4922305"/>
                <a:pt x="8007167" y="4922305"/>
              </a:cubicBezTo>
              <a:cubicBezTo>
                <a:pt x="8026394" y="4922305"/>
                <a:pt x="8041979" y="4937896"/>
                <a:pt x="8041979" y="4957124"/>
              </a:cubicBezTo>
              <a:cubicBezTo>
                <a:pt x="8041979" y="4976352"/>
                <a:pt x="8026394" y="4991943"/>
                <a:pt x="8007167" y="4991943"/>
              </a:cubicBezTo>
              <a:close/>
              <a:moveTo>
                <a:pt x="8092059" y="4991943"/>
              </a:moveTo>
              <a:cubicBezTo>
                <a:pt x="8072831" y="4991943"/>
                <a:pt x="8057234" y="4976352"/>
                <a:pt x="8057234" y="4957124"/>
              </a:cubicBezTo>
              <a:cubicBezTo>
                <a:pt x="8057234" y="4937896"/>
                <a:pt x="8072831" y="4922305"/>
                <a:pt x="8092059" y="4922305"/>
              </a:cubicBezTo>
              <a:cubicBezTo>
                <a:pt x="8111287" y="4922305"/>
                <a:pt x="8126871" y="4937896"/>
                <a:pt x="8126871" y="4957124"/>
              </a:cubicBezTo>
              <a:cubicBezTo>
                <a:pt x="8126871" y="4976352"/>
                <a:pt x="8111287" y="4991943"/>
                <a:pt x="8092059" y="4991943"/>
              </a:cubicBezTo>
              <a:close/>
              <a:moveTo>
                <a:pt x="8176951" y="4991943"/>
              </a:moveTo>
              <a:cubicBezTo>
                <a:pt x="8157723" y="4991943"/>
                <a:pt x="8142126" y="4976352"/>
                <a:pt x="8142126" y="4957124"/>
              </a:cubicBezTo>
              <a:cubicBezTo>
                <a:pt x="8142126" y="4937896"/>
                <a:pt x="8157723" y="4922305"/>
                <a:pt x="8176951" y="4922305"/>
              </a:cubicBezTo>
              <a:cubicBezTo>
                <a:pt x="8196179" y="4922305"/>
                <a:pt x="8211763" y="4937896"/>
                <a:pt x="8211763" y="4957124"/>
              </a:cubicBezTo>
              <a:cubicBezTo>
                <a:pt x="8211763" y="4976352"/>
                <a:pt x="8196179" y="4991943"/>
                <a:pt x="8176951" y="4991943"/>
              </a:cubicBezTo>
              <a:close/>
              <a:moveTo>
                <a:pt x="8261843" y="4991943"/>
              </a:moveTo>
              <a:cubicBezTo>
                <a:pt x="8242616" y="4991943"/>
                <a:pt x="8227018" y="4976352"/>
                <a:pt x="8227018" y="4957124"/>
              </a:cubicBezTo>
              <a:cubicBezTo>
                <a:pt x="8227018" y="4937896"/>
                <a:pt x="8242616" y="4922305"/>
                <a:pt x="8261843" y="4922305"/>
              </a:cubicBezTo>
              <a:cubicBezTo>
                <a:pt x="8281071" y="4922305"/>
                <a:pt x="8296656" y="4937896"/>
                <a:pt x="8296656" y="4957124"/>
              </a:cubicBezTo>
              <a:cubicBezTo>
                <a:pt x="8296656" y="4976352"/>
                <a:pt x="8281071" y="4991943"/>
                <a:pt x="8261843" y="4991943"/>
              </a:cubicBezTo>
              <a:close/>
              <a:moveTo>
                <a:pt x="8346737" y="4991943"/>
              </a:moveTo>
              <a:cubicBezTo>
                <a:pt x="8327509" y="4991943"/>
                <a:pt x="8311911" y="4976352"/>
                <a:pt x="8311911" y="4957124"/>
              </a:cubicBezTo>
              <a:cubicBezTo>
                <a:pt x="8311911" y="4937896"/>
                <a:pt x="8327509" y="4922305"/>
                <a:pt x="8346737" y="4922305"/>
              </a:cubicBezTo>
              <a:cubicBezTo>
                <a:pt x="8365964" y="4922305"/>
                <a:pt x="8381549" y="4937896"/>
                <a:pt x="8381549" y="4957124"/>
              </a:cubicBezTo>
              <a:cubicBezTo>
                <a:pt x="8381549" y="4976352"/>
                <a:pt x="8365964" y="4991943"/>
                <a:pt x="8346737" y="4991943"/>
              </a:cubicBezTo>
              <a:close/>
              <a:moveTo>
                <a:pt x="8431629" y="4991943"/>
              </a:moveTo>
              <a:cubicBezTo>
                <a:pt x="8412401" y="4991943"/>
                <a:pt x="8396804" y="4976352"/>
                <a:pt x="8396804" y="4957124"/>
              </a:cubicBezTo>
              <a:cubicBezTo>
                <a:pt x="8396804" y="4937896"/>
                <a:pt x="8412401" y="4922305"/>
                <a:pt x="8431629" y="4922305"/>
              </a:cubicBezTo>
              <a:cubicBezTo>
                <a:pt x="8450857" y="4922305"/>
                <a:pt x="8466441" y="4937896"/>
                <a:pt x="8466441" y="4957124"/>
              </a:cubicBezTo>
              <a:cubicBezTo>
                <a:pt x="8466441" y="4976352"/>
                <a:pt x="8450857" y="4991943"/>
                <a:pt x="8431629" y="4991943"/>
              </a:cubicBezTo>
              <a:close/>
              <a:moveTo>
                <a:pt x="8516521" y="4991943"/>
              </a:moveTo>
              <a:cubicBezTo>
                <a:pt x="8497293" y="4991943"/>
                <a:pt x="8481696" y="4976352"/>
                <a:pt x="8481696" y="4957124"/>
              </a:cubicBezTo>
              <a:cubicBezTo>
                <a:pt x="8481696" y="4937896"/>
                <a:pt x="8497293" y="4922305"/>
                <a:pt x="8516521" y="4922305"/>
              </a:cubicBezTo>
              <a:cubicBezTo>
                <a:pt x="8535749" y="4922305"/>
                <a:pt x="8551333" y="4937896"/>
                <a:pt x="8551333" y="4957124"/>
              </a:cubicBezTo>
              <a:cubicBezTo>
                <a:pt x="8551333" y="4976352"/>
                <a:pt x="8535749" y="4991943"/>
                <a:pt x="8516521" y="4991943"/>
              </a:cubicBezTo>
              <a:close/>
              <a:moveTo>
                <a:pt x="8601413" y="4991943"/>
              </a:moveTo>
              <a:cubicBezTo>
                <a:pt x="8582186" y="4991943"/>
                <a:pt x="8566588" y="4976352"/>
                <a:pt x="8566588" y="4957124"/>
              </a:cubicBezTo>
              <a:cubicBezTo>
                <a:pt x="8566588" y="4937896"/>
                <a:pt x="8582186" y="4922305"/>
                <a:pt x="8601413" y="4922305"/>
              </a:cubicBezTo>
              <a:cubicBezTo>
                <a:pt x="8620641" y="4922305"/>
                <a:pt x="8636226" y="4937896"/>
                <a:pt x="8636226" y="4957124"/>
              </a:cubicBezTo>
              <a:cubicBezTo>
                <a:pt x="8636226" y="4976352"/>
                <a:pt x="8620641" y="4991943"/>
                <a:pt x="8601413" y="4991943"/>
              </a:cubicBezTo>
              <a:close/>
              <a:moveTo>
                <a:pt x="8686306" y="4991943"/>
              </a:moveTo>
              <a:cubicBezTo>
                <a:pt x="8667078" y="4991943"/>
                <a:pt x="8651480" y="4976352"/>
                <a:pt x="8651480" y="4957124"/>
              </a:cubicBezTo>
              <a:cubicBezTo>
                <a:pt x="8651480" y="4937896"/>
                <a:pt x="8667078" y="4922305"/>
                <a:pt x="8686306" y="4922305"/>
              </a:cubicBezTo>
              <a:cubicBezTo>
                <a:pt x="8705533" y="4922305"/>
                <a:pt x="8721118" y="4937896"/>
                <a:pt x="8721118" y="4957124"/>
              </a:cubicBezTo>
              <a:cubicBezTo>
                <a:pt x="8721118" y="4976352"/>
                <a:pt x="8705533" y="4991943"/>
                <a:pt x="8686306" y="4991943"/>
              </a:cubicBezTo>
              <a:close/>
              <a:moveTo>
                <a:pt x="8771199" y="4991943"/>
              </a:moveTo>
              <a:cubicBezTo>
                <a:pt x="8751971" y="4991943"/>
                <a:pt x="8736374" y="4976352"/>
                <a:pt x="8736374" y="4957124"/>
              </a:cubicBezTo>
              <a:cubicBezTo>
                <a:pt x="8736374" y="4937896"/>
                <a:pt x="8751971" y="4922305"/>
                <a:pt x="8771199" y="4922305"/>
              </a:cubicBezTo>
              <a:cubicBezTo>
                <a:pt x="8790427" y="4922305"/>
                <a:pt x="8806011" y="4937896"/>
                <a:pt x="8806011" y="4957124"/>
              </a:cubicBezTo>
              <a:cubicBezTo>
                <a:pt x="8806011" y="4976352"/>
                <a:pt x="8790427" y="4991943"/>
                <a:pt x="8771199" y="4991943"/>
              </a:cubicBezTo>
              <a:close/>
              <a:moveTo>
                <a:pt x="8856091" y="4991943"/>
              </a:moveTo>
              <a:cubicBezTo>
                <a:pt x="8836863" y="4991943"/>
                <a:pt x="8821266" y="4976352"/>
                <a:pt x="8821266" y="4957124"/>
              </a:cubicBezTo>
              <a:cubicBezTo>
                <a:pt x="8821266" y="4937896"/>
                <a:pt x="8836863" y="4922305"/>
                <a:pt x="8856091" y="4922305"/>
              </a:cubicBezTo>
              <a:cubicBezTo>
                <a:pt x="8875319" y="4922305"/>
                <a:pt x="8890903" y="4937896"/>
                <a:pt x="8890903" y="4957124"/>
              </a:cubicBezTo>
              <a:cubicBezTo>
                <a:pt x="8890903" y="4976352"/>
                <a:pt x="8875319" y="4991943"/>
                <a:pt x="8856091" y="4991943"/>
              </a:cubicBezTo>
              <a:close/>
              <a:moveTo>
                <a:pt x="8940983" y="4991943"/>
              </a:moveTo>
              <a:cubicBezTo>
                <a:pt x="8921756" y="4991943"/>
                <a:pt x="8906158" y="4976352"/>
                <a:pt x="8906158" y="4957124"/>
              </a:cubicBezTo>
              <a:cubicBezTo>
                <a:pt x="8906158" y="4937896"/>
                <a:pt x="8921756" y="4922305"/>
                <a:pt x="8940983" y="4922305"/>
              </a:cubicBezTo>
              <a:cubicBezTo>
                <a:pt x="8960211" y="4922305"/>
                <a:pt x="8975796" y="4937896"/>
                <a:pt x="8975796" y="4957124"/>
              </a:cubicBezTo>
              <a:cubicBezTo>
                <a:pt x="8975796" y="4976352"/>
                <a:pt x="8960211" y="4991943"/>
                <a:pt x="8940983" y="4991943"/>
              </a:cubicBezTo>
              <a:close/>
              <a:moveTo>
                <a:pt x="9025876" y="4991943"/>
              </a:moveTo>
              <a:cubicBezTo>
                <a:pt x="9006648" y="4991943"/>
                <a:pt x="8991050" y="4976352"/>
                <a:pt x="8991050" y="4957124"/>
              </a:cubicBezTo>
              <a:cubicBezTo>
                <a:pt x="8991050" y="4937896"/>
                <a:pt x="9006648" y="4922305"/>
                <a:pt x="9025876" y="4922305"/>
              </a:cubicBezTo>
              <a:cubicBezTo>
                <a:pt x="9045103" y="4922305"/>
                <a:pt x="9060688" y="4937896"/>
                <a:pt x="9060688" y="4957124"/>
              </a:cubicBezTo>
              <a:cubicBezTo>
                <a:pt x="9060688" y="4976352"/>
                <a:pt x="9045103" y="4991943"/>
                <a:pt x="9025876" y="4991943"/>
              </a:cubicBezTo>
              <a:close/>
              <a:moveTo>
                <a:pt x="9110769" y="4991943"/>
              </a:moveTo>
              <a:cubicBezTo>
                <a:pt x="9091541" y="4991943"/>
                <a:pt x="9075944" y="4976352"/>
                <a:pt x="9075944" y="4957124"/>
              </a:cubicBezTo>
              <a:cubicBezTo>
                <a:pt x="9075944" y="4937896"/>
                <a:pt x="9091541" y="4922305"/>
                <a:pt x="9110769" y="4922305"/>
              </a:cubicBezTo>
              <a:cubicBezTo>
                <a:pt x="9129997" y="4922305"/>
                <a:pt x="9145581" y="4937896"/>
                <a:pt x="9145581" y="4957124"/>
              </a:cubicBezTo>
              <a:cubicBezTo>
                <a:pt x="9145581" y="4976352"/>
                <a:pt x="9129997" y="4991943"/>
                <a:pt x="9110769" y="4991943"/>
              </a:cubicBezTo>
              <a:close/>
              <a:moveTo>
                <a:pt x="9195661" y="4991943"/>
              </a:moveTo>
              <a:cubicBezTo>
                <a:pt x="9176433" y="4991943"/>
                <a:pt x="9160836" y="4976352"/>
                <a:pt x="9160836" y="4957124"/>
              </a:cubicBezTo>
              <a:cubicBezTo>
                <a:pt x="9160836" y="4937896"/>
                <a:pt x="9176433" y="4922305"/>
                <a:pt x="9195661" y="4922305"/>
              </a:cubicBezTo>
              <a:cubicBezTo>
                <a:pt x="9214889" y="4922305"/>
                <a:pt x="9230473" y="4937896"/>
                <a:pt x="9230473" y="4957124"/>
              </a:cubicBezTo>
              <a:cubicBezTo>
                <a:pt x="9230473" y="4976352"/>
                <a:pt x="9214889" y="4991943"/>
                <a:pt x="9195661" y="4991943"/>
              </a:cubicBezTo>
              <a:close/>
              <a:moveTo>
                <a:pt x="9280553" y="4991943"/>
              </a:moveTo>
              <a:cubicBezTo>
                <a:pt x="9261326" y="4991943"/>
                <a:pt x="9245728" y="4976352"/>
                <a:pt x="9245728" y="4957124"/>
              </a:cubicBezTo>
              <a:cubicBezTo>
                <a:pt x="9245728" y="4937896"/>
                <a:pt x="9261326" y="4922305"/>
                <a:pt x="9280553" y="4922305"/>
              </a:cubicBezTo>
              <a:cubicBezTo>
                <a:pt x="9299781" y="4922305"/>
                <a:pt x="9315366" y="4937896"/>
                <a:pt x="9315366" y="4957124"/>
              </a:cubicBezTo>
              <a:cubicBezTo>
                <a:pt x="9315366" y="4976352"/>
                <a:pt x="9299781" y="4991943"/>
                <a:pt x="9280553" y="4991943"/>
              </a:cubicBezTo>
              <a:close/>
              <a:moveTo>
                <a:pt x="9365446" y="4991943"/>
              </a:moveTo>
              <a:cubicBezTo>
                <a:pt x="9346218" y="4991943"/>
                <a:pt x="9330620" y="4976352"/>
                <a:pt x="9330620" y="4957124"/>
              </a:cubicBezTo>
              <a:cubicBezTo>
                <a:pt x="9330620" y="4937896"/>
                <a:pt x="9346218" y="4922305"/>
                <a:pt x="9365446" y="4922305"/>
              </a:cubicBezTo>
              <a:cubicBezTo>
                <a:pt x="9384673" y="4922305"/>
                <a:pt x="9400258" y="4937896"/>
                <a:pt x="9400258" y="4957124"/>
              </a:cubicBezTo>
              <a:cubicBezTo>
                <a:pt x="9400258" y="4976352"/>
                <a:pt x="9384673" y="4991943"/>
                <a:pt x="9365446" y="4991943"/>
              </a:cubicBezTo>
              <a:close/>
              <a:moveTo>
                <a:pt x="9450339" y="4991943"/>
              </a:moveTo>
              <a:cubicBezTo>
                <a:pt x="9431111" y="4991943"/>
                <a:pt x="9415514" y="4976352"/>
                <a:pt x="9415514" y="4957124"/>
              </a:cubicBezTo>
              <a:cubicBezTo>
                <a:pt x="9415514" y="4937896"/>
                <a:pt x="9431111" y="4922305"/>
                <a:pt x="9450339" y="4922305"/>
              </a:cubicBezTo>
              <a:cubicBezTo>
                <a:pt x="9469567" y="4922305"/>
                <a:pt x="9485151" y="4937896"/>
                <a:pt x="9485151" y="4957124"/>
              </a:cubicBezTo>
              <a:cubicBezTo>
                <a:pt x="9485151" y="4976352"/>
                <a:pt x="9469567" y="4991943"/>
                <a:pt x="9450339" y="4991943"/>
              </a:cubicBezTo>
              <a:close/>
              <a:moveTo>
                <a:pt x="9535231" y="4991943"/>
              </a:moveTo>
              <a:cubicBezTo>
                <a:pt x="9516003" y="4991943"/>
                <a:pt x="9500406" y="4976352"/>
                <a:pt x="9500406" y="4957124"/>
              </a:cubicBezTo>
              <a:cubicBezTo>
                <a:pt x="9500406" y="4937896"/>
                <a:pt x="9516003" y="4922305"/>
                <a:pt x="9535231" y="4922305"/>
              </a:cubicBezTo>
              <a:cubicBezTo>
                <a:pt x="9554459" y="4922305"/>
                <a:pt x="9570043" y="4937896"/>
                <a:pt x="9570043" y="4957124"/>
              </a:cubicBezTo>
              <a:cubicBezTo>
                <a:pt x="9570043" y="4976352"/>
                <a:pt x="9554459" y="4991943"/>
                <a:pt x="9535231" y="4991943"/>
              </a:cubicBezTo>
              <a:close/>
              <a:moveTo>
                <a:pt x="9620123" y="4991943"/>
              </a:moveTo>
              <a:cubicBezTo>
                <a:pt x="9600896" y="4991943"/>
                <a:pt x="9585298" y="4976352"/>
                <a:pt x="9585298" y="4957124"/>
              </a:cubicBezTo>
              <a:cubicBezTo>
                <a:pt x="9585298" y="4937896"/>
                <a:pt x="9600896" y="4922305"/>
                <a:pt x="9620123" y="4922305"/>
              </a:cubicBezTo>
              <a:cubicBezTo>
                <a:pt x="9639351" y="4922305"/>
                <a:pt x="9654936" y="4937896"/>
                <a:pt x="9654936" y="4957124"/>
              </a:cubicBezTo>
              <a:cubicBezTo>
                <a:pt x="9654936" y="4976352"/>
                <a:pt x="9639351" y="4991943"/>
                <a:pt x="9620123" y="4991943"/>
              </a:cubicBezTo>
              <a:close/>
              <a:moveTo>
                <a:pt x="10214371" y="4991943"/>
              </a:moveTo>
              <a:cubicBezTo>
                <a:pt x="10195143" y="4991943"/>
                <a:pt x="10179546" y="4976352"/>
                <a:pt x="10179546" y="4957124"/>
              </a:cubicBezTo>
              <a:cubicBezTo>
                <a:pt x="10179546" y="4937896"/>
                <a:pt x="10195143" y="4922305"/>
                <a:pt x="10214371" y="4922305"/>
              </a:cubicBezTo>
              <a:cubicBezTo>
                <a:pt x="10233599" y="4922305"/>
                <a:pt x="10249183" y="4937896"/>
                <a:pt x="10249183" y="4957124"/>
              </a:cubicBezTo>
              <a:cubicBezTo>
                <a:pt x="10249183" y="4976352"/>
                <a:pt x="10233599" y="4991943"/>
                <a:pt x="10214371" y="4991943"/>
              </a:cubicBezTo>
              <a:close/>
              <a:moveTo>
                <a:pt x="10299263" y="4991943"/>
              </a:moveTo>
              <a:cubicBezTo>
                <a:pt x="10280036" y="4991943"/>
                <a:pt x="10264438" y="4976352"/>
                <a:pt x="10264438" y="4957124"/>
              </a:cubicBezTo>
              <a:cubicBezTo>
                <a:pt x="10264438" y="4937896"/>
                <a:pt x="10280036" y="4922305"/>
                <a:pt x="10299263" y="4922305"/>
              </a:cubicBezTo>
              <a:cubicBezTo>
                <a:pt x="10318491" y="4922305"/>
                <a:pt x="10334076" y="4937896"/>
                <a:pt x="10334076" y="4957124"/>
              </a:cubicBezTo>
              <a:cubicBezTo>
                <a:pt x="10334076" y="4976352"/>
                <a:pt x="10318491" y="4991943"/>
                <a:pt x="10299263" y="4991943"/>
              </a:cubicBezTo>
              <a:close/>
              <a:moveTo>
                <a:pt x="1130846" y="4907083"/>
              </a:moveTo>
              <a:cubicBezTo>
                <a:pt x="1111618" y="4907083"/>
                <a:pt x="1096027" y="4891492"/>
                <a:pt x="1096027" y="4872264"/>
              </a:cubicBezTo>
              <a:cubicBezTo>
                <a:pt x="1096027" y="4853037"/>
                <a:pt x="1111618" y="4837446"/>
                <a:pt x="1130846" y="4837446"/>
              </a:cubicBezTo>
              <a:cubicBezTo>
                <a:pt x="1150074" y="4837446"/>
                <a:pt x="1165665" y="4853037"/>
                <a:pt x="1165665" y="4872264"/>
              </a:cubicBezTo>
              <a:cubicBezTo>
                <a:pt x="1165665" y="4891492"/>
                <a:pt x="1150074" y="4907083"/>
                <a:pt x="1130846" y="4907083"/>
              </a:cubicBezTo>
              <a:close/>
              <a:moveTo>
                <a:pt x="1215735" y="4907083"/>
              </a:moveTo>
              <a:cubicBezTo>
                <a:pt x="1196507" y="4907083"/>
                <a:pt x="1180916" y="4891492"/>
                <a:pt x="1180916" y="4872264"/>
              </a:cubicBezTo>
              <a:cubicBezTo>
                <a:pt x="1180916" y="4853037"/>
                <a:pt x="1196507" y="4837446"/>
                <a:pt x="1215735" y="4837446"/>
              </a:cubicBezTo>
              <a:cubicBezTo>
                <a:pt x="1234963" y="4837446"/>
                <a:pt x="1250554" y="4853037"/>
                <a:pt x="1250554" y="4872264"/>
              </a:cubicBezTo>
              <a:cubicBezTo>
                <a:pt x="1250554" y="4891492"/>
                <a:pt x="1234963" y="4907083"/>
                <a:pt x="1215735" y="4907083"/>
              </a:cubicBezTo>
              <a:close/>
              <a:moveTo>
                <a:pt x="2064667" y="4907083"/>
              </a:moveTo>
              <a:cubicBezTo>
                <a:pt x="2045439" y="4907083"/>
                <a:pt x="2029848" y="4891492"/>
                <a:pt x="2029848" y="4872264"/>
              </a:cubicBezTo>
              <a:cubicBezTo>
                <a:pt x="2029848" y="4853037"/>
                <a:pt x="2045439" y="4837446"/>
                <a:pt x="2064667" y="4837446"/>
              </a:cubicBezTo>
              <a:cubicBezTo>
                <a:pt x="2083894" y="4837446"/>
                <a:pt x="2099485" y="4853037"/>
                <a:pt x="2099485" y="4872264"/>
              </a:cubicBezTo>
              <a:cubicBezTo>
                <a:pt x="2099485" y="4891492"/>
                <a:pt x="2083894" y="4907083"/>
                <a:pt x="2064667" y="4907083"/>
              </a:cubicBezTo>
              <a:close/>
              <a:moveTo>
                <a:pt x="2149559" y="4907083"/>
              </a:moveTo>
              <a:cubicBezTo>
                <a:pt x="2130331" y="4907083"/>
                <a:pt x="2114740" y="4891492"/>
                <a:pt x="2114740" y="4872264"/>
              </a:cubicBezTo>
              <a:cubicBezTo>
                <a:pt x="2114740" y="4853037"/>
                <a:pt x="2130331" y="4837446"/>
                <a:pt x="2149559" y="4837446"/>
              </a:cubicBezTo>
              <a:cubicBezTo>
                <a:pt x="2168787" y="4837446"/>
                <a:pt x="2184378" y="4853037"/>
                <a:pt x="2184378" y="4872264"/>
              </a:cubicBezTo>
              <a:cubicBezTo>
                <a:pt x="2184378" y="4891492"/>
                <a:pt x="2168787" y="4907083"/>
                <a:pt x="2149559" y="4907083"/>
              </a:cubicBezTo>
              <a:close/>
              <a:moveTo>
                <a:pt x="2234445" y="4907083"/>
              </a:moveTo>
              <a:cubicBezTo>
                <a:pt x="2215217" y="4907083"/>
                <a:pt x="2199626" y="4891492"/>
                <a:pt x="2199626" y="4872264"/>
              </a:cubicBezTo>
              <a:cubicBezTo>
                <a:pt x="2199626" y="4853037"/>
                <a:pt x="2215217" y="4837446"/>
                <a:pt x="2234445" y="4837446"/>
              </a:cubicBezTo>
              <a:cubicBezTo>
                <a:pt x="2253673" y="4837446"/>
                <a:pt x="2269264" y="4853037"/>
                <a:pt x="2269264" y="4872264"/>
              </a:cubicBezTo>
              <a:cubicBezTo>
                <a:pt x="2269264" y="4891492"/>
                <a:pt x="2253673" y="4907083"/>
                <a:pt x="2234445" y="4907083"/>
              </a:cubicBezTo>
              <a:close/>
              <a:moveTo>
                <a:pt x="2319337" y="4907083"/>
              </a:moveTo>
              <a:cubicBezTo>
                <a:pt x="2300110" y="4907083"/>
                <a:pt x="2284518" y="4891492"/>
                <a:pt x="2284518" y="4872264"/>
              </a:cubicBezTo>
              <a:cubicBezTo>
                <a:pt x="2284518" y="4853037"/>
                <a:pt x="2300110" y="4837446"/>
                <a:pt x="2319337" y="4837446"/>
              </a:cubicBezTo>
              <a:cubicBezTo>
                <a:pt x="2338565" y="4837446"/>
                <a:pt x="2354156" y="4853037"/>
                <a:pt x="2354156" y="4872264"/>
              </a:cubicBezTo>
              <a:cubicBezTo>
                <a:pt x="2354156" y="4891492"/>
                <a:pt x="2338565" y="4907083"/>
                <a:pt x="2319337" y="4907083"/>
              </a:cubicBezTo>
              <a:close/>
              <a:moveTo>
                <a:pt x="2404230" y="4907083"/>
              </a:moveTo>
              <a:cubicBezTo>
                <a:pt x="2385002" y="4907083"/>
                <a:pt x="2369411" y="4891492"/>
                <a:pt x="2369411" y="4872264"/>
              </a:cubicBezTo>
              <a:cubicBezTo>
                <a:pt x="2369411" y="4853037"/>
                <a:pt x="2385002" y="4837446"/>
                <a:pt x="2404230" y="4837446"/>
              </a:cubicBezTo>
              <a:cubicBezTo>
                <a:pt x="2423457" y="4837446"/>
                <a:pt x="2439048" y="4853037"/>
                <a:pt x="2439048" y="4872264"/>
              </a:cubicBezTo>
              <a:cubicBezTo>
                <a:pt x="2439048" y="4891492"/>
                <a:pt x="2423457" y="4907083"/>
                <a:pt x="2404230" y="4907083"/>
              </a:cubicBezTo>
              <a:close/>
              <a:moveTo>
                <a:pt x="2489122" y="4907083"/>
              </a:moveTo>
              <a:cubicBezTo>
                <a:pt x="2469894" y="4907083"/>
                <a:pt x="2454303" y="4891492"/>
                <a:pt x="2454303" y="4872264"/>
              </a:cubicBezTo>
              <a:cubicBezTo>
                <a:pt x="2454303" y="4853037"/>
                <a:pt x="2469894" y="4837446"/>
                <a:pt x="2489122" y="4837446"/>
              </a:cubicBezTo>
              <a:cubicBezTo>
                <a:pt x="2508350" y="4837446"/>
                <a:pt x="2523941" y="4853037"/>
                <a:pt x="2523941" y="4872264"/>
              </a:cubicBezTo>
              <a:cubicBezTo>
                <a:pt x="2523941" y="4891492"/>
                <a:pt x="2508350" y="4907083"/>
                <a:pt x="2489122" y="4907083"/>
              </a:cubicBezTo>
              <a:close/>
              <a:moveTo>
                <a:pt x="2574015" y="4907083"/>
              </a:moveTo>
              <a:cubicBezTo>
                <a:pt x="2554787" y="4907083"/>
                <a:pt x="2539196" y="4891492"/>
                <a:pt x="2539196" y="4872264"/>
              </a:cubicBezTo>
              <a:cubicBezTo>
                <a:pt x="2539196" y="4853037"/>
                <a:pt x="2554787" y="4837446"/>
                <a:pt x="2574015" y="4837446"/>
              </a:cubicBezTo>
              <a:cubicBezTo>
                <a:pt x="2593243" y="4837446"/>
                <a:pt x="2608834" y="4853037"/>
                <a:pt x="2608834" y="4872264"/>
              </a:cubicBezTo>
              <a:cubicBezTo>
                <a:pt x="2608834" y="4891492"/>
                <a:pt x="2593243" y="4907083"/>
                <a:pt x="2574015" y="4907083"/>
              </a:cubicBezTo>
              <a:close/>
              <a:moveTo>
                <a:pt x="2658907" y="4907083"/>
              </a:moveTo>
              <a:cubicBezTo>
                <a:pt x="2639680" y="4907083"/>
                <a:pt x="2624088" y="4891492"/>
                <a:pt x="2624088" y="4872264"/>
              </a:cubicBezTo>
              <a:cubicBezTo>
                <a:pt x="2624088" y="4853037"/>
                <a:pt x="2639680" y="4837446"/>
                <a:pt x="2658907" y="4837446"/>
              </a:cubicBezTo>
              <a:cubicBezTo>
                <a:pt x="2678135" y="4837446"/>
                <a:pt x="2693726" y="4853037"/>
                <a:pt x="2693726" y="4872264"/>
              </a:cubicBezTo>
              <a:cubicBezTo>
                <a:pt x="2693726" y="4891492"/>
                <a:pt x="2678135" y="4907083"/>
                <a:pt x="2658907" y="4907083"/>
              </a:cubicBezTo>
              <a:close/>
              <a:moveTo>
                <a:pt x="2743800" y="4907083"/>
              </a:moveTo>
              <a:cubicBezTo>
                <a:pt x="2724572" y="4907083"/>
                <a:pt x="2708981" y="4891492"/>
                <a:pt x="2708981" y="4872264"/>
              </a:cubicBezTo>
              <a:cubicBezTo>
                <a:pt x="2708981" y="4853037"/>
                <a:pt x="2724572" y="4837446"/>
                <a:pt x="2743800" y="4837446"/>
              </a:cubicBezTo>
              <a:cubicBezTo>
                <a:pt x="2763027" y="4837446"/>
                <a:pt x="2778618" y="4853037"/>
                <a:pt x="2778618" y="4872264"/>
              </a:cubicBezTo>
              <a:cubicBezTo>
                <a:pt x="2778618" y="4891492"/>
                <a:pt x="2763027" y="4907083"/>
                <a:pt x="2743800" y="4907083"/>
              </a:cubicBezTo>
              <a:close/>
              <a:moveTo>
                <a:pt x="2828692" y="4907083"/>
              </a:moveTo>
              <a:cubicBezTo>
                <a:pt x="2809464" y="4907083"/>
                <a:pt x="2793873" y="4891492"/>
                <a:pt x="2793873" y="4872264"/>
              </a:cubicBezTo>
              <a:cubicBezTo>
                <a:pt x="2793873" y="4853037"/>
                <a:pt x="2809464" y="4837446"/>
                <a:pt x="2828692" y="4837446"/>
              </a:cubicBezTo>
              <a:cubicBezTo>
                <a:pt x="2847920" y="4837446"/>
                <a:pt x="2863511" y="4853037"/>
                <a:pt x="2863511" y="4872264"/>
              </a:cubicBezTo>
              <a:cubicBezTo>
                <a:pt x="2863511" y="4891492"/>
                <a:pt x="2847920" y="4907083"/>
                <a:pt x="2828692" y="4907083"/>
              </a:cubicBezTo>
              <a:close/>
              <a:moveTo>
                <a:pt x="2913584" y="4907083"/>
              </a:moveTo>
              <a:cubicBezTo>
                <a:pt x="2894356" y="4907083"/>
                <a:pt x="2878765" y="4891492"/>
                <a:pt x="2878765" y="4872264"/>
              </a:cubicBezTo>
              <a:cubicBezTo>
                <a:pt x="2878765" y="4853037"/>
                <a:pt x="2894356" y="4837446"/>
                <a:pt x="2913584" y="4837446"/>
              </a:cubicBezTo>
              <a:cubicBezTo>
                <a:pt x="2932812" y="4837446"/>
                <a:pt x="2948403" y="4853037"/>
                <a:pt x="2948403" y="4872264"/>
              </a:cubicBezTo>
              <a:cubicBezTo>
                <a:pt x="2948403" y="4891492"/>
                <a:pt x="2932812" y="4907083"/>
                <a:pt x="2913584" y="4907083"/>
              </a:cubicBezTo>
              <a:close/>
              <a:moveTo>
                <a:pt x="2998477" y="4907083"/>
              </a:moveTo>
              <a:cubicBezTo>
                <a:pt x="2979250" y="4907083"/>
                <a:pt x="2963658" y="4891492"/>
                <a:pt x="2963658" y="4872264"/>
              </a:cubicBezTo>
              <a:cubicBezTo>
                <a:pt x="2963658" y="4853037"/>
                <a:pt x="2979250" y="4837446"/>
                <a:pt x="2998477" y="4837446"/>
              </a:cubicBezTo>
              <a:cubicBezTo>
                <a:pt x="3017705" y="4837446"/>
                <a:pt x="3033296" y="4853037"/>
                <a:pt x="3033296" y="4872264"/>
              </a:cubicBezTo>
              <a:cubicBezTo>
                <a:pt x="3033296" y="4891492"/>
                <a:pt x="3017705" y="4907083"/>
                <a:pt x="2998477" y="4907083"/>
              </a:cubicBezTo>
              <a:close/>
              <a:moveTo>
                <a:pt x="3168262" y="4907083"/>
              </a:moveTo>
              <a:cubicBezTo>
                <a:pt x="3149034" y="4907083"/>
                <a:pt x="3133443" y="4891492"/>
                <a:pt x="3133443" y="4872264"/>
              </a:cubicBezTo>
              <a:cubicBezTo>
                <a:pt x="3133443" y="4853037"/>
                <a:pt x="3149034" y="4837446"/>
                <a:pt x="3168262" y="4837446"/>
              </a:cubicBezTo>
              <a:cubicBezTo>
                <a:pt x="3187490" y="4837446"/>
                <a:pt x="3203081" y="4853037"/>
                <a:pt x="3203081" y="4872264"/>
              </a:cubicBezTo>
              <a:cubicBezTo>
                <a:pt x="3203081" y="4891492"/>
                <a:pt x="3187490" y="4907083"/>
                <a:pt x="3168262" y="4907083"/>
              </a:cubicBezTo>
              <a:close/>
              <a:moveTo>
                <a:pt x="3762510" y="4907083"/>
              </a:moveTo>
              <a:cubicBezTo>
                <a:pt x="3743282" y="4907083"/>
                <a:pt x="3727691" y="4891492"/>
                <a:pt x="3727691" y="4872264"/>
              </a:cubicBezTo>
              <a:cubicBezTo>
                <a:pt x="3727691" y="4853037"/>
                <a:pt x="3743282" y="4837446"/>
                <a:pt x="3762510" y="4837446"/>
              </a:cubicBezTo>
              <a:cubicBezTo>
                <a:pt x="3781737" y="4837446"/>
                <a:pt x="3797328" y="4853037"/>
                <a:pt x="3797328" y="4872264"/>
              </a:cubicBezTo>
              <a:cubicBezTo>
                <a:pt x="3797328" y="4891492"/>
                <a:pt x="3781737" y="4907083"/>
                <a:pt x="3762510" y="4907083"/>
              </a:cubicBezTo>
              <a:close/>
              <a:moveTo>
                <a:pt x="4017193" y="4907083"/>
              </a:moveTo>
              <a:cubicBezTo>
                <a:pt x="3997966" y="4907083"/>
                <a:pt x="3982375" y="4891492"/>
                <a:pt x="3982375" y="4872264"/>
              </a:cubicBezTo>
              <a:cubicBezTo>
                <a:pt x="3982375" y="4853037"/>
                <a:pt x="3997966" y="4837446"/>
                <a:pt x="4017193" y="4837446"/>
              </a:cubicBezTo>
              <a:cubicBezTo>
                <a:pt x="4036421" y="4837446"/>
                <a:pt x="4052012" y="4853037"/>
                <a:pt x="4052012" y="4872264"/>
              </a:cubicBezTo>
              <a:cubicBezTo>
                <a:pt x="4052012" y="4891492"/>
                <a:pt x="4036421" y="4907083"/>
                <a:pt x="4017193" y="4907083"/>
              </a:cubicBezTo>
              <a:close/>
              <a:moveTo>
                <a:pt x="4526548" y="4907083"/>
              </a:moveTo>
              <a:cubicBezTo>
                <a:pt x="4507320" y="4907083"/>
                <a:pt x="4491729" y="4891492"/>
                <a:pt x="4491729" y="4872264"/>
              </a:cubicBezTo>
              <a:cubicBezTo>
                <a:pt x="4491729" y="4853037"/>
                <a:pt x="4507320" y="4837446"/>
                <a:pt x="4526548" y="4837446"/>
              </a:cubicBezTo>
              <a:cubicBezTo>
                <a:pt x="4545776" y="4837446"/>
                <a:pt x="4561367" y="4853037"/>
                <a:pt x="4561367" y="4872264"/>
              </a:cubicBezTo>
              <a:cubicBezTo>
                <a:pt x="4561367" y="4891492"/>
                <a:pt x="4545776" y="4907083"/>
                <a:pt x="4526548" y="4907083"/>
              </a:cubicBezTo>
              <a:close/>
              <a:moveTo>
                <a:pt x="4611441" y="4907083"/>
              </a:moveTo>
              <a:cubicBezTo>
                <a:pt x="4592213" y="4907083"/>
                <a:pt x="4576622" y="4891492"/>
                <a:pt x="4576622" y="4872264"/>
              </a:cubicBezTo>
              <a:cubicBezTo>
                <a:pt x="4576622" y="4853037"/>
                <a:pt x="4592213" y="4837446"/>
                <a:pt x="4611441" y="4837446"/>
              </a:cubicBezTo>
              <a:cubicBezTo>
                <a:pt x="4630669" y="4837446"/>
                <a:pt x="4646260" y="4853037"/>
                <a:pt x="4646260" y="4872264"/>
              </a:cubicBezTo>
              <a:cubicBezTo>
                <a:pt x="4646260" y="4891492"/>
                <a:pt x="4630669" y="4907083"/>
                <a:pt x="4611441" y="4907083"/>
              </a:cubicBezTo>
              <a:close/>
              <a:moveTo>
                <a:pt x="5290581" y="4907083"/>
              </a:moveTo>
              <a:cubicBezTo>
                <a:pt x="5271353" y="4907083"/>
                <a:pt x="5255762" y="4891492"/>
                <a:pt x="5255762" y="4872264"/>
              </a:cubicBezTo>
              <a:cubicBezTo>
                <a:pt x="5255762" y="4853037"/>
                <a:pt x="5271353" y="4837446"/>
                <a:pt x="5290581" y="4837446"/>
              </a:cubicBezTo>
              <a:cubicBezTo>
                <a:pt x="5309809" y="4837446"/>
                <a:pt x="5325400" y="4853037"/>
                <a:pt x="5325400" y="4872264"/>
              </a:cubicBezTo>
              <a:cubicBezTo>
                <a:pt x="5325400" y="4891492"/>
                <a:pt x="5309809" y="4907083"/>
                <a:pt x="5290581" y="4907083"/>
              </a:cubicBezTo>
              <a:close/>
              <a:moveTo>
                <a:pt x="6139505" y="4907083"/>
              </a:moveTo>
              <a:cubicBezTo>
                <a:pt x="6120277" y="4907083"/>
                <a:pt x="6104680" y="4891492"/>
                <a:pt x="6104680" y="4872264"/>
              </a:cubicBezTo>
              <a:cubicBezTo>
                <a:pt x="6104680" y="4853037"/>
                <a:pt x="6120277" y="4837446"/>
                <a:pt x="6139505" y="4837446"/>
              </a:cubicBezTo>
              <a:cubicBezTo>
                <a:pt x="6158733" y="4837446"/>
                <a:pt x="6174317" y="4853037"/>
                <a:pt x="6174317" y="4872264"/>
              </a:cubicBezTo>
              <a:cubicBezTo>
                <a:pt x="6174317" y="4891492"/>
                <a:pt x="6158733" y="4907083"/>
                <a:pt x="6139505" y="4907083"/>
              </a:cubicBezTo>
              <a:close/>
              <a:moveTo>
                <a:pt x="6224398" y="4907083"/>
              </a:moveTo>
              <a:cubicBezTo>
                <a:pt x="6205171" y="4907083"/>
                <a:pt x="6189573" y="4891492"/>
                <a:pt x="6189573" y="4872264"/>
              </a:cubicBezTo>
              <a:cubicBezTo>
                <a:pt x="6189573" y="4853037"/>
                <a:pt x="6205171" y="4837446"/>
                <a:pt x="6224398" y="4837446"/>
              </a:cubicBezTo>
              <a:cubicBezTo>
                <a:pt x="6243626" y="4837446"/>
                <a:pt x="6259211" y="4853037"/>
                <a:pt x="6259211" y="4872264"/>
              </a:cubicBezTo>
              <a:cubicBezTo>
                <a:pt x="6259211" y="4891492"/>
                <a:pt x="6243626" y="4907083"/>
                <a:pt x="6224398" y="4907083"/>
              </a:cubicBezTo>
              <a:close/>
              <a:moveTo>
                <a:pt x="6479075" y="4907083"/>
              </a:moveTo>
              <a:cubicBezTo>
                <a:pt x="6459847" y="4907083"/>
                <a:pt x="6444250" y="4891492"/>
                <a:pt x="6444250" y="4872264"/>
              </a:cubicBezTo>
              <a:cubicBezTo>
                <a:pt x="6444250" y="4853037"/>
                <a:pt x="6459847" y="4837446"/>
                <a:pt x="6479075" y="4837446"/>
              </a:cubicBezTo>
              <a:cubicBezTo>
                <a:pt x="6498303" y="4837446"/>
                <a:pt x="6513887" y="4853037"/>
                <a:pt x="6513887" y="4872264"/>
              </a:cubicBezTo>
              <a:cubicBezTo>
                <a:pt x="6513887" y="4891492"/>
                <a:pt x="6498303" y="4907083"/>
                <a:pt x="6479075" y="4907083"/>
              </a:cubicBezTo>
              <a:close/>
              <a:moveTo>
                <a:pt x="6563968" y="4907083"/>
              </a:moveTo>
              <a:cubicBezTo>
                <a:pt x="6544741" y="4907083"/>
                <a:pt x="6529143" y="4891492"/>
                <a:pt x="6529143" y="4872264"/>
              </a:cubicBezTo>
              <a:cubicBezTo>
                <a:pt x="6529143" y="4853037"/>
                <a:pt x="6544741" y="4837446"/>
                <a:pt x="6563968" y="4837446"/>
              </a:cubicBezTo>
              <a:cubicBezTo>
                <a:pt x="6583196" y="4837446"/>
                <a:pt x="6598781" y="4853037"/>
                <a:pt x="6598781" y="4872264"/>
              </a:cubicBezTo>
              <a:cubicBezTo>
                <a:pt x="6598781" y="4891492"/>
                <a:pt x="6583196" y="4907083"/>
                <a:pt x="6563968" y="4907083"/>
              </a:cubicBezTo>
              <a:close/>
              <a:moveTo>
                <a:pt x="6648861" y="4907083"/>
              </a:moveTo>
              <a:cubicBezTo>
                <a:pt x="6629633" y="4907083"/>
                <a:pt x="6614035" y="4891492"/>
                <a:pt x="6614035" y="4872264"/>
              </a:cubicBezTo>
              <a:cubicBezTo>
                <a:pt x="6614035" y="4853037"/>
                <a:pt x="6629633" y="4837446"/>
                <a:pt x="6648861" y="4837446"/>
              </a:cubicBezTo>
              <a:cubicBezTo>
                <a:pt x="6668088" y="4837446"/>
                <a:pt x="6683673" y="4853037"/>
                <a:pt x="6683673" y="4872264"/>
              </a:cubicBezTo>
              <a:cubicBezTo>
                <a:pt x="6683673" y="4891492"/>
                <a:pt x="6668088" y="4907083"/>
                <a:pt x="6648861" y="4907083"/>
              </a:cubicBezTo>
              <a:close/>
              <a:moveTo>
                <a:pt x="6818645" y="4907083"/>
              </a:moveTo>
              <a:cubicBezTo>
                <a:pt x="6799417" y="4907083"/>
                <a:pt x="6783820" y="4891492"/>
                <a:pt x="6783820" y="4872264"/>
              </a:cubicBezTo>
              <a:cubicBezTo>
                <a:pt x="6783820" y="4853037"/>
                <a:pt x="6799417" y="4837446"/>
                <a:pt x="6818645" y="4837446"/>
              </a:cubicBezTo>
              <a:cubicBezTo>
                <a:pt x="6837873" y="4837446"/>
                <a:pt x="6853457" y="4853037"/>
                <a:pt x="6853457" y="4872264"/>
              </a:cubicBezTo>
              <a:cubicBezTo>
                <a:pt x="6853457" y="4891492"/>
                <a:pt x="6837873" y="4907083"/>
                <a:pt x="6818645" y="4907083"/>
              </a:cubicBezTo>
              <a:close/>
              <a:moveTo>
                <a:pt x="6903537" y="4907083"/>
              </a:moveTo>
              <a:cubicBezTo>
                <a:pt x="6884310" y="4907083"/>
                <a:pt x="6868712" y="4891492"/>
                <a:pt x="6868712" y="4872264"/>
              </a:cubicBezTo>
              <a:cubicBezTo>
                <a:pt x="6868712" y="4853037"/>
                <a:pt x="6884310" y="4837446"/>
                <a:pt x="6903537" y="4837446"/>
              </a:cubicBezTo>
              <a:cubicBezTo>
                <a:pt x="6922765" y="4837446"/>
                <a:pt x="6938350" y="4853037"/>
                <a:pt x="6938350" y="4872264"/>
              </a:cubicBezTo>
              <a:cubicBezTo>
                <a:pt x="6938350" y="4891492"/>
                <a:pt x="6922765" y="4907083"/>
                <a:pt x="6903537" y="4907083"/>
              </a:cubicBezTo>
              <a:close/>
              <a:moveTo>
                <a:pt x="6988431" y="4907083"/>
              </a:moveTo>
              <a:cubicBezTo>
                <a:pt x="6969203" y="4907083"/>
                <a:pt x="6953605" y="4891492"/>
                <a:pt x="6953605" y="4872264"/>
              </a:cubicBezTo>
              <a:cubicBezTo>
                <a:pt x="6953605" y="4853037"/>
                <a:pt x="6969203" y="4837446"/>
                <a:pt x="6988431" y="4837446"/>
              </a:cubicBezTo>
              <a:cubicBezTo>
                <a:pt x="7007658" y="4837446"/>
                <a:pt x="7023243" y="4853037"/>
                <a:pt x="7023243" y="4872264"/>
              </a:cubicBezTo>
              <a:cubicBezTo>
                <a:pt x="7023243" y="4891492"/>
                <a:pt x="7007658" y="4907083"/>
                <a:pt x="6988431" y="4907083"/>
              </a:cubicBezTo>
              <a:close/>
              <a:moveTo>
                <a:pt x="7073349" y="4907083"/>
              </a:moveTo>
              <a:cubicBezTo>
                <a:pt x="7054121" y="4907083"/>
                <a:pt x="7038524" y="4891492"/>
                <a:pt x="7038524" y="4872264"/>
              </a:cubicBezTo>
              <a:cubicBezTo>
                <a:pt x="7038524" y="4853037"/>
                <a:pt x="7054121" y="4837446"/>
                <a:pt x="7073349" y="4837446"/>
              </a:cubicBezTo>
              <a:cubicBezTo>
                <a:pt x="7092577" y="4837446"/>
                <a:pt x="7108161" y="4853037"/>
                <a:pt x="7108161" y="4872264"/>
              </a:cubicBezTo>
              <a:cubicBezTo>
                <a:pt x="7108161" y="4891492"/>
                <a:pt x="7092577" y="4907083"/>
                <a:pt x="7073349" y="4907083"/>
              </a:cubicBezTo>
              <a:close/>
              <a:moveTo>
                <a:pt x="7158241" y="4907083"/>
              </a:moveTo>
              <a:cubicBezTo>
                <a:pt x="7139013" y="4907083"/>
                <a:pt x="7123416" y="4891492"/>
                <a:pt x="7123416" y="4872264"/>
              </a:cubicBezTo>
              <a:cubicBezTo>
                <a:pt x="7123416" y="4853037"/>
                <a:pt x="7139013" y="4837446"/>
                <a:pt x="7158241" y="4837446"/>
              </a:cubicBezTo>
              <a:cubicBezTo>
                <a:pt x="7177469" y="4837446"/>
                <a:pt x="7193053" y="4853037"/>
                <a:pt x="7193053" y="4872264"/>
              </a:cubicBezTo>
              <a:cubicBezTo>
                <a:pt x="7193053" y="4891492"/>
                <a:pt x="7177469" y="4907083"/>
                <a:pt x="7158241" y="4907083"/>
              </a:cubicBezTo>
              <a:close/>
              <a:moveTo>
                <a:pt x="7243134" y="4907083"/>
              </a:moveTo>
              <a:cubicBezTo>
                <a:pt x="7223907" y="4907083"/>
                <a:pt x="7208309" y="4891492"/>
                <a:pt x="7208309" y="4872264"/>
              </a:cubicBezTo>
              <a:cubicBezTo>
                <a:pt x="7208309" y="4853037"/>
                <a:pt x="7223907" y="4837446"/>
                <a:pt x="7243134" y="4837446"/>
              </a:cubicBezTo>
              <a:cubicBezTo>
                <a:pt x="7262362" y="4837446"/>
                <a:pt x="7277947" y="4853037"/>
                <a:pt x="7277947" y="4872264"/>
              </a:cubicBezTo>
              <a:cubicBezTo>
                <a:pt x="7277947" y="4891492"/>
                <a:pt x="7262362" y="4907083"/>
                <a:pt x="7243134" y="4907083"/>
              </a:cubicBezTo>
              <a:close/>
              <a:moveTo>
                <a:pt x="7328027" y="4907083"/>
              </a:moveTo>
              <a:cubicBezTo>
                <a:pt x="7308799" y="4907083"/>
                <a:pt x="7293201" y="4891492"/>
                <a:pt x="7293201" y="4872264"/>
              </a:cubicBezTo>
              <a:cubicBezTo>
                <a:pt x="7293201" y="4853037"/>
                <a:pt x="7308799" y="4837446"/>
                <a:pt x="7328027" y="4837446"/>
              </a:cubicBezTo>
              <a:cubicBezTo>
                <a:pt x="7347254" y="4837446"/>
                <a:pt x="7362839" y="4853037"/>
                <a:pt x="7362839" y="4872264"/>
              </a:cubicBezTo>
              <a:cubicBezTo>
                <a:pt x="7362839" y="4891492"/>
                <a:pt x="7347254" y="4907083"/>
                <a:pt x="7328027" y="4907083"/>
              </a:cubicBezTo>
              <a:close/>
              <a:moveTo>
                <a:pt x="7412919" y="4907083"/>
              </a:moveTo>
              <a:cubicBezTo>
                <a:pt x="7393691" y="4907083"/>
                <a:pt x="7378094" y="4891492"/>
                <a:pt x="7378094" y="4872264"/>
              </a:cubicBezTo>
              <a:cubicBezTo>
                <a:pt x="7378094" y="4853037"/>
                <a:pt x="7393691" y="4837446"/>
                <a:pt x="7412919" y="4837446"/>
              </a:cubicBezTo>
              <a:cubicBezTo>
                <a:pt x="7432147" y="4837446"/>
                <a:pt x="7447731" y="4853037"/>
                <a:pt x="7447731" y="4872264"/>
              </a:cubicBezTo>
              <a:cubicBezTo>
                <a:pt x="7447731" y="4891492"/>
                <a:pt x="7432147" y="4907083"/>
                <a:pt x="7412919" y="4907083"/>
              </a:cubicBezTo>
              <a:close/>
              <a:moveTo>
                <a:pt x="7497811" y="4907083"/>
              </a:moveTo>
              <a:cubicBezTo>
                <a:pt x="7478583" y="4907083"/>
                <a:pt x="7462986" y="4891492"/>
                <a:pt x="7462986" y="4872264"/>
              </a:cubicBezTo>
              <a:cubicBezTo>
                <a:pt x="7462986" y="4853037"/>
                <a:pt x="7478583" y="4837446"/>
                <a:pt x="7497811" y="4837446"/>
              </a:cubicBezTo>
              <a:cubicBezTo>
                <a:pt x="7517039" y="4837446"/>
                <a:pt x="7532623" y="4853037"/>
                <a:pt x="7532623" y="4872264"/>
              </a:cubicBezTo>
              <a:cubicBezTo>
                <a:pt x="7532623" y="4891492"/>
                <a:pt x="7517039" y="4907083"/>
                <a:pt x="7497811" y="4907083"/>
              </a:cubicBezTo>
              <a:close/>
              <a:moveTo>
                <a:pt x="7582703" y="4907083"/>
              </a:moveTo>
              <a:cubicBezTo>
                <a:pt x="7563476" y="4907083"/>
                <a:pt x="7547878" y="4891492"/>
                <a:pt x="7547878" y="4872264"/>
              </a:cubicBezTo>
              <a:cubicBezTo>
                <a:pt x="7547878" y="4853037"/>
                <a:pt x="7563476" y="4837446"/>
                <a:pt x="7582703" y="4837446"/>
              </a:cubicBezTo>
              <a:cubicBezTo>
                <a:pt x="7601931" y="4837446"/>
                <a:pt x="7617516" y="4853037"/>
                <a:pt x="7617516" y="4872264"/>
              </a:cubicBezTo>
              <a:cubicBezTo>
                <a:pt x="7617516" y="4891492"/>
                <a:pt x="7601931" y="4907083"/>
                <a:pt x="7582703" y="4907083"/>
              </a:cubicBezTo>
              <a:close/>
              <a:moveTo>
                <a:pt x="7667597" y="4907083"/>
              </a:moveTo>
              <a:cubicBezTo>
                <a:pt x="7648369" y="4907083"/>
                <a:pt x="7632771" y="4891492"/>
                <a:pt x="7632771" y="4872264"/>
              </a:cubicBezTo>
              <a:cubicBezTo>
                <a:pt x="7632771" y="4853037"/>
                <a:pt x="7648369" y="4837446"/>
                <a:pt x="7667597" y="4837446"/>
              </a:cubicBezTo>
              <a:cubicBezTo>
                <a:pt x="7686824" y="4837446"/>
                <a:pt x="7702409" y="4853037"/>
                <a:pt x="7702409" y="4872264"/>
              </a:cubicBezTo>
              <a:cubicBezTo>
                <a:pt x="7702409" y="4891492"/>
                <a:pt x="7686824" y="4907083"/>
                <a:pt x="7667597" y="4907083"/>
              </a:cubicBezTo>
              <a:close/>
              <a:moveTo>
                <a:pt x="7752489" y="4907083"/>
              </a:moveTo>
              <a:cubicBezTo>
                <a:pt x="7733261" y="4907083"/>
                <a:pt x="7717664" y="4891492"/>
                <a:pt x="7717664" y="4872264"/>
              </a:cubicBezTo>
              <a:cubicBezTo>
                <a:pt x="7717664" y="4853037"/>
                <a:pt x="7733261" y="4837446"/>
                <a:pt x="7752489" y="4837446"/>
              </a:cubicBezTo>
              <a:cubicBezTo>
                <a:pt x="7771717" y="4837446"/>
                <a:pt x="7787301" y="4853037"/>
                <a:pt x="7787301" y="4872264"/>
              </a:cubicBezTo>
              <a:cubicBezTo>
                <a:pt x="7787301" y="4891492"/>
                <a:pt x="7771717" y="4907083"/>
                <a:pt x="7752489" y="4907083"/>
              </a:cubicBezTo>
              <a:close/>
              <a:moveTo>
                <a:pt x="7837381" y="4907083"/>
              </a:moveTo>
              <a:cubicBezTo>
                <a:pt x="7818153" y="4907083"/>
                <a:pt x="7802556" y="4891492"/>
                <a:pt x="7802556" y="4872264"/>
              </a:cubicBezTo>
              <a:cubicBezTo>
                <a:pt x="7802556" y="4853037"/>
                <a:pt x="7818153" y="4837446"/>
                <a:pt x="7837381" y="4837446"/>
              </a:cubicBezTo>
              <a:cubicBezTo>
                <a:pt x="7856609" y="4837446"/>
                <a:pt x="7872193" y="4853037"/>
                <a:pt x="7872193" y="4872264"/>
              </a:cubicBezTo>
              <a:cubicBezTo>
                <a:pt x="7872193" y="4891492"/>
                <a:pt x="7856609" y="4907083"/>
                <a:pt x="7837381" y="4907083"/>
              </a:cubicBezTo>
              <a:close/>
              <a:moveTo>
                <a:pt x="7922273" y="4907083"/>
              </a:moveTo>
              <a:cubicBezTo>
                <a:pt x="7903046" y="4907083"/>
                <a:pt x="7887448" y="4891492"/>
                <a:pt x="7887448" y="4872264"/>
              </a:cubicBezTo>
              <a:cubicBezTo>
                <a:pt x="7887448" y="4853037"/>
                <a:pt x="7903046" y="4837446"/>
                <a:pt x="7922273" y="4837446"/>
              </a:cubicBezTo>
              <a:cubicBezTo>
                <a:pt x="7941501" y="4837446"/>
                <a:pt x="7957086" y="4853037"/>
                <a:pt x="7957086" y="4872264"/>
              </a:cubicBezTo>
              <a:cubicBezTo>
                <a:pt x="7957086" y="4891492"/>
                <a:pt x="7941501" y="4907083"/>
                <a:pt x="7922273" y="4907083"/>
              </a:cubicBezTo>
              <a:close/>
              <a:moveTo>
                <a:pt x="8007167" y="4907083"/>
              </a:moveTo>
              <a:cubicBezTo>
                <a:pt x="7987939" y="4907083"/>
                <a:pt x="7972341" y="4891492"/>
                <a:pt x="7972341" y="4872264"/>
              </a:cubicBezTo>
              <a:cubicBezTo>
                <a:pt x="7972341" y="4853037"/>
                <a:pt x="7987939" y="4837446"/>
                <a:pt x="8007167" y="4837446"/>
              </a:cubicBezTo>
              <a:cubicBezTo>
                <a:pt x="8026394" y="4837446"/>
                <a:pt x="8041979" y="4853037"/>
                <a:pt x="8041979" y="4872264"/>
              </a:cubicBezTo>
              <a:cubicBezTo>
                <a:pt x="8041979" y="4891492"/>
                <a:pt x="8026394" y="4907083"/>
                <a:pt x="8007167" y="4907083"/>
              </a:cubicBezTo>
              <a:close/>
              <a:moveTo>
                <a:pt x="8092059" y="4907083"/>
              </a:moveTo>
              <a:cubicBezTo>
                <a:pt x="8072831" y="4907083"/>
                <a:pt x="8057234" y="4891492"/>
                <a:pt x="8057234" y="4872264"/>
              </a:cubicBezTo>
              <a:cubicBezTo>
                <a:pt x="8057234" y="4853037"/>
                <a:pt x="8072831" y="4837446"/>
                <a:pt x="8092059" y="4837446"/>
              </a:cubicBezTo>
              <a:cubicBezTo>
                <a:pt x="8111287" y="4837446"/>
                <a:pt x="8126871" y="4853037"/>
                <a:pt x="8126871" y="4872264"/>
              </a:cubicBezTo>
              <a:cubicBezTo>
                <a:pt x="8126871" y="4891492"/>
                <a:pt x="8111287" y="4907083"/>
                <a:pt x="8092059" y="4907083"/>
              </a:cubicBezTo>
              <a:close/>
              <a:moveTo>
                <a:pt x="8176951" y="4907083"/>
              </a:moveTo>
              <a:cubicBezTo>
                <a:pt x="8157723" y="4907083"/>
                <a:pt x="8142126" y="4891492"/>
                <a:pt x="8142126" y="4872264"/>
              </a:cubicBezTo>
              <a:cubicBezTo>
                <a:pt x="8142126" y="4853037"/>
                <a:pt x="8157723" y="4837446"/>
                <a:pt x="8176951" y="4837446"/>
              </a:cubicBezTo>
              <a:cubicBezTo>
                <a:pt x="8196179" y="4837446"/>
                <a:pt x="8211763" y="4853037"/>
                <a:pt x="8211763" y="4872264"/>
              </a:cubicBezTo>
              <a:cubicBezTo>
                <a:pt x="8211763" y="4891492"/>
                <a:pt x="8196179" y="4907083"/>
                <a:pt x="8176951" y="4907083"/>
              </a:cubicBezTo>
              <a:close/>
              <a:moveTo>
                <a:pt x="8261843" y="4907083"/>
              </a:moveTo>
              <a:cubicBezTo>
                <a:pt x="8242616" y="4907083"/>
                <a:pt x="8227018" y="4891492"/>
                <a:pt x="8227018" y="4872264"/>
              </a:cubicBezTo>
              <a:cubicBezTo>
                <a:pt x="8227018" y="4853037"/>
                <a:pt x="8242616" y="4837446"/>
                <a:pt x="8261843" y="4837446"/>
              </a:cubicBezTo>
              <a:cubicBezTo>
                <a:pt x="8281071" y="4837446"/>
                <a:pt x="8296656" y="4853037"/>
                <a:pt x="8296656" y="4872264"/>
              </a:cubicBezTo>
              <a:cubicBezTo>
                <a:pt x="8296656" y="4891492"/>
                <a:pt x="8281071" y="4907083"/>
                <a:pt x="8261843" y="4907083"/>
              </a:cubicBezTo>
              <a:close/>
              <a:moveTo>
                <a:pt x="8346737" y="4907083"/>
              </a:moveTo>
              <a:cubicBezTo>
                <a:pt x="8327509" y="4907083"/>
                <a:pt x="8311911" y="4891492"/>
                <a:pt x="8311911" y="4872264"/>
              </a:cubicBezTo>
              <a:cubicBezTo>
                <a:pt x="8311911" y="4853037"/>
                <a:pt x="8327509" y="4837446"/>
                <a:pt x="8346737" y="4837446"/>
              </a:cubicBezTo>
              <a:cubicBezTo>
                <a:pt x="8365964" y="4837446"/>
                <a:pt x="8381549" y="4853037"/>
                <a:pt x="8381549" y="4872264"/>
              </a:cubicBezTo>
              <a:cubicBezTo>
                <a:pt x="8381549" y="4891492"/>
                <a:pt x="8365964" y="4907083"/>
                <a:pt x="8346737" y="4907083"/>
              </a:cubicBezTo>
              <a:close/>
              <a:moveTo>
                <a:pt x="8431629" y="4907083"/>
              </a:moveTo>
              <a:cubicBezTo>
                <a:pt x="8412401" y="4907083"/>
                <a:pt x="8396804" y="4891492"/>
                <a:pt x="8396804" y="4872264"/>
              </a:cubicBezTo>
              <a:cubicBezTo>
                <a:pt x="8396804" y="4853037"/>
                <a:pt x="8412401" y="4837446"/>
                <a:pt x="8431629" y="4837446"/>
              </a:cubicBezTo>
              <a:cubicBezTo>
                <a:pt x="8450857" y="4837446"/>
                <a:pt x="8466441" y="4853037"/>
                <a:pt x="8466441" y="4872264"/>
              </a:cubicBezTo>
              <a:cubicBezTo>
                <a:pt x="8466441" y="4891492"/>
                <a:pt x="8450857" y="4907083"/>
                <a:pt x="8431629" y="4907083"/>
              </a:cubicBezTo>
              <a:close/>
              <a:moveTo>
                <a:pt x="8516521" y="4907083"/>
              </a:moveTo>
              <a:cubicBezTo>
                <a:pt x="8497293" y="4907083"/>
                <a:pt x="8481696" y="4891492"/>
                <a:pt x="8481696" y="4872264"/>
              </a:cubicBezTo>
              <a:cubicBezTo>
                <a:pt x="8481696" y="4853037"/>
                <a:pt x="8497293" y="4837446"/>
                <a:pt x="8516521" y="4837446"/>
              </a:cubicBezTo>
              <a:cubicBezTo>
                <a:pt x="8535749" y="4837446"/>
                <a:pt x="8551333" y="4853037"/>
                <a:pt x="8551333" y="4872264"/>
              </a:cubicBezTo>
              <a:cubicBezTo>
                <a:pt x="8551333" y="4891492"/>
                <a:pt x="8535749" y="4907083"/>
                <a:pt x="8516521" y="4907083"/>
              </a:cubicBezTo>
              <a:close/>
              <a:moveTo>
                <a:pt x="8601413" y="4907083"/>
              </a:moveTo>
              <a:cubicBezTo>
                <a:pt x="8582186" y="4907083"/>
                <a:pt x="8566588" y="4891492"/>
                <a:pt x="8566588" y="4872264"/>
              </a:cubicBezTo>
              <a:cubicBezTo>
                <a:pt x="8566588" y="4853037"/>
                <a:pt x="8582186" y="4837446"/>
                <a:pt x="8601413" y="4837446"/>
              </a:cubicBezTo>
              <a:cubicBezTo>
                <a:pt x="8620641" y="4837446"/>
                <a:pt x="8636226" y="4853037"/>
                <a:pt x="8636226" y="4872264"/>
              </a:cubicBezTo>
              <a:cubicBezTo>
                <a:pt x="8636226" y="4891492"/>
                <a:pt x="8620641" y="4907083"/>
                <a:pt x="8601413" y="4907083"/>
              </a:cubicBezTo>
              <a:close/>
              <a:moveTo>
                <a:pt x="8686306" y="4907083"/>
              </a:moveTo>
              <a:cubicBezTo>
                <a:pt x="8667078" y="4907083"/>
                <a:pt x="8651480" y="4891492"/>
                <a:pt x="8651480" y="4872264"/>
              </a:cubicBezTo>
              <a:cubicBezTo>
                <a:pt x="8651480" y="4853037"/>
                <a:pt x="8667078" y="4837446"/>
                <a:pt x="8686306" y="4837446"/>
              </a:cubicBezTo>
              <a:cubicBezTo>
                <a:pt x="8705533" y="4837446"/>
                <a:pt x="8721118" y="4853037"/>
                <a:pt x="8721118" y="4872264"/>
              </a:cubicBezTo>
              <a:cubicBezTo>
                <a:pt x="8721118" y="4891492"/>
                <a:pt x="8705533" y="4907083"/>
                <a:pt x="8686306" y="4907083"/>
              </a:cubicBezTo>
              <a:close/>
              <a:moveTo>
                <a:pt x="8771199" y="4907083"/>
              </a:moveTo>
              <a:cubicBezTo>
                <a:pt x="8751971" y="4907083"/>
                <a:pt x="8736374" y="4891492"/>
                <a:pt x="8736374" y="4872264"/>
              </a:cubicBezTo>
              <a:cubicBezTo>
                <a:pt x="8736374" y="4853037"/>
                <a:pt x="8751971" y="4837446"/>
                <a:pt x="8771199" y="4837446"/>
              </a:cubicBezTo>
              <a:cubicBezTo>
                <a:pt x="8790427" y="4837446"/>
                <a:pt x="8806011" y="4853037"/>
                <a:pt x="8806011" y="4872264"/>
              </a:cubicBezTo>
              <a:cubicBezTo>
                <a:pt x="8806011" y="4891492"/>
                <a:pt x="8790427" y="4907083"/>
                <a:pt x="8771199" y="4907083"/>
              </a:cubicBezTo>
              <a:close/>
              <a:moveTo>
                <a:pt x="8856091" y="4907083"/>
              </a:moveTo>
              <a:cubicBezTo>
                <a:pt x="8836863" y="4907083"/>
                <a:pt x="8821266" y="4891492"/>
                <a:pt x="8821266" y="4872264"/>
              </a:cubicBezTo>
              <a:cubicBezTo>
                <a:pt x="8821266" y="4853037"/>
                <a:pt x="8836863" y="4837446"/>
                <a:pt x="8856091" y="4837446"/>
              </a:cubicBezTo>
              <a:cubicBezTo>
                <a:pt x="8875319" y="4837446"/>
                <a:pt x="8890903" y="4853037"/>
                <a:pt x="8890903" y="4872264"/>
              </a:cubicBezTo>
              <a:cubicBezTo>
                <a:pt x="8890903" y="4891492"/>
                <a:pt x="8875319" y="4907083"/>
                <a:pt x="8856091" y="4907083"/>
              </a:cubicBezTo>
              <a:close/>
              <a:moveTo>
                <a:pt x="8940983" y="4907083"/>
              </a:moveTo>
              <a:cubicBezTo>
                <a:pt x="8921756" y="4907083"/>
                <a:pt x="8906158" y="4891492"/>
                <a:pt x="8906158" y="4872264"/>
              </a:cubicBezTo>
              <a:cubicBezTo>
                <a:pt x="8906158" y="4853037"/>
                <a:pt x="8921756" y="4837446"/>
                <a:pt x="8940983" y="4837446"/>
              </a:cubicBezTo>
              <a:cubicBezTo>
                <a:pt x="8960211" y="4837446"/>
                <a:pt x="8975796" y="4853037"/>
                <a:pt x="8975796" y="4872264"/>
              </a:cubicBezTo>
              <a:cubicBezTo>
                <a:pt x="8975796" y="4891492"/>
                <a:pt x="8960211" y="4907083"/>
                <a:pt x="8940983" y="4907083"/>
              </a:cubicBezTo>
              <a:close/>
              <a:moveTo>
                <a:pt x="9025876" y="4907083"/>
              </a:moveTo>
              <a:cubicBezTo>
                <a:pt x="9006648" y="4907083"/>
                <a:pt x="8991050" y="4891492"/>
                <a:pt x="8991050" y="4872264"/>
              </a:cubicBezTo>
              <a:cubicBezTo>
                <a:pt x="8991050" y="4853037"/>
                <a:pt x="9006648" y="4837446"/>
                <a:pt x="9025876" y="4837446"/>
              </a:cubicBezTo>
              <a:cubicBezTo>
                <a:pt x="9045103" y="4837446"/>
                <a:pt x="9060688" y="4853037"/>
                <a:pt x="9060688" y="4872264"/>
              </a:cubicBezTo>
              <a:cubicBezTo>
                <a:pt x="9060688" y="4891492"/>
                <a:pt x="9045103" y="4907083"/>
                <a:pt x="9025876" y="4907083"/>
              </a:cubicBezTo>
              <a:close/>
              <a:moveTo>
                <a:pt x="9110769" y="4907083"/>
              </a:moveTo>
              <a:cubicBezTo>
                <a:pt x="9091541" y="4907083"/>
                <a:pt x="9075944" y="4891492"/>
                <a:pt x="9075944" y="4872264"/>
              </a:cubicBezTo>
              <a:cubicBezTo>
                <a:pt x="9075944" y="4853037"/>
                <a:pt x="9091541" y="4837446"/>
                <a:pt x="9110769" y="4837446"/>
              </a:cubicBezTo>
              <a:cubicBezTo>
                <a:pt x="9129997" y="4837446"/>
                <a:pt x="9145581" y="4853037"/>
                <a:pt x="9145581" y="4872264"/>
              </a:cubicBezTo>
              <a:cubicBezTo>
                <a:pt x="9145581" y="4891492"/>
                <a:pt x="9129997" y="4907083"/>
                <a:pt x="9110769" y="4907083"/>
              </a:cubicBezTo>
              <a:close/>
              <a:moveTo>
                <a:pt x="9195661" y="4907083"/>
              </a:moveTo>
              <a:cubicBezTo>
                <a:pt x="9176433" y="4907083"/>
                <a:pt x="9160836" y="4891492"/>
                <a:pt x="9160836" y="4872264"/>
              </a:cubicBezTo>
              <a:cubicBezTo>
                <a:pt x="9160836" y="4853037"/>
                <a:pt x="9176433" y="4837446"/>
                <a:pt x="9195661" y="4837446"/>
              </a:cubicBezTo>
              <a:cubicBezTo>
                <a:pt x="9214889" y="4837446"/>
                <a:pt x="9230473" y="4853037"/>
                <a:pt x="9230473" y="4872264"/>
              </a:cubicBezTo>
              <a:cubicBezTo>
                <a:pt x="9230473" y="4891492"/>
                <a:pt x="9214889" y="4907083"/>
                <a:pt x="9195661" y="4907083"/>
              </a:cubicBezTo>
              <a:close/>
              <a:moveTo>
                <a:pt x="9280553" y="4907083"/>
              </a:moveTo>
              <a:cubicBezTo>
                <a:pt x="9261326" y="4907083"/>
                <a:pt x="9245728" y="4891492"/>
                <a:pt x="9245728" y="4872264"/>
              </a:cubicBezTo>
              <a:cubicBezTo>
                <a:pt x="9245728" y="4853037"/>
                <a:pt x="9261326" y="4837446"/>
                <a:pt x="9280553" y="4837446"/>
              </a:cubicBezTo>
              <a:cubicBezTo>
                <a:pt x="9299781" y="4837446"/>
                <a:pt x="9315366" y="4853037"/>
                <a:pt x="9315366" y="4872264"/>
              </a:cubicBezTo>
              <a:cubicBezTo>
                <a:pt x="9315366" y="4891492"/>
                <a:pt x="9299781" y="4907083"/>
                <a:pt x="9280553" y="4907083"/>
              </a:cubicBezTo>
              <a:close/>
              <a:moveTo>
                <a:pt x="9365446" y="4907083"/>
              </a:moveTo>
              <a:cubicBezTo>
                <a:pt x="9346218" y="4907083"/>
                <a:pt x="9330620" y="4891492"/>
                <a:pt x="9330620" y="4872264"/>
              </a:cubicBezTo>
              <a:cubicBezTo>
                <a:pt x="9330620" y="4853037"/>
                <a:pt x="9346218" y="4837446"/>
                <a:pt x="9365446" y="4837446"/>
              </a:cubicBezTo>
              <a:cubicBezTo>
                <a:pt x="9384673" y="4837446"/>
                <a:pt x="9400258" y="4853037"/>
                <a:pt x="9400258" y="4872264"/>
              </a:cubicBezTo>
              <a:cubicBezTo>
                <a:pt x="9400258" y="4891492"/>
                <a:pt x="9384673" y="4907083"/>
                <a:pt x="9365446" y="4907083"/>
              </a:cubicBezTo>
              <a:close/>
              <a:moveTo>
                <a:pt x="9450339" y="4907083"/>
              </a:moveTo>
              <a:cubicBezTo>
                <a:pt x="9431111" y="4907083"/>
                <a:pt x="9415514" y="4891492"/>
                <a:pt x="9415514" y="4872264"/>
              </a:cubicBezTo>
              <a:cubicBezTo>
                <a:pt x="9415514" y="4853037"/>
                <a:pt x="9431111" y="4837446"/>
                <a:pt x="9450339" y="4837446"/>
              </a:cubicBezTo>
              <a:cubicBezTo>
                <a:pt x="9469567" y="4837446"/>
                <a:pt x="9485151" y="4853037"/>
                <a:pt x="9485151" y="4872264"/>
              </a:cubicBezTo>
              <a:cubicBezTo>
                <a:pt x="9485151" y="4891492"/>
                <a:pt x="9469567" y="4907083"/>
                <a:pt x="9450339" y="4907083"/>
              </a:cubicBezTo>
              <a:close/>
              <a:moveTo>
                <a:pt x="9535231" y="4907083"/>
              </a:moveTo>
              <a:cubicBezTo>
                <a:pt x="9516003" y="4907083"/>
                <a:pt x="9500406" y="4891492"/>
                <a:pt x="9500406" y="4872264"/>
              </a:cubicBezTo>
              <a:cubicBezTo>
                <a:pt x="9500406" y="4853037"/>
                <a:pt x="9516003" y="4837446"/>
                <a:pt x="9535231" y="4837446"/>
              </a:cubicBezTo>
              <a:cubicBezTo>
                <a:pt x="9554459" y="4837446"/>
                <a:pt x="9570043" y="4853037"/>
                <a:pt x="9570043" y="4872264"/>
              </a:cubicBezTo>
              <a:cubicBezTo>
                <a:pt x="9570043" y="4891492"/>
                <a:pt x="9554459" y="4907083"/>
                <a:pt x="9535231" y="4907083"/>
              </a:cubicBezTo>
              <a:close/>
              <a:moveTo>
                <a:pt x="9620123" y="4907083"/>
              </a:moveTo>
              <a:cubicBezTo>
                <a:pt x="9600896" y="4907083"/>
                <a:pt x="9585298" y="4891492"/>
                <a:pt x="9585298" y="4872264"/>
              </a:cubicBezTo>
              <a:cubicBezTo>
                <a:pt x="9585298" y="4853037"/>
                <a:pt x="9600896" y="4837446"/>
                <a:pt x="9620123" y="4837446"/>
              </a:cubicBezTo>
              <a:cubicBezTo>
                <a:pt x="9639351" y="4837446"/>
                <a:pt x="9654936" y="4853037"/>
                <a:pt x="9654936" y="4872264"/>
              </a:cubicBezTo>
              <a:cubicBezTo>
                <a:pt x="9654936" y="4891492"/>
                <a:pt x="9639351" y="4907083"/>
                <a:pt x="9620123" y="4907083"/>
              </a:cubicBezTo>
              <a:close/>
              <a:moveTo>
                <a:pt x="10214371" y="4907083"/>
              </a:moveTo>
              <a:cubicBezTo>
                <a:pt x="10195143" y="4907083"/>
                <a:pt x="10179546" y="4891492"/>
                <a:pt x="10179546" y="4872264"/>
              </a:cubicBezTo>
              <a:cubicBezTo>
                <a:pt x="10179546" y="4853037"/>
                <a:pt x="10195143" y="4837446"/>
                <a:pt x="10214371" y="4837446"/>
              </a:cubicBezTo>
              <a:cubicBezTo>
                <a:pt x="10233599" y="4837446"/>
                <a:pt x="10249183" y="4853037"/>
                <a:pt x="10249183" y="4872264"/>
              </a:cubicBezTo>
              <a:cubicBezTo>
                <a:pt x="10249183" y="4891492"/>
                <a:pt x="10233599" y="4907083"/>
                <a:pt x="10214371" y="4907083"/>
              </a:cubicBezTo>
              <a:close/>
              <a:moveTo>
                <a:pt x="10299263" y="4907083"/>
              </a:moveTo>
              <a:cubicBezTo>
                <a:pt x="10280036" y="4907083"/>
                <a:pt x="10264438" y="4891492"/>
                <a:pt x="10264438" y="4872264"/>
              </a:cubicBezTo>
              <a:cubicBezTo>
                <a:pt x="10264438" y="4853037"/>
                <a:pt x="10280036" y="4837446"/>
                <a:pt x="10299263" y="4837446"/>
              </a:cubicBezTo>
              <a:cubicBezTo>
                <a:pt x="10318491" y="4837446"/>
                <a:pt x="10334076" y="4853037"/>
                <a:pt x="10334076" y="4872264"/>
              </a:cubicBezTo>
              <a:cubicBezTo>
                <a:pt x="10334076" y="4891492"/>
                <a:pt x="10318491" y="4907083"/>
                <a:pt x="10299263" y="4907083"/>
              </a:cubicBezTo>
              <a:close/>
              <a:moveTo>
                <a:pt x="10384156" y="4907083"/>
              </a:moveTo>
              <a:cubicBezTo>
                <a:pt x="10364928" y="4907083"/>
                <a:pt x="10349330" y="4891492"/>
                <a:pt x="10349330" y="4872264"/>
              </a:cubicBezTo>
              <a:cubicBezTo>
                <a:pt x="10349330" y="4853037"/>
                <a:pt x="10364928" y="4837446"/>
                <a:pt x="10384156" y="4837446"/>
              </a:cubicBezTo>
              <a:cubicBezTo>
                <a:pt x="10403383" y="4837446"/>
                <a:pt x="10418968" y="4853037"/>
                <a:pt x="10418968" y="4872264"/>
              </a:cubicBezTo>
              <a:cubicBezTo>
                <a:pt x="10418968" y="4891492"/>
                <a:pt x="10403383" y="4907083"/>
                <a:pt x="10384156" y="4907083"/>
              </a:cubicBezTo>
              <a:close/>
              <a:moveTo>
                <a:pt x="10553941" y="4907083"/>
              </a:moveTo>
              <a:cubicBezTo>
                <a:pt x="10534713" y="4907083"/>
                <a:pt x="10519116" y="4891492"/>
                <a:pt x="10519116" y="4872264"/>
              </a:cubicBezTo>
              <a:cubicBezTo>
                <a:pt x="10519116" y="4853037"/>
                <a:pt x="10534713" y="4837446"/>
                <a:pt x="10553941" y="4837446"/>
              </a:cubicBezTo>
              <a:cubicBezTo>
                <a:pt x="10573169" y="4837446"/>
                <a:pt x="10588753" y="4853037"/>
                <a:pt x="10588753" y="4872264"/>
              </a:cubicBezTo>
              <a:cubicBezTo>
                <a:pt x="10588753" y="4891492"/>
                <a:pt x="10573169" y="4907083"/>
                <a:pt x="10553941" y="4907083"/>
              </a:cubicBezTo>
              <a:close/>
              <a:moveTo>
                <a:pt x="791276" y="4822222"/>
              </a:moveTo>
              <a:cubicBezTo>
                <a:pt x="772048" y="4822222"/>
                <a:pt x="756457" y="4806631"/>
                <a:pt x="756457" y="4787404"/>
              </a:cubicBezTo>
              <a:cubicBezTo>
                <a:pt x="756457" y="4768176"/>
                <a:pt x="772048" y="4752585"/>
                <a:pt x="791276" y="4752585"/>
              </a:cubicBezTo>
              <a:cubicBezTo>
                <a:pt x="810504" y="4752585"/>
                <a:pt x="826095" y="4768176"/>
                <a:pt x="826095" y="4787404"/>
              </a:cubicBezTo>
              <a:cubicBezTo>
                <a:pt x="826095" y="4806631"/>
                <a:pt x="810504" y="4822222"/>
                <a:pt x="791276" y="4822222"/>
              </a:cubicBezTo>
              <a:close/>
              <a:moveTo>
                <a:pt x="876168" y="4822222"/>
              </a:moveTo>
              <a:cubicBezTo>
                <a:pt x="856940" y="4822222"/>
                <a:pt x="841349" y="4806631"/>
                <a:pt x="841349" y="4787404"/>
              </a:cubicBezTo>
              <a:cubicBezTo>
                <a:pt x="841349" y="4768176"/>
                <a:pt x="856940" y="4752585"/>
                <a:pt x="876168" y="4752585"/>
              </a:cubicBezTo>
              <a:cubicBezTo>
                <a:pt x="895396" y="4752585"/>
                <a:pt x="910987" y="4768176"/>
                <a:pt x="910987" y="4787404"/>
              </a:cubicBezTo>
              <a:cubicBezTo>
                <a:pt x="910987" y="4806631"/>
                <a:pt x="895396" y="4822222"/>
                <a:pt x="876168" y="4822222"/>
              </a:cubicBezTo>
              <a:close/>
              <a:moveTo>
                <a:pt x="961060" y="4822222"/>
              </a:moveTo>
              <a:cubicBezTo>
                <a:pt x="941833" y="4822222"/>
                <a:pt x="926241" y="4806631"/>
                <a:pt x="926241" y="4787404"/>
              </a:cubicBezTo>
              <a:cubicBezTo>
                <a:pt x="926241" y="4768176"/>
                <a:pt x="941833" y="4752585"/>
                <a:pt x="961060" y="4752585"/>
              </a:cubicBezTo>
              <a:cubicBezTo>
                <a:pt x="980288" y="4752585"/>
                <a:pt x="995879" y="4768176"/>
                <a:pt x="995879" y="4787404"/>
              </a:cubicBezTo>
              <a:cubicBezTo>
                <a:pt x="995879" y="4806631"/>
                <a:pt x="980288" y="4822222"/>
                <a:pt x="961060" y="4822222"/>
              </a:cubicBezTo>
              <a:close/>
              <a:moveTo>
                <a:pt x="1045954" y="4822222"/>
              </a:moveTo>
              <a:cubicBezTo>
                <a:pt x="1026726" y="4822222"/>
                <a:pt x="1011135" y="4806631"/>
                <a:pt x="1011135" y="4787404"/>
              </a:cubicBezTo>
              <a:cubicBezTo>
                <a:pt x="1011135" y="4768176"/>
                <a:pt x="1026726" y="4752585"/>
                <a:pt x="1045954" y="4752585"/>
              </a:cubicBezTo>
              <a:cubicBezTo>
                <a:pt x="1065181" y="4752585"/>
                <a:pt x="1080772" y="4768176"/>
                <a:pt x="1080772" y="4787404"/>
              </a:cubicBezTo>
              <a:cubicBezTo>
                <a:pt x="1080772" y="4806631"/>
                <a:pt x="1065181" y="4822222"/>
                <a:pt x="1045954" y="4822222"/>
              </a:cubicBezTo>
              <a:close/>
              <a:moveTo>
                <a:pt x="2064667" y="4822222"/>
              </a:moveTo>
              <a:cubicBezTo>
                <a:pt x="2045439" y="4822222"/>
                <a:pt x="2029848" y="4806631"/>
                <a:pt x="2029848" y="4787404"/>
              </a:cubicBezTo>
              <a:cubicBezTo>
                <a:pt x="2029848" y="4768176"/>
                <a:pt x="2045439" y="4752585"/>
                <a:pt x="2064667" y="4752585"/>
              </a:cubicBezTo>
              <a:cubicBezTo>
                <a:pt x="2083894" y="4752585"/>
                <a:pt x="2099485" y="4768176"/>
                <a:pt x="2099485" y="4787404"/>
              </a:cubicBezTo>
              <a:cubicBezTo>
                <a:pt x="2099485" y="4806631"/>
                <a:pt x="2083894" y="4822222"/>
                <a:pt x="2064667" y="4822222"/>
              </a:cubicBezTo>
              <a:close/>
              <a:moveTo>
                <a:pt x="2149559" y="4822222"/>
              </a:moveTo>
              <a:cubicBezTo>
                <a:pt x="2130331" y="4822222"/>
                <a:pt x="2114740" y="4806631"/>
                <a:pt x="2114740" y="4787404"/>
              </a:cubicBezTo>
              <a:cubicBezTo>
                <a:pt x="2114740" y="4768176"/>
                <a:pt x="2130331" y="4752585"/>
                <a:pt x="2149559" y="4752585"/>
              </a:cubicBezTo>
              <a:cubicBezTo>
                <a:pt x="2168787" y="4752585"/>
                <a:pt x="2184378" y="4768176"/>
                <a:pt x="2184378" y="4787404"/>
              </a:cubicBezTo>
              <a:cubicBezTo>
                <a:pt x="2184378" y="4806631"/>
                <a:pt x="2168787" y="4822222"/>
                <a:pt x="2149559" y="4822222"/>
              </a:cubicBezTo>
              <a:close/>
              <a:moveTo>
                <a:pt x="2234445" y="4822222"/>
              </a:moveTo>
              <a:cubicBezTo>
                <a:pt x="2215217" y="4822222"/>
                <a:pt x="2199626" y="4806631"/>
                <a:pt x="2199626" y="4787404"/>
              </a:cubicBezTo>
              <a:cubicBezTo>
                <a:pt x="2199626" y="4768176"/>
                <a:pt x="2215217" y="4752585"/>
                <a:pt x="2234445" y="4752585"/>
              </a:cubicBezTo>
              <a:cubicBezTo>
                <a:pt x="2253673" y="4752585"/>
                <a:pt x="2269264" y="4768176"/>
                <a:pt x="2269264" y="4787404"/>
              </a:cubicBezTo>
              <a:cubicBezTo>
                <a:pt x="2269264" y="4806631"/>
                <a:pt x="2253673" y="4822222"/>
                <a:pt x="2234445" y="4822222"/>
              </a:cubicBezTo>
              <a:close/>
              <a:moveTo>
                <a:pt x="2319337" y="4822222"/>
              </a:moveTo>
              <a:cubicBezTo>
                <a:pt x="2300110" y="4822222"/>
                <a:pt x="2284518" y="4806631"/>
                <a:pt x="2284518" y="4787404"/>
              </a:cubicBezTo>
              <a:cubicBezTo>
                <a:pt x="2284518" y="4768176"/>
                <a:pt x="2300110" y="4752585"/>
                <a:pt x="2319337" y="4752585"/>
              </a:cubicBezTo>
              <a:cubicBezTo>
                <a:pt x="2338565" y="4752585"/>
                <a:pt x="2354156" y="4768176"/>
                <a:pt x="2354156" y="4787404"/>
              </a:cubicBezTo>
              <a:cubicBezTo>
                <a:pt x="2354156" y="4806631"/>
                <a:pt x="2338565" y="4822222"/>
                <a:pt x="2319337" y="4822222"/>
              </a:cubicBezTo>
              <a:close/>
              <a:moveTo>
                <a:pt x="2404230" y="4822222"/>
              </a:moveTo>
              <a:cubicBezTo>
                <a:pt x="2385002" y="4822222"/>
                <a:pt x="2369411" y="4806631"/>
                <a:pt x="2369411" y="4787404"/>
              </a:cubicBezTo>
              <a:cubicBezTo>
                <a:pt x="2369411" y="4768176"/>
                <a:pt x="2385002" y="4752585"/>
                <a:pt x="2404230" y="4752585"/>
              </a:cubicBezTo>
              <a:cubicBezTo>
                <a:pt x="2423457" y="4752585"/>
                <a:pt x="2439048" y="4768176"/>
                <a:pt x="2439048" y="4787404"/>
              </a:cubicBezTo>
              <a:cubicBezTo>
                <a:pt x="2439048" y="4806631"/>
                <a:pt x="2423457" y="4822222"/>
                <a:pt x="2404230" y="4822222"/>
              </a:cubicBezTo>
              <a:close/>
              <a:moveTo>
                <a:pt x="2489122" y="4822222"/>
              </a:moveTo>
              <a:cubicBezTo>
                <a:pt x="2469894" y="4822222"/>
                <a:pt x="2454303" y="4806631"/>
                <a:pt x="2454303" y="4787404"/>
              </a:cubicBezTo>
              <a:cubicBezTo>
                <a:pt x="2454303" y="4768176"/>
                <a:pt x="2469894" y="4752585"/>
                <a:pt x="2489122" y="4752585"/>
              </a:cubicBezTo>
              <a:cubicBezTo>
                <a:pt x="2508350" y="4752585"/>
                <a:pt x="2523941" y="4768176"/>
                <a:pt x="2523941" y="4787404"/>
              </a:cubicBezTo>
              <a:cubicBezTo>
                <a:pt x="2523941" y="4806631"/>
                <a:pt x="2508350" y="4822222"/>
                <a:pt x="2489122" y="4822222"/>
              </a:cubicBezTo>
              <a:close/>
              <a:moveTo>
                <a:pt x="2574015" y="4822222"/>
              </a:moveTo>
              <a:cubicBezTo>
                <a:pt x="2554787" y="4822222"/>
                <a:pt x="2539196" y="4806631"/>
                <a:pt x="2539196" y="4787404"/>
              </a:cubicBezTo>
              <a:cubicBezTo>
                <a:pt x="2539196" y="4768176"/>
                <a:pt x="2554787" y="4752585"/>
                <a:pt x="2574015" y="4752585"/>
              </a:cubicBezTo>
              <a:cubicBezTo>
                <a:pt x="2593243" y="4752585"/>
                <a:pt x="2608834" y="4768176"/>
                <a:pt x="2608834" y="4787404"/>
              </a:cubicBezTo>
              <a:cubicBezTo>
                <a:pt x="2608834" y="4806631"/>
                <a:pt x="2593243" y="4822222"/>
                <a:pt x="2574015" y="4822222"/>
              </a:cubicBezTo>
              <a:close/>
              <a:moveTo>
                <a:pt x="2658907" y="4822222"/>
              </a:moveTo>
              <a:cubicBezTo>
                <a:pt x="2639680" y="4822222"/>
                <a:pt x="2624088" y="4806631"/>
                <a:pt x="2624088" y="4787404"/>
              </a:cubicBezTo>
              <a:cubicBezTo>
                <a:pt x="2624088" y="4768176"/>
                <a:pt x="2639680" y="4752585"/>
                <a:pt x="2658907" y="4752585"/>
              </a:cubicBezTo>
              <a:cubicBezTo>
                <a:pt x="2678135" y="4752585"/>
                <a:pt x="2693726" y="4768176"/>
                <a:pt x="2693726" y="4787404"/>
              </a:cubicBezTo>
              <a:cubicBezTo>
                <a:pt x="2693726" y="4806631"/>
                <a:pt x="2678135" y="4822222"/>
                <a:pt x="2658907" y="4822222"/>
              </a:cubicBezTo>
              <a:close/>
              <a:moveTo>
                <a:pt x="2743800" y="4822222"/>
              </a:moveTo>
              <a:cubicBezTo>
                <a:pt x="2724572" y="4822222"/>
                <a:pt x="2708981" y="4806631"/>
                <a:pt x="2708981" y="4787404"/>
              </a:cubicBezTo>
              <a:cubicBezTo>
                <a:pt x="2708981" y="4768176"/>
                <a:pt x="2724572" y="4752585"/>
                <a:pt x="2743800" y="4752585"/>
              </a:cubicBezTo>
              <a:cubicBezTo>
                <a:pt x="2763027" y="4752585"/>
                <a:pt x="2778618" y="4768176"/>
                <a:pt x="2778618" y="4787404"/>
              </a:cubicBezTo>
              <a:cubicBezTo>
                <a:pt x="2778618" y="4806631"/>
                <a:pt x="2763027" y="4822222"/>
                <a:pt x="2743800" y="4822222"/>
              </a:cubicBezTo>
              <a:close/>
              <a:moveTo>
                <a:pt x="2828692" y="4822222"/>
              </a:moveTo>
              <a:cubicBezTo>
                <a:pt x="2809464" y="4822222"/>
                <a:pt x="2793873" y="4806631"/>
                <a:pt x="2793873" y="4787404"/>
              </a:cubicBezTo>
              <a:cubicBezTo>
                <a:pt x="2793873" y="4768176"/>
                <a:pt x="2809464" y="4752585"/>
                <a:pt x="2828692" y="4752585"/>
              </a:cubicBezTo>
              <a:cubicBezTo>
                <a:pt x="2847920" y="4752585"/>
                <a:pt x="2863511" y="4768176"/>
                <a:pt x="2863511" y="4787404"/>
              </a:cubicBezTo>
              <a:cubicBezTo>
                <a:pt x="2863511" y="4806631"/>
                <a:pt x="2847920" y="4822222"/>
                <a:pt x="2828692" y="4822222"/>
              </a:cubicBezTo>
              <a:close/>
              <a:moveTo>
                <a:pt x="2998477" y="4822222"/>
              </a:moveTo>
              <a:cubicBezTo>
                <a:pt x="2979250" y="4822222"/>
                <a:pt x="2963658" y="4806631"/>
                <a:pt x="2963658" y="4787404"/>
              </a:cubicBezTo>
              <a:cubicBezTo>
                <a:pt x="2963658" y="4768176"/>
                <a:pt x="2979250" y="4752585"/>
                <a:pt x="2998477" y="4752585"/>
              </a:cubicBezTo>
              <a:cubicBezTo>
                <a:pt x="3017705" y="4752585"/>
                <a:pt x="3033296" y="4768176"/>
                <a:pt x="3033296" y="4787404"/>
              </a:cubicBezTo>
              <a:cubicBezTo>
                <a:pt x="3033296" y="4806631"/>
                <a:pt x="3017705" y="4822222"/>
                <a:pt x="2998477" y="4822222"/>
              </a:cubicBezTo>
              <a:close/>
              <a:moveTo>
                <a:pt x="3083370" y="4822222"/>
              </a:moveTo>
              <a:cubicBezTo>
                <a:pt x="3064142" y="4822222"/>
                <a:pt x="3048551" y="4806631"/>
                <a:pt x="3048551" y="4787404"/>
              </a:cubicBezTo>
              <a:cubicBezTo>
                <a:pt x="3048551" y="4768176"/>
                <a:pt x="3064142" y="4752585"/>
                <a:pt x="3083370" y="4752585"/>
              </a:cubicBezTo>
              <a:cubicBezTo>
                <a:pt x="3102597" y="4752585"/>
                <a:pt x="3118188" y="4768176"/>
                <a:pt x="3118188" y="4787404"/>
              </a:cubicBezTo>
              <a:cubicBezTo>
                <a:pt x="3118188" y="4806631"/>
                <a:pt x="3102597" y="4822222"/>
                <a:pt x="3083370" y="4822222"/>
              </a:cubicBezTo>
              <a:close/>
              <a:moveTo>
                <a:pt x="3168262" y="4822222"/>
              </a:moveTo>
              <a:cubicBezTo>
                <a:pt x="3149034" y="4822222"/>
                <a:pt x="3133443" y="4806631"/>
                <a:pt x="3133443" y="4787404"/>
              </a:cubicBezTo>
              <a:cubicBezTo>
                <a:pt x="3133443" y="4768176"/>
                <a:pt x="3149034" y="4752585"/>
                <a:pt x="3168262" y="4752585"/>
              </a:cubicBezTo>
              <a:cubicBezTo>
                <a:pt x="3187490" y="4752585"/>
                <a:pt x="3203081" y="4768176"/>
                <a:pt x="3203081" y="4787404"/>
              </a:cubicBezTo>
              <a:cubicBezTo>
                <a:pt x="3203081" y="4806631"/>
                <a:pt x="3187490" y="4822222"/>
                <a:pt x="3168262" y="4822222"/>
              </a:cubicBezTo>
              <a:close/>
              <a:moveTo>
                <a:pt x="3762510" y="4822222"/>
              </a:moveTo>
              <a:cubicBezTo>
                <a:pt x="3743282" y="4822222"/>
                <a:pt x="3727691" y="4806631"/>
                <a:pt x="3727691" y="4787404"/>
              </a:cubicBezTo>
              <a:cubicBezTo>
                <a:pt x="3727691" y="4768176"/>
                <a:pt x="3743282" y="4752585"/>
                <a:pt x="3762510" y="4752585"/>
              </a:cubicBezTo>
              <a:cubicBezTo>
                <a:pt x="3781737" y="4752585"/>
                <a:pt x="3797328" y="4768176"/>
                <a:pt x="3797328" y="4787404"/>
              </a:cubicBezTo>
              <a:cubicBezTo>
                <a:pt x="3797328" y="4806631"/>
                <a:pt x="3781737" y="4822222"/>
                <a:pt x="3762510" y="4822222"/>
              </a:cubicBezTo>
              <a:close/>
              <a:moveTo>
                <a:pt x="3847402" y="4822222"/>
              </a:moveTo>
              <a:cubicBezTo>
                <a:pt x="3828174" y="4822222"/>
                <a:pt x="3812583" y="4806631"/>
                <a:pt x="3812583" y="4787404"/>
              </a:cubicBezTo>
              <a:cubicBezTo>
                <a:pt x="3812583" y="4768176"/>
                <a:pt x="3828174" y="4752585"/>
                <a:pt x="3847402" y="4752585"/>
              </a:cubicBezTo>
              <a:cubicBezTo>
                <a:pt x="3866630" y="4752585"/>
                <a:pt x="3882221" y="4768176"/>
                <a:pt x="3882221" y="4787404"/>
              </a:cubicBezTo>
              <a:cubicBezTo>
                <a:pt x="3882221" y="4806631"/>
                <a:pt x="3866630" y="4822222"/>
                <a:pt x="3847402" y="4822222"/>
              </a:cubicBezTo>
              <a:close/>
              <a:moveTo>
                <a:pt x="4526548" y="4822222"/>
              </a:moveTo>
              <a:cubicBezTo>
                <a:pt x="4507320" y="4822222"/>
                <a:pt x="4491729" y="4806631"/>
                <a:pt x="4491729" y="4787404"/>
              </a:cubicBezTo>
              <a:cubicBezTo>
                <a:pt x="4491729" y="4768176"/>
                <a:pt x="4507320" y="4752585"/>
                <a:pt x="4526548" y="4752585"/>
              </a:cubicBezTo>
              <a:cubicBezTo>
                <a:pt x="4545776" y="4752585"/>
                <a:pt x="4561367" y="4768176"/>
                <a:pt x="4561367" y="4787404"/>
              </a:cubicBezTo>
              <a:cubicBezTo>
                <a:pt x="4561367" y="4806631"/>
                <a:pt x="4545776" y="4822222"/>
                <a:pt x="4526548" y="4822222"/>
              </a:cubicBezTo>
              <a:close/>
              <a:moveTo>
                <a:pt x="4611441" y="4822222"/>
              </a:moveTo>
              <a:cubicBezTo>
                <a:pt x="4592213" y="4822222"/>
                <a:pt x="4576622" y="4806631"/>
                <a:pt x="4576622" y="4787404"/>
              </a:cubicBezTo>
              <a:cubicBezTo>
                <a:pt x="4576622" y="4768176"/>
                <a:pt x="4592213" y="4752585"/>
                <a:pt x="4611441" y="4752585"/>
              </a:cubicBezTo>
              <a:cubicBezTo>
                <a:pt x="4630669" y="4752585"/>
                <a:pt x="4646260" y="4768176"/>
                <a:pt x="4646260" y="4787404"/>
              </a:cubicBezTo>
              <a:cubicBezTo>
                <a:pt x="4646260" y="4806631"/>
                <a:pt x="4630669" y="4822222"/>
                <a:pt x="4611441" y="4822222"/>
              </a:cubicBezTo>
              <a:close/>
              <a:moveTo>
                <a:pt x="6054613" y="4822222"/>
              </a:moveTo>
              <a:cubicBezTo>
                <a:pt x="6035385" y="4822222"/>
                <a:pt x="6019787" y="4806631"/>
                <a:pt x="6019787" y="4787404"/>
              </a:cubicBezTo>
              <a:cubicBezTo>
                <a:pt x="6019787" y="4768176"/>
                <a:pt x="6035385" y="4752585"/>
                <a:pt x="6054613" y="4752585"/>
              </a:cubicBezTo>
              <a:cubicBezTo>
                <a:pt x="6073841" y="4752585"/>
                <a:pt x="6089425" y="4768176"/>
                <a:pt x="6089425" y="4787404"/>
              </a:cubicBezTo>
              <a:cubicBezTo>
                <a:pt x="6089425" y="4806631"/>
                <a:pt x="6073841" y="4822222"/>
                <a:pt x="6054613" y="4822222"/>
              </a:cubicBezTo>
              <a:close/>
              <a:moveTo>
                <a:pt x="6139505" y="4822222"/>
              </a:moveTo>
              <a:cubicBezTo>
                <a:pt x="6120277" y="4822222"/>
                <a:pt x="6104680" y="4806631"/>
                <a:pt x="6104680" y="4787404"/>
              </a:cubicBezTo>
              <a:cubicBezTo>
                <a:pt x="6104680" y="4768176"/>
                <a:pt x="6120277" y="4752585"/>
                <a:pt x="6139505" y="4752585"/>
              </a:cubicBezTo>
              <a:cubicBezTo>
                <a:pt x="6158733" y="4752585"/>
                <a:pt x="6174317" y="4768176"/>
                <a:pt x="6174317" y="4787404"/>
              </a:cubicBezTo>
              <a:cubicBezTo>
                <a:pt x="6174317" y="4806631"/>
                <a:pt x="6158733" y="4822222"/>
                <a:pt x="6139505" y="4822222"/>
              </a:cubicBezTo>
              <a:close/>
              <a:moveTo>
                <a:pt x="6224398" y="4822222"/>
              </a:moveTo>
              <a:cubicBezTo>
                <a:pt x="6205171" y="4822222"/>
                <a:pt x="6189573" y="4806631"/>
                <a:pt x="6189573" y="4787404"/>
              </a:cubicBezTo>
              <a:cubicBezTo>
                <a:pt x="6189573" y="4768176"/>
                <a:pt x="6205171" y="4752585"/>
                <a:pt x="6224398" y="4752585"/>
              </a:cubicBezTo>
              <a:cubicBezTo>
                <a:pt x="6243626" y="4752585"/>
                <a:pt x="6259211" y="4768176"/>
                <a:pt x="6259211" y="4787404"/>
              </a:cubicBezTo>
              <a:cubicBezTo>
                <a:pt x="6259211" y="4806631"/>
                <a:pt x="6243626" y="4822222"/>
                <a:pt x="6224398" y="4822222"/>
              </a:cubicBezTo>
              <a:close/>
              <a:moveTo>
                <a:pt x="6394183" y="4822222"/>
              </a:moveTo>
              <a:cubicBezTo>
                <a:pt x="6374955" y="4822222"/>
                <a:pt x="6359357" y="4806631"/>
                <a:pt x="6359357" y="4787404"/>
              </a:cubicBezTo>
              <a:cubicBezTo>
                <a:pt x="6359357" y="4768176"/>
                <a:pt x="6374955" y="4752585"/>
                <a:pt x="6394183" y="4752585"/>
              </a:cubicBezTo>
              <a:cubicBezTo>
                <a:pt x="6413411" y="4752585"/>
                <a:pt x="6428995" y="4768176"/>
                <a:pt x="6428995" y="4787404"/>
              </a:cubicBezTo>
              <a:cubicBezTo>
                <a:pt x="6428995" y="4806631"/>
                <a:pt x="6413411" y="4822222"/>
                <a:pt x="6394183" y="4822222"/>
              </a:cubicBezTo>
              <a:close/>
              <a:moveTo>
                <a:pt x="6648861" y="4822222"/>
              </a:moveTo>
              <a:cubicBezTo>
                <a:pt x="6629633" y="4822222"/>
                <a:pt x="6614035" y="4806631"/>
                <a:pt x="6614035" y="4787404"/>
              </a:cubicBezTo>
              <a:cubicBezTo>
                <a:pt x="6614035" y="4768176"/>
                <a:pt x="6629633" y="4752585"/>
                <a:pt x="6648861" y="4752585"/>
              </a:cubicBezTo>
              <a:cubicBezTo>
                <a:pt x="6668088" y="4752585"/>
                <a:pt x="6683673" y="4768176"/>
                <a:pt x="6683673" y="4787404"/>
              </a:cubicBezTo>
              <a:cubicBezTo>
                <a:pt x="6683673" y="4806631"/>
                <a:pt x="6668088" y="4822222"/>
                <a:pt x="6648861" y="4822222"/>
              </a:cubicBezTo>
              <a:close/>
              <a:moveTo>
                <a:pt x="6818645" y="4822222"/>
              </a:moveTo>
              <a:cubicBezTo>
                <a:pt x="6799417" y="4822222"/>
                <a:pt x="6783820" y="4806631"/>
                <a:pt x="6783820" y="4787404"/>
              </a:cubicBezTo>
              <a:cubicBezTo>
                <a:pt x="6783820" y="4768176"/>
                <a:pt x="6799417" y="4752585"/>
                <a:pt x="6818645" y="4752585"/>
              </a:cubicBezTo>
              <a:cubicBezTo>
                <a:pt x="6837873" y="4752585"/>
                <a:pt x="6853457" y="4768176"/>
                <a:pt x="6853457" y="4787404"/>
              </a:cubicBezTo>
              <a:cubicBezTo>
                <a:pt x="6853457" y="4806631"/>
                <a:pt x="6837873" y="4822222"/>
                <a:pt x="6818645" y="4822222"/>
              </a:cubicBezTo>
              <a:close/>
              <a:moveTo>
                <a:pt x="6903537" y="4822222"/>
              </a:moveTo>
              <a:cubicBezTo>
                <a:pt x="6884310" y="4822222"/>
                <a:pt x="6868712" y="4806631"/>
                <a:pt x="6868712" y="4787404"/>
              </a:cubicBezTo>
              <a:cubicBezTo>
                <a:pt x="6868712" y="4768176"/>
                <a:pt x="6884310" y="4752585"/>
                <a:pt x="6903537" y="4752585"/>
              </a:cubicBezTo>
              <a:cubicBezTo>
                <a:pt x="6922765" y="4752585"/>
                <a:pt x="6938350" y="4768176"/>
                <a:pt x="6938350" y="4787404"/>
              </a:cubicBezTo>
              <a:cubicBezTo>
                <a:pt x="6938350" y="4806631"/>
                <a:pt x="6922765" y="4822222"/>
                <a:pt x="6903537" y="4822222"/>
              </a:cubicBezTo>
              <a:close/>
              <a:moveTo>
                <a:pt x="6988431" y="4822222"/>
              </a:moveTo>
              <a:cubicBezTo>
                <a:pt x="6969203" y="4822222"/>
                <a:pt x="6953605" y="4806631"/>
                <a:pt x="6953605" y="4787404"/>
              </a:cubicBezTo>
              <a:cubicBezTo>
                <a:pt x="6953605" y="4768176"/>
                <a:pt x="6969203" y="4752585"/>
                <a:pt x="6988431" y="4752585"/>
              </a:cubicBezTo>
              <a:cubicBezTo>
                <a:pt x="7007658" y="4752585"/>
                <a:pt x="7023243" y="4768176"/>
                <a:pt x="7023243" y="4787404"/>
              </a:cubicBezTo>
              <a:cubicBezTo>
                <a:pt x="7023243" y="4806631"/>
                <a:pt x="7007658" y="4822222"/>
                <a:pt x="6988431" y="4822222"/>
              </a:cubicBezTo>
              <a:close/>
              <a:moveTo>
                <a:pt x="7073349" y="4822222"/>
              </a:moveTo>
              <a:cubicBezTo>
                <a:pt x="7054121" y="4822222"/>
                <a:pt x="7038524" y="4806631"/>
                <a:pt x="7038524" y="4787404"/>
              </a:cubicBezTo>
              <a:cubicBezTo>
                <a:pt x="7038524" y="4768176"/>
                <a:pt x="7054121" y="4752585"/>
                <a:pt x="7073349" y="4752585"/>
              </a:cubicBezTo>
              <a:cubicBezTo>
                <a:pt x="7092577" y="4752585"/>
                <a:pt x="7108161" y="4768176"/>
                <a:pt x="7108161" y="4787404"/>
              </a:cubicBezTo>
              <a:cubicBezTo>
                <a:pt x="7108161" y="4806631"/>
                <a:pt x="7092577" y="4822222"/>
                <a:pt x="7073349" y="4822222"/>
              </a:cubicBezTo>
              <a:close/>
              <a:moveTo>
                <a:pt x="7158241" y="4822222"/>
              </a:moveTo>
              <a:cubicBezTo>
                <a:pt x="7139013" y="4822222"/>
                <a:pt x="7123416" y="4806631"/>
                <a:pt x="7123416" y="4787404"/>
              </a:cubicBezTo>
              <a:cubicBezTo>
                <a:pt x="7123416" y="4768176"/>
                <a:pt x="7139013" y="4752585"/>
                <a:pt x="7158241" y="4752585"/>
              </a:cubicBezTo>
              <a:cubicBezTo>
                <a:pt x="7177469" y="4752585"/>
                <a:pt x="7193053" y="4768176"/>
                <a:pt x="7193053" y="4787404"/>
              </a:cubicBezTo>
              <a:cubicBezTo>
                <a:pt x="7193053" y="4806631"/>
                <a:pt x="7177469" y="4822222"/>
                <a:pt x="7158241" y="4822222"/>
              </a:cubicBezTo>
              <a:close/>
              <a:moveTo>
                <a:pt x="7243134" y="4822222"/>
              </a:moveTo>
              <a:cubicBezTo>
                <a:pt x="7223907" y="4822222"/>
                <a:pt x="7208309" y="4806631"/>
                <a:pt x="7208309" y="4787404"/>
              </a:cubicBezTo>
              <a:cubicBezTo>
                <a:pt x="7208309" y="4768176"/>
                <a:pt x="7223907" y="4752585"/>
                <a:pt x="7243134" y="4752585"/>
              </a:cubicBezTo>
              <a:cubicBezTo>
                <a:pt x="7262362" y="4752585"/>
                <a:pt x="7277947" y="4768176"/>
                <a:pt x="7277947" y="4787404"/>
              </a:cubicBezTo>
              <a:cubicBezTo>
                <a:pt x="7277947" y="4806631"/>
                <a:pt x="7262362" y="4822222"/>
                <a:pt x="7243134" y="4822222"/>
              </a:cubicBezTo>
              <a:close/>
              <a:moveTo>
                <a:pt x="7328027" y="4822222"/>
              </a:moveTo>
              <a:cubicBezTo>
                <a:pt x="7308799" y="4822222"/>
                <a:pt x="7293201" y="4806631"/>
                <a:pt x="7293201" y="4787404"/>
              </a:cubicBezTo>
              <a:cubicBezTo>
                <a:pt x="7293201" y="4768176"/>
                <a:pt x="7308799" y="4752585"/>
                <a:pt x="7328027" y="4752585"/>
              </a:cubicBezTo>
              <a:cubicBezTo>
                <a:pt x="7347254" y="4752585"/>
                <a:pt x="7362839" y="4768176"/>
                <a:pt x="7362839" y="4787404"/>
              </a:cubicBezTo>
              <a:cubicBezTo>
                <a:pt x="7362839" y="4806631"/>
                <a:pt x="7347254" y="4822222"/>
                <a:pt x="7328027" y="4822222"/>
              </a:cubicBezTo>
              <a:close/>
              <a:moveTo>
                <a:pt x="7412919" y="4822222"/>
              </a:moveTo>
              <a:cubicBezTo>
                <a:pt x="7393691" y="4822222"/>
                <a:pt x="7378094" y="4806631"/>
                <a:pt x="7378094" y="4787404"/>
              </a:cubicBezTo>
              <a:cubicBezTo>
                <a:pt x="7378094" y="4768176"/>
                <a:pt x="7393691" y="4752585"/>
                <a:pt x="7412919" y="4752585"/>
              </a:cubicBezTo>
              <a:cubicBezTo>
                <a:pt x="7432147" y="4752585"/>
                <a:pt x="7447731" y="4768176"/>
                <a:pt x="7447731" y="4787404"/>
              </a:cubicBezTo>
              <a:cubicBezTo>
                <a:pt x="7447731" y="4806631"/>
                <a:pt x="7432147" y="4822222"/>
                <a:pt x="7412919" y="4822222"/>
              </a:cubicBezTo>
              <a:close/>
              <a:moveTo>
                <a:pt x="7497811" y="4822222"/>
              </a:moveTo>
              <a:cubicBezTo>
                <a:pt x="7478583" y="4822222"/>
                <a:pt x="7462986" y="4806631"/>
                <a:pt x="7462986" y="4787404"/>
              </a:cubicBezTo>
              <a:cubicBezTo>
                <a:pt x="7462986" y="4768176"/>
                <a:pt x="7478583" y="4752585"/>
                <a:pt x="7497811" y="4752585"/>
              </a:cubicBezTo>
              <a:cubicBezTo>
                <a:pt x="7517039" y="4752585"/>
                <a:pt x="7532623" y="4768176"/>
                <a:pt x="7532623" y="4787404"/>
              </a:cubicBezTo>
              <a:cubicBezTo>
                <a:pt x="7532623" y="4806631"/>
                <a:pt x="7517039" y="4822222"/>
                <a:pt x="7497811" y="4822222"/>
              </a:cubicBezTo>
              <a:close/>
              <a:moveTo>
                <a:pt x="7582703" y="4822222"/>
              </a:moveTo>
              <a:cubicBezTo>
                <a:pt x="7563476" y="4822222"/>
                <a:pt x="7547878" y="4806631"/>
                <a:pt x="7547878" y="4787404"/>
              </a:cubicBezTo>
              <a:cubicBezTo>
                <a:pt x="7547878" y="4768176"/>
                <a:pt x="7563476" y="4752585"/>
                <a:pt x="7582703" y="4752585"/>
              </a:cubicBezTo>
              <a:cubicBezTo>
                <a:pt x="7601931" y="4752585"/>
                <a:pt x="7617516" y="4768176"/>
                <a:pt x="7617516" y="4787404"/>
              </a:cubicBezTo>
              <a:cubicBezTo>
                <a:pt x="7617516" y="4806631"/>
                <a:pt x="7601931" y="4822222"/>
                <a:pt x="7582703" y="4822222"/>
              </a:cubicBezTo>
              <a:close/>
              <a:moveTo>
                <a:pt x="7667597" y="4822222"/>
              </a:moveTo>
              <a:cubicBezTo>
                <a:pt x="7648369" y="4822222"/>
                <a:pt x="7632771" y="4806631"/>
                <a:pt x="7632771" y="4787404"/>
              </a:cubicBezTo>
              <a:cubicBezTo>
                <a:pt x="7632771" y="4768176"/>
                <a:pt x="7648369" y="4752585"/>
                <a:pt x="7667597" y="4752585"/>
              </a:cubicBezTo>
              <a:cubicBezTo>
                <a:pt x="7686824" y="4752585"/>
                <a:pt x="7702409" y="4768176"/>
                <a:pt x="7702409" y="4787404"/>
              </a:cubicBezTo>
              <a:cubicBezTo>
                <a:pt x="7702409" y="4806631"/>
                <a:pt x="7686824" y="4822222"/>
                <a:pt x="7667597" y="4822222"/>
              </a:cubicBezTo>
              <a:close/>
              <a:moveTo>
                <a:pt x="7752489" y="4822222"/>
              </a:moveTo>
              <a:cubicBezTo>
                <a:pt x="7733261" y="4822222"/>
                <a:pt x="7717664" y="4806631"/>
                <a:pt x="7717664" y="4787404"/>
              </a:cubicBezTo>
              <a:cubicBezTo>
                <a:pt x="7717664" y="4768176"/>
                <a:pt x="7733261" y="4752585"/>
                <a:pt x="7752489" y="4752585"/>
              </a:cubicBezTo>
              <a:cubicBezTo>
                <a:pt x="7771717" y="4752585"/>
                <a:pt x="7787301" y="4768176"/>
                <a:pt x="7787301" y="4787404"/>
              </a:cubicBezTo>
              <a:cubicBezTo>
                <a:pt x="7787301" y="4806631"/>
                <a:pt x="7771717" y="4822222"/>
                <a:pt x="7752489" y="4822222"/>
              </a:cubicBezTo>
              <a:close/>
              <a:moveTo>
                <a:pt x="7837381" y="4822222"/>
              </a:moveTo>
              <a:cubicBezTo>
                <a:pt x="7818153" y="4822222"/>
                <a:pt x="7802556" y="4806631"/>
                <a:pt x="7802556" y="4787404"/>
              </a:cubicBezTo>
              <a:cubicBezTo>
                <a:pt x="7802556" y="4768176"/>
                <a:pt x="7818153" y="4752585"/>
                <a:pt x="7837381" y="4752585"/>
              </a:cubicBezTo>
              <a:cubicBezTo>
                <a:pt x="7856609" y="4752585"/>
                <a:pt x="7872193" y="4768176"/>
                <a:pt x="7872193" y="4787404"/>
              </a:cubicBezTo>
              <a:cubicBezTo>
                <a:pt x="7872193" y="4806631"/>
                <a:pt x="7856609" y="4822222"/>
                <a:pt x="7837381" y="4822222"/>
              </a:cubicBezTo>
              <a:close/>
              <a:moveTo>
                <a:pt x="7922273" y="4822222"/>
              </a:moveTo>
              <a:cubicBezTo>
                <a:pt x="7903046" y="4822222"/>
                <a:pt x="7887448" y="4806631"/>
                <a:pt x="7887448" y="4787404"/>
              </a:cubicBezTo>
              <a:cubicBezTo>
                <a:pt x="7887448" y="4768176"/>
                <a:pt x="7903046" y="4752585"/>
                <a:pt x="7922273" y="4752585"/>
              </a:cubicBezTo>
              <a:cubicBezTo>
                <a:pt x="7941501" y="4752585"/>
                <a:pt x="7957086" y="4768176"/>
                <a:pt x="7957086" y="4787404"/>
              </a:cubicBezTo>
              <a:cubicBezTo>
                <a:pt x="7957086" y="4806631"/>
                <a:pt x="7941501" y="4822222"/>
                <a:pt x="7922273" y="4822222"/>
              </a:cubicBezTo>
              <a:close/>
              <a:moveTo>
                <a:pt x="8007167" y="4822222"/>
              </a:moveTo>
              <a:cubicBezTo>
                <a:pt x="7987939" y="4822222"/>
                <a:pt x="7972341" y="4806631"/>
                <a:pt x="7972341" y="4787404"/>
              </a:cubicBezTo>
              <a:cubicBezTo>
                <a:pt x="7972341" y="4768176"/>
                <a:pt x="7987939" y="4752585"/>
                <a:pt x="8007167" y="4752585"/>
              </a:cubicBezTo>
              <a:cubicBezTo>
                <a:pt x="8026394" y="4752585"/>
                <a:pt x="8041979" y="4768176"/>
                <a:pt x="8041979" y="4787404"/>
              </a:cubicBezTo>
              <a:cubicBezTo>
                <a:pt x="8041979" y="4806631"/>
                <a:pt x="8026394" y="4822222"/>
                <a:pt x="8007167" y="4822222"/>
              </a:cubicBezTo>
              <a:close/>
              <a:moveTo>
                <a:pt x="8092059" y="4822222"/>
              </a:moveTo>
              <a:cubicBezTo>
                <a:pt x="8072831" y="4822222"/>
                <a:pt x="8057234" y="4806631"/>
                <a:pt x="8057234" y="4787404"/>
              </a:cubicBezTo>
              <a:cubicBezTo>
                <a:pt x="8057234" y="4768176"/>
                <a:pt x="8072831" y="4752585"/>
                <a:pt x="8092059" y="4752585"/>
              </a:cubicBezTo>
              <a:cubicBezTo>
                <a:pt x="8111287" y="4752585"/>
                <a:pt x="8126871" y="4768176"/>
                <a:pt x="8126871" y="4787404"/>
              </a:cubicBezTo>
              <a:cubicBezTo>
                <a:pt x="8126871" y="4806631"/>
                <a:pt x="8111287" y="4822222"/>
                <a:pt x="8092059" y="4822222"/>
              </a:cubicBezTo>
              <a:close/>
              <a:moveTo>
                <a:pt x="8176951" y="4822222"/>
              </a:moveTo>
              <a:cubicBezTo>
                <a:pt x="8157723" y="4822222"/>
                <a:pt x="8142126" y="4806631"/>
                <a:pt x="8142126" y="4787404"/>
              </a:cubicBezTo>
              <a:cubicBezTo>
                <a:pt x="8142126" y="4768176"/>
                <a:pt x="8157723" y="4752585"/>
                <a:pt x="8176951" y="4752585"/>
              </a:cubicBezTo>
              <a:cubicBezTo>
                <a:pt x="8196179" y="4752585"/>
                <a:pt x="8211763" y="4768176"/>
                <a:pt x="8211763" y="4787404"/>
              </a:cubicBezTo>
              <a:cubicBezTo>
                <a:pt x="8211763" y="4806631"/>
                <a:pt x="8196179" y="4822222"/>
                <a:pt x="8176951" y="4822222"/>
              </a:cubicBezTo>
              <a:close/>
              <a:moveTo>
                <a:pt x="8261843" y="4822222"/>
              </a:moveTo>
              <a:cubicBezTo>
                <a:pt x="8242616" y="4822222"/>
                <a:pt x="8227018" y="4806631"/>
                <a:pt x="8227018" y="4787404"/>
              </a:cubicBezTo>
              <a:cubicBezTo>
                <a:pt x="8227018" y="4768176"/>
                <a:pt x="8242616" y="4752585"/>
                <a:pt x="8261843" y="4752585"/>
              </a:cubicBezTo>
              <a:cubicBezTo>
                <a:pt x="8281071" y="4752585"/>
                <a:pt x="8296656" y="4768176"/>
                <a:pt x="8296656" y="4787404"/>
              </a:cubicBezTo>
              <a:cubicBezTo>
                <a:pt x="8296656" y="4806631"/>
                <a:pt x="8281071" y="4822222"/>
                <a:pt x="8261843" y="4822222"/>
              </a:cubicBezTo>
              <a:close/>
              <a:moveTo>
                <a:pt x="8346737" y="4822222"/>
              </a:moveTo>
              <a:cubicBezTo>
                <a:pt x="8327509" y="4822222"/>
                <a:pt x="8311911" y="4806631"/>
                <a:pt x="8311911" y="4787404"/>
              </a:cubicBezTo>
              <a:cubicBezTo>
                <a:pt x="8311911" y="4768176"/>
                <a:pt x="8327509" y="4752585"/>
                <a:pt x="8346737" y="4752585"/>
              </a:cubicBezTo>
              <a:cubicBezTo>
                <a:pt x="8365964" y="4752585"/>
                <a:pt x="8381549" y="4768176"/>
                <a:pt x="8381549" y="4787404"/>
              </a:cubicBezTo>
              <a:cubicBezTo>
                <a:pt x="8381549" y="4806631"/>
                <a:pt x="8365964" y="4822222"/>
                <a:pt x="8346737" y="4822222"/>
              </a:cubicBezTo>
              <a:close/>
              <a:moveTo>
                <a:pt x="8431629" y="4822222"/>
              </a:moveTo>
              <a:cubicBezTo>
                <a:pt x="8412401" y="4822222"/>
                <a:pt x="8396804" y="4806631"/>
                <a:pt x="8396804" y="4787404"/>
              </a:cubicBezTo>
              <a:cubicBezTo>
                <a:pt x="8396804" y="4768176"/>
                <a:pt x="8412401" y="4752585"/>
                <a:pt x="8431629" y="4752585"/>
              </a:cubicBezTo>
              <a:cubicBezTo>
                <a:pt x="8450857" y="4752585"/>
                <a:pt x="8466441" y="4768176"/>
                <a:pt x="8466441" y="4787404"/>
              </a:cubicBezTo>
              <a:cubicBezTo>
                <a:pt x="8466441" y="4806631"/>
                <a:pt x="8450857" y="4822222"/>
                <a:pt x="8431629" y="4822222"/>
              </a:cubicBezTo>
              <a:close/>
              <a:moveTo>
                <a:pt x="8516521" y="4822222"/>
              </a:moveTo>
              <a:cubicBezTo>
                <a:pt x="8497293" y="4822222"/>
                <a:pt x="8481696" y="4806631"/>
                <a:pt x="8481696" y="4787404"/>
              </a:cubicBezTo>
              <a:cubicBezTo>
                <a:pt x="8481696" y="4768176"/>
                <a:pt x="8497293" y="4752585"/>
                <a:pt x="8516521" y="4752585"/>
              </a:cubicBezTo>
              <a:cubicBezTo>
                <a:pt x="8535749" y="4752585"/>
                <a:pt x="8551333" y="4768176"/>
                <a:pt x="8551333" y="4787404"/>
              </a:cubicBezTo>
              <a:cubicBezTo>
                <a:pt x="8551333" y="4806631"/>
                <a:pt x="8535749" y="4822222"/>
                <a:pt x="8516521" y="4822222"/>
              </a:cubicBezTo>
              <a:close/>
              <a:moveTo>
                <a:pt x="8601413" y="4822222"/>
              </a:moveTo>
              <a:cubicBezTo>
                <a:pt x="8582186" y="4822222"/>
                <a:pt x="8566588" y="4806631"/>
                <a:pt x="8566588" y="4787404"/>
              </a:cubicBezTo>
              <a:cubicBezTo>
                <a:pt x="8566588" y="4768176"/>
                <a:pt x="8582186" y="4752585"/>
                <a:pt x="8601413" y="4752585"/>
              </a:cubicBezTo>
              <a:cubicBezTo>
                <a:pt x="8620641" y="4752585"/>
                <a:pt x="8636226" y="4768176"/>
                <a:pt x="8636226" y="4787404"/>
              </a:cubicBezTo>
              <a:cubicBezTo>
                <a:pt x="8636226" y="4806631"/>
                <a:pt x="8620641" y="4822222"/>
                <a:pt x="8601413" y="4822222"/>
              </a:cubicBezTo>
              <a:close/>
              <a:moveTo>
                <a:pt x="8686306" y="4822222"/>
              </a:moveTo>
              <a:cubicBezTo>
                <a:pt x="8667078" y="4822222"/>
                <a:pt x="8651480" y="4806631"/>
                <a:pt x="8651480" y="4787404"/>
              </a:cubicBezTo>
              <a:cubicBezTo>
                <a:pt x="8651480" y="4768176"/>
                <a:pt x="8667078" y="4752585"/>
                <a:pt x="8686306" y="4752585"/>
              </a:cubicBezTo>
              <a:cubicBezTo>
                <a:pt x="8705533" y="4752585"/>
                <a:pt x="8721118" y="4768176"/>
                <a:pt x="8721118" y="4787404"/>
              </a:cubicBezTo>
              <a:cubicBezTo>
                <a:pt x="8721118" y="4806631"/>
                <a:pt x="8705533" y="4822222"/>
                <a:pt x="8686306" y="4822222"/>
              </a:cubicBezTo>
              <a:close/>
              <a:moveTo>
                <a:pt x="8771199" y="4822222"/>
              </a:moveTo>
              <a:cubicBezTo>
                <a:pt x="8751971" y="4822222"/>
                <a:pt x="8736374" y="4806631"/>
                <a:pt x="8736374" y="4787404"/>
              </a:cubicBezTo>
              <a:cubicBezTo>
                <a:pt x="8736374" y="4768176"/>
                <a:pt x="8751971" y="4752585"/>
                <a:pt x="8771199" y="4752585"/>
              </a:cubicBezTo>
              <a:cubicBezTo>
                <a:pt x="8790427" y="4752585"/>
                <a:pt x="8806011" y="4768176"/>
                <a:pt x="8806011" y="4787404"/>
              </a:cubicBezTo>
              <a:cubicBezTo>
                <a:pt x="8806011" y="4806631"/>
                <a:pt x="8790427" y="4822222"/>
                <a:pt x="8771199" y="4822222"/>
              </a:cubicBezTo>
              <a:close/>
              <a:moveTo>
                <a:pt x="8856091" y="4822222"/>
              </a:moveTo>
              <a:cubicBezTo>
                <a:pt x="8836863" y="4822222"/>
                <a:pt x="8821266" y="4806631"/>
                <a:pt x="8821266" y="4787404"/>
              </a:cubicBezTo>
              <a:cubicBezTo>
                <a:pt x="8821266" y="4768176"/>
                <a:pt x="8836863" y="4752585"/>
                <a:pt x="8856091" y="4752585"/>
              </a:cubicBezTo>
              <a:cubicBezTo>
                <a:pt x="8875319" y="4752585"/>
                <a:pt x="8890903" y="4768176"/>
                <a:pt x="8890903" y="4787404"/>
              </a:cubicBezTo>
              <a:cubicBezTo>
                <a:pt x="8890903" y="4806631"/>
                <a:pt x="8875319" y="4822222"/>
                <a:pt x="8856091" y="4822222"/>
              </a:cubicBezTo>
              <a:close/>
              <a:moveTo>
                <a:pt x="8940983" y="4822222"/>
              </a:moveTo>
              <a:cubicBezTo>
                <a:pt x="8921756" y="4822222"/>
                <a:pt x="8906158" y="4806631"/>
                <a:pt x="8906158" y="4787404"/>
              </a:cubicBezTo>
              <a:cubicBezTo>
                <a:pt x="8906158" y="4768176"/>
                <a:pt x="8921756" y="4752585"/>
                <a:pt x="8940983" y="4752585"/>
              </a:cubicBezTo>
              <a:cubicBezTo>
                <a:pt x="8960211" y="4752585"/>
                <a:pt x="8975796" y="4768176"/>
                <a:pt x="8975796" y="4787404"/>
              </a:cubicBezTo>
              <a:cubicBezTo>
                <a:pt x="8975796" y="4806631"/>
                <a:pt x="8960211" y="4822222"/>
                <a:pt x="8940983" y="4822222"/>
              </a:cubicBezTo>
              <a:close/>
              <a:moveTo>
                <a:pt x="9025876" y="4822222"/>
              </a:moveTo>
              <a:cubicBezTo>
                <a:pt x="9006648" y="4822222"/>
                <a:pt x="8991050" y="4806631"/>
                <a:pt x="8991050" y="4787404"/>
              </a:cubicBezTo>
              <a:cubicBezTo>
                <a:pt x="8991050" y="4768176"/>
                <a:pt x="9006648" y="4752585"/>
                <a:pt x="9025876" y="4752585"/>
              </a:cubicBezTo>
              <a:cubicBezTo>
                <a:pt x="9045103" y="4752585"/>
                <a:pt x="9060688" y="4768176"/>
                <a:pt x="9060688" y="4787404"/>
              </a:cubicBezTo>
              <a:cubicBezTo>
                <a:pt x="9060688" y="4806631"/>
                <a:pt x="9045103" y="4822222"/>
                <a:pt x="9025876" y="4822222"/>
              </a:cubicBezTo>
              <a:close/>
              <a:moveTo>
                <a:pt x="9110769" y="4822222"/>
              </a:moveTo>
              <a:cubicBezTo>
                <a:pt x="9091541" y="4822222"/>
                <a:pt x="9075944" y="4806631"/>
                <a:pt x="9075944" y="4787404"/>
              </a:cubicBezTo>
              <a:cubicBezTo>
                <a:pt x="9075944" y="4768176"/>
                <a:pt x="9091541" y="4752585"/>
                <a:pt x="9110769" y="4752585"/>
              </a:cubicBezTo>
              <a:cubicBezTo>
                <a:pt x="9129997" y="4752585"/>
                <a:pt x="9145581" y="4768176"/>
                <a:pt x="9145581" y="4787404"/>
              </a:cubicBezTo>
              <a:cubicBezTo>
                <a:pt x="9145581" y="4806631"/>
                <a:pt x="9129997" y="4822222"/>
                <a:pt x="9110769" y="4822222"/>
              </a:cubicBezTo>
              <a:close/>
              <a:moveTo>
                <a:pt x="9195661" y="4822222"/>
              </a:moveTo>
              <a:cubicBezTo>
                <a:pt x="9176433" y="4822222"/>
                <a:pt x="9160836" y="4806631"/>
                <a:pt x="9160836" y="4787404"/>
              </a:cubicBezTo>
              <a:cubicBezTo>
                <a:pt x="9160836" y="4768176"/>
                <a:pt x="9176433" y="4752585"/>
                <a:pt x="9195661" y="4752585"/>
              </a:cubicBezTo>
              <a:cubicBezTo>
                <a:pt x="9214889" y="4752585"/>
                <a:pt x="9230473" y="4768176"/>
                <a:pt x="9230473" y="4787404"/>
              </a:cubicBezTo>
              <a:cubicBezTo>
                <a:pt x="9230473" y="4806631"/>
                <a:pt x="9214889" y="4822222"/>
                <a:pt x="9195661" y="4822222"/>
              </a:cubicBezTo>
              <a:close/>
              <a:moveTo>
                <a:pt x="9280553" y="4822222"/>
              </a:moveTo>
              <a:cubicBezTo>
                <a:pt x="9261326" y="4822222"/>
                <a:pt x="9245728" y="4806631"/>
                <a:pt x="9245728" y="4787404"/>
              </a:cubicBezTo>
              <a:cubicBezTo>
                <a:pt x="9245728" y="4768176"/>
                <a:pt x="9261326" y="4752585"/>
                <a:pt x="9280553" y="4752585"/>
              </a:cubicBezTo>
              <a:cubicBezTo>
                <a:pt x="9299781" y="4752585"/>
                <a:pt x="9315366" y="4768176"/>
                <a:pt x="9315366" y="4787404"/>
              </a:cubicBezTo>
              <a:cubicBezTo>
                <a:pt x="9315366" y="4806631"/>
                <a:pt x="9299781" y="4822222"/>
                <a:pt x="9280553" y="4822222"/>
              </a:cubicBezTo>
              <a:close/>
              <a:moveTo>
                <a:pt x="9365446" y="4822222"/>
              </a:moveTo>
              <a:cubicBezTo>
                <a:pt x="9346218" y="4822222"/>
                <a:pt x="9330620" y="4806631"/>
                <a:pt x="9330620" y="4787404"/>
              </a:cubicBezTo>
              <a:cubicBezTo>
                <a:pt x="9330620" y="4768176"/>
                <a:pt x="9346218" y="4752585"/>
                <a:pt x="9365446" y="4752585"/>
              </a:cubicBezTo>
              <a:cubicBezTo>
                <a:pt x="9384673" y="4752585"/>
                <a:pt x="9400258" y="4768176"/>
                <a:pt x="9400258" y="4787404"/>
              </a:cubicBezTo>
              <a:cubicBezTo>
                <a:pt x="9400258" y="4806631"/>
                <a:pt x="9384673" y="4822222"/>
                <a:pt x="9365446" y="4822222"/>
              </a:cubicBezTo>
              <a:close/>
              <a:moveTo>
                <a:pt x="9450339" y="4822222"/>
              </a:moveTo>
              <a:cubicBezTo>
                <a:pt x="9431111" y="4822222"/>
                <a:pt x="9415514" y="4806631"/>
                <a:pt x="9415514" y="4787404"/>
              </a:cubicBezTo>
              <a:cubicBezTo>
                <a:pt x="9415514" y="4768176"/>
                <a:pt x="9431111" y="4752585"/>
                <a:pt x="9450339" y="4752585"/>
              </a:cubicBezTo>
              <a:cubicBezTo>
                <a:pt x="9469567" y="4752585"/>
                <a:pt x="9485151" y="4768176"/>
                <a:pt x="9485151" y="4787404"/>
              </a:cubicBezTo>
              <a:cubicBezTo>
                <a:pt x="9485151" y="4806631"/>
                <a:pt x="9469567" y="4822222"/>
                <a:pt x="9450339" y="4822222"/>
              </a:cubicBezTo>
              <a:close/>
              <a:moveTo>
                <a:pt x="9535231" y="4822222"/>
              </a:moveTo>
              <a:cubicBezTo>
                <a:pt x="9516003" y="4822222"/>
                <a:pt x="9500406" y="4806631"/>
                <a:pt x="9500406" y="4787404"/>
              </a:cubicBezTo>
              <a:cubicBezTo>
                <a:pt x="9500406" y="4768176"/>
                <a:pt x="9516003" y="4752585"/>
                <a:pt x="9535231" y="4752585"/>
              </a:cubicBezTo>
              <a:cubicBezTo>
                <a:pt x="9554459" y="4752585"/>
                <a:pt x="9570043" y="4768176"/>
                <a:pt x="9570043" y="4787404"/>
              </a:cubicBezTo>
              <a:cubicBezTo>
                <a:pt x="9570043" y="4806631"/>
                <a:pt x="9554459" y="4822222"/>
                <a:pt x="9535231" y="4822222"/>
              </a:cubicBezTo>
              <a:close/>
              <a:moveTo>
                <a:pt x="9620123" y="4822222"/>
              </a:moveTo>
              <a:cubicBezTo>
                <a:pt x="9600896" y="4822222"/>
                <a:pt x="9585298" y="4806631"/>
                <a:pt x="9585298" y="4787404"/>
              </a:cubicBezTo>
              <a:cubicBezTo>
                <a:pt x="9585298" y="4768176"/>
                <a:pt x="9600896" y="4752585"/>
                <a:pt x="9620123" y="4752585"/>
              </a:cubicBezTo>
              <a:cubicBezTo>
                <a:pt x="9639351" y="4752585"/>
                <a:pt x="9654936" y="4768176"/>
                <a:pt x="9654936" y="4787404"/>
              </a:cubicBezTo>
              <a:cubicBezTo>
                <a:pt x="9654936" y="4806631"/>
                <a:pt x="9639351" y="4822222"/>
                <a:pt x="9620123" y="4822222"/>
              </a:cubicBezTo>
              <a:close/>
              <a:moveTo>
                <a:pt x="10299263" y="4822222"/>
              </a:moveTo>
              <a:cubicBezTo>
                <a:pt x="10280036" y="4822222"/>
                <a:pt x="10264438" y="4806631"/>
                <a:pt x="10264438" y="4787404"/>
              </a:cubicBezTo>
              <a:cubicBezTo>
                <a:pt x="10264438" y="4768176"/>
                <a:pt x="10280036" y="4752585"/>
                <a:pt x="10299263" y="4752585"/>
              </a:cubicBezTo>
              <a:cubicBezTo>
                <a:pt x="10318491" y="4752585"/>
                <a:pt x="10334076" y="4768176"/>
                <a:pt x="10334076" y="4787404"/>
              </a:cubicBezTo>
              <a:cubicBezTo>
                <a:pt x="10334076" y="4806631"/>
                <a:pt x="10318491" y="4822222"/>
                <a:pt x="10299263" y="4822222"/>
              </a:cubicBezTo>
              <a:close/>
              <a:moveTo>
                <a:pt x="2149559" y="4737363"/>
              </a:moveTo>
              <a:cubicBezTo>
                <a:pt x="2130331" y="4737363"/>
                <a:pt x="2114740" y="4721772"/>
                <a:pt x="2114740" y="4702544"/>
              </a:cubicBezTo>
              <a:cubicBezTo>
                <a:pt x="2114740" y="4683316"/>
                <a:pt x="2130331" y="4667725"/>
                <a:pt x="2149559" y="4667725"/>
              </a:cubicBezTo>
              <a:cubicBezTo>
                <a:pt x="2168787" y="4667725"/>
                <a:pt x="2184378" y="4683316"/>
                <a:pt x="2184378" y="4702544"/>
              </a:cubicBezTo>
              <a:cubicBezTo>
                <a:pt x="2184378" y="4721772"/>
                <a:pt x="2168787" y="4737363"/>
                <a:pt x="2149559" y="4737363"/>
              </a:cubicBezTo>
              <a:close/>
              <a:moveTo>
                <a:pt x="2234445" y="4737363"/>
              </a:moveTo>
              <a:cubicBezTo>
                <a:pt x="2215217" y="4737363"/>
                <a:pt x="2199626" y="4721772"/>
                <a:pt x="2199626" y="4702544"/>
              </a:cubicBezTo>
              <a:cubicBezTo>
                <a:pt x="2199626" y="4683316"/>
                <a:pt x="2215217" y="4667725"/>
                <a:pt x="2234445" y="4667725"/>
              </a:cubicBezTo>
              <a:cubicBezTo>
                <a:pt x="2253673" y="4667725"/>
                <a:pt x="2269264" y="4683316"/>
                <a:pt x="2269264" y="4702544"/>
              </a:cubicBezTo>
              <a:cubicBezTo>
                <a:pt x="2269264" y="4721772"/>
                <a:pt x="2253673" y="4737363"/>
                <a:pt x="2234445" y="4737363"/>
              </a:cubicBezTo>
              <a:close/>
              <a:moveTo>
                <a:pt x="2319337" y="4737363"/>
              </a:moveTo>
              <a:cubicBezTo>
                <a:pt x="2300110" y="4737363"/>
                <a:pt x="2284518" y="4721772"/>
                <a:pt x="2284518" y="4702544"/>
              </a:cubicBezTo>
              <a:cubicBezTo>
                <a:pt x="2284518" y="4683316"/>
                <a:pt x="2300110" y="4667725"/>
                <a:pt x="2319337" y="4667725"/>
              </a:cubicBezTo>
              <a:cubicBezTo>
                <a:pt x="2338565" y="4667725"/>
                <a:pt x="2354156" y="4683316"/>
                <a:pt x="2354156" y="4702544"/>
              </a:cubicBezTo>
              <a:cubicBezTo>
                <a:pt x="2354156" y="4721772"/>
                <a:pt x="2338565" y="4737363"/>
                <a:pt x="2319337" y="4737363"/>
              </a:cubicBezTo>
              <a:close/>
              <a:moveTo>
                <a:pt x="2404230" y="4737363"/>
              </a:moveTo>
              <a:cubicBezTo>
                <a:pt x="2385002" y="4737363"/>
                <a:pt x="2369411" y="4721772"/>
                <a:pt x="2369411" y="4702544"/>
              </a:cubicBezTo>
              <a:cubicBezTo>
                <a:pt x="2369411" y="4683316"/>
                <a:pt x="2385002" y="4667725"/>
                <a:pt x="2404230" y="4667725"/>
              </a:cubicBezTo>
              <a:cubicBezTo>
                <a:pt x="2423457" y="4667725"/>
                <a:pt x="2439048" y="4683316"/>
                <a:pt x="2439048" y="4702544"/>
              </a:cubicBezTo>
              <a:cubicBezTo>
                <a:pt x="2439048" y="4721772"/>
                <a:pt x="2423457" y="4737363"/>
                <a:pt x="2404230" y="4737363"/>
              </a:cubicBezTo>
              <a:close/>
              <a:moveTo>
                <a:pt x="2489122" y="4737363"/>
              </a:moveTo>
              <a:cubicBezTo>
                <a:pt x="2469894" y="4737363"/>
                <a:pt x="2454303" y="4721772"/>
                <a:pt x="2454303" y="4702544"/>
              </a:cubicBezTo>
              <a:cubicBezTo>
                <a:pt x="2454303" y="4683316"/>
                <a:pt x="2469894" y="4667725"/>
                <a:pt x="2489122" y="4667725"/>
              </a:cubicBezTo>
              <a:cubicBezTo>
                <a:pt x="2508350" y="4667725"/>
                <a:pt x="2523941" y="4683316"/>
                <a:pt x="2523941" y="4702544"/>
              </a:cubicBezTo>
              <a:cubicBezTo>
                <a:pt x="2523941" y="4721772"/>
                <a:pt x="2508350" y="4737363"/>
                <a:pt x="2489122" y="4737363"/>
              </a:cubicBezTo>
              <a:close/>
              <a:moveTo>
                <a:pt x="2574015" y="4737363"/>
              </a:moveTo>
              <a:cubicBezTo>
                <a:pt x="2554787" y="4737363"/>
                <a:pt x="2539196" y="4721772"/>
                <a:pt x="2539196" y="4702544"/>
              </a:cubicBezTo>
              <a:cubicBezTo>
                <a:pt x="2539196" y="4683316"/>
                <a:pt x="2554787" y="4667725"/>
                <a:pt x="2574015" y="4667725"/>
              </a:cubicBezTo>
              <a:cubicBezTo>
                <a:pt x="2593243" y="4667725"/>
                <a:pt x="2608834" y="4683316"/>
                <a:pt x="2608834" y="4702544"/>
              </a:cubicBezTo>
              <a:cubicBezTo>
                <a:pt x="2608834" y="4721772"/>
                <a:pt x="2593243" y="4737363"/>
                <a:pt x="2574015" y="4737363"/>
              </a:cubicBezTo>
              <a:close/>
              <a:moveTo>
                <a:pt x="2658907" y="4737363"/>
              </a:moveTo>
              <a:cubicBezTo>
                <a:pt x="2639680" y="4737363"/>
                <a:pt x="2624088" y="4721772"/>
                <a:pt x="2624088" y="4702544"/>
              </a:cubicBezTo>
              <a:cubicBezTo>
                <a:pt x="2624088" y="4683316"/>
                <a:pt x="2639680" y="4667725"/>
                <a:pt x="2658907" y="4667725"/>
              </a:cubicBezTo>
              <a:cubicBezTo>
                <a:pt x="2678135" y="4667725"/>
                <a:pt x="2693726" y="4683316"/>
                <a:pt x="2693726" y="4702544"/>
              </a:cubicBezTo>
              <a:cubicBezTo>
                <a:pt x="2693726" y="4721772"/>
                <a:pt x="2678135" y="4737363"/>
                <a:pt x="2658907" y="4737363"/>
              </a:cubicBezTo>
              <a:close/>
              <a:moveTo>
                <a:pt x="2743800" y="4737363"/>
              </a:moveTo>
              <a:cubicBezTo>
                <a:pt x="2724572" y="4737363"/>
                <a:pt x="2708981" y="4721772"/>
                <a:pt x="2708981" y="4702544"/>
              </a:cubicBezTo>
              <a:cubicBezTo>
                <a:pt x="2708981" y="4683316"/>
                <a:pt x="2724572" y="4667725"/>
                <a:pt x="2743800" y="4667725"/>
              </a:cubicBezTo>
              <a:cubicBezTo>
                <a:pt x="2763027" y="4667725"/>
                <a:pt x="2778618" y="4683316"/>
                <a:pt x="2778618" y="4702544"/>
              </a:cubicBezTo>
              <a:cubicBezTo>
                <a:pt x="2778618" y="4721772"/>
                <a:pt x="2763027" y="4737363"/>
                <a:pt x="2743800" y="4737363"/>
              </a:cubicBezTo>
              <a:close/>
              <a:moveTo>
                <a:pt x="2828692" y="4737363"/>
              </a:moveTo>
              <a:cubicBezTo>
                <a:pt x="2809464" y="4737363"/>
                <a:pt x="2793873" y="4721772"/>
                <a:pt x="2793873" y="4702544"/>
              </a:cubicBezTo>
              <a:cubicBezTo>
                <a:pt x="2793873" y="4683316"/>
                <a:pt x="2809464" y="4667725"/>
                <a:pt x="2828692" y="4667725"/>
              </a:cubicBezTo>
              <a:cubicBezTo>
                <a:pt x="2847920" y="4667725"/>
                <a:pt x="2863511" y="4683316"/>
                <a:pt x="2863511" y="4702544"/>
              </a:cubicBezTo>
              <a:cubicBezTo>
                <a:pt x="2863511" y="4721772"/>
                <a:pt x="2847920" y="4737363"/>
                <a:pt x="2828692" y="4737363"/>
              </a:cubicBezTo>
              <a:close/>
              <a:moveTo>
                <a:pt x="2913584" y="4737363"/>
              </a:moveTo>
              <a:cubicBezTo>
                <a:pt x="2894356" y="4737363"/>
                <a:pt x="2878765" y="4721772"/>
                <a:pt x="2878765" y="4702544"/>
              </a:cubicBezTo>
              <a:cubicBezTo>
                <a:pt x="2878765" y="4683316"/>
                <a:pt x="2894356" y="4667725"/>
                <a:pt x="2913584" y="4667725"/>
              </a:cubicBezTo>
              <a:cubicBezTo>
                <a:pt x="2932812" y="4667725"/>
                <a:pt x="2948403" y="4683316"/>
                <a:pt x="2948403" y="4702544"/>
              </a:cubicBezTo>
              <a:cubicBezTo>
                <a:pt x="2948403" y="4721772"/>
                <a:pt x="2932812" y="4737363"/>
                <a:pt x="2913584" y="4737363"/>
              </a:cubicBezTo>
              <a:close/>
              <a:moveTo>
                <a:pt x="2998477" y="4737363"/>
              </a:moveTo>
              <a:cubicBezTo>
                <a:pt x="2979250" y="4737363"/>
                <a:pt x="2963658" y="4721772"/>
                <a:pt x="2963658" y="4702544"/>
              </a:cubicBezTo>
              <a:cubicBezTo>
                <a:pt x="2963658" y="4683316"/>
                <a:pt x="2979250" y="4667725"/>
                <a:pt x="2998477" y="4667725"/>
              </a:cubicBezTo>
              <a:cubicBezTo>
                <a:pt x="3017705" y="4667725"/>
                <a:pt x="3033296" y="4683316"/>
                <a:pt x="3033296" y="4702544"/>
              </a:cubicBezTo>
              <a:cubicBezTo>
                <a:pt x="3033296" y="4721772"/>
                <a:pt x="3017705" y="4737363"/>
                <a:pt x="2998477" y="4737363"/>
              </a:cubicBezTo>
              <a:close/>
              <a:moveTo>
                <a:pt x="3168262" y="4737363"/>
              </a:moveTo>
              <a:cubicBezTo>
                <a:pt x="3149034" y="4737363"/>
                <a:pt x="3133443" y="4721772"/>
                <a:pt x="3133443" y="4702544"/>
              </a:cubicBezTo>
              <a:cubicBezTo>
                <a:pt x="3133443" y="4683316"/>
                <a:pt x="3149034" y="4667725"/>
                <a:pt x="3168262" y="4667725"/>
              </a:cubicBezTo>
              <a:cubicBezTo>
                <a:pt x="3187490" y="4667725"/>
                <a:pt x="3203081" y="4683316"/>
                <a:pt x="3203081" y="4702544"/>
              </a:cubicBezTo>
              <a:cubicBezTo>
                <a:pt x="3203081" y="4721772"/>
                <a:pt x="3187490" y="4737363"/>
                <a:pt x="3168262" y="4737363"/>
              </a:cubicBezTo>
              <a:close/>
              <a:moveTo>
                <a:pt x="3677617" y="4737363"/>
              </a:moveTo>
              <a:cubicBezTo>
                <a:pt x="3658390" y="4737363"/>
                <a:pt x="3642798" y="4721772"/>
                <a:pt x="3642798" y="4702544"/>
              </a:cubicBezTo>
              <a:cubicBezTo>
                <a:pt x="3642798" y="4683316"/>
                <a:pt x="3658390" y="4667725"/>
                <a:pt x="3677617" y="4667725"/>
              </a:cubicBezTo>
              <a:cubicBezTo>
                <a:pt x="3696845" y="4667725"/>
                <a:pt x="3712436" y="4683316"/>
                <a:pt x="3712436" y="4702544"/>
              </a:cubicBezTo>
              <a:cubicBezTo>
                <a:pt x="3712436" y="4721772"/>
                <a:pt x="3696845" y="4737363"/>
                <a:pt x="3677617" y="4737363"/>
              </a:cubicBezTo>
              <a:close/>
              <a:moveTo>
                <a:pt x="3762510" y="4737363"/>
              </a:moveTo>
              <a:cubicBezTo>
                <a:pt x="3743282" y="4737363"/>
                <a:pt x="3727691" y="4721772"/>
                <a:pt x="3727691" y="4702544"/>
              </a:cubicBezTo>
              <a:cubicBezTo>
                <a:pt x="3727691" y="4683316"/>
                <a:pt x="3743282" y="4667725"/>
                <a:pt x="3762510" y="4667725"/>
              </a:cubicBezTo>
              <a:cubicBezTo>
                <a:pt x="3781737" y="4667725"/>
                <a:pt x="3797328" y="4683316"/>
                <a:pt x="3797328" y="4702544"/>
              </a:cubicBezTo>
              <a:cubicBezTo>
                <a:pt x="3797328" y="4721772"/>
                <a:pt x="3781737" y="4737363"/>
                <a:pt x="3762510" y="4737363"/>
              </a:cubicBezTo>
              <a:close/>
              <a:moveTo>
                <a:pt x="3847402" y="4737363"/>
              </a:moveTo>
              <a:cubicBezTo>
                <a:pt x="3828174" y="4737363"/>
                <a:pt x="3812583" y="4721772"/>
                <a:pt x="3812583" y="4702544"/>
              </a:cubicBezTo>
              <a:cubicBezTo>
                <a:pt x="3812583" y="4683316"/>
                <a:pt x="3828174" y="4667725"/>
                <a:pt x="3847402" y="4667725"/>
              </a:cubicBezTo>
              <a:cubicBezTo>
                <a:pt x="3866630" y="4667725"/>
                <a:pt x="3882221" y="4683316"/>
                <a:pt x="3882221" y="4702544"/>
              </a:cubicBezTo>
              <a:cubicBezTo>
                <a:pt x="3882221" y="4721772"/>
                <a:pt x="3866630" y="4737363"/>
                <a:pt x="3847402" y="4737363"/>
              </a:cubicBezTo>
              <a:close/>
              <a:moveTo>
                <a:pt x="4017193" y="4737363"/>
              </a:moveTo>
              <a:cubicBezTo>
                <a:pt x="3997966" y="4737363"/>
                <a:pt x="3982375" y="4721772"/>
                <a:pt x="3982375" y="4702544"/>
              </a:cubicBezTo>
              <a:cubicBezTo>
                <a:pt x="3982375" y="4683316"/>
                <a:pt x="3997966" y="4667725"/>
                <a:pt x="4017193" y="4667725"/>
              </a:cubicBezTo>
              <a:cubicBezTo>
                <a:pt x="4036421" y="4667725"/>
                <a:pt x="4052012" y="4683316"/>
                <a:pt x="4052012" y="4702544"/>
              </a:cubicBezTo>
              <a:cubicBezTo>
                <a:pt x="4052012" y="4721772"/>
                <a:pt x="4036421" y="4737363"/>
                <a:pt x="4017193" y="4737363"/>
              </a:cubicBezTo>
              <a:close/>
              <a:moveTo>
                <a:pt x="5969721" y="4737363"/>
              </a:moveTo>
              <a:cubicBezTo>
                <a:pt x="5950493" y="4737363"/>
                <a:pt x="5934895" y="4721772"/>
                <a:pt x="5934895" y="4702544"/>
              </a:cubicBezTo>
              <a:cubicBezTo>
                <a:pt x="5934895" y="4683316"/>
                <a:pt x="5950493" y="4667725"/>
                <a:pt x="5969721" y="4667725"/>
              </a:cubicBezTo>
              <a:cubicBezTo>
                <a:pt x="5988948" y="4667725"/>
                <a:pt x="6004533" y="4683316"/>
                <a:pt x="6004533" y="4702544"/>
              </a:cubicBezTo>
              <a:cubicBezTo>
                <a:pt x="6004533" y="4721772"/>
                <a:pt x="5988948" y="4737363"/>
                <a:pt x="5969721" y="4737363"/>
              </a:cubicBezTo>
              <a:close/>
              <a:moveTo>
                <a:pt x="6054613" y="4737363"/>
              </a:moveTo>
              <a:cubicBezTo>
                <a:pt x="6035385" y="4737363"/>
                <a:pt x="6019787" y="4721772"/>
                <a:pt x="6019787" y="4702544"/>
              </a:cubicBezTo>
              <a:cubicBezTo>
                <a:pt x="6019787" y="4683316"/>
                <a:pt x="6035385" y="4667725"/>
                <a:pt x="6054613" y="4667725"/>
              </a:cubicBezTo>
              <a:cubicBezTo>
                <a:pt x="6073841" y="4667725"/>
                <a:pt x="6089425" y="4683316"/>
                <a:pt x="6089425" y="4702544"/>
              </a:cubicBezTo>
              <a:cubicBezTo>
                <a:pt x="6089425" y="4721772"/>
                <a:pt x="6073841" y="4737363"/>
                <a:pt x="6054613" y="4737363"/>
              </a:cubicBezTo>
              <a:close/>
              <a:moveTo>
                <a:pt x="6139505" y="4737363"/>
              </a:moveTo>
              <a:cubicBezTo>
                <a:pt x="6120277" y="4737363"/>
                <a:pt x="6104680" y="4721772"/>
                <a:pt x="6104680" y="4702544"/>
              </a:cubicBezTo>
              <a:cubicBezTo>
                <a:pt x="6104680" y="4683316"/>
                <a:pt x="6120277" y="4667725"/>
                <a:pt x="6139505" y="4667725"/>
              </a:cubicBezTo>
              <a:cubicBezTo>
                <a:pt x="6158733" y="4667725"/>
                <a:pt x="6174317" y="4683316"/>
                <a:pt x="6174317" y="4702544"/>
              </a:cubicBezTo>
              <a:cubicBezTo>
                <a:pt x="6174317" y="4721772"/>
                <a:pt x="6158733" y="4737363"/>
                <a:pt x="6139505" y="4737363"/>
              </a:cubicBezTo>
              <a:close/>
              <a:moveTo>
                <a:pt x="6394183" y="4737363"/>
              </a:moveTo>
              <a:cubicBezTo>
                <a:pt x="6374955" y="4737363"/>
                <a:pt x="6359357" y="4721772"/>
                <a:pt x="6359357" y="4702544"/>
              </a:cubicBezTo>
              <a:cubicBezTo>
                <a:pt x="6359357" y="4683316"/>
                <a:pt x="6374955" y="4667725"/>
                <a:pt x="6394183" y="4667725"/>
              </a:cubicBezTo>
              <a:cubicBezTo>
                <a:pt x="6413411" y="4667725"/>
                <a:pt x="6428995" y="4683316"/>
                <a:pt x="6428995" y="4702544"/>
              </a:cubicBezTo>
              <a:cubicBezTo>
                <a:pt x="6428995" y="4721772"/>
                <a:pt x="6413411" y="4737363"/>
                <a:pt x="6394183" y="4737363"/>
              </a:cubicBezTo>
              <a:close/>
              <a:moveTo>
                <a:pt x="6479075" y="4737363"/>
              </a:moveTo>
              <a:cubicBezTo>
                <a:pt x="6459847" y="4737363"/>
                <a:pt x="6444250" y="4721772"/>
                <a:pt x="6444250" y="4702544"/>
              </a:cubicBezTo>
              <a:cubicBezTo>
                <a:pt x="6444250" y="4683316"/>
                <a:pt x="6459847" y="4667725"/>
                <a:pt x="6479075" y="4667725"/>
              </a:cubicBezTo>
              <a:cubicBezTo>
                <a:pt x="6498303" y="4667725"/>
                <a:pt x="6513887" y="4683316"/>
                <a:pt x="6513887" y="4702544"/>
              </a:cubicBezTo>
              <a:cubicBezTo>
                <a:pt x="6513887" y="4721772"/>
                <a:pt x="6498303" y="4737363"/>
                <a:pt x="6479075" y="4737363"/>
              </a:cubicBezTo>
              <a:close/>
              <a:moveTo>
                <a:pt x="6563968" y="4737363"/>
              </a:moveTo>
              <a:cubicBezTo>
                <a:pt x="6544741" y="4737363"/>
                <a:pt x="6529143" y="4721772"/>
                <a:pt x="6529143" y="4702544"/>
              </a:cubicBezTo>
              <a:cubicBezTo>
                <a:pt x="6529143" y="4683316"/>
                <a:pt x="6544741" y="4667725"/>
                <a:pt x="6563968" y="4667725"/>
              </a:cubicBezTo>
              <a:cubicBezTo>
                <a:pt x="6583196" y="4667725"/>
                <a:pt x="6598781" y="4683316"/>
                <a:pt x="6598781" y="4702544"/>
              </a:cubicBezTo>
              <a:cubicBezTo>
                <a:pt x="6598781" y="4721772"/>
                <a:pt x="6583196" y="4737363"/>
                <a:pt x="6563968" y="4737363"/>
              </a:cubicBezTo>
              <a:close/>
              <a:moveTo>
                <a:pt x="6733753" y="4737363"/>
              </a:moveTo>
              <a:cubicBezTo>
                <a:pt x="6714525" y="4737363"/>
                <a:pt x="6698927" y="4721772"/>
                <a:pt x="6698927" y="4702544"/>
              </a:cubicBezTo>
              <a:cubicBezTo>
                <a:pt x="6698927" y="4683316"/>
                <a:pt x="6714525" y="4667725"/>
                <a:pt x="6733753" y="4667725"/>
              </a:cubicBezTo>
              <a:cubicBezTo>
                <a:pt x="6752981" y="4667725"/>
                <a:pt x="6768565" y="4683316"/>
                <a:pt x="6768565" y="4702544"/>
              </a:cubicBezTo>
              <a:cubicBezTo>
                <a:pt x="6768565" y="4721772"/>
                <a:pt x="6752981" y="4737363"/>
                <a:pt x="6733753" y="4737363"/>
              </a:cubicBezTo>
              <a:close/>
              <a:moveTo>
                <a:pt x="6818645" y="4737363"/>
              </a:moveTo>
              <a:cubicBezTo>
                <a:pt x="6799417" y="4737363"/>
                <a:pt x="6783820" y="4721772"/>
                <a:pt x="6783820" y="4702544"/>
              </a:cubicBezTo>
              <a:cubicBezTo>
                <a:pt x="6783820" y="4683316"/>
                <a:pt x="6799417" y="4667725"/>
                <a:pt x="6818645" y="4667725"/>
              </a:cubicBezTo>
              <a:cubicBezTo>
                <a:pt x="6837873" y="4667725"/>
                <a:pt x="6853457" y="4683316"/>
                <a:pt x="6853457" y="4702544"/>
              </a:cubicBezTo>
              <a:cubicBezTo>
                <a:pt x="6853457" y="4721772"/>
                <a:pt x="6837873" y="4737363"/>
                <a:pt x="6818645" y="4737363"/>
              </a:cubicBezTo>
              <a:close/>
              <a:moveTo>
                <a:pt x="6903537" y="4737363"/>
              </a:moveTo>
              <a:cubicBezTo>
                <a:pt x="6884310" y="4737363"/>
                <a:pt x="6868712" y="4721772"/>
                <a:pt x="6868712" y="4702544"/>
              </a:cubicBezTo>
              <a:cubicBezTo>
                <a:pt x="6868712" y="4683316"/>
                <a:pt x="6884310" y="4667725"/>
                <a:pt x="6903537" y="4667725"/>
              </a:cubicBezTo>
              <a:cubicBezTo>
                <a:pt x="6922765" y="4667725"/>
                <a:pt x="6938350" y="4683316"/>
                <a:pt x="6938350" y="4702544"/>
              </a:cubicBezTo>
              <a:cubicBezTo>
                <a:pt x="6938350" y="4721772"/>
                <a:pt x="6922765" y="4737363"/>
                <a:pt x="6903537" y="4737363"/>
              </a:cubicBezTo>
              <a:close/>
              <a:moveTo>
                <a:pt x="6988431" y="4737363"/>
              </a:moveTo>
              <a:cubicBezTo>
                <a:pt x="6969203" y="4737363"/>
                <a:pt x="6953605" y="4721772"/>
                <a:pt x="6953605" y="4702544"/>
              </a:cubicBezTo>
              <a:cubicBezTo>
                <a:pt x="6953605" y="4683316"/>
                <a:pt x="6969203" y="4667725"/>
                <a:pt x="6988431" y="4667725"/>
              </a:cubicBezTo>
              <a:cubicBezTo>
                <a:pt x="7007658" y="4667725"/>
                <a:pt x="7023243" y="4683316"/>
                <a:pt x="7023243" y="4702544"/>
              </a:cubicBezTo>
              <a:cubicBezTo>
                <a:pt x="7023243" y="4721772"/>
                <a:pt x="7007658" y="4737363"/>
                <a:pt x="6988431" y="4737363"/>
              </a:cubicBezTo>
              <a:close/>
              <a:moveTo>
                <a:pt x="7073349" y="4737363"/>
              </a:moveTo>
              <a:cubicBezTo>
                <a:pt x="7054121" y="4737363"/>
                <a:pt x="7038524" y="4721772"/>
                <a:pt x="7038524" y="4702544"/>
              </a:cubicBezTo>
              <a:cubicBezTo>
                <a:pt x="7038524" y="4683316"/>
                <a:pt x="7054121" y="4667725"/>
                <a:pt x="7073349" y="4667725"/>
              </a:cubicBezTo>
              <a:cubicBezTo>
                <a:pt x="7092577" y="4667725"/>
                <a:pt x="7108161" y="4683316"/>
                <a:pt x="7108161" y="4702544"/>
              </a:cubicBezTo>
              <a:cubicBezTo>
                <a:pt x="7108161" y="4721772"/>
                <a:pt x="7092577" y="4737363"/>
                <a:pt x="7073349" y="4737363"/>
              </a:cubicBezTo>
              <a:close/>
              <a:moveTo>
                <a:pt x="7158241" y="4737363"/>
              </a:moveTo>
              <a:cubicBezTo>
                <a:pt x="7139013" y="4737363"/>
                <a:pt x="7123416" y="4721772"/>
                <a:pt x="7123416" y="4702544"/>
              </a:cubicBezTo>
              <a:cubicBezTo>
                <a:pt x="7123416" y="4683316"/>
                <a:pt x="7139013" y="4667725"/>
                <a:pt x="7158241" y="4667725"/>
              </a:cubicBezTo>
              <a:cubicBezTo>
                <a:pt x="7177469" y="4667725"/>
                <a:pt x="7193053" y="4683316"/>
                <a:pt x="7193053" y="4702544"/>
              </a:cubicBezTo>
              <a:cubicBezTo>
                <a:pt x="7193053" y="4721772"/>
                <a:pt x="7177469" y="4737363"/>
                <a:pt x="7158241" y="4737363"/>
              </a:cubicBezTo>
              <a:close/>
              <a:moveTo>
                <a:pt x="7243134" y="4737363"/>
              </a:moveTo>
              <a:cubicBezTo>
                <a:pt x="7223907" y="4737363"/>
                <a:pt x="7208309" y="4721772"/>
                <a:pt x="7208309" y="4702544"/>
              </a:cubicBezTo>
              <a:cubicBezTo>
                <a:pt x="7208309" y="4683316"/>
                <a:pt x="7223907" y="4667725"/>
                <a:pt x="7243134" y="4667725"/>
              </a:cubicBezTo>
              <a:cubicBezTo>
                <a:pt x="7262362" y="4667725"/>
                <a:pt x="7277947" y="4683316"/>
                <a:pt x="7277947" y="4702544"/>
              </a:cubicBezTo>
              <a:cubicBezTo>
                <a:pt x="7277947" y="4721772"/>
                <a:pt x="7262362" y="4737363"/>
                <a:pt x="7243134" y="4737363"/>
              </a:cubicBezTo>
              <a:close/>
              <a:moveTo>
                <a:pt x="7328027" y="4737363"/>
              </a:moveTo>
              <a:cubicBezTo>
                <a:pt x="7308799" y="4737363"/>
                <a:pt x="7293201" y="4721772"/>
                <a:pt x="7293201" y="4702544"/>
              </a:cubicBezTo>
              <a:cubicBezTo>
                <a:pt x="7293201" y="4683316"/>
                <a:pt x="7308799" y="4667725"/>
                <a:pt x="7328027" y="4667725"/>
              </a:cubicBezTo>
              <a:cubicBezTo>
                <a:pt x="7347254" y="4667725"/>
                <a:pt x="7362839" y="4683316"/>
                <a:pt x="7362839" y="4702544"/>
              </a:cubicBezTo>
              <a:cubicBezTo>
                <a:pt x="7362839" y="4721772"/>
                <a:pt x="7347254" y="4737363"/>
                <a:pt x="7328027" y="4737363"/>
              </a:cubicBezTo>
              <a:close/>
              <a:moveTo>
                <a:pt x="7412919" y="4737363"/>
              </a:moveTo>
              <a:cubicBezTo>
                <a:pt x="7393691" y="4737363"/>
                <a:pt x="7378094" y="4721772"/>
                <a:pt x="7378094" y="4702544"/>
              </a:cubicBezTo>
              <a:cubicBezTo>
                <a:pt x="7378094" y="4683316"/>
                <a:pt x="7393691" y="4667725"/>
                <a:pt x="7412919" y="4667725"/>
              </a:cubicBezTo>
              <a:cubicBezTo>
                <a:pt x="7432147" y="4667725"/>
                <a:pt x="7447731" y="4683316"/>
                <a:pt x="7447731" y="4702544"/>
              </a:cubicBezTo>
              <a:cubicBezTo>
                <a:pt x="7447731" y="4721772"/>
                <a:pt x="7432147" y="4737363"/>
                <a:pt x="7412919" y="4737363"/>
              </a:cubicBezTo>
              <a:close/>
              <a:moveTo>
                <a:pt x="7497811" y="4737363"/>
              </a:moveTo>
              <a:cubicBezTo>
                <a:pt x="7478583" y="4737363"/>
                <a:pt x="7462986" y="4721772"/>
                <a:pt x="7462986" y="4702544"/>
              </a:cubicBezTo>
              <a:cubicBezTo>
                <a:pt x="7462986" y="4683316"/>
                <a:pt x="7478583" y="4667725"/>
                <a:pt x="7497811" y="4667725"/>
              </a:cubicBezTo>
              <a:cubicBezTo>
                <a:pt x="7517039" y="4667725"/>
                <a:pt x="7532623" y="4683316"/>
                <a:pt x="7532623" y="4702544"/>
              </a:cubicBezTo>
              <a:cubicBezTo>
                <a:pt x="7532623" y="4721772"/>
                <a:pt x="7517039" y="4737363"/>
                <a:pt x="7497811" y="4737363"/>
              </a:cubicBezTo>
              <a:close/>
              <a:moveTo>
                <a:pt x="7582703" y="4737363"/>
              </a:moveTo>
              <a:cubicBezTo>
                <a:pt x="7563476" y="4737363"/>
                <a:pt x="7547878" y="4721772"/>
                <a:pt x="7547878" y="4702544"/>
              </a:cubicBezTo>
              <a:cubicBezTo>
                <a:pt x="7547878" y="4683316"/>
                <a:pt x="7563476" y="4667725"/>
                <a:pt x="7582703" y="4667725"/>
              </a:cubicBezTo>
              <a:cubicBezTo>
                <a:pt x="7601931" y="4667725"/>
                <a:pt x="7617516" y="4683316"/>
                <a:pt x="7617516" y="4702544"/>
              </a:cubicBezTo>
              <a:cubicBezTo>
                <a:pt x="7617516" y="4721772"/>
                <a:pt x="7601931" y="4737363"/>
                <a:pt x="7582703" y="4737363"/>
              </a:cubicBezTo>
              <a:close/>
              <a:moveTo>
                <a:pt x="7667597" y="4737363"/>
              </a:moveTo>
              <a:cubicBezTo>
                <a:pt x="7648369" y="4737363"/>
                <a:pt x="7632771" y="4721772"/>
                <a:pt x="7632771" y="4702544"/>
              </a:cubicBezTo>
              <a:cubicBezTo>
                <a:pt x="7632771" y="4683316"/>
                <a:pt x="7648369" y="4667725"/>
                <a:pt x="7667597" y="4667725"/>
              </a:cubicBezTo>
              <a:cubicBezTo>
                <a:pt x="7686824" y="4667725"/>
                <a:pt x="7702409" y="4683316"/>
                <a:pt x="7702409" y="4702544"/>
              </a:cubicBezTo>
              <a:cubicBezTo>
                <a:pt x="7702409" y="4721772"/>
                <a:pt x="7686824" y="4737363"/>
                <a:pt x="7667597" y="4737363"/>
              </a:cubicBezTo>
              <a:close/>
              <a:moveTo>
                <a:pt x="7752489" y="4737363"/>
              </a:moveTo>
              <a:cubicBezTo>
                <a:pt x="7733261" y="4737363"/>
                <a:pt x="7717664" y="4721772"/>
                <a:pt x="7717664" y="4702544"/>
              </a:cubicBezTo>
              <a:cubicBezTo>
                <a:pt x="7717664" y="4683316"/>
                <a:pt x="7733261" y="4667725"/>
                <a:pt x="7752489" y="4667725"/>
              </a:cubicBezTo>
              <a:cubicBezTo>
                <a:pt x="7771717" y="4667725"/>
                <a:pt x="7787301" y="4683316"/>
                <a:pt x="7787301" y="4702544"/>
              </a:cubicBezTo>
              <a:cubicBezTo>
                <a:pt x="7787301" y="4721772"/>
                <a:pt x="7771717" y="4737363"/>
                <a:pt x="7752489" y="4737363"/>
              </a:cubicBezTo>
              <a:close/>
              <a:moveTo>
                <a:pt x="7837381" y="4737363"/>
              </a:moveTo>
              <a:cubicBezTo>
                <a:pt x="7818153" y="4737363"/>
                <a:pt x="7802556" y="4721772"/>
                <a:pt x="7802556" y="4702544"/>
              </a:cubicBezTo>
              <a:cubicBezTo>
                <a:pt x="7802556" y="4683316"/>
                <a:pt x="7818153" y="4667725"/>
                <a:pt x="7837381" y="4667725"/>
              </a:cubicBezTo>
              <a:cubicBezTo>
                <a:pt x="7856609" y="4667725"/>
                <a:pt x="7872193" y="4683316"/>
                <a:pt x="7872193" y="4702544"/>
              </a:cubicBezTo>
              <a:cubicBezTo>
                <a:pt x="7872193" y="4721772"/>
                <a:pt x="7856609" y="4737363"/>
                <a:pt x="7837381" y="4737363"/>
              </a:cubicBezTo>
              <a:close/>
              <a:moveTo>
                <a:pt x="7922273" y="4737363"/>
              </a:moveTo>
              <a:cubicBezTo>
                <a:pt x="7903046" y="4737363"/>
                <a:pt x="7887448" y="4721772"/>
                <a:pt x="7887448" y="4702544"/>
              </a:cubicBezTo>
              <a:cubicBezTo>
                <a:pt x="7887448" y="4683316"/>
                <a:pt x="7903046" y="4667725"/>
                <a:pt x="7922273" y="4667725"/>
              </a:cubicBezTo>
              <a:cubicBezTo>
                <a:pt x="7941501" y="4667725"/>
                <a:pt x="7957086" y="4683316"/>
                <a:pt x="7957086" y="4702544"/>
              </a:cubicBezTo>
              <a:cubicBezTo>
                <a:pt x="7957086" y="4721772"/>
                <a:pt x="7941501" y="4737363"/>
                <a:pt x="7922273" y="4737363"/>
              </a:cubicBezTo>
              <a:close/>
              <a:moveTo>
                <a:pt x="8007167" y="4737363"/>
              </a:moveTo>
              <a:cubicBezTo>
                <a:pt x="7987939" y="4737363"/>
                <a:pt x="7972341" y="4721772"/>
                <a:pt x="7972341" y="4702544"/>
              </a:cubicBezTo>
              <a:cubicBezTo>
                <a:pt x="7972341" y="4683316"/>
                <a:pt x="7987939" y="4667725"/>
                <a:pt x="8007167" y="4667725"/>
              </a:cubicBezTo>
              <a:cubicBezTo>
                <a:pt x="8026394" y="4667725"/>
                <a:pt x="8041979" y="4683316"/>
                <a:pt x="8041979" y="4702544"/>
              </a:cubicBezTo>
              <a:cubicBezTo>
                <a:pt x="8041979" y="4721772"/>
                <a:pt x="8026394" y="4737363"/>
                <a:pt x="8007167" y="4737363"/>
              </a:cubicBezTo>
              <a:close/>
              <a:moveTo>
                <a:pt x="8092059" y="4737363"/>
              </a:moveTo>
              <a:cubicBezTo>
                <a:pt x="8072831" y="4737363"/>
                <a:pt x="8057234" y="4721772"/>
                <a:pt x="8057234" y="4702544"/>
              </a:cubicBezTo>
              <a:cubicBezTo>
                <a:pt x="8057234" y="4683316"/>
                <a:pt x="8072831" y="4667725"/>
                <a:pt x="8092059" y="4667725"/>
              </a:cubicBezTo>
              <a:cubicBezTo>
                <a:pt x="8111287" y="4667725"/>
                <a:pt x="8126871" y="4683316"/>
                <a:pt x="8126871" y="4702544"/>
              </a:cubicBezTo>
              <a:cubicBezTo>
                <a:pt x="8126871" y="4721772"/>
                <a:pt x="8111287" y="4737363"/>
                <a:pt x="8092059" y="4737363"/>
              </a:cubicBezTo>
              <a:close/>
              <a:moveTo>
                <a:pt x="8176951" y="4737363"/>
              </a:moveTo>
              <a:cubicBezTo>
                <a:pt x="8157723" y="4737363"/>
                <a:pt x="8142126" y="4721772"/>
                <a:pt x="8142126" y="4702544"/>
              </a:cubicBezTo>
              <a:cubicBezTo>
                <a:pt x="8142126" y="4683316"/>
                <a:pt x="8157723" y="4667725"/>
                <a:pt x="8176951" y="4667725"/>
              </a:cubicBezTo>
              <a:cubicBezTo>
                <a:pt x="8196179" y="4667725"/>
                <a:pt x="8211763" y="4683316"/>
                <a:pt x="8211763" y="4702544"/>
              </a:cubicBezTo>
              <a:cubicBezTo>
                <a:pt x="8211763" y="4721772"/>
                <a:pt x="8196179" y="4737363"/>
                <a:pt x="8176951" y="4737363"/>
              </a:cubicBezTo>
              <a:close/>
              <a:moveTo>
                <a:pt x="8261843" y="4737363"/>
              </a:moveTo>
              <a:cubicBezTo>
                <a:pt x="8242616" y="4737363"/>
                <a:pt x="8227018" y="4721772"/>
                <a:pt x="8227018" y="4702544"/>
              </a:cubicBezTo>
              <a:cubicBezTo>
                <a:pt x="8227018" y="4683316"/>
                <a:pt x="8242616" y="4667725"/>
                <a:pt x="8261843" y="4667725"/>
              </a:cubicBezTo>
              <a:cubicBezTo>
                <a:pt x="8281071" y="4667725"/>
                <a:pt x="8296656" y="4683316"/>
                <a:pt x="8296656" y="4702544"/>
              </a:cubicBezTo>
              <a:cubicBezTo>
                <a:pt x="8296656" y="4721772"/>
                <a:pt x="8281071" y="4737363"/>
                <a:pt x="8261843" y="4737363"/>
              </a:cubicBezTo>
              <a:close/>
              <a:moveTo>
                <a:pt x="8346737" y="4737363"/>
              </a:moveTo>
              <a:cubicBezTo>
                <a:pt x="8327509" y="4737363"/>
                <a:pt x="8311911" y="4721772"/>
                <a:pt x="8311911" y="4702544"/>
              </a:cubicBezTo>
              <a:cubicBezTo>
                <a:pt x="8311911" y="4683316"/>
                <a:pt x="8327509" y="4667725"/>
                <a:pt x="8346737" y="4667725"/>
              </a:cubicBezTo>
              <a:cubicBezTo>
                <a:pt x="8365964" y="4667725"/>
                <a:pt x="8381549" y="4683316"/>
                <a:pt x="8381549" y="4702544"/>
              </a:cubicBezTo>
              <a:cubicBezTo>
                <a:pt x="8381549" y="4721772"/>
                <a:pt x="8365964" y="4737363"/>
                <a:pt x="8346737" y="4737363"/>
              </a:cubicBezTo>
              <a:close/>
              <a:moveTo>
                <a:pt x="8431629" y="4737363"/>
              </a:moveTo>
              <a:cubicBezTo>
                <a:pt x="8412401" y="4737363"/>
                <a:pt x="8396804" y="4721772"/>
                <a:pt x="8396804" y="4702544"/>
              </a:cubicBezTo>
              <a:cubicBezTo>
                <a:pt x="8396804" y="4683316"/>
                <a:pt x="8412401" y="4667725"/>
                <a:pt x="8431629" y="4667725"/>
              </a:cubicBezTo>
              <a:cubicBezTo>
                <a:pt x="8450857" y="4667725"/>
                <a:pt x="8466441" y="4683316"/>
                <a:pt x="8466441" y="4702544"/>
              </a:cubicBezTo>
              <a:cubicBezTo>
                <a:pt x="8466441" y="4721772"/>
                <a:pt x="8450857" y="4737363"/>
                <a:pt x="8431629" y="4737363"/>
              </a:cubicBezTo>
              <a:close/>
              <a:moveTo>
                <a:pt x="8516521" y="4737363"/>
              </a:moveTo>
              <a:cubicBezTo>
                <a:pt x="8497293" y="4737363"/>
                <a:pt x="8481696" y="4721772"/>
                <a:pt x="8481696" y="4702544"/>
              </a:cubicBezTo>
              <a:cubicBezTo>
                <a:pt x="8481696" y="4683316"/>
                <a:pt x="8497293" y="4667725"/>
                <a:pt x="8516521" y="4667725"/>
              </a:cubicBezTo>
              <a:cubicBezTo>
                <a:pt x="8535749" y="4667725"/>
                <a:pt x="8551333" y="4683316"/>
                <a:pt x="8551333" y="4702544"/>
              </a:cubicBezTo>
              <a:cubicBezTo>
                <a:pt x="8551333" y="4721772"/>
                <a:pt x="8535749" y="4737363"/>
                <a:pt x="8516521" y="4737363"/>
              </a:cubicBezTo>
              <a:close/>
              <a:moveTo>
                <a:pt x="8601413" y="4737363"/>
              </a:moveTo>
              <a:cubicBezTo>
                <a:pt x="8582186" y="4737363"/>
                <a:pt x="8566588" y="4721772"/>
                <a:pt x="8566588" y="4702544"/>
              </a:cubicBezTo>
              <a:cubicBezTo>
                <a:pt x="8566588" y="4683316"/>
                <a:pt x="8582186" y="4667725"/>
                <a:pt x="8601413" y="4667725"/>
              </a:cubicBezTo>
              <a:cubicBezTo>
                <a:pt x="8620641" y="4667725"/>
                <a:pt x="8636226" y="4683316"/>
                <a:pt x="8636226" y="4702544"/>
              </a:cubicBezTo>
              <a:cubicBezTo>
                <a:pt x="8636226" y="4721772"/>
                <a:pt x="8620641" y="4737363"/>
                <a:pt x="8601413" y="4737363"/>
              </a:cubicBezTo>
              <a:close/>
              <a:moveTo>
                <a:pt x="8686306" y="4737363"/>
              </a:moveTo>
              <a:cubicBezTo>
                <a:pt x="8667078" y="4737363"/>
                <a:pt x="8651480" y="4721772"/>
                <a:pt x="8651480" y="4702544"/>
              </a:cubicBezTo>
              <a:cubicBezTo>
                <a:pt x="8651480" y="4683316"/>
                <a:pt x="8667078" y="4667725"/>
                <a:pt x="8686306" y="4667725"/>
              </a:cubicBezTo>
              <a:cubicBezTo>
                <a:pt x="8705533" y="4667725"/>
                <a:pt x="8721118" y="4683316"/>
                <a:pt x="8721118" y="4702544"/>
              </a:cubicBezTo>
              <a:cubicBezTo>
                <a:pt x="8721118" y="4721772"/>
                <a:pt x="8705533" y="4737363"/>
                <a:pt x="8686306" y="4737363"/>
              </a:cubicBezTo>
              <a:close/>
              <a:moveTo>
                <a:pt x="8771199" y="4737363"/>
              </a:moveTo>
              <a:cubicBezTo>
                <a:pt x="8751971" y="4737363"/>
                <a:pt x="8736374" y="4721772"/>
                <a:pt x="8736374" y="4702544"/>
              </a:cubicBezTo>
              <a:cubicBezTo>
                <a:pt x="8736374" y="4683316"/>
                <a:pt x="8751971" y="4667725"/>
                <a:pt x="8771199" y="4667725"/>
              </a:cubicBezTo>
              <a:cubicBezTo>
                <a:pt x="8790427" y="4667725"/>
                <a:pt x="8806011" y="4683316"/>
                <a:pt x="8806011" y="4702544"/>
              </a:cubicBezTo>
              <a:cubicBezTo>
                <a:pt x="8806011" y="4721772"/>
                <a:pt x="8790427" y="4737363"/>
                <a:pt x="8771199" y="4737363"/>
              </a:cubicBezTo>
              <a:close/>
              <a:moveTo>
                <a:pt x="8856091" y="4737363"/>
              </a:moveTo>
              <a:cubicBezTo>
                <a:pt x="8836863" y="4737363"/>
                <a:pt x="8821266" y="4721772"/>
                <a:pt x="8821266" y="4702544"/>
              </a:cubicBezTo>
              <a:cubicBezTo>
                <a:pt x="8821266" y="4683316"/>
                <a:pt x="8836863" y="4667725"/>
                <a:pt x="8856091" y="4667725"/>
              </a:cubicBezTo>
              <a:cubicBezTo>
                <a:pt x="8875319" y="4667725"/>
                <a:pt x="8890903" y="4683316"/>
                <a:pt x="8890903" y="4702544"/>
              </a:cubicBezTo>
              <a:cubicBezTo>
                <a:pt x="8890903" y="4721772"/>
                <a:pt x="8875319" y="4737363"/>
                <a:pt x="8856091" y="4737363"/>
              </a:cubicBezTo>
              <a:close/>
              <a:moveTo>
                <a:pt x="8940983" y="4737363"/>
              </a:moveTo>
              <a:cubicBezTo>
                <a:pt x="8921756" y="4737363"/>
                <a:pt x="8906158" y="4721772"/>
                <a:pt x="8906158" y="4702544"/>
              </a:cubicBezTo>
              <a:cubicBezTo>
                <a:pt x="8906158" y="4683316"/>
                <a:pt x="8921756" y="4667725"/>
                <a:pt x="8940983" y="4667725"/>
              </a:cubicBezTo>
              <a:cubicBezTo>
                <a:pt x="8960211" y="4667725"/>
                <a:pt x="8975796" y="4683316"/>
                <a:pt x="8975796" y="4702544"/>
              </a:cubicBezTo>
              <a:cubicBezTo>
                <a:pt x="8975796" y="4721772"/>
                <a:pt x="8960211" y="4737363"/>
                <a:pt x="8940983" y="4737363"/>
              </a:cubicBezTo>
              <a:close/>
              <a:moveTo>
                <a:pt x="9025876" y="4737363"/>
              </a:moveTo>
              <a:cubicBezTo>
                <a:pt x="9006648" y="4737363"/>
                <a:pt x="8991050" y="4721772"/>
                <a:pt x="8991050" y="4702544"/>
              </a:cubicBezTo>
              <a:cubicBezTo>
                <a:pt x="8991050" y="4683316"/>
                <a:pt x="9006648" y="4667725"/>
                <a:pt x="9025876" y="4667725"/>
              </a:cubicBezTo>
              <a:cubicBezTo>
                <a:pt x="9045103" y="4667725"/>
                <a:pt x="9060688" y="4683316"/>
                <a:pt x="9060688" y="4702544"/>
              </a:cubicBezTo>
              <a:cubicBezTo>
                <a:pt x="9060688" y="4721772"/>
                <a:pt x="9045103" y="4737363"/>
                <a:pt x="9025876" y="4737363"/>
              </a:cubicBezTo>
              <a:close/>
              <a:moveTo>
                <a:pt x="9110769" y="4737363"/>
              </a:moveTo>
              <a:cubicBezTo>
                <a:pt x="9091541" y="4737363"/>
                <a:pt x="9075944" y="4721772"/>
                <a:pt x="9075944" y="4702544"/>
              </a:cubicBezTo>
              <a:cubicBezTo>
                <a:pt x="9075944" y="4683316"/>
                <a:pt x="9091541" y="4667725"/>
                <a:pt x="9110769" y="4667725"/>
              </a:cubicBezTo>
              <a:cubicBezTo>
                <a:pt x="9129997" y="4667725"/>
                <a:pt x="9145581" y="4683316"/>
                <a:pt x="9145581" y="4702544"/>
              </a:cubicBezTo>
              <a:cubicBezTo>
                <a:pt x="9145581" y="4721772"/>
                <a:pt x="9129997" y="4737363"/>
                <a:pt x="9110769" y="4737363"/>
              </a:cubicBezTo>
              <a:close/>
              <a:moveTo>
                <a:pt x="9195661" y="4737363"/>
              </a:moveTo>
              <a:cubicBezTo>
                <a:pt x="9176433" y="4737363"/>
                <a:pt x="9160836" y="4721772"/>
                <a:pt x="9160836" y="4702544"/>
              </a:cubicBezTo>
              <a:cubicBezTo>
                <a:pt x="9160836" y="4683316"/>
                <a:pt x="9176433" y="4667725"/>
                <a:pt x="9195661" y="4667725"/>
              </a:cubicBezTo>
              <a:cubicBezTo>
                <a:pt x="9214889" y="4667725"/>
                <a:pt x="9230473" y="4683316"/>
                <a:pt x="9230473" y="4702544"/>
              </a:cubicBezTo>
              <a:cubicBezTo>
                <a:pt x="9230473" y="4721772"/>
                <a:pt x="9214889" y="4737363"/>
                <a:pt x="9195661" y="4737363"/>
              </a:cubicBezTo>
              <a:close/>
              <a:moveTo>
                <a:pt x="9280553" y="4737363"/>
              </a:moveTo>
              <a:cubicBezTo>
                <a:pt x="9261326" y="4737363"/>
                <a:pt x="9245728" y="4721772"/>
                <a:pt x="9245728" y="4702544"/>
              </a:cubicBezTo>
              <a:cubicBezTo>
                <a:pt x="9245728" y="4683316"/>
                <a:pt x="9261326" y="4667725"/>
                <a:pt x="9280553" y="4667725"/>
              </a:cubicBezTo>
              <a:cubicBezTo>
                <a:pt x="9299781" y="4667725"/>
                <a:pt x="9315366" y="4683316"/>
                <a:pt x="9315366" y="4702544"/>
              </a:cubicBezTo>
              <a:cubicBezTo>
                <a:pt x="9315366" y="4721772"/>
                <a:pt x="9299781" y="4737363"/>
                <a:pt x="9280553" y="4737363"/>
              </a:cubicBezTo>
              <a:close/>
              <a:moveTo>
                <a:pt x="9365446" y="4737363"/>
              </a:moveTo>
              <a:cubicBezTo>
                <a:pt x="9346218" y="4737363"/>
                <a:pt x="9330620" y="4721772"/>
                <a:pt x="9330620" y="4702544"/>
              </a:cubicBezTo>
              <a:cubicBezTo>
                <a:pt x="9330620" y="4683316"/>
                <a:pt x="9346218" y="4667725"/>
                <a:pt x="9365446" y="4667725"/>
              </a:cubicBezTo>
              <a:cubicBezTo>
                <a:pt x="9384673" y="4667725"/>
                <a:pt x="9400258" y="4683316"/>
                <a:pt x="9400258" y="4702544"/>
              </a:cubicBezTo>
              <a:cubicBezTo>
                <a:pt x="9400258" y="4721772"/>
                <a:pt x="9384673" y="4737363"/>
                <a:pt x="9365446" y="4737363"/>
              </a:cubicBezTo>
              <a:close/>
              <a:moveTo>
                <a:pt x="9450339" y="4737363"/>
              </a:moveTo>
              <a:cubicBezTo>
                <a:pt x="9431111" y="4737363"/>
                <a:pt x="9415514" y="4721772"/>
                <a:pt x="9415514" y="4702544"/>
              </a:cubicBezTo>
              <a:cubicBezTo>
                <a:pt x="9415514" y="4683316"/>
                <a:pt x="9431111" y="4667725"/>
                <a:pt x="9450339" y="4667725"/>
              </a:cubicBezTo>
              <a:cubicBezTo>
                <a:pt x="9469567" y="4667725"/>
                <a:pt x="9485151" y="4683316"/>
                <a:pt x="9485151" y="4702544"/>
              </a:cubicBezTo>
              <a:cubicBezTo>
                <a:pt x="9485151" y="4721772"/>
                <a:pt x="9469567" y="4737363"/>
                <a:pt x="9450339" y="4737363"/>
              </a:cubicBezTo>
              <a:close/>
              <a:moveTo>
                <a:pt x="9535231" y="4737363"/>
              </a:moveTo>
              <a:cubicBezTo>
                <a:pt x="9516003" y="4737363"/>
                <a:pt x="9500406" y="4721772"/>
                <a:pt x="9500406" y="4702544"/>
              </a:cubicBezTo>
              <a:cubicBezTo>
                <a:pt x="9500406" y="4683316"/>
                <a:pt x="9516003" y="4667725"/>
                <a:pt x="9535231" y="4667725"/>
              </a:cubicBezTo>
              <a:cubicBezTo>
                <a:pt x="9554459" y="4667725"/>
                <a:pt x="9570043" y="4683316"/>
                <a:pt x="9570043" y="4702544"/>
              </a:cubicBezTo>
              <a:cubicBezTo>
                <a:pt x="9570043" y="4721772"/>
                <a:pt x="9554459" y="4737363"/>
                <a:pt x="9535231" y="4737363"/>
              </a:cubicBezTo>
              <a:close/>
              <a:moveTo>
                <a:pt x="9620123" y="4737363"/>
              </a:moveTo>
              <a:cubicBezTo>
                <a:pt x="9600896" y="4737363"/>
                <a:pt x="9585298" y="4721772"/>
                <a:pt x="9585298" y="4702544"/>
              </a:cubicBezTo>
              <a:cubicBezTo>
                <a:pt x="9585298" y="4683316"/>
                <a:pt x="9600896" y="4667725"/>
                <a:pt x="9620123" y="4667725"/>
              </a:cubicBezTo>
              <a:cubicBezTo>
                <a:pt x="9639351" y="4667725"/>
                <a:pt x="9654936" y="4683316"/>
                <a:pt x="9654936" y="4702544"/>
              </a:cubicBezTo>
              <a:cubicBezTo>
                <a:pt x="9654936" y="4721772"/>
                <a:pt x="9639351" y="4737363"/>
                <a:pt x="9620123" y="4737363"/>
              </a:cubicBezTo>
              <a:close/>
              <a:moveTo>
                <a:pt x="10299263" y="4737363"/>
              </a:moveTo>
              <a:cubicBezTo>
                <a:pt x="10280036" y="4737363"/>
                <a:pt x="10264438" y="4721772"/>
                <a:pt x="10264438" y="4702544"/>
              </a:cubicBezTo>
              <a:cubicBezTo>
                <a:pt x="10264438" y="4683316"/>
                <a:pt x="10280036" y="4667725"/>
                <a:pt x="10299263" y="4667725"/>
              </a:cubicBezTo>
              <a:cubicBezTo>
                <a:pt x="10318491" y="4667725"/>
                <a:pt x="10334076" y="4683316"/>
                <a:pt x="10334076" y="4702544"/>
              </a:cubicBezTo>
              <a:cubicBezTo>
                <a:pt x="10334076" y="4721772"/>
                <a:pt x="10318491" y="4737363"/>
                <a:pt x="10299263" y="4737363"/>
              </a:cubicBezTo>
              <a:close/>
              <a:moveTo>
                <a:pt x="2149559" y="4652503"/>
              </a:moveTo>
              <a:cubicBezTo>
                <a:pt x="2130331" y="4652503"/>
                <a:pt x="2114740" y="4636912"/>
                <a:pt x="2114740" y="4617684"/>
              </a:cubicBezTo>
              <a:cubicBezTo>
                <a:pt x="2114740" y="4598456"/>
                <a:pt x="2130331" y="4582865"/>
                <a:pt x="2149559" y="4582865"/>
              </a:cubicBezTo>
              <a:cubicBezTo>
                <a:pt x="2168787" y="4582865"/>
                <a:pt x="2184378" y="4598456"/>
                <a:pt x="2184378" y="4617684"/>
              </a:cubicBezTo>
              <a:cubicBezTo>
                <a:pt x="2184378" y="4636912"/>
                <a:pt x="2168787" y="4652503"/>
                <a:pt x="2149559" y="4652503"/>
              </a:cubicBezTo>
              <a:close/>
              <a:moveTo>
                <a:pt x="2234445" y="4652503"/>
              </a:moveTo>
              <a:cubicBezTo>
                <a:pt x="2215217" y="4652503"/>
                <a:pt x="2199626" y="4636912"/>
                <a:pt x="2199626" y="4617684"/>
              </a:cubicBezTo>
              <a:cubicBezTo>
                <a:pt x="2199626" y="4598456"/>
                <a:pt x="2215217" y="4582865"/>
                <a:pt x="2234445" y="4582865"/>
              </a:cubicBezTo>
              <a:cubicBezTo>
                <a:pt x="2253673" y="4582865"/>
                <a:pt x="2269264" y="4598456"/>
                <a:pt x="2269264" y="4617684"/>
              </a:cubicBezTo>
              <a:cubicBezTo>
                <a:pt x="2269264" y="4636912"/>
                <a:pt x="2253673" y="4652503"/>
                <a:pt x="2234445" y="4652503"/>
              </a:cubicBezTo>
              <a:close/>
              <a:moveTo>
                <a:pt x="2319337" y="4652503"/>
              </a:moveTo>
              <a:cubicBezTo>
                <a:pt x="2300110" y="4652503"/>
                <a:pt x="2284518" y="4636912"/>
                <a:pt x="2284518" y="4617684"/>
              </a:cubicBezTo>
              <a:cubicBezTo>
                <a:pt x="2284518" y="4598456"/>
                <a:pt x="2300110" y="4582865"/>
                <a:pt x="2319337" y="4582865"/>
              </a:cubicBezTo>
              <a:cubicBezTo>
                <a:pt x="2338565" y="4582865"/>
                <a:pt x="2354156" y="4598456"/>
                <a:pt x="2354156" y="4617684"/>
              </a:cubicBezTo>
              <a:cubicBezTo>
                <a:pt x="2354156" y="4636912"/>
                <a:pt x="2338565" y="4652503"/>
                <a:pt x="2319337" y="4652503"/>
              </a:cubicBezTo>
              <a:close/>
              <a:moveTo>
                <a:pt x="2404230" y="4652503"/>
              </a:moveTo>
              <a:cubicBezTo>
                <a:pt x="2385002" y="4652503"/>
                <a:pt x="2369411" y="4636912"/>
                <a:pt x="2369411" y="4617684"/>
              </a:cubicBezTo>
              <a:cubicBezTo>
                <a:pt x="2369411" y="4598456"/>
                <a:pt x="2385002" y="4582865"/>
                <a:pt x="2404230" y="4582865"/>
              </a:cubicBezTo>
              <a:cubicBezTo>
                <a:pt x="2423457" y="4582865"/>
                <a:pt x="2439048" y="4598456"/>
                <a:pt x="2439048" y="4617684"/>
              </a:cubicBezTo>
              <a:cubicBezTo>
                <a:pt x="2439048" y="4636912"/>
                <a:pt x="2423457" y="4652503"/>
                <a:pt x="2404230" y="4652503"/>
              </a:cubicBezTo>
              <a:close/>
              <a:moveTo>
                <a:pt x="2489122" y="4652503"/>
              </a:moveTo>
              <a:cubicBezTo>
                <a:pt x="2469894" y="4652503"/>
                <a:pt x="2454303" y="4636912"/>
                <a:pt x="2454303" y="4617684"/>
              </a:cubicBezTo>
              <a:cubicBezTo>
                <a:pt x="2454303" y="4598456"/>
                <a:pt x="2469894" y="4582865"/>
                <a:pt x="2489122" y="4582865"/>
              </a:cubicBezTo>
              <a:cubicBezTo>
                <a:pt x="2508350" y="4582865"/>
                <a:pt x="2523941" y="4598456"/>
                <a:pt x="2523941" y="4617684"/>
              </a:cubicBezTo>
              <a:cubicBezTo>
                <a:pt x="2523941" y="4636912"/>
                <a:pt x="2508350" y="4652503"/>
                <a:pt x="2489122" y="4652503"/>
              </a:cubicBezTo>
              <a:close/>
              <a:moveTo>
                <a:pt x="2574015" y="4652503"/>
              </a:moveTo>
              <a:cubicBezTo>
                <a:pt x="2554787" y="4652503"/>
                <a:pt x="2539196" y="4636912"/>
                <a:pt x="2539196" y="4617684"/>
              </a:cubicBezTo>
              <a:cubicBezTo>
                <a:pt x="2539196" y="4598456"/>
                <a:pt x="2554787" y="4582865"/>
                <a:pt x="2574015" y="4582865"/>
              </a:cubicBezTo>
              <a:cubicBezTo>
                <a:pt x="2593243" y="4582865"/>
                <a:pt x="2608834" y="4598456"/>
                <a:pt x="2608834" y="4617684"/>
              </a:cubicBezTo>
              <a:cubicBezTo>
                <a:pt x="2608834" y="4636912"/>
                <a:pt x="2593243" y="4652503"/>
                <a:pt x="2574015" y="4652503"/>
              </a:cubicBezTo>
              <a:close/>
              <a:moveTo>
                <a:pt x="2658907" y="4652503"/>
              </a:moveTo>
              <a:cubicBezTo>
                <a:pt x="2639680" y="4652503"/>
                <a:pt x="2624088" y="4636912"/>
                <a:pt x="2624088" y="4617684"/>
              </a:cubicBezTo>
              <a:cubicBezTo>
                <a:pt x="2624088" y="4598456"/>
                <a:pt x="2639680" y="4582865"/>
                <a:pt x="2658907" y="4582865"/>
              </a:cubicBezTo>
              <a:cubicBezTo>
                <a:pt x="2678135" y="4582865"/>
                <a:pt x="2693726" y="4598456"/>
                <a:pt x="2693726" y="4617684"/>
              </a:cubicBezTo>
              <a:cubicBezTo>
                <a:pt x="2693726" y="4636912"/>
                <a:pt x="2678135" y="4652503"/>
                <a:pt x="2658907" y="4652503"/>
              </a:cubicBezTo>
              <a:close/>
              <a:moveTo>
                <a:pt x="2743800" y="4652503"/>
              </a:moveTo>
              <a:cubicBezTo>
                <a:pt x="2724572" y="4652503"/>
                <a:pt x="2708981" y="4636912"/>
                <a:pt x="2708981" y="4617684"/>
              </a:cubicBezTo>
              <a:cubicBezTo>
                <a:pt x="2708981" y="4598456"/>
                <a:pt x="2724572" y="4582865"/>
                <a:pt x="2743800" y="4582865"/>
              </a:cubicBezTo>
              <a:cubicBezTo>
                <a:pt x="2763027" y="4582865"/>
                <a:pt x="2778618" y="4598456"/>
                <a:pt x="2778618" y="4617684"/>
              </a:cubicBezTo>
              <a:cubicBezTo>
                <a:pt x="2778618" y="4636912"/>
                <a:pt x="2763027" y="4652503"/>
                <a:pt x="2743800" y="4652503"/>
              </a:cubicBezTo>
              <a:close/>
              <a:moveTo>
                <a:pt x="2828692" y="4652503"/>
              </a:moveTo>
              <a:cubicBezTo>
                <a:pt x="2809464" y="4652503"/>
                <a:pt x="2793873" y="4636912"/>
                <a:pt x="2793873" y="4617684"/>
              </a:cubicBezTo>
              <a:cubicBezTo>
                <a:pt x="2793873" y="4598456"/>
                <a:pt x="2809464" y="4582865"/>
                <a:pt x="2828692" y="4582865"/>
              </a:cubicBezTo>
              <a:cubicBezTo>
                <a:pt x="2847920" y="4582865"/>
                <a:pt x="2863511" y="4598456"/>
                <a:pt x="2863511" y="4617684"/>
              </a:cubicBezTo>
              <a:cubicBezTo>
                <a:pt x="2863511" y="4636912"/>
                <a:pt x="2847920" y="4652503"/>
                <a:pt x="2828692" y="4652503"/>
              </a:cubicBezTo>
              <a:close/>
              <a:moveTo>
                <a:pt x="2913584" y="4652503"/>
              </a:moveTo>
              <a:cubicBezTo>
                <a:pt x="2894356" y="4652503"/>
                <a:pt x="2878765" y="4636912"/>
                <a:pt x="2878765" y="4617684"/>
              </a:cubicBezTo>
              <a:cubicBezTo>
                <a:pt x="2878765" y="4598456"/>
                <a:pt x="2894356" y="4582865"/>
                <a:pt x="2913584" y="4582865"/>
              </a:cubicBezTo>
              <a:cubicBezTo>
                <a:pt x="2932812" y="4582865"/>
                <a:pt x="2948403" y="4598456"/>
                <a:pt x="2948403" y="4617684"/>
              </a:cubicBezTo>
              <a:cubicBezTo>
                <a:pt x="2948403" y="4636912"/>
                <a:pt x="2932812" y="4652503"/>
                <a:pt x="2913584" y="4652503"/>
              </a:cubicBezTo>
              <a:close/>
              <a:moveTo>
                <a:pt x="2998477" y="4652503"/>
              </a:moveTo>
              <a:cubicBezTo>
                <a:pt x="2979250" y="4652503"/>
                <a:pt x="2963658" y="4636912"/>
                <a:pt x="2963658" y="4617684"/>
              </a:cubicBezTo>
              <a:cubicBezTo>
                <a:pt x="2963658" y="4598456"/>
                <a:pt x="2979250" y="4582865"/>
                <a:pt x="2998477" y="4582865"/>
              </a:cubicBezTo>
              <a:cubicBezTo>
                <a:pt x="3017705" y="4582865"/>
                <a:pt x="3033296" y="4598456"/>
                <a:pt x="3033296" y="4617684"/>
              </a:cubicBezTo>
              <a:cubicBezTo>
                <a:pt x="3033296" y="4636912"/>
                <a:pt x="3017705" y="4652503"/>
                <a:pt x="2998477" y="4652503"/>
              </a:cubicBezTo>
              <a:close/>
              <a:moveTo>
                <a:pt x="3083370" y="4652503"/>
              </a:moveTo>
              <a:cubicBezTo>
                <a:pt x="3064142" y="4652503"/>
                <a:pt x="3048551" y="4636912"/>
                <a:pt x="3048551" y="4617684"/>
              </a:cubicBezTo>
              <a:cubicBezTo>
                <a:pt x="3048551" y="4598456"/>
                <a:pt x="3064142" y="4582865"/>
                <a:pt x="3083370" y="4582865"/>
              </a:cubicBezTo>
              <a:cubicBezTo>
                <a:pt x="3102597" y="4582865"/>
                <a:pt x="3118188" y="4598456"/>
                <a:pt x="3118188" y="4617684"/>
              </a:cubicBezTo>
              <a:cubicBezTo>
                <a:pt x="3118188" y="4636912"/>
                <a:pt x="3102597" y="4652503"/>
                <a:pt x="3083370" y="4652503"/>
              </a:cubicBezTo>
              <a:close/>
              <a:moveTo>
                <a:pt x="3168262" y="4652503"/>
              </a:moveTo>
              <a:cubicBezTo>
                <a:pt x="3149034" y="4652503"/>
                <a:pt x="3133443" y="4636912"/>
                <a:pt x="3133443" y="4617684"/>
              </a:cubicBezTo>
              <a:cubicBezTo>
                <a:pt x="3133443" y="4598456"/>
                <a:pt x="3149034" y="4582865"/>
                <a:pt x="3168262" y="4582865"/>
              </a:cubicBezTo>
              <a:cubicBezTo>
                <a:pt x="3187490" y="4582865"/>
                <a:pt x="3203081" y="4598456"/>
                <a:pt x="3203081" y="4617684"/>
              </a:cubicBezTo>
              <a:cubicBezTo>
                <a:pt x="3203081" y="4636912"/>
                <a:pt x="3187490" y="4652503"/>
                <a:pt x="3168262" y="4652503"/>
              </a:cubicBezTo>
              <a:close/>
              <a:moveTo>
                <a:pt x="3253154" y="4652503"/>
              </a:moveTo>
              <a:cubicBezTo>
                <a:pt x="3233926" y="4652503"/>
                <a:pt x="3218335" y="4636912"/>
                <a:pt x="3218335" y="4617684"/>
              </a:cubicBezTo>
              <a:cubicBezTo>
                <a:pt x="3218335" y="4598456"/>
                <a:pt x="3233926" y="4582865"/>
                <a:pt x="3253154" y="4582865"/>
              </a:cubicBezTo>
              <a:cubicBezTo>
                <a:pt x="3272382" y="4582865"/>
                <a:pt x="3287973" y="4598456"/>
                <a:pt x="3287973" y="4617684"/>
              </a:cubicBezTo>
              <a:cubicBezTo>
                <a:pt x="3287973" y="4636912"/>
                <a:pt x="3272382" y="4652503"/>
                <a:pt x="3253154" y="4652503"/>
              </a:cubicBezTo>
              <a:close/>
              <a:moveTo>
                <a:pt x="3677617" y="4652503"/>
              </a:moveTo>
              <a:cubicBezTo>
                <a:pt x="3658390" y="4652503"/>
                <a:pt x="3642798" y="4636912"/>
                <a:pt x="3642798" y="4617684"/>
              </a:cubicBezTo>
              <a:cubicBezTo>
                <a:pt x="3642798" y="4598456"/>
                <a:pt x="3658390" y="4582865"/>
                <a:pt x="3677617" y="4582865"/>
              </a:cubicBezTo>
              <a:cubicBezTo>
                <a:pt x="3696845" y="4582865"/>
                <a:pt x="3712436" y="4598456"/>
                <a:pt x="3712436" y="4617684"/>
              </a:cubicBezTo>
              <a:cubicBezTo>
                <a:pt x="3712436" y="4636912"/>
                <a:pt x="3696845" y="4652503"/>
                <a:pt x="3677617" y="4652503"/>
              </a:cubicBezTo>
              <a:close/>
              <a:moveTo>
                <a:pt x="3762510" y="4652503"/>
              </a:moveTo>
              <a:cubicBezTo>
                <a:pt x="3743282" y="4652503"/>
                <a:pt x="3727691" y="4636912"/>
                <a:pt x="3727691" y="4617684"/>
              </a:cubicBezTo>
              <a:cubicBezTo>
                <a:pt x="3727691" y="4598456"/>
                <a:pt x="3743282" y="4582865"/>
                <a:pt x="3762510" y="4582865"/>
              </a:cubicBezTo>
              <a:cubicBezTo>
                <a:pt x="3781737" y="4582865"/>
                <a:pt x="3797328" y="4598456"/>
                <a:pt x="3797328" y="4617684"/>
              </a:cubicBezTo>
              <a:cubicBezTo>
                <a:pt x="3797328" y="4636912"/>
                <a:pt x="3781737" y="4652503"/>
                <a:pt x="3762510" y="4652503"/>
              </a:cubicBezTo>
              <a:close/>
              <a:moveTo>
                <a:pt x="3847402" y="4652503"/>
              </a:moveTo>
              <a:cubicBezTo>
                <a:pt x="3828174" y="4652503"/>
                <a:pt x="3812583" y="4636912"/>
                <a:pt x="3812583" y="4617684"/>
              </a:cubicBezTo>
              <a:cubicBezTo>
                <a:pt x="3812583" y="4598456"/>
                <a:pt x="3828174" y="4582865"/>
                <a:pt x="3847402" y="4582865"/>
              </a:cubicBezTo>
              <a:cubicBezTo>
                <a:pt x="3866630" y="4582865"/>
                <a:pt x="3882221" y="4598456"/>
                <a:pt x="3882221" y="4617684"/>
              </a:cubicBezTo>
              <a:cubicBezTo>
                <a:pt x="3882221" y="4636912"/>
                <a:pt x="3866630" y="4652503"/>
                <a:pt x="3847402" y="4652503"/>
              </a:cubicBezTo>
              <a:close/>
              <a:moveTo>
                <a:pt x="3932301" y="4652503"/>
              </a:moveTo>
              <a:cubicBezTo>
                <a:pt x="3913073" y="4652503"/>
                <a:pt x="3897482" y="4636912"/>
                <a:pt x="3897482" y="4617684"/>
              </a:cubicBezTo>
              <a:cubicBezTo>
                <a:pt x="3897482" y="4598456"/>
                <a:pt x="3913073" y="4582865"/>
                <a:pt x="3932301" y="4582865"/>
              </a:cubicBezTo>
              <a:cubicBezTo>
                <a:pt x="3951529" y="4582865"/>
                <a:pt x="3967120" y="4598456"/>
                <a:pt x="3967120" y="4617684"/>
              </a:cubicBezTo>
              <a:cubicBezTo>
                <a:pt x="3967120" y="4636912"/>
                <a:pt x="3951529" y="4652503"/>
                <a:pt x="3932301" y="4652503"/>
              </a:cubicBezTo>
              <a:close/>
              <a:moveTo>
                <a:pt x="4017193" y="4652503"/>
              </a:moveTo>
              <a:cubicBezTo>
                <a:pt x="3997966" y="4652503"/>
                <a:pt x="3982375" y="4636912"/>
                <a:pt x="3982375" y="4617684"/>
              </a:cubicBezTo>
              <a:cubicBezTo>
                <a:pt x="3982375" y="4598456"/>
                <a:pt x="3997966" y="4582865"/>
                <a:pt x="4017193" y="4582865"/>
              </a:cubicBezTo>
              <a:cubicBezTo>
                <a:pt x="4036421" y="4582865"/>
                <a:pt x="4052012" y="4598456"/>
                <a:pt x="4052012" y="4617684"/>
              </a:cubicBezTo>
              <a:cubicBezTo>
                <a:pt x="4052012" y="4636912"/>
                <a:pt x="4036421" y="4652503"/>
                <a:pt x="4017193" y="4652503"/>
              </a:cubicBezTo>
              <a:close/>
              <a:moveTo>
                <a:pt x="5969721" y="4652503"/>
              </a:moveTo>
              <a:cubicBezTo>
                <a:pt x="5950493" y="4652503"/>
                <a:pt x="5934895" y="4636912"/>
                <a:pt x="5934895" y="4617684"/>
              </a:cubicBezTo>
              <a:cubicBezTo>
                <a:pt x="5934895" y="4598456"/>
                <a:pt x="5950493" y="4582865"/>
                <a:pt x="5969721" y="4582865"/>
              </a:cubicBezTo>
              <a:cubicBezTo>
                <a:pt x="5988948" y="4582865"/>
                <a:pt x="6004533" y="4598456"/>
                <a:pt x="6004533" y="4617684"/>
              </a:cubicBezTo>
              <a:cubicBezTo>
                <a:pt x="6004533" y="4636912"/>
                <a:pt x="5988948" y="4652503"/>
                <a:pt x="5969721" y="4652503"/>
              </a:cubicBezTo>
              <a:close/>
              <a:moveTo>
                <a:pt x="6139505" y="4652503"/>
              </a:moveTo>
              <a:cubicBezTo>
                <a:pt x="6120277" y="4652503"/>
                <a:pt x="6104680" y="4636912"/>
                <a:pt x="6104680" y="4617684"/>
              </a:cubicBezTo>
              <a:cubicBezTo>
                <a:pt x="6104680" y="4598456"/>
                <a:pt x="6120277" y="4582865"/>
                <a:pt x="6139505" y="4582865"/>
              </a:cubicBezTo>
              <a:cubicBezTo>
                <a:pt x="6158733" y="4582865"/>
                <a:pt x="6174317" y="4598456"/>
                <a:pt x="6174317" y="4617684"/>
              </a:cubicBezTo>
              <a:cubicBezTo>
                <a:pt x="6174317" y="4636912"/>
                <a:pt x="6158733" y="4652503"/>
                <a:pt x="6139505" y="4652503"/>
              </a:cubicBezTo>
              <a:close/>
              <a:moveTo>
                <a:pt x="6224398" y="4652503"/>
              </a:moveTo>
              <a:cubicBezTo>
                <a:pt x="6205171" y="4652503"/>
                <a:pt x="6189573" y="4636912"/>
                <a:pt x="6189573" y="4617684"/>
              </a:cubicBezTo>
              <a:cubicBezTo>
                <a:pt x="6189573" y="4598456"/>
                <a:pt x="6205171" y="4582865"/>
                <a:pt x="6224398" y="4582865"/>
              </a:cubicBezTo>
              <a:cubicBezTo>
                <a:pt x="6243626" y="4582865"/>
                <a:pt x="6259211" y="4598456"/>
                <a:pt x="6259211" y="4617684"/>
              </a:cubicBezTo>
              <a:cubicBezTo>
                <a:pt x="6259211" y="4636912"/>
                <a:pt x="6243626" y="4652503"/>
                <a:pt x="6224398" y="4652503"/>
              </a:cubicBezTo>
              <a:close/>
              <a:moveTo>
                <a:pt x="6479075" y="4652503"/>
              </a:moveTo>
              <a:cubicBezTo>
                <a:pt x="6459847" y="4652503"/>
                <a:pt x="6444250" y="4636912"/>
                <a:pt x="6444250" y="4617684"/>
              </a:cubicBezTo>
              <a:cubicBezTo>
                <a:pt x="6444250" y="4598456"/>
                <a:pt x="6459847" y="4582865"/>
                <a:pt x="6479075" y="4582865"/>
              </a:cubicBezTo>
              <a:cubicBezTo>
                <a:pt x="6498303" y="4582865"/>
                <a:pt x="6513887" y="4598456"/>
                <a:pt x="6513887" y="4617684"/>
              </a:cubicBezTo>
              <a:cubicBezTo>
                <a:pt x="6513887" y="4636912"/>
                <a:pt x="6498303" y="4652503"/>
                <a:pt x="6479075" y="4652503"/>
              </a:cubicBezTo>
              <a:close/>
              <a:moveTo>
                <a:pt x="6563968" y="4652503"/>
              </a:moveTo>
              <a:cubicBezTo>
                <a:pt x="6544741" y="4652503"/>
                <a:pt x="6529143" y="4636912"/>
                <a:pt x="6529143" y="4617684"/>
              </a:cubicBezTo>
              <a:cubicBezTo>
                <a:pt x="6529143" y="4598456"/>
                <a:pt x="6544741" y="4582865"/>
                <a:pt x="6563968" y="4582865"/>
              </a:cubicBezTo>
              <a:cubicBezTo>
                <a:pt x="6583196" y="4582865"/>
                <a:pt x="6598781" y="4598456"/>
                <a:pt x="6598781" y="4617684"/>
              </a:cubicBezTo>
              <a:cubicBezTo>
                <a:pt x="6598781" y="4636912"/>
                <a:pt x="6583196" y="4652503"/>
                <a:pt x="6563968" y="4652503"/>
              </a:cubicBezTo>
              <a:close/>
              <a:moveTo>
                <a:pt x="6648861" y="4652503"/>
              </a:moveTo>
              <a:cubicBezTo>
                <a:pt x="6629633" y="4652503"/>
                <a:pt x="6614035" y="4636912"/>
                <a:pt x="6614035" y="4617684"/>
              </a:cubicBezTo>
              <a:cubicBezTo>
                <a:pt x="6614035" y="4598456"/>
                <a:pt x="6629633" y="4582865"/>
                <a:pt x="6648861" y="4582865"/>
              </a:cubicBezTo>
              <a:cubicBezTo>
                <a:pt x="6668088" y="4582865"/>
                <a:pt x="6683673" y="4598456"/>
                <a:pt x="6683673" y="4617684"/>
              </a:cubicBezTo>
              <a:cubicBezTo>
                <a:pt x="6683673" y="4636912"/>
                <a:pt x="6668088" y="4652503"/>
                <a:pt x="6648861" y="4652503"/>
              </a:cubicBezTo>
              <a:close/>
              <a:moveTo>
                <a:pt x="6733753" y="4652503"/>
              </a:moveTo>
              <a:cubicBezTo>
                <a:pt x="6714525" y="4652503"/>
                <a:pt x="6698927" y="4636912"/>
                <a:pt x="6698927" y="4617684"/>
              </a:cubicBezTo>
              <a:cubicBezTo>
                <a:pt x="6698927" y="4598456"/>
                <a:pt x="6714525" y="4582865"/>
                <a:pt x="6733753" y="4582865"/>
              </a:cubicBezTo>
              <a:cubicBezTo>
                <a:pt x="6752981" y="4582865"/>
                <a:pt x="6768565" y="4598456"/>
                <a:pt x="6768565" y="4617684"/>
              </a:cubicBezTo>
              <a:cubicBezTo>
                <a:pt x="6768565" y="4636912"/>
                <a:pt x="6752981" y="4652503"/>
                <a:pt x="6733753" y="4652503"/>
              </a:cubicBezTo>
              <a:close/>
              <a:moveTo>
                <a:pt x="6903537" y="4652503"/>
              </a:moveTo>
              <a:cubicBezTo>
                <a:pt x="6884310" y="4652503"/>
                <a:pt x="6868712" y="4636912"/>
                <a:pt x="6868712" y="4617684"/>
              </a:cubicBezTo>
              <a:cubicBezTo>
                <a:pt x="6868712" y="4598456"/>
                <a:pt x="6884310" y="4582865"/>
                <a:pt x="6903537" y="4582865"/>
              </a:cubicBezTo>
              <a:cubicBezTo>
                <a:pt x="6922765" y="4582865"/>
                <a:pt x="6938350" y="4598456"/>
                <a:pt x="6938350" y="4617684"/>
              </a:cubicBezTo>
              <a:cubicBezTo>
                <a:pt x="6938350" y="4636912"/>
                <a:pt x="6922765" y="4652503"/>
                <a:pt x="6903537" y="4652503"/>
              </a:cubicBezTo>
              <a:close/>
              <a:moveTo>
                <a:pt x="6988431" y="4652503"/>
              </a:moveTo>
              <a:cubicBezTo>
                <a:pt x="6969203" y="4652503"/>
                <a:pt x="6953605" y="4636912"/>
                <a:pt x="6953605" y="4617684"/>
              </a:cubicBezTo>
              <a:cubicBezTo>
                <a:pt x="6953605" y="4598456"/>
                <a:pt x="6969203" y="4582865"/>
                <a:pt x="6988431" y="4582865"/>
              </a:cubicBezTo>
              <a:cubicBezTo>
                <a:pt x="7007658" y="4582865"/>
                <a:pt x="7023243" y="4598456"/>
                <a:pt x="7023243" y="4617684"/>
              </a:cubicBezTo>
              <a:cubicBezTo>
                <a:pt x="7023243" y="4636912"/>
                <a:pt x="7007658" y="4652503"/>
                <a:pt x="6988431" y="4652503"/>
              </a:cubicBezTo>
              <a:close/>
              <a:moveTo>
                <a:pt x="7073349" y="4652503"/>
              </a:moveTo>
              <a:cubicBezTo>
                <a:pt x="7054121" y="4652503"/>
                <a:pt x="7038524" y="4636912"/>
                <a:pt x="7038524" y="4617684"/>
              </a:cubicBezTo>
              <a:cubicBezTo>
                <a:pt x="7038524" y="4598456"/>
                <a:pt x="7054121" y="4582865"/>
                <a:pt x="7073349" y="4582865"/>
              </a:cubicBezTo>
              <a:cubicBezTo>
                <a:pt x="7092577" y="4582865"/>
                <a:pt x="7108161" y="4598456"/>
                <a:pt x="7108161" y="4617684"/>
              </a:cubicBezTo>
              <a:cubicBezTo>
                <a:pt x="7108161" y="4636912"/>
                <a:pt x="7092577" y="4652503"/>
                <a:pt x="7073349" y="4652503"/>
              </a:cubicBezTo>
              <a:close/>
              <a:moveTo>
                <a:pt x="7158241" y="4652503"/>
              </a:moveTo>
              <a:cubicBezTo>
                <a:pt x="7139013" y="4652503"/>
                <a:pt x="7123416" y="4636912"/>
                <a:pt x="7123416" y="4617684"/>
              </a:cubicBezTo>
              <a:cubicBezTo>
                <a:pt x="7123416" y="4598456"/>
                <a:pt x="7139013" y="4582865"/>
                <a:pt x="7158241" y="4582865"/>
              </a:cubicBezTo>
              <a:cubicBezTo>
                <a:pt x="7177469" y="4582865"/>
                <a:pt x="7193053" y="4598456"/>
                <a:pt x="7193053" y="4617684"/>
              </a:cubicBezTo>
              <a:cubicBezTo>
                <a:pt x="7193053" y="4636912"/>
                <a:pt x="7177469" y="4652503"/>
                <a:pt x="7158241" y="4652503"/>
              </a:cubicBezTo>
              <a:close/>
              <a:moveTo>
                <a:pt x="7243134" y="4652503"/>
              </a:moveTo>
              <a:cubicBezTo>
                <a:pt x="7223907" y="4652503"/>
                <a:pt x="7208309" y="4636912"/>
                <a:pt x="7208309" y="4617684"/>
              </a:cubicBezTo>
              <a:cubicBezTo>
                <a:pt x="7208309" y="4598456"/>
                <a:pt x="7223907" y="4582865"/>
                <a:pt x="7243134" y="4582865"/>
              </a:cubicBezTo>
              <a:cubicBezTo>
                <a:pt x="7262362" y="4582865"/>
                <a:pt x="7277947" y="4598456"/>
                <a:pt x="7277947" y="4617684"/>
              </a:cubicBezTo>
              <a:cubicBezTo>
                <a:pt x="7277947" y="4636912"/>
                <a:pt x="7262362" y="4652503"/>
                <a:pt x="7243134" y="4652503"/>
              </a:cubicBezTo>
              <a:close/>
              <a:moveTo>
                <a:pt x="7328027" y="4652503"/>
              </a:moveTo>
              <a:cubicBezTo>
                <a:pt x="7308799" y="4652503"/>
                <a:pt x="7293201" y="4636912"/>
                <a:pt x="7293201" y="4617684"/>
              </a:cubicBezTo>
              <a:cubicBezTo>
                <a:pt x="7293201" y="4598456"/>
                <a:pt x="7308799" y="4582865"/>
                <a:pt x="7328027" y="4582865"/>
              </a:cubicBezTo>
              <a:cubicBezTo>
                <a:pt x="7347254" y="4582865"/>
                <a:pt x="7362839" y="4598456"/>
                <a:pt x="7362839" y="4617684"/>
              </a:cubicBezTo>
              <a:cubicBezTo>
                <a:pt x="7362839" y="4636912"/>
                <a:pt x="7347254" y="4652503"/>
                <a:pt x="7328027" y="4652503"/>
              </a:cubicBezTo>
              <a:close/>
              <a:moveTo>
                <a:pt x="7412919" y="4652503"/>
              </a:moveTo>
              <a:cubicBezTo>
                <a:pt x="7393691" y="4652503"/>
                <a:pt x="7378094" y="4636912"/>
                <a:pt x="7378094" y="4617684"/>
              </a:cubicBezTo>
              <a:cubicBezTo>
                <a:pt x="7378094" y="4598456"/>
                <a:pt x="7393691" y="4582865"/>
                <a:pt x="7412919" y="4582865"/>
              </a:cubicBezTo>
              <a:cubicBezTo>
                <a:pt x="7432147" y="4582865"/>
                <a:pt x="7447731" y="4598456"/>
                <a:pt x="7447731" y="4617684"/>
              </a:cubicBezTo>
              <a:cubicBezTo>
                <a:pt x="7447731" y="4636912"/>
                <a:pt x="7432147" y="4652503"/>
                <a:pt x="7412919" y="4652503"/>
              </a:cubicBezTo>
              <a:close/>
              <a:moveTo>
                <a:pt x="7497811" y="4652503"/>
              </a:moveTo>
              <a:cubicBezTo>
                <a:pt x="7478583" y="4652503"/>
                <a:pt x="7462986" y="4636912"/>
                <a:pt x="7462986" y="4617684"/>
              </a:cubicBezTo>
              <a:cubicBezTo>
                <a:pt x="7462986" y="4598456"/>
                <a:pt x="7478583" y="4582865"/>
                <a:pt x="7497811" y="4582865"/>
              </a:cubicBezTo>
              <a:cubicBezTo>
                <a:pt x="7517039" y="4582865"/>
                <a:pt x="7532623" y="4598456"/>
                <a:pt x="7532623" y="4617684"/>
              </a:cubicBezTo>
              <a:cubicBezTo>
                <a:pt x="7532623" y="4636912"/>
                <a:pt x="7517039" y="4652503"/>
                <a:pt x="7497811" y="4652503"/>
              </a:cubicBezTo>
              <a:close/>
              <a:moveTo>
                <a:pt x="7582703" y="4652503"/>
              </a:moveTo>
              <a:cubicBezTo>
                <a:pt x="7563476" y="4652503"/>
                <a:pt x="7547878" y="4636912"/>
                <a:pt x="7547878" y="4617684"/>
              </a:cubicBezTo>
              <a:cubicBezTo>
                <a:pt x="7547878" y="4598456"/>
                <a:pt x="7563476" y="4582865"/>
                <a:pt x="7582703" y="4582865"/>
              </a:cubicBezTo>
              <a:cubicBezTo>
                <a:pt x="7601931" y="4582865"/>
                <a:pt x="7617516" y="4598456"/>
                <a:pt x="7617516" y="4617684"/>
              </a:cubicBezTo>
              <a:cubicBezTo>
                <a:pt x="7617516" y="4636912"/>
                <a:pt x="7601931" y="4652503"/>
                <a:pt x="7582703" y="4652503"/>
              </a:cubicBezTo>
              <a:close/>
              <a:moveTo>
                <a:pt x="7667597" y="4652503"/>
              </a:moveTo>
              <a:cubicBezTo>
                <a:pt x="7648369" y="4652503"/>
                <a:pt x="7632771" y="4636912"/>
                <a:pt x="7632771" y="4617684"/>
              </a:cubicBezTo>
              <a:cubicBezTo>
                <a:pt x="7632771" y="4598456"/>
                <a:pt x="7648369" y="4582865"/>
                <a:pt x="7667597" y="4582865"/>
              </a:cubicBezTo>
              <a:cubicBezTo>
                <a:pt x="7686824" y="4582865"/>
                <a:pt x="7702409" y="4598456"/>
                <a:pt x="7702409" y="4617684"/>
              </a:cubicBezTo>
              <a:cubicBezTo>
                <a:pt x="7702409" y="4636912"/>
                <a:pt x="7686824" y="4652503"/>
                <a:pt x="7667597" y="4652503"/>
              </a:cubicBezTo>
              <a:close/>
              <a:moveTo>
                <a:pt x="7752489" y="4652503"/>
              </a:moveTo>
              <a:cubicBezTo>
                <a:pt x="7733261" y="4652503"/>
                <a:pt x="7717664" y="4636912"/>
                <a:pt x="7717664" y="4617684"/>
              </a:cubicBezTo>
              <a:cubicBezTo>
                <a:pt x="7717664" y="4598456"/>
                <a:pt x="7733261" y="4582865"/>
                <a:pt x="7752489" y="4582865"/>
              </a:cubicBezTo>
              <a:cubicBezTo>
                <a:pt x="7771717" y="4582865"/>
                <a:pt x="7787301" y="4598456"/>
                <a:pt x="7787301" y="4617684"/>
              </a:cubicBezTo>
              <a:cubicBezTo>
                <a:pt x="7787301" y="4636912"/>
                <a:pt x="7771717" y="4652503"/>
                <a:pt x="7752489" y="4652503"/>
              </a:cubicBezTo>
              <a:close/>
              <a:moveTo>
                <a:pt x="7837381" y="4652503"/>
              </a:moveTo>
              <a:cubicBezTo>
                <a:pt x="7818153" y="4652503"/>
                <a:pt x="7802556" y="4636912"/>
                <a:pt x="7802556" y="4617684"/>
              </a:cubicBezTo>
              <a:cubicBezTo>
                <a:pt x="7802556" y="4598456"/>
                <a:pt x="7818153" y="4582865"/>
                <a:pt x="7837381" y="4582865"/>
              </a:cubicBezTo>
              <a:cubicBezTo>
                <a:pt x="7856609" y="4582865"/>
                <a:pt x="7872193" y="4598456"/>
                <a:pt x="7872193" y="4617684"/>
              </a:cubicBezTo>
              <a:cubicBezTo>
                <a:pt x="7872193" y="4636912"/>
                <a:pt x="7856609" y="4652503"/>
                <a:pt x="7837381" y="4652503"/>
              </a:cubicBezTo>
              <a:close/>
              <a:moveTo>
                <a:pt x="7922273" y="4652503"/>
              </a:moveTo>
              <a:cubicBezTo>
                <a:pt x="7903046" y="4652503"/>
                <a:pt x="7887448" y="4636912"/>
                <a:pt x="7887448" y="4617684"/>
              </a:cubicBezTo>
              <a:cubicBezTo>
                <a:pt x="7887448" y="4598456"/>
                <a:pt x="7903046" y="4582865"/>
                <a:pt x="7922273" y="4582865"/>
              </a:cubicBezTo>
              <a:cubicBezTo>
                <a:pt x="7941501" y="4582865"/>
                <a:pt x="7957086" y="4598456"/>
                <a:pt x="7957086" y="4617684"/>
              </a:cubicBezTo>
              <a:cubicBezTo>
                <a:pt x="7957086" y="4636912"/>
                <a:pt x="7941501" y="4652503"/>
                <a:pt x="7922273" y="4652503"/>
              </a:cubicBezTo>
              <a:close/>
              <a:moveTo>
                <a:pt x="8007167" y="4652503"/>
              </a:moveTo>
              <a:cubicBezTo>
                <a:pt x="7987939" y="4652503"/>
                <a:pt x="7972341" y="4636912"/>
                <a:pt x="7972341" y="4617684"/>
              </a:cubicBezTo>
              <a:cubicBezTo>
                <a:pt x="7972341" y="4598456"/>
                <a:pt x="7987939" y="4582865"/>
                <a:pt x="8007167" y="4582865"/>
              </a:cubicBezTo>
              <a:cubicBezTo>
                <a:pt x="8026394" y="4582865"/>
                <a:pt x="8041979" y="4598456"/>
                <a:pt x="8041979" y="4617684"/>
              </a:cubicBezTo>
              <a:cubicBezTo>
                <a:pt x="8041979" y="4636912"/>
                <a:pt x="8026394" y="4652503"/>
                <a:pt x="8007167" y="4652503"/>
              </a:cubicBezTo>
              <a:close/>
              <a:moveTo>
                <a:pt x="8092059" y="4652503"/>
              </a:moveTo>
              <a:cubicBezTo>
                <a:pt x="8072831" y="4652503"/>
                <a:pt x="8057234" y="4636912"/>
                <a:pt x="8057234" y="4617684"/>
              </a:cubicBezTo>
              <a:cubicBezTo>
                <a:pt x="8057234" y="4598456"/>
                <a:pt x="8072831" y="4582865"/>
                <a:pt x="8092059" y="4582865"/>
              </a:cubicBezTo>
              <a:cubicBezTo>
                <a:pt x="8111287" y="4582865"/>
                <a:pt x="8126871" y="4598456"/>
                <a:pt x="8126871" y="4617684"/>
              </a:cubicBezTo>
              <a:cubicBezTo>
                <a:pt x="8126871" y="4636912"/>
                <a:pt x="8111287" y="4652503"/>
                <a:pt x="8092059" y="4652503"/>
              </a:cubicBezTo>
              <a:close/>
              <a:moveTo>
                <a:pt x="8176951" y="4652503"/>
              </a:moveTo>
              <a:cubicBezTo>
                <a:pt x="8157723" y="4652503"/>
                <a:pt x="8142126" y="4636912"/>
                <a:pt x="8142126" y="4617684"/>
              </a:cubicBezTo>
              <a:cubicBezTo>
                <a:pt x="8142126" y="4598456"/>
                <a:pt x="8157723" y="4582865"/>
                <a:pt x="8176951" y="4582865"/>
              </a:cubicBezTo>
              <a:cubicBezTo>
                <a:pt x="8196179" y="4582865"/>
                <a:pt x="8211763" y="4598456"/>
                <a:pt x="8211763" y="4617684"/>
              </a:cubicBezTo>
              <a:cubicBezTo>
                <a:pt x="8211763" y="4636912"/>
                <a:pt x="8196179" y="4652503"/>
                <a:pt x="8176951" y="4652503"/>
              </a:cubicBezTo>
              <a:close/>
              <a:moveTo>
                <a:pt x="8261843" y="4652503"/>
              </a:moveTo>
              <a:cubicBezTo>
                <a:pt x="8242616" y="4652503"/>
                <a:pt x="8227018" y="4636912"/>
                <a:pt x="8227018" y="4617684"/>
              </a:cubicBezTo>
              <a:cubicBezTo>
                <a:pt x="8227018" y="4598456"/>
                <a:pt x="8242616" y="4582865"/>
                <a:pt x="8261843" y="4582865"/>
              </a:cubicBezTo>
              <a:cubicBezTo>
                <a:pt x="8281071" y="4582865"/>
                <a:pt x="8296656" y="4598456"/>
                <a:pt x="8296656" y="4617684"/>
              </a:cubicBezTo>
              <a:cubicBezTo>
                <a:pt x="8296656" y="4636912"/>
                <a:pt x="8281071" y="4652503"/>
                <a:pt x="8261843" y="4652503"/>
              </a:cubicBezTo>
              <a:close/>
              <a:moveTo>
                <a:pt x="8346737" y="4652503"/>
              </a:moveTo>
              <a:cubicBezTo>
                <a:pt x="8327509" y="4652503"/>
                <a:pt x="8311911" y="4636912"/>
                <a:pt x="8311911" y="4617684"/>
              </a:cubicBezTo>
              <a:cubicBezTo>
                <a:pt x="8311911" y="4598456"/>
                <a:pt x="8327509" y="4582865"/>
                <a:pt x="8346737" y="4582865"/>
              </a:cubicBezTo>
              <a:cubicBezTo>
                <a:pt x="8365964" y="4582865"/>
                <a:pt x="8381549" y="4598456"/>
                <a:pt x="8381549" y="4617684"/>
              </a:cubicBezTo>
              <a:cubicBezTo>
                <a:pt x="8381549" y="4636912"/>
                <a:pt x="8365964" y="4652503"/>
                <a:pt x="8346737" y="4652503"/>
              </a:cubicBezTo>
              <a:close/>
              <a:moveTo>
                <a:pt x="8431629" y="4652503"/>
              </a:moveTo>
              <a:cubicBezTo>
                <a:pt x="8412401" y="4652503"/>
                <a:pt x="8396804" y="4636912"/>
                <a:pt x="8396804" y="4617684"/>
              </a:cubicBezTo>
              <a:cubicBezTo>
                <a:pt x="8396804" y="4598456"/>
                <a:pt x="8412401" y="4582865"/>
                <a:pt x="8431629" y="4582865"/>
              </a:cubicBezTo>
              <a:cubicBezTo>
                <a:pt x="8450857" y="4582865"/>
                <a:pt x="8466441" y="4598456"/>
                <a:pt x="8466441" y="4617684"/>
              </a:cubicBezTo>
              <a:cubicBezTo>
                <a:pt x="8466441" y="4636912"/>
                <a:pt x="8450857" y="4652503"/>
                <a:pt x="8431629" y="4652503"/>
              </a:cubicBezTo>
              <a:close/>
              <a:moveTo>
                <a:pt x="8516521" y="4652503"/>
              </a:moveTo>
              <a:cubicBezTo>
                <a:pt x="8497293" y="4652503"/>
                <a:pt x="8481696" y="4636912"/>
                <a:pt x="8481696" y="4617684"/>
              </a:cubicBezTo>
              <a:cubicBezTo>
                <a:pt x="8481696" y="4598456"/>
                <a:pt x="8497293" y="4582865"/>
                <a:pt x="8516521" y="4582865"/>
              </a:cubicBezTo>
              <a:cubicBezTo>
                <a:pt x="8535749" y="4582865"/>
                <a:pt x="8551333" y="4598456"/>
                <a:pt x="8551333" y="4617684"/>
              </a:cubicBezTo>
              <a:cubicBezTo>
                <a:pt x="8551333" y="4636912"/>
                <a:pt x="8535749" y="4652503"/>
                <a:pt x="8516521" y="4652503"/>
              </a:cubicBezTo>
              <a:close/>
              <a:moveTo>
                <a:pt x="8601413" y="4652503"/>
              </a:moveTo>
              <a:cubicBezTo>
                <a:pt x="8582186" y="4652503"/>
                <a:pt x="8566588" y="4636912"/>
                <a:pt x="8566588" y="4617684"/>
              </a:cubicBezTo>
              <a:cubicBezTo>
                <a:pt x="8566588" y="4598456"/>
                <a:pt x="8582186" y="4582865"/>
                <a:pt x="8601413" y="4582865"/>
              </a:cubicBezTo>
              <a:cubicBezTo>
                <a:pt x="8620641" y="4582865"/>
                <a:pt x="8636226" y="4598456"/>
                <a:pt x="8636226" y="4617684"/>
              </a:cubicBezTo>
              <a:cubicBezTo>
                <a:pt x="8636226" y="4636912"/>
                <a:pt x="8620641" y="4652503"/>
                <a:pt x="8601413" y="4652503"/>
              </a:cubicBezTo>
              <a:close/>
              <a:moveTo>
                <a:pt x="8771199" y="4652503"/>
              </a:moveTo>
              <a:cubicBezTo>
                <a:pt x="8751971" y="4652503"/>
                <a:pt x="8736374" y="4636912"/>
                <a:pt x="8736374" y="4617684"/>
              </a:cubicBezTo>
              <a:cubicBezTo>
                <a:pt x="8736374" y="4598456"/>
                <a:pt x="8751971" y="4582865"/>
                <a:pt x="8771199" y="4582865"/>
              </a:cubicBezTo>
              <a:cubicBezTo>
                <a:pt x="8790427" y="4582865"/>
                <a:pt x="8806011" y="4598456"/>
                <a:pt x="8806011" y="4617684"/>
              </a:cubicBezTo>
              <a:cubicBezTo>
                <a:pt x="8806011" y="4636912"/>
                <a:pt x="8790427" y="4652503"/>
                <a:pt x="8771199" y="4652503"/>
              </a:cubicBezTo>
              <a:close/>
              <a:moveTo>
                <a:pt x="8856091" y="4652503"/>
              </a:moveTo>
              <a:cubicBezTo>
                <a:pt x="8836863" y="4652503"/>
                <a:pt x="8821266" y="4636912"/>
                <a:pt x="8821266" y="4617684"/>
              </a:cubicBezTo>
              <a:cubicBezTo>
                <a:pt x="8821266" y="4598456"/>
                <a:pt x="8836863" y="4582865"/>
                <a:pt x="8856091" y="4582865"/>
              </a:cubicBezTo>
              <a:cubicBezTo>
                <a:pt x="8875319" y="4582865"/>
                <a:pt x="8890903" y="4598456"/>
                <a:pt x="8890903" y="4617684"/>
              </a:cubicBezTo>
              <a:cubicBezTo>
                <a:pt x="8890903" y="4636912"/>
                <a:pt x="8875319" y="4652503"/>
                <a:pt x="8856091" y="4652503"/>
              </a:cubicBezTo>
              <a:close/>
              <a:moveTo>
                <a:pt x="8940983" y="4652503"/>
              </a:moveTo>
              <a:cubicBezTo>
                <a:pt x="8921756" y="4652503"/>
                <a:pt x="8906158" y="4636912"/>
                <a:pt x="8906158" y="4617684"/>
              </a:cubicBezTo>
              <a:cubicBezTo>
                <a:pt x="8906158" y="4598456"/>
                <a:pt x="8921756" y="4582865"/>
                <a:pt x="8940983" y="4582865"/>
              </a:cubicBezTo>
              <a:cubicBezTo>
                <a:pt x="8960211" y="4582865"/>
                <a:pt x="8975796" y="4598456"/>
                <a:pt x="8975796" y="4617684"/>
              </a:cubicBezTo>
              <a:cubicBezTo>
                <a:pt x="8975796" y="4636912"/>
                <a:pt x="8960211" y="4652503"/>
                <a:pt x="8940983" y="4652503"/>
              </a:cubicBezTo>
              <a:close/>
              <a:moveTo>
                <a:pt x="9025876" y="4652503"/>
              </a:moveTo>
              <a:cubicBezTo>
                <a:pt x="9006648" y="4652503"/>
                <a:pt x="8991050" y="4636912"/>
                <a:pt x="8991050" y="4617684"/>
              </a:cubicBezTo>
              <a:cubicBezTo>
                <a:pt x="8991050" y="4598456"/>
                <a:pt x="9006648" y="4582865"/>
                <a:pt x="9025876" y="4582865"/>
              </a:cubicBezTo>
              <a:cubicBezTo>
                <a:pt x="9045103" y="4582865"/>
                <a:pt x="9060688" y="4598456"/>
                <a:pt x="9060688" y="4617684"/>
              </a:cubicBezTo>
              <a:cubicBezTo>
                <a:pt x="9060688" y="4636912"/>
                <a:pt x="9045103" y="4652503"/>
                <a:pt x="9025876" y="4652503"/>
              </a:cubicBezTo>
              <a:close/>
              <a:moveTo>
                <a:pt x="9110769" y="4652503"/>
              </a:moveTo>
              <a:cubicBezTo>
                <a:pt x="9091541" y="4652503"/>
                <a:pt x="9075944" y="4636912"/>
                <a:pt x="9075944" y="4617684"/>
              </a:cubicBezTo>
              <a:cubicBezTo>
                <a:pt x="9075944" y="4598456"/>
                <a:pt x="9091541" y="4582865"/>
                <a:pt x="9110769" y="4582865"/>
              </a:cubicBezTo>
              <a:cubicBezTo>
                <a:pt x="9129997" y="4582865"/>
                <a:pt x="9145581" y="4598456"/>
                <a:pt x="9145581" y="4617684"/>
              </a:cubicBezTo>
              <a:cubicBezTo>
                <a:pt x="9145581" y="4636912"/>
                <a:pt x="9129997" y="4652503"/>
                <a:pt x="9110769" y="4652503"/>
              </a:cubicBezTo>
              <a:close/>
              <a:moveTo>
                <a:pt x="9195661" y="4652503"/>
              </a:moveTo>
              <a:cubicBezTo>
                <a:pt x="9176433" y="4652503"/>
                <a:pt x="9160836" y="4636912"/>
                <a:pt x="9160836" y="4617684"/>
              </a:cubicBezTo>
              <a:cubicBezTo>
                <a:pt x="9160836" y="4598456"/>
                <a:pt x="9176433" y="4582865"/>
                <a:pt x="9195661" y="4582865"/>
              </a:cubicBezTo>
              <a:cubicBezTo>
                <a:pt x="9214889" y="4582865"/>
                <a:pt x="9230473" y="4598456"/>
                <a:pt x="9230473" y="4617684"/>
              </a:cubicBezTo>
              <a:cubicBezTo>
                <a:pt x="9230473" y="4636912"/>
                <a:pt x="9214889" y="4652503"/>
                <a:pt x="9195661" y="4652503"/>
              </a:cubicBezTo>
              <a:close/>
              <a:moveTo>
                <a:pt x="9280553" y="4652503"/>
              </a:moveTo>
              <a:cubicBezTo>
                <a:pt x="9261326" y="4652503"/>
                <a:pt x="9245728" y="4636912"/>
                <a:pt x="9245728" y="4617684"/>
              </a:cubicBezTo>
              <a:cubicBezTo>
                <a:pt x="9245728" y="4598456"/>
                <a:pt x="9261326" y="4582865"/>
                <a:pt x="9280553" y="4582865"/>
              </a:cubicBezTo>
              <a:cubicBezTo>
                <a:pt x="9299781" y="4582865"/>
                <a:pt x="9315366" y="4598456"/>
                <a:pt x="9315366" y="4617684"/>
              </a:cubicBezTo>
              <a:cubicBezTo>
                <a:pt x="9315366" y="4636912"/>
                <a:pt x="9299781" y="4652503"/>
                <a:pt x="9280553" y="4652503"/>
              </a:cubicBezTo>
              <a:close/>
              <a:moveTo>
                <a:pt x="9365446" y="4652503"/>
              </a:moveTo>
              <a:cubicBezTo>
                <a:pt x="9346218" y="4652503"/>
                <a:pt x="9330620" y="4636912"/>
                <a:pt x="9330620" y="4617684"/>
              </a:cubicBezTo>
              <a:cubicBezTo>
                <a:pt x="9330620" y="4598456"/>
                <a:pt x="9346218" y="4582865"/>
                <a:pt x="9365446" y="4582865"/>
              </a:cubicBezTo>
              <a:cubicBezTo>
                <a:pt x="9384673" y="4582865"/>
                <a:pt x="9400258" y="4598456"/>
                <a:pt x="9400258" y="4617684"/>
              </a:cubicBezTo>
              <a:cubicBezTo>
                <a:pt x="9400258" y="4636912"/>
                <a:pt x="9384673" y="4652503"/>
                <a:pt x="9365446" y="4652503"/>
              </a:cubicBezTo>
              <a:close/>
              <a:moveTo>
                <a:pt x="9450339" y="4652503"/>
              </a:moveTo>
              <a:cubicBezTo>
                <a:pt x="9431111" y="4652503"/>
                <a:pt x="9415514" y="4636912"/>
                <a:pt x="9415514" y="4617684"/>
              </a:cubicBezTo>
              <a:cubicBezTo>
                <a:pt x="9415514" y="4598456"/>
                <a:pt x="9431111" y="4582865"/>
                <a:pt x="9450339" y="4582865"/>
              </a:cubicBezTo>
              <a:cubicBezTo>
                <a:pt x="9469567" y="4582865"/>
                <a:pt x="9485151" y="4598456"/>
                <a:pt x="9485151" y="4617684"/>
              </a:cubicBezTo>
              <a:cubicBezTo>
                <a:pt x="9485151" y="4636912"/>
                <a:pt x="9469567" y="4652503"/>
                <a:pt x="9450339" y="4652503"/>
              </a:cubicBezTo>
              <a:close/>
              <a:moveTo>
                <a:pt x="9535231" y="4652503"/>
              </a:moveTo>
              <a:cubicBezTo>
                <a:pt x="9516003" y="4652503"/>
                <a:pt x="9500406" y="4636912"/>
                <a:pt x="9500406" y="4617684"/>
              </a:cubicBezTo>
              <a:cubicBezTo>
                <a:pt x="9500406" y="4598456"/>
                <a:pt x="9516003" y="4582865"/>
                <a:pt x="9535231" y="4582865"/>
              </a:cubicBezTo>
              <a:cubicBezTo>
                <a:pt x="9554459" y="4582865"/>
                <a:pt x="9570043" y="4598456"/>
                <a:pt x="9570043" y="4617684"/>
              </a:cubicBezTo>
              <a:cubicBezTo>
                <a:pt x="9570043" y="4636912"/>
                <a:pt x="9554459" y="4652503"/>
                <a:pt x="9535231" y="4652503"/>
              </a:cubicBezTo>
              <a:close/>
              <a:moveTo>
                <a:pt x="9620123" y="4652503"/>
              </a:moveTo>
              <a:cubicBezTo>
                <a:pt x="9600896" y="4652503"/>
                <a:pt x="9585298" y="4636912"/>
                <a:pt x="9585298" y="4617684"/>
              </a:cubicBezTo>
              <a:cubicBezTo>
                <a:pt x="9585298" y="4598456"/>
                <a:pt x="9600896" y="4582865"/>
                <a:pt x="9620123" y="4582865"/>
              </a:cubicBezTo>
              <a:cubicBezTo>
                <a:pt x="9639351" y="4582865"/>
                <a:pt x="9654936" y="4598456"/>
                <a:pt x="9654936" y="4617684"/>
              </a:cubicBezTo>
              <a:cubicBezTo>
                <a:pt x="9654936" y="4636912"/>
                <a:pt x="9639351" y="4652503"/>
                <a:pt x="9620123" y="4652503"/>
              </a:cubicBezTo>
              <a:close/>
              <a:moveTo>
                <a:pt x="9705016" y="4652503"/>
              </a:moveTo>
              <a:cubicBezTo>
                <a:pt x="9685788" y="4652503"/>
                <a:pt x="9670190" y="4636912"/>
                <a:pt x="9670190" y="4617684"/>
              </a:cubicBezTo>
              <a:cubicBezTo>
                <a:pt x="9670190" y="4598456"/>
                <a:pt x="9685788" y="4582865"/>
                <a:pt x="9705016" y="4582865"/>
              </a:cubicBezTo>
              <a:cubicBezTo>
                <a:pt x="9724243" y="4582865"/>
                <a:pt x="9739828" y="4598456"/>
                <a:pt x="9739828" y="4617684"/>
              </a:cubicBezTo>
              <a:cubicBezTo>
                <a:pt x="9739828" y="4636912"/>
                <a:pt x="9724243" y="4652503"/>
                <a:pt x="9705016" y="4652503"/>
              </a:cubicBezTo>
              <a:close/>
              <a:moveTo>
                <a:pt x="9789909" y="4652503"/>
              </a:moveTo>
              <a:cubicBezTo>
                <a:pt x="9770681" y="4652503"/>
                <a:pt x="9755084" y="4636912"/>
                <a:pt x="9755084" y="4617684"/>
              </a:cubicBezTo>
              <a:cubicBezTo>
                <a:pt x="9755084" y="4598456"/>
                <a:pt x="9770681" y="4582865"/>
                <a:pt x="9789909" y="4582865"/>
              </a:cubicBezTo>
              <a:cubicBezTo>
                <a:pt x="9809137" y="4582865"/>
                <a:pt x="9824721" y="4598456"/>
                <a:pt x="9824721" y="4617684"/>
              </a:cubicBezTo>
              <a:cubicBezTo>
                <a:pt x="9824721" y="4636912"/>
                <a:pt x="9809137" y="4652503"/>
                <a:pt x="9789909" y="4652503"/>
              </a:cubicBezTo>
              <a:close/>
              <a:moveTo>
                <a:pt x="9874801" y="4652503"/>
              </a:moveTo>
              <a:cubicBezTo>
                <a:pt x="9855573" y="4652503"/>
                <a:pt x="9839976" y="4636912"/>
                <a:pt x="9839976" y="4617684"/>
              </a:cubicBezTo>
              <a:cubicBezTo>
                <a:pt x="9839976" y="4598456"/>
                <a:pt x="9855573" y="4582865"/>
                <a:pt x="9874801" y="4582865"/>
              </a:cubicBezTo>
              <a:cubicBezTo>
                <a:pt x="9894029" y="4582865"/>
                <a:pt x="9909613" y="4598456"/>
                <a:pt x="9909613" y="4617684"/>
              </a:cubicBezTo>
              <a:cubicBezTo>
                <a:pt x="9909613" y="4636912"/>
                <a:pt x="9894029" y="4652503"/>
                <a:pt x="9874801" y="4652503"/>
              </a:cubicBezTo>
              <a:close/>
              <a:moveTo>
                <a:pt x="10299263" y="4652503"/>
              </a:moveTo>
              <a:cubicBezTo>
                <a:pt x="10280036" y="4652503"/>
                <a:pt x="10264438" y="4636912"/>
                <a:pt x="10264438" y="4617684"/>
              </a:cubicBezTo>
              <a:cubicBezTo>
                <a:pt x="10264438" y="4598456"/>
                <a:pt x="10280036" y="4582865"/>
                <a:pt x="10299263" y="4582865"/>
              </a:cubicBezTo>
              <a:cubicBezTo>
                <a:pt x="10318491" y="4582865"/>
                <a:pt x="10334076" y="4598456"/>
                <a:pt x="10334076" y="4617684"/>
              </a:cubicBezTo>
              <a:cubicBezTo>
                <a:pt x="10334076" y="4636912"/>
                <a:pt x="10318491" y="4652503"/>
                <a:pt x="10299263" y="4652503"/>
              </a:cubicBezTo>
              <a:close/>
              <a:moveTo>
                <a:pt x="2149559" y="4567643"/>
              </a:moveTo>
              <a:cubicBezTo>
                <a:pt x="2130331" y="4567643"/>
                <a:pt x="2114740" y="4552052"/>
                <a:pt x="2114740" y="4532824"/>
              </a:cubicBezTo>
              <a:cubicBezTo>
                <a:pt x="2114740" y="4513597"/>
                <a:pt x="2130331" y="4498006"/>
                <a:pt x="2149559" y="4498006"/>
              </a:cubicBezTo>
              <a:cubicBezTo>
                <a:pt x="2168787" y="4498006"/>
                <a:pt x="2184378" y="4513597"/>
                <a:pt x="2184378" y="4532824"/>
              </a:cubicBezTo>
              <a:cubicBezTo>
                <a:pt x="2184378" y="4552052"/>
                <a:pt x="2168787" y="4567643"/>
                <a:pt x="2149559" y="4567643"/>
              </a:cubicBezTo>
              <a:close/>
              <a:moveTo>
                <a:pt x="2234445" y="4567643"/>
              </a:moveTo>
              <a:cubicBezTo>
                <a:pt x="2215217" y="4567643"/>
                <a:pt x="2199626" y="4552052"/>
                <a:pt x="2199626" y="4532824"/>
              </a:cubicBezTo>
              <a:cubicBezTo>
                <a:pt x="2199626" y="4513597"/>
                <a:pt x="2215217" y="4498006"/>
                <a:pt x="2234445" y="4498006"/>
              </a:cubicBezTo>
              <a:cubicBezTo>
                <a:pt x="2253673" y="4498006"/>
                <a:pt x="2269264" y="4513597"/>
                <a:pt x="2269264" y="4532824"/>
              </a:cubicBezTo>
              <a:cubicBezTo>
                <a:pt x="2269264" y="4552052"/>
                <a:pt x="2253673" y="4567643"/>
                <a:pt x="2234445" y="4567643"/>
              </a:cubicBezTo>
              <a:close/>
              <a:moveTo>
                <a:pt x="2319337" y="4567643"/>
              </a:moveTo>
              <a:cubicBezTo>
                <a:pt x="2300110" y="4567643"/>
                <a:pt x="2284518" y="4552052"/>
                <a:pt x="2284518" y="4532824"/>
              </a:cubicBezTo>
              <a:cubicBezTo>
                <a:pt x="2284518" y="4513597"/>
                <a:pt x="2300110" y="4498006"/>
                <a:pt x="2319337" y="4498006"/>
              </a:cubicBezTo>
              <a:cubicBezTo>
                <a:pt x="2338565" y="4498006"/>
                <a:pt x="2354156" y="4513597"/>
                <a:pt x="2354156" y="4532824"/>
              </a:cubicBezTo>
              <a:cubicBezTo>
                <a:pt x="2354156" y="4552052"/>
                <a:pt x="2338565" y="4567643"/>
                <a:pt x="2319337" y="4567643"/>
              </a:cubicBezTo>
              <a:close/>
              <a:moveTo>
                <a:pt x="2404230" y="4567643"/>
              </a:moveTo>
              <a:cubicBezTo>
                <a:pt x="2385002" y="4567643"/>
                <a:pt x="2369411" y="4552052"/>
                <a:pt x="2369411" y="4532824"/>
              </a:cubicBezTo>
              <a:cubicBezTo>
                <a:pt x="2369411" y="4513597"/>
                <a:pt x="2385002" y="4498006"/>
                <a:pt x="2404230" y="4498006"/>
              </a:cubicBezTo>
              <a:cubicBezTo>
                <a:pt x="2423457" y="4498006"/>
                <a:pt x="2439048" y="4513597"/>
                <a:pt x="2439048" y="4532824"/>
              </a:cubicBezTo>
              <a:cubicBezTo>
                <a:pt x="2439048" y="4552052"/>
                <a:pt x="2423457" y="4567643"/>
                <a:pt x="2404230" y="4567643"/>
              </a:cubicBezTo>
              <a:close/>
              <a:moveTo>
                <a:pt x="2489122" y="4567643"/>
              </a:moveTo>
              <a:cubicBezTo>
                <a:pt x="2469894" y="4567643"/>
                <a:pt x="2454303" y="4552052"/>
                <a:pt x="2454303" y="4532824"/>
              </a:cubicBezTo>
              <a:cubicBezTo>
                <a:pt x="2454303" y="4513597"/>
                <a:pt x="2469894" y="4498006"/>
                <a:pt x="2489122" y="4498006"/>
              </a:cubicBezTo>
              <a:cubicBezTo>
                <a:pt x="2508350" y="4498006"/>
                <a:pt x="2523941" y="4513597"/>
                <a:pt x="2523941" y="4532824"/>
              </a:cubicBezTo>
              <a:cubicBezTo>
                <a:pt x="2523941" y="4552052"/>
                <a:pt x="2508350" y="4567643"/>
                <a:pt x="2489122" y="4567643"/>
              </a:cubicBezTo>
              <a:close/>
              <a:moveTo>
                <a:pt x="2574015" y="4567643"/>
              </a:moveTo>
              <a:cubicBezTo>
                <a:pt x="2554787" y="4567643"/>
                <a:pt x="2539196" y="4552052"/>
                <a:pt x="2539196" y="4532824"/>
              </a:cubicBezTo>
              <a:cubicBezTo>
                <a:pt x="2539196" y="4513597"/>
                <a:pt x="2554787" y="4498006"/>
                <a:pt x="2574015" y="4498006"/>
              </a:cubicBezTo>
              <a:cubicBezTo>
                <a:pt x="2593243" y="4498006"/>
                <a:pt x="2608834" y="4513597"/>
                <a:pt x="2608834" y="4532824"/>
              </a:cubicBezTo>
              <a:cubicBezTo>
                <a:pt x="2608834" y="4552052"/>
                <a:pt x="2593243" y="4567643"/>
                <a:pt x="2574015" y="4567643"/>
              </a:cubicBezTo>
              <a:close/>
              <a:moveTo>
                <a:pt x="2658907" y="4567643"/>
              </a:moveTo>
              <a:cubicBezTo>
                <a:pt x="2639680" y="4567643"/>
                <a:pt x="2624088" y="4552052"/>
                <a:pt x="2624088" y="4532824"/>
              </a:cubicBezTo>
              <a:cubicBezTo>
                <a:pt x="2624088" y="4513597"/>
                <a:pt x="2639680" y="4498006"/>
                <a:pt x="2658907" y="4498006"/>
              </a:cubicBezTo>
              <a:cubicBezTo>
                <a:pt x="2678135" y="4498006"/>
                <a:pt x="2693726" y="4513597"/>
                <a:pt x="2693726" y="4532824"/>
              </a:cubicBezTo>
              <a:cubicBezTo>
                <a:pt x="2693726" y="4552052"/>
                <a:pt x="2678135" y="4567643"/>
                <a:pt x="2658907" y="4567643"/>
              </a:cubicBezTo>
              <a:close/>
              <a:moveTo>
                <a:pt x="2743800" y="4567643"/>
              </a:moveTo>
              <a:cubicBezTo>
                <a:pt x="2724572" y="4567643"/>
                <a:pt x="2708981" y="4552052"/>
                <a:pt x="2708981" y="4532824"/>
              </a:cubicBezTo>
              <a:cubicBezTo>
                <a:pt x="2708981" y="4513597"/>
                <a:pt x="2724572" y="4498006"/>
                <a:pt x="2743800" y="4498006"/>
              </a:cubicBezTo>
              <a:cubicBezTo>
                <a:pt x="2763027" y="4498006"/>
                <a:pt x="2778618" y="4513597"/>
                <a:pt x="2778618" y="4532824"/>
              </a:cubicBezTo>
              <a:cubicBezTo>
                <a:pt x="2778618" y="4552052"/>
                <a:pt x="2763027" y="4567643"/>
                <a:pt x="2743800" y="4567643"/>
              </a:cubicBezTo>
              <a:close/>
              <a:moveTo>
                <a:pt x="2828692" y="4567643"/>
              </a:moveTo>
              <a:cubicBezTo>
                <a:pt x="2809464" y="4567643"/>
                <a:pt x="2793873" y="4552052"/>
                <a:pt x="2793873" y="4532824"/>
              </a:cubicBezTo>
              <a:cubicBezTo>
                <a:pt x="2793873" y="4513597"/>
                <a:pt x="2809464" y="4498006"/>
                <a:pt x="2828692" y="4498006"/>
              </a:cubicBezTo>
              <a:cubicBezTo>
                <a:pt x="2847920" y="4498006"/>
                <a:pt x="2863511" y="4513597"/>
                <a:pt x="2863511" y="4532824"/>
              </a:cubicBezTo>
              <a:cubicBezTo>
                <a:pt x="2863511" y="4552052"/>
                <a:pt x="2847920" y="4567643"/>
                <a:pt x="2828692" y="4567643"/>
              </a:cubicBezTo>
              <a:close/>
              <a:moveTo>
                <a:pt x="2913584" y="4567643"/>
              </a:moveTo>
              <a:cubicBezTo>
                <a:pt x="2894356" y="4567643"/>
                <a:pt x="2878765" y="4552052"/>
                <a:pt x="2878765" y="4532824"/>
              </a:cubicBezTo>
              <a:cubicBezTo>
                <a:pt x="2878765" y="4513597"/>
                <a:pt x="2894356" y="4498006"/>
                <a:pt x="2913584" y="4498006"/>
              </a:cubicBezTo>
              <a:cubicBezTo>
                <a:pt x="2932812" y="4498006"/>
                <a:pt x="2948403" y="4513597"/>
                <a:pt x="2948403" y="4532824"/>
              </a:cubicBezTo>
              <a:cubicBezTo>
                <a:pt x="2948403" y="4552052"/>
                <a:pt x="2932812" y="4567643"/>
                <a:pt x="2913584" y="4567643"/>
              </a:cubicBezTo>
              <a:close/>
              <a:moveTo>
                <a:pt x="3083370" y="4567643"/>
              </a:moveTo>
              <a:cubicBezTo>
                <a:pt x="3064142" y="4567643"/>
                <a:pt x="3048551" y="4552052"/>
                <a:pt x="3048551" y="4532824"/>
              </a:cubicBezTo>
              <a:cubicBezTo>
                <a:pt x="3048551" y="4513597"/>
                <a:pt x="3064142" y="4498006"/>
                <a:pt x="3083370" y="4498006"/>
              </a:cubicBezTo>
              <a:cubicBezTo>
                <a:pt x="3102597" y="4498006"/>
                <a:pt x="3118188" y="4513597"/>
                <a:pt x="3118188" y="4532824"/>
              </a:cubicBezTo>
              <a:cubicBezTo>
                <a:pt x="3118188" y="4552052"/>
                <a:pt x="3102597" y="4567643"/>
                <a:pt x="3083370" y="4567643"/>
              </a:cubicBezTo>
              <a:close/>
              <a:moveTo>
                <a:pt x="3253154" y="4567643"/>
              </a:moveTo>
              <a:cubicBezTo>
                <a:pt x="3233926" y="4567643"/>
                <a:pt x="3218335" y="4552052"/>
                <a:pt x="3218335" y="4532824"/>
              </a:cubicBezTo>
              <a:cubicBezTo>
                <a:pt x="3218335" y="4513597"/>
                <a:pt x="3233926" y="4498006"/>
                <a:pt x="3253154" y="4498006"/>
              </a:cubicBezTo>
              <a:cubicBezTo>
                <a:pt x="3272382" y="4498006"/>
                <a:pt x="3287973" y="4513597"/>
                <a:pt x="3287973" y="4532824"/>
              </a:cubicBezTo>
              <a:cubicBezTo>
                <a:pt x="3287973" y="4552052"/>
                <a:pt x="3272382" y="4567643"/>
                <a:pt x="3253154" y="4567643"/>
              </a:cubicBezTo>
              <a:close/>
              <a:moveTo>
                <a:pt x="3338047" y="4567643"/>
              </a:moveTo>
              <a:cubicBezTo>
                <a:pt x="3318820" y="4567643"/>
                <a:pt x="3303228" y="4552052"/>
                <a:pt x="3303228" y="4532824"/>
              </a:cubicBezTo>
              <a:cubicBezTo>
                <a:pt x="3303228" y="4513597"/>
                <a:pt x="3318820" y="4498006"/>
                <a:pt x="3338047" y="4498006"/>
              </a:cubicBezTo>
              <a:cubicBezTo>
                <a:pt x="3357275" y="4498006"/>
                <a:pt x="3372866" y="4513597"/>
                <a:pt x="3372866" y="4532824"/>
              </a:cubicBezTo>
              <a:cubicBezTo>
                <a:pt x="3372866" y="4552052"/>
                <a:pt x="3357275" y="4567643"/>
                <a:pt x="3338047" y="4567643"/>
              </a:cubicBezTo>
              <a:close/>
              <a:moveTo>
                <a:pt x="3422940" y="4567643"/>
              </a:moveTo>
              <a:cubicBezTo>
                <a:pt x="3403712" y="4567643"/>
                <a:pt x="3388121" y="4552052"/>
                <a:pt x="3388121" y="4532824"/>
              </a:cubicBezTo>
              <a:cubicBezTo>
                <a:pt x="3388121" y="4513597"/>
                <a:pt x="3403712" y="4498006"/>
                <a:pt x="3422940" y="4498006"/>
              </a:cubicBezTo>
              <a:cubicBezTo>
                <a:pt x="3442167" y="4498006"/>
                <a:pt x="3457758" y="4513597"/>
                <a:pt x="3457758" y="4532824"/>
              </a:cubicBezTo>
              <a:cubicBezTo>
                <a:pt x="3457758" y="4552052"/>
                <a:pt x="3442167" y="4567643"/>
                <a:pt x="3422940" y="4567643"/>
              </a:cubicBezTo>
              <a:close/>
              <a:moveTo>
                <a:pt x="3677617" y="4567643"/>
              </a:moveTo>
              <a:cubicBezTo>
                <a:pt x="3658390" y="4567643"/>
                <a:pt x="3642798" y="4552052"/>
                <a:pt x="3642798" y="4532824"/>
              </a:cubicBezTo>
              <a:cubicBezTo>
                <a:pt x="3642798" y="4513597"/>
                <a:pt x="3658390" y="4498006"/>
                <a:pt x="3677617" y="4498006"/>
              </a:cubicBezTo>
              <a:cubicBezTo>
                <a:pt x="3696845" y="4498006"/>
                <a:pt x="3712436" y="4513597"/>
                <a:pt x="3712436" y="4532824"/>
              </a:cubicBezTo>
              <a:cubicBezTo>
                <a:pt x="3712436" y="4552052"/>
                <a:pt x="3696845" y="4567643"/>
                <a:pt x="3677617" y="4567643"/>
              </a:cubicBezTo>
              <a:close/>
              <a:moveTo>
                <a:pt x="3762510" y="4567643"/>
              </a:moveTo>
              <a:cubicBezTo>
                <a:pt x="3743282" y="4567643"/>
                <a:pt x="3727691" y="4552052"/>
                <a:pt x="3727691" y="4532824"/>
              </a:cubicBezTo>
              <a:cubicBezTo>
                <a:pt x="3727691" y="4513597"/>
                <a:pt x="3743282" y="4498006"/>
                <a:pt x="3762510" y="4498006"/>
              </a:cubicBezTo>
              <a:cubicBezTo>
                <a:pt x="3781737" y="4498006"/>
                <a:pt x="3797328" y="4513597"/>
                <a:pt x="3797328" y="4532824"/>
              </a:cubicBezTo>
              <a:cubicBezTo>
                <a:pt x="3797328" y="4552052"/>
                <a:pt x="3781737" y="4567643"/>
                <a:pt x="3762510" y="4567643"/>
              </a:cubicBezTo>
              <a:close/>
              <a:moveTo>
                <a:pt x="3847402" y="4567643"/>
              </a:moveTo>
              <a:cubicBezTo>
                <a:pt x="3828174" y="4567643"/>
                <a:pt x="3812583" y="4552052"/>
                <a:pt x="3812583" y="4532824"/>
              </a:cubicBezTo>
              <a:cubicBezTo>
                <a:pt x="3812583" y="4513597"/>
                <a:pt x="3828174" y="4498006"/>
                <a:pt x="3847402" y="4498006"/>
              </a:cubicBezTo>
              <a:cubicBezTo>
                <a:pt x="3866630" y="4498006"/>
                <a:pt x="3882221" y="4513597"/>
                <a:pt x="3882221" y="4532824"/>
              </a:cubicBezTo>
              <a:cubicBezTo>
                <a:pt x="3882221" y="4552052"/>
                <a:pt x="3866630" y="4567643"/>
                <a:pt x="3847402" y="4567643"/>
              </a:cubicBezTo>
              <a:close/>
              <a:moveTo>
                <a:pt x="3932301" y="4567643"/>
              </a:moveTo>
              <a:cubicBezTo>
                <a:pt x="3913073" y="4567643"/>
                <a:pt x="3897482" y="4552052"/>
                <a:pt x="3897482" y="4532824"/>
              </a:cubicBezTo>
              <a:cubicBezTo>
                <a:pt x="3897482" y="4513597"/>
                <a:pt x="3913073" y="4498006"/>
                <a:pt x="3932301" y="4498006"/>
              </a:cubicBezTo>
              <a:cubicBezTo>
                <a:pt x="3951529" y="4498006"/>
                <a:pt x="3967120" y="4513597"/>
                <a:pt x="3967120" y="4532824"/>
              </a:cubicBezTo>
              <a:cubicBezTo>
                <a:pt x="3967120" y="4552052"/>
                <a:pt x="3951529" y="4567643"/>
                <a:pt x="3932301" y="4567643"/>
              </a:cubicBezTo>
              <a:close/>
              <a:moveTo>
                <a:pt x="4017193" y="4567643"/>
              </a:moveTo>
              <a:cubicBezTo>
                <a:pt x="3997966" y="4567643"/>
                <a:pt x="3982375" y="4552052"/>
                <a:pt x="3982375" y="4532824"/>
              </a:cubicBezTo>
              <a:cubicBezTo>
                <a:pt x="3982375" y="4513597"/>
                <a:pt x="3997966" y="4498006"/>
                <a:pt x="4017193" y="4498006"/>
              </a:cubicBezTo>
              <a:cubicBezTo>
                <a:pt x="4036421" y="4498006"/>
                <a:pt x="4052012" y="4513597"/>
                <a:pt x="4052012" y="4532824"/>
              </a:cubicBezTo>
              <a:cubicBezTo>
                <a:pt x="4052012" y="4552052"/>
                <a:pt x="4036421" y="4567643"/>
                <a:pt x="4017193" y="4567643"/>
              </a:cubicBezTo>
              <a:close/>
              <a:moveTo>
                <a:pt x="5630150" y="4567643"/>
              </a:moveTo>
              <a:cubicBezTo>
                <a:pt x="5610922" y="4567643"/>
                <a:pt x="5595331" y="4552052"/>
                <a:pt x="5595331" y="4532824"/>
              </a:cubicBezTo>
              <a:cubicBezTo>
                <a:pt x="5595331" y="4513597"/>
                <a:pt x="5610922" y="4498006"/>
                <a:pt x="5630150" y="4498006"/>
              </a:cubicBezTo>
              <a:cubicBezTo>
                <a:pt x="5649378" y="4498006"/>
                <a:pt x="5664969" y="4513597"/>
                <a:pt x="5664969" y="4532824"/>
              </a:cubicBezTo>
              <a:cubicBezTo>
                <a:pt x="5664969" y="4552052"/>
                <a:pt x="5649378" y="4567643"/>
                <a:pt x="5630150" y="4567643"/>
              </a:cubicBezTo>
              <a:close/>
              <a:moveTo>
                <a:pt x="6139505" y="4567643"/>
              </a:moveTo>
              <a:cubicBezTo>
                <a:pt x="6120277" y="4567643"/>
                <a:pt x="6104680" y="4552052"/>
                <a:pt x="6104680" y="4532824"/>
              </a:cubicBezTo>
              <a:cubicBezTo>
                <a:pt x="6104680" y="4513597"/>
                <a:pt x="6120277" y="4498006"/>
                <a:pt x="6139505" y="4498006"/>
              </a:cubicBezTo>
              <a:cubicBezTo>
                <a:pt x="6158733" y="4498006"/>
                <a:pt x="6174317" y="4513597"/>
                <a:pt x="6174317" y="4532824"/>
              </a:cubicBezTo>
              <a:cubicBezTo>
                <a:pt x="6174317" y="4552052"/>
                <a:pt x="6158733" y="4567643"/>
                <a:pt x="6139505" y="4567643"/>
              </a:cubicBezTo>
              <a:close/>
              <a:moveTo>
                <a:pt x="6394183" y="4567643"/>
              </a:moveTo>
              <a:cubicBezTo>
                <a:pt x="6374955" y="4567643"/>
                <a:pt x="6359357" y="4552052"/>
                <a:pt x="6359357" y="4532824"/>
              </a:cubicBezTo>
              <a:cubicBezTo>
                <a:pt x="6359357" y="4513597"/>
                <a:pt x="6374955" y="4498006"/>
                <a:pt x="6394183" y="4498006"/>
              </a:cubicBezTo>
              <a:cubicBezTo>
                <a:pt x="6413411" y="4498006"/>
                <a:pt x="6428995" y="4513597"/>
                <a:pt x="6428995" y="4532824"/>
              </a:cubicBezTo>
              <a:cubicBezTo>
                <a:pt x="6428995" y="4552052"/>
                <a:pt x="6413411" y="4567643"/>
                <a:pt x="6394183" y="4567643"/>
              </a:cubicBezTo>
              <a:close/>
              <a:moveTo>
                <a:pt x="6479075" y="4567643"/>
              </a:moveTo>
              <a:cubicBezTo>
                <a:pt x="6459847" y="4567643"/>
                <a:pt x="6444250" y="4552052"/>
                <a:pt x="6444250" y="4532824"/>
              </a:cubicBezTo>
              <a:cubicBezTo>
                <a:pt x="6444250" y="4513597"/>
                <a:pt x="6459847" y="4498006"/>
                <a:pt x="6479075" y="4498006"/>
              </a:cubicBezTo>
              <a:cubicBezTo>
                <a:pt x="6498303" y="4498006"/>
                <a:pt x="6513887" y="4513597"/>
                <a:pt x="6513887" y="4532824"/>
              </a:cubicBezTo>
              <a:cubicBezTo>
                <a:pt x="6513887" y="4552052"/>
                <a:pt x="6498303" y="4567643"/>
                <a:pt x="6479075" y="4567643"/>
              </a:cubicBezTo>
              <a:close/>
              <a:moveTo>
                <a:pt x="6563968" y="4567643"/>
              </a:moveTo>
              <a:cubicBezTo>
                <a:pt x="6544741" y="4567643"/>
                <a:pt x="6529143" y="4552052"/>
                <a:pt x="6529143" y="4532824"/>
              </a:cubicBezTo>
              <a:cubicBezTo>
                <a:pt x="6529143" y="4513597"/>
                <a:pt x="6544741" y="4498006"/>
                <a:pt x="6563968" y="4498006"/>
              </a:cubicBezTo>
              <a:cubicBezTo>
                <a:pt x="6583196" y="4498006"/>
                <a:pt x="6598781" y="4513597"/>
                <a:pt x="6598781" y="4532824"/>
              </a:cubicBezTo>
              <a:cubicBezTo>
                <a:pt x="6598781" y="4552052"/>
                <a:pt x="6583196" y="4567643"/>
                <a:pt x="6563968" y="4567643"/>
              </a:cubicBezTo>
              <a:close/>
              <a:moveTo>
                <a:pt x="6648861" y="4567643"/>
              </a:moveTo>
              <a:cubicBezTo>
                <a:pt x="6629633" y="4567643"/>
                <a:pt x="6614035" y="4552052"/>
                <a:pt x="6614035" y="4532824"/>
              </a:cubicBezTo>
              <a:cubicBezTo>
                <a:pt x="6614035" y="4513597"/>
                <a:pt x="6629633" y="4498006"/>
                <a:pt x="6648861" y="4498006"/>
              </a:cubicBezTo>
              <a:cubicBezTo>
                <a:pt x="6668088" y="4498006"/>
                <a:pt x="6683673" y="4513597"/>
                <a:pt x="6683673" y="4532824"/>
              </a:cubicBezTo>
              <a:cubicBezTo>
                <a:pt x="6683673" y="4552052"/>
                <a:pt x="6668088" y="4567643"/>
                <a:pt x="6648861" y="4567643"/>
              </a:cubicBezTo>
              <a:close/>
              <a:moveTo>
                <a:pt x="6733753" y="4567643"/>
              </a:moveTo>
              <a:cubicBezTo>
                <a:pt x="6714525" y="4567643"/>
                <a:pt x="6698927" y="4552052"/>
                <a:pt x="6698927" y="4532824"/>
              </a:cubicBezTo>
              <a:cubicBezTo>
                <a:pt x="6698927" y="4513597"/>
                <a:pt x="6714525" y="4498006"/>
                <a:pt x="6733753" y="4498006"/>
              </a:cubicBezTo>
              <a:cubicBezTo>
                <a:pt x="6752981" y="4498006"/>
                <a:pt x="6768565" y="4513597"/>
                <a:pt x="6768565" y="4532824"/>
              </a:cubicBezTo>
              <a:cubicBezTo>
                <a:pt x="6768565" y="4552052"/>
                <a:pt x="6752981" y="4567643"/>
                <a:pt x="6733753" y="4567643"/>
              </a:cubicBezTo>
              <a:close/>
              <a:moveTo>
                <a:pt x="6818645" y="4567643"/>
              </a:moveTo>
              <a:cubicBezTo>
                <a:pt x="6799417" y="4567643"/>
                <a:pt x="6783820" y="4552052"/>
                <a:pt x="6783820" y="4532824"/>
              </a:cubicBezTo>
              <a:cubicBezTo>
                <a:pt x="6783820" y="4513597"/>
                <a:pt x="6799417" y="4498006"/>
                <a:pt x="6818645" y="4498006"/>
              </a:cubicBezTo>
              <a:cubicBezTo>
                <a:pt x="6837873" y="4498006"/>
                <a:pt x="6853457" y="4513597"/>
                <a:pt x="6853457" y="4532824"/>
              </a:cubicBezTo>
              <a:cubicBezTo>
                <a:pt x="6853457" y="4552052"/>
                <a:pt x="6837873" y="4567643"/>
                <a:pt x="6818645" y="4567643"/>
              </a:cubicBezTo>
              <a:close/>
              <a:moveTo>
                <a:pt x="6903537" y="4567643"/>
              </a:moveTo>
              <a:cubicBezTo>
                <a:pt x="6884310" y="4567643"/>
                <a:pt x="6868712" y="4552052"/>
                <a:pt x="6868712" y="4532824"/>
              </a:cubicBezTo>
              <a:cubicBezTo>
                <a:pt x="6868712" y="4513597"/>
                <a:pt x="6884310" y="4498006"/>
                <a:pt x="6903537" y="4498006"/>
              </a:cubicBezTo>
              <a:cubicBezTo>
                <a:pt x="6922765" y="4498006"/>
                <a:pt x="6938350" y="4513597"/>
                <a:pt x="6938350" y="4532824"/>
              </a:cubicBezTo>
              <a:cubicBezTo>
                <a:pt x="6938350" y="4552052"/>
                <a:pt x="6922765" y="4567643"/>
                <a:pt x="6903537" y="4567643"/>
              </a:cubicBezTo>
              <a:close/>
              <a:moveTo>
                <a:pt x="6988431" y="4567643"/>
              </a:moveTo>
              <a:cubicBezTo>
                <a:pt x="6969203" y="4567643"/>
                <a:pt x="6953605" y="4552052"/>
                <a:pt x="6953605" y="4532824"/>
              </a:cubicBezTo>
              <a:cubicBezTo>
                <a:pt x="6953605" y="4513597"/>
                <a:pt x="6969203" y="4498006"/>
                <a:pt x="6988431" y="4498006"/>
              </a:cubicBezTo>
              <a:cubicBezTo>
                <a:pt x="7007658" y="4498006"/>
                <a:pt x="7023243" y="4513597"/>
                <a:pt x="7023243" y="4532824"/>
              </a:cubicBezTo>
              <a:cubicBezTo>
                <a:pt x="7023243" y="4552052"/>
                <a:pt x="7007658" y="4567643"/>
                <a:pt x="6988431" y="4567643"/>
              </a:cubicBezTo>
              <a:close/>
              <a:moveTo>
                <a:pt x="7073349" y="4567643"/>
              </a:moveTo>
              <a:cubicBezTo>
                <a:pt x="7054121" y="4567643"/>
                <a:pt x="7038524" y="4552052"/>
                <a:pt x="7038524" y="4532824"/>
              </a:cubicBezTo>
              <a:cubicBezTo>
                <a:pt x="7038524" y="4513597"/>
                <a:pt x="7054121" y="4498006"/>
                <a:pt x="7073349" y="4498006"/>
              </a:cubicBezTo>
              <a:cubicBezTo>
                <a:pt x="7092577" y="4498006"/>
                <a:pt x="7108161" y="4513597"/>
                <a:pt x="7108161" y="4532824"/>
              </a:cubicBezTo>
              <a:cubicBezTo>
                <a:pt x="7108161" y="4552052"/>
                <a:pt x="7092577" y="4567643"/>
                <a:pt x="7073349" y="4567643"/>
              </a:cubicBezTo>
              <a:close/>
              <a:moveTo>
                <a:pt x="7158241" y="4567643"/>
              </a:moveTo>
              <a:cubicBezTo>
                <a:pt x="7139013" y="4567643"/>
                <a:pt x="7123416" y="4552052"/>
                <a:pt x="7123416" y="4532824"/>
              </a:cubicBezTo>
              <a:cubicBezTo>
                <a:pt x="7123416" y="4513597"/>
                <a:pt x="7139013" y="4498006"/>
                <a:pt x="7158241" y="4498006"/>
              </a:cubicBezTo>
              <a:cubicBezTo>
                <a:pt x="7177469" y="4498006"/>
                <a:pt x="7193053" y="4513597"/>
                <a:pt x="7193053" y="4532824"/>
              </a:cubicBezTo>
              <a:cubicBezTo>
                <a:pt x="7193053" y="4552052"/>
                <a:pt x="7177469" y="4567643"/>
                <a:pt x="7158241" y="4567643"/>
              </a:cubicBezTo>
              <a:close/>
              <a:moveTo>
                <a:pt x="7243134" y="4567643"/>
              </a:moveTo>
              <a:cubicBezTo>
                <a:pt x="7223907" y="4567643"/>
                <a:pt x="7208309" y="4552052"/>
                <a:pt x="7208309" y="4532824"/>
              </a:cubicBezTo>
              <a:cubicBezTo>
                <a:pt x="7208309" y="4513597"/>
                <a:pt x="7223907" y="4498006"/>
                <a:pt x="7243134" y="4498006"/>
              </a:cubicBezTo>
              <a:cubicBezTo>
                <a:pt x="7262362" y="4498006"/>
                <a:pt x="7277947" y="4513597"/>
                <a:pt x="7277947" y="4532824"/>
              </a:cubicBezTo>
              <a:cubicBezTo>
                <a:pt x="7277947" y="4552052"/>
                <a:pt x="7262362" y="4567643"/>
                <a:pt x="7243134" y="4567643"/>
              </a:cubicBezTo>
              <a:close/>
              <a:moveTo>
                <a:pt x="7328027" y="4567643"/>
              </a:moveTo>
              <a:cubicBezTo>
                <a:pt x="7308799" y="4567643"/>
                <a:pt x="7293201" y="4552052"/>
                <a:pt x="7293201" y="4532824"/>
              </a:cubicBezTo>
              <a:cubicBezTo>
                <a:pt x="7293201" y="4513597"/>
                <a:pt x="7308799" y="4498006"/>
                <a:pt x="7328027" y="4498006"/>
              </a:cubicBezTo>
              <a:cubicBezTo>
                <a:pt x="7347254" y="4498006"/>
                <a:pt x="7362839" y="4513597"/>
                <a:pt x="7362839" y="4532824"/>
              </a:cubicBezTo>
              <a:cubicBezTo>
                <a:pt x="7362839" y="4552052"/>
                <a:pt x="7347254" y="4567643"/>
                <a:pt x="7328027" y="4567643"/>
              </a:cubicBezTo>
              <a:close/>
              <a:moveTo>
                <a:pt x="7412919" y="4567643"/>
              </a:moveTo>
              <a:cubicBezTo>
                <a:pt x="7393691" y="4567643"/>
                <a:pt x="7378094" y="4552052"/>
                <a:pt x="7378094" y="4532824"/>
              </a:cubicBezTo>
              <a:cubicBezTo>
                <a:pt x="7378094" y="4513597"/>
                <a:pt x="7393691" y="4498006"/>
                <a:pt x="7412919" y="4498006"/>
              </a:cubicBezTo>
              <a:cubicBezTo>
                <a:pt x="7432147" y="4498006"/>
                <a:pt x="7447731" y="4513597"/>
                <a:pt x="7447731" y="4532824"/>
              </a:cubicBezTo>
              <a:cubicBezTo>
                <a:pt x="7447731" y="4552052"/>
                <a:pt x="7432147" y="4567643"/>
                <a:pt x="7412919" y="4567643"/>
              </a:cubicBezTo>
              <a:close/>
              <a:moveTo>
                <a:pt x="7497811" y="4567643"/>
              </a:moveTo>
              <a:cubicBezTo>
                <a:pt x="7478583" y="4567643"/>
                <a:pt x="7462986" y="4552052"/>
                <a:pt x="7462986" y="4532824"/>
              </a:cubicBezTo>
              <a:cubicBezTo>
                <a:pt x="7462986" y="4513597"/>
                <a:pt x="7478583" y="4498006"/>
                <a:pt x="7497811" y="4498006"/>
              </a:cubicBezTo>
              <a:cubicBezTo>
                <a:pt x="7517039" y="4498006"/>
                <a:pt x="7532623" y="4513597"/>
                <a:pt x="7532623" y="4532824"/>
              </a:cubicBezTo>
              <a:cubicBezTo>
                <a:pt x="7532623" y="4552052"/>
                <a:pt x="7517039" y="4567643"/>
                <a:pt x="7497811" y="4567643"/>
              </a:cubicBezTo>
              <a:close/>
              <a:moveTo>
                <a:pt x="7582703" y="4567643"/>
              </a:moveTo>
              <a:cubicBezTo>
                <a:pt x="7563476" y="4567643"/>
                <a:pt x="7547878" y="4552052"/>
                <a:pt x="7547878" y="4532824"/>
              </a:cubicBezTo>
              <a:cubicBezTo>
                <a:pt x="7547878" y="4513597"/>
                <a:pt x="7563476" y="4498006"/>
                <a:pt x="7582703" y="4498006"/>
              </a:cubicBezTo>
              <a:cubicBezTo>
                <a:pt x="7601931" y="4498006"/>
                <a:pt x="7617516" y="4513597"/>
                <a:pt x="7617516" y="4532824"/>
              </a:cubicBezTo>
              <a:cubicBezTo>
                <a:pt x="7617516" y="4552052"/>
                <a:pt x="7601931" y="4567643"/>
                <a:pt x="7582703" y="4567643"/>
              </a:cubicBezTo>
              <a:close/>
              <a:moveTo>
                <a:pt x="7667597" y="4567643"/>
              </a:moveTo>
              <a:cubicBezTo>
                <a:pt x="7648369" y="4567643"/>
                <a:pt x="7632771" y="4552052"/>
                <a:pt x="7632771" y="4532824"/>
              </a:cubicBezTo>
              <a:cubicBezTo>
                <a:pt x="7632771" y="4513597"/>
                <a:pt x="7648369" y="4498006"/>
                <a:pt x="7667597" y="4498006"/>
              </a:cubicBezTo>
              <a:cubicBezTo>
                <a:pt x="7686824" y="4498006"/>
                <a:pt x="7702409" y="4513597"/>
                <a:pt x="7702409" y="4532824"/>
              </a:cubicBezTo>
              <a:cubicBezTo>
                <a:pt x="7702409" y="4552052"/>
                <a:pt x="7686824" y="4567643"/>
                <a:pt x="7667597" y="4567643"/>
              </a:cubicBezTo>
              <a:close/>
              <a:moveTo>
                <a:pt x="7752489" y="4567643"/>
              </a:moveTo>
              <a:cubicBezTo>
                <a:pt x="7733261" y="4567643"/>
                <a:pt x="7717664" y="4552052"/>
                <a:pt x="7717664" y="4532824"/>
              </a:cubicBezTo>
              <a:cubicBezTo>
                <a:pt x="7717664" y="4513597"/>
                <a:pt x="7733261" y="4498006"/>
                <a:pt x="7752489" y="4498006"/>
              </a:cubicBezTo>
              <a:cubicBezTo>
                <a:pt x="7771717" y="4498006"/>
                <a:pt x="7787301" y="4513597"/>
                <a:pt x="7787301" y="4532824"/>
              </a:cubicBezTo>
              <a:cubicBezTo>
                <a:pt x="7787301" y="4552052"/>
                <a:pt x="7771717" y="4567643"/>
                <a:pt x="7752489" y="4567643"/>
              </a:cubicBezTo>
              <a:close/>
              <a:moveTo>
                <a:pt x="7837381" y="4567643"/>
              </a:moveTo>
              <a:cubicBezTo>
                <a:pt x="7818153" y="4567643"/>
                <a:pt x="7802556" y="4552052"/>
                <a:pt x="7802556" y="4532824"/>
              </a:cubicBezTo>
              <a:cubicBezTo>
                <a:pt x="7802556" y="4513597"/>
                <a:pt x="7818153" y="4498006"/>
                <a:pt x="7837381" y="4498006"/>
              </a:cubicBezTo>
              <a:cubicBezTo>
                <a:pt x="7856609" y="4498006"/>
                <a:pt x="7872193" y="4513597"/>
                <a:pt x="7872193" y="4532824"/>
              </a:cubicBezTo>
              <a:cubicBezTo>
                <a:pt x="7872193" y="4552052"/>
                <a:pt x="7856609" y="4567643"/>
                <a:pt x="7837381" y="4567643"/>
              </a:cubicBezTo>
              <a:close/>
              <a:moveTo>
                <a:pt x="7922273" y="4567643"/>
              </a:moveTo>
              <a:cubicBezTo>
                <a:pt x="7903046" y="4567643"/>
                <a:pt x="7887448" y="4552052"/>
                <a:pt x="7887448" y="4532824"/>
              </a:cubicBezTo>
              <a:cubicBezTo>
                <a:pt x="7887448" y="4513597"/>
                <a:pt x="7903046" y="4498006"/>
                <a:pt x="7922273" y="4498006"/>
              </a:cubicBezTo>
              <a:cubicBezTo>
                <a:pt x="7941501" y="4498006"/>
                <a:pt x="7957086" y="4513597"/>
                <a:pt x="7957086" y="4532824"/>
              </a:cubicBezTo>
              <a:cubicBezTo>
                <a:pt x="7957086" y="4552052"/>
                <a:pt x="7941501" y="4567643"/>
                <a:pt x="7922273" y="4567643"/>
              </a:cubicBezTo>
              <a:close/>
              <a:moveTo>
                <a:pt x="8007167" y="4567643"/>
              </a:moveTo>
              <a:cubicBezTo>
                <a:pt x="7987939" y="4567643"/>
                <a:pt x="7972341" y="4552052"/>
                <a:pt x="7972341" y="4532824"/>
              </a:cubicBezTo>
              <a:cubicBezTo>
                <a:pt x="7972341" y="4513597"/>
                <a:pt x="7987939" y="4498006"/>
                <a:pt x="8007167" y="4498006"/>
              </a:cubicBezTo>
              <a:cubicBezTo>
                <a:pt x="8026394" y="4498006"/>
                <a:pt x="8041979" y="4513597"/>
                <a:pt x="8041979" y="4532824"/>
              </a:cubicBezTo>
              <a:cubicBezTo>
                <a:pt x="8041979" y="4552052"/>
                <a:pt x="8026394" y="4567643"/>
                <a:pt x="8007167" y="4567643"/>
              </a:cubicBezTo>
              <a:close/>
              <a:moveTo>
                <a:pt x="8092059" y="4567643"/>
              </a:moveTo>
              <a:cubicBezTo>
                <a:pt x="8072831" y="4567643"/>
                <a:pt x="8057234" y="4552052"/>
                <a:pt x="8057234" y="4532824"/>
              </a:cubicBezTo>
              <a:cubicBezTo>
                <a:pt x="8057234" y="4513597"/>
                <a:pt x="8072831" y="4498006"/>
                <a:pt x="8092059" y="4498006"/>
              </a:cubicBezTo>
              <a:cubicBezTo>
                <a:pt x="8111287" y="4498006"/>
                <a:pt x="8126871" y="4513597"/>
                <a:pt x="8126871" y="4532824"/>
              </a:cubicBezTo>
              <a:cubicBezTo>
                <a:pt x="8126871" y="4552052"/>
                <a:pt x="8111287" y="4567643"/>
                <a:pt x="8092059" y="4567643"/>
              </a:cubicBezTo>
              <a:close/>
              <a:moveTo>
                <a:pt x="8176951" y="4567643"/>
              </a:moveTo>
              <a:cubicBezTo>
                <a:pt x="8157723" y="4567643"/>
                <a:pt x="8142126" y="4552052"/>
                <a:pt x="8142126" y="4532824"/>
              </a:cubicBezTo>
              <a:cubicBezTo>
                <a:pt x="8142126" y="4513597"/>
                <a:pt x="8157723" y="4498006"/>
                <a:pt x="8176951" y="4498006"/>
              </a:cubicBezTo>
              <a:cubicBezTo>
                <a:pt x="8196179" y="4498006"/>
                <a:pt x="8211763" y="4513597"/>
                <a:pt x="8211763" y="4532824"/>
              </a:cubicBezTo>
              <a:cubicBezTo>
                <a:pt x="8211763" y="4552052"/>
                <a:pt x="8196179" y="4567643"/>
                <a:pt x="8176951" y="4567643"/>
              </a:cubicBezTo>
              <a:close/>
              <a:moveTo>
                <a:pt x="8261843" y="4567643"/>
              </a:moveTo>
              <a:cubicBezTo>
                <a:pt x="8242616" y="4567643"/>
                <a:pt x="8227018" y="4552052"/>
                <a:pt x="8227018" y="4532824"/>
              </a:cubicBezTo>
              <a:cubicBezTo>
                <a:pt x="8227018" y="4513597"/>
                <a:pt x="8242616" y="4498006"/>
                <a:pt x="8261843" y="4498006"/>
              </a:cubicBezTo>
              <a:cubicBezTo>
                <a:pt x="8281071" y="4498006"/>
                <a:pt x="8296656" y="4513597"/>
                <a:pt x="8296656" y="4532824"/>
              </a:cubicBezTo>
              <a:cubicBezTo>
                <a:pt x="8296656" y="4552052"/>
                <a:pt x="8281071" y="4567643"/>
                <a:pt x="8261843" y="4567643"/>
              </a:cubicBezTo>
              <a:close/>
              <a:moveTo>
                <a:pt x="8346737" y="4567643"/>
              </a:moveTo>
              <a:cubicBezTo>
                <a:pt x="8327509" y="4567643"/>
                <a:pt x="8311911" y="4552052"/>
                <a:pt x="8311911" y="4532824"/>
              </a:cubicBezTo>
              <a:cubicBezTo>
                <a:pt x="8311911" y="4513597"/>
                <a:pt x="8327509" y="4498006"/>
                <a:pt x="8346737" y="4498006"/>
              </a:cubicBezTo>
              <a:cubicBezTo>
                <a:pt x="8365964" y="4498006"/>
                <a:pt x="8381549" y="4513597"/>
                <a:pt x="8381549" y="4532824"/>
              </a:cubicBezTo>
              <a:cubicBezTo>
                <a:pt x="8381549" y="4552052"/>
                <a:pt x="8365964" y="4567643"/>
                <a:pt x="8346737" y="4567643"/>
              </a:cubicBezTo>
              <a:close/>
              <a:moveTo>
                <a:pt x="8431629" y="4567643"/>
              </a:moveTo>
              <a:cubicBezTo>
                <a:pt x="8412401" y="4567643"/>
                <a:pt x="8396804" y="4552052"/>
                <a:pt x="8396804" y="4532824"/>
              </a:cubicBezTo>
              <a:cubicBezTo>
                <a:pt x="8396804" y="4513597"/>
                <a:pt x="8412401" y="4498006"/>
                <a:pt x="8431629" y="4498006"/>
              </a:cubicBezTo>
              <a:cubicBezTo>
                <a:pt x="8450857" y="4498006"/>
                <a:pt x="8466441" y="4513597"/>
                <a:pt x="8466441" y="4532824"/>
              </a:cubicBezTo>
              <a:cubicBezTo>
                <a:pt x="8466441" y="4552052"/>
                <a:pt x="8450857" y="4567643"/>
                <a:pt x="8431629" y="4567643"/>
              </a:cubicBezTo>
              <a:close/>
              <a:moveTo>
                <a:pt x="8516521" y="4567643"/>
              </a:moveTo>
              <a:cubicBezTo>
                <a:pt x="8497293" y="4567643"/>
                <a:pt x="8481696" y="4552052"/>
                <a:pt x="8481696" y="4532824"/>
              </a:cubicBezTo>
              <a:cubicBezTo>
                <a:pt x="8481696" y="4513597"/>
                <a:pt x="8497293" y="4498006"/>
                <a:pt x="8516521" y="4498006"/>
              </a:cubicBezTo>
              <a:cubicBezTo>
                <a:pt x="8535749" y="4498006"/>
                <a:pt x="8551333" y="4513597"/>
                <a:pt x="8551333" y="4532824"/>
              </a:cubicBezTo>
              <a:cubicBezTo>
                <a:pt x="8551333" y="4552052"/>
                <a:pt x="8535749" y="4567643"/>
                <a:pt x="8516521" y="4567643"/>
              </a:cubicBezTo>
              <a:close/>
              <a:moveTo>
                <a:pt x="8601413" y="4567643"/>
              </a:moveTo>
              <a:cubicBezTo>
                <a:pt x="8582186" y="4567643"/>
                <a:pt x="8566588" y="4552052"/>
                <a:pt x="8566588" y="4532824"/>
              </a:cubicBezTo>
              <a:cubicBezTo>
                <a:pt x="8566588" y="4513597"/>
                <a:pt x="8582186" y="4498006"/>
                <a:pt x="8601413" y="4498006"/>
              </a:cubicBezTo>
              <a:cubicBezTo>
                <a:pt x="8620641" y="4498006"/>
                <a:pt x="8636226" y="4513597"/>
                <a:pt x="8636226" y="4532824"/>
              </a:cubicBezTo>
              <a:cubicBezTo>
                <a:pt x="8636226" y="4552052"/>
                <a:pt x="8620641" y="4567643"/>
                <a:pt x="8601413" y="4567643"/>
              </a:cubicBezTo>
              <a:close/>
              <a:moveTo>
                <a:pt x="8686306" y="4567643"/>
              </a:moveTo>
              <a:cubicBezTo>
                <a:pt x="8667078" y="4567643"/>
                <a:pt x="8651480" y="4552052"/>
                <a:pt x="8651480" y="4532824"/>
              </a:cubicBezTo>
              <a:cubicBezTo>
                <a:pt x="8651480" y="4513597"/>
                <a:pt x="8667078" y="4498006"/>
                <a:pt x="8686306" y="4498006"/>
              </a:cubicBezTo>
              <a:cubicBezTo>
                <a:pt x="8705533" y="4498006"/>
                <a:pt x="8721118" y="4513597"/>
                <a:pt x="8721118" y="4532824"/>
              </a:cubicBezTo>
              <a:cubicBezTo>
                <a:pt x="8721118" y="4552052"/>
                <a:pt x="8705533" y="4567643"/>
                <a:pt x="8686306" y="4567643"/>
              </a:cubicBezTo>
              <a:close/>
              <a:moveTo>
                <a:pt x="8771199" y="4567643"/>
              </a:moveTo>
              <a:cubicBezTo>
                <a:pt x="8751971" y="4567643"/>
                <a:pt x="8736374" y="4552052"/>
                <a:pt x="8736374" y="4532824"/>
              </a:cubicBezTo>
              <a:cubicBezTo>
                <a:pt x="8736374" y="4513597"/>
                <a:pt x="8751971" y="4498006"/>
                <a:pt x="8771199" y="4498006"/>
              </a:cubicBezTo>
              <a:cubicBezTo>
                <a:pt x="8790427" y="4498006"/>
                <a:pt x="8806011" y="4513597"/>
                <a:pt x="8806011" y="4532824"/>
              </a:cubicBezTo>
              <a:cubicBezTo>
                <a:pt x="8806011" y="4552052"/>
                <a:pt x="8790427" y="4567643"/>
                <a:pt x="8771199" y="4567643"/>
              </a:cubicBezTo>
              <a:close/>
              <a:moveTo>
                <a:pt x="8940983" y="4567643"/>
              </a:moveTo>
              <a:cubicBezTo>
                <a:pt x="8921756" y="4567643"/>
                <a:pt x="8906158" y="4552052"/>
                <a:pt x="8906158" y="4532824"/>
              </a:cubicBezTo>
              <a:cubicBezTo>
                <a:pt x="8906158" y="4513597"/>
                <a:pt x="8921756" y="4498006"/>
                <a:pt x="8940983" y="4498006"/>
              </a:cubicBezTo>
              <a:cubicBezTo>
                <a:pt x="8960211" y="4498006"/>
                <a:pt x="8975796" y="4513597"/>
                <a:pt x="8975796" y="4532824"/>
              </a:cubicBezTo>
              <a:cubicBezTo>
                <a:pt x="8975796" y="4552052"/>
                <a:pt x="8960211" y="4567643"/>
                <a:pt x="8940983" y="4567643"/>
              </a:cubicBezTo>
              <a:close/>
              <a:moveTo>
                <a:pt x="9025876" y="4567643"/>
              </a:moveTo>
              <a:cubicBezTo>
                <a:pt x="9006648" y="4567643"/>
                <a:pt x="8991050" y="4552052"/>
                <a:pt x="8991050" y="4532824"/>
              </a:cubicBezTo>
              <a:cubicBezTo>
                <a:pt x="8991050" y="4513597"/>
                <a:pt x="9006648" y="4498006"/>
                <a:pt x="9025876" y="4498006"/>
              </a:cubicBezTo>
              <a:cubicBezTo>
                <a:pt x="9045103" y="4498006"/>
                <a:pt x="9060688" y="4513597"/>
                <a:pt x="9060688" y="4532824"/>
              </a:cubicBezTo>
              <a:cubicBezTo>
                <a:pt x="9060688" y="4552052"/>
                <a:pt x="9045103" y="4567643"/>
                <a:pt x="9025876" y="4567643"/>
              </a:cubicBezTo>
              <a:close/>
              <a:moveTo>
                <a:pt x="9110769" y="4567643"/>
              </a:moveTo>
              <a:cubicBezTo>
                <a:pt x="9091541" y="4567643"/>
                <a:pt x="9075944" y="4552052"/>
                <a:pt x="9075944" y="4532824"/>
              </a:cubicBezTo>
              <a:cubicBezTo>
                <a:pt x="9075944" y="4513597"/>
                <a:pt x="9091541" y="4498006"/>
                <a:pt x="9110769" y="4498006"/>
              </a:cubicBezTo>
              <a:cubicBezTo>
                <a:pt x="9129997" y="4498006"/>
                <a:pt x="9145581" y="4513597"/>
                <a:pt x="9145581" y="4532824"/>
              </a:cubicBezTo>
              <a:cubicBezTo>
                <a:pt x="9145581" y="4552052"/>
                <a:pt x="9129997" y="4567643"/>
                <a:pt x="9110769" y="4567643"/>
              </a:cubicBezTo>
              <a:close/>
              <a:moveTo>
                <a:pt x="9195661" y="4567643"/>
              </a:moveTo>
              <a:cubicBezTo>
                <a:pt x="9176433" y="4567643"/>
                <a:pt x="9160836" y="4552052"/>
                <a:pt x="9160836" y="4532824"/>
              </a:cubicBezTo>
              <a:cubicBezTo>
                <a:pt x="9160836" y="4513597"/>
                <a:pt x="9176433" y="4498006"/>
                <a:pt x="9195661" y="4498006"/>
              </a:cubicBezTo>
              <a:cubicBezTo>
                <a:pt x="9214889" y="4498006"/>
                <a:pt x="9230473" y="4513597"/>
                <a:pt x="9230473" y="4532824"/>
              </a:cubicBezTo>
              <a:cubicBezTo>
                <a:pt x="9230473" y="4552052"/>
                <a:pt x="9214889" y="4567643"/>
                <a:pt x="9195661" y="4567643"/>
              </a:cubicBezTo>
              <a:close/>
              <a:moveTo>
                <a:pt x="9280553" y="4567643"/>
              </a:moveTo>
              <a:cubicBezTo>
                <a:pt x="9261326" y="4567643"/>
                <a:pt x="9245728" y="4552052"/>
                <a:pt x="9245728" y="4532824"/>
              </a:cubicBezTo>
              <a:cubicBezTo>
                <a:pt x="9245728" y="4513597"/>
                <a:pt x="9261326" y="4498006"/>
                <a:pt x="9280553" y="4498006"/>
              </a:cubicBezTo>
              <a:cubicBezTo>
                <a:pt x="9299781" y="4498006"/>
                <a:pt x="9315366" y="4513597"/>
                <a:pt x="9315366" y="4532824"/>
              </a:cubicBezTo>
              <a:cubicBezTo>
                <a:pt x="9315366" y="4552052"/>
                <a:pt x="9299781" y="4567643"/>
                <a:pt x="9280553" y="4567643"/>
              </a:cubicBezTo>
              <a:close/>
              <a:moveTo>
                <a:pt x="9365446" y="4567643"/>
              </a:moveTo>
              <a:cubicBezTo>
                <a:pt x="9346218" y="4567643"/>
                <a:pt x="9330620" y="4552052"/>
                <a:pt x="9330620" y="4532824"/>
              </a:cubicBezTo>
              <a:cubicBezTo>
                <a:pt x="9330620" y="4513597"/>
                <a:pt x="9346218" y="4498006"/>
                <a:pt x="9365446" y="4498006"/>
              </a:cubicBezTo>
              <a:cubicBezTo>
                <a:pt x="9384673" y="4498006"/>
                <a:pt x="9400258" y="4513597"/>
                <a:pt x="9400258" y="4532824"/>
              </a:cubicBezTo>
              <a:cubicBezTo>
                <a:pt x="9400258" y="4552052"/>
                <a:pt x="9384673" y="4567643"/>
                <a:pt x="9365446" y="4567643"/>
              </a:cubicBezTo>
              <a:close/>
              <a:moveTo>
                <a:pt x="9450339" y="4567643"/>
              </a:moveTo>
              <a:cubicBezTo>
                <a:pt x="9431111" y="4567643"/>
                <a:pt x="9415514" y="4552052"/>
                <a:pt x="9415514" y="4532824"/>
              </a:cubicBezTo>
              <a:cubicBezTo>
                <a:pt x="9415514" y="4513597"/>
                <a:pt x="9431111" y="4498006"/>
                <a:pt x="9450339" y="4498006"/>
              </a:cubicBezTo>
              <a:cubicBezTo>
                <a:pt x="9469567" y="4498006"/>
                <a:pt x="9485151" y="4513597"/>
                <a:pt x="9485151" y="4532824"/>
              </a:cubicBezTo>
              <a:cubicBezTo>
                <a:pt x="9485151" y="4552052"/>
                <a:pt x="9469567" y="4567643"/>
                <a:pt x="9450339" y="4567643"/>
              </a:cubicBezTo>
              <a:close/>
              <a:moveTo>
                <a:pt x="9535231" y="4567643"/>
              </a:moveTo>
              <a:cubicBezTo>
                <a:pt x="9516003" y="4567643"/>
                <a:pt x="9500406" y="4552052"/>
                <a:pt x="9500406" y="4532824"/>
              </a:cubicBezTo>
              <a:cubicBezTo>
                <a:pt x="9500406" y="4513597"/>
                <a:pt x="9516003" y="4498006"/>
                <a:pt x="9535231" y="4498006"/>
              </a:cubicBezTo>
              <a:cubicBezTo>
                <a:pt x="9554459" y="4498006"/>
                <a:pt x="9570043" y="4513597"/>
                <a:pt x="9570043" y="4532824"/>
              </a:cubicBezTo>
              <a:cubicBezTo>
                <a:pt x="9570043" y="4552052"/>
                <a:pt x="9554459" y="4567643"/>
                <a:pt x="9535231" y="4567643"/>
              </a:cubicBezTo>
              <a:close/>
              <a:moveTo>
                <a:pt x="9620123" y="4567643"/>
              </a:moveTo>
              <a:cubicBezTo>
                <a:pt x="9600896" y="4567643"/>
                <a:pt x="9585298" y="4552052"/>
                <a:pt x="9585298" y="4532824"/>
              </a:cubicBezTo>
              <a:cubicBezTo>
                <a:pt x="9585298" y="4513597"/>
                <a:pt x="9600896" y="4498006"/>
                <a:pt x="9620123" y="4498006"/>
              </a:cubicBezTo>
              <a:cubicBezTo>
                <a:pt x="9639351" y="4498006"/>
                <a:pt x="9654936" y="4513597"/>
                <a:pt x="9654936" y="4532824"/>
              </a:cubicBezTo>
              <a:cubicBezTo>
                <a:pt x="9654936" y="4552052"/>
                <a:pt x="9639351" y="4567643"/>
                <a:pt x="9620123" y="4567643"/>
              </a:cubicBezTo>
              <a:close/>
              <a:moveTo>
                <a:pt x="9705016" y="4567643"/>
              </a:moveTo>
              <a:cubicBezTo>
                <a:pt x="9685788" y="4567643"/>
                <a:pt x="9670190" y="4552052"/>
                <a:pt x="9670190" y="4532824"/>
              </a:cubicBezTo>
              <a:cubicBezTo>
                <a:pt x="9670190" y="4513597"/>
                <a:pt x="9685788" y="4498006"/>
                <a:pt x="9705016" y="4498006"/>
              </a:cubicBezTo>
              <a:cubicBezTo>
                <a:pt x="9724243" y="4498006"/>
                <a:pt x="9739828" y="4513597"/>
                <a:pt x="9739828" y="4532824"/>
              </a:cubicBezTo>
              <a:cubicBezTo>
                <a:pt x="9739828" y="4552052"/>
                <a:pt x="9724243" y="4567643"/>
                <a:pt x="9705016" y="4567643"/>
              </a:cubicBezTo>
              <a:close/>
              <a:moveTo>
                <a:pt x="9789909" y="4567643"/>
              </a:moveTo>
              <a:cubicBezTo>
                <a:pt x="9770681" y="4567643"/>
                <a:pt x="9755084" y="4552052"/>
                <a:pt x="9755084" y="4532824"/>
              </a:cubicBezTo>
              <a:cubicBezTo>
                <a:pt x="9755084" y="4513597"/>
                <a:pt x="9770681" y="4498006"/>
                <a:pt x="9789909" y="4498006"/>
              </a:cubicBezTo>
              <a:cubicBezTo>
                <a:pt x="9809137" y="4498006"/>
                <a:pt x="9824721" y="4513597"/>
                <a:pt x="9824721" y="4532824"/>
              </a:cubicBezTo>
              <a:cubicBezTo>
                <a:pt x="9824721" y="4552052"/>
                <a:pt x="9809137" y="4567643"/>
                <a:pt x="9789909" y="4567643"/>
              </a:cubicBezTo>
              <a:close/>
              <a:moveTo>
                <a:pt x="9959693" y="4567643"/>
              </a:moveTo>
              <a:cubicBezTo>
                <a:pt x="9940466" y="4567643"/>
                <a:pt x="9924868" y="4552052"/>
                <a:pt x="9924868" y="4532824"/>
              </a:cubicBezTo>
              <a:cubicBezTo>
                <a:pt x="9924868" y="4513597"/>
                <a:pt x="9940466" y="4498006"/>
                <a:pt x="9959693" y="4498006"/>
              </a:cubicBezTo>
              <a:cubicBezTo>
                <a:pt x="9978921" y="4498006"/>
                <a:pt x="9994506" y="4513597"/>
                <a:pt x="9994506" y="4532824"/>
              </a:cubicBezTo>
              <a:cubicBezTo>
                <a:pt x="9994506" y="4552052"/>
                <a:pt x="9978921" y="4567643"/>
                <a:pt x="9959693" y="4567643"/>
              </a:cubicBezTo>
              <a:close/>
              <a:moveTo>
                <a:pt x="2234445" y="4482782"/>
              </a:moveTo>
              <a:cubicBezTo>
                <a:pt x="2215217" y="4482782"/>
                <a:pt x="2199626" y="4467191"/>
                <a:pt x="2199626" y="4447964"/>
              </a:cubicBezTo>
              <a:cubicBezTo>
                <a:pt x="2199626" y="4428736"/>
                <a:pt x="2215217" y="4413145"/>
                <a:pt x="2234445" y="4413145"/>
              </a:cubicBezTo>
              <a:cubicBezTo>
                <a:pt x="2253673" y="4413145"/>
                <a:pt x="2269264" y="4428736"/>
                <a:pt x="2269264" y="4447964"/>
              </a:cubicBezTo>
              <a:cubicBezTo>
                <a:pt x="2269264" y="4467191"/>
                <a:pt x="2253673" y="4482782"/>
                <a:pt x="2234445" y="4482782"/>
              </a:cubicBezTo>
              <a:close/>
              <a:moveTo>
                <a:pt x="2319337" y="4482782"/>
              </a:moveTo>
              <a:cubicBezTo>
                <a:pt x="2300110" y="4482782"/>
                <a:pt x="2284518" y="4467191"/>
                <a:pt x="2284518" y="4447964"/>
              </a:cubicBezTo>
              <a:cubicBezTo>
                <a:pt x="2284518" y="4428736"/>
                <a:pt x="2300110" y="4413145"/>
                <a:pt x="2319337" y="4413145"/>
              </a:cubicBezTo>
              <a:cubicBezTo>
                <a:pt x="2338565" y="4413145"/>
                <a:pt x="2354156" y="4428736"/>
                <a:pt x="2354156" y="4447964"/>
              </a:cubicBezTo>
              <a:cubicBezTo>
                <a:pt x="2354156" y="4467191"/>
                <a:pt x="2338565" y="4482782"/>
                <a:pt x="2319337" y="4482782"/>
              </a:cubicBezTo>
              <a:close/>
              <a:moveTo>
                <a:pt x="2404230" y="4482782"/>
              </a:moveTo>
              <a:cubicBezTo>
                <a:pt x="2385002" y="4482782"/>
                <a:pt x="2369411" y="4467191"/>
                <a:pt x="2369411" y="4447964"/>
              </a:cubicBezTo>
              <a:cubicBezTo>
                <a:pt x="2369411" y="4428736"/>
                <a:pt x="2385002" y="4413145"/>
                <a:pt x="2404230" y="4413145"/>
              </a:cubicBezTo>
              <a:cubicBezTo>
                <a:pt x="2423457" y="4413145"/>
                <a:pt x="2439048" y="4428736"/>
                <a:pt x="2439048" y="4447964"/>
              </a:cubicBezTo>
              <a:cubicBezTo>
                <a:pt x="2439048" y="4467191"/>
                <a:pt x="2423457" y="4482782"/>
                <a:pt x="2404230" y="4482782"/>
              </a:cubicBezTo>
              <a:close/>
              <a:moveTo>
                <a:pt x="2489122" y="4482782"/>
              </a:moveTo>
              <a:cubicBezTo>
                <a:pt x="2469894" y="4482782"/>
                <a:pt x="2454303" y="4467191"/>
                <a:pt x="2454303" y="4447964"/>
              </a:cubicBezTo>
              <a:cubicBezTo>
                <a:pt x="2454303" y="4428736"/>
                <a:pt x="2469894" y="4413145"/>
                <a:pt x="2489122" y="4413145"/>
              </a:cubicBezTo>
              <a:cubicBezTo>
                <a:pt x="2508350" y="4413145"/>
                <a:pt x="2523941" y="4428736"/>
                <a:pt x="2523941" y="4447964"/>
              </a:cubicBezTo>
              <a:cubicBezTo>
                <a:pt x="2523941" y="4467191"/>
                <a:pt x="2508350" y="4482782"/>
                <a:pt x="2489122" y="4482782"/>
              </a:cubicBezTo>
              <a:close/>
              <a:moveTo>
                <a:pt x="2574015" y="4482782"/>
              </a:moveTo>
              <a:cubicBezTo>
                <a:pt x="2554787" y="4482782"/>
                <a:pt x="2539196" y="4467191"/>
                <a:pt x="2539196" y="4447964"/>
              </a:cubicBezTo>
              <a:cubicBezTo>
                <a:pt x="2539196" y="4428736"/>
                <a:pt x="2554787" y="4413145"/>
                <a:pt x="2574015" y="4413145"/>
              </a:cubicBezTo>
              <a:cubicBezTo>
                <a:pt x="2593243" y="4413145"/>
                <a:pt x="2608834" y="4428736"/>
                <a:pt x="2608834" y="4447964"/>
              </a:cubicBezTo>
              <a:cubicBezTo>
                <a:pt x="2608834" y="4467191"/>
                <a:pt x="2593243" y="4482782"/>
                <a:pt x="2574015" y="4482782"/>
              </a:cubicBezTo>
              <a:close/>
              <a:moveTo>
                <a:pt x="2658907" y="4482782"/>
              </a:moveTo>
              <a:cubicBezTo>
                <a:pt x="2639680" y="4482782"/>
                <a:pt x="2624088" y="4467191"/>
                <a:pt x="2624088" y="4447964"/>
              </a:cubicBezTo>
              <a:cubicBezTo>
                <a:pt x="2624088" y="4428736"/>
                <a:pt x="2639680" y="4413145"/>
                <a:pt x="2658907" y="4413145"/>
              </a:cubicBezTo>
              <a:cubicBezTo>
                <a:pt x="2678135" y="4413145"/>
                <a:pt x="2693726" y="4428736"/>
                <a:pt x="2693726" y="4447964"/>
              </a:cubicBezTo>
              <a:cubicBezTo>
                <a:pt x="2693726" y="4467191"/>
                <a:pt x="2678135" y="4482782"/>
                <a:pt x="2658907" y="4482782"/>
              </a:cubicBezTo>
              <a:close/>
              <a:moveTo>
                <a:pt x="2743800" y="4482782"/>
              </a:moveTo>
              <a:cubicBezTo>
                <a:pt x="2724572" y="4482782"/>
                <a:pt x="2708981" y="4467191"/>
                <a:pt x="2708981" y="4447964"/>
              </a:cubicBezTo>
              <a:cubicBezTo>
                <a:pt x="2708981" y="4428736"/>
                <a:pt x="2724572" y="4413145"/>
                <a:pt x="2743800" y="4413145"/>
              </a:cubicBezTo>
              <a:cubicBezTo>
                <a:pt x="2763027" y="4413145"/>
                <a:pt x="2778618" y="4428736"/>
                <a:pt x="2778618" y="4447964"/>
              </a:cubicBezTo>
              <a:cubicBezTo>
                <a:pt x="2778618" y="4467191"/>
                <a:pt x="2763027" y="4482782"/>
                <a:pt x="2743800" y="4482782"/>
              </a:cubicBezTo>
              <a:close/>
              <a:moveTo>
                <a:pt x="2828692" y="4482782"/>
              </a:moveTo>
              <a:cubicBezTo>
                <a:pt x="2809464" y="4482782"/>
                <a:pt x="2793873" y="4467191"/>
                <a:pt x="2793873" y="4447964"/>
              </a:cubicBezTo>
              <a:cubicBezTo>
                <a:pt x="2793873" y="4428736"/>
                <a:pt x="2809464" y="4413145"/>
                <a:pt x="2828692" y="4413145"/>
              </a:cubicBezTo>
              <a:cubicBezTo>
                <a:pt x="2847920" y="4413145"/>
                <a:pt x="2863511" y="4428736"/>
                <a:pt x="2863511" y="4447964"/>
              </a:cubicBezTo>
              <a:cubicBezTo>
                <a:pt x="2863511" y="4467191"/>
                <a:pt x="2847920" y="4482782"/>
                <a:pt x="2828692" y="4482782"/>
              </a:cubicBezTo>
              <a:close/>
              <a:moveTo>
                <a:pt x="2913584" y="4482782"/>
              </a:moveTo>
              <a:cubicBezTo>
                <a:pt x="2894356" y="4482782"/>
                <a:pt x="2878765" y="4467191"/>
                <a:pt x="2878765" y="4447964"/>
              </a:cubicBezTo>
              <a:cubicBezTo>
                <a:pt x="2878765" y="4428736"/>
                <a:pt x="2894356" y="4413145"/>
                <a:pt x="2913584" y="4413145"/>
              </a:cubicBezTo>
              <a:cubicBezTo>
                <a:pt x="2932812" y="4413145"/>
                <a:pt x="2948403" y="4428736"/>
                <a:pt x="2948403" y="4447964"/>
              </a:cubicBezTo>
              <a:cubicBezTo>
                <a:pt x="2948403" y="4467191"/>
                <a:pt x="2932812" y="4482782"/>
                <a:pt x="2913584" y="4482782"/>
              </a:cubicBezTo>
              <a:close/>
              <a:moveTo>
                <a:pt x="3083370" y="4482782"/>
              </a:moveTo>
              <a:cubicBezTo>
                <a:pt x="3064142" y="4482782"/>
                <a:pt x="3048551" y="4467191"/>
                <a:pt x="3048551" y="4447964"/>
              </a:cubicBezTo>
              <a:cubicBezTo>
                <a:pt x="3048551" y="4428736"/>
                <a:pt x="3064142" y="4413145"/>
                <a:pt x="3083370" y="4413145"/>
              </a:cubicBezTo>
              <a:cubicBezTo>
                <a:pt x="3102597" y="4413145"/>
                <a:pt x="3118188" y="4428736"/>
                <a:pt x="3118188" y="4447964"/>
              </a:cubicBezTo>
              <a:cubicBezTo>
                <a:pt x="3118188" y="4467191"/>
                <a:pt x="3102597" y="4482782"/>
                <a:pt x="3083370" y="4482782"/>
              </a:cubicBezTo>
              <a:close/>
              <a:moveTo>
                <a:pt x="3168262" y="4482782"/>
              </a:moveTo>
              <a:cubicBezTo>
                <a:pt x="3149034" y="4482782"/>
                <a:pt x="3133443" y="4467191"/>
                <a:pt x="3133443" y="4447964"/>
              </a:cubicBezTo>
              <a:cubicBezTo>
                <a:pt x="3133443" y="4428736"/>
                <a:pt x="3149034" y="4413145"/>
                <a:pt x="3168262" y="4413145"/>
              </a:cubicBezTo>
              <a:cubicBezTo>
                <a:pt x="3187490" y="4413145"/>
                <a:pt x="3203081" y="4428736"/>
                <a:pt x="3203081" y="4447964"/>
              </a:cubicBezTo>
              <a:cubicBezTo>
                <a:pt x="3203081" y="4467191"/>
                <a:pt x="3187490" y="4482782"/>
                <a:pt x="3168262" y="4482782"/>
              </a:cubicBezTo>
              <a:close/>
              <a:moveTo>
                <a:pt x="3253154" y="4482782"/>
              </a:moveTo>
              <a:cubicBezTo>
                <a:pt x="3233926" y="4482782"/>
                <a:pt x="3218335" y="4467191"/>
                <a:pt x="3218335" y="4447964"/>
              </a:cubicBezTo>
              <a:cubicBezTo>
                <a:pt x="3218335" y="4428736"/>
                <a:pt x="3233926" y="4413145"/>
                <a:pt x="3253154" y="4413145"/>
              </a:cubicBezTo>
              <a:cubicBezTo>
                <a:pt x="3272382" y="4413145"/>
                <a:pt x="3287973" y="4428736"/>
                <a:pt x="3287973" y="4447964"/>
              </a:cubicBezTo>
              <a:cubicBezTo>
                <a:pt x="3287973" y="4467191"/>
                <a:pt x="3272382" y="4482782"/>
                <a:pt x="3253154" y="4482782"/>
              </a:cubicBezTo>
              <a:close/>
              <a:moveTo>
                <a:pt x="3338047" y="4482782"/>
              </a:moveTo>
              <a:cubicBezTo>
                <a:pt x="3318820" y="4482782"/>
                <a:pt x="3303228" y="4467191"/>
                <a:pt x="3303228" y="4447964"/>
              </a:cubicBezTo>
              <a:cubicBezTo>
                <a:pt x="3303228" y="4428736"/>
                <a:pt x="3318820" y="4413145"/>
                <a:pt x="3338047" y="4413145"/>
              </a:cubicBezTo>
              <a:cubicBezTo>
                <a:pt x="3357275" y="4413145"/>
                <a:pt x="3372866" y="4428736"/>
                <a:pt x="3372866" y="4447964"/>
              </a:cubicBezTo>
              <a:cubicBezTo>
                <a:pt x="3372866" y="4467191"/>
                <a:pt x="3357275" y="4482782"/>
                <a:pt x="3338047" y="4482782"/>
              </a:cubicBezTo>
              <a:close/>
              <a:moveTo>
                <a:pt x="3422940" y="4482782"/>
              </a:moveTo>
              <a:cubicBezTo>
                <a:pt x="3403712" y="4482782"/>
                <a:pt x="3388121" y="4467191"/>
                <a:pt x="3388121" y="4447964"/>
              </a:cubicBezTo>
              <a:cubicBezTo>
                <a:pt x="3388121" y="4428736"/>
                <a:pt x="3403712" y="4413145"/>
                <a:pt x="3422940" y="4413145"/>
              </a:cubicBezTo>
              <a:cubicBezTo>
                <a:pt x="3442167" y="4413145"/>
                <a:pt x="3457758" y="4428736"/>
                <a:pt x="3457758" y="4447964"/>
              </a:cubicBezTo>
              <a:cubicBezTo>
                <a:pt x="3457758" y="4467191"/>
                <a:pt x="3442167" y="4482782"/>
                <a:pt x="3422940" y="4482782"/>
              </a:cubicBezTo>
              <a:close/>
              <a:moveTo>
                <a:pt x="3592724" y="4482782"/>
              </a:moveTo>
              <a:cubicBezTo>
                <a:pt x="3573496" y="4482782"/>
                <a:pt x="3557905" y="4467191"/>
                <a:pt x="3557905" y="4447964"/>
              </a:cubicBezTo>
              <a:cubicBezTo>
                <a:pt x="3557905" y="4428736"/>
                <a:pt x="3573496" y="4413145"/>
                <a:pt x="3592724" y="4413145"/>
              </a:cubicBezTo>
              <a:cubicBezTo>
                <a:pt x="3611952" y="4413145"/>
                <a:pt x="3627543" y="4428736"/>
                <a:pt x="3627543" y="4447964"/>
              </a:cubicBezTo>
              <a:cubicBezTo>
                <a:pt x="3627543" y="4467191"/>
                <a:pt x="3611952" y="4482782"/>
                <a:pt x="3592724" y="4482782"/>
              </a:cubicBezTo>
              <a:close/>
              <a:moveTo>
                <a:pt x="3677617" y="4482782"/>
              </a:moveTo>
              <a:cubicBezTo>
                <a:pt x="3658390" y="4482782"/>
                <a:pt x="3642798" y="4467191"/>
                <a:pt x="3642798" y="4447964"/>
              </a:cubicBezTo>
              <a:cubicBezTo>
                <a:pt x="3642798" y="4428736"/>
                <a:pt x="3658390" y="4413145"/>
                <a:pt x="3677617" y="4413145"/>
              </a:cubicBezTo>
              <a:cubicBezTo>
                <a:pt x="3696845" y="4413145"/>
                <a:pt x="3712436" y="4428736"/>
                <a:pt x="3712436" y="4447964"/>
              </a:cubicBezTo>
              <a:cubicBezTo>
                <a:pt x="3712436" y="4467191"/>
                <a:pt x="3696845" y="4482782"/>
                <a:pt x="3677617" y="4482782"/>
              </a:cubicBezTo>
              <a:close/>
              <a:moveTo>
                <a:pt x="3762510" y="4482782"/>
              </a:moveTo>
              <a:cubicBezTo>
                <a:pt x="3743282" y="4482782"/>
                <a:pt x="3727691" y="4467191"/>
                <a:pt x="3727691" y="4447964"/>
              </a:cubicBezTo>
              <a:cubicBezTo>
                <a:pt x="3727691" y="4428736"/>
                <a:pt x="3743282" y="4413145"/>
                <a:pt x="3762510" y="4413145"/>
              </a:cubicBezTo>
              <a:cubicBezTo>
                <a:pt x="3781737" y="4413145"/>
                <a:pt x="3797328" y="4428736"/>
                <a:pt x="3797328" y="4447964"/>
              </a:cubicBezTo>
              <a:cubicBezTo>
                <a:pt x="3797328" y="4467191"/>
                <a:pt x="3781737" y="4482782"/>
                <a:pt x="3762510" y="4482782"/>
              </a:cubicBezTo>
              <a:close/>
              <a:moveTo>
                <a:pt x="3847402" y="4482782"/>
              </a:moveTo>
              <a:cubicBezTo>
                <a:pt x="3828174" y="4482782"/>
                <a:pt x="3812583" y="4467191"/>
                <a:pt x="3812583" y="4447964"/>
              </a:cubicBezTo>
              <a:cubicBezTo>
                <a:pt x="3812583" y="4428736"/>
                <a:pt x="3828174" y="4413145"/>
                <a:pt x="3847402" y="4413145"/>
              </a:cubicBezTo>
              <a:cubicBezTo>
                <a:pt x="3866630" y="4413145"/>
                <a:pt x="3882221" y="4428736"/>
                <a:pt x="3882221" y="4447964"/>
              </a:cubicBezTo>
              <a:cubicBezTo>
                <a:pt x="3882221" y="4467191"/>
                <a:pt x="3866630" y="4482782"/>
                <a:pt x="3847402" y="4482782"/>
              </a:cubicBezTo>
              <a:close/>
              <a:moveTo>
                <a:pt x="3932301" y="4482782"/>
              </a:moveTo>
              <a:cubicBezTo>
                <a:pt x="3913073" y="4482782"/>
                <a:pt x="3897482" y="4467191"/>
                <a:pt x="3897482" y="4447964"/>
              </a:cubicBezTo>
              <a:cubicBezTo>
                <a:pt x="3897482" y="4428736"/>
                <a:pt x="3913073" y="4413145"/>
                <a:pt x="3932301" y="4413145"/>
              </a:cubicBezTo>
              <a:cubicBezTo>
                <a:pt x="3951529" y="4413145"/>
                <a:pt x="3967120" y="4428736"/>
                <a:pt x="3967120" y="4447964"/>
              </a:cubicBezTo>
              <a:cubicBezTo>
                <a:pt x="3967120" y="4467191"/>
                <a:pt x="3951529" y="4482782"/>
                <a:pt x="3932301" y="4482782"/>
              </a:cubicBezTo>
              <a:close/>
              <a:moveTo>
                <a:pt x="4017193" y="4482782"/>
              </a:moveTo>
              <a:cubicBezTo>
                <a:pt x="3997966" y="4482782"/>
                <a:pt x="3982375" y="4467191"/>
                <a:pt x="3982375" y="4447964"/>
              </a:cubicBezTo>
              <a:cubicBezTo>
                <a:pt x="3982375" y="4428736"/>
                <a:pt x="3997966" y="4413145"/>
                <a:pt x="4017193" y="4413145"/>
              </a:cubicBezTo>
              <a:cubicBezTo>
                <a:pt x="4036421" y="4413145"/>
                <a:pt x="4052012" y="4428736"/>
                <a:pt x="4052012" y="4447964"/>
              </a:cubicBezTo>
              <a:cubicBezTo>
                <a:pt x="4052012" y="4467191"/>
                <a:pt x="4036421" y="4482782"/>
                <a:pt x="4017193" y="4482782"/>
              </a:cubicBezTo>
              <a:close/>
              <a:moveTo>
                <a:pt x="4102086" y="4482782"/>
              </a:moveTo>
              <a:cubicBezTo>
                <a:pt x="4082858" y="4482782"/>
                <a:pt x="4067267" y="4467191"/>
                <a:pt x="4067267" y="4447964"/>
              </a:cubicBezTo>
              <a:cubicBezTo>
                <a:pt x="4067267" y="4428736"/>
                <a:pt x="4082858" y="4413145"/>
                <a:pt x="4102086" y="4413145"/>
              </a:cubicBezTo>
              <a:cubicBezTo>
                <a:pt x="4121313" y="4413145"/>
                <a:pt x="4136904" y="4428736"/>
                <a:pt x="4136904" y="4447964"/>
              </a:cubicBezTo>
              <a:cubicBezTo>
                <a:pt x="4136904" y="4467191"/>
                <a:pt x="4121313" y="4482782"/>
                <a:pt x="4102086" y="4482782"/>
              </a:cubicBezTo>
              <a:close/>
              <a:moveTo>
                <a:pt x="5715043" y="4482782"/>
              </a:moveTo>
              <a:cubicBezTo>
                <a:pt x="5695816" y="4482782"/>
                <a:pt x="5680225" y="4467191"/>
                <a:pt x="5680225" y="4447964"/>
              </a:cubicBezTo>
              <a:cubicBezTo>
                <a:pt x="5680225" y="4428736"/>
                <a:pt x="5695816" y="4413145"/>
                <a:pt x="5715043" y="4413145"/>
              </a:cubicBezTo>
              <a:cubicBezTo>
                <a:pt x="5734271" y="4413145"/>
                <a:pt x="5749862" y="4428736"/>
                <a:pt x="5749862" y="4447964"/>
              </a:cubicBezTo>
              <a:cubicBezTo>
                <a:pt x="5749862" y="4467191"/>
                <a:pt x="5734271" y="4482782"/>
                <a:pt x="5715043" y="4482782"/>
              </a:cubicBezTo>
              <a:close/>
              <a:moveTo>
                <a:pt x="6054613" y="4482782"/>
              </a:moveTo>
              <a:cubicBezTo>
                <a:pt x="6035379" y="4482782"/>
                <a:pt x="6019787" y="4467191"/>
                <a:pt x="6019787" y="4447964"/>
              </a:cubicBezTo>
              <a:cubicBezTo>
                <a:pt x="6019787" y="4428736"/>
                <a:pt x="6035379" y="4413145"/>
                <a:pt x="6054613" y="4413145"/>
              </a:cubicBezTo>
              <a:cubicBezTo>
                <a:pt x="6073841" y="4413145"/>
                <a:pt x="6089425" y="4428736"/>
                <a:pt x="6089425" y="4447964"/>
              </a:cubicBezTo>
              <a:cubicBezTo>
                <a:pt x="6089425" y="4467191"/>
                <a:pt x="6073841" y="4482782"/>
                <a:pt x="6054613" y="4482782"/>
              </a:cubicBezTo>
              <a:close/>
              <a:moveTo>
                <a:pt x="6394183" y="4482782"/>
              </a:moveTo>
              <a:cubicBezTo>
                <a:pt x="6374955" y="4482782"/>
                <a:pt x="6359357" y="4467191"/>
                <a:pt x="6359357" y="4447964"/>
              </a:cubicBezTo>
              <a:cubicBezTo>
                <a:pt x="6359357" y="4428736"/>
                <a:pt x="6374955" y="4413145"/>
                <a:pt x="6394183" y="4413145"/>
              </a:cubicBezTo>
              <a:cubicBezTo>
                <a:pt x="6413411" y="4413145"/>
                <a:pt x="6428995" y="4428736"/>
                <a:pt x="6428995" y="4447964"/>
              </a:cubicBezTo>
              <a:cubicBezTo>
                <a:pt x="6428995" y="4467191"/>
                <a:pt x="6413411" y="4482782"/>
                <a:pt x="6394183" y="4482782"/>
              </a:cubicBezTo>
              <a:close/>
              <a:moveTo>
                <a:pt x="6479075" y="4482782"/>
              </a:moveTo>
              <a:cubicBezTo>
                <a:pt x="6459847" y="4482782"/>
                <a:pt x="6444250" y="4467191"/>
                <a:pt x="6444250" y="4447964"/>
              </a:cubicBezTo>
              <a:cubicBezTo>
                <a:pt x="6444250" y="4428736"/>
                <a:pt x="6459847" y="4413145"/>
                <a:pt x="6479075" y="4413145"/>
              </a:cubicBezTo>
              <a:cubicBezTo>
                <a:pt x="6498303" y="4413145"/>
                <a:pt x="6513887" y="4428736"/>
                <a:pt x="6513887" y="4447964"/>
              </a:cubicBezTo>
              <a:cubicBezTo>
                <a:pt x="6513887" y="4467191"/>
                <a:pt x="6498303" y="4482782"/>
                <a:pt x="6479075" y="4482782"/>
              </a:cubicBezTo>
              <a:close/>
              <a:moveTo>
                <a:pt x="6563968" y="4482782"/>
              </a:moveTo>
              <a:cubicBezTo>
                <a:pt x="6544741" y="4482782"/>
                <a:pt x="6529143" y="4467191"/>
                <a:pt x="6529143" y="4447964"/>
              </a:cubicBezTo>
              <a:cubicBezTo>
                <a:pt x="6529143" y="4428736"/>
                <a:pt x="6544741" y="4413145"/>
                <a:pt x="6563968" y="4413145"/>
              </a:cubicBezTo>
              <a:cubicBezTo>
                <a:pt x="6583196" y="4413145"/>
                <a:pt x="6598781" y="4428736"/>
                <a:pt x="6598781" y="4447964"/>
              </a:cubicBezTo>
              <a:cubicBezTo>
                <a:pt x="6598781" y="4467191"/>
                <a:pt x="6583196" y="4482782"/>
                <a:pt x="6563968" y="4482782"/>
              </a:cubicBezTo>
              <a:close/>
              <a:moveTo>
                <a:pt x="6648861" y="4482782"/>
              </a:moveTo>
              <a:cubicBezTo>
                <a:pt x="6629633" y="4482782"/>
                <a:pt x="6614035" y="4467191"/>
                <a:pt x="6614035" y="4447964"/>
              </a:cubicBezTo>
              <a:cubicBezTo>
                <a:pt x="6614035" y="4428736"/>
                <a:pt x="6629633" y="4413145"/>
                <a:pt x="6648861" y="4413145"/>
              </a:cubicBezTo>
              <a:cubicBezTo>
                <a:pt x="6668088" y="4413145"/>
                <a:pt x="6683673" y="4428736"/>
                <a:pt x="6683673" y="4447964"/>
              </a:cubicBezTo>
              <a:cubicBezTo>
                <a:pt x="6683673" y="4467191"/>
                <a:pt x="6668088" y="4482782"/>
                <a:pt x="6648861" y="4482782"/>
              </a:cubicBezTo>
              <a:close/>
              <a:moveTo>
                <a:pt x="6733753" y="4482782"/>
              </a:moveTo>
              <a:cubicBezTo>
                <a:pt x="6714525" y="4482782"/>
                <a:pt x="6698927" y="4467191"/>
                <a:pt x="6698927" y="4447964"/>
              </a:cubicBezTo>
              <a:cubicBezTo>
                <a:pt x="6698927" y="4428736"/>
                <a:pt x="6714525" y="4413145"/>
                <a:pt x="6733753" y="4413145"/>
              </a:cubicBezTo>
              <a:cubicBezTo>
                <a:pt x="6752981" y="4413145"/>
                <a:pt x="6768565" y="4428736"/>
                <a:pt x="6768565" y="4447964"/>
              </a:cubicBezTo>
              <a:cubicBezTo>
                <a:pt x="6768565" y="4467191"/>
                <a:pt x="6752981" y="4482782"/>
                <a:pt x="6733753" y="4482782"/>
              </a:cubicBezTo>
              <a:close/>
              <a:moveTo>
                <a:pt x="6818645" y="4482782"/>
              </a:moveTo>
              <a:cubicBezTo>
                <a:pt x="6799417" y="4482782"/>
                <a:pt x="6783820" y="4467191"/>
                <a:pt x="6783820" y="4447964"/>
              </a:cubicBezTo>
              <a:cubicBezTo>
                <a:pt x="6783820" y="4428736"/>
                <a:pt x="6799417" y="4413145"/>
                <a:pt x="6818645" y="4413145"/>
              </a:cubicBezTo>
              <a:cubicBezTo>
                <a:pt x="6837873" y="4413145"/>
                <a:pt x="6853457" y="4428736"/>
                <a:pt x="6853457" y="4447964"/>
              </a:cubicBezTo>
              <a:cubicBezTo>
                <a:pt x="6853457" y="4467191"/>
                <a:pt x="6837873" y="4482782"/>
                <a:pt x="6818645" y="4482782"/>
              </a:cubicBezTo>
              <a:close/>
              <a:moveTo>
                <a:pt x="6903537" y="4482782"/>
              </a:moveTo>
              <a:cubicBezTo>
                <a:pt x="6884310" y="4482782"/>
                <a:pt x="6868712" y="4467191"/>
                <a:pt x="6868712" y="4447964"/>
              </a:cubicBezTo>
              <a:cubicBezTo>
                <a:pt x="6868712" y="4428736"/>
                <a:pt x="6884310" y="4413145"/>
                <a:pt x="6903537" y="4413145"/>
              </a:cubicBezTo>
              <a:cubicBezTo>
                <a:pt x="6922765" y="4413145"/>
                <a:pt x="6938350" y="4428736"/>
                <a:pt x="6938350" y="4447964"/>
              </a:cubicBezTo>
              <a:cubicBezTo>
                <a:pt x="6938350" y="4467191"/>
                <a:pt x="6922765" y="4482782"/>
                <a:pt x="6903537" y="4482782"/>
              </a:cubicBezTo>
              <a:close/>
              <a:moveTo>
                <a:pt x="6988431" y="4482782"/>
              </a:moveTo>
              <a:cubicBezTo>
                <a:pt x="6969203" y="4482782"/>
                <a:pt x="6953605" y="4467191"/>
                <a:pt x="6953605" y="4447964"/>
              </a:cubicBezTo>
              <a:cubicBezTo>
                <a:pt x="6953605" y="4428736"/>
                <a:pt x="6969203" y="4413145"/>
                <a:pt x="6988431" y="4413145"/>
              </a:cubicBezTo>
              <a:cubicBezTo>
                <a:pt x="7007658" y="4413145"/>
                <a:pt x="7023243" y="4428736"/>
                <a:pt x="7023243" y="4447964"/>
              </a:cubicBezTo>
              <a:cubicBezTo>
                <a:pt x="7023243" y="4467191"/>
                <a:pt x="7007658" y="4482782"/>
                <a:pt x="6988431" y="4482782"/>
              </a:cubicBezTo>
              <a:close/>
              <a:moveTo>
                <a:pt x="7073349" y="4482782"/>
              </a:moveTo>
              <a:cubicBezTo>
                <a:pt x="7054121" y="4482782"/>
                <a:pt x="7038524" y="4467191"/>
                <a:pt x="7038524" y="4447964"/>
              </a:cubicBezTo>
              <a:cubicBezTo>
                <a:pt x="7038524" y="4428736"/>
                <a:pt x="7054121" y="4413145"/>
                <a:pt x="7073349" y="4413145"/>
              </a:cubicBezTo>
              <a:cubicBezTo>
                <a:pt x="7092577" y="4413145"/>
                <a:pt x="7108161" y="4428736"/>
                <a:pt x="7108161" y="4447964"/>
              </a:cubicBezTo>
              <a:cubicBezTo>
                <a:pt x="7108161" y="4467191"/>
                <a:pt x="7092577" y="4482782"/>
                <a:pt x="7073349" y="4482782"/>
              </a:cubicBezTo>
              <a:close/>
              <a:moveTo>
                <a:pt x="7158241" y="4482782"/>
              </a:moveTo>
              <a:cubicBezTo>
                <a:pt x="7139013" y="4482782"/>
                <a:pt x="7123416" y="4467191"/>
                <a:pt x="7123416" y="4447964"/>
              </a:cubicBezTo>
              <a:cubicBezTo>
                <a:pt x="7123416" y="4428736"/>
                <a:pt x="7139013" y="4413145"/>
                <a:pt x="7158241" y="4413145"/>
              </a:cubicBezTo>
              <a:cubicBezTo>
                <a:pt x="7177469" y="4413145"/>
                <a:pt x="7193053" y="4428736"/>
                <a:pt x="7193053" y="4447964"/>
              </a:cubicBezTo>
              <a:cubicBezTo>
                <a:pt x="7193053" y="4467191"/>
                <a:pt x="7177469" y="4482782"/>
                <a:pt x="7158241" y="4482782"/>
              </a:cubicBezTo>
              <a:close/>
              <a:moveTo>
                <a:pt x="7243134" y="4482782"/>
              </a:moveTo>
              <a:cubicBezTo>
                <a:pt x="7223907" y="4482782"/>
                <a:pt x="7208309" y="4467191"/>
                <a:pt x="7208309" y="4447964"/>
              </a:cubicBezTo>
              <a:cubicBezTo>
                <a:pt x="7208309" y="4428736"/>
                <a:pt x="7223907" y="4413145"/>
                <a:pt x="7243134" y="4413145"/>
              </a:cubicBezTo>
              <a:cubicBezTo>
                <a:pt x="7262362" y="4413145"/>
                <a:pt x="7277947" y="4428736"/>
                <a:pt x="7277947" y="4447964"/>
              </a:cubicBezTo>
              <a:cubicBezTo>
                <a:pt x="7277947" y="4467191"/>
                <a:pt x="7262362" y="4482782"/>
                <a:pt x="7243134" y="4482782"/>
              </a:cubicBezTo>
              <a:close/>
              <a:moveTo>
                <a:pt x="7328027" y="4482782"/>
              </a:moveTo>
              <a:cubicBezTo>
                <a:pt x="7308799" y="4482782"/>
                <a:pt x="7293201" y="4467191"/>
                <a:pt x="7293201" y="4447964"/>
              </a:cubicBezTo>
              <a:cubicBezTo>
                <a:pt x="7293201" y="4428736"/>
                <a:pt x="7308799" y="4413145"/>
                <a:pt x="7328027" y="4413145"/>
              </a:cubicBezTo>
              <a:cubicBezTo>
                <a:pt x="7347254" y="4413145"/>
                <a:pt x="7362839" y="4428736"/>
                <a:pt x="7362839" y="4447964"/>
              </a:cubicBezTo>
              <a:cubicBezTo>
                <a:pt x="7362839" y="4467191"/>
                <a:pt x="7347254" y="4482782"/>
                <a:pt x="7328027" y="4482782"/>
              </a:cubicBezTo>
              <a:close/>
              <a:moveTo>
                <a:pt x="7412919" y="4482782"/>
              </a:moveTo>
              <a:cubicBezTo>
                <a:pt x="7393691" y="4482782"/>
                <a:pt x="7378094" y="4467191"/>
                <a:pt x="7378094" y="4447964"/>
              </a:cubicBezTo>
              <a:cubicBezTo>
                <a:pt x="7378094" y="4428736"/>
                <a:pt x="7393691" y="4413145"/>
                <a:pt x="7412919" y="4413145"/>
              </a:cubicBezTo>
              <a:cubicBezTo>
                <a:pt x="7432147" y="4413145"/>
                <a:pt x="7447731" y="4428736"/>
                <a:pt x="7447731" y="4447964"/>
              </a:cubicBezTo>
              <a:cubicBezTo>
                <a:pt x="7447731" y="4467191"/>
                <a:pt x="7432147" y="4482782"/>
                <a:pt x="7412919" y="4482782"/>
              </a:cubicBezTo>
              <a:close/>
              <a:moveTo>
                <a:pt x="7497811" y="4482782"/>
              </a:moveTo>
              <a:cubicBezTo>
                <a:pt x="7478583" y="4482782"/>
                <a:pt x="7462986" y="4467191"/>
                <a:pt x="7462986" y="4447964"/>
              </a:cubicBezTo>
              <a:cubicBezTo>
                <a:pt x="7462986" y="4428736"/>
                <a:pt x="7478583" y="4413145"/>
                <a:pt x="7497811" y="4413145"/>
              </a:cubicBezTo>
              <a:cubicBezTo>
                <a:pt x="7517039" y="4413145"/>
                <a:pt x="7532623" y="4428736"/>
                <a:pt x="7532623" y="4447964"/>
              </a:cubicBezTo>
              <a:cubicBezTo>
                <a:pt x="7532623" y="4467191"/>
                <a:pt x="7517039" y="4482782"/>
                <a:pt x="7497811" y="4482782"/>
              </a:cubicBezTo>
              <a:close/>
              <a:moveTo>
                <a:pt x="7582703" y="4482782"/>
              </a:moveTo>
              <a:cubicBezTo>
                <a:pt x="7563476" y="4482782"/>
                <a:pt x="7547878" y="4467191"/>
                <a:pt x="7547878" y="4447964"/>
              </a:cubicBezTo>
              <a:cubicBezTo>
                <a:pt x="7547878" y="4428736"/>
                <a:pt x="7563476" y="4413145"/>
                <a:pt x="7582703" y="4413145"/>
              </a:cubicBezTo>
              <a:cubicBezTo>
                <a:pt x="7601931" y="4413145"/>
                <a:pt x="7617516" y="4428736"/>
                <a:pt x="7617516" y="4447964"/>
              </a:cubicBezTo>
              <a:cubicBezTo>
                <a:pt x="7617516" y="4467191"/>
                <a:pt x="7601931" y="4482782"/>
                <a:pt x="7582703" y="4482782"/>
              </a:cubicBezTo>
              <a:close/>
              <a:moveTo>
                <a:pt x="7667597" y="4482782"/>
              </a:moveTo>
              <a:cubicBezTo>
                <a:pt x="7648369" y="4482782"/>
                <a:pt x="7632771" y="4467191"/>
                <a:pt x="7632771" y="4447964"/>
              </a:cubicBezTo>
              <a:cubicBezTo>
                <a:pt x="7632771" y="4428736"/>
                <a:pt x="7648369" y="4413145"/>
                <a:pt x="7667597" y="4413145"/>
              </a:cubicBezTo>
              <a:cubicBezTo>
                <a:pt x="7686824" y="4413145"/>
                <a:pt x="7702409" y="4428736"/>
                <a:pt x="7702409" y="4447964"/>
              </a:cubicBezTo>
              <a:cubicBezTo>
                <a:pt x="7702409" y="4467191"/>
                <a:pt x="7686824" y="4482782"/>
                <a:pt x="7667597" y="4482782"/>
              </a:cubicBezTo>
              <a:close/>
              <a:moveTo>
                <a:pt x="7752489" y="4482782"/>
              </a:moveTo>
              <a:cubicBezTo>
                <a:pt x="7733261" y="4482782"/>
                <a:pt x="7717664" y="4467191"/>
                <a:pt x="7717664" y="4447964"/>
              </a:cubicBezTo>
              <a:cubicBezTo>
                <a:pt x="7717664" y="4428736"/>
                <a:pt x="7733261" y="4413145"/>
                <a:pt x="7752489" y="4413145"/>
              </a:cubicBezTo>
              <a:cubicBezTo>
                <a:pt x="7771717" y="4413145"/>
                <a:pt x="7787301" y="4428736"/>
                <a:pt x="7787301" y="4447964"/>
              </a:cubicBezTo>
              <a:cubicBezTo>
                <a:pt x="7787301" y="4467191"/>
                <a:pt x="7771717" y="4482782"/>
                <a:pt x="7752489" y="4482782"/>
              </a:cubicBezTo>
              <a:close/>
              <a:moveTo>
                <a:pt x="7837381" y="4482782"/>
              </a:moveTo>
              <a:cubicBezTo>
                <a:pt x="7818153" y="4482782"/>
                <a:pt x="7802556" y="4467191"/>
                <a:pt x="7802556" y="4447964"/>
              </a:cubicBezTo>
              <a:cubicBezTo>
                <a:pt x="7802556" y="4428736"/>
                <a:pt x="7818153" y="4413145"/>
                <a:pt x="7837381" y="4413145"/>
              </a:cubicBezTo>
              <a:cubicBezTo>
                <a:pt x="7856609" y="4413145"/>
                <a:pt x="7872193" y="4428736"/>
                <a:pt x="7872193" y="4447964"/>
              </a:cubicBezTo>
              <a:cubicBezTo>
                <a:pt x="7872193" y="4467191"/>
                <a:pt x="7856609" y="4482782"/>
                <a:pt x="7837381" y="4482782"/>
              </a:cubicBezTo>
              <a:close/>
              <a:moveTo>
                <a:pt x="7922273" y="4482782"/>
              </a:moveTo>
              <a:cubicBezTo>
                <a:pt x="7903046" y="4482782"/>
                <a:pt x="7887448" y="4467191"/>
                <a:pt x="7887448" y="4447964"/>
              </a:cubicBezTo>
              <a:cubicBezTo>
                <a:pt x="7887448" y="4428736"/>
                <a:pt x="7903046" y="4413145"/>
                <a:pt x="7922273" y="4413145"/>
              </a:cubicBezTo>
              <a:cubicBezTo>
                <a:pt x="7941501" y="4413145"/>
                <a:pt x="7957086" y="4428736"/>
                <a:pt x="7957086" y="4447964"/>
              </a:cubicBezTo>
              <a:cubicBezTo>
                <a:pt x="7957086" y="4467191"/>
                <a:pt x="7941501" y="4482782"/>
                <a:pt x="7922273" y="4482782"/>
              </a:cubicBezTo>
              <a:close/>
              <a:moveTo>
                <a:pt x="8007167" y="4482782"/>
              </a:moveTo>
              <a:cubicBezTo>
                <a:pt x="7987939" y="4482782"/>
                <a:pt x="7972341" y="4467191"/>
                <a:pt x="7972341" y="4447964"/>
              </a:cubicBezTo>
              <a:cubicBezTo>
                <a:pt x="7972341" y="4428736"/>
                <a:pt x="7987939" y="4413145"/>
                <a:pt x="8007167" y="4413145"/>
              </a:cubicBezTo>
              <a:cubicBezTo>
                <a:pt x="8026394" y="4413145"/>
                <a:pt x="8041979" y="4428736"/>
                <a:pt x="8041979" y="4447964"/>
              </a:cubicBezTo>
              <a:cubicBezTo>
                <a:pt x="8041979" y="4467191"/>
                <a:pt x="8026394" y="4482782"/>
                <a:pt x="8007167" y="4482782"/>
              </a:cubicBezTo>
              <a:close/>
              <a:moveTo>
                <a:pt x="8092059" y="4482782"/>
              </a:moveTo>
              <a:cubicBezTo>
                <a:pt x="8072831" y="4482782"/>
                <a:pt x="8057234" y="4467191"/>
                <a:pt x="8057234" y="4447964"/>
              </a:cubicBezTo>
              <a:cubicBezTo>
                <a:pt x="8057234" y="4428736"/>
                <a:pt x="8072831" y="4413145"/>
                <a:pt x="8092059" y="4413145"/>
              </a:cubicBezTo>
              <a:cubicBezTo>
                <a:pt x="8111287" y="4413145"/>
                <a:pt x="8126871" y="4428736"/>
                <a:pt x="8126871" y="4447964"/>
              </a:cubicBezTo>
              <a:cubicBezTo>
                <a:pt x="8126871" y="4467191"/>
                <a:pt x="8111287" y="4482782"/>
                <a:pt x="8092059" y="4482782"/>
              </a:cubicBezTo>
              <a:close/>
              <a:moveTo>
                <a:pt x="8176951" y="4482782"/>
              </a:moveTo>
              <a:cubicBezTo>
                <a:pt x="8157723" y="4482782"/>
                <a:pt x="8142126" y="4467191"/>
                <a:pt x="8142126" y="4447964"/>
              </a:cubicBezTo>
              <a:cubicBezTo>
                <a:pt x="8142126" y="4428736"/>
                <a:pt x="8157723" y="4413145"/>
                <a:pt x="8176951" y="4413145"/>
              </a:cubicBezTo>
              <a:cubicBezTo>
                <a:pt x="8196179" y="4413145"/>
                <a:pt x="8211763" y="4428736"/>
                <a:pt x="8211763" y="4447964"/>
              </a:cubicBezTo>
              <a:cubicBezTo>
                <a:pt x="8211763" y="4467191"/>
                <a:pt x="8196179" y="4482782"/>
                <a:pt x="8176951" y="4482782"/>
              </a:cubicBezTo>
              <a:close/>
              <a:moveTo>
                <a:pt x="8261843" y="4482782"/>
              </a:moveTo>
              <a:cubicBezTo>
                <a:pt x="8242616" y="4482782"/>
                <a:pt x="8227018" y="4467191"/>
                <a:pt x="8227018" y="4447964"/>
              </a:cubicBezTo>
              <a:cubicBezTo>
                <a:pt x="8227018" y="4428736"/>
                <a:pt x="8242616" y="4413145"/>
                <a:pt x="8261843" y="4413145"/>
              </a:cubicBezTo>
              <a:cubicBezTo>
                <a:pt x="8281071" y="4413145"/>
                <a:pt x="8296656" y="4428736"/>
                <a:pt x="8296656" y="4447964"/>
              </a:cubicBezTo>
              <a:cubicBezTo>
                <a:pt x="8296656" y="4467191"/>
                <a:pt x="8281071" y="4482782"/>
                <a:pt x="8261843" y="4482782"/>
              </a:cubicBezTo>
              <a:close/>
              <a:moveTo>
                <a:pt x="8346737" y="4482782"/>
              </a:moveTo>
              <a:cubicBezTo>
                <a:pt x="8327509" y="4482782"/>
                <a:pt x="8311911" y="4467191"/>
                <a:pt x="8311911" y="4447964"/>
              </a:cubicBezTo>
              <a:cubicBezTo>
                <a:pt x="8311911" y="4428736"/>
                <a:pt x="8327509" y="4413145"/>
                <a:pt x="8346737" y="4413145"/>
              </a:cubicBezTo>
              <a:cubicBezTo>
                <a:pt x="8365964" y="4413145"/>
                <a:pt x="8381549" y="4428736"/>
                <a:pt x="8381549" y="4447964"/>
              </a:cubicBezTo>
              <a:cubicBezTo>
                <a:pt x="8381549" y="4467191"/>
                <a:pt x="8365964" y="4482782"/>
                <a:pt x="8346737" y="4482782"/>
              </a:cubicBezTo>
              <a:close/>
              <a:moveTo>
                <a:pt x="8431629" y="4482782"/>
              </a:moveTo>
              <a:cubicBezTo>
                <a:pt x="8412401" y="4482782"/>
                <a:pt x="8396804" y="4467191"/>
                <a:pt x="8396804" y="4447964"/>
              </a:cubicBezTo>
              <a:cubicBezTo>
                <a:pt x="8396804" y="4428736"/>
                <a:pt x="8412401" y="4413145"/>
                <a:pt x="8431629" y="4413145"/>
              </a:cubicBezTo>
              <a:cubicBezTo>
                <a:pt x="8450857" y="4413145"/>
                <a:pt x="8466441" y="4428736"/>
                <a:pt x="8466441" y="4447964"/>
              </a:cubicBezTo>
              <a:cubicBezTo>
                <a:pt x="8466441" y="4467191"/>
                <a:pt x="8450857" y="4482782"/>
                <a:pt x="8431629" y="4482782"/>
              </a:cubicBezTo>
              <a:close/>
              <a:moveTo>
                <a:pt x="8516521" y="4482782"/>
              </a:moveTo>
              <a:cubicBezTo>
                <a:pt x="8497293" y="4482782"/>
                <a:pt x="8481696" y="4467191"/>
                <a:pt x="8481696" y="4447964"/>
              </a:cubicBezTo>
              <a:cubicBezTo>
                <a:pt x="8481696" y="4428736"/>
                <a:pt x="8497293" y="4413145"/>
                <a:pt x="8516521" y="4413145"/>
              </a:cubicBezTo>
              <a:cubicBezTo>
                <a:pt x="8535749" y="4413145"/>
                <a:pt x="8551333" y="4428736"/>
                <a:pt x="8551333" y="4447964"/>
              </a:cubicBezTo>
              <a:cubicBezTo>
                <a:pt x="8551333" y="4467191"/>
                <a:pt x="8535749" y="4482782"/>
                <a:pt x="8516521" y="4482782"/>
              </a:cubicBezTo>
              <a:close/>
              <a:moveTo>
                <a:pt x="8601413" y="4482782"/>
              </a:moveTo>
              <a:cubicBezTo>
                <a:pt x="8582186" y="4482782"/>
                <a:pt x="8566588" y="4467191"/>
                <a:pt x="8566588" y="4447964"/>
              </a:cubicBezTo>
              <a:cubicBezTo>
                <a:pt x="8566588" y="4428736"/>
                <a:pt x="8582186" y="4413145"/>
                <a:pt x="8601413" y="4413145"/>
              </a:cubicBezTo>
              <a:cubicBezTo>
                <a:pt x="8620641" y="4413145"/>
                <a:pt x="8636226" y="4428736"/>
                <a:pt x="8636226" y="4447964"/>
              </a:cubicBezTo>
              <a:cubicBezTo>
                <a:pt x="8636226" y="4467191"/>
                <a:pt x="8620641" y="4482782"/>
                <a:pt x="8601413" y="4482782"/>
              </a:cubicBezTo>
              <a:close/>
              <a:moveTo>
                <a:pt x="8686306" y="4482782"/>
              </a:moveTo>
              <a:cubicBezTo>
                <a:pt x="8667078" y="4482782"/>
                <a:pt x="8651480" y="4467191"/>
                <a:pt x="8651480" y="4447964"/>
              </a:cubicBezTo>
              <a:cubicBezTo>
                <a:pt x="8651480" y="4428736"/>
                <a:pt x="8667078" y="4413145"/>
                <a:pt x="8686306" y="4413145"/>
              </a:cubicBezTo>
              <a:cubicBezTo>
                <a:pt x="8705533" y="4413145"/>
                <a:pt x="8721118" y="4428736"/>
                <a:pt x="8721118" y="4447964"/>
              </a:cubicBezTo>
              <a:cubicBezTo>
                <a:pt x="8721118" y="4467191"/>
                <a:pt x="8705533" y="4482782"/>
                <a:pt x="8686306" y="4482782"/>
              </a:cubicBezTo>
              <a:close/>
              <a:moveTo>
                <a:pt x="8940983" y="4482782"/>
              </a:moveTo>
              <a:cubicBezTo>
                <a:pt x="8921756" y="4482782"/>
                <a:pt x="8906158" y="4467191"/>
                <a:pt x="8906158" y="4447964"/>
              </a:cubicBezTo>
              <a:cubicBezTo>
                <a:pt x="8906158" y="4428736"/>
                <a:pt x="8921756" y="4413145"/>
                <a:pt x="8940983" y="4413145"/>
              </a:cubicBezTo>
              <a:cubicBezTo>
                <a:pt x="8960211" y="4413145"/>
                <a:pt x="8975796" y="4428736"/>
                <a:pt x="8975796" y="4447964"/>
              </a:cubicBezTo>
              <a:cubicBezTo>
                <a:pt x="8975796" y="4467191"/>
                <a:pt x="8960211" y="4482782"/>
                <a:pt x="8940983" y="4482782"/>
              </a:cubicBezTo>
              <a:close/>
              <a:moveTo>
                <a:pt x="9025876" y="4482782"/>
              </a:moveTo>
              <a:cubicBezTo>
                <a:pt x="9006648" y="4482782"/>
                <a:pt x="8991050" y="4467191"/>
                <a:pt x="8991050" y="4447964"/>
              </a:cubicBezTo>
              <a:cubicBezTo>
                <a:pt x="8991050" y="4428736"/>
                <a:pt x="9006648" y="4413145"/>
                <a:pt x="9025876" y="4413145"/>
              </a:cubicBezTo>
              <a:cubicBezTo>
                <a:pt x="9045103" y="4413145"/>
                <a:pt x="9060688" y="4428736"/>
                <a:pt x="9060688" y="4447964"/>
              </a:cubicBezTo>
              <a:cubicBezTo>
                <a:pt x="9060688" y="4467191"/>
                <a:pt x="9045103" y="4482782"/>
                <a:pt x="9025876" y="4482782"/>
              </a:cubicBezTo>
              <a:close/>
              <a:moveTo>
                <a:pt x="9110769" y="4482782"/>
              </a:moveTo>
              <a:cubicBezTo>
                <a:pt x="9091541" y="4482782"/>
                <a:pt x="9075944" y="4467191"/>
                <a:pt x="9075944" y="4447964"/>
              </a:cubicBezTo>
              <a:cubicBezTo>
                <a:pt x="9075944" y="4428736"/>
                <a:pt x="9091541" y="4413145"/>
                <a:pt x="9110769" y="4413145"/>
              </a:cubicBezTo>
              <a:cubicBezTo>
                <a:pt x="9129997" y="4413145"/>
                <a:pt x="9145581" y="4428736"/>
                <a:pt x="9145581" y="4447964"/>
              </a:cubicBezTo>
              <a:cubicBezTo>
                <a:pt x="9145581" y="4467191"/>
                <a:pt x="9129997" y="4482782"/>
                <a:pt x="9110769" y="4482782"/>
              </a:cubicBezTo>
              <a:close/>
              <a:moveTo>
                <a:pt x="9195661" y="4482782"/>
              </a:moveTo>
              <a:cubicBezTo>
                <a:pt x="9176433" y="4482782"/>
                <a:pt x="9160836" y="4467191"/>
                <a:pt x="9160836" y="4447964"/>
              </a:cubicBezTo>
              <a:cubicBezTo>
                <a:pt x="9160836" y="4428736"/>
                <a:pt x="9176433" y="4413145"/>
                <a:pt x="9195661" y="4413145"/>
              </a:cubicBezTo>
              <a:cubicBezTo>
                <a:pt x="9214889" y="4413145"/>
                <a:pt x="9230473" y="4428736"/>
                <a:pt x="9230473" y="4447964"/>
              </a:cubicBezTo>
              <a:cubicBezTo>
                <a:pt x="9230473" y="4467191"/>
                <a:pt x="9214889" y="4482782"/>
                <a:pt x="9195661" y="4482782"/>
              </a:cubicBezTo>
              <a:close/>
              <a:moveTo>
                <a:pt x="9280553" y="4482782"/>
              </a:moveTo>
              <a:cubicBezTo>
                <a:pt x="9261326" y="4482782"/>
                <a:pt x="9245728" y="4467191"/>
                <a:pt x="9245728" y="4447964"/>
              </a:cubicBezTo>
              <a:cubicBezTo>
                <a:pt x="9245728" y="4428736"/>
                <a:pt x="9261326" y="4413145"/>
                <a:pt x="9280553" y="4413145"/>
              </a:cubicBezTo>
              <a:cubicBezTo>
                <a:pt x="9299781" y="4413145"/>
                <a:pt x="9315366" y="4428736"/>
                <a:pt x="9315366" y="4447964"/>
              </a:cubicBezTo>
              <a:cubicBezTo>
                <a:pt x="9315366" y="4467191"/>
                <a:pt x="9299781" y="4482782"/>
                <a:pt x="9280553" y="4482782"/>
              </a:cubicBezTo>
              <a:close/>
              <a:moveTo>
                <a:pt x="9365446" y="4482782"/>
              </a:moveTo>
              <a:cubicBezTo>
                <a:pt x="9346218" y="4482782"/>
                <a:pt x="9330620" y="4467191"/>
                <a:pt x="9330620" y="4447964"/>
              </a:cubicBezTo>
              <a:cubicBezTo>
                <a:pt x="9330620" y="4428736"/>
                <a:pt x="9346218" y="4413145"/>
                <a:pt x="9365446" y="4413145"/>
              </a:cubicBezTo>
              <a:cubicBezTo>
                <a:pt x="9384673" y="4413145"/>
                <a:pt x="9400258" y="4428736"/>
                <a:pt x="9400258" y="4447964"/>
              </a:cubicBezTo>
              <a:cubicBezTo>
                <a:pt x="9400258" y="4467191"/>
                <a:pt x="9384673" y="4482782"/>
                <a:pt x="9365446" y="4482782"/>
              </a:cubicBezTo>
              <a:close/>
              <a:moveTo>
                <a:pt x="9450339" y="4482782"/>
              </a:moveTo>
              <a:cubicBezTo>
                <a:pt x="9431111" y="4482782"/>
                <a:pt x="9415514" y="4467191"/>
                <a:pt x="9415514" y="4447964"/>
              </a:cubicBezTo>
              <a:cubicBezTo>
                <a:pt x="9415514" y="4428736"/>
                <a:pt x="9431111" y="4413145"/>
                <a:pt x="9450339" y="4413145"/>
              </a:cubicBezTo>
              <a:cubicBezTo>
                <a:pt x="9469567" y="4413145"/>
                <a:pt x="9485151" y="4428736"/>
                <a:pt x="9485151" y="4447964"/>
              </a:cubicBezTo>
              <a:cubicBezTo>
                <a:pt x="9485151" y="4467191"/>
                <a:pt x="9469567" y="4482782"/>
                <a:pt x="9450339" y="4482782"/>
              </a:cubicBezTo>
              <a:close/>
              <a:moveTo>
                <a:pt x="9535231" y="4482782"/>
              </a:moveTo>
              <a:cubicBezTo>
                <a:pt x="9516003" y="4482782"/>
                <a:pt x="9500406" y="4467191"/>
                <a:pt x="9500406" y="4447964"/>
              </a:cubicBezTo>
              <a:cubicBezTo>
                <a:pt x="9500406" y="4428736"/>
                <a:pt x="9516003" y="4413145"/>
                <a:pt x="9535231" y="4413145"/>
              </a:cubicBezTo>
              <a:cubicBezTo>
                <a:pt x="9554459" y="4413145"/>
                <a:pt x="9570043" y="4428736"/>
                <a:pt x="9570043" y="4447964"/>
              </a:cubicBezTo>
              <a:cubicBezTo>
                <a:pt x="9570043" y="4467191"/>
                <a:pt x="9554459" y="4482782"/>
                <a:pt x="9535231" y="4482782"/>
              </a:cubicBezTo>
              <a:close/>
              <a:moveTo>
                <a:pt x="9620123" y="4482782"/>
              </a:moveTo>
              <a:cubicBezTo>
                <a:pt x="9600896" y="4482782"/>
                <a:pt x="9585298" y="4467191"/>
                <a:pt x="9585298" y="4447964"/>
              </a:cubicBezTo>
              <a:cubicBezTo>
                <a:pt x="9585298" y="4428736"/>
                <a:pt x="9600896" y="4413145"/>
                <a:pt x="9620123" y="4413145"/>
              </a:cubicBezTo>
              <a:cubicBezTo>
                <a:pt x="9639351" y="4413145"/>
                <a:pt x="9654936" y="4428736"/>
                <a:pt x="9654936" y="4447964"/>
              </a:cubicBezTo>
              <a:cubicBezTo>
                <a:pt x="9654936" y="4467191"/>
                <a:pt x="9639351" y="4482782"/>
                <a:pt x="9620123" y="4482782"/>
              </a:cubicBezTo>
              <a:close/>
              <a:moveTo>
                <a:pt x="9705016" y="4482782"/>
              </a:moveTo>
              <a:cubicBezTo>
                <a:pt x="9685788" y="4482782"/>
                <a:pt x="9670190" y="4467191"/>
                <a:pt x="9670190" y="4447964"/>
              </a:cubicBezTo>
              <a:cubicBezTo>
                <a:pt x="9670190" y="4428736"/>
                <a:pt x="9685788" y="4413145"/>
                <a:pt x="9705016" y="4413145"/>
              </a:cubicBezTo>
              <a:cubicBezTo>
                <a:pt x="9724243" y="4413145"/>
                <a:pt x="9739828" y="4428736"/>
                <a:pt x="9739828" y="4447964"/>
              </a:cubicBezTo>
              <a:cubicBezTo>
                <a:pt x="9739828" y="4467191"/>
                <a:pt x="9724243" y="4482782"/>
                <a:pt x="9705016" y="4482782"/>
              </a:cubicBezTo>
              <a:close/>
              <a:moveTo>
                <a:pt x="9789909" y="4482782"/>
              </a:moveTo>
              <a:cubicBezTo>
                <a:pt x="9770681" y="4482782"/>
                <a:pt x="9755084" y="4467191"/>
                <a:pt x="9755084" y="4447964"/>
              </a:cubicBezTo>
              <a:cubicBezTo>
                <a:pt x="9755084" y="4428736"/>
                <a:pt x="9770681" y="4413145"/>
                <a:pt x="9789909" y="4413145"/>
              </a:cubicBezTo>
              <a:cubicBezTo>
                <a:pt x="9809137" y="4413145"/>
                <a:pt x="9824721" y="4428736"/>
                <a:pt x="9824721" y="4447964"/>
              </a:cubicBezTo>
              <a:cubicBezTo>
                <a:pt x="9824721" y="4467191"/>
                <a:pt x="9809137" y="4482782"/>
                <a:pt x="9789909" y="4482782"/>
              </a:cubicBezTo>
              <a:close/>
              <a:moveTo>
                <a:pt x="9874801" y="4482782"/>
              </a:moveTo>
              <a:cubicBezTo>
                <a:pt x="9855573" y="4482782"/>
                <a:pt x="9839976" y="4467191"/>
                <a:pt x="9839976" y="4447964"/>
              </a:cubicBezTo>
              <a:cubicBezTo>
                <a:pt x="9839976" y="4428736"/>
                <a:pt x="9855573" y="4413145"/>
                <a:pt x="9874801" y="4413145"/>
              </a:cubicBezTo>
              <a:cubicBezTo>
                <a:pt x="9894029" y="4413145"/>
                <a:pt x="9909613" y="4428736"/>
                <a:pt x="9909613" y="4447964"/>
              </a:cubicBezTo>
              <a:cubicBezTo>
                <a:pt x="9909613" y="4467191"/>
                <a:pt x="9894029" y="4482782"/>
                <a:pt x="9874801" y="4482782"/>
              </a:cubicBezTo>
              <a:close/>
              <a:moveTo>
                <a:pt x="9959693" y="4482782"/>
              </a:moveTo>
              <a:cubicBezTo>
                <a:pt x="9940466" y="4482782"/>
                <a:pt x="9924868" y="4467191"/>
                <a:pt x="9924868" y="4447964"/>
              </a:cubicBezTo>
              <a:cubicBezTo>
                <a:pt x="9924868" y="4428736"/>
                <a:pt x="9940466" y="4413145"/>
                <a:pt x="9959693" y="4413145"/>
              </a:cubicBezTo>
              <a:cubicBezTo>
                <a:pt x="9978921" y="4413145"/>
                <a:pt x="9994506" y="4428736"/>
                <a:pt x="9994506" y="4447964"/>
              </a:cubicBezTo>
              <a:cubicBezTo>
                <a:pt x="9994506" y="4467191"/>
                <a:pt x="9978921" y="4482782"/>
                <a:pt x="9959693" y="4482782"/>
              </a:cubicBezTo>
              <a:close/>
              <a:moveTo>
                <a:pt x="10299263" y="4482782"/>
              </a:moveTo>
              <a:cubicBezTo>
                <a:pt x="10280036" y="4482782"/>
                <a:pt x="10264438" y="4467191"/>
                <a:pt x="10264438" y="4447964"/>
              </a:cubicBezTo>
              <a:cubicBezTo>
                <a:pt x="10264438" y="4428736"/>
                <a:pt x="10280036" y="4413145"/>
                <a:pt x="10299263" y="4413145"/>
              </a:cubicBezTo>
              <a:cubicBezTo>
                <a:pt x="10318491" y="4413145"/>
                <a:pt x="10334076" y="4428736"/>
                <a:pt x="10334076" y="4447964"/>
              </a:cubicBezTo>
              <a:cubicBezTo>
                <a:pt x="10334076" y="4467191"/>
                <a:pt x="10318491" y="4482782"/>
                <a:pt x="10299263" y="4482782"/>
              </a:cubicBezTo>
              <a:close/>
              <a:moveTo>
                <a:pt x="2234445" y="4397923"/>
              </a:moveTo>
              <a:cubicBezTo>
                <a:pt x="2215217" y="4397923"/>
                <a:pt x="2199626" y="4382332"/>
                <a:pt x="2199626" y="4363104"/>
              </a:cubicBezTo>
              <a:cubicBezTo>
                <a:pt x="2199626" y="4343876"/>
                <a:pt x="2215217" y="4328285"/>
                <a:pt x="2234445" y="4328285"/>
              </a:cubicBezTo>
              <a:cubicBezTo>
                <a:pt x="2253673" y="4328285"/>
                <a:pt x="2269264" y="4343876"/>
                <a:pt x="2269264" y="4363104"/>
              </a:cubicBezTo>
              <a:cubicBezTo>
                <a:pt x="2269264" y="4382332"/>
                <a:pt x="2253673" y="4397923"/>
                <a:pt x="2234445" y="4397923"/>
              </a:cubicBezTo>
              <a:close/>
              <a:moveTo>
                <a:pt x="2319337" y="4397923"/>
              </a:moveTo>
              <a:cubicBezTo>
                <a:pt x="2300110" y="4397923"/>
                <a:pt x="2284518" y="4382332"/>
                <a:pt x="2284518" y="4363104"/>
              </a:cubicBezTo>
              <a:cubicBezTo>
                <a:pt x="2284518" y="4343876"/>
                <a:pt x="2300110" y="4328285"/>
                <a:pt x="2319337" y="4328285"/>
              </a:cubicBezTo>
              <a:cubicBezTo>
                <a:pt x="2338565" y="4328285"/>
                <a:pt x="2354156" y="4343876"/>
                <a:pt x="2354156" y="4363104"/>
              </a:cubicBezTo>
              <a:cubicBezTo>
                <a:pt x="2354156" y="4382332"/>
                <a:pt x="2338565" y="4397923"/>
                <a:pt x="2319337" y="4397923"/>
              </a:cubicBezTo>
              <a:close/>
              <a:moveTo>
                <a:pt x="2404230" y="4397923"/>
              </a:moveTo>
              <a:cubicBezTo>
                <a:pt x="2385002" y="4397923"/>
                <a:pt x="2369411" y="4382332"/>
                <a:pt x="2369411" y="4363104"/>
              </a:cubicBezTo>
              <a:cubicBezTo>
                <a:pt x="2369411" y="4343876"/>
                <a:pt x="2385002" y="4328285"/>
                <a:pt x="2404230" y="4328285"/>
              </a:cubicBezTo>
              <a:cubicBezTo>
                <a:pt x="2423457" y="4328285"/>
                <a:pt x="2439048" y="4343876"/>
                <a:pt x="2439048" y="4363104"/>
              </a:cubicBezTo>
              <a:cubicBezTo>
                <a:pt x="2439048" y="4382332"/>
                <a:pt x="2423457" y="4397923"/>
                <a:pt x="2404230" y="4397923"/>
              </a:cubicBezTo>
              <a:close/>
              <a:moveTo>
                <a:pt x="2489122" y="4397923"/>
              </a:moveTo>
              <a:cubicBezTo>
                <a:pt x="2469894" y="4397923"/>
                <a:pt x="2454303" y="4382332"/>
                <a:pt x="2454303" y="4363104"/>
              </a:cubicBezTo>
              <a:cubicBezTo>
                <a:pt x="2454303" y="4343876"/>
                <a:pt x="2469894" y="4328285"/>
                <a:pt x="2489122" y="4328285"/>
              </a:cubicBezTo>
              <a:cubicBezTo>
                <a:pt x="2508350" y="4328285"/>
                <a:pt x="2523941" y="4343876"/>
                <a:pt x="2523941" y="4363104"/>
              </a:cubicBezTo>
              <a:cubicBezTo>
                <a:pt x="2523941" y="4382332"/>
                <a:pt x="2508350" y="4397923"/>
                <a:pt x="2489122" y="4397923"/>
              </a:cubicBezTo>
              <a:close/>
              <a:moveTo>
                <a:pt x="2574015" y="4397923"/>
              </a:moveTo>
              <a:cubicBezTo>
                <a:pt x="2554787" y="4397923"/>
                <a:pt x="2539196" y="4382332"/>
                <a:pt x="2539196" y="4363104"/>
              </a:cubicBezTo>
              <a:cubicBezTo>
                <a:pt x="2539196" y="4343876"/>
                <a:pt x="2554787" y="4328285"/>
                <a:pt x="2574015" y="4328285"/>
              </a:cubicBezTo>
              <a:cubicBezTo>
                <a:pt x="2593243" y="4328285"/>
                <a:pt x="2608834" y="4343876"/>
                <a:pt x="2608834" y="4363104"/>
              </a:cubicBezTo>
              <a:cubicBezTo>
                <a:pt x="2608834" y="4382332"/>
                <a:pt x="2593243" y="4397923"/>
                <a:pt x="2574015" y="4397923"/>
              </a:cubicBezTo>
              <a:close/>
              <a:moveTo>
                <a:pt x="2658907" y="4397923"/>
              </a:moveTo>
              <a:cubicBezTo>
                <a:pt x="2639680" y="4397923"/>
                <a:pt x="2624088" y="4382332"/>
                <a:pt x="2624088" y="4363104"/>
              </a:cubicBezTo>
              <a:cubicBezTo>
                <a:pt x="2624088" y="4343876"/>
                <a:pt x="2639680" y="4328285"/>
                <a:pt x="2658907" y="4328285"/>
              </a:cubicBezTo>
              <a:cubicBezTo>
                <a:pt x="2678135" y="4328285"/>
                <a:pt x="2693726" y="4343876"/>
                <a:pt x="2693726" y="4363104"/>
              </a:cubicBezTo>
              <a:cubicBezTo>
                <a:pt x="2693726" y="4382332"/>
                <a:pt x="2678135" y="4397923"/>
                <a:pt x="2658907" y="4397923"/>
              </a:cubicBezTo>
              <a:close/>
              <a:moveTo>
                <a:pt x="2743800" y="4397923"/>
              </a:moveTo>
              <a:cubicBezTo>
                <a:pt x="2724572" y="4397923"/>
                <a:pt x="2708981" y="4382332"/>
                <a:pt x="2708981" y="4363104"/>
              </a:cubicBezTo>
              <a:cubicBezTo>
                <a:pt x="2708981" y="4343876"/>
                <a:pt x="2724572" y="4328285"/>
                <a:pt x="2743800" y="4328285"/>
              </a:cubicBezTo>
              <a:cubicBezTo>
                <a:pt x="2763027" y="4328285"/>
                <a:pt x="2778618" y="4343876"/>
                <a:pt x="2778618" y="4363104"/>
              </a:cubicBezTo>
              <a:cubicBezTo>
                <a:pt x="2778618" y="4382332"/>
                <a:pt x="2763027" y="4397923"/>
                <a:pt x="2743800" y="4397923"/>
              </a:cubicBezTo>
              <a:close/>
              <a:moveTo>
                <a:pt x="2828692" y="4397923"/>
              </a:moveTo>
              <a:cubicBezTo>
                <a:pt x="2809464" y="4397923"/>
                <a:pt x="2793873" y="4382332"/>
                <a:pt x="2793873" y="4363104"/>
              </a:cubicBezTo>
              <a:cubicBezTo>
                <a:pt x="2793873" y="4343876"/>
                <a:pt x="2809464" y="4328285"/>
                <a:pt x="2828692" y="4328285"/>
              </a:cubicBezTo>
              <a:cubicBezTo>
                <a:pt x="2847920" y="4328285"/>
                <a:pt x="2863511" y="4343876"/>
                <a:pt x="2863511" y="4363104"/>
              </a:cubicBezTo>
              <a:cubicBezTo>
                <a:pt x="2863511" y="4382332"/>
                <a:pt x="2847920" y="4397923"/>
                <a:pt x="2828692" y="4397923"/>
              </a:cubicBezTo>
              <a:close/>
              <a:moveTo>
                <a:pt x="2913584" y="4397923"/>
              </a:moveTo>
              <a:cubicBezTo>
                <a:pt x="2894356" y="4397923"/>
                <a:pt x="2878765" y="4382332"/>
                <a:pt x="2878765" y="4363104"/>
              </a:cubicBezTo>
              <a:cubicBezTo>
                <a:pt x="2878765" y="4343876"/>
                <a:pt x="2894356" y="4328285"/>
                <a:pt x="2913584" y="4328285"/>
              </a:cubicBezTo>
              <a:cubicBezTo>
                <a:pt x="2932812" y="4328285"/>
                <a:pt x="2948403" y="4343876"/>
                <a:pt x="2948403" y="4363104"/>
              </a:cubicBezTo>
              <a:cubicBezTo>
                <a:pt x="2948403" y="4382332"/>
                <a:pt x="2932812" y="4397923"/>
                <a:pt x="2913584" y="4397923"/>
              </a:cubicBezTo>
              <a:close/>
              <a:moveTo>
                <a:pt x="3083370" y="4397923"/>
              </a:moveTo>
              <a:cubicBezTo>
                <a:pt x="3064142" y="4397923"/>
                <a:pt x="3048551" y="4382332"/>
                <a:pt x="3048551" y="4363104"/>
              </a:cubicBezTo>
              <a:cubicBezTo>
                <a:pt x="3048551" y="4343876"/>
                <a:pt x="3064142" y="4328285"/>
                <a:pt x="3083370" y="4328285"/>
              </a:cubicBezTo>
              <a:cubicBezTo>
                <a:pt x="3102597" y="4328285"/>
                <a:pt x="3118188" y="4343876"/>
                <a:pt x="3118188" y="4363104"/>
              </a:cubicBezTo>
              <a:cubicBezTo>
                <a:pt x="3118188" y="4382332"/>
                <a:pt x="3102597" y="4397923"/>
                <a:pt x="3083370" y="4397923"/>
              </a:cubicBezTo>
              <a:close/>
              <a:moveTo>
                <a:pt x="3338047" y="4397923"/>
              </a:moveTo>
              <a:cubicBezTo>
                <a:pt x="3318820" y="4397923"/>
                <a:pt x="3303228" y="4382332"/>
                <a:pt x="3303228" y="4363104"/>
              </a:cubicBezTo>
              <a:cubicBezTo>
                <a:pt x="3303228" y="4343876"/>
                <a:pt x="3318820" y="4328285"/>
                <a:pt x="3338047" y="4328285"/>
              </a:cubicBezTo>
              <a:cubicBezTo>
                <a:pt x="3357275" y="4328285"/>
                <a:pt x="3372866" y="4343876"/>
                <a:pt x="3372866" y="4363104"/>
              </a:cubicBezTo>
              <a:cubicBezTo>
                <a:pt x="3372866" y="4382332"/>
                <a:pt x="3357275" y="4397923"/>
                <a:pt x="3338047" y="4397923"/>
              </a:cubicBezTo>
              <a:close/>
              <a:moveTo>
                <a:pt x="3422940" y="4397923"/>
              </a:moveTo>
              <a:cubicBezTo>
                <a:pt x="3403712" y="4397923"/>
                <a:pt x="3388121" y="4382332"/>
                <a:pt x="3388121" y="4363104"/>
              </a:cubicBezTo>
              <a:cubicBezTo>
                <a:pt x="3388121" y="4343876"/>
                <a:pt x="3403712" y="4328285"/>
                <a:pt x="3422940" y="4328285"/>
              </a:cubicBezTo>
              <a:cubicBezTo>
                <a:pt x="3442167" y="4328285"/>
                <a:pt x="3457758" y="4343876"/>
                <a:pt x="3457758" y="4363104"/>
              </a:cubicBezTo>
              <a:cubicBezTo>
                <a:pt x="3457758" y="4382332"/>
                <a:pt x="3442167" y="4397923"/>
                <a:pt x="3422940" y="4397923"/>
              </a:cubicBezTo>
              <a:close/>
              <a:moveTo>
                <a:pt x="3592724" y="4397923"/>
              </a:moveTo>
              <a:cubicBezTo>
                <a:pt x="3573496" y="4397923"/>
                <a:pt x="3557905" y="4382332"/>
                <a:pt x="3557905" y="4363104"/>
              </a:cubicBezTo>
              <a:cubicBezTo>
                <a:pt x="3557905" y="4343876"/>
                <a:pt x="3573496" y="4328285"/>
                <a:pt x="3592724" y="4328285"/>
              </a:cubicBezTo>
              <a:cubicBezTo>
                <a:pt x="3611952" y="4328285"/>
                <a:pt x="3627543" y="4343876"/>
                <a:pt x="3627543" y="4363104"/>
              </a:cubicBezTo>
              <a:cubicBezTo>
                <a:pt x="3627543" y="4382332"/>
                <a:pt x="3611952" y="4397923"/>
                <a:pt x="3592724" y="4397923"/>
              </a:cubicBezTo>
              <a:close/>
              <a:moveTo>
                <a:pt x="3677617" y="4397923"/>
              </a:moveTo>
              <a:cubicBezTo>
                <a:pt x="3658390" y="4397923"/>
                <a:pt x="3642798" y="4382332"/>
                <a:pt x="3642798" y="4363104"/>
              </a:cubicBezTo>
              <a:cubicBezTo>
                <a:pt x="3642798" y="4343876"/>
                <a:pt x="3658390" y="4328285"/>
                <a:pt x="3677617" y="4328285"/>
              </a:cubicBezTo>
              <a:cubicBezTo>
                <a:pt x="3696845" y="4328285"/>
                <a:pt x="3712436" y="4343876"/>
                <a:pt x="3712436" y="4363104"/>
              </a:cubicBezTo>
              <a:cubicBezTo>
                <a:pt x="3712436" y="4382332"/>
                <a:pt x="3696845" y="4397923"/>
                <a:pt x="3677617" y="4397923"/>
              </a:cubicBezTo>
              <a:close/>
              <a:moveTo>
                <a:pt x="3762510" y="4397923"/>
              </a:moveTo>
              <a:cubicBezTo>
                <a:pt x="3743282" y="4397923"/>
                <a:pt x="3727691" y="4382332"/>
                <a:pt x="3727691" y="4363104"/>
              </a:cubicBezTo>
              <a:cubicBezTo>
                <a:pt x="3727691" y="4343876"/>
                <a:pt x="3743282" y="4328285"/>
                <a:pt x="3762510" y="4328285"/>
              </a:cubicBezTo>
              <a:cubicBezTo>
                <a:pt x="3781737" y="4328285"/>
                <a:pt x="3797328" y="4343876"/>
                <a:pt x="3797328" y="4363104"/>
              </a:cubicBezTo>
              <a:cubicBezTo>
                <a:pt x="3797328" y="4382332"/>
                <a:pt x="3781737" y="4397923"/>
                <a:pt x="3762510" y="4397923"/>
              </a:cubicBezTo>
              <a:close/>
              <a:moveTo>
                <a:pt x="3847402" y="4397923"/>
              </a:moveTo>
              <a:cubicBezTo>
                <a:pt x="3828174" y="4397923"/>
                <a:pt x="3812583" y="4382332"/>
                <a:pt x="3812583" y="4363104"/>
              </a:cubicBezTo>
              <a:cubicBezTo>
                <a:pt x="3812583" y="4343876"/>
                <a:pt x="3828174" y="4328285"/>
                <a:pt x="3847402" y="4328285"/>
              </a:cubicBezTo>
              <a:cubicBezTo>
                <a:pt x="3866630" y="4328285"/>
                <a:pt x="3882221" y="4343876"/>
                <a:pt x="3882221" y="4363104"/>
              </a:cubicBezTo>
              <a:cubicBezTo>
                <a:pt x="3882221" y="4382332"/>
                <a:pt x="3866630" y="4397923"/>
                <a:pt x="3847402" y="4397923"/>
              </a:cubicBezTo>
              <a:close/>
              <a:moveTo>
                <a:pt x="3932301" y="4397923"/>
              </a:moveTo>
              <a:cubicBezTo>
                <a:pt x="3913073" y="4397923"/>
                <a:pt x="3897482" y="4382332"/>
                <a:pt x="3897482" y="4363104"/>
              </a:cubicBezTo>
              <a:cubicBezTo>
                <a:pt x="3897482" y="4343876"/>
                <a:pt x="3913073" y="4328285"/>
                <a:pt x="3932301" y="4328285"/>
              </a:cubicBezTo>
              <a:cubicBezTo>
                <a:pt x="3951529" y="4328285"/>
                <a:pt x="3967120" y="4343876"/>
                <a:pt x="3967120" y="4363104"/>
              </a:cubicBezTo>
              <a:cubicBezTo>
                <a:pt x="3967120" y="4382332"/>
                <a:pt x="3951529" y="4397923"/>
                <a:pt x="3932301" y="4397923"/>
              </a:cubicBezTo>
              <a:close/>
              <a:moveTo>
                <a:pt x="4017193" y="4397923"/>
              </a:moveTo>
              <a:cubicBezTo>
                <a:pt x="3997966" y="4397923"/>
                <a:pt x="3982375" y="4382332"/>
                <a:pt x="3982375" y="4363104"/>
              </a:cubicBezTo>
              <a:cubicBezTo>
                <a:pt x="3982375" y="4343876"/>
                <a:pt x="3997966" y="4328285"/>
                <a:pt x="4017193" y="4328285"/>
              </a:cubicBezTo>
              <a:cubicBezTo>
                <a:pt x="4036421" y="4328285"/>
                <a:pt x="4052012" y="4343876"/>
                <a:pt x="4052012" y="4363104"/>
              </a:cubicBezTo>
              <a:cubicBezTo>
                <a:pt x="4052012" y="4382332"/>
                <a:pt x="4036421" y="4397923"/>
                <a:pt x="4017193" y="4397923"/>
              </a:cubicBezTo>
              <a:close/>
              <a:moveTo>
                <a:pt x="4102086" y="4397923"/>
              </a:moveTo>
              <a:cubicBezTo>
                <a:pt x="4082858" y="4397923"/>
                <a:pt x="4067267" y="4382332"/>
                <a:pt x="4067267" y="4363104"/>
              </a:cubicBezTo>
              <a:cubicBezTo>
                <a:pt x="4067267" y="4343876"/>
                <a:pt x="4082858" y="4328285"/>
                <a:pt x="4102086" y="4328285"/>
              </a:cubicBezTo>
              <a:cubicBezTo>
                <a:pt x="4121313" y="4328285"/>
                <a:pt x="4136904" y="4343876"/>
                <a:pt x="4136904" y="4363104"/>
              </a:cubicBezTo>
              <a:cubicBezTo>
                <a:pt x="4136904" y="4382332"/>
                <a:pt x="4121313" y="4397923"/>
                <a:pt x="4102086" y="4397923"/>
              </a:cubicBezTo>
              <a:close/>
              <a:moveTo>
                <a:pt x="4186978" y="4397923"/>
              </a:moveTo>
              <a:cubicBezTo>
                <a:pt x="4167750" y="4397923"/>
                <a:pt x="4152159" y="4382332"/>
                <a:pt x="4152159" y="4363104"/>
              </a:cubicBezTo>
              <a:cubicBezTo>
                <a:pt x="4152159" y="4343876"/>
                <a:pt x="4167750" y="4328285"/>
                <a:pt x="4186978" y="4328285"/>
              </a:cubicBezTo>
              <a:cubicBezTo>
                <a:pt x="4206206" y="4328285"/>
                <a:pt x="4221797" y="4343876"/>
                <a:pt x="4221797" y="4363104"/>
              </a:cubicBezTo>
              <a:cubicBezTo>
                <a:pt x="4221797" y="4382332"/>
                <a:pt x="4206206" y="4397923"/>
                <a:pt x="4186978" y="4397923"/>
              </a:cubicBezTo>
              <a:close/>
              <a:moveTo>
                <a:pt x="5545258" y="4397923"/>
              </a:moveTo>
              <a:cubicBezTo>
                <a:pt x="5526030" y="4397923"/>
                <a:pt x="5510439" y="4382332"/>
                <a:pt x="5510439" y="4363104"/>
              </a:cubicBezTo>
              <a:cubicBezTo>
                <a:pt x="5510439" y="4343876"/>
                <a:pt x="5526030" y="4328285"/>
                <a:pt x="5545258" y="4328285"/>
              </a:cubicBezTo>
              <a:cubicBezTo>
                <a:pt x="5564486" y="4328285"/>
                <a:pt x="5580077" y="4343876"/>
                <a:pt x="5580077" y="4363104"/>
              </a:cubicBezTo>
              <a:cubicBezTo>
                <a:pt x="5580077" y="4382332"/>
                <a:pt x="5564486" y="4397923"/>
                <a:pt x="5545258" y="4397923"/>
              </a:cubicBezTo>
              <a:close/>
              <a:moveTo>
                <a:pt x="5715043" y="4397923"/>
              </a:moveTo>
              <a:cubicBezTo>
                <a:pt x="5695816" y="4397923"/>
                <a:pt x="5680225" y="4382332"/>
                <a:pt x="5680225" y="4363104"/>
              </a:cubicBezTo>
              <a:cubicBezTo>
                <a:pt x="5680225" y="4343876"/>
                <a:pt x="5695816" y="4328285"/>
                <a:pt x="5715043" y="4328285"/>
              </a:cubicBezTo>
              <a:cubicBezTo>
                <a:pt x="5734271" y="4328285"/>
                <a:pt x="5749862" y="4343876"/>
                <a:pt x="5749862" y="4363104"/>
              </a:cubicBezTo>
              <a:cubicBezTo>
                <a:pt x="5749862" y="4382332"/>
                <a:pt x="5734271" y="4397923"/>
                <a:pt x="5715043" y="4397923"/>
              </a:cubicBezTo>
              <a:close/>
              <a:moveTo>
                <a:pt x="6054613" y="4397923"/>
              </a:moveTo>
              <a:cubicBezTo>
                <a:pt x="6035379" y="4397923"/>
                <a:pt x="6019787" y="4382332"/>
                <a:pt x="6019787" y="4363104"/>
              </a:cubicBezTo>
              <a:cubicBezTo>
                <a:pt x="6019787" y="4343876"/>
                <a:pt x="6035379" y="4328285"/>
                <a:pt x="6054613" y="4328285"/>
              </a:cubicBezTo>
              <a:cubicBezTo>
                <a:pt x="6073841" y="4328285"/>
                <a:pt x="6089425" y="4343876"/>
                <a:pt x="6089425" y="4363104"/>
              </a:cubicBezTo>
              <a:cubicBezTo>
                <a:pt x="6089425" y="4382332"/>
                <a:pt x="6073841" y="4397923"/>
                <a:pt x="6054613" y="4397923"/>
              </a:cubicBezTo>
              <a:close/>
              <a:moveTo>
                <a:pt x="6139505" y="4397923"/>
              </a:moveTo>
              <a:cubicBezTo>
                <a:pt x="6120277" y="4397923"/>
                <a:pt x="6104680" y="4382332"/>
                <a:pt x="6104680" y="4363104"/>
              </a:cubicBezTo>
              <a:cubicBezTo>
                <a:pt x="6104680" y="4343876"/>
                <a:pt x="6120277" y="4328285"/>
                <a:pt x="6139505" y="4328285"/>
              </a:cubicBezTo>
              <a:cubicBezTo>
                <a:pt x="6158733" y="4328285"/>
                <a:pt x="6174317" y="4343876"/>
                <a:pt x="6174317" y="4363104"/>
              </a:cubicBezTo>
              <a:cubicBezTo>
                <a:pt x="6174317" y="4382332"/>
                <a:pt x="6158733" y="4397923"/>
                <a:pt x="6139505" y="4397923"/>
              </a:cubicBezTo>
              <a:close/>
              <a:moveTo>
                <a:pt x="6224398" y="4397923"/>
              </a:moveTo>
              <a:cubicBezTo>
                <a:pt x="6205171" y="4397923"/>
                <a:pt x="6189573" y="4382332"/>
                <a:pt x="6189573" y="4363104"/>
              </a:cubicBezTo>
              <a:cubicBezTo>
                <a:pt x="6189573" y="4343876"/>
                <a:pt x="6205171" y="4328285"/>
                <a:pt x="6224398" y="4328285"/>
              </a:cubicBezTo>
              <a:cubicBezTo>
                <a:pt x="6243626" y="4328285"/>
                <a:pt x="6259211" y="4343876"/>
                <a:pt x="6259211" y="4363104"/>
              </a:cubicBezTo>
              <a:cubicBezTo>
                <a:pt x="6259211" y="4382332"/>
                <a:pt x="6243626" y="4397923"/>
                <a:pt x="6224398" y="4397923"/>
              </a:cubicBezTo>
              <a:close/>
              <a:moveTo>
                <a:pt x="6309291" y="4397923"/>
              </a:moveTo>
              <a:cubicBezTo>
                <a:pt x="6290063" y="4397923"/>
                <a:pt x="6274465" y="4382332"/>
                <a:pt x="6274465" y="4363104"/>
              </a:cubicBezTo>
              <a:cubicBezTo>
                <a:pt x="6274465" y="4343876"/>
                <a:pt x="6290063" y="4328285"/>
                <a:pt x="6309291" y="4328285"/>
              </a:cubicBezTo>
              <a:cubicBezTo>
                <a:pt x="6328518" y="4328285"/>
                <a:pt x="6344103" y="4343876"/>
                <a:pt x="6344103" y="4363104"/>
              </a:cubicBezTo>
              <a:cubicBezTo>
                <a:pt x="6344103" y="4382332"/>
                <a:pt x="6328518" y="4397923"/>
                <a:pt x="6309291" y="4397923"/>
              </a:cubicBezTo>
              <a:close/>
              <a:moveTo>
                <a:pt x="6394183" y="4397923"/>
              </a:moveTo>
              <a:cubicBezTo>
                <a:pt x="6374955" y="4397923"/>
                <a:pt x="6359357" y="4382332"/>
                <a:pt x="6359357" y="4363104"/>
              </a:cubicBezTo>
              <a:cubicBezTo>
                <a:pt x="6359357" y="4343876"/>
                <a:pt x="6374955" y="4328285"/>
                <a:pt x="6394183" y="4328285"/>
              </a:cubicBezTo>
              <a:cubicBezTo>
                <a:pt x="6413411" y="4328285"/>
                <a:pt x="6428995" y="4343876"/>
                <a:pt x="6428995" y="4363104"/>
              </a:cubicBezTo>
              <a:cubicBezTo>
                <a:pt x="6428995" y="4382332"/>
                <a:pt x="6413411" y="4397923"/>
                <a:pt x="6394183" y="4397923"/>
              </a:cubicBezTo>
              <a:close/>
              <a:moveTo>
                <a:pt x="6479075" y="4397923"/>
              </a:moveTo>
              <a:cubicBezTo>
                <a:pt x="6459847" y="4397923"/>
                <a:pt x="6444250" y="4382332"/>
                <a:pt x="6444250" y="4363104"/>
              </a:cubicBezTo>
              <a:cubicBezTo>
                <a:pt x="6444250" y="4343876"/>
                <a:pt x="6459847" y="4328285"/>
                <a:pt x="6479075" y="4328285"/>
              </a:cubicBezTo>
              <a:cubicBezTo>
                <a:pt x="6498303" y="4328285"/>
                <a:pt x="6513887" y="4343876"/>
                <a:pt x="6513887" y="4363104"/>
              </a:cubicBezTo>
              <a:cubicBezTo>
                <a:pt x="6513887" y="4382332"/>
                <a:pt x="6498303" y="4397923"/>
                <a:pt x="6479075" y="4397923"/>
              </a:cubicBezTo>
              <a:close/>
              <a:moveTo>
                <a:pt x="6563968" y="4397923"/>
              </a:moveTo>
              <a:cubicBezTo>
                <a:pt x="6544741" y="4397923"/>
                <a:pt x="6529143" y="4382332"/>
                <a:pt x="6529143" y="4363104"/>
              </a:cubicBezTo>
              <a:cubicBezTo>
                <a:pt x="6529143" y="4343876"/>
                <a:pt x="6544741" y="4328285"/>
                <a:pt x="6563968" y="4328285"/>
              </a:cubicBezTo>
              <a:cubicBezTo>
                <a:pt x="6583196" y="4328285"/>
                <a:pt x="6598781" y="4343876"/>
                <a:pt x="6598781" y="4363104"/>
              </a:cubicBezTo>
              <a:cubicBezTo>
                <a:pt x="6598781" y="4382332"/>
                <a:pt x="6583196" y="4397923"/>
                <a:pt x="6563968" y="4397923"/>
              </a:cubicBezTo>
              <a:close/>
              <a:moveTo>
                <a:pt x="6648861" y="4397923"/>
              </a:moveTo>
              <a:cubicBezTo>
                <a:pt x="6629633" y="4397923"/>
                <a:pt x="6614035" y="4382332"/>
                <a:pt x="6614035" y="4363104"/>
              </a:cubicBezTo>
              <a:cubicBezTo>
                <a:pt x="6614035" y="4343876"/>
                <a:pt x="6629633" y="4328285"/>
                <a:pt x="6648861" y="4328285"/>
              </a:cubicBezTo>
              <a:cubicBezTo>
                <a:pt x="6668088" y="4328285"/>
                <a:pt x="6683673" y="4343876"/>
                <a:pt x="6683673" y="4363104"/>
              </a:cubicBezTo>
              <a:cubicBezTo>
                <a:pt x="6683673" y="4382332"/>
                <a:pt x="6668088" y="4397923"/>
                <a:pt x="6648861" y="4397923"/>
              </a:cubicBezTo>
              <a:close/>
              <a:moveTo>
                <a:pt x="6733753" y="4397923"/>
              </a:moveTo>
              <a:cubicBezTo>
                <a:pt x="6714525" y="4397923"/>
                <a:pt x="6698927" y="4382332"/>
                <a:pt x="6698927" y="4363104"/>
              </a:cubicBezTo>
              <a:cubicBezTo>
                <a:pt x="6698927" y="4343876"/>
                <a:pt x="6714525" y="4328285"/>
                <a:pt x="6733753" y="4328285"/>
              </a:cubicBezTo>
              <a:cubicBezTo>
                <a:pt x="6752981" y="4328285"/>
                <a:pt x="6768565" y="4343876"/>
                <a:pt x="6768565" y="4363104"/>
              </a:cubicBezTo>
              <a:cubicBezTo>
                <a:pt x="6768565" y="4382332"/>
                <a:pt x="6752981" y="4397923"/>
                <a:pt x="6733753" y="4397923"/>
              </a:cubicBezTo>
              <a:close/>
              <a:moveTo>
                <a:pt x="6818645" y="4397923"/>
              </a:moveTo>
              <a:cubicBezTo>
                <a:pt x="6799417" y="4397923"/>
                <a:pt x="6783820" y="4382332"/>
                <a:pt x="6783820" y="4363104"/>
              </a:cubicBezTo>
              <a:cubicBezTo>
                <a:pt x="6783820" y="4343876"/>
                <a:pt x="6799417" y="4328285"/>
                <a:pt x="6818645" y="4328285"/>
              </a:cubicBezTo>
              <a:cubicBezTo>
                <a:pt x="6837873" y="4328285"/>
                <a:pt x="6853457" y="4343876"/>
                <a:pt x="6853457" y="4363104"/>
              </a:cubicBezTo>
              <a:cubicBezTo>
                <a:pt x="6853457" y="4382332"/>
                <a:pt x="6837873" y="4397923"/>
                <a:pt x="6818645" y="4397923"/>
              </a:cubicBezTo>
              <a:close/>
              <a:moveTo>
                <a:pt x="6903537" y="4397923"/>
              </a:moveTo>
              <a:cubicBezTo>
                <a:pt x="6884310" y="4397923"/>
                <a:pt x="6868712" y="4382332"/>
                <a:pt x="6868712" y="4363104"/>
              </a:cubicBezTo>
              <a:cubicBezTo>
                <a:pt x="6868712" y="4343876"/>
                <a:pt x="6884310" y="4328285"/>
                <a:pt x="6903537" y="4328285"/>
              </a:cubicBezTo>
              <a:cubicBezTo>
                <a:pt x="6922765" y="4328285"/>
                <a:pt x="6938350" y="4343876"/>
                <a:pt x="6938350" y="4363104"/>
              </a:cubicBezTo>
              <a:cubicBezTo>
                <a:pt x="6938350" y="4382332"/>
                <a:pt x="6922765" y="4397923"/>
                <a:pt x="6903537" y="4397923"/>
              </a:cubicBezTo>
              <a:close/>
              <a:moveTo>
                <a:pt x="6988431" y="4397923"/>
              </a:moveTo>
              <a:cubicBezTo>
                <a:pt x="6969203" y="4397923"/>
                <a:pt x="6953605" y="4382332"/>
                <a:pt x="6953605" y="4363104"/>
              </a:cubicBezTo>
              <a:cubicBezTo>
                <a:pt x="6953605" y="4343876"/>
                <a:pt x="6969203" y="4328285"/>
                <a:pt x="6988431" y="4328285"/>
              </a:cubicBezTo>
              <a:cubicBezTo>
                <a:pt x="7007658" y="4328285"/>
                <a:pt x="7023243" y="4343876"/>
                <a:pt x="7023243" y="4363104"/>
              </a:cubicBezTo>
              <a:cubicBezTo>
                <a:pt x="7023243" y="4382332"/>
                <a:pt x="7007658" y="4397923"/>
                <a:pt x="6988431" y="4397923"/>
              </a:cubicBezTo>
              <a:close/>
              <a:moveTo>
                <a:pt x="7073349" y="4397923"/>
              </a:moveTo>
              <a:cubicBezTo>
                <a:pt x="7054121" y="4397923"/>
                <a:pt x="7038524" y="4382332"/>
                <a:pt x="7038524" y="4363104"/>
              </a:cubicBezTo>
              <a:cubicBezTo>
                <a:pt x="7038524" y="4343876"/>
                <a:pt x="7054121" y="4328285"/>
                <a:pt x="7073349" y="4328285"/>
              </a:cubicBezTo>
              <a:cubicBezTo>
                <a:pt x="7092577" y="4328285"/>
                <a:pt x="7108161" y="4343876"/>
                <a:pt x="7108161" y="4363104"/>
              </a:cubicBezTo>
              <a:cubicBezTo>
                <a:pt x="7108161" y="4382332"/>
                <a:pt x="7092577" y="4397923"/>
                <a:pt x="7073349" y="4397923"/>
              </a:cubicBezTo>
              <a:close/>
              <a:moveTo>
                <a:pt x="7158241" y="4397923"/>
              </a:moveTo>
              <a:cubicBezTo>
                <a:pt x="7139013" y="4397923"/>
                <a:pt x="7123416" y="4382332"/>
                <a:pt x="7123416" y="4363104"/>
              </a:cubicBezTo>
              <a:cubicBezTo>
                <a:pt x="7123416" y="4343876"/>
                <a:pt x="7139013" y="4328285"/>
                <a:pt x="7158241" y="4328285"/>
              </a:cubicBezTo>
              <a:cubicBezTo>
                <a:pt x="7177469" y="4328285"/>
                <a:pt x="7193053" y="4343876"/>
                <a:pt x="7193053" y="4363104"/>
              </a:cubicBezTo>
              <a:cubicBezTo>
                <a:pt x="7193053" y="4382332"/>
                <a:pt x="7177469" y="4397923"/>
                <a:pt x="7158241" y="4397923"/>
              </a:cubicBezTo>
              <a:close/>
              <a:moveTo>
                <a:pt x="7243134" y="4397923"/>
              </a:moveTo>
              <a:cubicBezTo>
                <a:pt x="7223907" y="4397923"/>
                <a:pt x="7208309" y="4382332"/>
                <a:pt x="7208309" y="4363104"/>
              </a:cubicBezTo>
              <a:cubicBezTo>
                <a:pt x="7208309" y="4343876"/>
                <a:pt x="7223907" y="4328285"/>
                <a:pt x="7243134" y="4328285"/>
              </a:cubicBezTo>
              <a:cubicBezTo>
                <a:pt x="7262362" y="4328285"/>
                <a:pt x="7277947" y="4343876"/>
                <a:pt x="7277947" y="4363104"/>
              </a:cubicBezTo>
              <a:cubicBezTo>
                <a:pt x="7277947" y="4382332"/>
                <a:pt x="7262362" y="4397923"/>
                <a:pt x="7243134" y="4397923"/>
              </a:cubicBezTo>
              <a:close/>
              <a:moveTo>
                <a:pt x="7328027" y="4397923"/>
              </a:moveTo>
              <a:cubicBezTo>
                <a:pt x="7308799" y="4397923"/>
                <a:pt x="7293201" y="4382332"/>
                <a:pt x="7293201" y="4363104"/>
              </a:cubicBezTo>
              <a:cubicBezTo>
                <a:pt x="7293201" y="4343876"/>
                <a:pt x="7308799" y="4328285"/>
                <a:pt x="7328027" y="4328285"/>
              </a:cubicBezTo>
              <a:cubicBezTo>
                <a:pt x="7347254" y="4328285"/>
                <a:pt x="7362839" y="4343876"/>
                <a:pt x="7362839" y="4363104"/>
              </a:cubicBezTo>
              <a:cubicBezTo>
                <a:pt x="7362839" y="4382332"/>
                <a:pt x="7347254" y="4397923"/>
                <a:pt x="7328027" y="4397923"/>
              </a:cubicBezTo>
              <a:close/>
              <a:moveTo>
                <a:pt x="7412919" y="4397923"/>
              </a:moveTo>
              <a:cubicBezTo>
                <a:pt x="7393691" y="4397923"/>
                <a:pt x="7378094" y="4382332"/>
                <a:pt x="7378094" y="4363104"/>
              </a:cubicBezTo>
              <a:cubicBezTo>
                <a:pt x="7378094" y="4343876"/>
                <a:pt x="7393691" y="4328285"/>
                <a:pt x="7412919" y="4328285"/>
              </a:cubicBezTo>
              <a:cubicBezTo>
                <a:pt x="7432147" y="4328285"/>
                <a:pt x="7447731" y="4343876"/>
                <a:pt x="7447731" y="4363104"/>
              </a:cubicBezTo>
              <a:cubicBezTo>
                <a:pt x="7447731" y="4382332"/>
                <a:pt x="7432147" y="4397923"/>
                <a:pt x="7412919" y="4397923"/>
              </a:cubicBezTo>
              <a:close/>
              <a:moveTo>
                <a:pt x="7497811" y="4397923"/>
              </a:moveTo>
              <a:cubicBezTo>
                <a:pt x="7478583" y="4397923"/>
                <a:pt x="7462986" y="4382332"/>
                <a:pt x="7462986" y="4363104"/>
              </a:cubicBezTo>
              <a:cubicBezTo>
                <a:pt x="7462986" y="4343876"/>
                <a:pt x="7478583" y="4328285"/>
                <a:pt x="7497811" y="4328285"/>
              </a:cubicBezTo>
              <a:cubicBezTo>
                <a:pt x="7517039" y="4328285"/>
                <a:pt x="7532623" y="4343876"/>
                <a:pt x="7532623" y="4363104"/>
              </a:cubicBezTo>
              <a:cubicBezTo>
                <a:pt x="7532623" y="4382332"/>
                <a:pt x="7517039" y="4397923"/>
                <a:pt x="7497811" y="4397923"/>
              </a:cubicBezTo>
              <a:close/>
              <a:moveTo>
                <a:pt x="7582703" y="4397923"/>
              </a:moveTo>
              <a:cubicBezTo>
                <a:pt x="7563476" y="4397923"/>
                <a:pt x="7547878" y="4382332"/>
                <a:pt x="7547878" y="4363104"/>
              </a:cubicBezTo>
              <a:cubicBezTo>
                <a:pt x="7547878" y="4343876"/>
                <a:pt x="7563476" y="4328285"/>
                <a:pt x="7582703" y="4328285"/>
              </a:cubicBezTo>
              <a:cubicBezTo>
                <a:pt x="7601931" y="4328285"/>
                <a:pt x="7617516" y="4343876"/>
                <a:pt x="7617516" y="4363104"/>
              </a:cubicBezTo>
              <a:cubicBezTo>
                <a:pt x="7617516" y="4382332"/>
                <a:pt x="7601931" y="4397923"/>
                <a:pt x="7582703" y="4397923"/>
              </a:cubicBezTo>
              <a:close/>
              <a:moveTo>
                <a:pt x="7667597" y="4397923"/>
              </a:moveTo>
              <a:cubicBezTo>
                <a:pt x="7648369" y="4397923"/>
                <a:pt x="7632771" y="4382332"/>
                <a:pt x="7632771" y="4363104"/>
              </a:cubicBezTo>
              <a:cubicBezTo>
                <a:pt x="7632771" y="4343876"/>
                <a:pt x="7648369" y="4328285"/>
                <a:pt x="7667597" y="4328285"/>
              </a:cubicBezTo>
              <a:cubicBezTo>
                <a:pt x="7686824" y="4328285"/>
                <a:pt x="7702409" y="4343876"/>
                <a:pt x="7702409" y="4363104"/>
              </a:cubicBezTo>
              <a:cubicBezTo>
                <a:pt x="7702409" y="4382332"/>
                <a:pt x="7686824" y="4397923"/>
                <a:pt x="7667597" y="4397923"/>
              </a:cubicBezTo>
              <a:close/>
              <a:moveTo>
                <a:pt x="7752489" y="4397923"/>
              </a:moveTo>
              <a:cubicBezTo>
                <a:pt x="7733261" y="4397923"/>
                <a:pt x="7717664" y="4382332"/>
                <a:pt x="7717664" y="4363104"/>
              </a:cubicBezTo>
              <a:cubicBezTo>
                <a:pt x="7717664" y="4343876"/>
                <a:pt x="7733261" y="4328285"/>
                <a:pt x="7752489" y="4328285"/>
              </a:cubicBezTo>
              <a:cubicBezTo>
                <a:pt x="7771717" y="4328285"/>
                <a:pt x="7787301" y="4343876"/>
                <a:pt x="7787301" y="4363104"/>
              </a:cubicBezTo>
              <a:cubicBezTo>
                <a:pt x="7787301" y="4382332"/>
                <a:pt x="7771717" y="4397923"/>
                <a:pt x="7752489" y="4397923"/>
              </a:cubicBezTo>
              <a:close/>
              <a:moveTo>
                <a:pt x="7837381" y="4397923"/>
              </a:moveTo>
              <a:cubicBezTo>
                <a:pt x="7818153" y="4397923"/>
                <a:pt x="7802556" y="4382332"/>
                <a:pt x="7802556" y="4363104"/>
              </a:cubicBezTo>
              <a:cubicBezTo>
                <a:pt x="7802556" y="4343876"/>
                <a:pt x="7818153" y="4328285"/>
                <a:pt x="7837381" y="4328285"/>
              </a:cubicBezTo>
              <a:cubicBezTo>
                <a:pt x="7856609" y="4328285"/>
                <a:pt x="7872193" y="4343876"/>
                <a:pt x="7872193" y="4363104"/>
              </a:cubicBezTo>
              <a:cubicBezTo>
                <a:pt x="7872193" y="4382332"/>
                <a:pt x="7856609" y="4397923"/>
                <a:pt x="7837381" y="4397923"/>
              </a:cubicBezTo>
              <a:close/>
              <a:moveTo>
                <a:pt x="7922273" y="4397923"/>
              </a:moveTo>
              <a:cubicBezTo>
                <a:pt x="7903046" y="4397923"/>
                <a:pt x="7887448" y="4382332"/>
                <a:pt x="7887448" y="4363104"/>
              </a:cubicBezTo>
              <a:cubicBezTo>
                <a:pt x="7887448" y="4343876"/>
                <a:pt x="7903046" y="4328285"/>
                <a:pt x="7922273" y="4328285"/>
              </a:cubicBezTo>
              <a:cubicBezTo>
                <a:pt x="7941501" y="4328285"/>
                <a:pt x="7957086" y="4343876"/>
                <a:pt x="7957086" y="4363104"/>
              </a:cubicBezTo>
              <a:cubicBezTo>
                <a:pt x="7957086" y="4382332"/>
                <a:pt x="7941501" y="4397923"/>
                <a:pt x="7922273" y="4397923"/>
              </a:cubicBezTo>
              <a:close/>
              <a:moveTo>
                <a:pt x="8007167" y="4397923"/>
              </a:moveTo>
              <a:cubicBezTo>
                <a:pt x="7987939" y="4397923"/>
                <a:pt x="7972341" y="4382332"/>
                <a:pt x="7972341" y="4363104"/>
              </a:cubicBezTo>
              <a:cubicBezTo>
                <a:pt x="7972341" y="4343876"/>
                <a:pt x="7987939" y="4328285"/>
                <a:pt x="8007167" y="4328285"/>
              </a:cubicBezTo>
              <a:cubicBezTo>
                <a:pt x="8026394" y="4328285"/>
                <a:pt x="8041979" y="4343876"/>
                <a:pt x="8041979" y="4363104"/>
              </a:cubicBezTo>
              <a:cubicBezTo>
                <a:pt x="8041979" y="4382332"/>
                <a:pt x="8026394" y="4397923"/>
                <a:pt x="8007167" y="4397923"/>
              </a:cubicBezTo>
              <a:close/>
              <a:moveTo>
                <a:pt x="8092059" y="4397923"/>
              </a:moveTo>
              <a:cubicBezTo>
                <a:pt x="8072831" y="4397923"/>
                <a:pt x="8057234" y="4382332"/>
                <a:pt x="8057234" y="4363104"/>
              </a:cubicBezTo>
              <a:cubicBezTo>
                <a:pt x="8057234" y="4343876"/>
                <a:pt x="8072831" y="4328285"/>
                <a:pt x="8092059" y="4328285"/>
              </a:cubicBezTo>
              <a:cubicBezTo>
                <a:pt x="8111287" y="4328285"/>
                <a:pt x="8126871" y="4343876"/>
                <a:pt x="8126871" y="4363104"/>
              </a:cubicBezTo>
              <a:cubicBezTo>
                <a:pt x="8126871" y="4382332"/>
                <a:pt x="8111287" y="4397923"/>
                <a:pt x="8092059" y="4397923"/>
              </a:cubicBezTo>
              <a:close/>
              <a:moveTo>
                <a:pt x="8176951" y="4397923"/>
              </a:moveTo>
              <a:cubicBezTo>
                <a:pt x="8157723" y="4397923"/>
                <a:pt x="8142126" y="4382332"/>
                <a:pt x="8142126" y="4363104"/>
              </a:cubicBezTo>
              <a:cubicBezTo>
                <a:pt x="8142126" y="4343876"/>
                <a:pt x="8157723" y="4328285"/>
                <a:pt x="8176951" y="4328285"/>
              </a:cubicBezTo>
              <a:cubicBezTo>
                <a:pt x="8196179" y="4328285"/>
                <a:pt x="8211763" y="4343876"/>
                <a:pt x="8211763" y="4363104"/>
              </a:cubicBezTo>
              <a:cubicBezTo>
                <a:pt x="8211763" y="4382332"/>
                <a:pt x="8196179" y="4397923"/>
                <a:pt x="8176951" y="4397923"/>
              </a:cubicBezTo>
              <a:close/>
              <a:moveTo>
                <a:pt x="8261843" y="4397923"/>
              </a:moveTo>
              <a:cubicBezTo>
                <a:pt x="8242616" y="4397923"/>
                <a:pt x="8227018" y="4382332"/>
                <a:pt x="8227018" y="4363104"/>
              </a:cubicBezTo>
              <a:cubicBezTo>
                <a:pt x="8227018" y="4343876"/>
                <a:pt x="8242616" y="4328285"/>
                <a:pt x="8261843" y="4328285"/>
              </a:cubicBezTo>
              <a:cubicBezTo>
                <a:pt x="8281071" y="4328285"/>
                <a:pt x="8296656" y="4343876"/>
                <a:pt x="8296656" y="4363104"/>
              </a:cubicBezTo>
              <a:cubicBezTo>
                <a:pt x="8296656" y="4382332"/>
                <a:pt x="8281071" y="4397923"/>
                <a:pt x="8261843" y="4397923"/>
              </a:cubicBezTo>
              <a:close/>
              <a:moveTo>
                <a:pt x="8346737" y="4397923"/>
              </a:moveTo>
              <a:cubicBezTo>
                <a:pt x="8327509" y="4397923"/>
                <a:pt x="8311911" y="4382332"/>
                <a:pt x="8311911" y="4363104"/>
              </a:cubicBezTo>
              <a:cubicBezTo>
                <a:pt x="8311911" y="4343876"/>
                <a:pt x="8327509" y="4328285"/>
                <a:pt x="8346737" y="4328285"/>
              </a:cubicBezTo>
              <a:cubicBezTo>
                <a:pt x="8365964" y="4328285"/>
                <a:pt x="8381549" y="4343876"/>
                <a:pt x="8381549" y="4363104"/>
              </a:cubicBezTo>
              <a:cubicBezTo>
                <a:pt x="8381549" y="4382332"/>
                <a:pt x="8365964" y="4397923"/>
                <a:pt x="8346737" y="4397923"/>
              </a:cubicBezTo>
              <a:close/>
              <a:moveTo>
                <a:pt x="8431629" y="4397923"/>
              </a:moveTo>
              <a:cubicBezTo>
                <a:pt x="8412401" y="4397923"/>
                <a:pt x="8396804" y="4382332"/>
                <a:pt x="8396804" y="4363104"/>
              </a:cubicBezTo>
              <a:cubicBezTo>
                <a:pt x="8396804" y="4343876"/>
                <a:pt x="8412401" y="4328285"/>
                <a:pt x="8431629" y="4328285"/>
              </a:cubicBezTo>
              <a:cubicBezTo>
                <a:pt x="8450857" y="4328285"/>
                <a:pt x="8466441" y="4343876"/>
                <a:pt x="8466441" y="4363104"/>
              </a:cubicBezTo>
              <a:cubicBezTo>
                <a:pt x="8466441" y="4382332"/>
                <a:pt x="8450857" y="4397923"/>
                <a:pt x="8431629" y="4397923"/>
              </a:cubicBezTo>
              <a:close/>
              <a:moveTo>
                <a:pt x="8516521" y="4397923"/>
              </a:moveTo>
              <a:cubicBezTo>
                <a:pt x="8497293" y="4397923"/>
                <a:pt x="8481696" y="4382332"/>
                <a:pt x="8481696" y="4363104"/>
              </a:cubicBezTo>
              <a:cubicBezTo>
                <a:pt x="8481696" y="4343876"/>
                <a:pt x="8497293" y="4328285"/>
                <a:pt x="8516521" y="4328285"/>
              </a:cubicBezTo>
              <a:cubicBezTo>
                <a:pt x="8535749" y="4328285"/>
                <a:pt x="8551333" y="4343876"/>
                <a:pt x="8551333" y="4363104"/>
              </a:cubicBezTo>
              <a:cubicBezTo>
                <a:pt x="8551333" y="4382332"/>
                <a:pt x="8535749" y="4397923"/>
                <a:pt x="8516521" y="4397923"/>
              </a:cubicBezTo>
              <a:close/>
              <a:moveTo>
                <a:pt x="8601413" y="4397923"/>
              </a:moveTo>
              <a:cubicBezTo>
                <a:pt x="8582186" y="4397923"/>
                <a:pt x="8566588" y="4382332"/>
                <a:pt x="8566588" y="4363104"/>
              </a:cubicBezTo>
              <a:cubicBezTo>
                <a:pt x="8566588" y="4343876"/>
                <a:pt x="8582186" y="4328285"/>
                <a:pt x="8601413" y="4328285"/>
              </a:cubicBezTo>
              <a:cubicBezTo>
                <a:pt x="8620641" y="4328285"/>
                <a:pt x="8636226" y="4343876"/>
                <a:pt x="8636226" y="4363104"/>
              </a:cubicBezTo>
              <a:cubicBezTo>
                <a:pt x="8636226" y="4382332"/>
                <a:pt x="8620641" y="4397923"/>
                <a:pt x="8601413" y="4397923"/>
              </a:cubicBezTo>
              <a:close/>
              <a:moveTo>
                <a:pt x="8771199" y="4397923"/>
              </a:moveTo>
              <a:cubicBezTo>
                <a:pt x="8751971" y="4397923"/>
                <a:pt x="8736374" y="4382332"/>
                <a:pt x="8736374" y="4363104"/>
              </a:cubicBezTo>
              <a:cubicBezTo>
                <a:pt x="8736374" y="4343876"/>
                <a:pt x="8751971" y="4328285"/>
                <a:pt x="8771199" y="4328285"/>
              </a:cubicBezTo>
              <a:cubicBezTo>
                <a:pt x="8790427" y="4328285"/>
                <a:pt x="8806011" y="4343876"/>
                <a:pt x="8806011" y="4363104"/>
              </a:cubicBezTo>
              <a:cubicBezTo>
                <a:pt x="8806011" y="4382332"/>
                <a:pt x="8790427" y="4397923"/>
                <a:pt x="8771199" y="4397923"/>
              </a:cubicBezTo>
              <a:close/>
              <a:moveTo>
                <a:pt x="8856091" y="4397923"/>
              </a:moveTo>
              <a:cubicBezTo>
                <a:pt x="8836863" y="4397923"/>
                <a:pt x="8821266" y="4382332"/>
                <a:pt x="8821266" y="4363104"/>
              </a:cubicBezTo>
              <a:cubicBezTo>
                <a:pt x="8821266" y="4343876"/>
                <a:pt x="8836863" y="4328285"/>
                <a:pt x="8856091" y="4328285"/>
              </a:cubicBezTo>
              <a:cubicBezTo>
                <a:pt x="8875319" y="4328285"/>
                <a:pt x="8890903" y="4343876"/>
                <a:pt x="8890903" y="4363104"/>
              </a:cubicBezTo>
              <a:cubicBezTo>
                <a:pt x="8890903" y="4382332"/>
                <a:pt x="8875319" y="4397923"/>
                <a:pt x="8856091" y="4397923"/>
              </a:cubicBezTo>
              <a:close/>
              <a:moveTo>
                <a:pt x="8940983" y="4397923"/>
              </a:moveTo>
              <a:cubicBezTo>
                <a:pt x="8921756" y="4397923"/>
                <a:pt x="8906158" y="4382332"/>
                <a:pt x="8906158" y="4363104"/>
              </a:cubicBezTo>
              <a:cubicBezTo>
                <a:pt x="8906158" y="4343876"/>
                <a:pt x="8921756" y="4328285"/>
                <a:pt x="8940983" y="4328285"/>
              </a:cubicBezTo>
              <a:cubicBezTo>
                <a:pt x="8960211" y="4328285"/>
                <a:pt x="8975796" y="4343876"/>
                <a:pt x="8975796" y="4363104"/>
              </a:cubicBezTo>
              <a:cubicBezTo>
                <a:pt x="8975796" y="4382332"/>
                <a:pt x="8960211" y="4397923"/>
                <a:pt x="8940983" y="4397923"/>
              </a:cubicBezTo>
              <a:close/>
              <a:moveTo>
                <a:pt x="9025876" y="4397923"/>
              </a:moveTo>
              <a:cubicBezTo>
                <a:pt x="9006648" y="4397923"/>
                <a:pt x="8991050" y="4382332"/>
                <a:pt x="8991050" y="4363104"/>
              </a:cubicBezTo>
              <a:cubicBezTo>
                <a:pt x="8991050" y="4343876"/>
                <a:pt x="9006648" y="4328285"/>
                <a:pt x="9025876" y="4328285"/>
              </a:cubicBezTo>
              <a:cubicBezTo>
                <a:pt x="9045103" y="4328285"/>
                <a:pt x="9060688" y="4343876"/>
                <a:pt x="9060688" y="4363104"/>
              </a:cubicBezTo>
              <a:cubicBezTo>
                <a:pt x="9060688" y="4382332"/>
                <a:pt x="9045103" y="4397923"/>
                <a:pt x="9025876" y="4397923"/>
              </a:cubicBezTo>
              <a:close/>
              <a:moveTo>
                <a:pt x="9110769" y="4397923"/>
              </a:moveTo>
              <a:cubicBezTo>
                <a:pt x="9091541" y="4397923"/>
                <a:pt x="9075944" y="4382332"/>
                <a:pt x="9075944" y="4363104"/>
              </a:cubicBezTo>
              <a:cubicBezTo>
                <a:pt x="9075944" y="4343876"/>
                <a:pt x="9091541" y="4328285"/>
                <a:pt x="9110769" y="4328285"/>
              </a:cubicBezTo>
              <a:cubicBezTo>
                <a:pt x="9129997" y="4328285"/>
                <a:pt x="9145581" y="4343876"/>
                <a:pt x="9145581" y="4363104"/>
              </a:cubicBezTo>
              <a:cubicBezTo>
                <a:pt x="9145581" y="4382332"/>
                <a:pt x="9129997" y="4397923"/>
                <a:pt x="9110769" y="4397923"/>
              </a:cubicBezTo>
              <a:close/>
              <a:moveTo>
                <a:pt x="9195661" y="4397923"/>
              </a:moveTo>
              <a:cubicBezTo>
                <a:pt x="9176433" y="4397923"/>
                <a:pt x="9160836" y="4382332"/>
                <a:pt x="9160836" y="4363104"/>
              </a:cubicBezTo>
              <a:cubicBezTo>
                <a:pt x="9160836" y="4343876"/>
                <a:pt x="9176433" y="4328285"/>
                <a:pt x="9195661" y="4328285"/>
              </a:cubicBezTo>
              <a:cubicBezTo>
                <a:pt x="9214889" y="4328285"/>
                <a:pt x="9230473" y="4343876"/>
                <a:pt x="9230473" y="4363104"/>
              </a:cubicBezTo>
              <a:cubicBezTo>
                <a:pt x="9230473" y="4382332"/>
                <a:pt x="9214889" y="4397923"/>
                <a:pt x="9195661" y="4397923"/>
              </a:cubicBezTo>
              <a:close/>
              <a:moveTo>
                <a:pt x="9280553" y="4397923"/>
              </a:moveTo>
              <a:cubicBezTo>
                <a:pt x="9261326" y="4397923"/>
                <a:pt x="9245728" y="4382332"/>
                <a:pt x="9245728" y="4363104"/>
              </a:cubicBezTo>
              <a:cubicBezTo>
                <a:pt x="9245728" y="4343876"/>
                <a:pt x="9261326" y="4328285"/>
                <a:pt x="9280553" y="4328285"/>
              </a:cubicBezTo>
              <a:cubicBezTo>
                <a:pt x="9299781" y="4328285"/>
                <a:pt x="9315366" y="4343876"/>
                <a:pt x="9315366" y="4363104"/>
              </a:cubicBezTo>
              <a:cubicBezTo>
                <a:pt x="9315366" y="4382332"/>
                <a:pt x="9299781" y="4397923"/>
                <a:pt x="9280553" y="4397923"/>
              </a:cubicBezTo>
              <a:close/>
              <a:moveTo>
                <a:pt x="9365446" y="4397923"/>
              </a:moveTo>
              <a:cubicBezTo>
                <a:pt x="9346218" y="4397923"/>
                <a:pt x="9330620" y="4382332"/>
                <a:pt x="9330620" y="4363104"/>
              </a:cubicBezTo>
              <a:cubicBezTo>
                <a:pt x="9330620" y="4343876"/>
                <a:pt x="9346218" y="4328285"/>
                <a:pt x="9365446" y="4328285"/>
              </a:cubicBezTo>
              <a:cubicBezTo>
                <a:pt x="9384673" y="4328285"/>
                <a:pt x="9400258" y="4343876"/>
                <a:pt x="9400258" y="4363104"/>
              </a:cubicBezTo>
              <a:cubicBezTo>
                <a:pt x="9400258" y="4382332"/>
                <a:pt x="9384673" y="4397923"/>
                <a:pt x="9365446" y="4397923"/>
              </a:cubicBezTo>
              <a:close/>
              <a:moveTo>
                <a:pt x="9450339" y="4397923"/>
              </a:moveTo>
              <a:cubicBezTo>
                <a:pt x="9431111" y="4397923"/>
                <a:pt x="9415514" y="4382332"/>
                <a:pt x="9415514" y="4363104"/>
              </a:cubicBezTo>
              <a:cubicBezTo>
                <a:pt x="9415514" y="4343876"/>
                <a:pt x="9431111" y="4328285"/>
                <a:pt x="9450339" y="4328285"/>
              </a:cubicBezTo>
              <a:cubicBezTo>
                <a:pt x="9469567" y="4328285"/>
                <a:pt x="9485151" y="4343876"/>
                <a:pt x="9485151" y="4363104"/>
              </a:cubicBezTo>
              <a:cubicBezTo>
                <a:pt x="9485151" y="4382332"/>
                <a:pt x="9469567" y="4397923"/>
                <a:pt x="9450339" y="4397923"/>
              </a:cubicBezTo>
              <a:close/>
              <a:moveTo>
                <a:pt x="9535231" y="4397923"/>
              </a:moveTo>
              <a:cubicBezTo>
                <a:pt x="9516003" y="4397923"/>
                <a:pt x="9500406" y="4382332"/>
                <a:pt x="9500406" y="4363104"/>
              </a:cubicBezTo>
              <a:cubicBezTo>
                <a:pt x="9500406" y="4343876"/>
                <a:pt x="9516003" y="4328285"/>
                <a:pt x="9535231" y="4328285"/>
              </a:cubicBezTo>
              <a:cubicBezTo>
                <a:pt x="9554459" y="4328285"/>
                <a:pt x="9570043" y="4343876"/>
                <a:pt x="9570043" y="4363104"/>
              </a:cubicBezTo>
              <a:cubicBezTo>
                <a:pt x="9570043" y="4382332"/>
                <a:pt x="9554459" y="4397923"/>
                <a:pt x="9535231" y="4397923"/>
              </a:cubicBezTo>
              <a:close/>
              <a:moveTo>
                <a:pt x="9620123" y="4397923"/>
              </a:moveTo>
              <a:cubicBezTo>
                <a:pt x="9600896" y="4397923"/>
                <a:pt x="9585298" y="4382332"/>
                <a:pt x="9585298" y="4363104"/>
              </a:cubicBezTo>
              <a:cubicBezTo>
                <a:pt x="9585298" y="4343876"/>
                <a:pt x="9600896" y="4328285"/>
                <a:pt x="9620123" y="4328285"/>
              </a:cubicBezTo>
              <a:cubicBezTo>
                <a:pt x="9639351" y="4328285"/>
                <a:pt x="9654936" y="4343876"/>
                <a:pt x="9654936" y="4363104"/>
              </a:cubicBezTo>
              <a:cubicBezTo>
                <a:pt x="9654936" y="4382332"/>
                <a:pt x="9639351" y="4397923"/>
                <a:pt x="9620123" y="4397923"/>
              </a:cubicBezTo>
              <a:close/>
              <a:moveTo>
                <a:pt x="9705016" y="4397923"/>
              </a:moveTo>
              <a:cubicBezTo>
                <a:pt x="9685788" y="4397923"/>
                <a:pt x="9670190" y="4382332"/>
                <a:pt x="9670190" y="4363104"/>
              </a:cubicBezTo>
              <a:cubicBezTo>
                <a:pt x="9670190" y="4343876"/>
                <a:pt x="9685788" y="4328285"/>
                <a:pt x="9705016" y="4328285"/>
              </a:cubicBezTo>
              <a:cubicBezTo>
                <a:pt x="9724243" y="4328285"/>
                <a:pt x="9739828" y="4343876"/>
                <a:pt x="9739828" y="4363104"/>
              </a:cubicBezTo>
              <a:cubicBezTo>
                <a:pt x="9739828" y="4382332"/>
                <a:pt x="9724243" y="4397923"/>
                <a:pt x="9705016" y="4397923"/>
              </a:cubicBezTo>
              <a:close/>
              <a:moveTo>
                <a:pt x="9789909" y="4397923"/>
              </a:moveTo>
              <a:cubicBezTo>
                <a:pt x="9770681" y="4397923"/>
                <a:pt x="9755084" y="4382332"/>
                <a:pt x="9755084" y="4363104"/>
              </a:cubicBezTo>
              <a:cubicBezTo>
                <a:pt x="9755084" y="4343876"/>
                <a:pt x="9770681" y="4328285"/>
                <a:pt x="9789909" y="4328285"/>
              </a:cubicBezTo>
              <a:cubicBezTo>
                <a:pt x="9809137" y="4328285"/>
                <a:pt x="9824721" y="4343876"/>
                <a:pt x="9824721" y="4363104"/>
              </a:cubicBezTo>
              <a:cubicBezTo>
                <a:pt x="9824721" y="4382332"/>
                <a:pt x="9809137" y="4397923"/>
                <a:pt x="9789909" y="4397923"/>
              </a:cubicBezTo>
              <a:close/>
              <a:moveTo>
                <a:pt x="9959693" y="4397923"/>
              </a:moveTo>
              <a:cubicBezTo>
                <a:pt x="9940466" y="4397923"/>
                <a:pt x="9924868" y="4382332"/>
                <a:pt x="9924868" y="4363104"/>
              </a:cubicBezTo>
              <a:cubicBezTo>
                <a:pt x="9924868" y="4343876"/>
                <a:pt x="9940466" y="4328285"/>
                <a:pt x="9959693" y="4328285"/>
              </a:cubicBezTo>
              <a:cubicBezTo>
                <a:pt x="9978921" y="4328285"/>
                <a:pt x="9994506" y="4343876"/>
                <a:pt x="9994506" y="4363104"/>
              </a:cubicBezTo>
              <a:cubicBezTo>
                <a:pt x="9994506" y="4382332"/>
                <a:pt x="9978921" y="4397923"/>
                <a:pt x="9959693" y="4397923"/>
              </a:cubicBezTo>
              <a:close/>
              <a:moveTo>
                <a:pt x="2234445" y="4313063"/>
              </a:moveTo>
              <a:cubicBezTo>
                <a:pt x="2215217" y="4313063"/>
                <a:pt x="2199626" y="4297472"/>
                <a:pt x="2199626" y="4278244"/>
              </a:cubicBezTo>
              <a:cubicBezTo>
                <a:pt x="2199626" y="4259016"/>
                <a:pt x="2215217" y="4243425"/>
                <a:pt x="2234445" y="4243425"/>
              </a:cubicBezTo>
              <a:cubicBezTo>
                <a:pt x="2253673" y="4243425"/>
                <a:pt x="2269264" y="4259016"/>
                <a:pt x="2269264" y="4278244"/>
              </a:cubicBezTo>
              <a:cubicBezTo>
                <a:pt x="2269264" y="4297472"/>
                <a:pt x="2253673" y="4313063"/>
                <a:pt x="2234445" y="4313063"/>
              </a:cubicBezTo>
              <a:close/>
              <a:moveTo>
                <a:pt x="2319337" y="4313063"/>
              </a:moveTo>
              <a:cubicBezTo>
                <a:pt x="2300110" y="4313063"/>
                <a:pt x="2284518" y="4297472"/>
                <a:pt x="2284518" y="4278244"/>
              </a:cubicBezTo>
              <a:cubicBezTo>
                <a:pt x="2284518" y="4259016"/>
                <a:pt x="2300110" y="4243425"/>
                <a:pt x="2319337" y="4243425"/>
              </a:cubicBezTo>
              <a:cubicBezTo>
                <a:pt x="2338565" y="4243425"/>
                <a:pt x="2354156" y="4259016"/>
                <a:pt x="2354156" y="4278244"/>
              </a:cubicBezTo>
              <a:cubicBezTo>
                <a:pt x="2354156" y="4297472"/>
                <a:pt x="2338565" y="4313063"/>
                <a:pt x="2319337" y="4313063"/>
              </a:cubicBezTo>
              <a:close/>
              <a:moveTo>
                <a:pt x="2404230" y="4313063"/>
              </a:moveTo>
              <a:cubicBezTo>
                <a:pt x="2385002" y="4313063"/>
                <a:pt x="2369411" y="4297472"/>
                <a:pt x="2369411" y="4278244"/>
              </a:cubicBezTo>
              <a:cubicBezTo>
                <a:pt x="2369411" y="4259016"/>
                <a:pt x="2385002" y="4243425"/>
                <a:pt x="2404230" y="4243425"/>
              </a:cubicBezTo>
              <a:cubicBezTo>
                <a:pt x="2423457" y="4243425"/>
                <a:pt x="2439048" y="4259016"/>
                <a:pt x="2439048" y="4278244"/>
              </a:cubicBezTo>
              <a:cubicBezTo>
                <a:pt x="2439048" y="4297472"/>
                <a:pt x="2423457" y="4313063"/>
                <a:pt x="2404230" y="4313063"/>
              </a:cubicBezTo>
              <a:close/>
              <a:moveTo>
                <a:pt x="2489122" y="4313063"/>
              </a:moveTo>
              <a:cubicBezTo>
                <a:pt x="2469894" y="4313063"/>
                <a:pt x="2454303" y="4297472"/>
                <a:pt x="2454303" y="4278244"/>
              </a:cubicBezTo>
              <a:cubicBezTo>
                <a:pt x="2454303" y="4259016"/>
                <a:pt x="2469894" y="4243425"/>
                <a:pt x="2489122" y="4243425"/>
              </a:cubicBezTo>
              <a:cubicBezTo>
                <a:pt x="2508350" y="4243425"/>
                <a:pt x="2523941" y="4259016"/>
                <a:pt x="2523941" y="4278244"/>
              </a:cubicBezTo>
              <a:cubicBezTo>
                <a:pt x="2523941" y="4297472"/>
                <a:pt x="2508350" y="4313063"/>
                <a:pt x="2489122" y="4313063"/>
              </a:cubicBezTo>
              <a:close/>
              <a:moveTo>
                <a:pt x="2574015" y="4313063"/>
              </a:moveTo>
              <a:cubicBezTo>
                <a:pt x="2554787" y="4313063"/>
                <a:pt x="2539196" y="4297472"/>
                <a:pt x="2539196" y="4278244"/>
              </a:cubicBezTo>
              <a:cubicBezTo>
                <a:pt x="2539196" y="4259016"/>
                <a:pt x="2554787" y="4243425"/>
                <a:pt x="2574015" y="4243425"/>
              </a:cubicBezTo>
              <a:cubicBezTo>
                <a:pt x="2593243" y="4243425"/>
                <a:pt x="2608834" y="4259016"/>
                <a:pt x="2608834" y="4278244"/>
              </a:cubicBezTo>
              <a:cubicBezTo>
                <a:pt x="2608834" y="4297472"/>
                <a:pt x="2593243" y="4313063"/>
                <a:pt x="2574015" y="4313063"/>
              </a:cubicBezTo>
              <a:close/>
              <a:moveTo>
                <a:pt x="2658907" y="4313063"/>
              </a:moveTo>
              <a:cubicBezTo>
                <a:pt x="2639680" y="4313063"/>
                <a:pt x="2624088" y="4297472"/>
                <a:pt x="2624088" y="4278244"/>
              </a:cubicBezTo>
              <a:cubicBezTo>
                <a:pt x="2624088" y="4259016"/>
                <a:pt x="2639680" y="4243425"/>
                <a:pt x="2658907" y="4243425"/>
              </a:cubicBezTo>
              <a:cubicBezTo>
                <a:pt x="2678135" y="4243425"/>
                <a:pt x="2693726" y="4259016"/>
                <a:pt x="2693726" y="4278244"/>
              </a:cubicBezTo>
              <a:cubicBezTo>
                <a:pt x="2693726" y="4297472"/>
                <a:pt x="2678135" y="4313063"/>
                <a:pt x="2658907" y="4313063"/>
              </a:cubicBezTo>
              <a:close/>
              <a:moveTo>
                <a:pt x="2743800" y="4313063"/>
              </a:moveTo>
              <a:cubicBezTo>
                <a:pt x="2724572" y="4313063"/>
                <a:pt x="2708981" y="4297472"/>
                <a:pt x="2708981" y="4278244"/>
              </a:cubicBezTo>
              <a:cubicBezTo>
                <a:pt x="2708981" y="4259016"/>
                <a:pt x="2724572" y="4243425"/>
                <a:pt x="2743800" y="4243425"/>
              </a:cubicBezTo>
              <a:cubicBezTo>
                <a:pt x="2763027" y="4243425"/>
                <a:pt x="2778618" y="4259016"/>
                <a:pt x="2778618" y="4278244"/>
              </a:cubicBezTo>
              <a:cubicBezTo>
                <a:pt x="2778618" y="4297472"/>
                <a:pt x="2763027" y="4313063"/>
                <a:pt x="2743800" y="4313063"/>
              </a:cubicBezTo>
              <a:close/>
              <a:moveTo>
                <a:pt x="2828692" y="4313063"/>
              </a:moveTo>
              <a:cubicBezTo>
                <a:pt x="2809464" y="4313063"/>
                <a:pt x="2793873" y="4297472"/>
                <a:pt x="2793873" y="4278244"/>
              </a:cubicBezTo>
              <a:cubicBezTo>
                <a:pt x="2793873" y="4259016"/>
                <a:pt x="2809464" y="4243425"/>
                <a:pt x="2828692" y="4243425"/>
              </a:cubicBezTo>
              <a:cubicBezTo>
                <a:pt x="2847920" y="4243425"/>
                <a:pt x="2863511" y="4259016"/>
                <a:pt x="2863511" y="4278244"/>
              </a:cubicBezTo>
              <a:cubicBezTo>
                <a:pt x="2863511" y="4297472"/>
                <a:pt x="2847920" y="4313063"/>
                <a:pt x="2828692" y="4313063"/>
              </a:cubicBezTo>
              <a:close/>
              <a:moveTo>
                <a:pt x="2913584" y="4313063"/>
              </a:moveTo>
              <a:cubicBezTo>
                <a:pt x="2894356" y="4313063"/>
                <a:pt x="2878765" y="4297472"/>
                <a:pt x="2878765" y="4278244"/>
              </a:cubicBezTo>
              <a:cubicBezTo>
                <a:pt x="2878765" y="4259016"/>
                <a:pt x="2894356" y="4243425"/>
                <a:pt x="2913584" y="4243425"/>
              </a:cubicBezTo>
              <a:cubicBezTo>
                <a:pt x="2932812" y="4243425"/>
                <a:pt x="2948403" y="4259016"/>
                <a:pt x="2948403" y="4278244"/>
              </a:cubicBezTo>
              <a:cubicBezTo>
                <a:pt x="2948403" y="4297472"/>
                <a:pt x="2932812" y="4313063"/>
                <a:pt x="2913584" y="4313063"/>
              </a:cubicBezTo>
              <a:close/>
              <a:moveTo>
                <a:pt x="2998477" y="4313063"/>
              </a:moveTo>
              <a:cubicBezTo>
                <a:pt x="2979250" y="4313063"/>
                <a:pt x="2963658" y="4297472"/>
                <a:pt x="2963658" y="4278244"/>
              </a:cubicBezTo>
              <a:cubicBezTo>
                <a:pt x="2963658" y="4259016"/>
                <a:pt x="2979250" y="4243425"/>
                <a:pt x="2998477" y="4243425"/>
              </a:cubicBezTo>
              <a:cubicBezTo>
                <a:pt x="3017705" y="4243425"/>
                <a:pt x="3033296" y="4259016"/>
                <a:pt x="3033296" y="4278244"/>
              </a:cubicBezTo>
              <a:cubicBezTo>
                <a:pt x="3033296" y="4297472"/>
                <a:pt x="3017705" y="4313063"/>
                <a:pt x="2998477" y="4313063"/>
              </a:cubicBezTo>
              <a:close/>
              <a:moveTo>
                <a:pt x="3083370" y="4313063"/>
              </a:moveTo>
              <a:cubicBezTo>
                <a:pt x="3064142" y="4313063"/>
                <a:pt x="3048551" y="4297472"/>
                <a:pt x="3048551" y="4278244"/>
              </a:cubicBezTo>
              <a:cubicBezTo>
                <a:pt x="3048551" y="4259016"/>
                <a:pt x="3064142" y="4243425"/>
                <a:pt x="3083370" y="4243425"/>
              </a:cubicBezTo>
              <a:cubicBezTo>
                <a:pt x="3102597" y="4243425"/>
                <a:pt x="3118188" y="4259016"/>
                <a:pt x="3118188" y="4278244"/>
              </a:cubicBezTo>
              <a:cubicBezTo>
                <a:pt x="3118188" y="4297472"/>
                <a:pt x="3102597" y="4313063"/>
                <a:pt x="3083370" y="4313063"/>
              </a:cubicBezTo>
              <a:close/>
              <a:moveTo>
                <a:pt x="3168262" y="4313063"/>
              </a:moveTo>
              <a:cubicBezTo>
                <a:pt x="3149034" y="4313063"/>
                <a:pt x="3133443" y="4297472"/>
                <a:pt x="3133443" y="4278244"/>
              </a:cubicBezTo>
              <a:cubicBezTo>
                <a:pt x="3133443" y="4259016"/>
                <a:pt x="3149034" y="4243425"/>
                <a:pt x="3168262" y="4243425"/>
              </a:cubicBezTo>
              <a:cubicBezTo>
                <a:pt x="3187490" y="4243425"/>
                <a:pt x="3203081" y="4259016"/>
                <a:pt x="3203081" y="4278244"/>
              </a:cubicBezTo>
              <a:cubicBezTo>
                <a:pt x="3203081" y="4297472"/>
                <a:pt x="3187490" y="4313063"/>
                <a:pt x="3168262" y="4313063"/>
              </a:cubicBezTo>
              <a:close/>
              <a:moveTo>
                <a:pt x="3253154" y="4313063"/>
              </a:moveTo>
              <a:cubicBezTo>
                <a:pt x="3233926" y="4313063"/>
                <a:pt x="3218335" y="4297472"/>
                <a:pt x="3218335" y="4278244"/>
              </a:cubicBezTo>
              <a:cubicBezTo>
                <a:pt x="3218335" y="4259016"/>
                <a:pt x="3233926" y="4243425"/>
                <a:pt x="3253154" y="4243425"/>
              </a:cubicBezTo>
              <a:cubicBezTo>
                <a:pt x="3272382" y="4243425"/>
                <a:pt x="3287973" y="4259016"/>
                <a:pt x="3287973" y="4278244"/>
              </a:cubicBezTo>
              <a:cubicBezTo>
                <a:pt x="3287973" y="4297472"/>
                <a:pt x="3272382" y="4313063"/>
                <a:pt x="3253154" y="4313063"/>
              </a:cubicBezTo>
              <a:close/>
              <a:moveTo>
                <a:pt x="3338047" y="4313063"/>
              </a:moveTo>
              <a:cubicBezTo>
                <a:pt x="3318820" y="4313063"/>
                <a:pt x="3303228" y="4297472"/>
                <a:pt x="3303228" y="4278244"/>
              </a:cubicBezTo>
              <a:cubicBezTo>
                <a:pt x="3303228" y="4259016"/>
                <a:pt x="3318820" y="4243425"/>
                <a:pt x="3338047" y="4243425"/>
              </a:cubicBezTo>
              <a:cubicBezTo>
                <a:pt x="3357275" y="4243425"/>
                <a:pt x="3372866" y="4259016"/>
                <a:pt x="3372866" y="4278244"/>
              </a:cubicBezTo>
              <a:cubicBezTo>
                <a:pt x="3372866" y="4297472"/>
                <a:pt x="3357275" y="4313063"/>
                <a:pt x="3338047" y="4313063"/>
              </a:cubicBezTo>
              <a:close/>
              <a:moveTo>
                <a:pt x="3422940" y="4313063"/>
              </a:moveTo>
              <a:cubicBezTo>
                <a:pt x="3403712" y="4313063"/>
                <a:pt x="3388121" y="4297472"/>
                <a:pt x="3388121" y="4278244"/>
              </a:cubicBezTo>
              <a:cubicBezTo>
                <a:pt x="3388121" y="4259016"/>
                <a:pt x="3403712" y="4243425"/>
                <a:pt x="3422940" y="4243425"/>
              </a:cubicBezTo>
              <a:cubicBezTo>
                <a:pt x="3442167" y="4243425"/>
                <a:pt x="3457758" y="4259016"/>
                <a:pt x="3457758" y="4278244"/>
              </a:cubicBezTo>
              <a:cubicBezTo>
                <a:pt x="3457758" y="4297472"/>
                <a:pt x="3442167" y="4313063"/>
                <a:pt x="3422940" y="4313063"/>
              </a:cubicBezTo>
              <a:close/>
              <a:moveTo>
                <a:pt x="3507832" y="4313063"/>
              </a:moveTo>
              <a:cubicBezTo>
                <a:pt x="3488604" y="4313063"/>
                <a:pt x="3473013" y="4297472"/>
                <a:pt x="3473013" y="4278244"/>
              </a:cubicBezTo>
              <a:cubicBezTo>
                <a:pt x="3473013" y="4259016"/>
                <a:pt x="3488604" y="4243425"/>
                <a:pt x="3507832" y="4243425"/>
              </a:cubicBezTo>
              <a:cubicBezTo>
                <a:pt x="3527060" y="4243425"/>
                <a:pt x="3542651" y="4259016"/>
                <a:pt x="3542651" y="4278244"/>
              </a:cubicBezTo>
              <a:cubicBezTo>
                <a:pt x="3542651" y="4297472"/>
                <a:pt x="3527060" y="4313063"/>
                <a:pt x="3507832" y="4313063"/>
              </a:cubicBezTo>
              <a:close/>
              <a:moveTo>
                <a:pt x="3592724" y="4313063"/>
              </a:moveTo>
              <a:cubicBezTo>
                <a:pt x="3573496" y="4313063"/>
                <a:pt x="3557905" y="4297472"/>
                <a:pt x="3557905" y="4278244"/>
              </a:cubicBezTo>
              <a:cubicBezTo>
                <a:pt x="3557905" y="4259016"/>
                <a:pt x="3573496" y="4243425"/>
                <a:pt x="3592724" y="4243425"/>
              </a:cubicBezTo>
              <a:cubicBezTo>
                <a:pt x="3611952" y="4243425"/>
                <a:pt x="3627543" y="4259016"/>
                <a:pt x="3627543" y="4278244"/>
              </a:cubicBezTo>
              <a:cubicBezTo>
                <a:pt x="3627543" y="4297472"/>
                <a:pt x="3611952" y="4313063"/>
                <a:pt x="3592724" y="4313063"/>
              </a:cubicBezTo>
              <a:close/>
              <a:moveTo>
                <a:pt x="3677617" y="4313063"/>
              </a:moveTo>
              <a:cubicBezTo>
                <a:pt x="3658390" y="4313063"/>
                <a:pt x="3642798" y="4297472"/>
                <a:pt x="3642798" y="4278244"/>
              </a:cubicBezTo>
              <a:cubicBezTo>
                <a:pt x="3642798" y="4259016"/>
                <a:pt x="3658390" y="4243425"/>
                <a:pt x="3677617" y="4243425"/>
              </a:cubicBezTo>
              <a:cubicBezTo>
                <a:pt x="3696845" y="4243425"/>
                <a:pt x="3712436" y="4259016"/>
                <a:pt x="3712436" y="4278244"/>
              </a:cubicBezTo>
              <a:cubicBezTo>
                <a:pt x="3712436" y="4297472"/>
                <a:pt x="3696845" y="4313063"/>
                <a:pt x="3677617" y="4313063"/>
              </a:cubicBezTo>
              <a:close/>
              <a:moveTo>
                <a:pt x="3762510" y="4313063"/>
              </a:moveTo>
              <a:cubicBezTo>
                <a:pt x="3743282" y="4313063"/>
                <a:pt x="3727691" y="4297472"/>
                <a:pt x="3727691" y="4278244"/>
              </a:cubicBezTo>
              <a:cubicBezTo>
                <a:pt x="3727691" y="4259016"/>
                <a:pt x="3743282" y="4243425"/>
                <a:pt x="3762510" y="4243425"/>
              </a:cubicBezTo>
              <a:cubicBezTo>
                <a:pt x="3781737" y="4243425"/>
                <a:pt x="3797328" y="4259016"/>
                <a:pt x="3797328" y="4278244"/>
              </a:cubicBezTo>
              <a:cubicBezTo>
                <a:pt x="3797328" y="4297472"/>
                <a:pt x="3781737" y="4313063"/>
                <a:pt x="3762510" y="4313063"/>
              </a:cubicBezTo>
              <a:close/>
              <a:moveTo>
                <a:pt x="3847402" y="4313063"/>
              </a:moveTo>
              <a:cubicBezTo>
                <a:pt x="3828174" y="4313063"/>
                <a:pt x="3812583" y="4297472"/>
                <a:pt x="3812583" y="4278244"/>
              </a:cubicBezTo>
              <a:cubicBezTo>
                <a:pt x="3812583" y="4259016"/>
                <a:pt x="3828174" y="4243425"/>
                <a:pt x="3847402" y="4243425"/>
              </a:cubicBezTo>
              <a:cubicBezTo>
                <a:pt x="3866630" y="4243425"/>
                <a:pt x="3882221" y="4259016"/>
                <a:pt x="3882221" y="4278244"/>
              </a:cubicBezTo>
              <a:cubicBezTo>
                <a:pt x="3882221" y="4297472"/>
                <a:pt x="3866630" y="4313063"/>
                <a:pt x="3847402" y="4313063"/>
              </a:cubicBezTo>
              <a:close/>
              <a:moveTo>
                <a:pt x="5715043" y="4313063"/>
              </a:moveTo>
              <a:cubicBezTo>
                <a:pt x="5695816" y="4313063"/>
                <a:pt x="5680225" y="4297472"/>
                <a:pt x="5680225" y="4278244"/>
              </a:cubicBezTo>
              <a:cubicBezTo>
                <a:pt x="5680225" y="4259016"/>
                <a:pt x="5695816" y="4243425"/>
                <a:pt x="5715043" y="4243425"/>
              </a:cubicBezTo>
              <a:cubicBezTo>
                <a:pt x="5734271" y="4243425"/>
                <a:pt x="5749862" y="4259016"/>
                <a:pt x="5749862" y="4278244"/>
              </a:cubicBezTo>
              <a:cubicBezTo>
                <a:pt x="5749862" y="4297472"/>
                <a:pt x="5734271" y="4313063"/>
                <a:pt x="5715043" y="4313063"/>
              </a:cubicBezTo>
              <a:close/>
              <a:moveTo>
                <a:pt x="5799936" y="4313063"/>
              </a:moveTo>
              <a:cubicBezTo>
                <a:pt x="5780708" y="4313063"/>
                <a:pt x="5765117" y="4297472"/>
                <a:pt x="5765117" y="4278244"/>
              </a:cubicBezTo>
              <a:cubicBezTo>
                <a:pt x="5765117" y="4259016"/>
                <a:pt x="5780708" y="4243425"/>
                <a:pt x="5799936" y="4243425"/>
              </a:cubicBezTo>
              <a:cubicBezTo>
                <a:pt x="5819163" y="4243425"/>
                <a:pt x="5834754" y="4259016"/>
                <a:pt x="5834754" y="4278244"/>
              </a:cubicBezTo>
              <a:cubicBezTo>
                <a:pt x="5834754" y="4297472"/>
                <a:pt x="5819163" y="4313063"/>
                <a:pt x="5799936" y="4313063"/>
              </a:cubicBezTo>
              <a:close/>
              <a:moveTo>
                <a:pt x="5969720" y="4313063"/>
              </a:moveTo>
              <a:cubicBezTo>
                <a:pt x="5950492" y="4313063"/>
                <a:pt x="5934901" y="4297472"/>
                <a:pt x="5934901" y="4278244"/>
              </a:cubicBezTo>
              <a:cubicBezTo>
                <a:pt x="5934901" y="4259016"/>
                <a:pt x="5950492" y="4243425"/>
                <a:pt x="5969720" y="4243425"/>
              </a:cubicBezTo>
              <a:cubicBezTo>
                <a:pt x="5988948" y="4243425"/>
                <a:pt x="6004539" y="4259016"/>
                <a:pt x="6004539" y="4278244"/>
              </a:cubicBezTo>
              <a:cubicBezTo>
                <a:pt x="6004539" y="4297472"/>
                <a:pt x="5988948" y="4313063"/>
                <a:pt x="5969720" y="4313063"/>
              </a:cubicBezTo>
              <a:close/>
              <a:moveTo>
                <a:pt x="6054613" y="4313063"/>
              </a:moveTo>
              <a:cubicBezTo>
                <a:pt x="6035379" y="4313063"/>
                <a:pt x="6019787" y="4297472"/>
                <a:pt x="6019787" y="4278244"/>
              </a:cubicBezTo>
              <a:cubicBezTo>
                <a:pt x="6019787" y="4259016"/>
                <a:pt x="6035379" y="4243425"/>
                <a:pt x="6054613" y="4243425"/>
              </a:cubicBezTo>
              <a:cubicBezTo>
                <a:pt x="6073841" y="4243425"/>
                <a:pt x="6089425" y="4259016"/>
                <a:pt x="6089425" y="4278244"/>
              </a:cubicBezTo>
              <a:cubicBezTo>
                <a:pt x="6089425" y="4297472"/>
                <a:pt x="6073841" y="4313063"/>
                <a:pt x="6054613" y="4313063"/>
              </a:cubicBezTo>
              <a:close/>
              <a:moveTo>
                <a:pt x="6139505" y="4313063"/>
              </a:moveTo>
              <a:cubicBezTo>
                <a:pt x="6120277" y="4313063"/>
                <a:pt x="6104680" y="4297472"/>
                <a:pt x="6104680" y="4278244"/>
              </a:cubicBezTo>
              <a:cubicBezTo>
                <a:pt x="6104680" y="4259016"/>
                <a:pt x="6120277" y="4243425"/>
                <a:pt x="6139505" y="4243425"/>
              </a:cubicBezTo>
              <a:cubicBezTo>
                <a:pt x="6158733" y="4243425"/>
                <a:pt x="6174317" y="4259016"/>
                <a:pt x="6174317" y="4278244"/>
              </a:cubicBezTo>
              <a:cubicBezTo>
                <a:pt x="6174317" y="4297472"/>
                <a:pt x="6158733" y="4313063"/>
                <a:pt x="6139505" y="4313063"/>
              </a:cubicBezTo>
              <a:close/>
              <a:moveTo>
                <a:pt x="6224398" y="4313063"/>
              </a:moveTo>
              <a:cubicBezTo>
                <a:pt x="6205171" y="4313063"/>
                <a:pt x="6189573" y="4297472"/>
                <a:pt x="6189573" y="4278244"/>
              </a:cubicBezTo>
              <a:cubicBezTo>
                <a:pt x="6189573" y="4259016"/>
                <a:pt x="6205171" y="4243425"/>
                <a:pt x="6224398" y="4243425"/>
              </a:cubicBezTo>
              <a:cubicBezTo>
                <a:pt x="6243626" y="4243425"/>
                <a:pt x="6259211" y="4259016"/>
                <a:pt x="6259211" y="4278244"/>
              </a:cubicBezTo>
              <a:cubicBezTo>
                <a:pt x="6259211" y="4297472"/>
                <a:pt x="6243626" y="4313063"/>
                <a:pt x="6224398" y="4313063"/>
              </a:cubicBezTo>
              <a:close/>
              <a:moveTo>
                <a:pt x="6309291" y="4313063"/>
              </a:moveTo>
              <a:cubicBezTo>
                <a:pt x="6290063" y="4313063"/>
                <a:pt x="6274465" y="4297472"/>
                <a:pt x="6274465" y="4278244"/>
              </a:cubicBezTo>
              <a:cubicBezTo>
                <a:pt x="6274465" y="4259016"/>
                <a:pt x="6290063" y="4243425"/>
                <a:pt x="6309291" y="4243425"/>
              </a:cubicBezTo>
              <a:cubicBezTo>
                <a:pt x="6328518" y="4243425"/>
                <a:pt x="6344103" y="4259016"/>
                <a:pt x="6344103" y="4278244"/>
              </a:cubicBezTo>
              <a:cubicBezTo>
                <a:pt x="6344103" y="4297472"/>
                <a:pt x="6328518" y="4313063"/>
                <a:pt x="6309291" y="4313063"/>
              </a:cubicBezTo>
              <a:close/>
              <a:moveTo>
                <a:pt x="6394183" y="4313063"/>
              </a:moveTo>
              <a:cubicBezTo>
                <a:pt x="6374955" y="4313063"/>
                <a:pt x="6359357" y="4297472"/>
                <a:pt x="6359357" y="4278244"/>
              </a:cubicBezTo>
              <a:cubicBezTo>
                <a:pt x="6359357" y="4259016"/>
                <a:pt x="6374955" y="4243425"/>
                <a:pt x="6394183" y="4243425"/>
              </a:cubicBezTo>
              <a:cubicBezTo>
                <a:pt x="6413411" y="4243425"/>
                <a:pt x="6428995" y="4259016"/>
                <a:pt x="6428995" y="4278244"/>
              </a:cubicBezTo>
              <a:cubicBezTo>
                <a:pt x="6428995" y="4297472"/>
                <a:pt x="6413411" y="4313063"/>
                <a:pt x="6394183" y="4313063"/>
              </a:cubicBezTo>
              <a:close/>
              <a:moveTo>
                <a:pt x="6479075" y="4313063"/>
              </a:moveTo>
              <a:cubicBezTo>
                <a:pt x="6459847" y="4313063"/>
                <a:pt x="6444250" y="4297472"/>
                <a:pt x="6444250" y="4278244"/>
              </a:cubicBezTo>
              <a:cubicBezTo>
                <a:pt x="6444250" y="4259016"/>
                <a:pt x="6459847" y="4243425"/>
                <a:pt x="6479075" y="4243425"/>
              </a:cubicBezTo>
              <a:cubicBezTo>
                <a:pt x="6498303" y="4243425"/>
                <a:pt x="6513887" y="4259016"/>
                <a:pt x="6513887" y="4278244"/>
              </a:cubicBezTo>
              <a:cubicBezTo>
                <a:pt x="6513887" y="4297472"/>
                <a:pt x="6498303" y="4313063"/>
                <a:pt x="6479075" y="4313063"/>
              </a:cubicBezTo>
              <a:close/>
              <a:moveTo>
                <a:pt x="6563968" y="4313063"/>
              </a:moveTo>
              <a:cubicBezTo>
                <a:pt x="6544741" y="4313063"/>
                <a:pt x="6529143" y="4297472"/>
                <a:pt x="6529143" y="4278244"/>
              </a:cubicBezTo>
              <a:cubicBezTo>
                <a:pt x="6529143" y="4259016"/>
                <a:pt x="6544741" y="4243425"/>
                <a:pt x="6563968" y="4243425"/>
              </a:cubicBezTo>
              <a:cubicBezTo>
                <a:pt x="6583196" y="4243425"/>
                <a:pt x="6598781" y="4259016"/>
                <a:pt x="6598781" y="4278244"/>
              </a:cubicBezTo>
              <a:cubicBezTo>
                <a:pt x="6598781" y="4297472"/>
                <a:pt x="6583196" y="4313063"/>
                <a:pt x="6563968" y="4313063"/>
              </a:cubicBezTo>
              <a:close/>
              <a:moveTo>
                <a:pt x="6648861" y="4313063"/>
              </a:moveTo>
              <a:cubicBezTo>
                <a:pt x="6629633" y="4313063"/>
                <a:pt x="6614035" y="4297472"/>
                <a:pt x="6614035" y="4278244"/>
              </a:cubicBezTo>
              <a:cubicBezTo>
                <a:pt x="6614035" y="4259016"/>
                <a:pt x="6629633" y="4243425"/>
                <a:pt x="6648861" y="4243425"/>
              </a:cubicBezTo>
              <a:cubicBezTo>
                <a:pt x="6668088" y="4243425"/>
                <a:pt x="6683673" y="4259016"/>
                <a:pt x="6683673" y="4278244"/>
              </a:cubicBezTo>
              <a:cubicBezTo>
                <a:pt x="6683673" y="4297472"/>
                <a:pt x="6668088" y="4313063"/>
                <a:pt x="6648861" y="4313063"/>
              </a:cubicBezTo>
              <a:close/>
              <a:moveTo>
                <a:pt x="6733753" y="4313063"/>
              </a:moveTo>
              <a:cubicBezTo>
                <a:pt x="6714525" y="4313063"/>
                <a:pt x="6698927" y="4297472"/>
                <a:pt x="6698927" y="4278244"/>
              </a:cubicBezTo>
              <a:cubicBezTo>
                <a:pt x="6698927" y="4259016"/>
                <a:pt x="6714525" y="4243425"/>
                <a:pt x="6733753" y="4243425"/>
              </a:cubicBezTo>
              <a:cubicBezTo>
                <a:pt x="6752981" y="4243425"/>
                <a:pt x="6768565" y="4259016"/>
                <a:pt x="6768565" y="4278244"/>
              </a:cubicBezTo>
              <a:cubicBezTo>
                <a:pt x="6768565" y="4297472"/>
                <a:pt x="6752981" y="4313063"/>
                <a:pt x="6733753" y="4313063"/>
              </a:cubicBezTo>
              <a:close/>
              <a:moveTo>
                <a:pt x="6818645" y="4313063"/>
              </a:moveTo>
              <a:cubicBezTo>
                <a:pt x="6799417" y="4313063"/>
                <a:pt x="6783820" y="4297472"/>
                <a:pt x="6783820" y="4278244"/>
              </a:cubicBezTo>
              <a:cubicBezTo>
                <a:pt x="6783820" y="4259016"/>
                <a:pt x="6799417" y="4243425"/>
                <a:pt x="6818645" y="4243425"/>
              </a:cubicBezTo>
              <a:cubicBezTo>
                <a:pt x="6837873" y="4243425"/>
                <a:pt x="6853457" y="4259016"/>
                <a:pt x="6853457" y="4278244"/>
              </a:cubicBezTo>
              <a:cubicBezTo>
                <a:pt x="6853457" y="4297472"/>
                <a:pt x="6837873" y="4313063"/>
                <a:pt x="6818645" y="4313063"/>
              </a:cubicBezTo>
              <a:close/>
              <a:moveTo>
                <a:pt x="6903537" y="4313063"/>
              </a:moveTo>
              <a:cubicBezTo>
                <a:pt x="6884310" y="4313063"/>
                <a:pt x="6868712" y="4297472"/>
                <a:pt x="6868712" y="4278244"/>
              </a:cubicBezTo>
              <a:cubicBezTo>
                <a:pt x="6868712" y="4259016"/>
                <a:pt x="6884310" y="4243425"/>
                <a:pt x="6903537" y="4243425"/>
              </a:cubicBezTo>
              <a:cubicBezTo>
                <a:pt x="6922765" y="4243425"/>
                <a:pt x="6938350" y="4259016"/>
                <a:pt x="6938350" y="4278244"/>
              </a:cubicBezTo>
              <a:cubicBezTo>
                <a:pt x="6938350" y="4297472"/>
                <a:pt x="6922765" y="4313063"/>
                <a:pt x="6903537" y="4313063"/>
              </a:cubicBezTo>
              <a:close/>
              <a:moveTo>
                <a:pt x="6988431" y="4313063"/>
              </a:moveTo>
              <a:cubicBezTo>
                <a:pt x="6969203" y="4313063"/>
                <a:pt x="6953605" y="4297472"/>
                <a:pt x="6953605" y="4278244"/>
              </a:cubicBezTo>
              <a:cubicBezTo>
                <a:pt x="6953605" y="4259016"/>
                <a:pt x="6969203" y="4243425"/>
                <a:pt x="6988431" y="4243425"/>
              </a:cubicBezTo>
              <a:cubicBezTo>
                <a:pt x="7007658" y="4243425"/>
                <a:pt x="7023243" y="4259016"/>
                <a:pt x="7023243" y="4278244"/>
              </a:cubicBezTo>
              <a:cubicBezTo>
                <a:pt x="7023243" y="4297472"/>
                <a:pt x="7007658" y="4313063"/>
                <a:pt x="6988431" y="4313063"/>
              </a:cubicBezTo>
              <a:close/>
              <a:moveTo>
                <a:pt x="7073349" y="4313063"/>
              </a:moveTo>
              <a:cubicBezTo>
                <a:pt x="7054121" y="4313063"/>
                <a:pt x="7038524" y="4297472"/>
                <a:pt x="7038524" y="4278244"/>
              </a:cubicBezTo>
              <a:cubicBezTo>
                <a:pt x="7038524" y="4259016"/>
                <a:pt x="7054121" y="4243425"/>
                <a:pt x="7073349" y="4243425"/>
              </a:cubicBezTo>
              <a:cubicBezTo>
                <a:pt x="7092577" y="4243425"/>
                <a:pt x="7108161" y="4259016"/>
                <a:pt x="7108161" y="4278244"/>
              </a:cubicBezTo>
              <a:cubicBezTo>
                <a:pt x="7108161" y="4297472"/>
                <a:pt x="7092577" y="4313063"/>
                <a:pt x="7073349" y="4313063"/>
              </a:cubicBezTo>
              <a:close/>
              <a:moveTo>
                <a:pt x="7158241" y="4313063"/>
              </a:moveTo>
              <a:cubicBezTo>
                <a:pt x="7139013" y="4313063"/>
                <a:pt x="7123416" y="4297472"/>
                <a:pt x="7123416" y="4278244"/>
              </a:cubicBezTo>
              <a:cubicBezTo>
                <a:pt x="7123416" y="4259016"/>
                <a:pt x="7139013" y="4243425"/>
                <a:pt x="7158241" y="4243425"/>
              </a:cubicBezTo>
              <a:cubicBezTo>
                <a:pt x="7177469" y="4243425"/>
                <a:pt x="7193053" y="4259016"/>
                <a:pt x="7193053" y="4278244"/>
              </a:cubicBezTo>
              <a:cubicBezTo>
                <a:pt x="7193053" y="4297472"/>
                <a:pt x="7177469" y="4313063"/>
                <a:pt x="7158241" y="4313063"/>
              </a:cubicBezTo>
              <a:close/>
              <a:moveTo>
                <a:pt x="7243134" y="4313063"/>
              </a:moveTo>
              <a:cubicBezTo>
                <a:pt x="7223907" y="4313063"/>
                <a:pt x="7208309" y="4297472"/>
                <a:pt x="7208309" y="4278244"/>
              </a:cubicBezTo>
              <a:cubicBezTo>
                <a:pt x="7208309" y="4259016"/>
                <a:pt x="7223907" y="4243425"/>
                <a:pt x="7243134" y="4243425"/>
              </a:cubicBezTo>
              <a:cubicBezTo>
                <a:pt x="7262362" y="4243425"/>
                <a:pt x="7277947" y="4259016"/>
                <a:pt x="7277947" y="4278244"/>
              </a:cubicBezTo>
              <a:cubicBezTo>
                <a:pt x="7277947" y="4297472"/>
                <a:pt x="7262362" y="4313063"/>
                <a:pt x="7243134" y="4313063"/>
              </a:cubicBezTo>
              <a:close/>
              <a:moveTo>
                <a:pt x="7328027" y="4313063"/>
              </a:moveTo>
              <a:cubicBezTo>
                <a:pt x="7308799" y="4313063"/>
                <a:pt x="7293201" y="4297472"/>
                <a:pt x="7293201" y="4278244"/>
              </a:cubicBezTo>
              <a:cubicBezTo>
                <a:pt x="7293201" y="4259016"/>
                <a:pt x="7308799" y="4243425"/>
                <a:pt x="7328027" y="4243425"/>
              </a:cubicBezTo>
              <a:cubicBezTo>
                <a:pt x="7347254" y="4243425"/>
                <a:pt x="7362839" y="4259016"/>
                <a:pt x="7362839" y="4278244"/>
              </a:cubicBezTo>
              <a:cubicBezTo>
                <a:pt x="7362839" y="4297472"/>
                <a:pt x="7347254" y="4313063"/>
                <a:pt x="7328027" y="4313063"/>
              </a:cubicBezTo>
              <a:close/>
              <a:moveTo>
                <a:pt x="7412919" y="4313063"/>
              </a:moveTo>
              <a:cubicBezTo>
                <a:pt x="7393691" y="4313063"/>
                <a:pt x="7378094" y="4297472"/>
                <a:pt x="7378094" y="4278244"/>
              </a:cubicBezTo>
              <a:cubicBezTo>
                <a:pt x="7378094" y="4259016"/>
                <a:pt x="7393691" y="4243425"/>
                <a:pt x="7412919" y="4243425"/>
              </a:cubicBezTo>
              <a:cubicBezTo>
                <a:pt x="7432147" y="4243425"/>
                <a:pt x="7447731" y="4259016"/>
                <a:pt x="7447731" y="4278244"/>
              </a:cubicBezTo>
              <a:cubicBezTo>
                <a:pt x="7447731" y="4297472"/>
                <a:pt x="7432147" y="4313063"/>
                <a:pt x="7412919" y="4313063"/>
              </a:cubicBezTo>
              <a:close/>
              <a:moveTo>
                <a:pt x="7497811" y="4313063"/>
              </a:moveTo>
              <a:cubicBezTo>
                <a:pt x="7478583" y="4313063"/>
                <a:pt x="7462986" y="4297472"/>
                <a:pt x="7462986" y="4278244"/>
              </a:cubicBezTo>
              <a:cubicBezTo>
                <a:pt x="7462986" y="4259016"/>
                <a:pt x="7478583" y="4243425"/>
                <a:pt x="7497811" y="4243425"/>
              </a:cubicBezTo>
              <a:cubicBezTo>
                <a:pt x="7517039" y="4243425"/>
                <a:pt x="7532623" y="4259016"/>
                <a:pt x="7532623" y="4278244"/>
              </a:cubicBezTo>
              <a:cubicBezTo>
                <a:pt x="7532623" y="4297472"/>
                <a:pt x="7517039" y="4313063"/>
                <a:pt x="7497811" y="4313063"/>
              </a:cubicBezTo>
              <a:close/>
              <a:moveTo>
                <a:pt x="7582703" y="4313063"/>
              </a:moveTo>
              <a:cubicBezTo>
                <a:pt x="7563476" y="4313063"/>
                <a:pt x="7547878" y="4297472"/>
                <a:pt x="7547878" y="4278244"/>
              </a:cubicBezTo>
              <a:cubicBezTo>
                <a:pt x="7547878" y="4259016"/>
                <a:pt x="7563476" y="4243425"/>
                <a:pt x="7582703" y="4243425"/>
              </a:cubicBezTo>
              <a:cubicBezTo>
                <a:pt x="7601931" y="4243425"/>
                <a:pt x="7617516" y="4259016"/>
                <a:pt x="7617516" y="4278244"/>
              </a:cubicBezTo>
              <a:cubicBezTo>
                <a:pt x="7617516" y="4297472"/>
                <a:pt x="7601931" y="4313063"/>
                <a:pt x="7582703" y="4313063"/>
              </a:cubicBezTo>
              <a:close/>
              <a:moveTo>
                <a:pt x="7667597" y="4313063"/>
              </a:moveTo>
              <a:cubicBezTo>
                <a:pt x="7648369" y="4313063"/>
                <a:pt x="7632771" y="4297472"/>
                <a:pt x="7632771" y="4278244"/>
              </a:cubicBezTo>
              <a:cubicBezTo>
                <a:pt x="7632771" y="4259016"/>
                <a:pt x="7648369" y="4243425"/>
                <a:pt x="7667597" y="4243425"/>
              </a:cubicBezTo>
              <a:cubicBezTo>
                <a:pt x="7686824" y="4243425"/>
                <a:pt x="7702409" y="4259016"/>
                <a:pt x="7702409" y="4278244"/>
              </a:cubicBezTo>
              <a:cubicBezTo>
                <a:pt x="7702409" y="4297472"/>
                <a:pt x="7686824" y="4313063"/>
                <a:pt x="7667597" y="4313063"/>
              </a:cubicBezTo>
              <a:close/>
              <a:moveTo>
                <a:pt x="7752489" y="4313063"/>
              </a:moveTo>
              <a:cubicBezTo>
                <a:pt x="7733261" y="4313063"/>
                <a:pt x="7717664" y="4297472"/>
                <a:pt x="7717664" y="4278244"/>
              </a:cubicBezTo>
              <a:cubicBezTo>
                <a:pt x="7717664" y="4259016"/>
                <a:pt x="7733261" y="4243425"/>
                <a:pt x="7752489" y="4243425"/>
              </a:cubicBezTo>
              <a:cubicBezTo>
                <a:pt x="7771717" y="4243425"/>
                <a:pt x="7787301" y="4259016"/>
                <a:pt x="7787301" y="4278244"/>
              </a:cubicBezTo>
              <a:cubicBezTo>
                <a:pt x="7787301" y="4297472"/>
                <a:pt x="7771717" y="4313063"/>
                <a:pt x="7752489" y="4313063"/>
              </a:cubicBezTo>
              <a:close/>
              <a:moveTo>
                <a:pt x="7837381" y="4313063"/>
              </a:moveTo>
              <a:cubicBezTo>
                <a:pt x="7818153" y="4313063"/>
                <a:pt x="7802556" y="4297472"/>
                <a:pt x="7802556" y="4278244"/>
              </a:cubicBezTo>
              <a:cubicBezTo>
                <a:pt x="7802556" y="4259016"/>
                <a:pt x="7818153" y="4243425"/>
                <a:pt x="7837381" y="4243425"/>
              </a:cubicBezTo>
              <a:cubicBezTo>
                <a:pt x="7856609" y="4243425"/>
                <a:pt x="7872193" y="4259016"/>
                <a:pt x="7872193" y="4278244"/>
              </a:cubicBezTo>
              <a:cubicBezTo>
                <a:pt x="7872193" y="4297472"/>
                <a:pt x="7856609" y="4313063"/>
                <a:pt x="7837381" y="4313063"/>
              </a:cubicBezTo>
              <a:close/>
              <a:moveTo>
                <a:pt x="7922273" y="4313063"/>
              </a:moveTo>
              <a:cubicBezTo>
                <a:pt x="7903046" y="4313063"/>
                <a:pt x="7887448" y="4297472"/>
                <a:pt x="7887448" y="4278244"/>
              </a:cubicBezTo>
              <a:cubicBezTo>
                <a:pt x="7887448" y="4259016"/>
                <a:pt x="7903046" y="4243425"/>
                <a:pt x="7922273" y="4243425"/>
              </a:cubicBezTo>
              <a:cubicBezTo>
                <a:pt x="7941501" y="4243425"/>
                <a:pt x="7957086" y="4259016"/>
                <a:pt x="7957086" y="4278244"/>
              </a:cubicBezTo>
              <a:cubicBezTo>
                <a:pt x="7957086" y="4297472"/>
                <a:pt x="7941501" y="4313063"/>
                <a:pt x="7922273" y="4313063"/>
              </a:cubicBezTo>
              <a:close/>
              <a:moveTo>
                <a:pt x="8007167" y="4313063"/>
              </a:moveTo>
              <a:cubicBezTo>
                <a:pt x="7987939" y="4313063"/>
                <a:pt x="7972341" y="4297472"/>
                <a:pt x="7972341" y="4278244"/>
              </a:cubicBezTo>
              <a:cubicBezTo>
                <a:pt x="7972341" y="4259016"/>
                <a:pt x="7987939" y="4243425"/>
                <a:pt x="8007167" y="4243425"/>
              </a:cubicBezTo>
              <a:cubicBezTo>
                <a:pt x="8026394" y="4243425"/>
                <a:pt x="8041979" y="4259016"/>
                <a:pt x="8041979" y="4278244"/>
              </a:cubicBezTo>
              <a:cubicBezTo>
                <a:pt x="8041979" y="4297472"/>
                <a:pt x="8026394" y="4313063"/>
                <a:pt x="8007167" y="4313063"/>
              </a:cubicBezTo>
              <a:close/>
              <a:moveTo>
                <a:pt x="8092059" y="4313063"/>
              </a:moveTo>
              <a:cubicBezTo>
                <a:pt x="8072831" y="4313063"/>
                <a:pt x="8057234" y="4297472"/>
                <a:pt x="8057234" y="4278244"/>
              </a:cubicBezTo>
              <a:cubicBezTo>
                <a:pt x="8057234" y="4259016"/>
                <a:pt x="8072831" y="4243425"/>
                <a:pt x="8092059" y="4243425"/>
              </a:cubicBezTo>
              <a:cubicBezTo>
                <a:pt x="8111287" y="4243425"/>
                <a:pt x="8126871" y="4259016"/>
                <a:pt x="8126871" y="4278244"/>
              </a:cubicBezTo>
              <a:cubicBezTo>
                <a:pt x="8126871" y="4297472"/>
                <a:pt x="8111287" y="4313063"/>
                <a:pt x="8092059" y="4313063"/>
              </a:cubicBezTo>
              <a:close/>
              <a:moveTo>
                <a:pt x="8176951" y="4313063"/>
              </a:moveTo>
              <a:cubicBezTo>
                <a:pt x="8157723" y="4313063"/>
                <a:pt x="8142126" y="4297472"/>
                <a:pt x="8142126" y="4278244"/>
              </a:cubicBezTo>
              <a:cubicBezTo>
                <a:pt x="8142126" y="4259016"/>
                <a:pt x="8157723" y="4243425"/>
                <a:pt x="8176951" y="4243425"/>
              </a:cubicBezTo>
              <a:cubicBezTo>
                <a:pt x="8196179" y="4243425"/>
                <a:pt x="8211763" y="4259016"/>
                <a:pt x="8211763" y="4278244"/>
              </a:cubicBezTo>
              <a:cubicBezTo>
                <a:pt x="8211763" y="4297472"/>
                <a:pt x="8196179" y="4313063"/>
                <a:pt x="8176951" y="4313063"/>
              </a:cubicBezTo>
              <a:close/>
              <a:moveTo>
                <a:pt x="8261843" y="4313063"/>
              </a:moveTo>
              <a:cubicBezTo>
                <a:pt x="8242616" y="4313063"/>
                <a:pt x="8227018" y="4297472"/>
                <a:pt x="8227018" y="4278244"/>
              </a:cubicBezTo>
              <a:cubicBezTo>
                <a:pt x="8227018" y="4259016"/>
                <a:pt x="8242616" y="4243425"/>
                <a:pt x="8261843" y="4243425"/>
              </a:cubicBezTo>
              <a:cubicBezTo>
                <a:pt x="8281071" y="4243425"/>
                <a:pt x="8296656" y="4259016"/>
                <a:pt x="8296656" y="4278244"/>
              </a:cubicBezTo>
              <a:cubicBezTo>
                <a:pt x="8296656" y="4297472"/>
                <a:pt x="8281071" y="4313063"/>
                <a:pt x="8261843" y="4313063"/>
              </a:cubicBezTo>
              <a:close/>
              <a:moveTo>
                <a:pt x="8346737" y="4313063"/>
              </a:moveTo>
              <a:cubicBezTo>
                <a:pt x="8327509" y="4313063"/>
                <a:pt x="8311911" y="4297472"/>
                <a:pt x="8311911" y="4278244"/>
              </a:cubicBezTo>
              <a:cubicBezTo>
                <a:pt x="8311911" y="4259016"/>
                <a:pt x="8327509" y="4243425"/>
                <a:pt x="8346737" y="4243425"/>
              </a:cubicBezTo>
              <a:cubicBezTo>
                <a:pt x="8365964" y="4243425"/>
                <a:pt x="8381549" y="4259016"/>
                <a:pt x="8381549" y="4278244"/>
              </a:cubicBezTo>
              <a:cubicBezTo>
                <a:pt x="8381549" y="4297472"/>
                <a:pt x="8365964" y="4313063"/>
                <a:pt x="8346737" y="4313063"/>
              </a:cubicBezTo>
              <a:close/>
              <a:moveTo>
                <a:pt x="8431629" y="4313063"/>
              </a:moveTo>
              <a:cubicBezTo>
                <a:pt x="8412401" y="4313063"/>
                <a:pt x="8396804" y="4297472"/>
                <a:pt x="8396804" y="4278244"/>
              </a:cubicBezTo>
              <a:cubicBezTo>
                <a:pt x="8396804" y="4259016"/>
                <a:pt x="8412401" y="4243425"/>
                <a:pt x="8431629" y="4243425"/>
              </a:cubicBezTo>
              <a:cubicBezTo>
                <a:pt x="8450857" y="4243425"/>
                <a:pt x="8466441" y="4259016"/>
                <a:pt x="8466441" y="4278244"/>
              </a:cubicBezTo>
              <a:cubicBezTo>
                <a:pt x="8466441" y="4297472"/>
                <a:pt x="8450857" y="4313063"/>
                <a:pt x="8431629" y="4313063"/>
              </a:cubicBezTo>
              <a:close/>
              <a:moveTo>
                <a:pt x="8516521" y="4313063"/>
              </a:moveTo>
              <a:cubicBezTo>
                <a:pt x="8497293" y="4313063"/>
                <a:pt x="8481696" y="4297472"/>
                <a:pt x="8481696" y="4278244"/>
              </a:cubicBezTo>
              <a:cubicBezTo>
                <a:pt x="8481696" y="4259016"/>
                <a:pt x="8497293" y="4243425"/>
                <a:pt x="8516521" y="4243425"/>
              </a:cubicBezTo>
              <a:cubicBezTo>
                <a:pt x="8535749" y="4243425"/>
                <a:pt x="8551333" y="4259016"/>
                <a:pt x="8551333" y="4278244"/>
              </a:cubicBezTo>
              <a:cubicBezTo>
                <a:pt x="8551333" y="4297472"/>
                <a:pt x="8535749" y="4313063"/>
                <a:pt x="8516521" y="4313063"/>
              </a:cubicBezTo>
              <a:close/>
              <a:moveTo>
                <a:pt x="8601413" y="4313063"/>
              </a:moveTo>
              <a:cubicBezTo>
                <a:pt x="8582186" y="4313063"/>
                <a:pt x="8566588" y="4297472"/>
                <a:pt x="8566588" y="4278244"/>
              </a:cubicBezTo>
              <a:cubicBezTo>
                <a:pt x="8566588" y="4259016"/>
                <a:pt x="8582186" y="4243425"/>
                <a:pt x="8601413" y="4243425"/>
              </a:cubicBezTo>
              <a:cubicBezTo>
                <a:pt x="8620641" y="4243425"/>
                <a:pt x="8636226" y="4259016"/>
                <a:pt x="8636226" y="4278244"/>
              </a:cubicBezTo>
              <a:cubicBezTo>
                <a:pt x="8636226" y="4297472"/>
                <a:pt x="8620641" y="4313063"/>
                <a:pt x="8601413" y="4313063"/>
              </a:cubicBezTo>
              <a:close/>
              <a:moveTo>
                <a:pt x="8686306" y="4313063"/>
              </a:moveTo>
              <a:cubicBezTo>
                <a:pt x="8667078" y="4313063"/>
                <a:pt x="8651480" y="4297472"/>
                <a:pt x="8651480" y="4278244"/>
              </a:cubicBezTo>
              <a:cubicBezTo>
                <a:pt x="8651480" y="4259016"/>
                <a:pt x="8667078" y="4243425"/>
                <a:pt x="8686306" y="4243425"/>
              </a:cubicBezTo>
              <a:cubicBezTo>
                <a:pt x="8705533" y="4243425"/>
                <a:pt x="8721118" y="4259016"/>
                <a:pt x="8721118" y="4278244"/>
              </a:cubicBezTo>
              <a:cubicBezTo>
                <a:pt x="8721118" y="4297472"/>
                <a:pt x="8705533" y="4313063"/>
                <a:pt x="8686306" y="4313063"/>
              </a:cubicBezTo>
              <a:close/>
              <a:moveTo>
                <a:pt x="8771199" y="4313063"/>
              </a:moveTo>
              <a:cubicBezTo>
                <a:pt x="8751971" y="4313063"/>
                <a:pt x="8736374" y="4297472"/>
                <a:pt x="8736374" y="4278244"/>
              </a:cubicBezTo>
              <a:cubicBezTo>
                <a:pt x="8736374" y="4259016"/>
                <a:pt x="8751971" y="4243425"/>
                <a:pt x="8771199" y="4243425"/>
              </a:cubicBezTo>
              <a:cubicBezTo>
                <a:pt x="8790427" y="4243425"/>
                <a:pt x="8806011" y="4259016"/>
                <a:pt x="8806011" y="4278244"/>
              </a:cubicBezTo>
              <a:cubicBezTo>
                <a:pt x="8806011" y="4297472"/>
                <a:pt x="8790427" y="4313063"/>
                <a:pt x="8771199" y="4313063"/>
              </a:cubicBezTo>
              <a:close/>
              <a:moveTo>
                <a:pt x="8856091" y="4313063"/>
              </a:moveTo>
              <a:cubicBezTo>
                <a:pt x="8836863" y="4313063"/>
                <a:pt x="8821266" y="4297472"/>
                <a:pt x="8821266" y="4278244"/>
              </a:cubicBezTo>
              <a:cubicBezTo>
                <a:pt x="8821266" y="4259016"/>
                <a:pt x="8836863" y="4243425"/>
                <a:pt x="8856091" y="4243425"/>
              </a:cubicBezTo>
              <a:cubicBezTo>
                <a:pt x="8875319" y="4243425"/>
                <a:pt x="8890903" y="4259016"/>
                <a:pt x="8890903" y="4278244"/>
              </a:cubicBezTo>
              <a:cubicBezTo>
                <a:pt x="8890903" y="4297472"/>
                <a:pt x="8875319" y="4313063"/>
                <a:pt x="8856091" y="4313063"/>
              </a:cubicBezTo>
              <a:close/>
              <a:moveTo>
                <a:pt x="8940983" y="4313063"/>
              </a:moveTo>
              <a:cubicBezTo>
                <a:pt x="8921756" y="4313063"/>
                <a:pt x="8906158" y="4297472"/>
                <a:pt x="8906158" y="4278244"/>
              </a:cubicBezTo>
              <a:cubicBezTo>
                <a:pt x="8906158" y="4259016"/>
                <a:pt x="8921756" y="4243425"/>
                <a:pt x="8940983" y="4243425"/>
              </a:cubicBezTo>
              <a:cubicBezTo>
                <a:pt x="8960211" y="4243425"/>
                <a:pt x="8975796" y="4259016"/>
                <a:pt x="8975796" y="4278244"/>
              </a:cubicBezTo>
              <a:cubicBezTo>
                <a:pt x="8975796" y="4297472"/>
                <a:pt x="8960211" y="4313063"/>
                <a:pt x="8940983" y="4313063"/>
              </a:cubicBezTo>
              <a:close/>
              <a:moveTo>
                <a:pt x="9025876" y="4313063"/>
              </a:moveTo>
              <a:cubicBezTo>
                <a:pt x="9006648" y="4313063"/>
                <a:pt x="8991050" y="4297472"/>
                <a:pt x="8991050" y="4278244"/>
              </a:cubicBezTo>
              <a:cubicBezTo>
                <a:pt x="8991050" y="4259016"/>
                <a:pt x="9006648" y="4243425"/>
                <a:pt x="9025876" y="4243425"/>
              </a:cubicBezTo>
              <a:cubicBezTo>
                <a:pt x="9045103" y="4243425"/>
                <a:pt x="9060688" y="4259016"/>
                <a:pt x="9060688" y="4278244"/>
              </a:cubicBezTo>
              <a:cubicBezTo>
                <a:pt x="9060688" y="4297472"/>
                <a:pt x="9045103" y="4313063"/>
                <a:pt x="9025876" y="4313063"/>
              </a:cubicBezTo>
              <a:close/>
              <a:moveTo>
                <a:pt x="9110769" y="4313063"/>
              </a:moveTo>
              <a:cubicBezTo>
                <a:pt x="9091541" y="4313063"/>
                <a:pt x="9075944" y="4297472"/>
                <a:pt x="9075944" y="4278244"/>
              </a:cubicBezTo>
              <a:cubicBezTo>
                <a:pt x="9075944" y="4259016"/>
                <a:pt x="9091541" y="4243425"/>
                <a:pt x="9110769" y="4243425"/>
              </a:cubicBezTo>
              <a:cubicBezTo>
                <a:pt x="9129997" y="4243425"/>
                <a:pt x="9145581" y="4259016"/>
                <a:pt x="9145581" y="4278244"/>
              </a:cubicBezTo>
              <a:cubicBezTo>
                <a:pt x="9145581" y="4297472"/>
                <a:pt x="9129997" y="4313063"/>
                <a:pt x="9110769" y="4313063"/>
              </a:cubicBezTo>
              <a:close/>
              <a:moveTo>
                <a:pt x="9195661" y="4313063"/>
              </a:moveTo>
              <a:cubicBezTo>
                <a:pt x="9176433" y="4313063"/>
                <a:pt x="9160836" y="4297472"/>
                <a:pt x="9160836" y="4278244"/>
              </a:cubicBezTo>
              <a:cubicBezTo>
                <a:pt x="9160836" y="4259016"/>
                <a:pt x="9176433" y="4243425"/>
                <a:pt x="9195661" y="4243425"/>
              </a:cubicBezTo>
              <a:cubicBezTo>
                <a:pt x="9214889" y="4243425"/>
                <a:pt x="9230473" y="4259016"/>
                <a:pt x="9230473" y="4278244"/>
              </a:cubicBezTo>
              <a:cubicBezTo>
                <a:pt x="9230473" y="4297472"/>
                <a:pt x="9214889" y="4313063"/>
                <a:pt x="9195661" y="4313063"/>
              </a:cubicBezTo>
              <a:close/>
              <a:moveTo>
                <a:pt x="9280553" y="4313063"/>
              </a:moveTo>
              <a:cubicBezTo>
                <a:pt x="9261326" y="4313063"/>
                <a:pt x="9245728" y="4297472"/>
                <a:pt x="9245728" y="4278244"/>
              </a:cubicBezTo>
              <a:cubicBezTo>
                <a:pt x="9245728" y="4259016"/>
                <a:pt x="9261326" y="4243425"/>
                <a:pt x="9280553" y="4243425"/>
              </a:cubicBezTo>
              <a:cubicBezTo>
                <a:pt x="9299781" y="4243425"/>
                <a:pt x="9315366" y="4259016"/>
                <a:pt x="9315366" y="4278244"/>
              </a:cubicBezTo>
              <a:cubicBezTo>
                <a:pt x="9315366" y="4297472"/>
                <a:pt x="9299781" y="4313063"/>
                <a:pt x="9280553" y="4313063"/>
              </a:cubicBezTo>
              <a:close/>
              <a:moveTo>
                <a:pt x="9365446" y="4313063"/>
              </a:moveTo>
              <a:cubicBezTo>
                <a:pt x="9346218" y="4313063"/>
                <a:pt x="9330620" y="4297472"/>
                <a:pt x="9330620" y="4278244"/>
              </a:cubicBezTo>
              <a:cubicBezTo>
                <a:pt x="9330620" y="4259016"/>
                <a:pt x="9346218" y="4243425"/>
                <a:pt x="9365446" y="4243425"/>
              </a:cubicBezTo>
              <a:cubicBezTo>
                <a:pt x="9384673" y="4243425"/>
                <a:pt x="9400258" y="4259016"/>
                <a:pt x="9400258" y="4278244"/>
              </a:cubicBezTo>
              <a:cubicBezTo>
                <a:pt x="9400258" y="4297472"/>
                <a:pt x="9384673" y="4313063"/>
                <a:pt x="9365446" y="4313063"/>
              </a:cubicBezTo>
              <a:close/>
              <a:moveTo>
                <a:pt x="9450339" y="4313063"/>
              </a:moveTo>
              <a:cubicBezTo>
                <a:pt x="9431111" y="4313063"/>
                <a:pt x="9415514" y="4297472"/>
                <a:pt x="9415514" y="4278244"/>
              </a:cubicBezTo>
              <a:cubicBezTo>
                <a:pt x="9415514" y="4259016"/>
                <a:pt x="9431111" y="4243425"/>
                <a:pt x="9450339" y="4243425"/>
              </a:cubicBezTo>
              <a:cubicBezTo>
                <a:pt x="9469567" y="4243425"/>
                <a:pt x="9485151" y="4259016"/>
                <a:pt x="9485151" y="4278244"/>
              </a:cubicBezTo>
              <a:cubicBezTo>
                <a:pt x="9485151" y="4297472"/>
                <a:pt x="9469567" y="4313063"/>
                <a:pt x="9450339" y="4313063"/>
              </a:cubicBezTo>
              <a:close/>
              <a:moveTo>
                <a:pt x="9535231" y="4313063"/>
              </a:moveTo>
              <a:cubicBezTo>
                <a:pt x="9516003" y="4313063"/>
                <a:pt x="9500406" y="4297472"/>
                <a:pt x="9500406" y="4278244"/>
              </a:cubicBezTo>
              <a:cubicBezTo>
                <a:pt x="9500406" y="4259016"/>
                <a:pt x="9516003" y="4243425"/>
                <a:pt x="9535231" y="4243425"/>
              </a:cubicBezTo>
              <a:cubicBezTo>
                <a:pt x="9554459" y="4243425"/>
                <a:pt x="9570043" y="4259016"/>
                <a:pt x="9570043" y="4278244"/>
              </a:cubicBezTo>
              <a:cubicBezTo>
                <a:pt x="9570043" y="4297472"/>
                <a:pt x="9554459" y="4313063"/>
                <a:pt x="9535231" y="4313063"/>
              </a:cubicBezTo>
              <a:close/>
              <a:moveTo>
                <a:pt x="9620123" y="4313063"/>
              </a:moveTo>
              <a:cubicBezTo>
                <a:pt x="9600896" y="4313063"/>
                <a:pt x="9585298" y="4297472"/>
                <a:pt x="9585298" y="4278244"/>
              </a:cubicBezTo>
              <a:cubicBezTo>
                <a:pt x="9585298" y="4259016"/>
                <a:pt x="9600896" y="4243425"/>
                <a:pt x="9620123" y="4243425"/>
              </a:cubicBezTo>
              <a:cubicBezTo>
                <a:pt x="9639351" y="4243425"/>
                <a:pt x="9654936" y="4259016"/>
                <a:pt x="9654936" y="4278244"/>
              </a:cubicBezTo>
              <a:cubicBezTo>
                <a:pt x="9654936" y="4297472"/>
                <a:pt x="9639351" y="4313063"/>
                <a:pt x="9620123" y="4313063"/>
              </a:cubicBezTo>
              <a:close/>
              <a:moveTo>
                <a:pt x="9705016" y="4313063"/>
              </a:moveTo>
              <a:cubicBezTo>
                <a:pt x="9685788" y="4313063"/>
                <a:pt x="9670190" y="4297472"/>
                <a:pt x="9670190" y="4278244"/>
              </a:cubicBezTo>
              <a:cubicBezTo>
                <a:pt x="9670190" y="4259016"/>
                <a:pt x="9685788" y="4243425"/>
                <a:pt x="9705016" y="4243425"/>
              </a:cubicBezTo>
              <a:cubicBezTo>
                <a:pt x="9724243" y="4243425"/>
                <a:pt x="9739828" y="4259016"/>
                <a:pt x="9739828" y="4278244"/>
              </a:cubicBezTo>
              <a:cubicBezTo>
                <a:pt x="9739828" y="4297472"/>
                <a:pt x="9724243" y="4313063"/>
                <a:pt x="9705016" y="4313063"/>
              </a:cubicBezTo>
              <a:close/>
              <a:moveTo>
                <a:pt x="9789909" y="4313063"/>
              </a:moveTo>
              <a:cubicBezTo>
                <a:pt x="9770681" y="4313063"/>
                <a:pt x="9755084" y="4297472"/>
                <a:pt x="9755084" y="4278244"/>
              </a:cubicBezTo>
              <a:cubicBezTo>
                <a:pt x="9755084" y="4259016"/>
                <a:pt x="9770681" y="4243425"/>
                <a:pt x="9789909" y="4243425"/>
              </a:cubicBezTo>
              <a:cubicBezTo>
                <a:pt x="9809137" y="4243425"/>
                <a:pt x="9824721" y="4259016"/>
                <a:pt x="9824721" y="4278244"/>
              </a:cubicBezTo>
              <a:cubicBezTo>
                <a:pt x="9824721" y="4297472"/>
                <a:pt x="9809137" y="4313063"/>
                <a:pt x="9789909" y="4313063"/>
              </a:cubicBezTo>
              <a:close/>
              <a:moveTo>
                <a:pt x="10214371" y="4313063"/>
              </a:moveTo>
              <a:cubicBezTo>
                <a:pt x="10195143" y="4313063"/>
                <a:pt x="10179546" y="4297472"/>
                <a:pt x="10179546" y="4278244"/>
              </a:cubicBezTo>
              <a:cubicBezTo>
                <a:pt x="10179546" y="4259016"/>
                <a:pt x="10195143" y="4243425"/>
                <a:pt x="10214371" y="4243425"/>
              </a:cubicBezTo>
              <a:cubicBezTo>
                <a:pt x="10233599" y="4243425"/>
                <a:pt x="10249183" y="4259016"/>
                <a:pt x="10249183" y="4278244"/>
              </a:cubicBezTo>
              <a:cubicBezTo>
                <a:pt x="10249183" y="4297472"/>
                <a:pt x="10233599" y="4313063"/>
                <a:pt x="10214371" y="4313063"/>
              </a:cubicBezTo>
              <a:close/>
              <a:moveTo>
                <a:pt x="2149559" y="4228203"/>
              </a:moveTo>
              <a:cubicBezTo>
                <a:pt x="2130331" y="4228203"/>
                <a:pt x="2114740" y="4212612"/>
                <a:pt x="2114740" y="4193384"/>
              </a:cubicBezTo>
              <a:cubicBezTo>
                <a:pt x="2114740" y="4174157"/>
                <a:pt x="2130331" y="4158566"/>
                <a:pt x="2149559" y="4158566"/>
              </a:cubicBezTo>
              <a:cubicBezTo>
                <a:pt x="2168787" y="4158566"/>
                <a:pt x="2184378" y="4174157"/>
                <a:pt x="2184378" y="4193384"/>
              </a:cubicBezTo>
              <a:cubicBezTo>
                <a:pt x="2184378" y="4212612"/>
                <a:pt x="2168787" y="4228203"/>
                <a:pt x="2149559" y="4228203"/>
              </a:cubicBezTo>
              <a:close/>
              <a:moveTo>
                <a:pt x="2234445" y="4228203"/>
              </a:moveTo>
              <a:cubicBezTo>
                <a:pt x="2215217" y="4228203"/>
                <a:pt x="2199626" y="4212612"/>
                <a:pt x="2199626" y="4193384"/>
              </a:cubicBezTo>
              <a:cubicBezTo>
                <a:pt x="2199626" y="4174157"/>
                <a:pt x="2215217" y="4158566"/>
                <a:pt x="2234445" y="4158566"/>
              </a:cubicBezTo>
              <a:cubicBezTo>
                <a:pt x="2253673" y="4158566"/>
                <a:pt x="2269264" y="4174157"/>
                <a:pt x="2269264" y="4193384"/>
              </a:cubicBezTo>
              <a:cubicBezTo>
                <a:pt x="2269264" y="4212612"/>
                <a:pt x="2253673" y="4228203"/>
                <a:pt x="2234445" y="4228203"/>
              </a:cubicBezTo>
              <a:close/>
              <a:moveTo>
                <a:pt x="2319337" y="4228203"/>
              </a:moveTo>
              <a:cubicBezTo>
                <a:pt x="2300110" y="4228203"/>
                <a:pt x="2284518" y="4212612"/>
                <a:pt x="2284518" y="4193384"/>
              </a:cubicBezTo>
              <a:cubicBezTo>
                <a:pt x="2284518" y="4174157"/>
                <a:pt x="2300110" y="4158566"/>
                <a:pt x="2319337" y="4158566"/>
              </a:cubicBezTo>
              <a:cubicBezTo>
                <a:pt x="2338565" y="4158566"/>
                <a:pt x="2354156" y="4174157"/>
                <a:pt x="2354156" y="4193384"/>
              </a:cubicBezTo>
              <a:cubicBezTo>
                <a:pt x="2354156" y="4212612"/>
                <a:pt x="2338565" y="4228203"/>
                <a:pt x="2319337" y="4228203"/>
              </a:cubicBezTo>
              <a:close/>
              <a:moveTo>
                <a:pt x="2404230" y="4228203"/>
              </a:moveTo>
              <a:cubicBezTo>
                <a:pt x="2385002" y="4228203"/>
                <a:pt x="2369411" y="4212612"/>
                <a:pt x="2369411" y="4193384"/>
              </a:cubicBezTo>
              <a:cubicBezTo>
                <a:pt x="2369411" y="4174157"/>
                <a:pt x="2385002" y="4158566"/>
                <a:pt x="2404230" y="4158566"/>
              </a:cubicBezTo>
              <a:cubicBezTo>
                <a:pt x="2423457" y="4158566"/>
                <a:pt x="2439048" y="4174157"/>
                <a:pt x="2439048" y="4193384"/>
              </a:cubicBezTo>
              <a:cubicBezTo>
                <a:pt x="2439048" y="4212612"/>
                <a:pt x="2423457" y="4228203"/>
                <a:pt x="2404230" y="4228203"/>
              </a:cubicBezTo>
              <a:close/>
              <a:moveTo>
                <a:pt x="2489122" y="4228203"/>
              </a:moveTo>
              <a:cubicBezTo>
                <a:pt x="2469894" y="4228203"/>
                <a:pt x="2454303" y="4212612"/>
                <a:pt x="2454303" y="4193384"/>
              </a:cubicBezTo>
              <a:cubicBezTo>
                <a:pt x="2454303" y="4174157"/>
                <a:pt x="2469894" y="4158566"/>
                <a:pt x="2489122" y="4158566"/>
              </a:cubicBezTo>
              <a:cubicBezTo>
                <a:pt x="2508350" y="4158566"/>
                <a:pt x="2523941" y="4174157"/>
                <a:pt x="2523941" y="4193384"/>
              </a:cubicBezTo>
              <a:cubicBezTo>
                <a:pt x="2523941" y="4212612"/>
                <a:pt x="2508350" y="4228203"/>
                <a:pt x="2489122" y="4228203"/>
              </a:cubicBezTo>
              <a:close/>
              <a:moveTo>
                <a:pt x="2574015" y="4228203"/>
              </a:moveTo>
              <a:cubicBezTo>
                <a:pt x="2554787" y="4228203"/>
                <a:pt x="2539196" y="4212612"/>
                <a:pt x="2539196" y="4193384"/>
              </a:cubicBezTo>
              <a:cubicBezTo>
                <a:pt x="2539196" y="4174157"/>
                <a:pt x="2554787" y="4158566"/>
                <a:pt x="2574015" y="4158566"/>
              </a:cubicBezTo>
              <a:cubicBezTo>
                <a:pt x="2593243" y="4158566"/>
                <a:pt x="2608834" y="4174157"/>
                <a:pt x="2608834" y="4193384"/>
              </a:cubicBezTo>
              <a:cubicBezTo>
                <a:pt x="2608834" y="4212612"/>
                <a:pt x="2593243" y="4228203"/>
                <a:pt x="2574015" y="4228203"/>
              </a:cubicBezTo>
              <a:close/>
              <a:moveTo>
                <a:pt x="2658907" y="4228203"/>
              </a:moveTo>
              <a:cubicBezTo>
                <a:pt x="2639680" y="4228203"/>
                <a:pt x="2624088" y="4212612"/>
                <a:pt x="2624088" y="4193384"/>
              </a:cubicBezTo>
              <a:cubicBezTo>
                <a:pt x="2624088" y="4174157"/>
                <a:pt x="2639680" y="4158566"/>
                <a:pt x="2658907" y="4158566"/>
              </a:cubicBezTo>
              <a:cubicBezTo>
                <a:pt x="2678135" y="4158566"/>
                <a:pt x="2693726" y="4174157"/>
                <a:pt x="2693726" y="4193384"/>
              </a:cubicBezTo>
              <a:cubicBezTo>
                <a:pt x="2693726" y="4212612"/>
                <a:pt x="2678135" y="4228203"/>
                <a:pt x="2658907" y="4228203"/>
              </a:cubicBezTo>
              <a:close/>
              <a:moveTo>
                <a:pt x="2743800" y="4228203"/>
              </a:moveTo>
              <a:cubicBezTo>
                <a:pt x="2724572" y="4228203"/>
                <a:pt x="2708981" y="4212612"/>
                <a:pt x="2708981" y="4193384"/>
              </a:cubicBezTo>
              <a:cubicBezTo>
                <a:pt x="2708981" y="4174157"/>
                <a:pt x="2724572" y="4158566"/>
                <a:pt x="2743800" y="4158566"/>
              </a:cubicBezTo>
              <a:cubicBezTo>
                <a:pt x="2763027" y="4158566"/>
                <a:pt x="2778618" y="4174157"/>
                <a:pt x="2778618" y="4193384"/>
              </a:cubicBezTo>
              <a:cubicBezTo>
                <a:pt x="2778618" y="4212612"/>
                <a:pt x="2763027" y="4228203"/>
                <a:pt x="2743800" y="4228203"/>
              </a:cubicBezTo>
              <a:close/>
              <a:moveTo>
                <a:pt x="2828692" y="4228203"/>
              </a:moveTo>
              <a:cubicBezTo>
                <a:pt x="2809464" y="4228203"/>
                <a:pt x="2793873" y="4212612"/>
                <a:pt x="2793873" y="4193384"/>
              </a:cubicBezTo>
              <a:cubicBezTo>
                <a:pt x="2793873" y="4174157"/>
                <a:pt x="2809464" y="4158566"/>
                <a:pt x="2828692" y="4158566"/>
              </a:cubicBezTo>
              <a:cubicBezTo>
                <a:pt x="2847920" y="4158566"/>
                <a:pt x="2863511" y="4174157"/>
                <a:pt x="2863511" y="4193384"/>
              </a:cubicBezTo>
              <a:cubicBezTo>
                <a:pt x="2863511" y="4212612"/>
                <a:pt x="2847920" y="4228203"/>
                <a:pt x="2828692" y="4228203"/>
              </a:cubicBezTo>
              <a:close/>
              <a:moveTo>
                <a:pt x="2913584" y="4228203"/>
              </a:moveTo>
              <a:cubicBezTo>
                <a:pt x="2894356" y="4228203"/>
                <a:pt x="2878765" y="4212612"/>
                <a:pt x="2878765" y="4193384"/>
              </a:cubicBezTo>
              <a:cubicBezTo>
                <a:pt x="2878765" y="4174157"/>
                <a:pt x="2894356" y="4158566"/>
                <a:pt x="2913584" y="4158566"/>
              </a:cubicBezTo>
              <a:cubicBezTo>
                <a:pt x="2932812" y="4158566"/>
                <a:pt x="2948403" y="4174157"/>
                <a:pt x="2948403" y="4193384"/>
              </a:cubicBezTo>
              <a:cubicBezTo>
                <a:pt x="2948403" y="4212612"/>
                <a:pt x="2932812" y="4228203"/>
                <a:pt x="2913584" y="4228203"/>
              </a:cubicBezTo>
              <a:close/>
              <a:moveTo>
                <a:pt x="2998477" y="4228203"/>
              </a:moveTo>
              <a:cubicBezTo>
                <a:pt x="2979250" y="4228203"/>
                <a:pt x="2963658" y="4212612"/>
                <a:pt x="2963658" y="4193384"/>
              </a:cubicBezTo>
              <a:cubicBezTo>
                <a:pt x="2963658" y="4174157"/>
                <a:pt x="2979250" y="4158566"/>
                <a:pt x="2998477" y="4158566"/>
              </a:cubicBezTo>
              <a:cubicBezTo>
                <a:pt x="3017705" y="4158566"/>
                <a:pt x="3033296" y="4174157"/>
                <a:pt x="3033296" y="4193384"/>
              </a:cubicBezTo>
              <a:cubicBezTo>
                <a:pt x="3033296" y="4212612"/>
                <a:pt x="3017705" y="4228203"/>
                <a:pt x="2998477" y="4228203"/>
              </a:cubicBezTo>
              <a:close/>
              <a:moveTo>
                <a:pt x="3083370" y="4228203"/>
              </a:moveTo>
              <a:cubicBezTo>
                <a:pt x="3064142" y="4228203"/>
                <a:pt x="3048551" y="4212612"/>
                <a:pt x="3048551" y="4193384"/>
              </a:cubicBezTo>
              <a:cubicBezTo>
                <a:pt x="3048551" y="4174157"/>
                <a:pt x="3064142" y="4158566"/>
                <a:pt x="3083370" y="4158566"/>
              </a:cubicBezTo>
              <a:cubicBezTo>
                <a:pt x="3102597" y="4158566"/>
                <a:pt x="3118188" y="4174157"/>
                <a:pt x="3118188" y="4193384"/>
              </a:cubicBezTo>
              <a:cubicBezTo>
                <a:pt x="3118188" y="4212612"/>
                <a:pt x="3102597" y="4228203"/>
                <a:pt x="3083370" y="4228203"/>
              </a:cubicBezTo>
              <a:close/>
              <a:moveTo>
                <a:pt x="3338047" y="4228203"/>
              </a:moveTo>
              <a:cubicBezTo>
                <a:pt x="3318820" y="4228203"/>
                <a:pt x="3303228" y="4212612"/>
                <a:pt x="3303228" y="4193384"/>
              </a:cubicBezTo>
              <a:cubicBezTo>
                <a:pt x="3303228" y="4174157"/>
                <a:pt x="3318820" y="4158566"/>
                <a:pt x="3338047" y="4158566"/>
              </a:cubicBezTo>
              <a:cubicBezTo>
                <a:pt x="3357275" y="4158566"/>
                <a:pt x="3372866" y="4174157"/>
                <a:pt x="3372866" y="4193384"/>
              </a:cubicBezTo>
              <a:cubicBezTo>
                <a:pt x="3372866" y="4212612"/>
                <a:pt x="3357275" y="4228203"/>
                <a:pt x="3338047" y="4228203"/>
              </a:cubicBezTo>
              <a:close/>
              <a:moveTo>
                <a:pt x="3422940" y="4228203"/>
              </a:moveTo>
              <a:cubicBezTo>
                <a:pt x="3403712" y="4228203"/>
                <a:pt x="3388121" y="4212612"/>
                <a:pt x="3388121" y="4193384"/>
              </a:cubicBezTo>
              <a:cubicBezTo>
                <a:pt x="3388121" y="4174157"/>
                <a:pt x="3403712" y="4158566"/>
                <a:pt x="3422940" y="4158566"/>
              </a:cubicBezTo>
              <a:cubicBezTo>
                <a:pt x="3442167" y="4158566"/>
                <a:pt x="3457758" y="4174157"/>
                <a:pt x="3457758" y="4193384"/>
              </a:cubicBezTo>
              <a:cubicBezTo>
                <a:pt x="3457758" y="4212612"/>
                <a:pt x="3442167" y="4228203"/>
                <a:pt x="3422940" y="4228203"/>
              </a:cubicBezTo>
              <a:close/>
              <a:moveTo>
                <a:pt x="3507832" y="4228203"/>
              </a:moveTo>
              <a:cubicBezTo>
                <a:pt x="3488604" y="4228203"/>
                <a:pt x="3473013" y="4212612"/>
                <a:pt x="3473013" y="4193384"/>
              </a:cubicBezTo>
              <a:cubicBezTo>
                <a:pt x="3473013" y="4174157"/>
                <a:pt x="3488604" y="4158566"/>
                <a:pt x="3507832" y="4158566"/>
              </a:cubicBezTo>
              <a:cubicBezTo>
                <a:pt x="3527060" y="4158566"/>
                <a:pt x="3542651" y="4174157"/>
                <a:pt x="3542651" y="4193384"/>
              </a:cubicBezTo>
              <a:cubicBezTo>
                <a:pt x="3542651" y="4212612"/>
                <a:pt x="3527060" y="4228203"/>
                <a:pt x="3507832" y="4228203"/>
              </a:cubicBezTo>
              <a:close/>
              <a:moveTo>
                <a:pt x="3592724" y="4228203"/>
              </a:moveTo>
              <a:cubicBezTo>
                <a:pt x="3573496" y="4228203"/>
                <a:pt x="3557905" y="4212612"/>
                <a:pt x="3557905" y="4193384"/>
              </a:cubicBezTo>
              <a:cubicBezTo>
                <a:pt x="3557905" y="4174157"/>
                <a:pt x="3573496" y="4158566"/>
                <a:pt x="3592724" y="4158566"/>
              </a:cubicBezTo>
              <a:cubicBezTo>
                <a:pt x="3611952" y="4158566"/>
                <a:pt x="3627543" y="4174157"/>
                <a:pt x="3627543" y="4193384"/>
              </a:cubicBezTo>
              <a:cubicBezTo>
                <a:pt x="3627543" y="4212612"/>
                <a:pt x="3611952" y="4228203"/>
                <a:pt x="3592724" y="4228203"/>
              </a:cubicBezTo>
              <a:close/>
              <a:moveTo>
                <a:pt x="3677617" y="4228203"/>
              </a:moveTo>
              <a:cubicBezTo>
                <a:pt x="3658390" y="4228203"/>
                <a:pt x="3642798" y="4212612"/>
                <a:pt x="3642798" y="4193384"/>
              </a:cubicBezTo>
              <a:cubicBezTo>
                <a:pt x="3642798" y="4174157"/>
                <a:pt x="3658390" y="4158566"/>
                <a:pt x="3677617" y="4158566"/>
              </a:cubicBezTo>
              <a:cubicBezTo>
                <a:pt x="3696845" y="4158566"/>
                <a:pt x="3712436" y="4174157"/>
                <a:pt x="3712436" y="4193384"/>
              </a:cubicBezTo>
              <a:cubicBezTo>
                <a:pt x="3712436" y="4212612"/>
                <a:pt x="3696845" y="4228203"/>
                <a:pt x="3677617" y="4228203"/>
              </a:cubicBezTo>
              <a:close/>
              <a:moveTo>
                <a:pt x="3847402" y="4228203"/>
              </a:moveTo>
              <a:cubicBezTo>
                <a:pt x="3828174" y="4228203"/>
                <a:pt x="3812583" y="4212612"/>
                <a:pt x="3812583" y="4193384"/>
              </a:cubicBezTo>
              <a:cubicBezTo>
                <a:pt x="3812583" y="4174157"/>
                <a:pt x="3828174" y="4158566"/>
                <a:pt x="3847402" y="4158566"/>
              </a:cubicBezTo>
              <a:cubicBezTo>
                <a:pt x="3866630" y="4158566"/>
                <a:pt x="3882221" y="4174157"/>
                <a:pt x="3882221" y="4193384"/>
              </a:cubicBezTo>
              <a:cubicBezTo>
                <a:pt x="3882221" y="4212612"/>
                <a:pt x="3866630" y="4228203"/>
                <a:pt x="3847402" y="4228203"/>
              </a:cubicBezTo>
              <a:close/>
              <a:moveTo>
                <a:pt x="4102086" y="4228203"/>
              </a:moveTo>
              <a:cubicBezTo>
                <a:pt x="4082858" y="4228203"/>
                <a:pt x="4067267" y="4212612"/>
                <a:pt x="4067267" y="4193384"/>
              </a:cubicBezTo>
              <a:cubicBezTo>
                <a:pt x="4067267" y="4174157"/>
                <a:pt x="4082858" y="4158566"/>
                <a:pt x="4102086" y="4158566"/>
              </a:cubicBezTo>
              <a:cubicBezTo>
                <a:pt x="4121313" y="4158566"/>
                <a:pt x="4136904" y="4174157"/>
                <a:pt x="4136904" y="4193384"/>
              </a:cubicBezTo>
              <a:cubicBezTo>
                <a:pt x="4136904" y="4212612"/>
                <a:pt x="4121313" y="4228203"/>
                <a:pt x="4102086" y="4228203"/>
              </a:cubicBezTo>
              <a:close/>
              <a:moveTo>
                <a:pt x="4186978" y="4228203"/>
              </a:moveTo>
              <a:cubicBezTo>
                <a:pt x="4167750" y="4228203"/>
                <a:pt x="4152159" y="4212612"/>
                <a:pt x="4152159" y="4193384"/>
              </a:cubicBezTo>
              <a:cubicBezTo>
                <a:pt x="4152159" y="4174157"/>
                <a:pt x="4167750" y="4158566"/>
                <a:pt x="4186978" y="4158566"/>
              </a:cubicBezTo>
              <a:cubicBezTo>
                <a:pt x="4206206" y="4158566"/>
                <a:pt x="4221797" y="4174157"/>
                <a:pt x="4221797" y="4193384"/>
              </a:cubicBezTo>
              <a:cubicBezTo>
                <a:pt x="4221797" y="4212612"/>
                <a:pt x="4206206" y="4228203"/>
                <a:pt x="4186978" y="4228203"/>
              </a:cubicBezTo>
              <a:close/>
              <a:moveTo>
                <a:pt x="5884828" y="4228203"/>
              </a:moveTo>
              <a:cubicBezTo>
                <a:pt x="5865600" y="4228203"/>
                <a:pt x="5850009" y="4212612"/>
                <a:pt x="5850009" y="4193384"/>
              </a:cubicBezTo>
              <a:cubicBezTo>
                <a:pt x="5850009" y="4174157"/>
                <a:pt x="5865600" y="4158566"/>
                <a:pt x="5884828" y="4158566"/>
              </a:cubicBezTo>
              <a:cubicBezTo>
                <a:pt x="5904056" y="4158566"/>
                <a:pt x="5919647" y="4174157"/>
                <a:pt x="5919647" y="4193384"/>
              </a:cubicBezTo>
              <a:cubicBezTo>
                <a:pt x="5919647" y="4212612"/>
                <a:pt x="5904056" y="4228203"/>
                <a:pt x="5884828" y="4228203"/>
              </a:cubicBezTo>
              <a:close/>
              <a:moveTo>
                <a:pt x="5969720" y="4228203"/>
              </a:moveTo>
              <a:cubicBezTo>
                <a:pt x="5950492" y="4228203"/>
                <a:pt x="5934901" y="4212612"/>
                <a:pt x="5934901" y="4193384"/>
              </a:cubicBezTo>
              <a:cubicBezTo>
                <a:pt x="5934901" y="4174157"/>
                <a:pt x="5950492" y="4158566"/>
                <a:pt x="5969720" y="4158566"/>
              </a:cubicBezTo>
              <a:cubicBezTo>
                <a:pt x="5988948" y="4158566"/>
                <a:pt x="6004539" y="4174157"/>
                <a:pt x="6004539" y="4193384"/>
              </a:cubicBezTo>
              <a:cubicBezTo>
                <a:pt x="6004539" y="4212612"/>
                <a:pt x="5988948" y="4228203"/>
                <a:pt x="5969720" y="4228203"/>
              </a:cubicBezTo>
              <a:close/>
              <a:moveTo>
                <a:pt x="6054613" y="4228203"/>
              </a:moveTo>
              <a:cubicBezTo>
                <a:pt x="6035379" y="4228203"/>
                <a:pt x="6019787" y="4212612"/>
                <a:pt x="6019787" y="4193384"/>
              </a:cubicBezTo>
              <a:cubicBezTo>
                <a:pt x="6019787" y="4174157"/>
                <a:pt x="6035379" y="4158566"/>
                <a:pt x="6054613" y="4158566"/>
              </a:cubicBezTo>
              <a:cubicBezTo>
                <a:pt x="6073841" y="4158566"/>
                <a:pt x="6089425" y="4174157"/>
                <a:pt x="6089425" y="4193384"/>
              </a:cubicBezTo>
              <a:cubicBezTo>
                <a:pt x="6089425" y="4212612"/>
                <a:pt x="6073841" y="4228203"/>
                <a:pt x="6054613" y="4228203"/>
              </a:cubicBezTo>
              <a:close/>
              <a:moveTo>
                <a:pt x="6139505" y="4228203"/>
              </a:moveTo>
              <a:cubicBezTo>
                <a:pt x="6120277" y="4228203"/>
                <a:pt x="6104680" y="4212612"/>
                <a:pt x="6104680" y="4193384"/>
              </a:cubicBezTo>
              <a:cubicBezTo>
                <a:pt x="6104680" y="4174157"/>
                <a:pt x="6120277" y="4158566"/>
                <a:pt x="6139505" y="4158566"/>
              </a:cubicBezTo>
              <a:cubicBezTo>
                <a:pt x="6158733" y="4158566"/>
                <a:pt x="6174317" y="4174157"/>
                <a:pt x="6174317" y="4193384"/>
              </a:cubicBezTo>
              <a:cubicBezTo>
                <a:pt x="6174317" y="4212612"/>
                <a:pt x="6158733" y="4228203"/>
                <a:pt x="6139505" y="4228203"/>
              </a:cubicBezTo>
              <a:close/>
              <a:moveTo>
                <a:pt x="6224398" y="4228203"/>
              </a:moveTo>
              <a:cubicBezTo>
                <a:pt x="6205171" y="4228203"/>
                <a:pt x="6189573" y="4212612"/>
                <a:pt x="6189573" y="4193384"/>
              </a:cubicBezTo>
              <a:cubicBezTo>
                <a:pt x="6189573" y="4174157"/>
                <a:pt x="6205171" y="4158566"/>
                <a:pt x="6224398" y="4158566"/>
              </a:cubicBezTo>
              <a:cubicBezTo>
                <a:pt x="6243626" y="4158566"/>
                <a:pt x="6259211" y="4174157"/>
                <a:pt x="6259211" y="4193384"/>
              </a:cubicBezTo>
              <a:cubicBezTo>
                <a:pt x="6259211" y="4212612"/>
                <a:pt x="6243626" y="4228203"/>
                <a:pt x="6224398" y="4228203"/>
              </a:cubicBezTo>
              <a:close/>
              <a:moveTo>
                <a:pt x="6309291" y="4228203"/>
              </a:moveTo>
              <a:cubicBezTo>
                <a:pt x="6290063" y="4228203"/>
                <a:pt x="6274465" y="4212612"/>
                <a:pt x="6274465" y="4193384"/>
              </a:cubicBezTo>
              <a:cubicBezTo>
                <a:pt x="6274465" y="4174157"/>
                <a:pt x="6290063" y="4158566"/>
                <a:pt x="6309291" y="4158566"/>
              </a:cubicBezTo>
              <a:cubicBezTo>
                <a:pt x="6328518" y="4158566"/>
                <a:pt x="6344103" y="4174157"/>
                <a:pt x="6344103" y="4193384"/>
              </a:cubicBezTo>
              <a:cubicBezTo>
                <a:pt x="6344103" y="4212612"/>
                <a:pt x="6328518" y="4228203"/>
                <a:pt x="6309291" y="4228203"/>
              </a:cubicBezTo>
              <a:close/>
              <a:moveTo>
                <a:pt x="6394183" y="4228203"/>
              </a:moveTo>
              <a:cubicBezTo>
                <a:pt x="6374955" y="4228203"/>
                <a:pt x="6359357" y="4212612"/>
                <a:pt x="6359357" y="4193384"/>
              </a:cubicBezTo>
              <a:cubicBezTo>
                <a:pt x="6359357" y="4174157"/>
                <a:pt x="6374955" y="4158566"/>
                <a:pt x="6394183" y="4158566"/>
              </a:cubicBezTo>
              <a:cubicBezTo>
                <a:pt x="6413411" y="4158566"/>
                <a:pt x="6428995" y="4174157"/>
                <a:pt x="6428995" y="4193384"/>
              </a:cubicBezTo>
              <a:cubicBezTo>
                <a:pt x="6428995" y="4212612"/>
                <a:pt x="6413411" y="4228203"/>
                <a:pt x="6394183" y="4228203"/>
              </a:cubicBezTo>
              <a:close/>
              <a:moveTo>
                <a:pt x="6479075" y="4228203"/>
              </a:moveTo>
              <a:cubicBezTo>
                <a:pt x="6459847" y="4228203"/>
                <a:pt x="6444250" y="4212612"/>
                <a:pt x="6444250" y="4193384"/>
              </a:cubicBezTo>
              <a:cubicBezTo>
                <a:pt x="6444250" y="4174157"/>
                <a:pt x="6459847" y="4158566"/>
                <a:pt x="6479075" y="4158566"/>
              </a:cubicBezTo>
              <a:cubicBezTo>
                <a:pt x="6498303" y="4158566"/>
                <a:pt x="6513887" y="4174157"/>
                <a:pt x="6513887" y="4193384"/>
              </a:cubicBezTo>
              <a:cubicBezTo>
                <a:pt x="6513887" y="4212612"/>
                <a:pt x="6498303" y="4228203"/>
                <a:pt x="6479075" y="4228203"/>
              </a:cubicBezTo>
              <a:close/>
              <a:moveTo>
                <a:pt x="6563968" y="4228203"/>
              </a:moveTo>
              <a:cubicBezTo>
                <a:pt x="6544741" y="4228203"/>
                <a:pt x="6529143" y="4212612"/>
                <a:pt x="6529143" y="4193384"/>
              </a:cubicBezTo>
              <a:cubicBezTo>
                <a:pt x="6529143" y="4174157"/>
                <a:pt x="6544741" y="4158566"/>
                <a:pt x="6563968" y="4158566"/>
              </a:cubicBezTo>
              <a:cubicBezTo>
                <a:pt x="6583196" y="4158566"/>
                <a:pt x="6598781" y="4174157"/>
                <a:pt x="6598781" y="4193384"/>
              </a:cubicBezTo>
              <a:cubicBezTo>
                <a:pt x="6598781" y="4212612"/>
                <a:pt x="6583196" y="4228203"/>
                <a:pt x="6563968" y="4228203"/>
              </a:cubicBezTo>
              <a:close/>
              <a:moveTo>
                <a:pt x="6648861" y="4228203"/>
              </a:moveTo>
              <a:cubicBezTo>
                <a:pt x="6629633" y="4228203"/>
                <a:pt x="6614035" y="4212612"/>
                <a:pt x="6614035" y="4193384"/>
              </a:cubicBezTo>
              <a:cubicBezTo>
                <a:pt x="6614035" y="4174157"/>
                <a:pt x="6629633" y="4158566"/>
                <a:pt x="6648861" y="4158566"/>
              </a:cubicBezTo>
              <a:cubicBezTo>
                <a:pt x="6668088" y="4158566"/>
                <a:pt x="6683673" y="4174157"/>
                <a:pt x="6683673" y="4193384"/>
              </a:cubicBezTo>
              <a:cubicBezTo>
                <a:pt x="6683673" y="4212612"/>
                <a:pt x="6668088" y="4228203"/>
                <a:pt x="6648861" y="4228203"/>
              </a:cubicBezTo>
              <a:close/>
              <a:moveTo>
                <a:pt x="6733753" y="4228203"/>
              </a:moveTo>
              <a:cubicBezTo>
                <a:pt x="6714525" y="4228203"/>
                <a:pt x="6698927" y="4212612"/>
                <a:pt x="6698927" y="4193384"/>
              </a:cubicBezTo>
              <a:cubicBezTo>
                <a:pt x="6698927" y="4174157"/>
                <a:pt x="6714525" y="4158566"/>
                <a:pt x="6733753" y="4158566"/>
              </a:cubicBezTo>
              <a:cubicBezTo>
                <a:pt x="6752981" y="4158566"/>
                <a:pt x="6768565" y="4174157"/>
                <a:pt x="6768565" y="4193384"/>
              </a:cubicBezTo>
              <a:cubicBezTo>
                <a:pt x="6768565" y="4212612"/>
                <a:pt x="6752981" y="4228203"/>
                <a:pt x="6733753" y="4228203"/>
              </a:cubicBezTo>
              <a:close/>
              <a:moveTo>
                <a:pt x="6818645" y="4228203"/>
              </a:moveTo>
              <a:cubicBezTo>
                <a:pt x="6799417" y="4228203"/>
                <a:pt x="6783820" y="4212612"/>
                <a:pt x="6783820" y="4193384"/>
              </a:cubicBezTo>
              <a:cubicBezTo>
                <a:pt x="6783820" y="4174157"/>
                <a:pt x="6799417" y="4158566"/>
                <a:pt x="6818645" y="4158566"/>
              </a:cubicBezTo>
              <a:cubicBezTo>
                <a:pt x="6837873" y="4158566"/>
                <a:pt x="6853457" y="4174157"/>
                <a:pt x="6853457" y="4193384"/>
              </a:cubicBezTo>
              <a:cubicBezTo>
                <a:pt x="6853457" y="4212612"/>
                <a:pt x="6837873" y="4228203"/>
                <a:pt x="6818645" y="4228203"/>
              </a:cubicBezTo>
              <a:close/>
              <a:moveTo>
                <a:pt x="6903537" y="4228203"/>
              </a:moveTo>
              <a:cubicBezTo>
                <a:pt x="6884310" y="4228203"/>
                <a:pt x="6868712" y="4212612"/>
                <a:pt x="6868712" y="4193384"/>
              </a:cubicBezTo>
              <a:cubicBezTo>
                <a:pt x="6868712" y="4174157"/>
                <a:pt x="6884310" y="4158566"/>
                <a:pt x="6903537" y="4158566"/>
              </a:cubicBezTo>
              <a:cubicBezTo>
                <a:pt x="6922765" y="4158566"/>
                <a:pt x="6938350" y="4174157"/>
                <a:pt x="6938350" y="4193384"/>
              </a:cubicBezTo>
              <a:cubicBezTo>
                <a:pt x="6938350" y="4212612"/>
                <a:pt x="6922765" y="4228203"/>
                <a:pt x="6903537" y="4228203"/>
              </a:cubicBezTo>
              <a:close/>
              <a:moveTo>
                <a:pt x="6988431" y="4228203"/>
              </a:moveTo>
              <a:cubicBezTo>
                <a:pt x="6969203" y="4228203"/>
                <a:pt x="6953605" y="4212612"/>
                <a:pt x="6953605" y="4193384"/>
              </a:cubicBezTo>
              <a:cubicBezTo>
                <a:pt x="6953605" y="4174157"/>
                <a:pt x="6969203" y="4158566"/>
                <a:pt x="6988431" y="4158566"/>
              </a:cubicBezTo>
              <a:cubicBezTo>
                <a:pt x="7007658" y="4158566"/>
                <a:pt x="7023243" y="4174157"/>
                <a:pt x="7023243" y="4193384"/>
              </a:cubicBezTo>
              <a:cubicBezTo>
                <a:pt x="7023243" y="4212612"/>
                <a:pt x="7007658" y="4228203"/>
                <a:pt x="6988431" y="4228203"/>
              </a:cubicBezTo>
              <a:close/>
              <a:moveTo>
                <a:pt x="7073349" y="4228203"/>
              </a:moveTo>
              <a:cubicBezTo>
                <a:pt x="7054121" y="4228203"/>
                <a:pt x="7038524" y="4212612"/>
                <a:pt x="7038524" y="4193384"/>
              </a:cubicBezTo>
              <a:cubicBezTo>
                <a:pt x="7038524" y="4174157"/>
                <a:pt x="7054121" y="4158566"/>
                <a:pt x="7073349" y="4158566"/>
              </a:cubicBezTo>
              <a:cubicBezTo>
                <a:pt x="7092577" y="4158566"/>
                <a:pt x="7108161" y="4174157"/>
                <a:pt x="7108161" y="4193384"/>
              </a:cubicBezTo>
              <a:cubicBezTo>
                <a:pt x="7108161" y="4212612"/>
                <a:pt x="7092577" y="4228203"/>
                <a:pt x="7073349" y="4228203"/>
              </a:cubicBezTo>
              <a:close/>
              <a:moveTo>
                <a:pt x="7158241" y="4228203"/>
              </a:moveTo>
              <a:cubicBezTo>
                <a:pt x="7139013" y="4228203"/>
                <a:pt x="7123416" y="4212612"/>
                <a:pt x="7123416" y="4193384"/>
              </a:cubicBezTo>
              <a:cubicBezTo>
                <a:pt x="7123416" y="4174157"/>
                <a:pt x="7139013" y="4158566"/>
                <a:pt x="7158241" y="4158566"/>
              </a:cubicBezTo>
              <a:cubicBezTo>
                <a:pt x="7177469" y="4158566"/>
                <a:pt x="7193053" y="4174157"/>
                <a:pt x="7193053" y="4193384"/>
              </a:cubicBezTo>
              <a:cubicBezTo>
                <a:pt x="7193053" y="4212612"/>
                <a:pt x="7177469" y="4228203"/>
                <a:pt x="7158241" y="4228203"/>
              </a:cubicBezTo>
              <a:close/>
              <a:moveTo>
                <a:pt x="7243134" y="4228203"/>
              </a:moveTo>
              <a:cubicBezTo>
                <a:pt x="7223907" y="4228203"/>
                <a:pt x="7208309" y="4212612"/>
                <a:pt x="7208309" y="4193384"/>
              </a:cubicBezTo>
              <a:cubicBezTo>
                <a:pt x="7208309" y="4174157"/>
                <a:pt x="7223907" y="4158566"/>
                <a:pt x="7243134" y="4158566"/>
              </a:cubicBezTo>
              <a:cubicBezTo>
                <a:pt x="7262362" y="4158566"/>
                <a:pt x="7277947" y="4174157"/>
                <a:pt x="7277947" y="4193384"/>
              </a:cubicBezTo>
              <a:cubicBezTo>
                <a:pt x="7277947" y="4212612"/>
                <a:pt x="7262362" y="4228203"/>
                <a:pt x="7243134" y="4228203"/>
              </a:cubicBezTo>
              <a:close/>
              <a:moveTo>
                <a:pt x="7328027" y="4228203"/>
              </a:moveTo>
              <a:cubicBezTo>
                <a:pt x="7308799" y="4228203"/>
                <a:pt x="7293201" y="4212612"/>
                <a:pt x="7293201" y="4193384"/>
              </a:cubicBezTo>
              <a:cubicBezTo>
                <a:pt x="7293201" y="4174157"/>
                <a:pt x="7308799" y="4158566"/>
                <a:pt x="7328027" y="4158566"/>
              </a:cubicBezTo>
              <a:cubicBezTo>
                <a:pt x="7347254" y="4158566"/>
                <a:pt x="7362839" y="4174157"/>
                <a:pt x="7362839" y="4193384"/>
              </a:cubicBezTo>
              <a:cubicBezTo>
                <a:pt x="7362839" y="4212612"/>
                <a:pt x="7347254" y="4228203"/>
                <a:pt x="7328027" y="4228203"/>
              </a:cubicBezTo>
              <a:close/>
              <a:moveTo>
                <a:pt x="7412919" y="4228203"/>
              </a:moveTo>
              <a:cubicBezTo>
                <a:pt x="7393691" y="4228203"/>
                <a:pt x="7378094" y="4212612"/>
                <a:pt x="7378094" y="4193384"/>
              </a:cubicBezTo>
              <a:cubicBezTo>
                <a:pt x="7378094" y="4174157"/>
                <a:pt x="7393691" y="4158566"/>
                <a:pt x="7412919" y="4158566"/>
              </a:cubicBezTo>
              <a:cubicBezTo>
                <a:pt x="7432147" y="4158566"/>
                <a:pt x="7447731" y="4174157"/>
                <a:pt x="7447731" y="4193384"/>
              </a:cubicBezTo>
              <a:cubicBezTo>
                <a:pt x="7447731" y="4212612"/>
                <a:pt x="7432147" y="4228203"/>
                <a:pt x="7412919" y="4228203"/>
              </a:cubicBezTo>
              <a:close/>
              <a:moveTo>
                <a:pt x="7497811" y="4228203"/>
              </a:moveTo>
              <a:cubicBezTo>
                <a:pt x="7478583" y="4228203"/>
                <a:pt x="7462986" y="4212612"/>
                <a:pt x="7462986" y="4193384"/>
              </a:cubicBezTo>
              <a:cubicBezTo>
                <a:pt x="7462986" y="4174157"/>
                <a:pt x="7478583" y="4158566"/>
                <a:pt x="7497811" y="4158566"/>
              </a:cubicBezTo>
              <a:cubicBezTo>
                <a:pt x="7517039" y="4158566"/>
                <a:pt x="7532623" y="4174157"/>
                <a:pt x="7532623" y="4193384"/>
              </a:cubicBezTo>
              <a:cubicBezTo>
                <a:pt x="7532623" y="4212612"/>
                <a:pt x="7517039" y="4228203"/>
                <a:pt x="7497811" y="4228203"/>
              </a:cubicBezTo>
              <a:close/>
              <a:moveTo>
                <a:pt x="7582703" y="4228203"/>
              </a:moveTo>
              <a:cubicBezTo>
                <a:pt x="7563476" y="4228203"/>
                <a:pt x="7547878" y="4212612"/>
                <a:pt x="7547878" y="4193384"/>
              </a:cubicBezTo>
              <a:cubicBezTo>
                <a:pt x="7547878" y="4174157"/>
                <a:pt x="7563476" y="4158566"/>
                <a:pt x="7582703" y="4158566"/>
              </a:cubicBezTo>
              <a:cubicBezTo>
                <a:pt x="7601931" y="4158566"/>
                <a:pt x="7617516" y="4174157"/>
                <a:pt x="7617516" y="4193384"/>
              </a:cubicBezTo>
              <a:cubicBezTo>
                <a:pt x="7617516" y="4212612"/>
                <a:pt x="7601931" y="4228203"/>
                <a:pt x="7582703" y="4228203"/>
              </a:cubicBezTo>
              <a:close/>
              <a:moveTo>
                <a:pt x="7667597" y="4228203"/>
              </a:moveTo>
              <a:cubicBezTo>
                <a:pt x="7648369" y="4228203"/>
                <a:pt x="7632771" y="4212612"/>
                <a:pt x="7632771" y="4193384"/>
              </a:cubicBezTo>
              <a:cubicBezTo>
                <a:pt x="7632771" y="4174157"/>
                <a:pt x="7648369" y="4158566"/>
                <a:pt x="7667597" y="4158566"/>
              </a:cubicBezTo>
              <a:cubicBezTo>
                <a:pt x="7686824" y="4158566"/>
                <a:pt x="7702409" y="4174157"/>
                <a:pt x="7702409" y="4193384"/>
              </a:cubicBezTo>
              <a:cubicBezTo>
                <a:pt x="7702409" y="4212612"/>
                <a:pt x="7686824" y="4228203"/>
                <a:pt x="7667597" y="4228203"/>
              </a:cubicBezTo>
              <a:close/>
              <a:moveTo>
                <a:pt x="7752489" y="4228203"/>
              </a:moveTo>
              <a:cubicBezTo>
                <a:pt x="7733261" y="4228203"/>
                <a:pt x="7717664" y="4212612"/>
                <a:pt x="7717664" y="4193384"/>
              </a:cubicBezTo>
              <a:cubicBezTo>
                <a:pt x="7717664" y="4174157"/>
                <a:pt x="7733261" y="4158566"/>
                <a:pt x="7752489" y="4158566"/>
              </a:cubicBezTo>
              <a:cubicBezTo>
                <a:pt x="7771717" y="4158566"/>
                <a:pt x="7787301" y="4174157"/>
                <a:pt x="7787301" y="4193384"/>
              </a:cubicBezTo>
              <a:cubicBezTo>
                <a:pt x="7787301" y="4212612"/>
                <a:pt x="7771717" y="4228203"/>
                <a:pt x="7752489" y="4228203"/>
              </a:cubicBezTo>
              <a:close/>
              <a:moveTo>
                <a:pt x="7837381" y="4228203"/>
              </a:moveTo>
              <a:cubicBezTo>
                <a:pt x="7818153" y="4228203"/>
                <a:pt x="7802556" y="4212612"/>
                <a:pt x="7802556" y="4193384"/>
              </a:cubicBezTo>
              <a:cubicBezTo>
                <a:pt x="7802556" y="4174157"/>
                <a:pt x="7818153" y="4158566"/>
                <a:pt x="7837381" y="4158566"/>
              </a:cubicBezTo>
              <a:cubicBezTo>
                <a:pt x="7856609" y="4158566"/>
                <a:pt x="7872193" y="4174157"/>
                <a:pt x="7872193" y="4193384"/>
              </a:cubicBezTo>
              <a:cubicBezTo>
                <a:pt x="7872193" y="4212612"/>
                <a:pt x="7856609" y="4228203"/>
                <a:pt x="7837381" y="4228203"/>
              </a:cubicBezTo>
              <a:close/>
              <a:moveTo>
                <a:pt x="7922273" y="4228203"/>
              </a:moveTo>
              <a:cubicBezTo>
                <a:pt x="7903046" y="4228203"/>
                <a:pt x="7887448" y="4212612"/>
                <a:pt x="7887448" y="4193384"/>
              </a:cubicBezTo>
              <a:cubicBezTo>
                <a:pt x="7887448" y="4174157"/>
                <a:pt x="7903046" y="4158566"/>
                <a:pt x="7922273" y="4158566"/>
              </a:cubicBezTo>
              <a:cubicBezTo>
                <a:pt x="7941501" y="4158566"/>
                <a:pt x="7957086" y="4174157"/>
                <a:pt x="7957086" y="4193384"/>
              </a:cubicBezTo>
              <a:cubicBezTo>
                <a:pt x="7957086" y="4212612"/>
                <a:pt x="7941501" y="4228203"/>
                <a:pt x="7922273" y="4228203"/>
              </a:cubicBezTo>
              <a:close/>
              <a:moveTo>
                <a:pt x="8007167" y="4228203"/>
              </a:moveTo>
              <a:cubicBezTo>
                <a:pt x="7987939" y="4228203"/>
                <a:pt x="7972341" y="4212612"/>
                <a:pt x="7972341" y="4193384"/>
              </a:cubicBezTo>
              <a:cubicBezTo>
                <a:pt x="7972341" y="4174157"/>
                <a:pt x="7987939" y="4158566"/>
                <a:pt x="8007167" y="4158566"/>
              </a:cubicBezTo>
              <a:cubicBezTo>
                <a:pt x="8026394" y="4158566"/>
                <a:pt x="8041979" y="4174157"/>
                <a:pt x="8041979" y="4193384"/>
              </a:cubicBezTo>
              <a:cubicBezTo>
                <a:pt x="8041979" y="4212612"/>
                <a:pt x="8026394" y="4228203"/>
                <a:pt x="8007167" y="4228203"/>
              </a:cubicBezTo>
              <a:close/>
              <a:moveTo>
                <a:pt x="8092059" y="4228203"/>
              </a:moveTo>
              <a:cubicBezTo>
                <a:pt x="8072831" y="4228203"/>
                <a:pt x="8057234" y="4212612"/>
                <a:pt x="8057234" y="4193384"/>
              </a:cubicBezTo>
              <a:cubicBezTo>
                <a:pt x="8057234" y="4174157"/>
                <a:pt x="8072831" y="4158566"/>
                <a:pt x="8092059" y="4158566"/>
              </a:cubicBezTo>
              <a:cubicBezTo>
                <a:pt x="8111287" y="4158566"/>
                <a:pt x="8126871" y="4174157"/>
                <a:pt x="8126871" y="4193384"/>
              </a:cubicBezTo>
              <a:cubicBezTo>
                <a:pt x="8126871" y="4212612"/>
                <a:pt x="8111287" y="4228203"/>
                <a:pt x="8092059" y="4228203"/>
              </a:cubicBezTo>
              <a:close/>
              <a:moveTo>
                <a:pt x="8176951" y="4228203"/>
              </a:moveTo>
              <a:cubicBezTo>
                <a:pt x="8157723" y="4228203"/>
                <a:pt x="8142126" y="4212612"/>
                <a:pt x="8142126" y="4193384"/>
              </a:cubicBezTo>
              <a:cubicBezTo>
                <a:pt x="8142126" y="4174157"/>
                <a:pt x="8157723" y="4158566"/>
                <a:pt x="8176951" y="4158566"/>
              </a:cubicBezTo>
              <a:cubicBezTo>
                <a:pt x="8196179" y="4158566"/>
                <a:pt x="8211763" y="4174157"/>
                <a:pt x="8211763" y="4193384"/>
              </a:cubicBezTo>
              <a:cubicBezTo>
                <a:pt x="8211763" y="4212612"/>
                <a:pt x="8196179" y="4228203"/>
                <a:pt x="8176951" y="4228203"/>
              </a:cubicBezTo>
              <a:close/>
              <a:moveTo>
                <a:pt x="8261843" y="4228203"/>
              </a:moveTo>
              <a:cubicBezTo>
                <a:pt x="8242616" y="4228203"/>
                <a:pt x="8227018" y="4212612"/>
                <a:pt x="8227018" y="4193384"/>
              </a:cubicBezTo>
              <a:cubicBezTo>
                <a:pt x="8227018" y="4174157"/>
                <a:pt x="8242616" y="4158566"/>
                <a:pt x="8261843" y="4158566"/>
              </a:cubicBezTo>
              <a:cubicBezTo>
                <a:pt x="8281071" y="4158566"/>
                <a:pt x="8296656" y="4174157"/>
                <a:pt x="8296656" y="4193384"/>
              </a:cubicBezTo>
              <a:cubicBezTo>
                <a:pt x="8296656" y="4212612"/>
                <a:pt x="8281071" y="4228203"/>
                <a:pt x="8261843" y="4228203"/>
              </a:cubicBezTo>
              <a:close/>
              <a:moveTo>
                <a:pt x="8346737" y="4228203"/>
              </a:moveTo>
              <a:cubicBezTo>
                <a:pt x="8327509" y="4228203"/>
                <a:pt x="8311911" y="4212612"/>
                <a:pt x="8311911" y="4193384"/>
              </a:cubicBezTo>
              <a:cubicBezTo>
                <a:pt x="8311911" y="4174157"/>
                <a:pt x="8327509" y="4158566"/>
                <a:pt x="8346737" y="4158566"/>
              </a:cubicBezTo>
              <a:cubicBezTo>
                <a:pt x="8365964" y="4158566"/>
                <a:pt x="8381549" y="4174157"/>
                <a:pt x="8381549" y="4193384"/>
              </a:cubicBezTo>
              <a:cubicBezTo>
                <a:pt x="8381549" y="4212612"/>
                <a:pt x="8365964" y="4228203"/>
                <a:pt x="8346737" y="4228203"/>
              </a:cubicBezTo>
              <a:close/>
              <a:moveTo>
                <a:pt x="8431629" y="4228203"/>
              </a:moveTo>
              <a:cubicBezTo>
                <a:pt x="8412401" y="4228203"/>
                <a:pt x="8396804" y="4212612"/>
                <a:pt x="8396804" y="4193384"/>
              </a:cubicBezTo>
              <a:cubicBezTo>
                <a:pt x="8396804" y="4174157"/>
                <a:pt x="8412401" y="4158566"/>
                <a:pt x="8431629" y="4158566"/>
              </a:cubicBezTo>
              <a:cubicBezTo>
                <a:pt x="8450857" y="4158566"/>
                <a:pt x="8466441" y="4174157"/>
                <a:pt x="8466441" y="4193384"/>
              </a:cubicBezTo>
              <a:cubicBezTo>
                <a:pt x="8466441" y="4212612"/>
                <a:pt x="8450857" y="4228203"/>
                <a:pt x="8431629" y="4228203"/>
              </a:cubicBezTo>
              <a:close/>
              <a:moveTo>
                <a:pt x="8516521" y="4228203"/>
              </a:moveTo>
              <a:cubicBezTo>
                <a:pt x="8497293" y="4228203"/>
                <a:pt x="8481696" y="4212612"/>
                <a:pt x="8481696" y="4193384"/>
              </a:cubicBezTo>
              <a:cubicBezTo>
                <a:pt x="8481696" y="4174157"/>
                <a:pt x="8497293" y="4158566"/>
                <a:pt x="8516521" y="4158566"/>
              </a:cubicBezTo>
              <a:cubicBezTo>
                <a:pt x="8535749" y="4158566"/>
                <a:pt x="8551333" y="4174157"/>
                <a:pt x="8551333" y="4193384"/>
              </a:cubicBezTo>
              <a:cubicBezTo>
                <a:pt x="8551333" y="4212612"/>
                <a:pt x="8535749" y="4228203"/>
                <a:pt x="8516521" y="4228203"/>
              </a:cubicBezTo>
              <a:close/>
              <a:moveTo>
                <a:pt x="8601413" y="4228203"/>
              </a:moveTo>
              <a:cubicBezTo>
                <a:pt x="8582186" y="4228203"/>
                <a:pt x="8566588" y="4212612"/>
                <a:pt x="8566588" y="4193384"/>
              </a:cubicBezTo>
              <a:cubicBezTo>
                <a:pt x="8566588" y="4174157"/>
                <a:pt x="8582186" y="4158566"/>
                <a:pt x="8601413" y="4158566"/>
              </a:cubicBezTo>
              <a:cubicBezTo>
                <a:pt x="8620641" y="4158566"/>
                <a:pt x="8636226" y="4174157"/>
                <a:pt x="8636226" y="4193384"/>
              </a:cubicBezTo>
              <a:cubicBezTo>
                <a:pt x="8636226" y="4212612"/>
                <a:pt x="8620641" y="4228203"/>
                <a:pt x="8601413" y="4228203"/>
              </a:cubicBezTo>
              <a:close/>
              <a:moveTo>
                <a:pt x="8686306" y="4228203"/>
              </a:moveTo>
              <a:cubicBezTo>
                <a:pt x="8667078" y="4228203"/>
                <a:pt x="8651480" y="4212612"/>
                <a:pt x="8651480" y="4193384"/>
              </a:cubicBezTo>
              <a:cubicBezTo>
                <a:pt x="8651480" y="4174157"/>
                <a:pt x="8667078" y="4158566"/>
                <a:pt x="8686306" y="4158566"/>
              </a:cubicBezTo>
              <a:cubicBezTo>
                <a:pt x="8705533" y="4158566"/>
                <a:pt x="8721118" y="4174157"/>
                <a:pt x="8721118" y="4193384"/>
              </a:cubicBezTo>
              <a:cubicBezTo>
                <a:pt x="8721118" y="4212612"/>
                <a:pt x="8705533" y="4228203"/>
                <a:pt x="8686306" y="4228203"/>
              </a:cubicBezTo>
              <a:close/>
              <a:moveTo>
                <a:pt x="8771199" y="4228203"/>
              </a:moveTo>
              <a:cubicBezTo>
                <a:pt x="8751971" y="4228203"/>
                <a:pt x="8736374" y="4212612"/>
                <a:pt x="8736374" y="4193384"/>
              </a:cubicBezTo>
              <a:cubicBezTo>
                <a:pt x="8736374" y="4174157"/>
                <a:pt x="8751971" y="4158566"/>
                <a:pt x="8771199" y="4158566"/>
              </a:cubicBezTo>
              <a:cubicBezTo>
                <a:pt x="8790427" y="4158566"/>
                <a:pt x="8806011" y="4174157"/>
                <a:pt x="8806011" y="4193384"/>
              </a:cubicBezTo>
              <a:cubicBezTo>
                <a:pt x="8806011" y="4212612"/>
                <a:pt x="8790427" y="4228203"/>
                <a:pt x="8771199" y="4228203"/>
              </a:cubicBezTo>
              <a:close/>
              <a:moveTo>
                <a:pt x="8856091" y="4228203"/>
              </a:moveTo>
              <a:cubicBezTo>
                <a:pt x="8836863" y="4228203"/>
                <a:pt x="8821266" y="4212612"/>
                <a:pt x="8821266" y="4193384"/>
              </a:cubicBezTo>
              <a:cubicBezTo>
                <a:pt x="8821266" y="4174157"/>
                <a:pt x="8836863" y="4158566"/>
                <a:pt x="8856091" y="4158566"/>
              </a:cubicBezTo>
              <a:cubicBezTo>
                <a:pt x="8875319" y="4158566"/>
                <a:pt x="8890903" y="4174157"/>
                <a:pt x="8890903" y="4193384"/>
              </a:cubicBezTo>
              <a:cubicBezTo>
                <a:pt x="8890903" y="4212612"/>
                <a:pt x="8875319" y="4228203"/>
                <a:pt x="8856091" y="4228203"/>
              </a:cubicBezTo>
              <a:close/>
              <a:moveTo>
                <a:pt x="8940983" y="4228203"/>
              </a:moveTo>
              <a:cubicBezTo>
                <a:pt x="8921756" y="4228203"/>
                <a:pt x="8906158" y="4212612"/>
                <a:pt x="8906158" y="4193384"/>
              </a:cubicBezTo>
              <a:cubicBezTo>
                <a:pt x="8906158" y="4174157"/>
                <a:pt x="8921756" y="4158566"/>
                <a:pt x="8940983" y="4158566"/>
              </a:cubicBezTo>
              <a:cubicBezTo>
                <a:pt x="8960211" y="4158566"/>
                <a:pt x="8975796" y="4174157"/>
                <a:pt x="8975796" y="4193384"/>
              </a:cubicBezTo>
              <a:cubicBezTo>
                <a:pt x="8975796" y="4212612"/>
                <a:pt x="8960211" y="4228203"/>
                <a:pt x="8940983" y="4228203"/>
              </a:cubicBezTo>
              <a:close/>
              <a:moveTo>
                <a:pt x="9025876" y="4228203"/>
              </a:moveTo>
              <a:cubicBezTo>
                <a:pt x="9006648" y="4228203"/>
                <a:pt x="8991050" y="4212612"/>
                <a:pt x="8991050" y="4193384"/>
              </a:cubicBezTo>
              <a:cubicBezTo>
                <a:pt x="8991050" y="4174157"/>
                <a:pt x="9006648" y="4158566"/>
                <a:pt x="9025876" y="4158566"/>
              </a:cubicBezTo>
              <a:cubicBezTo>
                <a:pt x="9045103" y="4158566"/>
                <a:pt x="9060688" y="4174157"/>
                <a:pt x="9060688" y="4193384"/>
              </a:cubicBezTo>
              <a:cubicBezTo>
                <a:pt x="9060688" y="4212612"/>
                <a:pt x="9045103" y="4228203"/>
                <a:pt x="9025876" y="4228203"/>
              </a:cubicBezTo>
              <a:close/>
              <a:moveTo>
                <a:pt x="9110769" y="4228203"/>
              </a:moveTo>
              <a:cubicBezTo>
                <a:pt x="9091541" y="4228203"/>
                <a:pt x="9075944" y="4212612"/>
                <a:pt x="9075944" y="4193384"/>
              </a:cubicBezTo>
              <a:cubicBezTo>
                <a:pt x="9075944" y="4174157"/>
                <a:pt x="9091541" y="4158566"/>
                <a:pt x="9110769" y="4158566"/>
              </a:cubicBezTo>
              <a:cubicBezTo>
                <a:pt x="9129997" y="4158566"/>
                <a:pt x="9145581" y="4174157"/>
                <a:pt x="9145581" y="4193384"/>
              </a:cubicBezTo>
              <a:cubicBezTo>
                <a:pt x="9145581" y="4212612"/>
                <a:pt x="9129997" y="4228203"/>
                <a:pt x="9110769" y="4228203"/>
              </a:cubicBezTo>
              <a:close/>
              <a:moveTo>
                <a:pt x="9195661" y="4228203"/>
              </a:moveTo>
              <a:cubicBezTo>
                <a:pt x="9176433" y="4228203"/>
                <a:pt x="9160836" y="4212612"/>
                <a:pt x="9160836" y="4193384"/>
              </a:cubicBezTo>
              <a:cubicBezTo>
                <a:pt x="9160836" y="4174157"/>
                <a:pt x="9176433" y="4158566"/>
                <a:pt x="9195661" y="4158566"/>
              </a:cubicBezTo>
              <a:cubicBezTo>
                <a:pt x="9214889" y="4158566"/>
                <a:pt x="9230473" y="4174157"/>
                <a:pt x="9230473" y="4193384"/>
              </a:cubicBezTo>
              <a:cubicBezTo>
                <a:pt x="9230473" y="4212612"/>
                <a:pt x="9214889" y="4228203"/>
                <a:pt x="9195661" y="4228203"/>
              </a:cubicBezTo>
              <a:close/>
              <a:moveTo>
                <a:pt x="9280553" y="4228203"/>
              </a:moveTo>
              <a:cubicBezTo>
                <a:pt x="9261326" y="4228203"/>
                <a:pt x="9245728" y="4212612"/>
                <a:pt x="9245728" y="4193384"/>
              </a:cubicBezTo>
              <a:cubicBezTo>
                <a:pt x="9245728" y="4174157"/>
                <a:pt x="9261326" y="4158566"/>
                <a:pt x="9280553" y="4158566"/>
              </a:cubicBezTo>
              <a:cubicBezTo>
                <a:pt x="9299781" y="4158566"/>
                <a:pt x="9315366" y="4174157"/>
                <a:pt x="9315366" y="4193384"/>
              </a:cubicBezTo>
              <a:cubicBezTo>
                <a:pt x="9315366" y="4212612"/>
                <a:pt x="9299781" y="4228203"/>
                <a:pt x="9280553" y="4228203"/>
              </a:cubicBezTo>
              <a:close/>
              <a:moveTo>
                <a:pt x="9365446" y="4228203"/>
              </a:moveTo>
              <a:cubicBezTo>
                <a:pt x="9346218" y="4228203"/>
                <a:pt x="9330620" y="4212612"/>
                <a:pt x="9330620" y="4193384"/>
              </a:cubicBezTo>
              <a:cubicBezTo>
                <a:pt x="9330620" y="4174157"/>
                <a:pt x="9346218" y="4158566"/>
                <a:pt x="9365446" y="4158566"/>
              </a:cubicBezTo>
              <a:cubicBezTo>
                <a:pt x="9384673" y="4158566"/>
                <a:pt x="9400258" y="4174157"/>
                <a:pt x="9400258" y="4193384"/>
              </a:cubicBezTo>
              <a:cubicBezTo>
                <a:pt x="9400258" y="4212612"/>
                <a:pt x="9384673" y="4228203"/>
                <a:pt x="9365446" y="4228203"/>
              </a:cubicBezTo>
              <a:close/>
              <a:moveTo>
                <a:pt x="9450339" y="4228203"/>
              </a:moveTo>
              <a:cubicBezTo>
                <a:pt x="9431111" y="4228203"/>
                <a:pt x="9415514" y="4212612"/>
                <a:pt x="9415514" y="4193384"/>
              </a:cubicBezTo>
              <a:cubicBezTo>
                <a:pt x="9415514" y="4174157"/>
                <a:pt x="9431111" y="4158566"/>
                <a:pt x="9450339" y="4158566"/>
              </a:cubicBezTo>
              <a:cubicBezTo>
                <a:pt x="9469567" y="4158566"/>
                <a:pt x="9485151" y="4174157"/>
                <a:pt x="9485151" y="4193384"/>
              </a:cubicBezTo>
              <a:cubicBezTo>
                <a:pt x="9485151" y="4212612"/>
                <a:pt x="9469567" y="4228203"/>
                <a:pt x="9450339" y="4228203"/>
              </a:cubicBezTo>
              <a:close/>
              <a:moveTo>
                <a:pt x="9535231" y="4228203"/>
              </a:moveTo>
              <a:cubicBezTo>
                <a:pt x="9516003" y="4228203"/>
                <a:pt x="9500406" y="4212612"/>
                <a:pt x="9500406" y="4193384"/>
              </a:cubicBezTo>
              <a:cubicBezTo>
                <a:pt x="9500406" y="4174157"/>
                <a:pt x="9516003" y="4158566"/>
                <a:pt x="9535231" y="4158566"/>
              </a:cubicBezTo>
              <a:cubicBezTo>
                <a:pt x="9554459" y="4158566"/>
                <a:pt x="9570043" y="4174157"/>
                <a:pt x="9570043" y="4193384"/>
              </a:cubicBezTo>
              <a:cubicBezTo>
                <a:pt x="9570043" y="4212612"/>
                <a:pt x="9554459" y="4228203"/>
                <a:pt x="9535231" y="4228203"/>
              </a:cubicBezTo>
              <a:close/>
              <a:moveTo>
                <a:pt x="9620123" y="4228203"/>
              </a:moveTo>
              <a:cubicBezTo>
                <a:pt x="9600896" y="4228203"/>
                <a:pt x="9585298" y="4212612"/>
                <a:pt x="9585298" y="4193384"/>
              </a:cubicBezTo>
              <a:cubicBezTo>
                <a:pt x="9585298" y="4174157"/>
                <a:pt x="9600896" y="4158566"/>
                <a:pt x="9620123" y="4158566"/>
              </a:cubicBezTo>
              <a:cubicBezTo>
                <a:pt x="9639351" y="4158566"/>
                <a:pt x="9654936" y="4174157"/>
                <a:pt x="9654936" y="4193384"/>
              </a:cubicBezTo>
              <a:cubicBezTo>
                <a:pt x="9654936" y="4212612"/>
                <a:pt x="9639351" y="4228203"/>
                <a:pt x="9620123" y="4228203"/>
              </a:cubicBezTo>
              <a:close/>
              <a:moveTo>
                <a:pt x="9705016" y="4228203"/>
              </a:moveTo>
              <a:cubicBezTo>
                <a:pt x="9685788" y="4228203"/>
                <a:pt x="9670190" y="4212612"/>
                <a:pt x="9670190" y="4193384"/>
              </a:cubicBezTo>
              <a:cubicBezTo>
                <a:pt x="9670190" y="4174157"/>
                <a:pt x="9685788" y="4158566"/>
                <a:pt x="9705016" y="4158566"/>
              </a:cubicBezTo>
              <a:cubicBezTo>
                <a:pt x="9724243" y="4158566"/>
                <a:pt x="9739828" y="4174157"/>
                <a:pt x="9739828" y="4193384"/>
              </a:cubicBezTo>
              <a:cubicBezTo>
                <a:pt x="9739828" y="4212612"/>
                <a:pt x="9724243" y="4228203"/>
                <a:pt x="9705016" y="4228203"/>
              </a:cubicBezTo>
              <a:close/>
              <a:moveTo>
                <a:pt x="9789909" y="4228203"/>
              </a:moveTo>
              <a:cubicBezTo>
                <a:pt x="9770681" y="4228203"/>
                <a:pt x="9755084" y="4212612"/>
                <a:pt x="9755084" y="4193384"/>
              </a:cubicBezTo>
              <a:cubicBezTo>
                <a:pt x="9755084" y="4174157"/>
                <a:pt x="9770681" y="4158566"/>
                <a:pt x="9789909" y="4158566"/>
              </a:cubicBezTo>
              <a:cubicBezTo>
                <a:pt x="9809137" y="4158566"/>
                <a:pt x="9824721" y="4174157"/>
                <a:pt x="9824721" y="4193384"/>
              </a:cubicBezTo>
              <a:cubicBezTo>
                <a:pt x="9824721" y="4212612"/>
                <a:pt x="9809137" y="4228203"/>
                <a:pt x="9789909" y="4228203"/>
              </a:cubicBezTo>
              <a:close/>
              <a:moveTo>
                <a:pt x="10044586" y="4228203"/>
              </a:moveTo>
              <a:cubicBezTo>
                <a:pt x="10025358" y="4228203"/>
                <a:pt x="10009760" y="4212612"/>
                <a:pt x="10009760" y="4193384"/>
              </a:cubicBezTo>
              <a:cubicBezTo>
                <a:pt x="10009760" y="4174157"/>
                <a:pt x="10025358" y="4158566"/>
                <a:pt x="10044586" y="4158566"/>
              </a:cubicBezTo>
              <a:cubicBezTo>
                <a:pt x="10063813" y="4158566"/>
                <a:pt x="10079398" y="4174157"/>
                <a:pt x="10079398" y="4193384"/>
              </a:cubicBezTo>
              <a:cubicBezTo>
                <a:pt x="10079398" y="4212612"/>
                <a:pt x="10063813" y="4228203"/>
                <a:pt x="10044586" y="4228203"/>
              </a:cubicBezTo>
              <a:close/>
              <a:moveTo>
                <a:pt x="10129478" y="4228203"/>
              </a:moveTo>
              <a:cubicBezTo>
                <a:pt x="10110250" y="4228203"/>
                <a:pt x="10094653" y="4212612"/>
                <a:pt x="10094653" y="4193384"/>
              </a:cubicBezTo>
              <a:cubicBezTo>
                <a:pt x="10094653" y="4174157"/>
                <a:pt x="10110250" y="4158566"/>
                <a:pt x="10129478" y="4158566"/>
              </a:cubicBezTo>
              <a:cubicBezTo>
                <a:pt x="10148706" y="4158566"/>
                <a:pt x="10164290" y="4174157"/>
                <a:pt x="10164290" y="4193384"/>
              </a:cubicBezTo>
              <a:cubicBezTo>
                <a:pt x="10164290" y="4212612"/>
                <a:pt x="10148706" y="4228203"/>
                <a:pt x="10129478" y="4228203"/>
              </a:cubicBezTo>
              <a:close/>
              <a:moveTo>
                <a:pt x="2149559" y="4143342"/>
              </a:moveTo>
              <a:cubicBezTo>
                <a:pt x="2130331" y="4143342"/>
                <a:pt x="2114740" y="4127751"/>
                <a:pt x="2114740" y="4108524"/>
              </a:cubicBezTo>
              <a:cubicBezTo>
                <a:pt x="2114740" y="4089296"/>
                <a:pt x="2130331" y="4073705"/>
                <a:pt x="2149559" y="4073705"/>
              </a:cubicBezTo>
              <a:cubicBezTo>
                <a:pt x="2168787" y="4073705"/>
                <a:pt x="2184378" y="4089296"/>
                <a:pt x="2184378" y="4108524"/>
              </a:cubicBezTo>
              <a:cubicBezTo>
                <a:pt x="2184378" y="4127751"/>
                <a:pt x="2168787" y="4143342"/>
                <a:pt x="2149559" y="4143342"/>
              </a:cubicBezTo>
              <a:close/>
              <a:moveTo>
                <a:pt x="2234445" y="4143342"/>
              </a:moveTo>
              <a:cubicBezTo>
                <a:pt x="2215217" y="4143342"/>
                <a:pt x="2199626" y="4127751"/>
                <a:pt x="2199626" y="4108524"/>
              </a:cubicBezTo>
              <a:cubicBezTo>
                <a:pt x="2199626" y="4089296"/>
                <a:pt x="2215217" y="4073705"/>
                <a:pt x="2234445" y="4073705"/>
              </a:cubicBezTo>
              <a:cubicBezTo>
                <a:pt x="2253673" y="4073705"/>
                <a:pt x="2269264" y="4089296"/>
                <a:pt x="2269264" y="4108524"/>
              </a:cubicBezTo>
              <a:cubicBezTo>
                <a:pt x="2269264" y="4127751"/>
                <a:pt x="2253673" y="4143342"/>
                <a:pt x="2234445" y="4143342"/>
              </a:cubicBezTo>
              <a:close/>
              <a:moveTo>
                <a:pt x="2319337" y="4143342"/>
              </a:moveTo>
              <a:cubicBezTo>
                <a:pt x="2300110" y="4143342"/>
                <a:pt x="2284518" y="4127751"/>
                <a:pt x="2284518" y="4108524"/>
              </a:cubicBezTo>
              <a:cubicBezTo>
                <a:pt x="2284518" y="4089296"/>
                <a:pt x="2300110" y="4073705"/>
                <a:pt x="2319337" y="4073705"/>
              </a:cubicBezTo>
              <a:cubicBezTo>
                <a:pt x="2338565" y="4073705"/>
                <a:pt x="2354156" y="4089296"/>
                <a:pt x="2354156" y="4108524"/>
              </a:cubicBezTo>
              <a:cubicBezTo>
                <a:pt x="2354156" y="4127751"/>
                <a:pt x="2338565" y="4143342"/>
                <a:pt x="2319337" y="4143342"/>
              </a:cubicBezTo>
              <a:close/>
              <a:moveTo>
                <a:pt x="2404230" y="4143342"/>
              </a:moveTo>
              <a:cubicBezTo>
                <a:pt x="2385002" y="4143342"/>
                <a:pt x="2369411" y="4127751"/>
                <a:pt x="2369411" y="4108524"/>
              </a:cubicBezTo>
              <a:cubicBezTo>
                <a:pt x="2369411" y="4089296"/>
                <a:pt x="2385002" y="4073705"/>
                <a:pt x="2404230" y="4073705"/>
              </a:cubicBezTo>
              <a:cubicBezTo>
                <a:pt x="2423457" y="4073705"/>
                <a:pt x="2439048" y="4089296"/>
                <a:pt x="2439048" y="4108524"/>
              </a:cubicBezTo>
              <a:cubicBezTo>
                <a:pt x="2439048" y="4127751"/>
                <a:pt x="2423457" y="4143342"/>
                <a:pt x="2404230" y="4143342"/>
              </a:cubicBezTo>
              <a:close/>
              <a:moveTo>
                <a:pt x="2489122" y="4143342"/>
              </a:moveTo>
              <a:cubicBezTo>
                <a:pt x="2469894" y="4143342"/>
                <a:pt x="2454303" y="4127751"/>
                <a:pt x="2454303" y="4108524"/>
              </a:cubicBezTo>
              <a:cubicBezTo>
                <a:pt x="2454303" y="4089296"/>
                <a:pt x="2469894" y="4073705"/>
                <a:pt x="2489122" y="4073705"/>
              </a:cubicBezTo>
              <a:cubicBezTo>
                <a:pt x="2508350" y="4073705"/>
                <a:pt x="2523941" y="4089296"/>
                <a:pt x="2523941" y="4108524"/>
              </a:cubicBezTo>
              <a:cubicBezTo>
                <a:pt x="2523941" y="4127751"/>
                <a:pt x="2508350" y="4143342"/>
                <a:pt x="2489122" y="4143342"/>
              </a:cubicBezTo>
              <a:close/>
              <a:moveTo>
                <a:pt x="2574015" y="4143342"/>
              </a:moveTo>
              <a:cubicBezTo>
                <a:pt x="2554787" y="4143342"/>
                <a:pt x="2539196" y="4127751"/>
                <a:pt x="2539196" y="4108524"/>
              </a:cubicBezTo>
              <a:cubicBezTo>
                <a:pt x="2539196" y="4089296"/>
                <a:pt x="2554787" y="4073705"/>
                <a:pt x="2574015" y="4073705"/>
              </a:cubicBezTo>
              <a:cubicBezTo>
                <a:pt x="2593243" y="4073705"/>
                <a:pt x="2608834" y="4089296"/>
                <a:pt x="2608834" y="4108524"/>
              </a:cubicBezTo>
              <a:cubicBezTo>
                <a:pt x="2608834" y="4127751"/>
                <a:pt x="2593243" y="4143342"/>
                <a:pt x="2574015" y="4143342"/>
              </a:cubicBezTo>
              <a:close/>
              <a:moveTo>
                <a:pt x="2658907" y="4143342"/>
              </a:moveTo>
              <a:cubicBezTo>
                <a:pt x="2639680" y="4143342"/>
                <a:pt x="2624088" y="4127751"/>
                <a:pt x="2624088" y="4108524"/>
              </a:cubicBezTo>
              <a:cubicBezTo>
                <a:pt x="2624088" y="4089296"/>
                <a:pt x="2639680" y="4073705"/>
                <a:pt x="2658907" y="4073705"/>
              </a:cubicBezTo>
              <a:cubicBezTo>
                <a:pt x="2678135" y="4073705"/>
                <a:pt x="2693726" y="4089296"/>
                <a:pt x="2693726" y="4108524"/>
              </a:cubicBezTo>
              <a:cubicBezTo>
                <a:pt x="2693726" y="4127751"/>
                <a:pt x="2678135" y="4143342"/>
                <a:pt x="2658907" y="4143342"/>
              </a:cubicBezTo>
              <a:close/>
              <a:moveTo>
                <a:pt x="2743800" y="4143342"/>
              </a:moveTo>
              <a:cubicBezTo>
                <a:pt x="2724572" y="4143342"/>
                <a:pt x="2708981" y="4127751"/>
                <a:pt x="2708981" y="4108524"/>
              </a:cubicBezTo>
              <a:cubicBezTo>
                <a:pt x="2708981" y="4089296"/>
                <a:pt x="2724572" y="4073705"/>
                <a:pt x="2743800" y="4073705"/>
              </a:cubicBezTo>
              <a:cubicBezTo>
                <a:pt x="2763027" y="4073705"/>
                <a:pt x="2778618" y="4089296"/>
                <a:pt x="2778618" y="4108524"/>
              </a:cubicBezTo>
              <a:cubicBezTo>
                <a:pt x="2778618" y="4127751"/>
                <a:pt x="2763027" y="4143342"/>
                <a:pt x="2743800" y="4143342"/>
              </a:cubicBezTo>
              <a:close/>
              <a:moveTo>
                <a:pt x="2828692" y="4143342"/>
              </a:moveTo>
              <a:cubicBezTo>
                <a:pt x="2809464" y="4143342"/>
                <a:pt x="2793873" y="4127751"/>
                <a:pt x="2793873" y="4108524"/>
              </a:cubicBezTo>
              <a:cubicBezTo>
                <a:pt x="2793873" y="4089296"/>
                <a:pt x="2809464" y="4073705"/>
                <a:pt x="2828692" y="4073705"/>
              </a:cubicBezTo>
              <a:cubicBezTo>
                <a:pt x="2847920" y="4073705"/>
                <a:pt x="2863511" y="4089296"/>
                <a:pt x="2863511" y="4108524"/>
              </a:cubicBezTo>
              <a:cubicBezTo>
                <a:pt x="2863511" y="4127751"/>
                <a:pt x="2847920" y="4143342"/>
                <a:pt x="2828692" y="4143342"/>
              </a:cubicBezTo>
              <a:close/>
              <a:moveTo>
                <a:pt x="2913584" y="4143342"/>
              </a:moveTo>
              <a:cubicBezTo>
                <a:pt x="2894356" y="4143342"/>
                <a:pt x="2878765" y="4127751"/>
                <a:pt x="2878765" y="4108524"/>
              </a:cubicBezTo>
              <a:cubicBezTo>
                <a:pt x="2878765" y="4089296"/>
                <a:pt x="2894356" y="4073705"/>
                <a:pt x="2913584" y="4073705"/>
              </a:cubicBezTo>
              <a:cubicBezTo>
                <a:pt x="2932812" y="4073705"/>
                <a:pt x="2948403" y="4089296"/>
                <a:pt x="2948403" y="4108524"/>
              </a:cubicBezTo>
              <a:cubicBezTo>
                <a:pt x="2948403" y="4127751"/>
                <a:pt x="2932812" y="4143342"/>
                <a:pt x="2913584" y="4143342"/>
              </a:cubicBezTo>
              <a:close/>
              <a:moveTo>
                <a:pt x="2998477" y="4143342"/>
              </a:moveTo>
              <a:cubicBezTo>
                <a:pt x="2979250" y="4143342"/>
                <a:pt x="2963658" y="4127751"/>
                <a:pt x="2963658" y="4108524"/>
              </a:cubicBezTo>
              <a:cubicBezTo>
                <a:pt x="2963658" y="4089296"/>
                <a:pt x="2979250" y="4073705"/>
                <a:pt x="2998477" y="4073705"/>
              </a:cubicBezTo>
              <a:cubicBezTo>
                <a:pt x="3017705" y="4073705"/>
                <a:pt x="3033296" y="4089296"/>
                <a:pt x="3033296" y="4108524"/>
              </a:cubicBezTo>
              <a:cubicBezTo>
                <a:pt x="3033296" y="4127751"/>
                <a:pt x="3017705" y="4143342"/>
                <a:pt x="2998477" y="4143342"/>
              </a:cubicBezTo>
              <a:close/>
              <a:moveTo>
                <a:pt x="3083370" y="4143342"/>
              </a:moveTo>
              <a:cubicBezTo>
                <a:pt x="3064142" y="4143342"/>
                <a:pt x="3048551" y="4127751"/>
                <a:pt x="3048551" y="4108524"/>
              </a:cubicBezTo>
              <a:cubicBezTo>
                <a:pt x="3048551" y="4089296"/>
                <a:pt x="3064142" y="4073705"/>
                <a:pt x="3083370" y="4073705"/>
              </a:cubicBezTo>
              <a:cubicBezTo>
                <a:pt x="3102597" y="4073705"/>
                <a:pt x="3118188" y="4089296"/>
                <a:pt x="3118188" y="4108524"/>
              </a:cubicBezTo>
              <a:cubicBezTo>
                <a:pt x="3118188" y="4127751"/>
                <a:pt x="3102597" y="4143342"/>
                <a:pt x="3083370" y="4143342"/>
              </a:cubicBezTo>
              <a:close/>
              <a:moveTo>
                <a:pt x="3168262" y="4143342"/>
              </a:moveTo>
              <a:cubicBezTo>
                <a:pt x="3149034" y="4143342"/>
                <a:pt x="3133443" y="4127751"/>
                <a:pt x="3133443" y="4108524"/>
              </a:cubicBezTo>
              <a:cubicBezTo>
                <a:pt x="3133443" y="4089296"/>
                <a:pt x="3149034" y="4073705"/>
                <a:pt x="3168262" y="4073705"/>
              </a:cubicBezTo>
              <a:cubicBezTo>
                <a:pt x="3187490" y="4073705"/>
                <a:pt x="3203081" y="4089296"/>
                <a:pt x="3203081" y="4108524"/>
              </a:cubicBezTo>
              <a:cubicBezTo>
                <a:pt x="3203081" y="4127751"/>
                <a:pt x="3187490" y="4143342"/>
                <a:pt x="3168262" y="4143342"/>
              </a:cubicBezTo>
              <a:close/>
              <a:moveTo>
                <a:pt x="3338047" y="4143342"/>
              </a:moveTo>
              <a:cubicBezTo>
                <a:pt x="3318820" y="4143342"/>
                <a:pt x="3303228" y="4127751"/>
                <a:pt x="3303228" y="4108524"/>
              </a:cubicBezTo>
              <a:cubicBezTo>
                <a:pt x="3303228" y="4089296"/>
                <a:pt x="3318820" y="4073705"/>
                <a:pt x="3338047" y="4073705"/>
              </a:cubicBezTo>
              <a:cubicBezTo>
                <a:pt x="3357275" y="4073705"/>
                <a:pt x="3372866" y="4089296"/>
                <a:pt x="3372866" y="4108524"/>
              </a:cubicBezTo>
              <a:cubicBezTo>
                <a:pt x="3372866" y="4127751"/>
                <a:pt x="3357275" y="4143342"/>
                <a:pt x="3338047" y="4143342"/>
              </a:cubicBezTo>
              <a:close/>
              <a:moveTo>
                <a:pt x="3507832" y="4143342"/>
              </a:moveTo>
              <a:cubicBezTo>
                <a:pt x="3488604" y="4143342"/>
                <a:pt x="3473013" y="4127751"/>
                <a:pt x="3473013" y="4108524"/>
              </a:cubicBezTo>
              <a:cubicBezTo>
                <a:pt x="3473013" y="4089296"/>
                <a:pt x="3488604" y="4073705"/>
                <a:pt x="3507832" y="4073705"/>
              </a:cubicBezTo>
              <a:cubicBezTo>
                <a:pt x="3527060" y="4073705"/>
                <a:pt x="3542651" y="4089296"/>
                <a:pt x="3542651" y="4108524"/>
              </a:cubicBezTo>
              <a:cubicBezTo>
                <a:pt x="3542651" y="4127751"/>
                <a:pt x="3527060" y="4143342"/>
                <a:pt x="3507832" y="4143342"/>
              </a:cubicBezTo>
              <a:close/>
              <a:moveTo>
                <a:pt x="3592724" y="4143342"/>
              </a:moveTo>
              <a:cubicBezTo>
                <a:pt x="3573496" y="4143342"/>
                <a:pt x="3557905" y="4127751"/>
                <a:pt x="3557905" y="4108524"/>
              </a:cubicBezTo>
              <a:cubicBezTo>
                <a:pt x="3557905" y="4089296"/>
                <a:pt x="3573496" y="4073705"/>
                <a:pt x="3592724" y="4073705"/>
              </a:cubicBezTo>
              <a:cubicBezTo>
                <a:pt x="3611952" y="4073705"/>
                <a:pt x="3627543" y="4089296"/>
                <a:pt x="3627543" y="4108524"/>
              </a:cubicBezTo>
              <a:cubicBezTo>
                <a:pt x="3627543" y="4127751"/>
                <a:pt x="3611952" y="4143342"/>
                <a:pt x="3592724" y="4143342"/>
              </a:cubicBezTo>
              <a:close/>
              <a:moveTo>
                <a:pt x="3677617" y="4143342"/>
              </a:moveTo>
              <a:cubicBezTo>
                <a:pt x="3658390" y="4143342"/>
                <a:pt x="3642798" y="4127751"/>
                <a:pt x="3642798" y="4108524"/>
              </a:cubicBezTo>
              <a:cubicBezTo>
                <a:pt x="3642798" y="4089296"/>
                <a:pt x="3658390" y="4073705"/>
                <a:pt x="3677617" y="4073705"/>
              </a:cubicBezTo>
              <a:cubicBezTo>
                <a:pt x="3696845" y="4073705"/>
                <a:pt x="3712436" y="4089296"/>
                <a:pt x="3712436" y="4108524"/>
              </a:cubicBezTo>
              <a:cubicBezTo>
                <a:pt x="3712436" y="4127751"/>
                <a:pt x="3696845" y="4143342"/>
                <a:pt x="3677617" y="4143342"/>
              </a:cubicBezTo>
              <a:close/>
              <a:moveTo>
                <a:pt x="3762510" y="4143342"/>
              </a:moveTo>
              <a:cubicBezTo>
                <a:pt x="3743282" y="4143342"/>
                <a:pt x="3727691" y="4127751"/>
                <a:pt x="3727691" y="4108524"/>
              </a:cubicBezTo>
              <a:cubicBezTo>
                <a:pt x="3727691" y="4089296"/>
                <a:pt x="3743282" y="4073705"/>
                <a:pt x="3762510" y="4073705"/>
              </a:cubicBezTo>
              <a:cubicBezTo>
                <a:pt x="3781737" y="4073705"/>
                <a:pt x="3797328" y="4089296"/>
                <a:pt x="3797328" y="4108524"/>
              </a:cubicBezTo>
              <a:cubicBezTo>
                <a:pt x="3797328" y="4127751"/>
                <a:pt x="3781737" y="4143342"/>
                <a:pt x="3762510" y="4143342"/>
              </a:cubicBezTo>
              <a:close/>
              <a:moveTo>
                <a:pt x="3847402" y="4143342"/>
              </a:moveTo>
              <a:cubicBezTo>
                <a:pt x="3828174" y="4143342"/>
                <a:pt x="3812583" y="4127751"/>
                <a:pt x="3812583" y="4108524"/>
              </a:cubicBezTo>
              <a:cubicBezTo>
                <a:pt x="3812583" y="4089296"/>
                <a:pt x="3828174" y="4073705"/>
                <a:pt x="3847402" y="4073705"/>
              </a:cubicBezTo>
              <a:cubicBezTo>
                <a:pt x="3866630" y="4073705"/>
                <a:pt x="3882221" y="4089296"/>
                <a:pt x="3882221" y="4108524"/>
              </a:cubicBezTo>
              <a:cubicBezTo>
                <a:pt x="3882221" y="4127751"/>
                <a:pt x="3866630" y="4143342"/>
                <a:pt x="3847402" y="4143342"/>
              </a:cubicBezTo>
              <a:close/>
              <a:moveTo>
                <a:pt x="4017193" y="4143342"/>
              </a:moveTo>
              <a:cubicBezTo>
                <a:pt x="3997966" y="4143342"/>
                <a:pt x="3982375" y="4127751"/>
                <a:pt x="3982375" y="4108524"/>
              </a:cubicBezTo>
              <a:cubicBezTo>
                <a:pt x="3982375" y="4089296"/>
                <a:pt x="3997966" y="4073705"/>
                <a:pt x="4017193" y="4073705"/>
              </a:cubicBezTo>
              <a:cubicBezTo>
                <a:pt x="4036421" y="4073705"/>
                <a:pt x="4052012" y="4089296"/>
                <a:pt x="4052012" y="4108524"/>
              </a:cubicBezTo>
              <a:cubicBezTo>
                <a:pt x="4052012" y="4127751"/>
                <a:pt x="4036421" y="4143342"/>
                <a:pt x="4017193" y="4143342"/>
              </a:cubicBezTo>
              <a:close/>
              <a:moveTo>
                <a:pt x="5715043" y="4143342"/>
              </a:moveTo>
              <a:cubicBezTo>
                <a:pt x="5695816" y="4143342"/>
                <a:pt x="5680225" y="4127751"/>
                <a:pt x="5680225" y="4108524"/>
              </a:cubicBezTo>
              <a:cubicBezTo>
                <a:pt x="5680225" y="4089296"/>
                <a:pt x="5695816" y="4073705"/>
                <a:pt x="5715043" y="4073705"/>
              </a:cubicBezTo>
              <a:cubicBezTo>
                <a:pt x="5734271" y="4073705"/>
                <a:pt x="5749862" y="4089296"/>
                <a:pt x="5749862" y="4108524"/>
              </a:cubicBezTo>
              <a:cubicBezTo>
                <a:pt x="5749862" y="4127751"/>
                <a:pt x="5734271" y="4143342"/>
                <a:pt x="5715043" y="4143342"/>
              </a:cubicBezTo>
              <a:close/>
              <a:moveTo>
                <a:pt x="5799936" y="4143342"/>
              </a:moveTo>
              <a:cubicBezTo>
                <a:pt x="5780708" y="4143342"/>
                <a:pt x="5765117" y="4127751"/>
                <a:pt x="5765117" y="4108524"/>
              </a:cubicBezTo>
              <a:cubicBezTo>
                <a:pt x="5765117" y="4089296"/>
                <a:pt x="5780708" y="4073705"/>
                <a:pt x="5799936" y="4073705"/>
              </a:cubicBezTo>
              <a:cubicBezTo>
                <a:pt x="5819163" y="4073705"/>
                <a:pt x="5834754" y="4089296"/>
                <a:pt x="5834754" y="4108524"/>
              </a:cubicBezTo>
              <a:cubicBezTo>
                <a:pt x="5834754" y="4127751"/>
                <a:pt x="5819163" y="4143342"/>
                <a:pt x="5799936" y="4143342"/>
              </a:cubicBezTo>
              <a:close/>
              <a:moveTo>
                <a:pt x="5884828" y="4143342"/>
              </a:moveTo>
              <a:cubicBezTo>
                <a:pt x="5865600" y="4143342"/>
                <a:pt x="5850009" y="4127751"/>
                <a:pt x="5850009" y="4108524"/>
              </a:cubicBezTo>
              <a:cubicBezTo>
                <a:pt x="5850009" y="4089296"/>
                <a:pt x="5865600" y="4073705"/>
                <a:pt x="5884828" y="4073705"/>
              </a:cubicBezTo>
              <a:cubicBezTo>
                <a:pt x="5904056" y="4073705"/>
                <a:pt x="5919647" y="4089296"/>
                <a:pt x="5919647" y="4108524"/>
              </a:cubicBezTo>
              <a:cubicBezTo>
                <a:pt x="5919647" y="4127751"/>
                <a:pt x="5904056" y="4143342"/>
                <a:pt x="5884828" y="4143342"/>
              </a:cubicBezTo>
              <a:close/>
              <a:moveTo>
                <a:pt x="5969720" y="4143342"/>
              </a:moveTo>
              <a:cubicBezTo>
                <a:pt x="5950492" y="4143342"/>
                <a:pt x="5934901" y="4127751"/>
                <a:pt x="5934901" y="4108524"/>
              </a:cubicBezTo>
              <a:cubicBezTo>
                <a:pt x="5934901" y="4089296"/>
                <a:pt x="5950492" y="4073705"/>
                <a:pt x="5969720" y="4073705"/>
              </a:cubicBezTo>
              <a:cubicBezTo>
                <a:pt x="5988948" y="4073705"/>
                <a:pt x="6004539" y="4089296"/>
                <a:pt x="6004539" y="4108524"/>
              </a:cubicBezTo>
              <a:cubicBezTo>
                <a:pt x="6004539" y="4127751"/>
                <a:pt x="5988948" y="4143342"/>
                <a:pt x="5969720" y="4143342"/>
              </a:cubicBezTo>
              <a:close/>
              <a:moveTo>
                <a:pt x="6054613" y="4143342"/>
              </a:moveTo>
              <a:cubicBezTo>
                <a:pt x="6035379" y="4143342"/>
                <a:pt x="6019787" y="4127751"/>
                <a:pt x="6019787" y="4108524"/>
              </a:cubicBezTo>
              <a:cubicBezTo>
                <a:pt x="6019787" y="4089296"/>
                <a:pt x="6035379" y="4073705"/>
                <a:pt x="6054613" y="4073705"/>
              </a:cubicBezTo>
              <a:cubicBezTo>
                <a:pt x="6073841" y="4073705"/>
                <a:pt x="6089425" y="4089296"/>
                <a:pt x="6089425" y="4108524"/>
              </a:cubicBezTo>
              <a:cubicBezTo>
                <a:pt x="6089425" y="4127751"/>
                <a:pt x="6073841" y="4143342"/>
                <a:pt x="6054613" y="4143342"/>
              </a:cubicBezTo>
              <a:close/>
              <a:moveTo>
                <a:pt x="6139505" y="4143342"/>
              </a:moveTo>
              <a:cubicBezTo>
                <a:pt x="6120277" y="4143342"/>
                <a:pt x="6104680" y="4127751"/>
                <a:pt x="6104680" y="4108524"/>
              </a:cubicBezTo>
              <a:cubicBezTo>
                <a:pt x="6104680" y="4089296"/>
                <a:pt x="6120277" y="4073705"/>
                <a:pt x="6139505" y="4073705"/>
              </a:cubicBezTo>
              <a:cubicBezTo>
                <a:pt x="6158733" y="4073705"/>
                <a:pt x="6174317" y="4089296"/>
                <a:pt x="6174317" y="4108524"/>
              </a:cubicBezTo>
              <a:cubicBezTo>
                <a:pt x="6174317" y="4127751"/>
                <a:pt x="6158733" y="4143342"/>
                <a:pt x="6139505" y="4143342"/>
              </a:cubicBezTo>
              <a:close/>
              <a:moveTo>
                <a:pt x="6224398" y="4143342"/>
              </a:moveTo>
              <a:cubicBezTo>
                <a:pt x="6205171" y="4143342"/>
                <a:pt x="6189573" y="4127751"/>
                <a:pt x="6189573" y="4108524"/>
              </a:cubicBezTo>
              <a:cubicBezTo>
                <a:pt x="6189573" y="4089296"/>
                <a:pt x="6205171" y="4073705"/>
                <a:pt x="6224398" y="4073705"/>
              </a:cubicBezTo>
              <a:cubicBezTo>
                <a:pt x="6243626" y="4073705"/>
                <a:pt x="6259211" y="4089296"/>
                <a:pt x="6259211" y="4108524"/>
              </a:cubicBezTo>
              <a:cubicBezTo>
                <a:pt x="6259211" y="4127751"/>
                <a:pt x="6243626" y="4143342"/>
                <a:pt x="6224398" y="4143342"/>
              </a:cubicBezTo>
              <a:close/>
              <a:moveTo>
                <a:pt x="6309291" y="4143342"/>
              </a:moveTo>
              <a:cubicBezTo>
                <a:pt x="6290063" y="4143342"/>
                <a:pt x="6274465" y="4127751"/>
                <a:pt x="6274465" y="4108524"/>
              </a:cubicBezTo>
              <a:cubicBezTo>
                <a:pt x="6274465" y="4089296"/>
                <a:pt x="6290063" y="4073705"/>
                <a:pt x="6309291" y="4073705"/>
              </a:cubicBezTo>
              <a:cubicBezTo>
                <a:pt x="6328518" y="4073705"/>
                <a:pt x="6344103" y="4089296"/>
                <a:pt x="6344103" y="4108524"/>
              </a:cubicBezTo>
              <a:cubicBezTo>
                <a:pt x="6344103" y="4127751"/>
                <a:pt x="6328518" y="4143342"/>
                <a:pt x="6309291" y="4143342"/>
              </a:cubicBezTo>
              <a:close/>
              <a:moveTo>
                <a:pt x="6394183" y="4143342"/>
              </a:moveTo>
              <a:cubicBezTo>
                <a:pt x="6374955" y="4143342"/>
                <a:pt x="6359357" y="4127751"/>
                <a:pt x="6359357" y="4108524"/>
              </a:cubicBezTo>
              <a:cubicBezTo>
                <a:pt x="6359357" y="4089296"/>
                <a:pt x="6374955" y="4073705"/>
                <a:pt x="6394183" y="4073705"/>
              </a:cubicBezTo>
              <a:cubicBezTo>
                <a:pt x="6413411" y="4073705"/>
                <a:pt x="6428995" y="4089296"/>
                <a:pt x="6428995" y="4108524"/>
              </a:cubicBezTo>
              <a:cubicBezTo>
                <a:pt x="6428995" y="4127751"/>
                <a:pt x="6413411" y="4143342"/>
                <a:pt x="6394183" y="4143342"/>
              </a:cubicBezTo>
              <a:close/>
              <a:moveTo>
                <a:pt x="6479075" y="4143342"/>
              </a:moveTo>
              <a:cubicBezTo>
                <a:pt x="6459847" y="4143342"/>
                <a:pt x="6444250" y="4127751"/>
                <a:pt x="6444250" y="4108524"/>
              </a:cubicBezTo>
              <a:cubicBezTo>
                <a:pt x="6444250" y="4089296"/>
                <a:pt x="6459847" y="4073705"/>
                <a:pt x="6479075" y="4073705"/>
              </a:cubicBezTo>
              <a:cubicBezTo>
                <a:pt x="6498303" y="4073705"/>
                <a:pt x="6513887" y="4089296"/>
                <a:pt x="6513887" y="4108524"/>
              </a:cubicBezTo>
              <a:cubicBezTo>
                <a:pt x="6513887" y="4127751"/>
                <a:pt x="6498303" y="4143342"/>
                <a:pt x="6479075" y="4143342"/>
              </a:cubicBezTo>
              <a:close/>
              <a:moveTo>
                <a:pt x="6563968" y="4143342"/>
              </a:moveTo>
              <a:cubicBezTo>
                <a:pt x="6544741" y="4143342"/>
                <a:pt x="6529143" y="4127751"/>
                <a:pt x="6529143" y="4108524"/>
              </a:cubicBezTo>
              <a:cubicBezTo>
                <a:pt x="6529143" y="4089296"/>
                <a:pt x="6544741" y="4073705"/>
                <a:pt x="6563968" y="4073705"/>
              </a:cubicBezTo>
              <a:cubicBezTo>
                <a:pt x="6583196" y="4073705"/>
                <a:pt x="6598781" y="4089296"/>
                <a:pt x="6598781" y="4108524"/>
              </a:cubicBezTo>
              <a:cubicBezTo>
                <a:pt x="6598781" y="4127751"/>
                <a:pt x="6583196" y="4143342"/>
                <a:pt x="6563968" y="4143342"/>
              </a:cubicBezTo>
              <a:close/>
              <a:moveTo>
                <a:pt x="6648861" y="4143342"/>
              </a:moveTo>
              <a:cubicBezTo>
                <a:pt x="6629633" y="4143342"/>
                <a:pt x="6614035" y="4127751"/>
                <a:pt x="6614035" y="4108524"/>
              </a:cubicBezTo>
              <a:cubicBezTo>
                <a:pt x="6614035" y="4089296"/>
                <a:pt x="6629633" y="4073705"/>
                <a:pt x="6648861" y="4073705"/>
              </a:cubicBezTo>
              <a:cubicBezTo>
                <a:pt x="6668088" y="4073705"/>
                <a:pt x="6683673" y="4089296"/>
                <a:pt x="6683673" y="4108524"/>
              </a:cubicBezTo>
              <a:cubicBezTo>
                <a:pt x="6683673" y="4127751"/>
                <a:pt x="6668088" y="4143342"/>
                <a:pt x="6648861" y="4143342"/>
              </a:cubicBezTo>
              <a:close/>
              <a:moveTo>
                <a:pt x="6818645" y="4143342"/>
              </a:moveTo>
              <a:cubicBezTo>
                <a:pt x="6799417" y="4143342"/>
                <a:pt x="6783820" y="4127751"/>
                <a:pt x="6783820" y="4108524"/>
              </a:cubicBezTo>
              <a:cubicBezTo>
                <a:pt x="6783820" y="4089296"/>
                <a:pt x="6799417" y="4073705"/>
                <a:pt x="6818645" y="4073705"/>
              </a:cubicBezTo>
              <a:cubicBezTo>
                <a:pt x="6837873" y="4073705"/>
                <a:pt x="6853457" y="4089296"/>
                <a:pt x="6853457" y="4108524"/>
              </a:cubicBezTo>
              <a:cubicBezTo>
                <a:pt x="6853457" y="4127751"/>
                <a:pt x="6837873" y="4143342"/>
                <a:pt x="6818645" y="4143342"/>
              </a:cubicBezTo>
              <a:close/>
              <a:moveTo>
                <a:pt x="6988431" y="4143342"/>
              </a:moveTo>
              <a:cubicBezTo>
                <a:pt x="6969203" y="4143342"/>
                <a:pt x="6953605" y="4127751"/>
                <a:pt x="6953605" y="4108524"/>
              </a:cubicBezTo>
              <a:cubicBezTo>
                <a:pt x="6953605" y="4089296"/>
                <a:pt x="6969203" y="4073705"/>
                <a:pt x="6988431" y="4073705"/>
              </a:cubicBezTo>
              <a:cubicBezTo>
                <a:pt x="7007658" y="4073705"/>
                <a:pt x="7023243" y="4089296"/>
                <a:pt x="7023243" y="4108524"/>
              </a:cubicBezTo>
              <a:cubicBezTo>
                <a:pt x="7023243" y="4127751"/>
                <a:pt x="7007658" y="4143342"/>
                <a:pt x="6988431" y="4143342"/>
              </a:cubicBezTo>
              <a:close/>
              <a:moveTo>
                <a:pt x="7073349" y="4143342"/>
              </a:moveTo>
              <a:cubicBezTo>
                <a:pt x="7054121" y="4143342"/>
                <a:pt x="7038524" y="4127751"/>
                <a:pt x="7038524" y="4108524"/>
              </a:cubicBezTo>
              <a:cubicBezTo>
                <a:pt x="7038524" y="4089296"/>
                <a:pt x="7054121" y="4073705"/>
                <a:pt x="7073349" y="4073705"/>
              </a:cubicBezTo>
              <a:cubicBezTo>
                <a:pt x="7092577" y="4073705"/>
                <a:pt x="7108161" y="4089296"/>
                <a:pt x="7108161" y="4108524"/>
              </a:cubicBezTo>
              <a:cubicBezTo>
                <a:pt x="7108161" y="4127751"/>
                <a:pt x="7092577" y="4143342"/>
                <a:pt x="7073349" y="4143342"/>
              </a:cubicBezTo>
              <a:close/>
              <a:moveTo>
                <a:pt x="7158241" y="4143342"/>
              </a:moveTo>
              <a:cubicBezTo>
                <a:pt x="7139013" y="4143342"/>
                <a:pt x="7123416" y="4127751"/>
                <a:pt x="7123416" y="4108524"/>
              </a:cubicBezTo>
              <a:cubicBezTo>
                <a:pt x="7123416" y="4089296"/>
                <a:pt x="7139013" y="4073705"/>
                <a:pt x="7158241" y="4073705"/>
              </a:cubicBezTo>
              <a:cubicBezTo>
                <a:pt x="7177469" y="4073705"/>
                <a:pt x="7193053" y="4089296"/>
                <a:pt x="7193053" y="4108524"/>
              </a:cubicBezTo>
              <a:cubicBezTo>
                <a:pt x="7193053" y="4127751"/>
                <a:pt x="7177469" y="4143342"/>
                <a:pt x="7158241" y="4143342"/>
              </a:cubicBezTo>
              <a:close/>
              <a:moveTo>
                <a:pt x="7412919" y="4143342"/>
              </a:moveTo>
              <a:cubicBezTo>
                <a:pt x="7393691" y="4143342"/>
                <a:pt x="7378094" y="4127751"/>
                <a:pt x="7378094" y="4108524"/>
              </a:cubicBezTo>
              <a:cubicBezTo>
                <a:pt x="7378094" y="4089296"/>
                <a:pt x="7393691" y="4073705"/>
                <a:pt x="7412919" y="4073705"/>
              </a:cubicBezTo>
              <a:cubicBezTo>
                <a:pt x="7432147" y="4073705"/>
                <a:pt x="7447731" y="4089296"/>
                <a:pt x="7447731" y="4108524"/>
              </a:cubicBezTo>
              <a:cubicBezTo>
                <a:pt x="7447731" y="4127751"/>
                <a:pt x="7432147" y="4143342"/>
                <a:pt x="7412919" y="4143342"/>
              </a:cubicBezTo>
              <a:close/>
              <a:moveTo>
                <a:pt x="7497811" y="4143342"/>
              </a:moveTo>
              <a:cubicBezTo>
                <a:pt x="7478583" y="4143342"/>
                <a:pt x="7462986" y="4127751"/>
                <a:pt x="7462986" y="4108524"/>
              </a:cubicBezTo>
              <a:cubicBezTo>
                <a:pt x="7462986" y="4089296"/>
                <a:pt x="7478583" y="4073705"/>
                <a:pt x="7497811" y="4073705"/>
              </a:cubicBezTo>
              <a:cubicBezTo>
                <a:pt x="7517039" y="4073705"/>
                <a:pt x="7532623" y="4089296"/>
                <a:pt x="7532623" y="4108524"/>
              </a:cubicBezTo>
              <a:cubicBezTo>
                <a:pt x="7532623" y="4127751"/>
                <a:pt x="7517039" y="4143342"/>
                <a:pt x="7497811" y="4143342"/>
              </a:cubicBezTo>
              <a:close/>
              <a:moveTo>
                <a:pt x="7582703" y="4143342"/>
              </a:moveTo>
              <a:cubicBezTo>
                <a:pt x="7563476" y="4143342"/>
                <a:pt x="7547878" y="4127751"/>
                <a:pt x="7547878" y="4108524"/>
              </a:cubicBezTo>
              <a:cubicBezTo>
                <a:pt x="7547878" y="4089296"/>
                <a:pt x="7563476" y="4073705"/>
                <a:pt x="7582703" y="4073705"/>
              </a:cubicBezTo>
              <a:cubicBezTo>
                <a:pt x="7601931" y="4073705"/>
                <a:pt x="7617516" y="4089296"/>
                <a:pt x="7617516" y="4108524"/>
              </a:cubicBezTo>
              <a:cubicBezTo>
                <a:pt x="7617516" y="4127751"/>
                <a:pt x="7601931" y="4143342"/>
                <a:pt x="7582703" y="4143342"/>
              </a:cubicBezTo>
              <a:close/>
              <a:moveTo>
                <a:pt x="7667597" y="4143342"/>
              </a:moveTo>
              <a:cubicBezTo>
                <a:pt x="7648369" y="4143342"/>
                <a:pt x="7632771" y="4127751"/>
                <a:pt x="7632771" y="4108524"/>
              </a:cubicBezTo>
              <a:cubicBezTo>
                <a:pt x="7632771" y="4089296"/>
                <a:pt x="7648369" y="4073705"/>
                <a:pt x="7667597" y="4073705"/>
              </a:cubicBezTo>
              <a:cubicBezTo>
                <a:pt x="7686824" y="4073705"/>
                <a:pt x="7702409" y="4089296"/>
                <a:pt x="7702409" y="4108524"/>
              </a:cubicBezTo>
              <a:cubicBezTo>
                <a:pt x="7702409" y="4127751"/>
                <a:pt x="7686824" y="4143342"/>
                <a:pt x="7667597" y="4143342"/>
              </a:cubicBezTo>
              <a:close/>
              <a:moveTo>
                <a:pt x="7752489" y="4143342"/>
              </a:moveTo>
              <a:cubicBezTo>
                <a:pt x="7733261" y="4143342"/>
                <a:pt x="7717664" y="4127751"/>
                <a:pt x="7717664" y="4108524"/>
              </a:cubicBezTo>
              <a:cubicBezTo>
                <a:pt x="7717664" y="4089296"/>
                <a:pt x="7733261" y="4073705"/>
                <a:pt x="7752489" y="4073705"/>
              </a:cubicBezTo>
              <a:cubicBezTo>
                <a:pt x="7771717" y="4073705"/>
                <a:pt x="7787301" y="4089296"/>
                <a:pt x="7787301" y="4108524"/>
              </a:cubicBezTo>
              <a:cubicBezTo>
                <a:pt x="7787301" y="4127751"/>
                <a:pt x="7771717" y="4143342"/>
                <a:pt x="7752489" y="4143342"/>
              </a:cubicBezTo>
              <a:close/>
              <a:moveTo>
                <a:pt x="7837381" y="4143342"/>
              </a:moveTo>
              <a:cubicBezTo>
                <a:pt x="7818153" y="4143342"/>
                <a:pt x="7802556" y="4127751"/>
                <a:pt x="7802556" y="4108524"/>
              </a:cubicBezTo>
              <a:cubicBezTo>
                <a:pt x="7802556" y="4089296"/>
                <a:pt x="7818153" y="4073705"/>
                <a:pt x="7837381" y="4073705"/>
              </a:cubicBezTo>
              <a:cubicBezTo>
                <a:pt x="7856609" y="4073705"/>
                <a:pt x="7872193" y="4089296"/>
                <a:pt x="7872193" y="4108524"/>
              </a:cubicBezTo>
              <a:cubicBezTo>
                <a:pt x="7872193" y="4127751"/>
                <a:pt x="7856609" y="4143342"/>
                <a:pt x="7837381" y="4143342"/>
              </a:cubicBezTo>
              <a:close/>
              <a:moveTo>
                <a:pt x="7922273" y="4143342"/>
              </a:moveTo>
              <a:cubicBezTo>
                <a:pt x="7903046" y="4143342"/>
                <a:pt x="7887448" y="4127751"/>
                <a:pt x="7887448" y="4108524"/>
              </a:cubicBezTo>
              <a:cubicBezTo>
                <a:pt x="7887448" y="4089296"/>
                <a:pt x="7903046" y="4073705"/>
                <a:pt x="7922273" y="4073705"/>
              </a:cubicBezTo>
              <a:cubicBezTo>
                <a:pt x="7941501" y="4073705"/>
                <a:pt x="7957086" y="4089296"/>
                <a:pt x="7957086" y="4108524"/>
              </a:cubicBezTo>
              <a:cubicBezTo>
                <a:pt x="7957086" y="4127751"/>
                <a:pt x="7941501" y="4143342"/>
                <a:pt x="7922273" y="4143342"/>
              </a:cubicBezTo>
              <a:close/>
              <a:moveTo>
                <a:pt x="8092059" y="4143342"/>
              </a:moveTo>
              <a:cubicBezTo>
                <a:pt x="8072831" y="4143342"/>
                <a:pt x="8057234" y="4127751"/>
                <a:pt x="8057234" y="4108524"/>
              </a:cubicBezTo>
              <a:cubicBezTo>
                <a:pt x="8057234" y="4089296"/>
                <a:pt x="8072831" y="4073705"/>
                <a:pt x="8092059" y="4073705"/>
              </a:cubicBezTo>
              <a:cubicBezTo>
                <a:pt x="8111287" y="4073705"/>
                <a:pt x="8126871" y="4089296"/>
                <a:pt x="8126871" y="4108524"/>
              </a:cubicBezTo>
              <a:cubicBezTo>
                <a:pt x="8126871" y="4127751"/>
                <a:pt x="8111287" y="4143342"/>
                <a:pt x="8092059" y="4143342"/>
              </a:cubicBezTo>
              <a:close/>
              <a:moveTo>
                <a:pt x="8176951" y="4143342"/>
              </a:moveTo>
              <a:cubicBezTo>
                <a:pt x="8157723" y="4143342"/>
                <a:pt x="8142126" y="4127751"/>
                <a:pt x="8142126" y="4108524"/>
              </a:cubicBezTo>
              <a:cubicBezTo>
                <a:pt x="8142126" y="4089296"/>
                <a:pt x="8157723" y="4073705"/>
                <a:pt x="8176951" y="4073705"/>
              </a:cubicBezTo>
              <a:cubicBezTo>
                <a:pt x="8196179" y="4073705"/>
                <a:pt x="8211763" y="4089296"/>
                <a:pt x="8211763" y="4108524"/>
              </a:cubicBezTo>
              <a:cubicBezTo>
                <a:pt x="8211763" y="4127751"/>
                <a:pt x="8196179" y="4143342"/>
                <a:pt x="8176951" y="4143342"/>
              </a:cubicBezTo>
              <a:close/>
              <a:moveTo>
                <a:pt x="8261843" y="4143342"/>
              </a:moveTo>
              <a:cubicBezTo>
                <a:pt x="8242616" y="4143342"/>
                <a:pt x="8227018" y="4127751"/>
                <a:pt x="8227018" y="4108524"/>
              </a:cubicBezTo>
              <a:cubicBezTo>
                <a:pt x="8227018" y="4089296"/>
                <a:pt x="8242616" y="4073705"/>
                <a:pt x="8261843" y="4073705"/>
              </a:cubicBezTo>
              <a:cubicBezTo>
                <a:pt x="8281071" y="4073705"/>
                <a:pt x="8296656" y="4089296"/>
                <a:pt x="8296656" y="4108524"/>
              </a:cubicBezTo>
              <a:cubicBezTo>
                <a:pt x="8296656" y="4127751"/>
                <a:pt x="8281071" y="4143342"/>
                <a:pt x="8261843" y="4143342"/>
              </a:cubicBezTo>
              <a:close/>
              <a:moveTo>
                <a:pt x="8346737" y="4143342"/>
              </a:moveTo>
              <a:cubicBezTo>
                <a:pt x="8327509" y="4143342"/>
                <a:pt x="8311911" y="4127751"/>
                <a:pt x="8311911" y="4108524"/>
              </a:cubicBezTo>
              <a:cubicBezTo>
                <a:pt x="8311911" y="4089296"/>
                <a:pt x="8327509" y="4073705"/>
                <a:pt x="8346737" y="4073705"/>
              </a:cubicBezTo>
              <a:cubicBezTo>
                <a:pt x="8365964" y="4073705"/>
                <a:pt x="8381549" y="4089296"/>
                <a:pt x="8381549" y="4108524"/>
              </a:cubicBezTo>
              <a:cubicBezTo>
                <a:pt x="8381549" y="4127751"/>
                <a:pt x="8365964" y="4143342"/>
                <a:pt x="8346737" y="4143342"/>
              </a:cubicBezTo>
              <a:close/>
              <a:moveTo>
                <a:pt x="8431629" y="4143342"/>
              </a:moveTo>
              <a:cubicBezTo>
                <a:pt x="8412401" y="4143342"/>
                <a:pt x="8396804" y="4127751"/>
                <a:pt x="8396804" y="4108524"/>
              </a:cubicBezTo>
              <a:cubicBezTo>
                <a:pt x="8396804" y="4089296"/>
                <a:pt x="8412401" y="4073705"/>
                <a:pt x="8431629" y="4073705"/>
              </a:cubicBezTo>
              <a:cubicBezTo>
                <a:pt x="8450857" y="4073705"/>
                <a:pt x="8466441" y="4089296"/>
                <a:pt x="8466441" y="4108524"/>
              </a:cubicBezTo>
              <a:cubicBezTo>
                <a:pt x="8466441" y="4127751"/>
                <a:pt x="8450857" y="4143342"/>
                <a:pt x="8431629" y="4143342"/>
              </a:cubicBezTo>
              <a:close/>
              <a:moveTo>
                <a:pt x="8516521" y="4143342"/>
              </a:moveTo>
              <a:cubicBezTo>
                <a:pt x="8497293" y="4143342"/>
                <a:pt x="8481696" y="4127751"/>
                <a:pt x="8481696" y="4108524"/>
              </a:cubicBezTo>
              <a:cubicBezTo>
                <a:pt x="8481696" y="4089296"/>
                <a:pt x="8497293" y="4073705"/>
                <a:pt x="8516521" y="4073705"/>
              </a:cubicBezTo>
              <a:cubicBezTo>
                <a:pt x="8535749" y="4073705"/>
                <a:pt x="8551333" y="4089296"/>
                <a:pt x="8551333" y="4108524"/>
              </a:cubicBezTo>
              <a:cubicBezTo>
                <a:pt x="8551333" y="4127751"/>
                <a:pt x="8535749" y="4143342"/>
                <a:pt x="8516521" y="4143342"/>
              </a:cubicBezTo>
              <a:close/>
              <a:moveTo>
                <a:pt x="8601413" y="4143342"/>
              </a:moveTo>
              <a:cubicBezTo>
                <a:pt x="8582186" y="4143342"/>
                <a:pt x="8566588" y="4127751"/>
                <a:pt x="8566588" y="4108524"/>
              </a:cubicBezTo>
              <a:cubicBezTo>
                <a:pt x="8566588" y="4089296"/>
                <a:pt x="8582186" y="4073705"/>
                <a:pt x="8601413" y="4073705"/>
              </a:cubicBezTo>
              <a:cubicBezTo>
                <a:pt x="8620641" y="4073705"/>
                <a:pt x="8636226" y="4089296"/>
                <a:pt x="8636226" y="4108524"/>
              </a:cubicBezTo>
              <a:cubicBezTo>
                <a:pt x="8636226" y="4127751"/>
                <a:pt x="8620641" y="4143342"/>
                <a:pt x="8601413" y="4143342"/>
              </a:cubicBezTo>
              <a:close/>
              <a:moveTo>
                <a:pt x="8686306" y="4143342"/>
              </a:moveTo>
              <a:cubicBezTo>
                <a:pt x="8667078" y="4143342"/>
                <a:pt x="8651480" y="4127751"/>
                <a:pt x="8651480" y="4108524"/>
              </a:cubicBezTo>
              <a:cubicBezTo>
                <a:pt x="8651480" y="4089296"/>
                <a:pt x="8667078" y="4073705"/>
                <a:pt x="8686306" y="4073705"/>
              </a:cubicBezTo>
              <a:cubicBezTo>
                <a:pt x="8705533" y="4073705"/>
                <a:pt x="8721118" y="4089296"/>
                <a:pt x="8721118" y="4108524"/>
              </a:cubicBezTo>
              <a:cubicBezTo>
                <a:pt x="8721118" y="4127751"/>
                <a:pt x="8705533" y="4143342"/>
                <a:pt x="8686306" y="4143342"/>
              </a:cubicBezTo>
              <a:close/>
              <a:moveTo>
                <a:pt x="8771199" y="4143342"/>
              </a:moveTo>
              <a:cubicBezTo>
                <a:pt x="8751971" y="4143342"/>
                <a:pt x="8736374" y="4127751"/>
                <a:pt x="8736374" y="4108524"/>
              </a:cubicBezTo>
              <a:cubicBezTo>
                <a:pt x="8736374" y="4089296"/>
                <a:pt x="8751971" y="4073705"/>
                <a:pt x="8771199" y="4073705"/>
              </a:cubicBezTo>
              <a:cubicBezTo>
                <a:pt x="8790427" y="4073705"/>
                <a:pt x="8806011" y="4089296"/>
                <a:pt x="8806011" y="4108524"/>
              </a:cubicBezTo>
              <a:cubicBezTo>
                <a:pt x="8806011" y="4127751"/>
                <a:pt x="8790427" y="4143342"/>
                <a:pt x="8771199" y="4143342"/>
              </a:cubicBezTo>
              <a:close/>
              <a:moveTo>
                <a:pt x="8856091" y="4143342"/>
              </a:moveTo>
              <a:cubicBezTo>
                <a:pt x="8836863" y="4143342"/>
                <a:pt x="8821266" y="4127751"/>
                <a:pt x="8821266" y="4108524"/>
              </a:cubicBezTo>
              <a:cubicBezTo>
                <a:pt x="8821266" y="4089296"/>
                <a:pt x="8836863" y="4073705"/>
                <a:pt x="8856091" y="4073705"/>
              </a:cubicBezTo>
              <a:cubicBezTo>
                <a:pt x="8875319" y="4073705"/>
                <a:pt x="8890903" y="4089296"/>
                <a:pt x="8890903" y="4108524"/>
              </a:cubicBezTo>
              <a:cubicBezTo>
                <a:pt x="8890903" y="4127751"/>
                <a:pt x="8875319" y="4143342"/>
                <a:pt x="8856091" y="4143342"/>
              </a:cubicBezTo>
              <a:close/>
              <a:moveTo>
                <a:pt x="8940983" y="4143342"/>
              </a:moveTo>
              <a:cubicBezTo>
                <a:pt x="8921756" y="4143342"/>
                <a:pt x="8906158" y="4127751"/>
                <a:pt x="8906158" y="4108524"/>
              </a:cubicBezTo>
              <a:cubicBezTo>
                <a:pt x="8906158" y="4089296"/>
                <a:pt x="8921756" y="4073705"/>
                <a:pt x="8940983" y="4073705"/>
              </a:cubicBezTo>
              <a:cubicBezTo>
                <a:pt x="8960211" y="4073705"/>
                <a:pt x="8975796" y="4089296"/>
                <a:pt x="8975796" y="4108524"/>
              </a:cubicBezTo>
              <a:cubicBezTo>
                <a:pt x="8975796" y="4127751"/>
                <a:pt x="8960211" y="4143342"/>
                <a:pt x="8940983" y="4143342"/>
              </a:cubicBezTo>
              <a:close/>
              <a:moveTo>
                <a:pt x="9025876" y="4143342"/>
              </a:moveTo>
              <a:cubicBezTo>
                <a:pt x="9006648" y="4143342"/>
                <a:pt x="8991050" y="4127751"/>
                <a:pt x="8991050" y="4108524"/>
              </a:cubicBezTo>
              <a:cubicBezTo>
                <a:pt x="8991050" y="4089296"/>
                <a:pt x="9006648" y="4073705"/>
                <a:pt x="9025876" y="4073705"/>
              </a:cubicBezTo>
              <a:cubicBezTo>
                <a:pt x="9045103" y="4073705"/>
                <a:pt x="9060688" y="4089296"/>
                <a:pt x="9060688" y="4108524"/>
              </a:cubicBezTo>
              <a:cubicBezTo>
                <a:pt x="9060688" y="4127751"/>
                <a:pt x="9045103" y="4143342"/>
                <a:pt x="9025876" y="4143342"/>
              </a:cubicBezTo>
              <a:close/>
              <a:moveTo>
                <a:pt x="9110769" y="4143342"/>
              </a:moveTo>
              <a:cubicBezTo>
                <a:pt x="9091541" y="4143342"/>
                <a:pt x="9075944" y="4127751"/>
                <a:pt x="9075944" y="4108524"/>
              </a:cubicBezTo>
              <a:cubicBezTo>
                <a:pt x="9075944" y="4089296"/>
                <a:pt x="9091541" y="4073705"/>
                <a:pt x="9110769" y="4073705"/>
              </a:cubicBezTo>
              <a:cubicBezTo>
                <a:pt x="9129997" y="4073705"/>
                <a:pt x="9145581" y="4089296"/>
                <a:pt x="9145581" y="4108524"/>
              </a:cubicBezTo>
              <a:cubicBezTo>
                <a:pt x="9145581" y="4127751"/>
                <a:pt x="9129997" y="4143342"/>
                <a:pt x="9110769" y="4143342"/>
              </a:cubicBezTo>
              <a:close/>
              <a:moveTo>
                <a:pt x="9195661" y="4143342"/>
              </a:moveTo>
              <a:cubicBezTo>
                <a:pt x="9176433" y="4143342"/>
                <a:pt x="9160836" y="4127751"/>
                <a:pt x="9160836" y="4108524"/>
              </a:cubicBezTo>
              <a:cubicBezTo>
                <a:pt x="9160836" y="4089296"/>
                <a:pt x="9176433" y="4073705"/>
                <a:pt x="9195661" y="4073705"/>
              </a:cubicBezTo>
              <a:cubicBezTo>
                <a:pt x="9214889" y="4073705"/>
                <a:pt x="9230473" y="4089296"/>
                <a:pt x="9230473" y="4108524"/>
              </a:cubicBezTo>
              <a:cubicBezTo>
                <a:pt x="9230473" y="4127751"/>
                <a:pt x="9214889" y="4143342"/>
                <a:pt x="9195661" y="4143342"/>
              </a:cubicBezTo>
              <a:close/>
              <a:moveTo>
                <a:pt x="9280553" y="4143342"/>
              </a:moveTo>
              <a:cubicBezTo>
                <a:pt x="9261326" y="4143342"/>
                <a:pt x="9245728" y="4127751"/>
                <a:pt x="9245728" y="4108524"/>
              </a:cubicBezTo>
              <a:cubicBezTo>
                <a:pt x="9245728" y="4089296"/>
                <a:pt x="9261326" y="4073705"/>
                <a:pt x="9280553" y="4073705"/>
              </a:cubicBezTo>
              <a:cubicBezTo>
                <a:pt x="9299781" y="4073705"/>
                <a:pt x="9315366" y="4089296"/>
                <a:pt x="9315366" y="4108524"/>
              </a:cubicBezTo>
              <a:cubicBezTo>
                <a:pt x="9315366" y="4127751"/>
                <a:pt x="9299781" y="4143342"/>
                <a:pt x="9280553" y="4143342"/>
              </a:cubicBezTo>
              <a:close/>
              <a:moveTo>
                <a:pt x="9365446" y="4143342"/>
              </a:moveTo>
              <a:cubicBezTo>
                <a:pt x="9346218" y="4143342"/>
                <a:pt x="9330620" y="4127751"/>
                <a:pt x="9330620" y="4108524"/>
              </a:cubicBezTo>
              <a:cubicBezTo>
                <a:pt x="9330620" y="4089296"/>
                <a:pt x="9346218" y="4073705"/>
                <a:pt x="9365446" y="4073705"/>
              </a:cubicBezTo>
              <a:cubicBezTo>
                <a:pt x="9384673" y="4073705"/>
                <a:pt x="9400258" y="4089296"/>
                <a:pt x="9400258" y="4108524"/>
              </a:cubicBezTo>
              <a:cubicBezTo>
                <a:pt x="9400258" y="4127751"/>
                <a:pt x="9384673" y="4143342"/>
                <a:pt x="9365446" y="4143342"/>
              </a:cubicBezTo>
              <a:close/>
              <a:moveTo>
                <a:pt x="9450339" y="4143342"/>
              </a:moveTo>
              <a:cubicBezTo>
                <a:pt x="9431111" y="4143342"/>
                <a:pt x="9415514" y="4127751"/>
                <a:pt x="9415514" y="4108524"/>
              </a:cubicBezTo>
              <a:cubicBezTo>
                <a:pt x="9415514" y="4089296"/>
                <a:pt x="9431111" y="4073705"/>
                <a:pt x="9450339" y="4073705"/>
              </a:cubicBezTo>
              <a:cubicBezTo>
                <a:pt x="9469567" y="4073705"/>
                <a:pt x="9485151" y="4089296"/>
                <a:pt x="9485151" y="4108524"/>
              </a:cubicBezTo>
              <a:cubicBezTo>
                <a:pt x="9485151" y="4127751"/>
                <a:pt x="9469567" y="4143342"/>
                <a:pt x="9450339" y="4143342"/>
              </a:cubicBezTo>
              <a:close/>
              <a:moveTo>
                <a:pt x="9535231" y="4143342"/>
              </a:moveTo>
              <a:cubicBezTo>
                <a:pt x="9516003" y="4143342"/>
                <a:pt x="9500406" y="4127751"/>
                <a:pt x="9500406" y="4108524"/>
              </a:cubicBezTo>
              <a:cubicBezTo>
                <a:pt x="9500406" y="4089296"/>
                <a:pt x="9516003" y="4073705"/>
                <a:pt x="9535231" y="4073705"/>
              </a:cubicBezTo>
              <a:cubicBezTo>
                <a:pt x="9554459" y="4073705"/>
                <a:pt x="9570043" y="4089296"/>
                <a:pt x="9570043" y="4108524"/>
              </a:cubicBezTo>
              <a:cubicBezTo>
                <a:pt x="9570043" y="4127751"/>
                <a:pt x="9554459" y="4143342"/>
                <a:pt x="9535231" y="4143342"/>
              </a:cubicBezTo>
              <a:close/>
              <a:moveTo>
                <a:pt x="9620123" y="4143342"/>
              </a:moveTo>
              <a:cubicBezTo>
                <a:pt x="9600896" y="4143342"/>
                <a:pt x="9585298" y="4127751"/>
                <a:pt x="9585298" y="4108524"/>
              </a:cubicBezTo>
              <a:cubicBezTo>
                <a:pt x="9585298" y="4089296"/>
                <a:pt x="9600896" y="4073705"/>
                <a:pt x="9620123" y="4073705"/>
              </a:cubicBezTo>
              <a:cubicBezTo>
                <a:pt x="9639351" y="4073705"/>
                <a:pt x="9654936" y="4089296"/>
                <a:pt x="9654936" y="4108524"/>
              </a:cubicBezTo>
              <a:cubicBezTo>
                <a:pt x="9654936" y="4127751"/>
                <a:pt x="9639351" y="4143342"/>
                <a:pt x="9620123" y="4143342"/>
              </a:cubicBezTo>
              <a:close/>
              <a:moveTo>
                <a:pt x="10044586" y="4143342"/>
              </a:moveTo>
              <a:cubicBezTo>
                <a:pt x="10025358" y="4143342"/>
                <a:pt x="10009760" y="4127751"/>
                <a:pt x="10009760" y="4108524"/>
              </a:cubicBezTo>
              <a:cubicBezTo>
                <a:pt x="10009760" y="4089296"/>
                <a:pt x="10025358" y="4073705"/>
                <a:pt x="10044586" y="4073705"/>
              </a:cubicBezTo>
              <a:cubicBezTo>
                <a:pt x="10063813" y="4073705"/>
                <a:pt x="10079398" y="4089296"/>
                <a:pt x="10079398" y="4108524"/>
              </a:cubicBezTo>
              <a:cubicBezTo>
                <a:pt x="10079398" y="4127751"/>
                <a:pt x="10063813" y="4143342"/>
                <a:pt x="10044586" y="4143342"/>
              </a:cubicBezTo>
              <a:close/>
              <a:moveTo>
                <a:pt x="2149559" y="4058483"/>
              </a:moveTo>
              <a:cubicBezTo>
                <a:pt x="2130331" y="4058483"/>
                <a:pt x="2114740" y="4042892"/>
                <a:pt x="2114740" y="4023664"/>
              </a:cubicBezTo>
              <a:cubicBezTo>
                <a:pt x="2114740" y="4004436"/>
                <a:pt x="2130331" y="3988845"/>
                <a:pt x="2149559" y="3988845"/>
              </a:cubicBezTo>
              <a:cubicBezTo>
                <a:pt x="2168787" y="3988845"/>
                <a:pt x="2184378" y="4004436"/>
                <a:pt x="2184378" y="4023664"/>
              </a:cubicBezTo>
              <a:cubicBezTo>
                <a:pt x="2184378" y="4042892"/>
                <a:pt x="2168787" y="4058483"/>
                <a:pt x="2149559" y="4058483"/>
              </a:cubicBezTo>
              <a:close/>
              <a:moveTo>
                <a:pt x="2234445" y="4058483"/>
              </a:moveTo>
              <a:cubicBezTo>
                <a:pt x="2215217" y="4058483"/>
                <a:pt x="2199626" y="4042892"/>
                <a:pt x="2199626" y="4023664"/>
              </a:cubicBezTo>
              <a:cubicBezTo>
                <a:pt x="2199626" y="4004436"/>
                <a:pt x="2215217" y="3988845"/>
                <a:pt x="2234445" y="3988845"/>
              </a:cubicBezTo>
              <a:cubicBezTo>
                <a:pt x="2253673" y="3988845"/>
                <a:pt x="2269264" y="4004436"/>
                <a:pt x="2269264" y="4023664"/>
              </a:cubicBezTo>
              <a:cubicBezTo>
                <a:pt x="2269264" y="4042892"/>
                <a:pt x="2253673" y="4058483"/>
                <a:pt x="2234445" y="4058483"/>
              </a:cubicBezTo>
              <a:close/>
              <a:moveTo>
                <a:pt x="2319337" y="4058483"/>
              </a:moveTo>
              <a:cubicBezTo>
                <a:pt x="2300110" y="4058483"/>
                <a:pt x="2284518" y="4042892"/>
                <a:pt x="2284518" y="4023664"/>
              </a:cubicBezTo>
              <a:cubicBezTo>
                <a:pt x="2284518" y="4004436"/>
                <a:pt x="2300110" y="3988845"/>
                <a:pt x="2319337" y="3988845"/>
              </a:cubicBezTo>
              <a:cubicBezTo>
                <a:pt x="2338565" y="3988845"/>
                <a:pt x="2354156" y="4004436"/>
                <a:pt x="2354156" y="4023664"/>
              </a:cubicBezTo>
              <a:cubicBezTo>
                <a:pt x="2354156" y="4042892"/>
                <a:pt x="2338565" y="4058483"/>
                <a:pt x="2319337" y="4058483"/>
              </a:cubicBezTo>
              <a:close/>
              <a:moveTo>
                <a:pt x="2404230" y="4058483"/>
              </a:moveTo>
              <a:cubicBezTo>
                <a:pt x="2385002" y="4058483"/>
                <a:pt x="2369411" y="4042892"/>
                <a:pt x="2369411" y="4023664"/>
              </a:cubicBezTo>
              <a:cubicBezTo>
                <a:pt x="2369411" y="4004436"/>
                <a:pt x="2385002" y="3988845"/>
                <a:pt x="2404230" y="3988845"/>
              </a:cubicBezTo>
              <a:cubicBezTo>
                <a:pt x="2423457" y="3988845"/>
                <a:pt x="2439048" y="4004436"/>
                <a:pt x="2439048" y="4023664"/>
              </a:cubicBezTo>
              <a:cubicBezTo>
                <a:pt x="2439048" y="4042892"/>
                <a:pt x="2423457" y="4058483"/>
                <a:pt x="2404230" y="4058483"/>
              </a:cubicBezTo>
              <a:close/>
              <a:moveTo>
                <a:pt x="2489122" y="4058483"/>
              </a:moveTo>
              <a:cubicBezTo>
                <a:pt x="2469894" y="4058483"/>
                <a:pt x="2454303" y="4042892"/>
                <a:pt x="2454303" y="4023664"/>
              </a:cubicBezTo>
              <a:cubicBezTo>
                <a:pt x="2454303" y="4004436"/>
                <a:pt x="2469894" y="3988845"/>
                <a:pt x="2489122" y="3988845"/>
              </a:cubicBezTo>
              <a:cubicBezTo>
                <a:pt x="2508350" y="3988845"/>
                <a:pt x="2523941" y="4004436"/>
                <a:pt x="2523941" y="4023664"/>
              </a:cubicBezTo>
              <a:cubicBezTo>
                <a:pt x="2523941" y="4042892"/>
                <a:pt x="2508350" y="4058483"/>
                <a:pt x="2489122" y="4058483"/>
              </a:cubicBezTo>
              <a:close/>
              <a:moveTo>
                <a:pt x="2574015" y="4058483"/>
              </a:moveTo>
              <a:cubicBezTo>
                <a:pt x="2554787" y="4058483"/>
                <a:pt x="2539196" y="4042892"/>
                <a:pt x="2539196" y="4023664"/>
              </a:cubicBezTo>
              <a:cubicBezTo>
                <a:pt x="2539196" y="4004436"/>
                <a:pt x="2554787" y="3988845"/>
                <a:pt x="2574015" y="3988845"/>
              </a:cubicBezTo>
              <a:cubicBezTo>
                <a:pt x="2593243" y="3988845"/>
                <a:pt x="2608834" y="4004436"/>
                <a:pt x="2608834" y="4023664"/>
              </a:cubicBezTo>
              <a:cubicBezTo>
                <a:pt x="2608834" y="4042892"/>
                <a:pt x="2593243" y="4058483"/>
                <a:pt x="2574015" y="4058483"/>
              </a:cubicBezTo>
              <a:close/>
              <a:moveTo>
                <a:pt x="2658907" y="4058483"/>
              </a:moveTo>
              <a:cubicBezTo>
                <a:pt x="2639680" y="4058483"/>
                <a:pt x="2624088" y="4042892"/>
                <a:pt x="2624088" y="4023664"/>
              </a:cubicBezTo>
              <a:cubicBezTo>
                <a:pt x="2624088" y="4004436"/>
                <a:pt x="2639680" y="3988845"/>
                <a:pt x="2658907" y="3988845"/>
              </a:cubicBezTo>
              <a:cubicBezTo>
                <a:pt x="2678135" y="3988845"/>
                <a:pt x="2693726" y="4004436"/>
                <a:pt x="2693726" y="4023664"/>
              </a:cubicBezTo>
              <a:cubicBezTo>
                <a:pt x="2693726" y="4042892"/>
                <a:pt x="2678135" y="4058483"/>
                <a:pt x="2658907" y="4058483"/>
              </a:cubicBezTo>
              <a:close/>
              <a:moveTo>
                <a:pt x="2743800" y="4058483"/>
              </a:moveTo>
              <a:cubicBezTo>
                <a:pt x="2724572" y="4058483"/>
                <a:pt x="2708981" y="4042892"/>
                <a:pt x="2708981" y="4023664"/>
              </a:cubicBezTo>
              <a:cubicBezTo>
                <a:pt x="2708981" y="4004436"/>
                <a:pt x="2724572" y="3988845"/>
                <a:pt x="2743800" y="3988845"/>
              </a:cubicBezTo>
              <a:cubicBezTo>
                <a:pt x="2763027" y="3988845"/>
                <a:pt x="2778618" y="4004436"/>
                <a:pt x="2778618" y="4023664"/>
              </a:cubicBezTo>
              <a:cubicBezTo>
                <a:pt x="2778618" y="4042892"/>
                <a:pt x="2763027" y="4058483"/>
                <a:pt x="2743800" y="4058483"/>
              </a:cubicBezTo>
              <a:close/>
              <a:moveTo>
                <a:pt x="2828692" y="4058483"/>
              </a:moveTo>
              <a:cubicBezTo>
                <a:pt x="2809464" y="4058483"/>
                <a:pt x="2793873" y="4042892"/>
                <a:pt x="2793873" y="4023664"/>
              </a:cubicBezTo>
              <a:cubicBezTo>
                <a:pt x="2793873" y="4004436"/>
                <a:pt x="2809464" y="3988845"/>
                <a:pt x="2828692" y="3988845"/>
              </a:cubicBezTo>
              <a:cubicBezTo>
                <a:pt x="2847920" y="3988845"/>
                <a:pt x="2863511" y="4004436"/>
                <a:pt x="2863511" y="4023664"/>
              </a:cubicBezTo>
              <a:cubicBezTo>
                <a:pt x="2863511" y="4042892"/>
                <a:pt x="2847920" y="4058483"/>
                <a:pt x="2828692" y="4058483"/>
              </a:cubicBezTo>
              <a:close/>
              <a:moveTo>
                <a:pt x="2913584" y="4058483"/>
              </a:moveTo>
              <a:cubicBezTo>
                <a:pt x="2894356" y="4058483"/>
                <a:pt x="2878765" y="4042892"/>
                <a:pt x="2878765" y="4023664"/>
              </a:cubicBezTo>
              <a:cubicBezTo>
                <a:pt x="2878765" y="4004436"/>
                <a:pt x="2894356" y="3988845"/>
                <a:pt x="2913584" y="3988845"/>
              </a:cubicBezTo>
              <a:cubicBezTo>
                <a:pt x="2932812" y="3988845"/>
                <a:pt x="2948403" y="4004436"/>
                <a:pt x="2948403" y="4023664"/>
              </a:cubicBezTo>
              <a:cubicBezTo>
                <a:pt x="2948403" y="4042892"/>
                <a:pt x="2932812" y="4058483"/>
                <a:pt x="2913584" y="4058483"/>
              </a:cubicBezTo>
              <a:close/>
              <a:moveTo>
                <a:pt x="2998477" y="4058483"/>
              </a:moveTo>
              <a:cubicBezTo>
                <a:pt x="2979250" y="4058483"/>
                <a:pt x="2963658" y="4042892"/>
                <a:pt x="2963658" y="4023664"/>
              </a:cubicBezTo>
              <a:cubicBezTo>
                <a:pt x="2963658" y="4004436"/>
                <a:pt x="2979250" y="3988845"/>
                <a:pt x="2998477" y="3988845"/>
              </a:cubicBezTo>
              <a:cubicBezTo>
                <a:pt x="3017705" y="3988845"/>
                <a:pt x="3033296" y="4004436"/>
                <a:pt x="3033296" y="4023664"/>
              </a:cubicBezTo>
              <a:cubicBezTo>
                <a:pt x="3033296" y="4042892"/>
                <a:pt x="3017705" y="4058483"/>
                <a:pt x="2998477" y="4058483"/>
              </a:cubicBezTo>
              <a:close/>
              <a:moveTo>
                <a:pt x="3083370" y="4058483"/>
              </a:moveTo>
              <a:cubicBezTo>
                <a:pt x="3064142" y="4058483"/>
                <a:pt x="3048551" y="4042892"/>
                <a:pt x="3048551" y="4023664"/>
              </a:cubicBezTo>
              <a:cubicBezTo>
                <a:pt x="3048551" y="4004436"/>
                <a:pt x="3064142" y="3988845"/>
                <a:pt x="3083370" y="3988845"/>
              </a:cubicBezTo>
              <a:cubicBezTo>
                <a:pt x="3102597" y="3988845"/>
                <a:pt x="3118188" y="4004436"/>
                <a:pt x="3118188" y="4023664"/>
              </a:cubicBezTo>
              <a:cubicBezTo>
                <a:pt x="3118188" y="4042892"/>
                <a:pt x="3102597" y="4058483"/>
                <a:pt x="3083370" y="4058483"/>
              </a:cubicBezTo>
              <a:close/>
              <a:moveTo>
                <a:pt x="3168262" y="4058483"/>
              </a:moveTo>
              <a:cubicBezTo>
                <a:pt x="3149034" y="4058483"/>
                <a:pt x="3133443" y="4042892"/>
                <a:pt x="3133443" y="4023664"/>
              </a:cubicBezTo>
              <a:cubicBezTo>
                <a:pt x="3133443" y="4004436"/>
                <a:pt x="3149034" y="3988845"/>
                <a:pt x="3168262" y="3988845"/>
              </a:cubicBezTo>
              <a:cubicBezTo>
                <a:pt x="3187490" y="3988845"/>
                <a:pt x="3203081" y="4004436"/>
                <a:pt x="3203081" y="4023664"/>
              </a:cubicBezTo>
              <a:cubicBezTo>
                <a:pt x="3203081" y="4042892"/>
                <a:pt x="3187490" y="4058483"/>
                <a:pt x="3168262" y="4058483"/>
              </a:cubicBezTo>
              <a:close/>
              <a:moveTo>
                <a:pt x="3338047" y="4058483"/>
              </a:moveTo>
              <a:cubicBezTo>
                <a:pt x="3318820" y="4058483"/>
                <a:pt x="3303228" y="4042892"/>
                <a:pt x="3303228" y="4023664"/>
              </a:cubicBezTo>
              <a:cubicBezTo>
                <a:pt x="3303228" y="4004436"/>
                <a:pt x="3318820" y="3988845"/>
                <a:pt x="3338047" y="3988845"/>
              </a:cubicBezTo>
              <a:cubicBezTo>
                <a:pt x="3357275" y="3988845"/>
                <a:pt x="3372866" y="4004436"/>
                <a:pt x="3372866" y="4023664"/>
              </a:cubicBezTo>
              <a:cubicBezTo>
                <a:pt x="3372866" y="4042892"/>
                <a:pt x="3357275" y="4058483"/>
                <a:pt x="3338047" y="4058483"/>
              </a:cubicBezTo>
              <a:close/>
              <a:moveTo>
                <a:pt x="3592724" y="4058483"/>
              </a:moveTo>
              <a:cubicBezTo>
                <a:pt x="3573496" y="4058483"/>
                <a:pt x="3557905" y="4042892"/>
                <a:pt x="3557905" y="4023664"/>
              </a:cubicBezTo>
              <a:cubicBezTo>
                <a:pt x="3557905" y="4004436"/>
                <a:pt x="3573496" y="3988845"/>
                <a:pt x="3592724" y="3988845"/>
              </a:cubicBezTo>
              <a:cubicBezTo>
                <a:pt x="3611952" y="3988845"/>
                <a:pt x="3627543" y="4004436"/>
                <a:pt x="3627543" y="4023664"/>
              </a:cubicBezTo>
              <a:cubicBezTo>
                <a:pt x="3627543" y="4042892"/>
                <a:pt x="3611952" y="4058483"/>
                <a:pt x="3592724" y="4058483"/>
              </a:cubicBezTo>
              <a:close/>
              <a:moveTo>
                <a:pt x="3677617" y="4058483"/>
              </a:moveTo>
              <a:cubicBezTo>
                <a:pt x="3658390" y="4058483"/>
                <a:pt x="3642798" y="4042892"/>
                <a:pt x="3642798" y="4023664"/>
              </a:cubicBezTo>
              <a:cubicBezTo>
                <a:pt x="3642798" y="4004436"/>
                <a:pt x="3658390" y="3988845"/>
                <a:pt x="3677617" y="3988845"/>
              </a:cubicBezTo>
              <a:cubicBezTo>
                <a:pt x="3696845" y="3988845"/>
                <a:pt x="3712436" y="4004436"/>
                <a:pt x="3712436" y="4023664"/>
              </a:cubicBezTo>
              <a:cubicBezTo>
                <a:pt x="3712436" y="4042892"/>
                <a:pt x="3696845" y="4058483"/>
                <a:pt x="3677617" y="4058483"/>
              </a:cubicBezTo>
              <a:close/>
              <a:moveTo>
                <a:pt x="3932301" y="4058483"/>
              </a:moveTo>
              <a:cubicBezTo>
                <a:pt x="3913073" y="4058483"/>
                <a:pt x="3897482" y="4042892"/>
                <a:pt x="3897482" y="4023664"/>
              </a:cubicBezTo>
              <a:cubicBezTo>
                <a:pt x="3897482" y="4004436"/>
                <a:pt x="3913073" y="3988845"/>
                <a:pt x="3932301" y="3988845"/>
              </a:cubicBezTo>
              <a:cubicBezTo>
                <a:pt x="3951529" y="3988845"/>
                <a:pt x="3967120" y="4004436"/>
                <a:pt x="3967120" y="4023664"/>
              </a:cubicBezTo>
              <a:cubicBezTo>
                <a:pt x="3967120" y="4042892"/>
                <a:pt x="3951529" y="4058483"/>
                <a:pt x="3932301" y="4058483"/>
              </a:cubicBezTo>
              <a:close/>
              <a:moveTo>
                <a:pt x="5799936" y="4058483"/>
              </a:moveTo>
              <a:cubicBezTo>
                <a:pt x="5780708" y="4058483"/>
                <a:pt x="5765117" y="4042892"/>
                <a:pt x="5765117" y="4023664"/>
              </a:cubicBezTo>
              <a:cubicBezTo>
                <a:pt x="5765117" y="4004436"/>
                <a:pt x="5780708" y="3988845"/>
                <a:pt x="5799936" y="3988845"/>
              </a:cubicBezTo>
              <a:cubicBezTo>
                <a:pt x="5819163" y="3988845"/>
                <a:pt x="5834754" y="4004436"/>
                <a:pt x="5834754" y="4023664"/>
              </a:cubicBezTo>
              <a:cubicBezTo>
                <a:pt x="5834754" y="4042892"/>
                <a:pt x="5819163" y="4058483"/>
                <a:pt x="5799936" y="4058483"/>
              </a:cubicBezTo>
              <a:close/>
              <a:moveTo>
                <a:pt x="5884828" y="4058483"/>
              </a:moveTo>
              <a:cubicBezTo>
                <a:pt x="5865600" y="4058483"/>
                <a:pt x="5850009" y="4042892"/>
                <a:pt x="5850009" y="4023664"/>
              </a:cubicBezTo>
              <a:cubicBezTo>
                <a:pt x="5850009" y="4004436"/>
                <a:pt x="5865600" y="3988845"/>
                <a:pt x="5884828" y="3988845"/>
              </a:cubicBezTo>
              <a:cubicBezTo>
                <a:pt x="5904056" y="3988845"/>
                <a:pt x="5919647" y="4004436"/>
                <a:pt x="5919647" y="4023664"/>
              </a:cubicBezTo>
              <a:cubicBezTo>
                <a:pt x="5919647" y="4042892"/>
                <a:pt x="5904056" y="4058483"/>
                <a:pt x="5884828" y="4058483"/>
              </a:cubicBezTo>
              <a:close/>
              <a:moveTo>
                <a:pt x="5969720" y="4058483"/>
              </a:moveTo>
              <a:cubicBezTo>
                <a:pt x="5950492" y="4058483"/>
                <a:pt x="5934901" y="4042892"/>
                <a:pt x="5934901" y="4023664"/>
              </a:cubicBezTo>
              <a:cubicBezTo>
                <a:pt x="5934901" y="4004436"/>
                <a:pt x="5950492" y="3988845"/>
                <a:pt x="5969720" y="3988845"/>
              </a:cubicBezTo>
              <a:cubicBezTo>
                <a:pt x="5988948" y="3988845"/>
                <a:pt x="6004539" y="4004436"/>
                <a:pt x="6004539" y="4023664"/>
              </a:cubicBezTo>
              <a:cubicBezTo>
                <a:pt x="6004539" y="4042892"/>
                <a:pt x="5988948" y="4058483"/>
                <a:pt x="5969720" y="4058483"/>
              </a:cubicBezTo>
              <a:close/>
              <a:moveTo>
                <a:pt x="6054613" y="4058483"/>
              </a:moveTo>
              <a:cubicBezTo>
                <a:pt x="6035379" y="4058483"/>
                <a:pt x="6019787" y="4042892"/>
                <a:pt x="6019787" y="4023664"/>
              </a:cubicBezTo>
              <a:cubicBezTo>
                <a:pt x="6019787" y="4004436"/>
                <a:pt x="6035379" y="3988845"/>
                <a:pt x="6054613" y="3988845"/>
              </a:cubicBezTo>
              <a:cubicBezTo>
                <a:pt x="6073841" y="3988845"/>
                <a:pt x="6089425" y="4004436"/>
                <a:pt x="6089425" y="4023664"/>
              </a:cubicBezTo>
              <a:cubicBezTo>
                <a:pt x="6089425" y="4042892"/>
                <a:pt x="6073841" y="4058483"/>
                <a:pt x="6054613" y="4058483"/>
              </a:cubicBezTo>
              <a:close/>
              <a:moveTo>
                <a:pt x="6139505" y="4058483"/>
              </a:moveTo>
              <a:cubicBezTo>
                <a:pt x="6120277" y="4058483"/>
                <a:pt x="6104680" y="4042892"/>
                <a:pt x="6104680" y="4023664"/>
              </a:cubicBezTo>
              <a:cubicBezTo>
                <a:pt x="6104680" y="4004436"/>
                <a:pt x="6120277" y="3988845"/>
                <a:pt x="6139505" y="3988845"/>
              </a:cubicBezTo>
              <a:cubicBezTo>
                <a:pt x="6158733" y="3988845"/>
                <a:pt x="6174317" y="4004436"/>
                <a:pt x="6174317" y="4023664"/>
              </a:cubicBezTo>
              <a:cubicBezTo>
                <a:pt x="6174317" y="4042892"/>
                <a:pt x="6158733" y="4058483"/>
                <a:pt x="6139505" y="4058483"/>
              </a:cubicBezTo>
              <a:close/>
              <a:moveTo>
                <a:pt x="6309291" y="4058483"/>
              </a:moveTo>
              <a:cubicBezTo>
                <a:pt x="6290063" y="4058483"/>
                <a:pt x="6274465" y="4042892"/>
                <a:pt x="6274465" y="4023664"/>
              </a:cubicBezTo>
              <a:cubicBezTo>
                <a:pt x="6274465" y="4004436"/>
                <a:pt x="6290063" y="3988845"/>
                <a:pt x="6309291" y="3988845"/>
              </a:cubicBezTo>
              <a:cubicBezTo>
                <a:pt x="6328518" y="3988845"/>
                <a:pt x="6344103" y="4004436"/>
                <a:pt x="6344103" y="4023664"/>
              </a:cubicBezTo>
              <a:cubicBezTo>
                <a:pt x="6344103" y="4042892"/>
                <a:pt x="6328518" y="4058483"/>
                <a:pt x="6309291" y="4058483"/>
              </a:cubicBezTo>
              <a:close/>
              <a:moveTo>
                <a:pt x="6394183" y="4058483"/>
              </a:moveTo>
              <a:cubicBezTo>
                <a:pt x="6374955" y="4058483"/>
                <a:pt x="6359357" y="4042892"/>
                <a:pt x="6359357" y="4023664"/>
              </a:cubicBezTo>
              <a:cubicBezTo>
                <a:pt x="6359357" y="4004436"/>
                <a:pt x="6374955" y="3988845"/>
                <a:pt x="6394183" y="3988845"/>
              </a:cubicBezTo>
              <a:cubicBezTo>
                <a:pt x="6413411" y="3988845"/>
                <a:pt x="6428995" y="4004436"/>
                <a:pt x="6428995" y="4023664"/>
              </a:cubicBezTo>
              <a:cubicBezTo>
                <a:pt x="6428995" y="4042892"/>
                <a:pt x="6413411" y="4058483"/>
                <a:pt x="6394183" y="4058483"/>
              </a:cubicBezTo>
              <a:close/>
              <a:moveTo>
                <a:pt x="6479075" y="4058483"/>
              </a:moveTo>
              <a:cubicBezTo>
                <a:pt x="6459847" y="4058483"/>
                <a:pt x="6444250" y="4042892"/>
                <a:pt x="6444250" y="4023664"/>
              </a:cubicBezTo>
              <a:cubicBezTo>
                <a:pt x="6444250" y="4004436"/>
                <a:pt x="6459847" y="3988845"/>
                <a:pt x="6479075" y="3988845"/>
              </a:cubicBezTo>
              <a:cubicBezTo>
                <a:pt x="6498303" y="3988845"/>
                <a:pt x="6513887" y="4004436"/>
                <a:pt x="6513887" y="4023664"/>
              </a:cubicBezTo>
              <a:cubicBezTo>
                <a:pt x="6513887" y="4042892"/>
                <a:pt x="6498303" y="4058483"/>
                <a:pt x="6479075" y="4058483"/>
              </a:cubicBezTo>
              <a:close/>
              <a:moveTo>
                <a:pt x="6563968" y="4058483"/>
              </a:moveTo>
              <a:cubicBezTo>
                <a:pt x="6544741" y="4058483"/>
                <a:pt x="6529143" y="4042892"/>
                <a:pt x="6529143" y="4023664"/>
              </a:cubicBezTo>
              <a:cubicBezTo>
                <a:pt x="6529143" y="4004436"/>
                <a:pt x="6544741" y="3988845"/>
                <a:pt x="6563968" y="3988845"/>
              </a:cubicBezTo>
              <a:cubicBezTo>
                <a:pt x="6583196" y="3988845"/>
                <a:pt x="6598781" y="4004436"/>
                <a:pt x="6598781" y="4023664"/>
              </a:cubicBezTo>
              <a:cubicBezTo>
                <a:pt x="6598781" y="4042892"/>
                <a:pt x="6583196" y="4058483"/>
                <a:pt x="6563968" y="4058483"/>
              </a:cubicBezTo>
              <a:close/>
              <a:moveTo>
                <a:pt x="6818645" y="4058483"/>
              </a:moveTo>
              <a:cubicBezTo>
                <a:pt x="6799417" y="4058483"/>
                <a:pt x="6783820" y="4042892"/>
                <a:pt x="6783820" y="4023664"/>
              </a:cubicBezTo>
              <a:cubicBezTo>
                <a:pt x="6783820" y="4004436"/>
                <a:pt x="6799417" y="3988845"/>
                <a:pt x="6818645" y="3988845"/>
              </a:cubicBezTo>
              <a:cubicBezTo>
                <a:pt x="6837873" y="3988845"/>
                <a:pt x="6853457" y="4004436"/>
                <a:pt x="6853457" y="4023664"/>
              </a:cubicBezTo>
              <a:cubicBezTo>
                <a:pt x="6853457" y="4042892"/>
                <a:pt x="6837873" y="4058483"/>
                <a:pt x="6818645" y="4058483"/>
              </a:cubicBezTo>
              <a:close/>
              <a:moveTo>
                <a:pt x="6903537" y="4058483"/>
              </a:moveTo>
              <a:cubicBezTo>
                <a:pt x="6884310" y="4058483"/>
                <a:pt x="6868712" y="4042892"/>
                <a:pt x="6868712" y="4023664"/>
              </a:cubicBezTo>
              <a:cubicBezTo>
                <a:pt x="6868712" y="4004436"/>
                <a:pt x="6884310" y="3988845"/>
                <a:pt x="6903537" y="3988845"/>
              </a:cubicBezTo>
              <a:cubicBezTo>
                <a:pt x="6922765" y="3988845"/>
                <a:pt x="6938350" y="4004436"/>
                <a:pt x="6938350" y="4023664"/>
              </a:cubicBezTo>
              <a:cubicBezTo>
                <a:pt x="6938350" y="4042892"/>
                <a:pt x="6922765" y="4058483"/>
                <a:pt x="6903537" y="4058483"/>
              </a:cubicBezTo>
              <a:close/>
              <a:moveTo>
                <a:pt x="6988431" y="4058483"/>
              </a:moveTo>
              <a:cubicBezTo>
                <a:pt x="6969203" y="4058483"/>
                <a:pt x="6953605" y="4042892"/>
                <a:pt x="6953605" y="4023664"/>
              </a:cubicBezTo>
              <a:cubicBezTo>
                <a:pt x="6953605" y="4004436"/>
                <a:pt x="6969203" y="3988845"/>
                <a:pt x="6988431" y="3988845"/>
              </a:cubicBezTo>
              <a:cubicBezTo>
                <a:pt x="7007658" y="3988845"/>
                <a:pt x="7023243" y="4004436"/>
                <a:pt x="7023243" y="4023664"/>
              </a:cubicBezTo>
              <a:cubicBezTo>
                <a:pt x="7023243" y="4042892"/>
                <a:pt x="7007658" y="4058483"/>
                <a:pt x="6988431" y="4058483"/>
              </a:cubicBezTo>
              <a:close/>
              <a:moveTo>
                <a:pt x="7073349" y="4058483"/>
              </a:moveTo>
              <a:cubicBezTo>
                <a:pt x="7054121" y="4058483"/>
                <a:pt x="7038524" y="4042892"/>
                <a:pt x="7038524" y="4023664"/>
              </a:cubicBezTo>
              <a:cubicBezTo>
                <a:pt x="7038524" y="4004436"/>
                <a:pt x="7054121" y="3988845"/>
                <a:pt x="7073349" y="3988845"/>
              </a:cubicBezTo>
              <a:cubicBezTo>
                <a:pt x="7092577" y="3988845"/>
                <a:pt x="7108161" y="4004436"/>
                <a:pt x="7108161" y="4023664"/>
              </a:cubicBezTo>
              <a:cubicBezTo>
                <a:pt x="7108161" y="4042892"/>
                <a:pt x="7092577" y="4058483"/>
                <a:pt x="7073349" y="4058483"/>
              </a:cubicBezTo>
              <a:close/>
              <a:moveTo>
                <a:pt x="7328027" y="4058483"/>
              </a:moveTo>
              <a:cubicBezTo>
                <a:pt x="7308799" y="4058483"/>
                <a:pt x="7293201" y="4042892"/>
                <a:pt x="7293201" y="4023664"/>
              </a:cubicBezTo>
              <a:cubicBezTo>
                <a:pt x="7293201" y="4004436"/>
                <a:pt x="7308799" y="3988845"/>
                <a:pt x="7328027" y="3988845"/>
              </a:cubicBezTo>
              <a:cubicBezTo>
                <a:pt x="7347254" y="3988845"/>
                <a:pt x="7362839" y="4004436"/>
                <a:pt x="7362839" y="4023664"/>
              </a:cubicBezTo>
              <a:cubicBezTo>
                <a:pt x="7362839" y="4042892"/>
                <a:pt x="7347254" y="4058483"/>
                <a:pt x="7328027" y="4058483"/>
              </a:cubicBezTo>
              <a:close/>
              <a:moveTo>
                <a:pt x="7412919" y="4058483"/>
              </a:moveTo>
              <a:cubicBezTo>
                <a:pt x="7393691" y="4058483"/>
                <a:pt x="7378094" y="4042892"/>
                <a:pt x="7378094" y="4023664"/>
              </a:cubicBezTo>
              <a:cubicBezTo>
                <a:pt x="7378094" y="4004436"/>
                <a:pt x="7393691" y="3988845"/>
                <a:pt x="7412919" y="3988845"/>
              </a:cubicBezTo>
              <a:cubicBezTo>
                <a:pt x="7432147" y="3988845"/>
                <a:pt x="7447731" y="4004436"/>
                <a:pt x="7447731" y="4023664"/>
              </a:cubicBezTo>
              <a:cubicBezTo>
                <a:pt x="7447731" y="4042892"/>
                <a:pt x="7432147" y="4058483"/>
                <a:pt x="7412919" y="4058483"/>
              </a:cubicBezTo>
              <a:close/>
              <a:moveTo>
                <a:pt x="7497811" y="4058483"/>
              </a:moveTo>
              <a:cubicBezTo>
                <a:pt x="7478583" y="4058483"/>
                <a:pt x="7462986" y="4042892"/>
                <a:pt x="7462986" y="4023664"/>
              </a:cubicBezTo>
              <a:cubicBezTo>
                <a:pt x="7462986" y="4004436"/>
                <a:pt x="7478583" y="3988845"/>
                <a:pt x="7497811" y="3988845"/>
              </a:cubicBezTo>
              <a:cubicBezTo>
                <a:pt x="7517039" y="3988845"/>
                <a:pt x="7532623" y="4004436"/>
                <a:pt x="7532623" y="4023664"/>
              </a:cubicBezTo>
              <a:cubicBezTo>
                <a:pt x="7532623" y="4042892"/>
                <a:pt x="7517039" y="4058483"/>
                <a:pt x="7497811" y="4058483"/>
              </a:cubicBezTo>
              <a:close/>
              <a:moveTo>
                <a:pt x="7667597" y="4058483"/>
              </a:moveTo>
              <a:cubicBezTo>
                <a:pt x="7648369" y="4058483"/>
                <a:pt x="7632771" y="4042892"/>
                <a:pt x="7632771" y="4023664"/>
              </a:cubicBezTo>
              <a:cubicBezTo>
                <a:pt x="7632771" y="4004436"/>
                <a:pt x="7648369" y="3988845"/>
                <a:pt x="7667597" y="3988845"/>
              </a:cubicBezTo>
              <a:cubicBezTo>
                <a:pt x="7686824" y="3988845"/>
                <a:pt x="7702409" y="4004436"/>
                <a:pt x="7702409" y="4023664"/>
              </a:cubicBezTo>
              <a:cubicBezTo>
                <a:pt x="7702409" y="4042892"/>
                <a:pt x="7686824" y="4058483"/>
                <a:pt x="7667597" y="4058483"/>
              </a:cubicBezTo>
              <a:close/>
              <a:moveTo>
                <a:pt x="7752489" y="4058483"/>
              </a:moveTo>
              <a:cubicBezTo>
                <a:pt x="7733261" y="4058483"/>
                <a:pt x="7717664" y="4042892"/>
                <a:pt x="7717664" y="4023664"/>
              </a:cubicBezTo>
              <a:cubicBezTo>
                <a:pt x="7717664" y="4004436"/>
                <a:pt x="7733261" y="3988845"/>
                <a:pt x="7752489" y="3988845"/>
              </a:cubicBezTo>
              <a:cubicBezTo>
                <a:pt x="7771717" y="3988845"/>
                <a:pt x="7787301" y="4004436"/>
                <a:pt x="7787301" y="4023664"/>
              </a:cubicBezTo>
              <a:cubicBezTo>
                <a:pt x="7787301" y="4042892"/>
                <a:pt x="7771717" y="4058483"/>
                <a:pt x="7752489" y="4058483"/>
              </a:cubicBezTo>
              <a:close/>
              <a:moveTo>
                <a:pt x="7837381" y="4058483"/>
              </a:moveTo>
              <a:cubicBezTo>
                <a:pt x="7818153" y="4058483"/>
                <a:pt x="7802556" y="4042892"/>
                <a:pt x="7802556" y="4023664"/>
              </a:cubicBezTo>
              <a:cubicBezTo>
                <a:pt x="7802556" y="4004436"/>
                <a:pt x="7818153" y="3988845"/>
                <a:pt x="7837381" y="3988845"/>
              </a:cubicBezTo>
              <a:cubicBezTo>
                <a:pt x="7856609" y="3988845"/>
                <a:pt x="7872193" y="4004436"/>
                <a:pt x="7872193" y="4023664"/>
              </a:cubicBezTo>
              <a:cubicBezTo>
                <a:pt x="7872193" y="4042892"/>
                <a:pt x="7856609" y="4058483"/>
                <a:pt x="7837381" y="4058483"/>
              </a:cubicBezTo>
              <a:close/>
              <a:moveTo>
                <a:pt x="7922273" y="4058483"/>
              </a:moveTo>
              <a:cubicBezTo>
                <a:pt x="7903046" y="4058483"/>
                <a:pt x="7887448" y="4042892"/>
                <a:pt x="7887448" y="4023664"/>
              </a:cubicBezTo>
              <a:cubicBezTo>
                <a:pt x="7887448" y="4004436"/>
                <a:pt x="7903046" y="3988845"/>
                <a:pt x="7922273" y="3988845"/>
              </a:cubicBezTo>
              <a:cubicBezTo>
                <a:pt x="7941501" y="3988845"/>
                <a:pt x="7957086" y="4004436"/>
                <a:pt x="7957086" y="4023664"/>
              </a:cubicBezTo>
              <a:cubicBezTo>
                <a:pt x="7957086" y="4042892"/>
                <a:pt x="7941501" y="4058483"/>
                <a:pt x="7922273" y="4058483"/>
              </a:cubicBezTo>
              <a:close/>
              <a:moveTo>
                <a:pt x="8007167" y="4058483"/>
              </a:moveTo>
              <a:cubicBezTo>
                <a:pt x="7987939" y="4058483"/>
                <a:pt x="7972341" y="4042892"/>
                <a:pt x="7972341" y="4023664"/>
              </a:cubicBezTo>
              <a:cubicBezTo>
                <a:pt x="7972341" y="4004436"/>
                <a:pt x="7987939" y="3988845"/>
                <a:pt x="8007167" y="3988845"/>
              </a:cubicBezTo>
              <a:cubicBezTo>
                <a:pt x="8026394" y="3988845"/>
                <a:pt x="8041979" y="4004436"/>
                <a:pt x="8041979" y="4023664"/>
              </a:cubicBezTo>
              <a:cubicBezTo>
                <a:pt x="8041979" y="4042892"/>
                <a:pt x="8026394" y="4058483"/>
                <a:pt x="8007167" y="4058483"/>
              </a:cubicBezTo>
              <a:close/>
              <a:moveTo>
                <a:pt x="8092059" y="4058483"/>
              </a:moveTo>
              <a:cubicBezTo>
                <a:pt x="8072831" y="4058483"/>
                <a:pt x="8057234" y="4042892"/>
                <a:pt x="8057234" y="4023664"/>
              </a:cubicBezTo>
              <a:cubicBezTo>
                <a:pt x="8057234" y="4004436"/>
                <a:pt x="8072831" y="3988845"/>
                <a:pt x="8092059" y="3988845"/>
              </a:cubicBezTo>
              <a:cubicBezTo>
                <a:pt x="8111287" y="3988845"/>
                <a:pt x="8126871" y="4004436"/>
                <a:pt x="8126871" y="4023664"/>
              </a:cubicBezTo>
              <a:cubicBezTo>
                <a:pt x="8126871" y="4042892"/>
                <a:pt x="8111287" y="4058483"/>
                <a:pt x="8092059" y="4058483"/>
              </a:cubicBezTo>
              <a:close/>
              <a:moveTo>
                <a:pt x="8176951" y="4058483"/>
              </a:moveTo>
              <a:cubicBezTo>
                <a:pt x="8157723" y="4058483"/>
                <a:pt x="8142126" y="4042892"/>
                <a:pt x="8142126" y="4023664"/>
              </a:cubicBezTo>
              <a:cubicBezTo>
                <a:pt x="8142126" y="4004436"/>
                <a:pt x="8157723" y="3988845"/>
                <a:pt x="8176951" y="3988845"/>
              </a:cubicBezTo>
              <a:cubicBezTo>
                <a:pt x="8196179" y="3988845"/>
                <a:pt x="8211763" y="4004436"/>
                <a:pt x="8211763" y="4023664"/>
              </a:cubicBezTo>
              <a:cubicBezTo>
                <a:pt x="8211763" y="4042892"/>
                <a:pt x="8196179" y="4058483"/>
                <a:pt x="8176951" y="4058483"/>
              </a:cubicBezTo>
              <a:close/>
              <a:moveTo>
                <a:pt x="8261843" y="4058483"/>
              </a:moveTo>
              <a:cubicBezTo>
                <a:pt x="8242616" y="4058483"/>
                <a:pt x="8227018" y="4042892"/>
                <a:pt x="8227018" y="4023664"/>
              </a:cubicBezTo>
              <a:cubicBezTo>
                <a:pt x="8227018" y="4004436"/>
                <a:pt x="8242616" y="3988845"/>
                <a:pt x="8261843" y="3988845"/>
              </a:cubicBezTo>
              <a:cubicBezTo>
                <a:pt x="8281071" y="3988845"/>
                <a:pt x="8296656" y="4004436"/>
                <a:pt x="8296656" y="4023664"/>
              </a:cubicBezTo>
              <a:cubicBezTo>
                <a:pt x="8296656" y="4042892"/>
                <a:pt x="8281071" y="4058483"/>
                <a:pt x="8261843" y="4058483"/>
              </a:cubicBezTo>
              <a:close/>
              <a:moveTo>
                <a:pt x="8346737" y="4058483"/>
              </a:moveTo>
              <a:cubicBezTo>
                <a:pt x="8327509" y="4058483"/>
                <a:pt x="8311911" y="4042892"/>
                <a:pt x="8311911" y="4023664"/>
              </a:cubicBezTo>
              <a:cubicBezTo>
                <a:pt x="8311911" y="4004436"/>
                <a:pt x="8327509" y="3988845"/>
                <a:pt x="8346737" y="3988845"/>
              </a:cubicBezTo>
              <a:cubicBezTo>
                <a:pt x="8365964" y="3988845"/>
                <a:pt x="8381549" y="4004436"/>
                <a:pt x="8381549" y="4023664"/>
              </a:cubicBezTo>
              <a:cubicBezTo>
                <a:pt x="8381549" y="4042892"/>
                <a:pt x="8365964" y="4058483"/>
                <a:pt x="8346737" y="4058483"/>
              </a:cubicBezTo>
              <a:close/>
              <a:moveTo>
                <a:pt x="8431629" y="4058483"/>
              </a:moveTo>
              <a:cubicBezTo>
                <a:pt x="8412401" y="4058483"/>
                <a:pt x="8396804" y="4042892"/>
                <a:pt x="8396804" y="4023664"/>
              </a:cubicBezTo>
              <a:cubicBezTo>
                <a:pt x="8396804" y="4004436"/>
                <a:pt x="8412401" y="3988845"/>
                <a:pt x="8431629" y="3988845"/>
              </a:cubicBezTo>
              <a:cubicBezTo>
                <a:pt x="8450857" y="3988845"/>
                <a:pt x="8466441" y="4004436"/>
                <a:pt x="8466441" y="4023664"/>
              </a:cubicBezTo>
              <a:cubicBezTo>
                <a:pt x="8466441" y="4042892"/>
                <a:pt x="8450857" y="4058483"/>
                <a:pt x="8431629" y="4058483"/>
              </a:cubicBezTo>
              <a:close/>
              <a:moveTo>
                <a:pt x="8516521" y="4058483"/>
              </a:moveTo>
              <a:cubicBezTo>
                <a:pt x="8497293" y="4058483"/>
                <a:pt x="8481696" y="4042892"/>
                <a:pt x="8481696" y="4023664"/>
              </a:cubicBezTo>
              <a:cubicBezTo>
                <a:pt x="8481696" y="4004436"/>
                <a:pt x="8497293" y="3988845"/>
                <a:pt x="8516521" y="3988845"/>
              </a:cubicBezTo>
              <a:cubicBezTo>
                <a:pt x="8535749" y="3988845"/>
                <a:pt x="8551333" y="4004436"/>
                <a:pt x="8551333" y="4023664"/>
              </a:cubicBezTo>
              <a:cubicBezTo>
                <a:pt x="8551333" y="4042892"/>
                <a:pt x="8535749" y="4058483"/>
                <a:pt x="8516521" y="4058483"/>
              </a:cubicBezTo>
              <a:close/>
              <a:moveTo>
                <a:pt x="8601413" y="4058483"/>
              </a:moveTo>
              <a:cubicBezTo>
                <a:pt x="8582186" y="4058483"/>
                <a:pt x="8566588" y="4042892"/>
                <a:pt x="8566588" y="4023664"/>
              </a:cubicBezTo>
              <a:cubicBezTo>
                <a:pt x="8566588" y="4004436"/>
                <a:pt x="8582186" y="3988845"/>
                <a:pt x="8601413" y="3988845"/>
              </a:cubicBezTo>
              <a:cubicBezTo>
                <a:pt x="8620641" y="3988845"/>
                <a:pt x="8636226" y="4004436"/>
                <a:pt x="8636226" y="4023664"/>
              </a:cubicBezTo>
              <a:cubicBezTo>
                <a:pt x="8636226" y="4042892"/>
                <a:pt x="8620641" y="4058483"/>
                <a:pt x="8601413" y="4058483"/>
              </a:cubicBezTo>
              <a:close/>
              <a:moveTo>
                <a:pt x="8686306" y="4058483"/>
              </a:moveTo>
              <a:cubicBezTo>
                <a:pt x="8667078" y="4058483"/>
                <a:pt x="8651480" y="4042892"/>
                <a:pt x="8651480" y="4023664"/>
              </a:cubicBezTo>
              <a:cubicBezTo>
                <a:pt x="8651480" y="4004436"/>
                <a:pt x="8667078" y="3988845"/>
                <a:pt x="8686306" y="3988845"/>
              </a:cubicBezTo>
              <a:cubicBezTo>
                <a:pt x="8705533" y="3988845"/>
                <a:pt x="8721118" y="4004436"/>
                <a:pt x="8721118" y="4023664"/>
              </a:cubicBezTo>
              <a:cubicBezTo>
                <a:pt x="8721118" y="4042892"/>
                <a:pt x="8705533" y="4058483"/>
                <a:pt x="8686306" y="4058483"/>
              </a:cubicBezTo>
              <a:close/>
              <a:moveTo>
                <a:pt x="8771199" y="4058483"/>
              </a:moveTo>
              <a:cubicBezTo>
                <a:pt x="8751971" y="4058483"/>
                <a:pt x="8736374" y="4042892"/>
                <a:pt x="8736374" y="4023664"/>
              </a:cubicBezTo>
              <a:cubicBezTo>
                <a:pt x="8736374" y="4004436"/>
                <a:pt x="8751971" y="3988845"/>
                <a:pt x="8771199" y="3988845"/>
              </a:cubicBezTo>
              <a:cubicBezTo>
                <a:pt x="8790427" y="3988845"/>
                <a:pt x="8806011" y="4004436"/>
                <a:pt x="8806011" y="4023664"/>
              </a:cubicBezTo>
              <a:cubicBezTo>
                <a:pt x="8806011" y="4042892"/>
                <a:pt x="8790427" y="4058483"/>
                <a:pt x="8771199" y="4058483"/>
              </a:cubicBezTo>
              <a:close/>
              <a:moveTo>
                <a:pt x="8856091" y="4058483"/>
              </a:moveTo>
              <a:cubicBezTo>
                <a:pt x="8836863" y="4058483"/>
                <a:pt x="8821266" y="4042892"/>
                <a:pt x="8821266" y="4023664"/>
              </a:cubicBezTo>
              <a:cubicBezTo>
                <a:pt x="8821266" y="4004436"/>
                <a:pt x="8836863" y="3988845"/>
                <a:pt x="8856091" y="3988845"/>
              </a:cubicBezTo>
              <a:cubicBezTo>
                <a:pt x="8875319" y="3988845"/>
                <a:pt x="8890903" y="4004436"/>
                <a:pt x="8890903" y="4023664"/>
              </a:cubicBezTo>
              <a:cubicBezTo>
                <a:pt x="8890903" y="4042892"/>
                <a:pt x="8875319" y="4058483"/>
                <a:pt x="8856091" y="4058483"/>
              </a:cubicBezTo>
              <a:close/>
              <a:moveTo>
                <a:pt x="8940983" y="4058483"/>
              </a:moveTo>
              <a:cubicBezTo>
                <a:pt x="8921756" y="4058483"/>
                <a:pt x="8906158" y="4042892"/>
                <a:pt x="8906158" y="4023664"/>
              </a:cubicBezTo>
              <a:cubicBezTo>
                <a:pt x="8906158" y="4004436"/>
                <a:pt x="8921756" y="3988845"/>
                <a:pt x="8940983" y="3988845"/>
              </a:cubicBezTo>
              <a:cubicBezTo>
                <a:pt x="8960211" y="3988845"/>
                <a:pt x="8975796" y="4004436"/>
                <a:pt x="8975796" y="4023664"/>
              </a:cubicBezTo>
              <a:cubicBezTo>
                <a:pt x="8975796" y="4042892"/>
                <a:pt x="8960211" y="4058483"/>
                <a:pt x="8940983" y="4058483"/>
              </a:cubicBezTo>
              <a:close/>
              <a:moveTo>
                <a:pt x="9025876" y="4058483"/>
              </a:moveTo>
              <a:cubicBezTo>
                <a:pt x="9006648" y="4058483"/>
                <a:pt x="8991050" y="4042892"/>
                <a:pt x="8991050" y="4023664"/>
              </a:cubicBezTo>
              <a:cubicBezTo>
                <a:pt x="8991050" y="4004436"/>
                <a:pt x="9006648" y="3988845"/>
                <a:pt x="9025876" y="3988845"/>
              </a:cubicBezTo>
              <a:cubicBezTo>
                <a:pt x="9045103" y="3988845"/>
                <a:pt x="9060688" y="4004436"/>
                <a:pt x="9060688" y="4023664"/>
              </a:cubicBezTo>
              <a:cubicBezTo>
                <a:pt x="9060688" y="4042892"/>
                <a:pt x="9045103" y="4058483"/>
                <a:pt x="9025876" y="4058483"/>
              </a:cubicBezTo>
              <a:close/>
              <a:moveTo>
                <a:pt x="9110769" y="4058483"/>
              </a:moveTo>
              <a:cubicBezTo>
                <a:pt x="9091541" y="4058483"/>
                <a:pt x="9075944" y="4042892"/>
                <a:pt x="9075944" y="4023664"/>
              </a:cubicBezTo>
              <a:cubicBezTo>
                <a:pt x="9075944" y="4004436"/>
                <a:pt x="9091541" y="3988845"/>
                <a:pt x="9110769" y="3988845"/>
              </a:cubicBezTo>
              <a:cubicBezTo>
                <a:pt x="9129997" y="3988845"/>
                <a:pt x="9145581" y="4004436"/>
                <a:pt x="9145581" y="4023664"/>
              </a:cubicBezTo>
              <a:cubicBezTo>
                <a:pt x="9145581" y="4042892"/>
                <a:pt x="9129997" y="4058483"/>
                <a:pt x="9110769" y="4058483"/>
              </a:cubicBezTo>
              <a:close/>
              <a:moveTo>
                <a:pt x="9195661" y="4058483"/>
              </a:moveTo>
              <a:cubicBezTo>
                <a:pt x="9176433" y="4058483"/>
                <a:pt x="9160836" y="4042892"/>
                <a:pt x="9160836" y="4023664"/>
              </a:cubicBezTo>
              <a:cubicBezTo>
                <a:pt x="9160836" y="4004436"/>
                <a:pt x="9176433" y="3988845"/>
                <a:pt x="9195661" y="3988845"/>
              </a:cubicBezTo>
              <a:cubicBezTo>
                <a:pt x="9214889" y="3988845"/>
                <a:pt x="9230473" y="4004436"/>
                <a:pt x="9230473" y="4023664"/>
              </a:cubicBezTo>
              <a:cubicBezTo>
                <a:pt x="9230473" y="4042892"/>
                <a:pt x="9214889" y="4058483"/>
                <a:pt x="9195661" y="4058483"/>
              </a:cubicBezTo>
              <a:close/>
              <a:moveTo>
                <a:pt x="9280553" y="4058483"/>
              </a:moveTo>
              <a:cubicBezTo>
                <a:pt x="9261326" y="4058483"/>
                <a:pt x="9245728" y="4042892"/>
                <a:pt x="9245728" y="4023664"/>
              </a:cubicBezTo>
              <a:cubicBezTo>
                <a:pt x="9245728" y="4004436"/>
                <a:pt x="9261326" y="3988845"/>
                <a:pt x="9280553" y="3988845"/>
              </a:cubicBezTo>
              <a:cubicBezTo>
                <a:pt x="9299781" y="3988845"/>
                <a:pt x="9315366" y="4004436"/>
                <a:pt x="9315366" y="4023664"/>
              </a:cubicBezTo>
              <a:cubicBezTo>
                <a:pt x="9315366" y="4042892"/>
                <a:pt x="9299781" y="4058483"/>
                <a:pt x="9280553" y="4058483"/>
              </a:cubicBezTo>
              <a:close/>
              <a:moveTo>
                <a:pt x="9365446" y="4058483"/>
              </a:moveTo>
              <a:cubicBezTo>
                <a:pt x="9346218" y="4058483"/>
                <a:pt x="9330620" y="4042892"/>
                <a:pt x="9330620" y="4023664"/>
              </a:cubicBezTo>
              <a:cubicBezTo>
                <a:pt x="9330620" y="4004436"/>
                <a:pt x="9346218" y="3988845"/>
                <a:pt x="9365446" y="3988845"/>
              </a:cubicBezTo>
              <a:cubicBezTo>
                <a:pt x="9384673" y="3988845"/>
                <a:pt x="9400258" y="4004436"/>
                <a:pt x="9400258" y="4023664"/>
              </a:cubicBezTo>
              <a:cubicBezTo>
                <a:pt x="9400258" y="4042892"/>
                <a:pt x="9384673" y="4058483"/>
                <a:pt x="9365446" y="4058483"/>
              </a:cubicBezTo>
              <a:close/>
              <a:moveTo>
                <a:pt x="9450339" y="4058483"/>
              </a:moveTo>
              <a:cubicBezTo>
                <a:pt x="9431111" y="4058483"/>
                <a:pt x="9415514" y="4042892"/>
                <a:pt x="9415514" y="4023664"/>
              </a:cubicBezTo>
              <a:cubicBezTo>
                <a:pt x="9415514" y="4004436"/>
                <a:pt x="9431111" y="3988845"/>
                <a:pt x="9450339" y="3988845"/>
              </a:cubicBezTo>
              <a:cubicBezTo>
                <a:pt x="9469567" y="3988845"/>
                <a:pt x="9485151" y="4004436"/>
                <a:pt x="9485151" y="4023664"/>
              </a:cubicBezTo>
              <a:cubicBezTo>
                <a:pt x="9485151" y="4042892"/>
                <a:pt x="9469567" y="4058483"/>
                <a:pt x="9450339" y="4058483"/>
              </a:cubicBezTo>
              <a:close/>
              <a:moveTo>
                <a:pt x="9535231" y="4058483"/>
              </a:moveTo>
              <a:cubicBezTo>
                <a:pt x="9516003" y="4058483"/>
                <a:pt x="9500406" y="4042892"/>
                <a:pt x="9500406" y="4023664"/>
              </a:cubicBezTo>
              <a:cubicBezTo>
                <a:pt x="9500406" y="4004436"/>
                <a:pt x="9516003" y="3988845"/>
                <a:pt x="9535231" y="3988845"/>
              </a:cubicBezTo>
              <a:cubicBezTo>
                <a:pt x="9554459" y="3988845"/>
                <a:pt x="9570043" y="4004436"/>
                <a:pt x="9570043" y="4023664"/>
              </a:cubicBezTo>
              <a:cubicBezTo>
                <a:pt x="9570043" y="4042892"/>
                <a:pt x="9554459" y="4058483"/>
                <a:pt x="9535231" y="4058483"/>
              </a:cubicBezTo>
              <a:close/>
              <a:moveTo>
                <a:pt x="9620123" y="4058483"/>
              </a:moveTo>
              <a:cubicBezTo>
                <a:pt x="9600896" y="4058483"/>
                <a:pt x="9585298" y="4042892"/>
                <a:pt x="9585298" y="4023664"/>
              </a:cubicBezTo>
              <a:cubicBezTo>
                <a:pt x="9585298" y="4004436"/>
                <a:pt x="9600896" y="3988845"/>
                <a:pt x="9620123" y="3988845"/>
              </a:cubicBezTo>
              <a:cubicBezTo>
                <a:pt x="9639351" y="3988845"/>
                <a:pt x="9654936" y="4004436"/>
                <a:pt x="9654936" y="4023664"/>
              </a:cubicBezTo>
              <a:cubicBezTo>
                <a:pt x="9654936" y="4042892"/>
                <a:pt x="9639351" y="4058483"/>
                <a:pt x="9620123" y="4058483"/>
              </a:cubicBezTo>
              <a:close/>
              <a:moveTo>
                <a:pt x="10044586" y="4058483"/>
              </a:moveTo>
              <a:cubicBezTo>
                <a:pt x="10025358" y="4058483"/>
                <a:pt x="10009760" y="4042892"/>
                <a:pt x="10009760" y="4023664"/>
              </a:cubicBezTo>
              <a:cubicBezTo>
                <a:pt x="10009760" y="4004436"/>
                <a:pt x="10025358" y="3988845"/>
                <a:pt x="10044586" y="3988845"/>
              </a:cubicBezTo>
              <a:cubicBezTo>
                <a:pt x="10063813" y="3988845"/>
                <a:pt x="10079398" y="4004436"/>
                <a:pt x="10079398" y="4023664"/>
              </a:cubicBezTo>
              <a:cubicBezTo>
                <a:pt x="10079398" y="4042892"/>
                <a:pt x="10063813" y="4058483"/>
                <a:pt x="10044586" y="4058483"/>
              </a:cubicBezTo>
              <a:close/>
              <a:moveTo>
                <a:pt x="2064667" y="3973623"/>
              </a:moveTo>
              <a:cubicBezTo>
                <a:pt x="2045439" y="3973623"/>
                <a:pt x="2029848" y="3958032"/>
                <a:pt x="2029848" y="3938804"/>
              </a:cubicBezTo>
              <a:cubicBezTo>
                <a:pt x="2029848" y="3919576"/>
                <a:pt x="2045439" y="3903985"/>
                <a:pt x="2064667" y="3903985"/>
              </a:cubicBezTo>
              <a:cubicBezTo>
                <a:pt x="2083894" y="3903985"/>
                <a:pt x="2099485" y="3919576"/>
                <a:pt x="2099485" y="3938804"/>
              </a:cubicBezTo>
              <a:cubicBezTo>
                <a:pt x="2099485" y="3958032"/>
                <a:pt x="2083894" y="3973623"/>
                <a:pt x="2064667" y="3973623"/>
              </a:cubicBezTo>
              <a:close/>
              <a:moveTo>
                <a:pt x="2149559" y="3973623"/>
              </a:moveTo>
              <a:cubicBezTo>
                <a:pt x="2130331" y="3973623"/>
                <a:pt x="2114740" y="3958032"/>
                <a:pt x="2114740" y="3938804"/>
              </a:cubicBezTo>
              <a:cubicBezTo>
                <a:pt x="2114740" y="3919576"/>
                <a:pt x="2130331" y="3903985"/>
                <a:pt x="2149559" y="3903985"/>
              </a:cubicBezTo>
              <a:cubicBezTo>
                <a:pt x="2168787" y="3903985"/>
                <a:pt x="2184378" y="3919576"/>
                <a:pt x="2184378" y="3938804"/>
              </a:cubicBezTo>
              <a:cubicBezTo>
                <a:pt x="2184378" y="3958032"/>
                <a:pt x="2168787" y="3973623"/>
                <a:pt x="2149559" y="3973623"/>
              </a:cubicBezTo>
              <a:close/>
              <a:moveTo>
                <a:pt x="2234445" y="3973623"/>
              </a:moveTo>
              <a:cubicBezTo>
                <a:pt x="2215217" y="3973623"/>
                <a:pt x="2199626" y="3958032"/>
                <a:pt x="2199626" y="3938804"/>
              </a:cubicBezTo>
              <a:cubicBezTo>
                <a:pt x="2199626" y="3919576"/>
                <a:pt x="2215217" y="3903985"/>
                <a:pt x="2234445" y="3903985"/>
              </a:cubicBezTo>
              <a:cubicBezTo>
                <a:pt x="2253673" y="3903985"/>
                <a:pt x="2269264" y="3919576"/>
                <a:pt x="2269264" y="3938804"/>
              </a:cubicBezTo>
              <a:cubicBezTo>
                <a:pt x="2269264" y="3958032"/>
                <a:pt x="2253673" y="3973623"/>
                <a:pt x="2234445" y="3973623"/>
              </a:cubicBezTo>
              <a:close/>
              <a:moveTo>
                <a:pt x="2319337" y="3973623"/>
              </a:moveTo>
              <a:cubicBezTo>
                <a:pt x="2300110" y="3973623"/>
                <a:pt x="2284518" y="3958032"/>
                <a:pt x="2284518" y="3938804"/>
              </a:cubicBezTo>
              <a:cubicBezTo>
                <a:pt x="2284518" y="3919576"/>
                <a:pt x="2300110" y="3903985"/>
                <a:pt x="2319337" y="3903985"/>
              </a:cubicBezTo>
              <a:cubicBezTo>
                <a:pt x="2338565" y="3903985"/>
                <a:pt x="2354156" y="3919576"/>
                <a:pt x="2354156" y="3938804"/>
              </a:cubicBezTo>
              <a:cubicBezTo>
                <a:pt x="2354156" y="3958032"/>
                <a:pt x="2338565" y="3973623"/>
                <a:pt x="2319337" y="3973623"/>
              </a:cubicBezTo>
              <a:close/>
              <a:moveTo>
                <a:pt x="2404230" y="3973623"/>
              </a:moveTo>
              <a:cubicBezTo>
                <a:pt x="2385002" y="3973623"/>
                <a:pt x="2369411" y="3958032"/>
                <a:pt x="2369411" y="3938804"/>
              </a:cubicBezTo>
              <a:cubicBezTo>
                <a:pt x="2369411" y="3919576"/>
                <a:pt x="2385002" y="3903985"/>
                <a:pt x="2404230" y="3903985"/>
              </a:cubicBezTo>
              <a:cubicBezTo>
                <a:pt x="2423457" y="3903985"/>
                <a:pt x="2439048" y="3919576"/>
                <a:pt x="2439048" y="3938804"/>
              </a:cubicBezTo>
              <a:cubicBezTo>
                <a:pt x="2439048" y="3958032"/>
                <a:pt x="2423457" y="3973623"/>
                <a:pt x="2404230" y="3973623"/>
              </a:cubicBezTo>
              <a:close/>
              <a:moveTo>
                <a:pt x="2489122" y="3973623"/>
              </a:moveTo>
              <a:cubicBezTo>
                <a:pt x="2469894" y="3973623"/>
                <a:pt x="2454303" y="3958032"/>
                <a:pt x="2454303" y="3938804"/>
              </a:cubicBezTo>
              <a:cubicBezTo>
                <a:pt x="2454303" y="3919576"/>
                <a:pt x="2469894" y="3903985"/>
                <a:pt x="2489122" y="3903985"/>
              </a:cubicBezTo>
              <a:cubicBezTo>
                <a:pt x="2508350" y="3903985"/>
                <a:pt x="2523941" y="3919576"/>
                <a:pt x="2523941" y="3938804"/>
              </a:cubicBezTo>
              <a:cubicBezTo>
                <a:pt x="2523941" y="3958032"/>
                <a:pt x="2508350" y="3973623"/>
                <a:pt x="2489122" y="3973623"/>
              </a:cubicBezTo>
              <a:close/>
              <a:moveTo>
                <a:pt x="2574015" y="3973623"/>
              </a:moveTo>
              <a:cubicBezTo>
                <a:pt x="2554787" y="3973623"/>
                <a:pt x="2539196" y="3958032"/>
                <a:pt x="2539196" y="3938804"/>
              </a:cubicBezTo>
              <a:cubicBezTo>
                <a:pt x="2539196" y="3919576"/>
                <a:pt x="2554787" y="3903985"/>
                <a:pt x="2574015" y="3903985"/>
              </a:cubicBezTo>
              <a:cubicBezTo>
                <a:pt x="2593243" y="3903985"/>
                <a:pt x="2608834" y="3919576"/>
                <a:pt x="2608834" y="3938804"/>
              </a:cubicBezTo>
              <a:cubicBezTo>
                <a:pt x="2608834" y="3958032"/>
                <a:pt x="2593243" y="3973623"/>
                <a:pt x="2574015" y="3973623"/>
              </a:cubicBezTo>
              <a:close/>
              <a:moveTo>
                <a:pt x="2658907" y="3973623"/>
              </a:moveTo>
              <a:cubicBezTo>
                <a:pt x="2639680" y="3973623"/>
                <a:pt x="2624088" y="3958032"/>
                <a:pt x="2624088" y="3938804"/>
              </a:cubicBezTo>
              <a:cubicBezTo>
                <a:pt x="2624088" y="3919576"/>
                <a:pt x="2639680" y="3903985"/>
                <a:pt x="2658907" y="3903985"/>
              </a:cubicBezTo>
              <a:cubicBezTo>
                <a:pt x="2678135" y="3903985"/>
                <a:pt x="2693726" y="3919576"/>
                <a:pt x="2693726" y="3938804"/>
              </a:cubicBezTo>
              <a:cubicBezTo>
                <a:pt x="2693726" y="3958032"/>
                <a:pt x="2678135" y="3973623"/>
                <a:pt x="2658907" y="3973623"/>
              </a:cubicBezTo>
              <a:close/>
              <a:moveTo>
                <a:pt x="2743800" y="3973623"/>
              </a:moveTo>
              <a:cubicBezTo>
                <a:pt x="2724572" y="3973623"/>
                <a:pt x="2708981" y="3958032"/>
                <a:pt x="2708981" y="3938804"/>
              </a:cubicBezTo>
              <a:cubicBezTo>
                <a:pt x="2708981" y="3919576"/>
                <a:pt x="2724572" y="3903985"/>
                <a:pt x="2743800" y="3903985"/>
              </a:cubicBezTo>
              <a:cubicBezTo>
                <a:pt x="2763027" y="3903985"/>
                <a:pt x="2778618" y="3919576"/>
                <a:pt x="2778618" y="3938804"/>
              </a:cubicBezTo>
              <a:cubicBezTo>
                <a:pt x="2778618" y="3958032"/>
                <a:pt x="2763027" y="3973623"/>
                <a:pt x="2743800" y="3973623"/>
              </a:cubicBezTo>
              <a:close/>
              <a:moveTo>
                <a:pt x="2828692" y="3973623"/>
              </a:moveTo>
              <a:cubicBezTo>
                <a:pt x="2809464" y="3973623"/>
                <a:pt x="2793873" y="3958032"/>
                <a:pt x="2793873" y="3938804"/>
              </a:cubicBezTo>
              <a:cubicBezTo>
                <a:pt x="2793873" y="3919576"/>
                <a:pt x="2809464" y="3903985"/>
                <a:pt x="2828692" y="3903985"/>
              </a:cubicBezTo>
              <a:cubicBezTo>
                <a:pt x="2847920" y="3903985"/>
                <a:pt x="2863511" y="3919576"/>
                <a:pt x="2863511" y="3938804"/>
              </a:cubicBezTo>
              <a:cubicBezTo>
                <a:pt x="2863511" y="3958032"/>
                <a:pt x="2847920" y="3973623"/>
                <a:pt x="2828692" y="3973623"/>
              </a:cubicBezTo>
              <a:close/>
              <a:moveTo>
                <a:pt x="2913584" y="3973623"/>
              </a:moveTo>
              <a:cubicBezTo>
                <a:pt x="2894356" y="3973623"/>
                <a:pt x="2878765" y="3958032"/>
                <a:pt x="2878765" y="3938804"/>
              </a:cubicBezTo>
              <a:cubicBezTo>
                <a:pt x="2878765" y="3919576"/>
                <a:pt x="2894356" y="3903985"/>
                <a:pt x="2913584" y="3903985"/>
              </a:cubicBezTo>
              <a:cubicBezTo>
                <a:pt x="2932812" y="3903985"/>
                <a:pt x="2948403" y="3919576"/>
                <a:pt x="2948403" y="3938804"/>
              </a:cubicBezTo>
              <a:cubicBezTo>
                <a:pt x="2948403" y="3958032"/>
                <a:pt x="2932812" y="3973623"/>
                <a:pt x="2913584" y="3973623"/>
              </a:cubicBezTo>
              <a:close/>
              <a:moveTo>
                <a:pt x="2998477" y="3973623"/>
              </a:moveTo>
              <a:cubicBezTo>
                <a:pt x="2979250" y="3973623"/>
                <a:pt x="2963658" y="3958032"/>
                <a:pt x="2963658" y="3938804"/>
              </a:cubicBezTo>
              <a:cubicBezTo>
                <a:pt x="2963658" y="3919576"/>
                <a:pt x="2979250" y="3903985"/>
                <a:pt x="2998477" y="3903985"/>
              </a:cubicBezTo>
              <a:cubicBezTo>
                <a:pt x="3017705" y="3903985"/>
                <a:pt x="3033296" y="3919576"/>
                <a:pt x="3033296" y="3938804"/>
              </a:cubicBezTo>
              <a:cubicBezTo>
                <a:pt x="3033296" y="3958032"/>
                <a:pt x="3017705" y="3973623"/>
                <a:pt x="2998477" y="3973623"/>
              </a:cubicBezTo>
              <a:close/>
              <a:moveTo>
                <a:pt x="3083370" y="3973623"/>
              </a:moveTo>
              <a:cubicBezTo>
                <a:pt x="3064142" y="3973623"/>
                <a:pt x="3048551" y="3958032"/>
                <a:pt x="3048551" y="3938804"/>
              </a:cubicBezTo>
              <a:cubicBezTo>
                <a:pt x="3048551" y="3919576"/>
                <a:pt x="3064142" y="3903985"/>
                <a:pt x="3083370" y="3903985"/>
              </a:cubicBezTo>
              <a:cubicBezTo>
                <a:pt x="3102597" y="3903985"/>
                <a:pt x="3118188" y="3919576"/>
                <a:pt x="3118188" y="3938804"/>
              </a:cubicBezTo>
              <a:cubicBezTo>
                <a:pt x="3118188" y="3958032"/>
                <a:pt x="3102597" y="3973623"/>
                <a:pt x="3083370" y="3973623"/>
              </a:cubicBezTo>
              <a:close/>
              <a:moveTo>
                <a:pt x="3168262" y="3973623"/>
              </a:moveTo>
              <a:cubicBezTo>
                <a:pt x="3149034" y="3973623"/>
                <a:pt x="3133443" y="3958032"/>
                <a:pt x="3133443" y="3938804"/>
              </a:cubicBezTo>
              <a:cubicBezTo>
                <a:pt x="3133443" y="3919576"/>
                <a:pt x="3149034" y="3903985"/>
                <a:pt x="3168262" y="3903985"/>
              </a:cubicBezTo>
              <a:cubicBezTo>
                <a:pt x="3187490" y="3903985"/>
                <a:pt x="3203081" y="3919576"/>
                <a:pt x="3203081" y="3938804"/>
              </a:cubicBezTo>
              <a:cubicBezTo>
                <a:pt x="3203081" y="3958032"/>
                <a:pt x="3187490" y="3973623"/>
                <a:pt x="3168262" y="3973623"/>
              </a:cubicBezTo>
              <a:close/>
              <a:moveTo>
                <a:pt x="3253154" y="3973623"/>
              </a:moveTo>
              <a:cubicBezTo>
                <a:pt x="3233926" y="3973623"/>
                <a:pt x="3218335" y="3958032"/>
                <a:pt x="3218335" y="3938804"/>
              </a:cubicBezTo>
              <a:cubicBezTo>
                <a:pt x="3218335" y="3919576"/>
                <a:pt x="3233926" y="3903985"/>
                <a:pt x="3253154" y="3903985"/>
              </a:cubicBezTo>
              <a:cubicBezTo>
                <a:pt x="3272382" y="3903985"/>
                <a:pt x="3287973" y="3919576"/>
                <a:pt x="3287973" y="3938804"/>
              </a:cubicBezTo>
              <a:cubicBezTo>
                <a:pt x="3287973" y="3958032"/>
                <a:pt x="3272382" y="3973623"/>
                <a:pt x="3253154" y="3973623"/>
              </a:cubicBezTo>
              <a:close/>
              <a:moveTo>
                <a:pt x="3422940" y="3973623"/>
              </a:moveTo>
              <a:cubicBezTo>
                <a:pt x="3403712" y="3973623"/>
                <a:pt x="3388121" y="3958032"/>
                <a:pt x="3388121" y="3938804"/>
              </a:cubicBezTo>
              <a:cubicBezTo>
                <a:pt x="3388121" y="3919576"/>
                <a:pt x="3403712" y="3903985"/>
                <a:pt x="3422940" y="3903985"/>
              </a:cubicBezTo>
              <a:cubicBezTo>
                <a:pt x="3442167" y="3903985"/>
                <a:pt x="3457758" y="3919576"/>
                <a:pt x="3457758" y="3938804"/>
              </a:cubicBezTo>
              <a:cubicBezTo>
                <a:pt x="3457758" y="3958032"/>
                <a:pt x="3442167" y="3973623"/>
                <a:pt x="3422940" y="3973623"/>
              </a:cubicBezTo>
              <a:close/>
              <a:moveTo>
                <a:pt x="3507832" y="3973623"/>
              </a:moveTo>
              <a:cubicBezTo>
                <a:pt x="3488604" y="3973623"/>
                <a:pt x="3473013" y="3958032"/>
                <a:pt x="3473013" y="3938804"/>
              </a:cubicBezTo>
              <a:cubicBezTo>
                <a:pt x="3473013" y="3919576"/>
                <a:pt x="3488604" y="3903985"/>
                <a:pt x="3507832" y="3903985"/>
              </a:cubicBezTo>
              <a:cubicBezTo>
                <a:pt x="3527060" y="3903985"/>
                <a:pt x="3542651" y="3919576"/>
                <a:pt x="3542651" y="3938804"/>
              </a:cubicBezTo>
              <a:cubicBezTo>
                <a:pt x="3542651" y="3958032"/>
                <a:pt x="3527060" y="3973623"/>
                <a:pt x="3507832" y="3973623"/>
              </a:cubicBezTo>
              <a:close/>
              <a:moveTo>
                <a:pt x="3592724" y="3973623"/>
              </a:moveTo>
              <a:cubicBezTo>
                <a:pt x="3573496" y="3973623"/>
                <a:pt x="3557905" y="3958032"/>
                <a:pt x="3557905" y="3938804"/>
              </a:cubicBezTo>
              <a:cubicBezTo>
                <a:pt x="3557905" y="3919576"/>
                <a:pt x="3573496" y="3903985"/>
                <a:pt x="3592724" y="3903985"/>
              </a:cubicBezTo>
              <a:cubicBezTo>
                <a:pt x="3611952" y="3903985"/>
                <a:pt x="3627543" y="3919576"/>
                <a:pt x="3627543" y="3938804"/>
              </a:cubicBezTo>
              <a:cubicBezTo>
                <a:pt x="3627543" y="3958032"/>
                <a:pt x="3611952" y="3973623"/>
                <a:pt x="3592724" y="3973623"/>
              </a:cubicBezTo>
              <a:close/>
              <a:moveTo>
                <a:pt x="5630150" y="3973623"/>
              </a:moveTo>
              <a:cubicBezTo>
                <a:pt x="5610922" y="3973623"/>
                <a:pt x="5595331" y="3958032"/>
                <a:pt x="5595331" y="3938804"/>
              </a:cubicBezTo>
              <a:cubicBezTo>
                <a:pt x="5595331" y="3919576"/>
                <a:pt x="5610922" y="3903985"/>
                <a:pt x="5630150" y="3903985"/>
              </a:cubicBezTo>
              <a:cubicBezTo>
                <a:pt x="5649378" y="3903985"/>
                <a:pt x="5664969" y="3919576"/>
                <a:pt x="5664969" y="3938804"/>
              </a:cubicBezTo>
              <a:cubicBezTo>
                <a:pt x="5664969" y="3958032"/>
                <a:pt x="5649378" y="3973623"/>
                <a:pt x="5630150" y="3973623"/>
              </a:cubicBezTo>
              <a:close/>
              <a:moveTo>
                <a:pt x="5715043" y="3973623"/>
              </a:moveTo>
              <a:cubicBezTo>
                <a:pt x="5695816" y="3973623"/>
                <a:pt x="5680225" y="3958032"/>
                <a:pt x="5680225" y="3938804"/>
              </a:cubicBezTo>
              <a:cubicBezTo>
                <a:pt x="5680225" y="3919576"/>
                <a:pt x="5695816" y="3903985"/>
                <a:pt x="5715043" y="3903985"/>
              </a:cubicBezTo>
              <a:cubicBezTo>
                <a:pt x="5734271" y="3903985"/>
                <a:pt x="5749862" y="3919576"/>
                <a:pt x="5749862" y="3938804"/>
              </a:cubicBezTo>
              <a:cubicBezTo>
                <a:pt x="5749862" y="3958032"/>
                <a:pt x="5734271" y="3973623"/>
                <a:pt x="5715043" y="3973623"/>
              </a:cubicBezTo>
              <a:close/>
              <a:moveTo>
                <a:pt x="5799936" y="3973623"/>
              </a:moveTo>
              <a:cubicBezTo>
                <a:pt x="5780708" y="3973623"/>
                <a:pt x="5765117" y="3958032"/>
                <a:pt x="5765117" y="3938804"/>
              </a:cubicBezTo>
              <a:cubicBezTo>
                <a:pt x="5765117" y="3919576"/>
                <a:pt x="5780708" y="3903985"/>
                <a:pt x="5799936" y="3903985"/>
              </a:cubicBezTo>
              <a:cubicBezTo>
                <a:pt x="5819163" y="3903985"/>
                <a:pt x="5834754" y="3919576"/>
                <a:pt x="5834754" y="3938804"/>
              </a:cubicBezTo>
              <a:cubicBezTo>
                <a:pt x="5834754" y="3958032"/>
                <a:pt x="5819163" y="3973623"/>
                <a:pt x="5799936" y="3973623"/>
              </a:cubicBezTo>
              <a:close/>
              <a:moveTo>
                <a:pt x="5969720" y="3973623"/>
              </a:moveTo>
              <a:cubicBezTo>
                <a:pt x="5950492" y="3973623"/>
                <a:pt x="5934901" y="3958032"/>
                <a:pt x="5934901" y="3938804"/>
              </a:cubicBezTo>
              <a:cubicBezTo>
                <a:pt x="5934901" y="3919576"/>
                <a:pt x="5950492" y="3903985"/>
                <a:pt x="5969720" y="3903985"/>
              </a:cubicBezTo>
              <a:cubicBezTo>
                <a:pt x="5988948" y="3903985"/>
                <a:pt x="6004539" y="3919576"/>
                <a:pt x="6004539" y="3938804"/>
              </a:cubicBezTo>
              <a:cubicBezTo>
                <a:pt x="6004539" y="3958032"/>
                <a:pt x="5988948" y="3973623"/>
                <a:pt x="5969720" y="3973623"/>
              </a:cubicBezTo>
              <a:close/>
              <a:moveTo>
                <a:pt x="6139505" y="3973623"/>
              </a:moveTo>
              <a:cubicBezTo>
                <a:pt x="6120277" y="3973623"/>
                <a:pt x="6104680" y="3958032"/>
                <a:pt x="6104680" y="3938804"/>
              </a:cubicBezTo>
              <a:cubicBezTo>
                <a:pt x="6104680" y="3919576"/>
                <a:pt x="6120277" y="3903985"/>
                <a:pt x="6139505" y="3903985"/>
              </a:cubicBezTo>
              <a:cubicBezTo>
                <a:pt x="6158733" y="3903985"/>
                <a:pt x="6174317" y="3919576"/>
                <a:pt x="6174317" y="3938804"/>
              </a:cubicBezTo>
              <a:cubicBezTo>
                <a:pt x="6174317" y="3958032"/>
                <a:pt x="6158733" y="3973623"/>
                <a:pt x="6139505" y="3973623"/>
              </a:cubicBezTo>
              <a:close/>
              <a:moveTo>
                <a:pt x="6394183" y="3973623"/>
              </a:moveTo>
              <a:cubicBezTo>
                <a:pt x="6374955" y="3973623"/>
                <a:pt x="6359357" y="3958032"/>
                <a:pt x="6359357" y="3938804"/>
              </a:cubicBezTo>
              <a:cubicBezTo>
                <a:pt x="6359357" y="3919576"/>
                <a:pt x="6374955" y="3903985"/>
                <a:pt x="6394183" y="3903985"/>
              </a:cubicBezTo>
              <a:cubicBezTo>
                <a:pt x="6413411" y="3903985"/>
                <a:pt x="6428995" y="3919576"/>
                <a:pt x="6428995" y="3938804"/>
              </a:cubicBezTo>
              <a:cubicBezTo>
                <a:pt x="6428995" y="3958032"/>
                <a:pt x="6413411" y="3973623"/>
                <a:pt x="6394183" y="3973623"/>
              </a:cubicBezTo>
              <a:close/>
              <a:moveTo>
                <a:pt x="6479075" y="3973623"/>
              </a:moveTo>
              <a:cubicBezTo>
                <a:pt x="6459847" y="3973623"/>
                <a:pt x="6444250" y="3958032"/>
                <a:pt x="6444250" y="3938804"/>
              </a:cubicBezTo>
              <a:cubicBezTo>
                <a:pt x="6444250" y="3919576"/>
                <a:pt x="6459847" y="3903985"/>
                <a:pt x="6479075" y="3903985"/>
              </a:cubicBezTo>
              <a:cubicBezTo>
                <a:pt x="6498303" y="3903985"/>
                <a:pt x="6513887" y="3919576"/>
                <a:pt x="6513887" y="3938804"/>
              </a:cubicBezTo>
              <a:cubicBezTo>
                <a:pt x="6513887" y="3958032"/>
                <a:pt x="6498303" y="3973623"/>
                <a:pt x="6479075" y="3973623"/>
              </a:cubicBezTo>
              <a:close/>
              <a:moveTo>
                <a:pt x="6563968" y="3973623"/>
              </a:moveTo>
              <a:cubicBezTo>
                <a:pt x="6544741" y="3973623"/>
                <a:pt x="6529143" y="3958032"/>
                <a:pt x="6529143" y="3938804"/>
              </a:cubicBezTo>
              <a:cubicBezTo>
                <a:pt x="6529143" y="3919576"/>
                <a:pt x="6544741" y="3903985"/>
                <a:pt x="6563968" y="3903985"/>
              </a:cubicBezTo>
              <a:cubicBezTo>
                <a:pt x="6583196" y="3903985"/>
                <a:pt x="6598781" y="3919576"/>
                <a:pt x="6598781" y="3938804"/>
              </a:cubicBezTo>
              <a:cubicBezTo>
                <a:pt x="6598781" y="3958032"/>
                <a:pt x="6583196" y="3973623"/>
                <a:pt x="6563968" y="3973623"/>
              </a:cubicBezTo>
              <a:close/>
              <a:moveTo>
                <a:pt x="7073349" y="3973623"/>
              </a:moveTo>
              <a:cubicBezTo>
                <a:pt x="7054121" y="3973623"/>
                <a:pt x="7038524" y="3958032"/>
                <a:pt x="7038524" y="3938804"/>
              </a:cubicBezTo>
              <a:cubicBezTo>
                <a:pt x="7038524" y="3919576"/>
                <a:pt x="7054121" y="3903985"/>
                <a:pt x="7073349" y="3903985"/>
              </a:cubicBezTo>
              <a:cubicBezTo>
                <a:pt x="7092577" y="3903985"/>
                <a:pt x="7108161" y="3919576"/>
                <a:pt x="7108161" y="3938804"/>
              </a:cubicBezTo>
              <a:cubicBezTo>
                <a:pt x="7108161" y="3958032"/>
                <a:pt x="7092577" y="3973623"/>
                <a:pt x="7073349" y="3973623"/>
              </a:cubicBezTo>
              <a:close/>
              <a:moveTo>
                <a:pt x="7158241" y="3973623"/>
              </a:moveTo>
              <a:cubicBezTo>
                <a:pt x="7139013" y="3973623"/>
                <a:pt x="7123416" y="3958032"/>
                <a:pt x="7123416" y="3938804"/>
              </a:cubicBezTo>
              <a:cubicBezTo>
                <a:pt x="7123416" y="3919576"/>
                <a:pt x="7139013" y="3903985"/>
                <a:pt x="7158241" y="3903985"/>
              </a:cubicBezTo>
              <a:cubicBezTo>
                <a:pt x="7177469" y="3903985"/>
                <a:pt x="7193053" y="3919576"/>
                <a:pt x="7193053" y="3938804"/>
              </a:cubicBezTo>
              <a:cubicBezTo>
                <a:pt x="7193053" y="3958032"/>
                <a:pt x="7177469" y="3973623"/>
                <a:pt x="7158241" y="3973623"/>
              </a:cubicBezTo>
              <a:close/>
              <a:moveTo>
                <a:pt x="7412919" y="3973623"/>
              </a:moveTo>
              <a:cubicBezTo>
                <a:pt x="7393691" y="3973623"/>
                <a:pt x="7378094" y="3958032"/>
                <a:pt x="7378094" y="3938804"/>
              </a:cubicBezTo>
              <a:cubicBezTo>
                <a:pt x="7378094" y="3919576"/>
                <a:pt x="7393691" y="3903985"/>
                <a:pt x="7412919" y="3903985"/>
              </a:cubicBezTo>
              <a:cubicBezTo>
                <a:pt x="7432147" y="3903985"/>
                <a:pt x="7447731" y="3919576"/>
                <a:pt x="7447731" y="3938804"/>
              </a:cubicBezTo>
              <a:cubicBezTo>
                <a:pt x="7447731" y="3958032"/>
                <a:pt x="7432147" y="3973623"/>
                <a:pt x="7412919" y="3973623"/>
              </a:cubicBezTo>
              <a:close/>
              <a:moveTo>
                <a:pt x="7497811" y="3973623"/>
              </a:moveTo>
              <a:cubicBezTo>
                <a:pt x="7478583" y="3973623"/>
                <a:pt x="7462986" y="3958032"/>
                <a:pt x="7462986" y="3938804"/>
              </a:cubicBezTo>
              <a:cubicBezTo>
                <a:pt x="7462986" y="3919576"/>
                <a:pt x="7478583" y="3903985"/>
                <a:pt x="7497811" y="3903985"/>
              </a:cubicBezTo>
              <a:cubicBezTo>
                <a:pt x="7517039" y="3903985"/>
                <a:pt x="7532623" y="3919576"/>
                <a:pt x="7532623" y="3938804"/>
              </a:cubicBezTo>
              <a:cubicBezTo>
                <a:pt x="7532623" y="3958032"/>
                <a:pt x="7517039" y="3973623"/>
                <a:pt x="7497811" y="3973623"/>
              </a:cubicBezTo>
              <a:close/>
              <a:moveTo>
                <a:pt x="7582703" y="3973623"/>
              </a:moveTo>
              <a:cubicBezTo>
                <a:pt x="7563476" y="3973623"/>
                <a:pt x="7547878" y="3958032"/>
                <a:pt x="7547878" y="3938804"/>
              </a:cubicBezTo>
              <a:cubicBezTo>
                <a:pt x="7547878" y="3919576"/>
                <a:pt x="7563476" y="3903985"/>
                <a:pt x="7582703" y="3903985"/>
              </a:cubicBezTo>
              <a:cubicBezTo>
                <a:pt x="7601931" y="3903985"/>
                <a:pt x="7617516" y="3919576"/>
                <a:pt x="7617516" y="3938804"/>
              </a:cubicBezTo>
              <a:cubicBezTo>
                <a:pt x="7617516" y="3958032"/>
                <a:pt x="7601931" y="3973623"/>
                <a:pt x="7582703" y="3973623"/>
              </a:cubicBezTo>
              <a:close/>
              <a:moveTo>
                <a:pt x="7667597" y="3973623"/>
              </a:moveTo>
              <a:cubicBezTo>
                <a:pt x="7648369" y="3973623"/>
                <a:pt x="7632771" y="3958032"/>
                <a:pt x="7632771" y="3938804"/>
              </a:cubicBezTo>
              <a:cubicBezTo>
                <a:pt x="7632771" y="3919576"/>
                <a:pt x="7648369" y="3903985"/>
                <a:pt x="7667597" y="3903985"/>
              </a:cubicBezTo>
              <a:cubicBezTo>
                <a:pt x="7686824" y="3903985"/>
                <a:pt x="7702409" y="3919576"/>
                <a:pt x="7702409" y="3938804"/>
              </a:cubicBezTo>
              <a:cubicBezTo>
                <a:pt x="7702409" y="3958032"/>
                <a:pt x="7686824" y="3973623"/>
                <a:pt x="7667597" y="3973623"/>
              </a:cubicBezTo>
              <a:close/>
              <a:moveTo>
                <a:pt x="7752489" y="3973623"/>
              </a:moveTo>
              <a:cubicBezTo>
                <a:pt x="7733261" y="3973623"/>
                <a:pt x="7717664" y="3958032"/>
                <a:pt x="7717664" y="3938804"/>
              </a:cubicBezTo>
              <a:cubicBezTo>
                <a:pt x="7717664" y="3919576"/>
                <a:pt x="7733261" y="3903985"/>
                <a:pt x="7752489" y="3903985"/>
              </a:cubicBezTo>
              <a:cubicBezTo>
                <a:pt x="7771717" y="3903985"/>
                <a:pt x="7787301" y="3919576"/>
                <a:pt x="7787301" y="3938804"/>
              </a:cubicBezTo>
              <a:cubicBezTo>
                <a:pt x="7787301" y="3958032"/>
                <a:pt x="7771717" y="3973623"/>
                <a:pt x="7752489" y="3973623"/>
              </a:cubicBezTo>
              <a:close/>
              <a:moveTo>
                <a:pt x="7837381" y="3973623"/>
              </a:moveTo>
              <a:cubicBezTo>
                <a:pt x="7818153" y="3973623"/>
                <a:pt x="7802556" y="3958032"/>
                <a:pt x="7802556" y="3938804"/>
              </a:cubicBezTo>
              <a:cubicBezTo>
                <a:pt x="7802556" y="3919576"/>
                <a:pt x="7818153" y="3903985"/>
                <a:pt x="7837381" y="3903985"/>
              </a:cubicBezTo>
              <a:cubicBezTo>
                <a:pt x="7856609" y="3903985"/>
                <a:pt x="7872193" y="3919576"/>
                <a:pt x="7872193" y="3938804"/>
              </a:cubicBezTo>
              <a:cubicBezTo>
                <a:pt x="7872193" y="3958032"/>
                <a:pt x="7856609" y="3973623"/>
                <a:pt x="7837381" y="3973623"/>
              </a:cubicBezTo>
              <a:close/>
              <a:moveTo>
                <a:pt x="7922273" y="3973623"/>
              </a:moveTo>
              <a:cubicBezTo>
                <a:pt x="7903046" y="3973623"/>
                <a:pt x="7887448" y="3958032"/>
                <a:pt x="7887448" y="3938804"/>
              </a:cubicBezTo>
              <a:cubicBezTo>
                <a:pt x="7887448" y="3919576"/>
                <a:pt x="7903046" y="3903985"/>
                <a:pt x="7922273" y="3903985"/>
              </a:cubicBezTo>
              <a:cubicBezTo>
                <a:pt x="7941501" y="3903985"/>
                <a:pt x="7957086" y="3919576"/>
                <a:pt x="7957086" y="3938804"/>
              </a:cubicBezTo>
              <a:cubicBezTo>
                <a:pt x="7957086" y="3958032"/>
                <a:pt x="7941501" y="3973623"/>
                <a:pt x="7922273" y="3973623"/>
              </a:cubicBezTo>
              <a:close/>
              <a:moveTo>
                <a:pt x="8007167" y="3973623"/>
              </a:moveTo>
              <a:cubicBezTo>
                <a:pt x="7987939" y="3973623"/>
                <a:pt x="7972341" y="3958032"/>
                <a:pt x="7972341" y="3938804"/>
              </a:cubicBezTo>
              <a:cubicBezTo>
                <a:pt x="7972341" y="3919576"/>
                <a:pt x="7987939" y="3903985"/>
                <a:pt x="8007167" y="3903985"/>
              </a:cubicBezTo>
              <a:cubicBezTo>
                <a:pt x="8026394" y="3903985"/>
                <a:pt x="8041979" y="3919576"/>
                <a:pt x="8041979" y="3938804"/>
              </a:cubicBezTo>
              <a:cubicBezTo>
                <a:pt x="8041979" y="3958032"/>
                <a:pt x="8026394" y="3973623"/>
                <a:pt x="8007167" y="3973623"/>
              </a:cubicBezTo>
              <a:close/>
              <a:moveTo>
                <a:pt x="8092059" y="3973623"/>
              </a:moveTo>
              <a:cubicBezTo>
                <a:pt x="8072831" y="3973623"/>
                <a:pt x="8057234" y="3958032"/>
                <a:pt x="8057234" y="3938804"/>
              </a:cubicBezTo>
              <a:cubicBezTo>
                <a:pt x="8057234" y="3919576"/>
                <a:pt x="8072831" y="3903985"/>
                <a:pt x="8092059" y="3903985"/>
              </a:cubicBezTo>
              <a:cubicBezTo>
                <a:pt x="8111287" y="3903985"/>
                <a:pt x="8126871" y="3919576"/>
                <a:pt x="8126871" y="3938804"/>
              </a:cubicBezTo>
              <a:cubicBezTo>
                <a:pt x="8126871" y="3958032"/>
                <a:pt x="8111287" y="3973623"/>
                <a:pt x="8092059" y="3973623"/>
              </a:cubicBezTo>
              <a:close/>
              <a:moveTo>
                <a:pt x="8176951" y="3973623"/>
              </a:moveTo>
              <a:cubicBezTo>
                <a:pt x="8157723" y="3973623"/>
                <a:pt x="8142126" y="3958032"/>
                <a:pt x="8142126" y="3938804"/>
              </a:cubicBezTo>
              <a:cubicBezTo>
                <a:pt x="8142126" y="3919576"/>
                <a:pt x="8157723" y="3903985"/>
                <a:pt x="8176951" y="3903985"/>
              </a:cubicBezTo>
              <a:cubicBezTo>
                <a:pt x="8196179" y="3903985"/>
                <a:pt x="8211763" y="3919576"/>
                <a:pt x="8211763" y="3938804"/>
              </a:cubicBezTo>
              <a:cubicBezTo>
                <a:pt x="8211763" y="3958032"/>
                <a:pt x="8196179" y="3973623"/>
                <a:pt x="8176951" y="3973623"/>
              </a:cubicBezTo>
              <a:close/>
              <a:moveTo>
                <a:pt x="8261843" y="3973623"/>
              </a:moveTo>
              <a:cubicBezTo>
                <a:pt x="8242616" y="3973623"/>
                <a:pt x="8227018" y="3958032"/>
                <a:pt x="8227018" y="3938804"/>
              </a:cubicBezTo>
              <a:cubicBezTo>
                <a:pt x="8227018" y="3919576"/>
                <a:pt x="8242616" y="3903985"/>
                <a:pt x="8261843" y="3903985"/>
              </a:cubicBezTo>
              <a:cubicBezTo>
                <a:pt x="8281071" y="3903985"/>
                <a:pt x="8296656" y="3919576"/>
                <a:pt x="8296656" y="3938804"/>
              </a:cubicBezTo>
              <a:cubicBezTo>
                <a:pt x="8296656" y="3958032"/>
                <a:pt x="8281071" y="3973623"/>
                <a:pt x="8261843" y="3973623"/>
              </a:cubicBezTo>
              <a:close/>
              <a:moveTo>
                <a:pt x="8346737" y="3973623"/>
              </a:moveTo>
              <a:cubicBezTo>
                <a:pt x="8327509" y="3973623"/>
                <a:pt x="8311911" y="3958032"/>
                <a:pt x="8311911" y="3938804"/>
              </a:cubicBezTo>
              <a:cubicBezTo>
                <a:pt x="8311911" y="3919576"/>
                <a:pt x="8327509" y="3903985"/>
                <a:pt x="8346737" y="3903985"/>
              </a:cubicBezTo>
              <a:cubicBezTo>
                <a:pt x="8365964" y="3903985"/>
                <a:pt x="8381549" y="3919576"/>
                <a:pt x="8381549" y="3938804"/>
              </a:cubicBezTo>
              <a:cubicBezTo>
                <a:pt x="8381549" y="3958032"/>
                <a:pt x="8365964" y="3973623"/>
                <a:pt x="8346737" y="3973623"/>
              </a:cubicBezTo>
              <a:close/>
              <a:moveTo>
                <a:pt x="8431629" y="3973623"/>
              </a:moveTo>
              <a:cubicBezTo>
                <a:pt x="8412401" y="3973623"/>
                <a:pt x="8396804" y="3958032"/>
                <a:pt x="8396804" y="3938804"/>
              </a:cubicBezTo>
              <a:cubicBezTo>
                <a:pt x="8396804" y="3919576"/>
                <a:pt x="8412401" y="3903985"/>
                <a:pt x="8431629" y="3903985"/>
              </a:cubicBezTo>
              <a:cubicBezTo>
                <a:pt x="8450857" y="3903985"/>
                <a:pt x="8466441" y="3919576"/>
                <a:pt x="8466441" y="3938804"/>
              </a:cubicBezTo>
              <a:cubicBezTo>
                <a:pt x="8466441" y="3958032"/>
                <a:pt x="8450857" y="3973623"/>
                <a:pt x="8431629" y="3973623"/>
              </a:cubicBezTo>
              <a:close/>
              <a:moveTo>
                <a:pt x="8516521" y="3973623"/>
              </a:moveTo>
              <a:cubicBezTo>
                <a:pt x="8497293" y="3973623"/>
                <a:pt x="8481696" y="3958032"/>
                <a:pt x="8481696" y="3938804"/>
              </a:cubicBezTo>
              <a:cubicBezTo>
                <a:pt x="8481696" y="3919576"/>
                <a:pt x="8497293" y="3903985"/>
                <a:pt x="8516521" y="3903985"/>
              </a:cubicBezTo>
              <a:cubicBezTo>
                <a:pt x="8535749" y="3903985"/>
                <a:pt x="8551333" y="3919576"/>
                <a:pt x="8551333" y="3938804"/>
              </a:cubicBezTo>
              <a:cubicBezTo>
                <a:pt x="8551333" y="3958032"/>
                <a:pt x="8535749" y="3973623"/>
                <a:pt x="8516521" y="3973623"/>
              </a:cubicBezTo>
              <a:close/>
              <a:moveTo>
                <a:pt x="8601413" y="3973623"/>
              </a:moveTo>
              <a:cubicBezTo>
                <a:pt x="8582186" y="3973623"/>
                <a:pt x="8566588" y="3958032"/>
                <a:pt x="8566588" y="3938804"/>
              </a:cubicBezTo>
              <a:cubicBezTo>
                <a:pt x="8566588" y="3919576"/>
                <a:pt x="8582186" y="3903985"/>
                <a:pt x="8601413" y="3903985"/>
              </a:cubicBezTo>
              <a:cubicBezTo>
                <a:pt x="8620641" y="3903985"/>
                <a:pt x="8636226" y="3919576"/>
                <a:pt x="8636226" y="3938804"/>
              </a:cubicBezTo>
              <a:cubicBezTo>
                <a:pt x="8636226" y="3958032"/>
                <a:pt x="8620641" y="3973623"/>
                <a:pt x="8601413" y="3973623"/>
              </a:cubicBezTo>
              <a:close/>
              <a:moveTo>
                <a:pt x="8686306" y="3973623"/>
              </a:moveTo>
              <a:cubicBezTo>
                <a:pt x="8667078" y="3973623"/>
                <a:pt x="8651480" y="3958032"/>
                <a:pt x="8651480" y="3938804"/>
              </a:cubicBezTo>
              <a:cubicBezTo>
                <a:pt x="8651480" y="3919576"/>
                <a:pt x="8667078" y="3903985"/>
                <a:pt x="8686306" y="3903985"/>
              </a:cubicBezTo>
              <a:cubicBezTo>
                <a:pt x="8705533" y="3903985"/>
                <a:pt x="8721118" y="3919576"/>
                <a:pt x="8721118" y="3938804"/>
              </a:cubicBezTo>
              <a:cubicBezTo>
                <a:pt x="8721118" y="3958032"/>
                <a:pt x="8705533" y="3973623"/>
                <a:pt x="8686306" y="3973623"/>
              </a:cubicBezTo>
              <a:close/>
              <a:moveTo>
                <a:pt x="8771199" y="3973623"/>
              </a:moveTo>
              <a:cubicBezTo>
                <a:pt x="8751971" y="3973623"/>
                <a:pt x="8736374" y="3958032"/>
                <a:pt x="8736374" y="3938804"/>
              </a:cubicBezTo>
              <a:cubicBezTo>
                <a:pt x="8736374" y="3919576"/>
                <a:pt x="8751971" y="3903985"/>
                <a:pt x="8771199" y="3903985"/>
              </a:cubicBezTo>
              <a:cubicBezTo>
                <a:pt x="8790427" y="3903985"/>
                <a:pt x="8806011" y="3919576"/>
                <a:pt x="8806011" y="3938804"/>
              </a:cubicBezTo>
              <a:cubicBezTo>
                <a:pt x="8806011" y="3958032"/>
                <a:pt x="8790427" y="3973623"/>
                <a:pt x="8771199" y="3973623"/>
              </a:cubicBezTo>
              <a:close/>
              <a:moveTo>
                <a:pt x="8856091" y="3973623"/>
              </a:moveTo>
              <a:cubicBezTo>
                <a:pt x="8836863" y="3973623"/>
                <a:pt x="8821266" y="3958032"/>
                <a:pt x="8821266" y="3938804"/>
              </a:cubicBezTo>
              <a:cubicBezTo>
                <a:pt x="8821266" y="3919576"/>
                <a:pt x="8836863" y="3903985"/>
                <a:pt x="8856091" y="3903985"/>
              </a:cubicBezTo>
              <a:cubicBezTo>
                <a:pt x="8875319" y="3903985"/>
                <a:pt x="8890903" y="3919576"/>
                <a:pt x="8890903" y="3938804"/>
              </a:cubicBezTo>
              <a:cubicBezTo>
                <a:pt x="8890903" y="3958032"/>
                <a:pt x="8875319" y="3973623"/>
                <a:pt x="8856091" y="3973623"/>
              </a:cubicBezTo>
              <a:close/>
              <a:moveTo>
                <a:pt x="8940983" y="3973623"/>
              </a:moveTo>
              <a:cubicBezTo>
                <a:pt x="8921756" y="3973623"/>
                <a:pt x="8906158" y="3958032"/>
                <a:pt x="8906158" y="3938804"/>
              </a:cubicBezTo>
              <a:cubicBezTo>
                <a:pt x="8906158" y="3919576"/>
                <a:pt x="8921756" y="3903985"/>
                <a:pt x="8940983" y="3903985"/>
              </a:cubicBezTo>
              <a:cubicBezTo>
                <a:pt x="8960211" y="3903985"/>
                <a:pt x="8975796" y="3919576"/>
                <a:pt x="8975796" y="3938804"/>
              </a:cubicBezTo>
              <a:cubicBezTo>
                <a:pt x="8975796" y="3958032"/>
                <a:pt x="8960211" y="3973623"/>
                <a:pt x="8940983" y="3973623"/>
              </a:cubicBezTo>
              <a:close/>
              <a:moveTo>
                <a:pt x="9025876" y="3973623"/>
              </a:moveTo>
              <a:cubicBezTo>
                <a:pt x="9006648" y="3973623"/>
                <a:pt x="8991050" y="3958032"/>
                <a:pt x="8991050" y="3938804"/>
              </a:cubicBezTo>
              <a:cubicBezTo>
                <a:pt x="8991050" y="3919576"/>
                <a:pt x="9006648" y="3903985"/>
                <a:pt x="9025876" y="3903985"/>
              </a:cubicBezTo>
              <a:cubicBezTo>
                <a:pt x="9045103" y="3903985"/>
                <a:pt x="9060688" y="3919576"/>
                <a:pt x="9060688" y="3938804"/>
              </a:cubicBezTo>
              <a:cubicBezTo>
                <a:pt x="9060688" y="3958032"/>
                <a:pt x="9045103" y="3973623"/>
                <a:pt x="9025876" y="3973623"/>
              </a:cubicBezTo>
              <a:close/>
              <a:moveTo>
                <a:pt x="9110769" y="3973623"/>
              </a:moveTo>
              <a:cubicBezTo>
                <a:pt x="9091541" y="3973623"/>
                <a:pt x="9075944" y="3958032"/>
                <a:pt x="9075944" y="3938804"/>
              </a:cubicBezTo>
              <a:cubicBezTo>
                <a:pt x="9075944" y="3919576"/>
                <a:pt x="9091541" y="3903985"/>
                <a:pt x="9110769" y="3903985"/>
              </a:cubicBezTo>
              <a:cubicBezTo>
                <a:pt x="9129997" y="3903985"/>
                <a:pt x="9145581" y="3919576"/>
                <a:pt x="9145581" y="3938804"/>
              </a:cubicBezTo>
              <a:cubicBezTo>
                <a:pt x="9145581" y="3958032"/>
                <a:pt x="9129997" y="3973623"/>
                <a:pt x="9110769" y="3973623"/>
              </a:cubicBezTo>
              <a:close/>
              <a:moveTo>
                <a:pt x="9195661" y="3973623"/>
              </a:moveTo>
              <a:cubicBezTo>
                <a:pt x="9176433" y="3973623"/>
                <a:pt x="9160836" y="3958032"/>
                <a:pt x="9160836" y="3938804"/>
              </a:cubicBezTo>
              <a:cubicBezTo>
                <a:pt x="9160836" y="3919576"/>
                <a:pt x="9176433" y="3903985"/>
                <a:pt x="9195661" y="3903985"/>
              </a:cubicBezTo>
              <a:cubicBezTo>
                <a:pt x="9214889" y="3903985"/>
                <a:pt x="9230473" y="3919576"/>
                <a:pt x="9230473" y="3938804"/>
              </a:cubicBezTo>
              <a:cubicBezTo>
                <a:pt x="9230473" y="3958032"/>
                <a:pt x="9214889" y="3973623"/>
                <a:pt x="9195661" y="3973623"/>
              </a:cubicBezTo>
              <a:close/>
              <a:moveTo>
                <a:pt x="9280553" y="3973623"/>
              </a:moveTo>
              <a:cubicBezTo>
                <a:pt x="9261326" y="3973623"/>
                <a:pt x="9245728" y="3958032"/>
                <a:pt x="9245728" y="3938804"/>
              </a:cubicBezTo>
              <a:cubicBezTo>
                <a:pt x="9245728" y="3919576"/>
                <a:pt x="9261326" y="3903985"/>
                <a:pt x="9280553" y="3903985"/>
              </a:cubicBezTo>
              <a:cubicBezTo>
                <a:pt x="9299781" y="3903985"/>
                <a:pt x="9315366" y="3919576"/>
                <a:pt x="9315366" y="3938804"/>
              </a:cubicBezTo>
              <a:cubicBezTo>
                <a:pt x="9315366" y="3958032"/>
                <a:pt x="9299781" y="3973623"/>
                <a:pt x="9280553" y="3973623"/>
              </a:cubicBezTo>
              <a:close/>
              <a:moveTo>
                <a:pt x="9365446" y="3973623"/>
              </a:moveTo>
              <a:cubicBezTo>
                <a:pt x="9346218" y="3973623"/>
                <a:pt x="9330620" y="3958032"/>
                <a:pt x="9330620" y="3938804"/>
              </a:cubicBezTo>
              <a:cubicBezTo>
                <a:pt x="9330620" y="3919576"/>
                <a:pt x="9346218" y="3903985"/>
                <a:pt x="9365446" y="3903985"/>
              </a:cubicBezTo>
              <a:cubicBezTo>
                <a:pt x="9384673" y="3903985"/>
                <a:pt x="9400258" y="3919576"/>
                <a:pt x="9400258" y="3938804"/>
              </a:cubicBezTo>
              <a:cubicBezTo>
                <a:pt x="9400258" y="3958032"/>
                <a:pt x="9384673" y="3973623"/>
                <a:pt x="9365446" y="3973623"/>
              </a:cubicBezTo>
              <a:close/>
              <a:moveTo>
                <a:pt x="9620123" y="3973623"/>
              </a:moveTo>
              <a:cubicBezTo>
                <a:pt x="9600896" y="3973623"/>
                <a:pt x="9585298" y="3958032"/>
                <a:pt x="9585298" y="3938804"/>
              </a:cubicBezTo>
              <a:cubicBezTo>
                <a:pt x="9585298" y="3919576"/>
                <a:pt x="9600896" y="3903985"/>
                <a:pt x="9620123" y="3903985"/>
              </a:cubicBezTo>
              <a:cubicBezTo>
                <a:pt x="9639351" y="3903985"/>
                <a:pt x="9654936" y="3919576"/>
                <a:pt x="9654936" y="3938804"/>
              </a:cubicBezTo>
              <a:cubicBezTo>
                <a:pt x="9654936" y="3958032"/>
                <a:pt x="9639351" y="3973623"/>
                <a:pt x="9620123" y="3973623"/>
              </a:cubicBezTo>
              <a:close/>
              <a:moveTo>
                <a:pt x="10044586" y="3973623"/>
              </a:moveTo>
              <a:cubicBezTo>
                <a:pt x="10025358" y="3973623"/>
                <a:pt x="10009760" y="3958032"/>
                <a:pt x="10009760" y="3938804"/>
              </a:cubicBezTo>
              <a:cubicBezTo>
                <a:pt x="10009760" y="3919576"/>
                <a:pt x="10025358" y="3903985"/>
                <a:pt x="10044586" y="3903985"/>
              </a:cubicBezTo>
              <a:cubicBezTo>
                <a:pt x="10063813" y="3903985"/>
                <a:pt x="10079398" y="3919576"/>
                <a:pt x="10079398" y="3938804"/>
              </a:cubicBezTo>
              <a:cubicBezTo>
                <a:pt x="10079398" y="3958032"/>
                <a:pt x="10063813" y="3973623"/>
                <a:pt x="10044586" y="3973623"/>
              </a:cubicBezTo>
              <a:close/>
              <a:moveTo>
                <a:pt x="2149559" y="3888763"/>
              </a:moveTo>
              <a:cubicBezTo>
                <a:pt x="2130331" y="3888763"/>
                <a:pt x="2114740" y="3873172"/>
                <a:pt x="2114740" y="3853944"/>
              </a:cubicBezTo>
              <a:cubicBezTo>
                <a:pt x="2114740" y="3834717"/>
                <a:pt x="2130331" y="3819126"/>
                <a:pt x="2149559" y="3819126"/>
              </a:cubicBezTo>
              <a:cubicBezTo>
                <a:pt x="2168787" y="3819126"/>
                <a:pt x="2184378" y="3834717"/>
                <a:pt x="2184378" y="3853944"/>
              </a:cubicBezTo>
              <a:cubicBezTo>
                <a:pt x="2184378" y="3873172"/>
                <a:pt x="2168787" y="3888763"/>
                <a:pt x="2149559" y="3888763"/>
              </a:cubicBezTo>
              <a:close/>
              <a:moveTo>
                <a:pt x="2234445" y="3888763"/>
              </a:moveTo>
              <a:cubicBezTo>
                <a:pt x="2215217" y="3888763"/>
                <a:pt x="2199626" y="3873172"/>
                <a:pt x="2199626" y="3853944"/>
              </a:cubicBezTo>
              <a:cubicBezTo>
                <a:pt x="2199626" y="3834717"/>
                <a:pt x="2215217" y="3819126"/>
                <a:pt x="2234445" y="3819126"/>
              </a:cubicBezTo>
              <a:cubicBezTo>
                <a:pt x="2253673" y="3819126"/>
                <a:pt x="2269264" y="3834717"/>
                <a:pt x="2269264" y="3853944"/>
              </a:cubicBezTo>
              <a:cubicBezTo>
                <a:pt x="2269264" y="3873172"/>
                <a:pt x="2253673" y="3888763"/>
                <a:pt x="2234445" y="3888763"/>
              </a:cubicBezTo>
              <a:close/>
              <a:moveTo>
                <a:pt x="2319337" y="3888763"/>
              </a:moveTo>
              <a:cubicBezTo>
                <a:pt x="2300110" y="3888763"/>
                <a:pt x="2284518" y="3873172"/>
                <a:pt x="2284518" y="3853944"/>
              </a:cubicBezTo>
              <a:cubicBezTo>
                <a:pt x="2284518" y="3834717"/>
                <a:pt x="2300110" y="3819126"/>
                <a:pt x="2319337" y="3819126"/>
              </a:cubicBezTo>
              <a:cubicBezTo>
                <a:pt x="2338565" y="3819126"/>
                <a:pt x="2354156" y="3834717"/>
                <a:pt x="2354156" y="3853944"/>
              </a:cubicBezTo>
              <a:cubicBezTo>
                <a:pt x="2354156" y="3873172"/>
                <a:pt x="2338565" y="3888763"/>
                <a:pt x="2319337" y="3888763"/>
              </a:cubicBezTo>
              <a:close/>
              <a:moveTo>
                <a:pt x="2404230" y="3888763"/>
              </a:moveTo>
              <a:cubicBezTo>
                <a:pt x="2385002" y="3888763"/>
                <a:pt x="2369411" y="3873172"/>
                <a:pt x="2369411" y="3853944"/>
              </a:cubicBezTo>
              <a:cubicBezTo>
                <a:pt x="2369411" y="3834717"/>
                <a:pt x="2385002" y="3819126"/>
                <a:pt x="2404230" y="3819126"/>
              </a:cubicBezTo>
              <a:cubicBezTo>
                <a:pt x="2423457" y="3819126"/>
                <a:pt x="2439048" y="3834717"/>
                <a:pt x="2439048" y="3853944"/>
              </a:cubicBezTo>
              <a:cubicBezTo>
                <a:pt x="2439048" y="3873172"/>
                <a:pt x="2423457" y="3888763"/>
                <a:pt x="2404230" y="3888763"/>
              </a:cubicBezTo>
              <a:close/>
              <a:moveTo>
                <a:pt x="2489122" y="3888763"/>
              </a:moveTo>
              <a:cubicBezTo>
                <a:pt x="2469894" y="3888763"/>
                <a:pt x="2454303" y="3873172"/>
                <a:pt x="2454303" y="3853944"/>
              </a:cubicBezTo>
              <a:cubicBezTo>
                <a:pt x="2454303" y="3834717"/>
                <a:pt x="2469894" y="3819126"/>
                <a:pt x="2489122" y="3819126"/>
              </a:cubicBezTo>
              <a:cubicBezTo>
                <a:pt x="2508350" y="3819126"/>
                <a:pt x="2523941" y="3834717"/>
                <a:pt x="2523941" y="3853944"/>
              </a:cubicBezTo>
              <a:cubicBezTo>
                <a:pt x="2523941" y="3873172"/>
                <a:pt x="2508350" y="3888763"/>
                <a:pt x="2489122" y="3888763"/>
              </a:cubicBezTo>
              <a:close/>
              <a:moveTo>
                <a:pt x="2574015" y="3888763"/>
              </a:moveTo>
              <a:cubicBezTo>
                <a:pt x="2554787" y="3888763"/>
                <a:pt x="2539196" y="3873172"/>
                <a:pt x="2539196" y="3853944"/>
              </a:cubicBezTo>
              <a:cubicBezTo>
                <a:pt x="2539196" y="3834717"/>
                <a:pt x="2554787" y="3819126"/>
                <a:pt x="2574015" y="3819126"/>
              </a:cubicBezTo>
              <a:cubicBezTo>
                <a:pt x="2593243" y="3819126"/>
                <a:pt x="2608834" y="3834717"/>
                <a:pt x="2608834" y="3853944"/>
              </a:cubicBezTo>
              <a:cubicBezTo>
                <a:pt x="2608834" y="3873172"/>
                <a:pt x="2593243" y="3888763"/>
                <a:pt x="2574015" y="3888763"/>
              </a:cubicBezTo>
              <a:close/>
              <a:moveTo>
                <a:pt x="2658907" y="3888763"/>
              </a:moveTo>
              <a:cubicBezTo>
                <a:pt x="2639680" y="3888763"/>
                <a:pt x="2624088" y="3873172"/>
                <a:pt x="2624088" y="3853944"/>
              </a:cubicBezTo>
              <a:cubicBezTo>
                <a:pt x="2624088" y="3834717"/>
                <a:pt x="2639680" y="3819126"/>
                <a:pt x="2658907" y="3819126"/>
              </a:cubicBezTo>
              <a:cubicBezTo>
                <a:pt x="2678135" y="3819126"/>
                <a:pt x="2693726" y="3834717"/>
                <a:pt x="2693726" y="3853944"/>
              </a:cubicBezTo>
              <a:cubicBezTo>
                <a:pt x="2693726" y="3873172"/>
                <a:pt x="2678135" y="3888763"/>
                <a:pt x="2658907" y="3888763"/>
              </a:cubicBezTo>
              <a:close/>
              <a:moveTo>
                <a:pt x="2743800" y="3888763"/>
              </a:moveTo>
              <a:cubicBezTo>
                <a:pt x="2724572" y="3888763"/>
                <a:pt x="2708981" y="3873172"/>
                <a:pt x="2708981" y="3853944"/>
              </a:cubicBezTo>
              <a:cubicBezTo>
                <a:pt x="2708981" y="3834717"/>
                <a:pt x="2724572" y="3819126"/>
                <a:pt x="2743800" y="3819126"/>
              </a:cubicBezTo>
              <a:cubicBezTo>
                <a:pt x="2763027" y="3819126"/>
                <a:pt x="2778618" y="3834717"/>
                <a:pt x="2778618" y="3853944"/>
              </a:cubicBezTo>
              <a:cubicBezTo>
                <a:pt x="2778618" y="3873172"/>
                <a:pt x="2763027" y="3888763"/>
                <a:pt x="2743800" y="3888763"/>
              </a:cubicBezTo>
              <a:close/>
              <a:moveTo>
                <a:pt x="2828692" y="3888763"/>
              </a:moveTo>
              <a:cubicBezTo>
                <a:pt x="2809464" y="3888763"/>
                <a:pt x="2793873" y="3873172"/>
                <a:pt x="2793873" y="3853944"/>
              </a:cubicBezTo>
              <a:cubicBezTo>
                <a:pt x="2793873" y="3834717"/>
                <a:pt x="2809464" y="3819126"/>
                <a:pt x="2828692" y="3819126"/>
              </a:cubicBezTo>
              <a:cubicBezTo>
                <a:pt x="2847920" y="3819126"/>
                <a:pt x="2863511" y="3834717"/>
                <a:pt x="2863511" y="3853944"/>
              </a:cubicBezTo>
              <a:cubicBezTo>
                <a:pt x="2863511" y="3873172"/>
                <a:pt x="2847920" y="3888763"/>
                <a:pt x="2828692" y="3888763"/>
              </a:cubicBezTo>
              <a:close/>
              <a:moveTo>
                <a:pt x="2913584" y="3888763"/>
              </a:moveTo>
              <a:cubicBezTo>
                <a:pt x="2894356" y="3888763"/>
                <a:pt x="2878765" y="3873172"/>
                <a:pt x="2878765" y="3853944"/>
              </a:cubicBezTo>
              <a:cubicBezTo>
                <a:pt x="2878765" y="3834717"/>
                <a:pt x="2894356" y="3819126"/>
                <a:pt x="2913584" y="3819126"/>
              </a:cubicBezTo>
              <a:cubicBezTo>
                <a:pt x="2932812" y="3819126"/>
                <a:pt x="2948403" y="3834717"/>
                <a:pt x="2948403" y="3853944"/>
              </a:cubicBezTo>
              <a:cubicBezTo>
                <a:pt x="2948403" y="3873172"/>
                <a:pt x="2932812" y="3888763"/>
                <a:pt x="2913584" y="3888763"/>
              </a:cubicBezTo>
              <a:close/>
              <a:moveTo>
                <a:pt x="2998477" y="3888763"/>
              </a:moveTo>
              <a:cubicBezTo>
                <a:pt x="2979250" y="3888763"/>
                <a:pt x="2963658" y="3873172"/>
                <a:pt x="2963658" y="3853944"/>
              </a:cubicBezTo>
              <a:cubicBezTo>
                <a:pt x="2963658" y="3834717"/>
                <a:pt x="2979250" y="3819126"/>
                <a:pt x="2998477" y="3819126"/>
              </a:cubicBezTo>
              <a:cubicBezTo>
                <a:pt x="3017705" y="3819126"/>
                <a:pt x="3033296" y="3834717"/>
                <a:pt x="3033296" y="3853944"/>
              </a:cubicBezTo>
              <a:cubicBezTo>
                <a:pt x="3033296" y="3873172"/>
                <a:pt x="3017705" y="3888763"/>
                <a:pt x="2998477" y="3888763"/>
              </a:cubicBezTo>
              <a:close/>
              <a:moveTo>
                <a:pt x="3083370" y="3888763"/>
              </a:moveTo>
              <a:cubicBezTo>
                <a:pt x="3064142" y="3888763"/>
                <a:pt x="3048551" y="3873172"/>
                <a:pt x="3048551" y="3853944"/>
              </a:cubicBezTo>
              <a:cubicBezTo>
                <a:pt x="3048551" y="3834717"/>
                <a:pt x="3064142" y="3819126"/>
                <a:pt x="3083370" y="3819126"/>
              </a:cubicBezTo>
              <a:cubicBezTo>
                <a:pt x="3102597" y="3819126"/>
                <a:pt x="3118188" y="3834717"/>
                <a:pt x="3118188" y="3853944"/>
              </a:cubicBezTo>
              <a:cubicBezTo>
                <a:pt x="3118188" y="3873172"/>
                <a:pt x="3102597" y="3888763"/>
                <a:pt x="3083370" y="3888763"/>
              </a:cubicBezTo>
              <a:close/>
              <a:moveTo>
                <a:pt x="3168262" y="3888763"/>
              </a:moveTo>
              <a:cubicBezTo>
                <a:pt x="3149034" y="3888763"/>
                <a:pt x="3133443" y="3873172"/>
                <a:pt x="3133443" y="3853944"/>
              </a:cubicBezTo>
              <a:cubicBezTo>
                <a:pt x="3133443" y="3834717"/>
                <a:pt x="3149034" y="3819126"/>
                <a:pt x="3168262" y="3819126"/>
              </a:cubicBezTo>
              <a:cubicBezTo>
                <a:pt x="3187490" y="3819126"/>
                <a:pt x="3203081" y="3834717"/>
                <a:pt x="3203081" y="3853944"/>
              </a:cubicBezTo>
              <a:cubicBezTo>
                <a:pt x="3203081" y="3873172"/>
                <a:pt x="3187490" y="3888763"/>
                <a:pt x="3168262" y="3888763"/>
              </a:cubicBezTo>
              <a:close/>
              <a:moveTo>
                <a:pt x="3253154" y="3888763"/>
              </a:moveTo>
              <a:cubicBezTo>
                <a:pt x="3233926" y="3888763"/>
                <a:pt x="3218335" y="3873172"/>
                <a:pt x="3218335" y="3853944"/>
              </a:cubicBezTo>
              <a:cubicBezTo>
                <a:pt x="3218335" y="3834717"/>
                <a:pt x="3233926" y="3819126"/>
                <a:pt x="3253154" y="3819126"/>
              </a:cubicBezTo>
              <a:cubicBezTo>
                <a:pt x="3272382" y="3819126"/>
                <a:pt x="3287973" y="3834717"/>
                <a:pt x="3287973" y="3853944"/>
              </a:cubicBezTo>
              <a:cubicBezTo>
                <a:pt x="3287973" y="3873172"/>
                <a:pt x="3272382" y="3888763"/>
                <a:pt x="3253154" y="3888763"/>
              </a:cubicBezTo>
              <a:close/>
              <a:moveTo>
                <a:pt x="3338047" y="3888763"/>
              </a:moveTo>
              <a:cubicBezTo>
                <a:pt x="3318820" y="3888763"/>
                <a:pt x="3303228" y="3873172"/>
                <a:pt x="3303228" y="3853944"/>
              </a:cubicBezTo>
              <a:cubicBezTo>
                <a:pt x="3303228" y="3834717"/>
                <a:pt x="3318820" y="3819126"/>
                <a:pt x="3338047" y="3819126"/>
              </a:cubicBezTo>
              <a:cubicBezTo>
                <a:pt x="3357275" y="3819126"/>
                <a:pt x="3372866" y="3834717"/>
                <a:pt x="3372866" y="3853944"/>
              </a:cubicBezTo>
              <a:cubicBezTo>
                <a:pt x="3372866" y="3873172"/>
                <a:pt x="3357275" y="3888763"/>
                <a:pt x="3338047" y="3888763"/>
              </a:cubicBezTo>
              <a:close/>
              <a:moveTo>
                <a:pt x="3422940" y="3888763"/>
              </a:moveTo>
              <a:cubicBezTo>
                <a:pt x="3403712" y="3888763"/>
                <a:pt x="3388121" y="3873172"/>
                <a:pt x="3388121" y="3853944"/>
              </a:cubicBezTo>
              <a:cubicBezTo>
                <a:pt x="3388121" y="3834717"/>
                <a:pt x="3403712" y="3819126"/>
                <a:pt x="3422940" y="3819126"/>
              </a:cubicBezTo>
              <a:cubicBezTo>
                <a:pt x="3442167" y="3819126"/>
                <a:pt x="3457758" y="3834717"/>
                <a:pt x="3457758" y="3853944"/>
              </a:cubicBezTo>
              <a:cubicBezTo>
                <a:pt x="3457758" y="3873172"/>
                <a:pt x="3442167" y="3888763"/>
                <a:pt x="3422940" y="3888763"/>
              </a:cubicBezTo>
              <a:close/>
              <a:moveTo>
                <a:pt x="3507832" y="3888763"/>
              </a:moveTo>
              <a:cubicBezTo>
                <a:pt x="3488604" y="3888763"/>
                <a:pt x="3473013" y="3873172"/>
                <a:pt x="3473013" y="3853944"/>
              </a:cubicBezTo>
              <a:cubicBezTo>
                <a:pt x="3473013" y="3834717"/>
                <a:pt x="3488604" y="3819126"/>
                <a:pt x="3507832" y="3819126"/>
              </a:cubicBezTo>
              <a:cubicBezTo>
                <a:pt x="3527060" y="3819126"/>
                <a:pt x="3542651" y="3834717"/>
                <a:pt x="3542651" y="3853944"/>
              </a:cubicBezTo>
              <a:cubicBezTo>
                <a:pt x="3542651" y="3873172"/>
                <a:pt x="3527060" y="3888763"/>
                <a:pt x="3507832" y="3888763"/>
              </a:cubicBezTo>
              <a:close/>
              <a:moveTo>
                <a:pt x="3592724" y="3888763"/>
              </a:moveTo>
              <a:cubicBezTo>
                <a:pt x="3573496" y="3888763"/>
                <a:pt x="3557905" y="3873172"/>
                <a:pt x="3557905" y="3853944"/>
              </a:cubicBezTo>
              <a:cubicBezTo>
                <a:pt x="3557905" y="3834717"/>
                <a:pt x="3573496" y="3819126"/>
                <a:pt x="3592724" y="3819126"/>
              </a:cubicBezTo>
              <a:cubicBezTo>
                <a:pt x="3611952" y="3819126"/>
                <a:pt x="3627543" y="3834717"/>
                <a:pt x="3627543" y="3853944"/>
              </a:cubicBezTo>
              <a:cubicBezTo>
                <a:pt x="3627543" y="3873172"/>
                <a:pt x="3611952" y="3888763"/>
                <a:pt x="3592724" y="3888763"/>
              </a:cubicBezTo>
              <a:close/>
              <a:moveTo>
                <a:pt x="5545258" y="3888763"/>
              </a:moveTo>
              <a:cubicBezTo>
                <a:pt x="5526030" y="3888763"/>
                <a:pt x="5510439" y="3873172"/>
                <a:pt x="5510439" y="3853944"/>
              </a:cubicBezTo>
              <a:cubicBezTo>
                <a:pt x="5510439" y="3834717"/>
                <a:pt x="5526030" y="3819126"/>
                <a:pt x="5545258" y="3819126"/>
              </a:cubicBezTo>
              <a:cubicBezTo>
                <a:pt x="5564486" y="3819126"/>
                <a:pt x="5580077" y="3834717"/>
                <a:pt x="5580077" y="3853944"/>
              </a:cubicBezTo>
              <a:cubicBezTo>
                <a:pt x="5580077" y="3873172"/>
                <a:pt x="5564486" y="3888763"/>
                <a:pt x="5545258" y="3888763"/>
              </a:cubicBezTo>
              <a:close/>
              <a:moveTo>
                <a:pt x="5630150" y="3888763"/>
              </a:moveTo>
              <a:cubicBezTo>
                <a:pt x="5610922" y="3888763"/>
                <a:pt x="5595331" y="3873172"/>
                <a:pt x="5595331" y="3853944"/>
              </a:cubicBezTo>
              <a:cubicBezTo>
                <a:pt x="5595331" y="3834717"/>
                <a:pt x="5610922" y="3819126"/>
                <a:pt x="5630150" y="3819126"/>
              </a:cubicBezTo>
              <a:cubicBezTo>
                <a:pt x="5649378" y="3819126"/>
                <a:pt x="5664969" y="3834717"/>
                <a:pt x="5664969" y="3853944"/>
              </a:cubicBezTo>
              <a:cubicBezTo>
                <a:pt x="5664969" y="3873172"/>
                <a:pt x="5649378" y="3888763"/>
                <a:pt x="5630150" y="3888763"/>
              </a:cubicBezTo>
              <a:close/>
              <a:moveTo>
                <a:pt x="5715043" y="3888763"/>
              </a:moveTo>
              <a:cubicBezTo>
                <a:pt x="5695816" y="3888763"/>
                <a:pt x="5680225" y="3873172"/>
                <a:pt x="5680225" y="3853944"/>
              </a:cubicBezTo>
              <a:cubicBezTo>
                <a:pt x="5680225" y="3834717"/>
                <a:pt x="5695816" y="3819126"/>
                <a:pt x="5715043" y="3819126"/>
              </a:cubicBezTo>
              <a:cubicBezTo>
                <a:pt x="5734271" y="3819126"/>
                <a:pt x="5749862" y="3834717"/>
                <a:pt x="5749862" y="3853944"/>
              </a:cubicBezTo>
              <a:cubicBezTo>
                <a:pt x="5749862" y="3873172"/>
                <a:pt x="5734271" y="3888763"/>
                <a:pt x="5715043" y="3888763"/>
              </a:cubicBezTo>
              <a:close/>
              <a:moveTo>
                <a:pt x="5799936" y="3888763"/>
              </a:moveTo>
              <a:cubicBezTo>
                <a:pt x="5780708" y="3888763"/>
                <a:pt x="5765117" y="3873172"/>
                <a:pt x="5765117" y="3853944"/>
              </a:cubicBezTo>
              <a:cubicBezTo>
                <a:pt x="5765117" y="3834717"/>
                <a:pt x="5780708" y="3819126"/>
                <a:pt x="5799936" y="3819126"/>
              </a:cubicBezTo>
              <a:cubicBezTo>
                <a:pt x="5819163" y="3819126"/>
                <a:pt x="5834754" y="3834717"/>
                <a:pt x="5834754" y="3853944"/>
              </a:cubicBezTo>
              <a:cubicBezTo>
                <a:pt x="5834754" y="3873172"/>
                <a:pt x="5819163" y="3888763"/>
                <a:pt x="5799936" y="3888763"/>
              </a:cubicBezTo>
              <a:close/>
              <a:moveTo>
                <a:pt x="6054613" y="3888763"/>
              </a:moveTo>
              <a:cubicBezTo>
                <a:pt x="6035379" y="3888763"/>
                <a:pt x="6019787" y="3873172"/>
                <a:pt x="6019787" y="3853944"/>
              </a:cubicBezTo>
              <a:cubicBezTo>
                <a:pt x="6019787" y="3834717"/>
                <a:pt x="6035379" y="3819126"/>
                <a:pt x="6054613" y="3819126"/>
              </a:cubicBezTo>
              <a:cubicBezTo>
                <a:pt x="6073841" y="3819126"/>
                <a:pt x="6089425" y="3834717"/>
                <a:pt x="6089425" y="3853944"/>
              </a:cubicBezTo>
              <a:cubicBezTo>
                <a:pt x="6089425" y="3873172"/>
                <a:pt x="6073841" y="3888763"/>
                <a:pt x="6054613" y="3888763"/>
              </a:cubicBezTo>
              <a:close/>
              <a:moveTo>
                <a:pt x="6224398" y="3888763"/>
              </a:moveTo>
              <a:cubicBezTo>
                <a:pt x="6205171" y="3888763"/>
                <a:pt x="6189573" y="3873172"/>
                <a:pt x="6189573" y="3853944"/>
              </a:cubicBezTo>
              <a:cubicBezTo>
                <a:pt x="6189573" y="3834717"/>
                <a:pt x="6205171" y="3819126"/>
                <a:pt x="6224398" y="3819126"/>
              </a:cubicBezTo>
              <a:cubicBezTo>
                <a:pt x="6243626" y="3819126"/>
                <a:pt x="6259211" y="3834717"/>
                <a:pt x="6259211" y="3853944"/>
              </a:cubicBezTo>
              <a:cubicBezTo>
                <a:pt x="6259211" y="3873172"/>
                <a:pt x="6243626" y="3888763"/>
                <a:pt x="6224398" y="3888763"/>
              </a:cubicBezTo>
              <a:close/>
              <a:moveTo>
                <a:pt x="6394183" y="3888763"/>
              </a:moveTo>
              <a:cubicBezTo>
                <a:pt x="6374955" y="3888763"/>
                <a:pt x="6359357" y="3873172"/>
                <a:pt x="6359357" y="3853944"/>
              </a:cubicBezTo>
              <a:cubicBezTo>
                <a:pt x="6359357" y="3834717"/>
                <a:pt x="6374955" y="3819126"/>
                <a:pt x="6394183" y="3819126"/>
              </a:cubicBezTo>
              <a:cubicBezTo>
                <a:pt x="6413411" y="3819126"/>
                <a:pt x="6428995" y="3834717"/>
                <a:pt x="6428995" y="3853944"/>
              </a:cubicBezTo>
              <a:cubicBezTo>
                <a:pt x="6428995" y="3873172"/>
                <a:pt x="6413411" y="3888763"/>
                <a:pt x="6394183" y="3888763"/>
              </a:cubicBezTo>
              <a:close/>
              <a:moveTo>
                <a:pt x="6563968" y="3888763"/>
              </a:moveTo>
              <a:cubicBezTo>
                <a:pt x="6544741" y="3888763"/>
                <a:pt x="6529143" y="3873172"/>
                <a:pt x="6529143" y="3853944"/>
              </a:cubicBezTo>
              <a:cubicBezTo>
                <a:pt x="6529143" y="3834717"/>
                <a:pt x="6544741" y="3819126"/>
                <a:pt x="6563968" y="3819126"/>
              </a:cubicBezTo>
              <a:cubicBezTo>
                <a:pt x="6583196" y="3819126"/>
                <a:pt x="6598781" y="3834717"/>
                <a:pt x="6598781" y="3853944"/>
              </a:cubicBezTo>
              <a:cubicBezTo>
                <a:pt x="6598781" y="3873172"/>
                <a:pt x="6583196" y="3888763"/>
                <a:pt x="6563968" y="3888763"/>
              </a:cubicBezTo>
              <a:close/>
              <a:moveTo>
                <a:pt x="6733753" y="3888763"/>
              </a:moveTo>
              <a:cubicBezTo>
                <a:pt x="6714525" y="3888763"/>
                <a:pt x="6698927" y="3873172"/>
                <a:pt x="6698927" y="3853944"/>
              </a:cubicBezTo>
              <a:cubicBezTo>
                <a:pt x="6698927" y="3834717"/>
                <a:pt x="6714525" y="3819126"/>
                <a:pt x="6733753" y="3819126"/>
              </a:cubicBezTo>
              <a:cubicBezTo>
                <a:pt x="6752981" y="3819126"/>
                <a:pt x="6768565" y="3834717"/>
                <a:pt x="6768565" y="3853944"/>
              </a:cubicBezTo>
              <a:cubicBezTo>
                <a:pt x="6768565" y="3873172"/>
                <a:pt x="6752981" y="3888763"/>
                <a:pt x="6733753" y="3888763"/>
              </a:cubicBezTo>
              <a:close/>
              <a:moveTo>
                <a:pt x="6818645" y="3888763"/>
              </a:moveTo>
              <a:cubicBezTo>
                <a:pt x="6799417" y="3888763"/>
                <a:pt x="6783820" y="3873172"/>
                <a:pt x="6783820" y="3853944"/>
              </a:cubicBezTo>
              <a:cubicBezTo>
                <a:pt x="6783820" y="3834717"/>
                <a:pt x="6799417" y="3819126"/>
                <a:pt x="6818645" y="3819126"/>
              </a:cubicBezTo>
              <a:cubicBezTo>
                <a:pt x="6837873" y="3819126"/>
                <a:pt x="6853457" y="3834717"/>
                <a:pt x="6853457" y="3853944"/>
              </a:cubicBezTo>
              <a:cubicBezTo>
                <a:pt x="6853457" y="3873172"/>
                <a:pt x="6837873" y="3888763"/>
                <a:pt x="6818645" y="3888763"/>
              </a:cubicBezTo>
              <a:close/>
              <a:moveTo>
                <a:pt x="6903537" y="3888763"/>
              </a:moveTo>
              <a:cubicBezTo>
                <a:pt x="6884310" y="3888763"/>
                <a:pt x="6868712" y="3873172"/>
                <a:pt x="6868712" y="3853944"/>
              </a:cubicBezTo>
              <a:cubicBezTo>
                <a:pt x="6868712" y="3834717"/>
                <a:pt x="6884310" y="3819126"/>
                <a:pt x="6903537" y="3819126"/>
              </a:cubicBezTo>
              <a:cubicBezTo>
                <a:pt x="6922765" y="3819126"/>
                <a:pt x="6938350" y="3834717"/>
                <a:pt x="6938350" y="3853944"/>
              </a:cubicBezTo>
              <a:cubicBezTo>
                <a:pt x="6938350" y="3873172"/>
                <a:pt x="6922765" y="3888763"/>
                <a:pt x="6903537" y="3888763"/>
              </a:cubicBezTo>
              <a:close/>
              <a:moveTo>
                <a:pt x="7073349" y="3888763"/>
              </a:moveTo>
              <a:cubicBezTo>
                <a:pt x="7054121" y="3888763"/>
                <a:pt x="7038524" y="3873172"/>
                <a:pt x="7038524" y="3853944"/>
              </a:cubicBezTo>
              <a:cubicBezTo>
                <a:pt x="7038524" y="3834717"/>
                <a:pt x="7054121" y="3819126"/>
                <a:pt x="7073349" y="3819126"/>
              </a:cubicBezTo>
              <a:cubicBezTo>
                <a:pt x="7092577" y="3819126"/>
                <a:pt x="7108161" y="3834717"/>
                <a:pt x="7108161" y="3853944"/>
              </a:cubicBezTo>
              <a:cubicBezTo>
                <a:pt x="7108161" y="3873172"/>
                <a:pt x="7092577" y="3888763"/>
                <a:pt x="7073349" y="3888763"/>
              </a:cubicBezTo>
              <a:close/>
              <a:moveTo>
                <a:pt x="7158241" y="3888763"/>
              </a:moveTo>
              <a:cubicBezTo>
                <a:pt x="7139013" y="3888763"/>
                <a:pt x="7123416" y="3873172"/>
                <a:pt x="7123416" y="3853944"/>
              </a:cubicBezTo>
              <a:cubicBezTo>
                <a:pt x="7123416" y="3834717"/>
                <a:pt x="7139013" y="3819126"/>
                <a:pt x="7158241" y="3819126"/>
              </a:cubicBezTo>
              <a:cubicBezTo>
                <a:pt x="7177469" y="3819126"/>
                <a:pt x="7193053" y="3834717"/>
                <a:pt x="7193053" y="3853944"/>
              </a:cubicBezTo>
              <a:cubicBezTo>
                <a:pt x="7193053" y="3873172"/>
                <a:pt x="7177469" y="3888763"/>
                <a:pt x="7158241" y="3888763"/>
              </a:cubicBezTo>
              <a:close/>
              <a:moveTo>
                <a:pt x="7243134" y="3888763"/>
              </a:moveTo>
              <a:cubicBezTo>
                <a:pt x="7223907" y="3888763"/>
                <a:pt x="7208309" y="3873172"/>
                <a:pt x="7208309" y="3853944"/>
              </a:cubicBezTo>
              <a:cubicBezTo>
                <a:pt x="7208309" y="3834717"/>
                <a:pt x="7223907" y="3819126"/>
                <a:pt x="7243134" y="3819126"/>
              </a:cubicBezTo>
              <a:cubicBezTo>
                <a:pt x="7262362" y="3819126"/>
                <a:pt x="7277947" y="3834717"/>
                <a:pt x="7277947" y="3853944"/>
              </a:cubicBezTo>
              <a:cubicBezTo>
                <a:pt x="7277947" y="3873172"/>
                <a:pt x="7262362" y="3888763"/>
                <a:pt x="7243134" y="3888763"/>
              </a:cubicBezTo>
              <a:close/>
              <a:moveTo>
                <a:pt x="7412919" y="3888763"/>
              </a:moveTo>
              <a:cubicBezTo>
                <a:pt x="7393691" y="3888763"/>
                <a:pt x="7378094" y="3873172"/>
                <a:pt x="7378094" y="3853944"/>
              </a:cubicBezTo>
              <a:cubicBezTo>
                <a:pt x="7378094" y="3834717"/>
                <a:pt x="7393691" y="3819126"/>
                <a:pt x="7412919" y="3819126"/>
              </a:cubicBezTo>
              <a:cubicBezTo>
                <a:pt x="7432147" y="3819126"/>
                <a:pt x="7447731" y="3834717"/>
                <a:pt x="7447731" y="3853944"/>
              </a:cubicBezTo>
              <a:cubicBezTo>
                <a:pt x="7447731" y="3873172"/>
                <a:pt x="7432147" y="3888763"/>
                <a:pt x="7412919" y="3888763"/>
              </a:cubicBezTo>
              <a:close/>
              <a:moveTo>
                <a:pt x="7497811" y="3888763"/>
              </a:moveTo>
              <a:cubicBezTo>
                <a:pt x="7478583" y="3888763"/>
                <a:pt x="7462986" y="3873172"/>
                <a:pt x="7462986" y="3853944"/>
              </a:cubicBezTo>
              <a:cubicBezTo>
                <a:pt x="7462986" y="3834717"/>
                <a:pt x="7478583" y="3819126"/>
                <a:pt x="7497811" y="3819126"/>
              </a:cubicBezTo>
              <a:cubicBezTo>
                <a:pt x="7517039" y="3819126"/>
                <a:pt x="7532623" y="3834717"/>
                <a:pt x="7532623" y="3853944"/>
              </a:cubicBezTo>
              <a:cubicBezTo>
                <a:pt x="7532623" y="3873172"/>
                <a:pt x="7517039" y="3888763"/>
                <a:pt x="7497811" y="3888763"/>
              </a:cubicBezTo>
              <a:close/>
              <a:moveTo>
                <a:pt x="7582703" y="3888763"/>
              </a:moveTo>
              <a:cubicBezTo>
                <a:pt x="7563476" y="3888763"/>
                <a:pt x="7547878" y="3873172"/>
                <a:pt x="7547878" y="3853944"/>
              </a:cubicBezTo>
              <a:cubicBezTo>
                <a:pt x="7547878" y="3834717"/>
                <a:pt x="7563476" y="3819126"/>
                <a:pt x="7582703" y="3819126"/>
              </a:cubicBezTo>
              <a:cubicBezTo>
                <a:pt x="7601931" y="3819126"/>
                <a:pt x="7617516" y="3834717"/>
                <a:pt x="7617516" y="3853944"/>
              </a:cubicBezTo>
              <a:cubicBezTo>
                <a:pt x="7617516" y="3873172"/>
                <a:pt x="7601931" y="3888763"/>
                <a:pt x="7582703" y="3888763"/>
              </a:cubicBezTo>
              <a:close/>
              <a:moveTo>
                <a:pt x="7667597" y="3888763"/>
              </a:moveTo>
              <a:cubicBezTo>
                <a:pt x="7648369" y="3888763"/>
                <a:pt x="7632771" y="3873172"/>
                <a:pt x="7632771" y="3853944"/>
              </a:cubicBezTo>
              <a:cubicBezTo>
                <a:pt x="7632771" y="3834717"/>
                <a:pt x="7648369" y="3819126"/>
                <a:pt x="7667597" y="3819126"/>
              </a:cubicBezTo>
              <a:cubicBezTo>
                <a:pt x="7686824" y="3819126"/>
                <a:pt x="7702409" y="3834717"/>
                <a:pt x="7702409" y="3853944"/>
              </a:cubicBezTo>
              <a:cubicBezTo>
                <a:pt x="7702409" y="3873172"/>
                <a:pt x="7686824" y="3888763"/>
                <a:pt x="7667597" y="3888763"/>
              </a:cubicBezTo>
              <a:close/>
              <a:moveTo>
                <a:pt x="7752489" y="3888763"/>
              </a:moveTo>
              <a:cubicBezTo>
                <a:pt x="7733261" y="3888763"/>
                <a:pt x="7717664" y="3873172"/>
                <a:pt x="7717664" y="3853944"/>
              </a:cubicBezTo>
              <a:cubicBezTo>
                <a:pt x="7717664" y="3834717"/>
                <a:pt x="7733261" y="3819126"/>
                <a:pt x="7752489" y="3819126"/>
              </a:cubicBezTo>
              <a:cubicBezTo>
                <a:pt x="7771717" y="3819126"/>
                <a:pt x="7787301" y="3834717"/>
                <a:pt x="7787301" y="3853944"/>
              </a:cubicBezTo>
              <a:cubicBezTo>
                <a:pt x="7787301" y="3873172"/>
                <a:pt x="7771717" y="3888763"/>
                <a:pt x="7752489" y="3888763"/>
              </a:cubicBezTo>
              <a:close/>
              <a:moveTo>
                <a:pt x="7837381" y="3888763"/>
              </a:moveTo>
              <a:cubicBezTo>
                <a:pt x="7818153" y="3888763"/>
                <a:pt x="7802556" y="3873172"/>
                <a:pt x="7802556" y="3853944"/>
              </a:cubicBezTo>
              <a:cubicBezTo>
                <a:pt x="7802556" y="3834717"/>
                <a:pt x="7818153" y="3819126"/>
                <a:pt x="7837381" y="3819126"/>
              </a:cubicBezTo>
              <a:cubicBezTo>
                <a:pt x="7856609" y="3819126"/>
                <a:pt x="7872193" y="3834717"/>
                <a:pt x="7872193" y="3853944"/>
              </a:cubicBezTo>
              <a:cubicBezTo>
                <a:pt x="7872193" y="3873172"/>
                <a:pt x="7856609" y="3888763"/>
                <a:pt x="7837381" y="3888763"/>
              </a:cubicBezTo>
              <a:close/>
              <a:moveTo>
                <a:pt x="7922273" y="3888763"/>
              </a:moveTo>
              <a:cubicBezTo>
                <a:pt x="7903046" y="3888763"/>
                <a:pt x="7887448" y="3873172"/>
                <a:pt x="7887448" y="3853944"/>
              </a:cubicBezTo>
              <a:cubicBezTo>
                <a:pt x="7887448" y="3834717"/>
                <a:pt x="7903046" y="3819126"/>
                <a:pt x="7922273" y="3819126"/>
              </a:cubicBezTo>
              <a:cubicBezTo>
                <a:pt x="7941501" y="3819126"/>
                <a:pt x="7957086" y="3834717"/>
                <a:pt x="7957086" y="3853944"/>
              </a:cubicBezTo>
              <a:cubicBezTo>
                <a:pt x="7957086" y="3873172"/>
                <a:pt x="7941501" y="3888763"/>
                <a:pt x="7922273" y="3888763"/>
              </a:cubicBezTo>
              <a:close/>
              <a:moveTo>
                <a:pt x="8007167" y="3888763"/>
              </a:moveTo>
              <a:cubicBezTo>
                <a:pt x="7987939" y="3888763"/>
                <a:pt x="7972341" y="3873172"/>
                <a:pt x="7972341" y="3853944"/>
              </a:cubicBezTo>
              <a:cubicBezTo>
                <a:pt x="7972341" y="3834717"/>
                <a:pt x="7987939" y="3819126"/>
                <a:pt x="8007167" y="3819126"/>
              </a:cubicBezTo>
              <a:cubicBezTo>
                <a:pt x="8026394" y="3819126"/>
                <a:pt x="8041979" y="3834717"/>
                <a:pt x="8041979" y="3853944"/>
              </a:cubicBezTo>
              <a:cubicBezTo>
                <a:pt x="8041979" y="3873172"/>
                <a:pt x="8026394" y="3888763"/>
                <a:pt x="8007167" y="3888763"/>
              </a:cubicBezTo>
              <a:close/>
              <a:moveTo>
                <a:pt x="8092059" y="3888763"/>
              </a:moveTo>
              <a:cubicBezTo>
                <a:pt x="8072831" y="3888763"/>
                <a:pt x="8057234" y="3873172"/>
                <a:pt x="8057234" y="3853944"/>
              </a:cubicBezTo>
              <a:cubicBezTo>
                <a:pt x="8057234" y="3834717"/>
                <a:pt x="8072831" y="3819126"/>
                <a:pt x="8092059" y="3819126"/>
              </a:cubicBezTo>
              <a:cubicBezTo>
                <a:pt x="8111287" y="3819126"/>
                <a:pt x="8126871" y="3834717"/>
                <a:pt x="8126871" y="3853944"/>
              </a:cubicBezTo>
              <a:cubicBezTo>
                <a:pt x="8126871" y="3873172"/>
                <a:pt x="8111287" y="3888763"/>
                <a:pt x="8092059" y="3888763"/>
              </a:cubicBezTo>
              <a:close/>
              <a:moveTo>
                <a:pt x="8176951" y="3888763"/>
              </a:moveTo>
              <a:cubicBezTo>
                <a:pt x="8157723" y="3888763"/>
                <a:pt x="8142126" y="3873172"/>
                <a:pt x="8142126" y="3853944"/>
              </a:cubicBezTo>
              <a:cubicBezTo>
                <a:pt x="8142126" y="3834717"/>
                <a:pt x="8157723" y="3819126"/>
                <a:pt x="8176951" y="3819126"/>
              </a:cubicBezTo>
              <a:cubicBezTo>
                <a:pt x="8196179" y="3819126"/>
                <a:pt x="8211763" y="3834717"/>
                <a:pt x="8211763" y="3853944"/>
              </a:cubicBezTo>
              <a:cubicBezTo>
                <a:pt x="8211763" y="3873172"/>
                <a:pt x="8196179" y="3888763"/>
                <a:pt x="8176951" y="3888763"/>
              </a:cubicBezTo>
              <a:close/>
              <a:moveTo>
                <a:pt x="8261843" y="3888763"/>
              </a:moveTo>
              <a:cubicBezTo>
                <a:pt x="8242616" y="3888763"/>
                <a:pt x="8227018" y="3873172"/>
                <a:pt x="8227018" y="3853944"/>
              </a:cubicBezTo>
              <a:cubicBezTo>
                <a:pt x="8227018" y="3834717"/>
                <a:pt x="8242616" y="3819126"/>
                <a:pt x="8261843" y="3819126"/>
              </a:cubicBezTo>
              <a:cubicBezTo>
                <a:pt x="8281071" y="3819126"/>
                <a:pt x="8296656" y="3834717"/>
                <a:pt x="8296656" y="3853944"/>
              </a:cubicBezTo>
              <a:cubicBezTo>
                <a:pt x="8296656" y="3873172"/>
                <a:pt x="8281071" y="3888763"/>
                <a:pt x="8261843" y="3888763"/>
              </a:cubicBezTo>
              <a:close/>
              <a:moveTo>
                <a:pt x="8346737" y="3888763"/>
              </a:moveTo>
              <a:cubicBezTo>
                <a:pt x="8327509" y="3888763"/>
                <a:pt x="8311911" y="3873172"/>
                <a:pt x="8311911" y="3853944"/>
              </a:cubicBezTo>
              <a:cubicBezTo>
                <a:pt x="8311911" y="3834717"/>
                <a:pt x="8327509" y="3819126"/>
                <a:pt x="8346737" y="3819126"/>
              </a:cubicBezTo>
              <a:cubicBezTo>
                <a:pt x="8365964" y="3819126"/>
                <a:pt x="8381549" y="3834717"/>
                <a:pt x="8381549" y="3853944"/>
              </a:cubicBezTo>
              <a:cubicBezTo>
                <a:pt x="8381549" y="3873172"/>
                <a:pt x="8365964" y="3888763"/>
                <a:pt x="8346737" y="3888763"/>
              </a:cubicBezTo>
              <a:close/>
              <a:moveTo>
                <a:pt x="8431629" y="3888763"/>
              </a:moveTo>
              <a:cubicBezTo>
                <a:pt x="8412401" y="3888763"/>
                <a:pt x="8396804" y="3873172"/>
                <a:pt x="8396804" y="3853944"/>
              </a:cubicBezTo>
              <a:cubicBezTo>
                <a:pt x="8396804" y="3834717"/>
                <a:pt x="8412401" y="3819126"/>
                <a:pt x="8431629" y="3819126"/>
              </a:cubicBezTo>
              <a:cubicBezTo>
                <a:pt x="8450857" y="3819126"/>
                <a:pt x="8466441" y="3834717"/>
                <a:pt x="8466441" y="3853944"/>
              </a:cubicBezTo>
              <a:cubicBezTo>
                <a:pt x="8466441" y="3873172"/>
                <a:pt x="8450857" y="3888763"/>
                <a:pt x="8431629" y="3888763"/>
              </a:cubicBezTo>
              <a:close/>
              <a:moveTo>
                <a:pt x="8516521" y="3888763"/>
              </a:moveTo>
              <a:cubicBezTo>
                <a:pt x="8497293" y="3888763"/>
                <a:pt x="8481696" y="3873172"/>
                <a:pt x="8481696" y="3853944"/>
              </a:cubicBezTo>
              <a:cubicBezTo>
                <a:pt x="8481696" y="3834717"/>
                <a:pt x="8497293" y="3819126"/>
                <a:pt x="8516521" y="3819126"/>
              </a:cubicBezTo>
              <a:cubicBezTo>
                <a:pt x="8535749" y="3819126"/>
                <a:pt x="8551333" y="3834717"/>
                <a:pt x="8551333" y="3853944"/>
              </a:cubicBezTo>
              <a:cubicBezTo>
                <a:pt x="8551333" y="3873172"/>
                <a:pt x="8535749" y="3888763"/>
                <a:pt x="8516521" y="3888763"/>
              </a:cubicBezTo>
              <a:close/>
              <a:moveTo>
                <a:pt x="8601413" y="3888763"/>
              </a:moveTo>
              <a:cubicBezTo>
                <a:pt x="8582186" y="3888763"/>
                <a:pt x="8566588" y="3873172"/>
                <a:pt x="8566588" y="3853944"/>
              </a:cubicBezTo>
              <a:cubicBezTo>
                <a:pt x="8566588" y="3834717"/>
                <a:pt x="8582186" y="3819126"/>
                <a:pt x="8601413" y="3819126"/>
              </a:cubicBezTo>
              <a:cubicBezTo>
                <a:pt x="8620641" y="3819126"/>
                <a:pt x="8636226" y="3834717"/>
                <a:pt x="8636226" y="3853944"/>
              </a:cubicBezTo>
              <a:cubicBezTo>
                <a:pt x="8636226" y="3873172"/>
                <a:pt x="8620641" y="3888763"/>
                <a:pt x="8601413" y="3888763"/>
              </a:cubicBezTo>
              <a:close/>
              <a:moveTo>
                <a:pt x="8686306" y="3888763"/>
              </a:moveTo>
              <a:cubicBezTo>
                <a:pt x="8667078" y="3888763"/>
                <a:pt x="8651480" y="3873172"/>
                <a:pt x="8651480" y="3853944"/>
              </a:cubicBezTo>
              <a:cubicBezTo>
                <a:pt x="8651480" y="3834717"/>
                <a:pt x="8667078" y="3819126"/>
                <a:pt x="8686306" y="3819126"/>
              </a:cubicBezTo>
              <a:cubicBezTo>
                <a:pt x="8705533" y="3819126"/>
                <a:pt x="8721118" y="3834717"/>
                <a:pt x="8721118" y="3853944"/>
              </a:cubicBezTo>
              <a:cubicBezTo>
                <a:pt x="8721118" y="3873172"/>
                <a:pt x="8705533" y="3888763"/>
                <a:pt x="8686306" y="3888763"/>
              </a:cubicBezTo>
              <a:close/>
              <a:moveTo>
                <a:pt x="8771199" y="3888763"/>
              </a:moveTo>
              <a:cubicBezTo>
                <a:pt x="8751971" y="3888763"/>
                <a:pt x="8736374" y="3873172"/>
                <a:pt x="8736374" y="3853944"/>
              </a:cubicBezTo>
              <a:cubicBezTo>
                <a:pt x="8736374" y="3834717"/>
                <a:pt x="8751971" y="3819126"/>
                <a:pt x="8771199" y="3819126"/>
              </a:cubicBezTo>
              <a:cubicBezTo>
                <a:pt x="8790427" y="3819126"/>
                <a:pt x="8806011" y="3834717"/>
                <a:pt x="8806011" y="3853944"/>
              </a:cubicBezTo>
              <a:cubicBezTo>
                <a:pt x="8806011" y="3873172"/>
                <a:pt x="8790427" y="3888763"/>
                <a:pt x="8771199" y="3888763"/>
              </a:cubicBezTo>
              <a:close/>
              <a:moveTo>
                <a:pt x="8856091" y="3888763"/>
              </a:moveTo>
              <a:cubicBezTo>
                <a:pt x="8836863" y="3888763"/>
                <a:pt x="8821266" y="3873172"/>
                <a:pt x="8821266" y="3853944"/>
              </a:cubicBezTo>
              <a:cubicBezTo>
                <a:pt x="8821266" y="3834717"/>
                <a:pt x="8836863" y="3819126"/>
                <a:pt x="8856091" y="3819126"/>
              </a:cubicBezTo>
              <a:cubicBezTo>
                <a:pt x="8875319" y="3819126"/>
                <a:pt x="8890903" y="3834717"/>
                <a:pt x="8890903" y="3853944"/>
              </a:cubicBezTo>
              <a:cubicBezTo>
                <a:pt x="8890903" y="3873172"/>
                <a:pt x="8875319" y="3888763"/>
                <a:pt x="8856091" y="3888763"/>
              </a:cubicBezTo>
              <a:close/>
              <a:moveTo>
                <a:pt x="8940983" y="3888763"/>
              </a:moveTo>
              <a:cubicBezTo>
                <a:pt x="8921756" y="3888763"/>
                <a:pt x="8906158" y="3873172"/>
                <a:pt x="8906158" y="3853944"/>
              </a:cubicBezTo>
              <a:cubicBezTo>
                <a:pt x="8906158" y="3834717"/>
                <a:pt x="8921756" y="3819126"/>
                <a:pt x="8940983" y="3819126"/>
              </a:cubicBezTo>
              <a:cubicBezTo>
                <a:pt x="8960211" y="3819126"/>
                <a:pt x="8975796" y="3834717"/>
                <a:pt x="8975796" y="3853944"/>
              </a:cubicBezTo>
              <a:cubicBezTo>
                <a:pt x="8975796" y="3873172"/>
                <a:pt x="8960211" y="3888763"/>
                <a:pt x="8940983" y="3888763"/>
              </a:cubicBezTo>
              <a:close/>
              <a:moveTo>
                <a:pt x="9025876" y="3888763"/>
              </a:moveTo>
              <a:cubicBezTo>
                <a:pt x="9006648" y="3888763"/>
                <a:pt x="8991050" y="3873172"/>
                <a:pt x="8991050" y="3853944"/>
              </a:cubicBezTo>
              <a:cubicBezTo>
                <a:pt x="8991050" y="3834717"/>
                <a:pt x="9006648" y="3819126"/>
                <a:pt x="9025876" y="3819126"/>
              </a:cubicBezTo>
              <a:cubicBezTo>
                <a:pt x="9045103" y="3819126"/>
                <a:pt x="9060688" y="3834717"/>
                <a:pt x="9060688" y="3853944"/>
              </a:cubicBezTo>
              <a:cubicBezTo>
                <a:pt x="9060688" y="3873172"/>
                <a:pt x="9045103" y="3888763"/>
                <a:pt x="9025876" y="3888763"/>
              </a:cubicBezTo>
              <a:close/>
              <a:moveTo>
                <a:pt x="9110769" y="3888763"/>
              </a:moveTo>
              <a:cubicBezTo>
                <a:pt x="9091541" y="3888763"/>
                <a:pt x="9075944" y="3873172"/>
                <a:pt x="9075944" y="3853944"/>
              </a:cubicBezTo>
              <a:cubicBezTo>
                <a:pt x="9075944" y="3834717"/>
                <a:pt x="9091541" y="3819126"/>
                <a:pt x="9110769" y="3819126"/>
              </a:cubicBezTo>
              <a:cubicBezTo>
                <a:pt x="9129997" y="3819126"/>
                <a:pt x="9145581" y="3834717"/>
                <a:pt x="9145581" y="3853944"/>
              </a:cubicBezTo>
              <a:cubicBezTo>
                <a:pt x="9145581" y="3873172"/>
                <a:pt x="9129997" y="3888763"/>
                <a:pt x="9110769" y="3888763"/>
              </a:cubicBezTo>
              <a:close/>
              <a:moveTo>
                <a:pt x="9195661" y="3888763"/>
              </a:moveTo>
              <a:cubicBezTo>
                <a:pt x="9176433" y="3888763"/>
                <a:pt x="9160836" y="3873172"/>
                <a:pt x="9160836" y="3853944"/>
              </a:cubicBezTo>
              <a:cubicBezTo>
                <a:pt x="9160836" y="3834717"/>
                <a:pt x="9176433" y="3819126"/>
                <a:pt x="9195661" y="3819126"/>
              </a:cubicBezTo>
              <a:cubicBezTo>
                <a:pt x="9214889" y="3819126"/>
                <a:pt x="9230473" y="3834717"/>
                <a:pt x="9230473" y="3853944"/>
              </a:cubicBezTo>
              <a:cubicBezTo>
                <a:pt x="9230473" y="3873172"/>
                <a:pt x="9214889" y="3888763"/>
                <a:pt x="9195661" y="3888763"/>
              </a:cubicBezTo>
              <a:close/>
              <a:moveTo>
                <a:pt x="9280553" y="3888763"/>
              </a:moveTo>
              <a:cubicBezTo>
                <a:pt x="9261326" y="3888763"/>
                <a:pt x="9245728" y="3873172"/>
                <a:pt x="9245728" y="3853944"/>
              </a:cubicBezTo>
              <a:cubicBezTo>
                <a:pt x="9245728" y="3834717"/>
                <a:pt x="9261326" y="3819126"/>
                <a:pt x="9280553" y="3819126"/>
              </a:cubicBezTo>
              <a:cubicBezTo>
                <a:pt x="9299781" y="3819126"/>
                <a:pt x="9315366" y="3834717"/>
                <a:pt x="9315366" y="3853944"/>
              </a:cubicBezTo>
              <a:cubicBezTo>
                <a:pt x="9315366" y="3873172"/>
                <a:pt x="9299781" y="3888763"/>
                <a:pt x="9280553" y="3888763"/>
              </a:cubicBezTo>
              <a:close/>
              <a:moveTo>
                <a:pt x="9705016" y="3888763"/>
              </a:moveTo>
              <a:cubicBezTo>
                <a:pt x="9685788" y="3888763"/>
                <a:pt x="9670190" y="3873172"/>
                <a:pt x="9670190" y="3853944"/>
              </a:cubicBezTo>
              <a:cubicBezTo>
                <a:pt x="9670190" y="3834717"/>
                <a:pt x="9685788" y="3819126"/>
                <a:pt x="9705016" y="3819126"/>
              </a:cubicBezTo>
              <a:cubicBezTo>
                <a:pt x="9724243" y="3819126"/>
                <a:pt x="9739828" y="3834717"/>
                <a:pt x="9739828" y="3853944"/>
              </a:cubicBezTo>
              <a:cubicBezTo>
                <a:pt x="9739828" y="3873172"/>
                <a:pt x="9724243" y="3888763"/>
                <a:pt x="9705016" y="3888763"/>
              </a:cubicBezTo>
              <a:close/>
              <a:moveTo>
                <a:pt x="10044586" y="3888763"/>
              </a:moveTo>
              <a:cubicBezTo>
                <a:pt x="10025358" y="3888763"/>
                <a:pt x="10009760" y="3873172"/>
                <a:pt x="10009760" y="3853944"/>
              </a:cubicBezTo>
              <a:cubicBezTo>
                <a:pt x="10009760" y="3834717"/>
                <a:pt x="10025358" y="3819126"/>
                <a:pt x="10044586" y="3819126"/>
              </a:cubicBezTo>
              <a:cubicBezTo>
                <a:pt x="10063813" y="3819126"/>
                <a:pt x="10079398" y="3834717"/>
                <a:pt x="10079398" y="3853944"/>
              </a:cubicBezTo>
              <a:cubicBezTo>
                <a:pt x="10079398" y="3873172"/>
                <a:pt x="10063813" y="3888763"/>
                <a:pt x="10044586" y="3888763"/>
              </a:cubicBezTo>
              <a:close/>
              <a:moveTo>
                <a:pt x="2149559" y="3803902"/>
              </a:moveTo>
              <a:cubicBezTo>
                <a:pt x="2130331" y="3803902"/>
                <a:pt x="2114740" y="3788311"/>
                <a:pt x="2114740" y="3769084"/>
              </a:cubicBezTo>
              <a:cubicBezTo>
                <a:pt x="2114740" y="3749856"/>
                <a:pt x="2130331" y="3734265"/>
                <a:pt x="2149559" y="3734265"/>
              </a:cubicBezTo>
              <a:cubicBezTo>
                <a:pt x="2168787" y="3734265"/>
                <a:pt x="2184378" y="3749856"/>
                <a:pt x="2184378" y="3769084"/>
              </a:cubicBezTo>
              <a:cubicBezTo>
                <a:pt x="2184378" y="3788311"/>
                <a:pt x="2168787" y="3803902"/>
                <a:pt x="2149559" y="3803902"/>
              </a:cubicBezTo>
              <a:close/>
              <a:moveTo>
                <a:pt x="2234445" y="3803902"/>
              </a:moveTo>
              <a:cubicBezTo>
                <a:pt x="2215217" y="3803902"/>
                <a:pt x="2199626" y="3788311"/>
                <a:pt x="2199626" y="3769084"/>
              </a:cubicBezTo>
              <a:cubicBezTo>
                <a:pt x="2199626" y="3749856"/>
                <a:pt x="2215217" y="3734265"/>
                <a:pt x="2234445" y="3734265"/>
              </a:cubicBezTo>
              <a:cubicBezTo>
                <a:pt x="2253673" y="3734265"/>
                <a:pt x="2269264" y="3749856"/>
                <a:pt x="2269264" y="3769084"/>
              </a:cubicBezTo>
              <a:cubicBezTo>
                <a:pt x="2269264" y="3788311"/>
                <a:pt x="2253673" y="3803902"/>
                <a:pt x="2234445" y="3803902"/>
              </a:cubicBezTo>
              <a:close/>
              <a:moveTo>
                <a:pt x="2319337" y="3803902"/>
              </a:moveTo>
              <a:cubicBezTo>
                <a:pt x="2300110" y="3803902"/>
                <a:pt x="2284518" y="3788311"/>
                <a:pt x="2284518" y="3769084"/>
              </a:cubicBezTo>
              <a:cubicBezTo>
                <a:pt x="2284518" y="3749856"/>
                <a:pt x="2300110" y="3734265"/>
                <a:pt x="2319337" y="3734265"/>
              </a:cubicBezTo>
              <a:cubicBezTo>
                <a:pt x="2338565" y="3734265"/>
                <a:pt x="2354156" y="3749856"/>
                <a:pt x="2354156" y="3769084"/>
              </a:cubicBezTo>
              <a:cubicBezTo>
                <a:pt x="2354156" y="3788311"/>
                <a:pt x="2338565" y="3803902"/>
                <a:pt x="2319337" y="3803902"/>
              </a:cubicBezTo>
              <a:close/>
              <a:moveTo>
                <a:pt x="2404230" y="3803902"/>
              </a:moveTo>
              <a:cubicBezTo>
                <a:pt x="2385002" y="3803902"/>
                <a:pt x="2369411" y="3788311"/>
                <a:pt x="2369411" y="3769084"/>
              </a:cubicBezTo>
              <a:cubicBezTo>
                <a:pt x="2369411" y="3749856"/>
                <a:pt x="2385002" y="3734265"/>
                <a:pt x="2404230" y="3734265"/>
              </a:cubicBezTo>
              <a:cubicBezTo>
                <a:pt x="2423457" y="3734265"/>
                <a:pt x="2439048" y="3749856"/>
                <a:pt x="2439048" y="3769084"/>
              </a:cubicBezTo>
              <a:cubicBezTo>
                <a:pt x="2439048" y="3788311"/>
                <a:pt x="2423457" y="3803902"/>
                <a:pt x="2404230" y="3803902"/>
              </a:cubicBezTo>
              <a:close/>
              <a:moveTo>
                <a:pt x="2489122" y="3803902"/>
              </a:moveTo>
              <a:cubicBezTo>
                <a:pt x="2469894" y="3803902"/>
                <a:pt x="2454303" y="3788311"/>
                <a:pt x="2454303" y="3769084"/>
              </a:cubicBezTo>
              <a:cubicBezTo>
                <a:pt x="2454303" y="3749856"/>
                <a:pt x="2469894" y="3734265"/>
                <a:pt x="2489122" y="3734265"/>
              </a:cubicBezTo>
              <a:cubicBezTo>
                <a:pt x="2508350" y="3734265"/>
                <a:pt x="2523941" y="3749856"/>
                <a:pt x="2523941" y="3769084"/>
              </a:cubicBezTo>
              <a:cubicBezTo>
                <a:pt x="2523941" y="3788311"/>
                <a:pt x="2508350" y="3803902"/>
                <a:pt x="2489122" y="3803902"/>
              </a:cubicBezTo>
              <a:close/>
              <a:moveTo>
                <a:pt x="2574015" y="3803902"/>
              </a:moveTo>
              <a:cubicBezTo>
                <a:pt x="2554787" y="3803902"/>
                <a:pt x="2539196" y="3788311"/>
                <a:pt x="2539196" y="3769084"/>
              </a:cubicBezTo>
              <a:cubicBezTo>
                <a:pt x="2539196" y="3749856"/>
                <a:pt x="2554787" y="3734265"/>
                <a:pt x="2574015" y="3734265"/>
              </a:cubicBezTo>
              <a:cubicBezTo>
                <a:pt x="2593243" y="3734265"/>
                <a:pt x="2608834" y="3749856"/>
                <a:pt x="2608834" y="3769084"/>
              </a:cubicBezTo>
              <a:cubicBezTo>
                <a:pt x="2608834" y="3788311"/>
                <a:pt x="2593243" y="3803902"/>
                <a:pt x="2574015" y="3803902"/>
              </a:cubicBezTo>
              <a:close/>
              <a:moveTo>
                <a:pt x="2658907" y="3803902"/>
              </a:moveTo>
              <a:cubicBezTo>
                <a:pt x="2639680" y="3803902"/>
                <a:pt x="2624088" y="3788311"/>
                <a:pt x="2624088" y="3769084"/>
              </a:cubicBezTo>
              <a:cubicBezTo>
                <a:pt x="2624088" y="3749856"/>
                <a:pt x="2639680" y="3734265"/>
                <a:pt x="2658907" y="3734265"/>
              </a:cubicBezTo>
              <a:cubicBezTo>
                <a:pt x="2678135" y="3734265"/>
                <a:pt x="2693726" y="3749856"/>
                <a:pt x="2693726" y="3769084"/>
              </a:cubicBezTo>
              <a:cubicBezTo>
                <a:pt x="2693726" y="3788311"/>
                <a:pt x="2678135" y="3803902"/>
                <a:pt x="2658907" y="3803902"/>
              </a:cubicBezTo>
              <a:close/>
              <a:moveTo>
                <a:pt x="2743800" y="3803902"/>
              </a:moveTo>
              <a:cubicBezTo>
                <a:pt x="2724572" y="3803902"/>
                <a:pt x="2708981" y="3788311"/>
                <a:pt x="2708981" y="3769084"/>
              </a:cubicBezTo>
              <a:cubicBezTo>
                <a:pt x="2708981" y="3749856"/>
                <a:pt x="2724572" y="3734265"/>
                <a:pt x="2743800" y="3734265"/>
              </a:cubicBezTo>
              <a:cubicBezTo>
                <a:pt x="2763027" y="3734265"/>
                <a:pt x="2778618" y="3749856"/>
                <a:pt x="2778618" y="3769084"/>
              </a:cubicBezTo>
              <a:cubicBezTo>
                <a:pt x="2778618" y="3788311"/>
                <a:pt x="2763027" y="3803902"/>
                <a:pt x="2743800" y="3803902"/>
              </a:cubicBezTo>
              <a:close/>
              <a:moveTo>
                <a:pt x="2828692" y="3803902"/>
              </a:moveTo>
              <a:cubicBezTo>
                <a:pt x="2809464" y="3803902"/>
                <a:pt x="2793873" y="3788311"/>
                <a:pt x="2793873" y="3769084"/>
              </a:cubicBezTo>
              <a:cubicBezTo>
                <a:pt x="2793873" y="3749856"/>
                <a:pt x="2809464" y="3734265"/>
                <a:pt x="2828692" y="3734265"/>
              </a:cubicBezTo>
              <a:cubicBezTo>
                <a:pt x="2847920" y="3734265"/>
                <a:pt x="2863511" y="3749856"/>
                <a:pt x="2863511" y="3769084"/>
              </a:cubicBezTo>
              <a:cubicBezTo>
                <a:pt x="2863511" y="3788311"/>
                <a:pt x="2847920" y="3803902"/>
                <a:pt x="2828692" y="3803902"/>
              </a:cubicBezTo>
              <a:close/>
              <a:moveTo>
                <a:pt x="2913584" y="3803902"/>
              </a:moveTo>
              <a:cubicBezTo>
                <a:pt x="2894356" y="3803902"/>
                <a:pt x="2878765" y="3788311"/>
                <a:pt x="2878765" y="3769084"/>
              </a:cubicBezTo>
              <a:cubicBezTo>
                <a:pt x="2878765" y="3749856"/>
                <a:pt x="2894356" y="3734265"/>
                <a:pt x="2913584" y="3734265"/>
              </a:cubicBezTo>
              <a:cubicBezTo>
                <a:pt x="2932812" y="3734265"/>
                <a:pt x="2948403" y="3749856"/>
                <a:pt x="2948403" y="3769084"/>
              </a:cubicBezTo>
              <a:cubicBezTo>
                <a:pt x="2948403" y="3788311"/>
                <a:pt x="2932812" y="3803902"/>
                <a:pt x="2913584" y="3803902"/>
              </a:cubicBezTo>
              <a:close/>
              <a:moveTo>
                <a:pt x="2998477" y="3803902"/>
              </a:moveTo>
              <a:cubicBezTo>
                <a:pt x="2979250" y="3803902"/>
                <a:pt x="2963658" y="3788311"/>
                <a:pt x="2963658" y="3769084"/>
              </a:cubicBezTo>
              <a:cubicBezTo>
                <a:pt x="2963658" y="3749856"/>
                <a:pt x="2979250" y="3734265"/>
                <a:pt x="2998477" y="3734265"/>
              </a:cubicBezTo>
              <a:cubicBezTo>
                <a:pt x="3017705" y="3734265"/>
                <a:pt x="3033296" y="3749856"/>
                <a:pt x="3033296" y="3769084"/>
              </a:cubicBezTo>
              <a:cubicBezTo>
                <a:pt x="3033296" y="3788311"/>
                <a:pt x="3017705" y="3803902"/>
                <a:pt x="2998477" y="3803902"/>
              </a:cubicBezTo>
              <a:close/>
              <a:moveTo>
                <a:pt x="3083370" y="3803902"/>
              </a:moveTo>
              <a:cubicBezTo>
                <a:pt x="3064142" y="3803902"/>
                <a:pt x="3048551" y="3788311"/>
                <a:pt x="3048551" y="3769084"/>
              </a:cubicBezTo>
              <a:cubicBezTo>
                <a:pt x="3048551" y="3749856"/>
                <a:pt x="3064142" y="3734265"/>
                <a:pt x="3083370" y="3734265"/>
              </a:cubicBezTo>
              <a:cubicBezTo>
                <a:pt x="3102597" y="3734265"/>
                <a:pt x="3118188" y="3749856"/>
                <a:pt x="3118188" y="3769084"/>
              </a:cubicBezTo>
              <a:cubicBezTo>
                <a:pt x="3118188" y="3788311"/>
                <a:pt x="3102597" y="3803902"/>
                <a:pt x="3083370" y="3803902"/>
              </a:cubicBezTo>
              <a:close/>
              <a:moveTo>
                <a:pt x="3168262" y="3803902"/>
              </a:moveTo>
              <a:cubicBezTo>
                <a:pt x="3149034" y="3803902"/>
                <a:pt x="3133443" y="3788311"/>
                <a:pt x="3133443" y="3769084"/>
              </a:cubicBezTo>
              <a:cubicBezTo>
                <a:pt x="3133443" y="3749856"/>
                <a:pt x="3149034" y="3734265"/>
                <a:pt x="3168262" y="3734265"/>
              </a:cubicBezTo>
              <a:cubicBezTo>
                <a:pt x="3187490" y="3734265"/>
                <a:pt x="3203081" y="3749856"/>
                <a:pt x="3203081" y="3769084"/>
              </a:cubicBezTo>
              <a:cubicBezTo>
                <a:pt x="3203081" y="3788311"/>
                <a:pt x="3187490" y="3803902"/>
                <a:pt x="3168262" y="3803902"/>
              </a:cubicBezTo>
              <a:close/>
              <a:moveTo>
                <a:pt x="3253154" y="3803902"/>
              </a:moveTo>
              <a:cubicBezTo>
                <a:pt x="3233926" y="3803902"/>
                <a:pt x="3218335" y="3788311"/>
                <a:pt x="3218335" y="3769084"/>
              </a:cubicBezTo>
              <a:cubicBezTo>
                <a:pt x="3218335" y="3749856"/>
                <a:pt x="3233926" y="3734265"/>
                <a:pt x="3253154" y="3734265"/>
              </a:cubicBezTo>
              <a:cubicBezTo>
                <a:pt x="3272382" y="3734265"/>
                <a:pt x="3287973" y="3749856"/>
                <a:pt x="3287973" y="3769084"/>
              </a:cubicBezTo>
              <a:cubicBezTo>
                <a:pt x="3287973" y="3788311"/>
                <a:pt x="3272382" y="3803902"/>
                <a:pt x="3253154" y="3803902"/>
              </a:cubicBezTo>
              <a:close/>
              <a:moveTo>
                <a:pt x="3338047" y="3803902"/>
              </a:moveTo>
              <a:cubicBezTo>
                <a:pt x="3318820" y="3803902"/>
                <a:pt x="3303228" y="3788311"/>
                <a:pt x="3303228" y="3769084"/>
              </a:cubicBezTo>
              <a:cubicBezTo>
                <a:pt x="3303228" y="3749856"/>
                <a:pt x="3318820" y="3734265"/>
                <a:pt x="3338047" y="3734265"/>
              </a:cubicBezTo>
              <a:cubicBezTo>
                <a:pt x="3357275" y="3734265"/>
                <a:pt x="3372866" y="3749856"/>
                <a:pt x="3372866" y="3769084"/>
              </a:cubicBezTo>
              <a:cubicBezTo>
                <a:pt x="3372866" y="3788311"/>
                <a:pt x="3357275" y="3803902"/>
                <a:pt x="3338047" y="3803902"/>
              </a:cubicBezTo>
              <a:close/>
              <a:moveTo>
                <a:pt x="3422940" y="3803902"/>
              </a:moveTo>
              <a:cubicBezTo>
                <a:pt x="3403712" y="3803902"/>
                <a:pt x="3388121" y="3788311"/>
                <a:pt x="3388121" y="3769084"/>
              </a:cubicBezTo>
              <a:cubicBezTo>
                <a:pt x="3388121" y="3749856"/>
                <a:pt x="3403712" y="3734265"/>
                <a:pt x="3422940" y="3734265"/>
              </a:cubicBezTo>
              <a:cubicBezTo>
                <a:pt x="3442167" y="3734265"/>
                <a:pt x="3457758" y="3749856"/>
                <a:pt x="3457758" y="3769084"/>
              </a:cubicBezTo>
              <a:cubicBezTo>
                <a:pt x="3457758" y="3788311"/>
                <a:pt x="3442167" y="3803902"/>
                <a:pt x="3422940" y="3803902"/>
              </a:cubicBezTo>
              <a:close/>
              <a:moveTo>
                <a:pt x="3507832" y="3803902"/>
              </a:moveTo>
              <a:cubicBezTo>
                <a:pt x="3488604" y="3803902"/>
                <a:pt x="3473013" y="3788311"/>
                <a:pt x="3473013" y="3769084"/>
              </a:cubicBezTo>
              <a:cubicBezTo>
                <a:pt x="3473013" y="3749856"/>
                <a:pt x="3488604" y="3734265"/>
                <a:pt x="3507832" y="3734265"/>
              </a:cubicBezTo>
              <a:cubicBezTo>
                <a:pt x="3527060" y="3734265"/>
                <a:pt x="3542651" y="3749856"/>
                <a:pt x="3542651" y="3769084"/>
              </a:cubicBezTo>
              <a:cubicBezTo>
                <a:pt x="3542651" y="3788311"/>
                <a:pt x="3527060" y="3803902"/>
                <a:pt x="3507832" y="3803902"/>
              </a:cubicBezTo>
              <a:close/>
              <a:moveTo>
                <a:pt x="5545258" y="3803902"/>
              </a:moveTo>
              <a:cubicBezTo>
                <a:pt x="5526030" y="3803902"/>
                <a:pt x="5510439" y="3788311"/>
                <a:pt x="5510439" y="3769084"/>
              </a:cubicBezTo>
              <a:cubicBezTo>
                <a:pt x="5510439" y="3749856"/>
                <a:pt x="5526030" y="3734265"/>
                <a:pt x="5545258" y="3734265"/>
              </a:cubicBezTo>
              <a:cubicBezTo>
                <a:pt x="5564486" y="3734265"/>
                <a:pt x="5580077" y="3749856"/>
                <a:pt x="5580077" y="3769084"/>
              </a:cubicBezTo>
              <a:cubicBezTo>
                <a:pt x="5580077" y="3788311"/>
                <a:pt x="5564486" y="3803902"/>
                <a:pt x="5545258" y="3803902"/>
              </a:cubicBezTo>
              <a:close/>
              <a:moveTo>
                <a:pt x="5630150" y="3803902"/>
              </a:moveTo>
              <a:cubicBezTo>
                <a:pt x="5610922" y="3803902"/>
                <a:pt x="5595331" y="3788311"/>
                <a:pt x="5595331" y="3769084"/>
              </a:cubicBezTo>
              <a:cubicBezTo>
                <a:pt x="5595331" y="3749856"/>
                <a:pt x="5610922" y="3734265"/>
                <a:pt x="5630150" y="3734265"/>
              </a:cubicBezTo>
              <a:cubicBezTo>
                <a:pt x="5649378" y="3734265"/>
                <a:pt x="5664969" y="3749856"/>
                <a:pt x="5664969" y="3769084"/>
              </a:cubicBezTo>
              <a:cubicBezTo>
                <a:pt x="5664969" y="3788311"/>
                <a:pt x="5649378" y="3803902"/>
                <a:pt x="5630150" y="3803902"/>
              </a:cubicBezTo>
              <a:close/>
              <a:moveTo>
                <a:pt x="5715043" y="3803902"/>
              </a:moveTo>
              <a:cubicBezTo>
                <a:pt x="5695816" y="3803902"/>
                <a:pt x="5680225" y="3788311"/>
                <a:pt x="5680225" y="3769084"/>
              </a:cubicBezTo>
              <a:cubicBezTo>
                <a:pt x="5680225" y="3749856"/>
                <a:pt x="5695816" y="3734265"/>
                <a:pt x="5715043" y="3734265"/>
              </a:cubicBezTo>
              <a:cubicBezTo>
                <a:pt x="5734271" y="3734265"/>
                <a:pt x="5749862" y="3749856"/>
                <a:pt x="5749862" y="3769084"/>
              </a:cubicBezTo>
              <a:cubicBezTo>
                <a:pt x="5749862" y="3788311"/>
                <a:pt x="5734271" y="3803902"/>
                <a:pt x="5715043" y="3803902"/>
              </a:cubicBezTo>
              <a:close/>
              <a:moveTo>
                <a:pt x="6309291" y="3803902"/>
              </a:moveTo>
              <a:cubicBezTo>
                <a:pt x="6290063" y="3803902"/>
                <a:pt x="6274465" y="3788311"/>
                <a:pt x="6274465" y="3769084"/>
              </a:cubicBezTo>
              <a:cubicBezTo>
                <a:pt x="6274465" y="3749856"/>
                <a:pt x="6290063" y="3734265"/>
                <a:pt x="6309291" y="3734265"/>
              </a:cubicBezTo>
              <a:cubicBezTo>
                <a:pt x="6328518" y="3734265"/>
                <a:pt x="6344103" y="3749856"/>
                <a:pt x="6344103" y="3769084"/>
              </a:cubicBezTo>
              <a:cubicBezTo>
                <a:pt x="6344103" y="3788311"/>
                <a:pt x="6328518" y="3803902"/>
                <a:pt x="6309291" y="3803902"/>
              </a:cubicBezTo>
              <a:close/>
              <a:moveTo>
                <a:pt x="6479075" y="3803902"/>
              </a:moveTo>
              <a:cubicBezTo>
                <a:pt x="6459847" y="3803902"/>
                <a:pt x="6444250" y="3788311"/>
                <a:pt x="6444250" y="3769084"/>
              </a:cubicBezTo>
              <a:cubicBezTo>
                <a:pt x="6444250" y="3749856"/>
                <a:pt x="6459847" y="3734265"/>
                <a:pt x="6479075" y="3734265"/>
              </a:cubicBezTo>
              <a:cubicBezTo>
                <a:pt x="6498303" y="3734265"/>
                <a:pt x="6513887" y="3749856"/>
                <a:pt x="6513887" y="3769084"/>
              </a:cubicBezTo>
              <a:cubicBezTo>
                <a:pt x="6513887" y="3788311"/>
                <a:pt x="6498303" y="3803902"/>
                <a:pt x="6479075" y="3803902"/>
              </a:cubicBezTo>
              <a:close/>
              <a:moveTo>
                <a:pt x="6648861" y="3803902"/>
              </a:moveTo>
              <a:cubicBezTo>
                <a:pt x="6629633" y="3803902"/>
                <a:pt x="6614035" y="3788311"/>
                <a:pt x="6614035" y="3769084"/>
              </a:cubicBezTo>
              <a:cubicBezTo>
                <a:pt x="6614035" y="3749856"/>
                <a:pt x="6629633" y="3734265"/>
                <a:pt x="6648861" y="3734265"/>
              </a:cubicBezTo>
              <a:cubicBezTo>
                <a:pt x="6668088" y="3734265"/>
                <a:pt x="6683673" y="3749856"/>
                <a:pt x="6683673" y="3769084"/>
              </a:cubicBezTo>
              <a:cubicBezTo>
                <a:pt x="6683673" y="3788311"/>
                <a:pt x="6668088" y="3803902"/>
                <a:pt x="6648861" y="3803902"/>
              </a:cubicBezTo>
              <a:close/>
              <a:moveTo>
                <a:pt x="6733753" y="3803902"/>
              </a:moveTo>
              <a:cubicBezTo>
                <a:pt x="6714525" y="3803902"/>
                <a:pt x="6698927" y="3788311"/>
                <a:pt x="6698927" y="3769084"/>
              </a:cubicBezTo>
              <a:cubicBezTo>
                <a:pt x="6698927" y="3749856"/>
                <a:pt x="6714525" y="3734265"/>
                <a:pt x="6733753" y="3734265"/>
              </a:cubicBezTo>
              <a:cubicBezTo>
                <a:pt x="6752981" y="3734265"/>
                <a:pt x="6768565" y="3749856"/>
                <a:pt x="6768565" y="3769084"/>
              </a:cubicBezTo>
              <a:cubicBezTo>
                <a:pt x="6768565" y="3788311"/>
                <a:pt x="6752981" y="3803902"/>
                <a:pt x="6733753" y="3803902"/>
              </a:cubicBezTo>
              <a:close/>
              <a:moveTo>
                <a:pt x="6818645" y="3803902"/>
              </a:moveTo>
              <a:cubicBezTo>
                <a:pt x="6799417" y="3803902"/>
                <a:pt x="6783820" y="3788311"/>
                <a:pt x="6783820" y="3769084"/>
              </a:cubicBezTo>
              <a:cubicBezTo>
                <a:pt x="6783820" y="3749856"/>
                <a:pt x="6799417" y="3734265"/>
                <a:pt x="6818645" y="3734265"/>
              </a:cubicBezTo>
              <a:cubicBezTo>
                <a:pt x="6837873" y="3734265"/>
                <a:pt x="6853457" y="3749856"/>
                <a:pt x="6853457" y="3769084"/>
              </a:cubicBezTo>
              <a:cubicBezTo>
                <a:pt x="6853457" y="3788311"/>
                <a:pt x="6837873" y="3803902"/>
                <a:pt x="6818645" y="3803902"/>
              </a:cubicBezTo>
              <a:close/>
              <a:moveTo>
                <a:pt x="6903537" y="3803902"/>
              </a:moveTo>
              <a:cubicBezTo>
                <a:pt x="6884310" y="3803902"/>
                <a:pt x="6868712" y="3788311"/>
                <a:pt x="6868712" y="3769084"/>
              </a:cubicBezTo>
              <a:cubicBezTo>
                <a:pt x="6868712" y="3749856"/>
                <a:pt x="6884310" y="3734265"/>
                <a:pt x="6903537" y="3734265"/>
              </a:cubicBezTo>
              <a:cubicBezTo>
                <a:pt x="6922765" y="3734265"/>
                <a:pt x="6938350" y="3749856"/>
                <a:pt x="6938350" y="3769084"/>
              </a:cubicBezTo>
              <a:cubicBezTo>
                <a:pt x="6938350" y="3788311"/>
                <a:pt x="6922765" y="3803902"/>
                <a:pt x="6903537" y="3803902"/>
              </a:cubicBezTo>
              <a:close/>
              <a:moveTo>
                <a:pt x="6988431" y="3803902"/>
              </a:moveTo>
              <a:cubicBezTo>
                <a:pt x="6969203" y="3803902"/>
                <a:pt x="6953605" y="3788311"/>
                <a:pt x="6953605" y="3769084"/>
              </a:cubicBezTo>
              <a:cubicBezTo>
                <a:pt x="6953605" y="3749856"/>
                <a:pt x="6969203" y="3734265"/>
                <a:pt x="6988431" y="3734265"/>
              </a:cubicBezTo>
              <a:cubicBezTo>
                <a:pt x="7007658" y="3734265"/>
                <a:pt x="7023243" y="3749856"/>
                <a:pt x="7023243" y="3769084"/>
              </a:cubicBezTo>
              <a:cubicBezTo>
                <a:pt x="7023243" y="3788311"/>
                <a:pt x="7007658" y="3803902"/>
                <a:pt x="6988431" y="3803902"/>
              </a:cubicBezTo>
              <a:close/>
              <a:moveTo>
                <a:pt x="7073349" y="3803902"/>
              </a:moveTo>
              <a:cubicBezTo>
                <a:pt x="7054121" y="3803902"/>
                <a:pt x="7038524" y="3788311"/>
                <a:pt x="7038524" y="3769084"/>
              </a:cubicBezTo>
              <a:cubicBezTo>
                <a:pt x="7038524" y="3749856"/>
                <a:pt x="7054121" y="3734265"/>
                <a:pt x="7073349" y="3734265"/>
              </a:cubicBezTo>
              <a:cubicBezTo>
                <a:pt x="7092577" y="3734265"/>
                <a:pt x="7108161" y="3749856"/>
                <a:pt x="7108161" y="3769084"/>
              </a:cubicBezTo>
              <a:cubicBezTo>
                <a:pt x="7108161" y="3788311"/>
                <a:pt x="7092577" y="3803902"/>
                <a:pt x="7073349" y="3803902"/>
              </a:cubicBezTo>
              <a:close/>
              <a:moveTo>
                <a:pt x="7158241" y="3803902"/>
              </a:moveTo>
              <a:cubicBezTo>
                <a:pt x="7139013" y="3803902"/>
                <a:pt x="7123416" y="3788311"/>
                <a:pt x="7123416" y="3769084"/>
              </a:cubicBezTo>
              <a:cubicBezTo>
                <a:pt x="7123416" y="3749856"/>
                <a:pt x="7139013" y="3734265"/>
                <a:pt x="7158241" y="3734265"/>
              </a:cubicBezTo>
              <a:cubicBezTo>
                <a:pt x="7177469" y="3734265"/>
                <a:pt x="7193053" y="3749856"/>
                <a:pt x="7193053" y="3769084"/>
              </a:cubicBezTo>
              <a:cubicBezTo>
                <a:pt x="7193053" y="3788311"/>
                <a:pt x="7177469" y="3803902"/>
                <a:pt x="7158241" y="3803902"/>
              </a:cubicBezTo>
              <a:close/>
              <a:moveTo>
                <a:pt x="7497811" y="3803902"/>
              </a:moveTo>
              <a:cubicBezTo>
                <a:pt x="7478583" y="3803902"/>
                <a:pt x="7462986" y="3788311"/>
                <a:pt x="7462986" y="3769084"/>
              </a:cubicBezTo>
              <a:cubicBezTo>
                <a:pt x="7462986" y="3749856"/>
                <a:pt x="7478583" y="3734265"/>
                <a:pt x="7497811" y="3734265"/>
              </a:cubicBezTo>
              <a:cubicBezTo>
                <a:pt x="7517039" y="3734265"/>
                <a:pt x="7532623" y="3749856"/>
                <a:pt x="7532623" y="3769084"/>
              </a:cubicBezTo>
              <a:cubicBezTo>
                <a:pt x="7532623" y="3788311"/>
                <a:pt x="7517039" y="3803902"/>
                <a:pt x="7497811" y="3803902"/>
              </a:cubicBezTo>
              <a:close/>
              <a:moveTo>
                <a:pt x="7582703" y="3803902"/>
              </a:moveTo>
              <a:cubicBezTo>
                <a:pt x="7563476" y="3803902"/>
                <a:pt x="7547878" y="3788311"/>
                <a:pt x="7547878" y="3769084"/>
              </a:cubicBezTo>
              <a:cubicBezTo>
                <a:pt x="7547878" y="3749856"/>
                <a:pt x="7563476" y="3734265"/>
                <a:pt x="7582703" y="3734265"/>
              </a:cubicBezTo>
              <a:cubicBezTo>
                <a:pt x="7601931" y="3734265"/>
                <a:pt x="7617516" y="3749856"/>
                <a:pt x="7617516" y="3769084"/>
              </a:cubicBezTo>
              <a:cubicBezTo>
                <a:pt x="7617516" y="3788311"/>
                <a:pt x="7601931" y="3803902"/>
                <a:pt x="7582703" y="3803902"/>
              </a:cubicBezTo>
              <a:close/>
              <a:moveTo>
                <a:pt x="7667597" y="3803902"/>
              </a:moveTo>
              <a:cubicBezTo>
                <a:pt x="7648369" y="3803902"/>
                <a:pt x="7632771" y="3788311"/>
                <a:pt x="7632771" y="3769084"/>
              </a:cubicBezTo>
              <a:cubicBezTo>
                <a:pt x="7632771" y="3749856"/>
                <a:pt x="7648369" y="3734265"/>
                <a:pt x="7667597" y="3734265"/>
              </a:cubicBezTo>
              <a:cubicBezTo>
                <a:pt x="7686824" y="3734265"/>
                <a:pt x="7702409" y="3749856"/>
                <a:pt x="7702409" y="3769084"/>
              </a:cubicBezTo>
              <a:cubicBezTo>
                <a:pt x="7702409" y="3788311"/>
                <a:pt x="7686824" y="3803902"/>
                <a:pt x="7667597" y="3803902"/>
              </a:cubicBezTo>
              <a:close/>
              <a:moveTo>
                <a:pt x="7753534" y="3803902"/>
              </a:moveTo>
              <a:cubicBezTo>
                <a:pt x="7734306" y="3803902"/>
                <a:pt x="7718709" y="3788311"/>
                <a:pt x="7718709" y="3769084"/>
              </a:cubicBezTo>
              <a:cubicBezTo>
                <a:pt x="7718709" y="3749856"/>
                <a:pt x="7734306" y="3734265"/>
                <a:pt x="7753534" y="3734265"/>
              </a:cubicBezTo>
              <a:cubicBezTo>
                <a:pt x="7772762" y="3734265"/>
                <a:pt x="7788346" y="3749856"/>
                <a:pt x="7788346" y="3769084"/>
              </a:cubicBezTo>
              <a:cubicBezTo>
                <a:pt x="7788346" y="3788311"/>
                <a:pt x="7772762" y="3803902"/>
                <a:pt x="7753534" y="3803902"/>
              </a:cubicBezTo>
              <a:close/>
              <a:moveTo>
                <a:pt x="7838426" y="3803902"/>
              </a:moveTo>
              <a:cubicBezTo>
                <a:pt x="7819199" y="3803902"/>
                <a:pt x="7803601" y="3788311"/>
                <a:pt x="7803601" y="3769084"/>
              </a:cubicBezTo>
              <a:cubicBezTo>
                <a:pt x="7803601" y="3749856"/>
                <a:pt x="7819199" y="3734265"/>
                <a:pt x="7838426" y="3734265"/>
              </a:cubicBezTo>
              <a:cubicBezTo>
                <a:pt x="7857654" y="3734265"/>
                <a:pt x="7873239" y="3749856"/>
                <a:pt x="7873239" y="3769084"/>
              </a:cubicBezTo>
              <a:cubicBezTo>
                <a:pt x="7873239" y="3788311"/>
                <a:pt x="7857654" y="3803902"/>
                <a:pt x="7838426" y="3803902"/>
              </a:cubicBezTo>
              <a:close/>
              <a:moveTo>
                <a:pt x="7921686" y="3803902"/>
              </a:moveTo>
              <a:cubicBezTo>
                <a:pt x="7902459" y="3803902"/>
                <a:pt x="7886861" y="3788311"/>
                <a:pt x="7886861" y="3769084"/>
              </a:cubicBezTo>
              <a:cubicBezTo>
                <a:pt x="7886861" y="3749856"/>
                <a:pt x="7902459" y="3734265"/>
                <a:pt x="7921686" y="3734265"/>
              </a:cubicBezTo>
              <a:cubicBezTo>
                <a:pt x="7940914" y="3734265"/>
                <a:pt x="7956499" y="3749856"/>
                <a:pt x="7956499" y="3769084"/>
              </a:cubicBezTo>
              <a:cubicBezTo>
                <a:pt x="7956499" y="3788311"/>
                <a:pt x="7940914" y="3803902"/>
                <a:pt x="7921686" y="3803902"/>
              </a:cubicBezTo>
              <a:close/>
              <a:moveTo>
                <a:pt x="8006579" y="3803902"/>
              </a:moveTo>
              <a:cubicBezTo>
                <a:pt x="7987351" y="3803902"/>
                <a:pt x="7971753" y="3788311"/>
                <a:pt x="7971753" y="3769084"/>
              </a:cubicBezTo>
              <a:cubicBezTo>
                <a:pt x="7971753" y="3749856"/>
                <a:pt x="7987351" y="3734265"/>
                <a:pt x="8006579" y="3734265"/>
              </a:cubicBezTo>
              <a:cubicBezTo>
                <a:pt x="8025806" y="3734265"/>
                <a:pt x="8041391" y="3749856"/>
                <a:pt x="8041391" y="3769084"/>
              </a:cubicBezTo>
              <a:cubicBezTo>
                <a:pt x="8041391" y="3788311"/>
                <a:pt x="8025806" y="3803902"/>
                <a:pt x="8006579" y="3803902"/>
              </a:cubicBezTo>
              <a:close/>
              <a:moveTo>
                <a:pt x="8091471" y="3803902"/>
              </a:moveTo>
              <a:cubicBezTo>
                <a:pt x="8072243" y="3803902"/>
                <a:pt x="8056645" y="3788311"/>
                <a:pt x="8056645" y="3769084"/>
              </a:cubicBezTo>
              <a:cubicBezTo>
                <a:pt x="8056645" y="3749856"/>
                <a:pt x="8072243" y="3734265"/>
                <a:pt x="8091471" y="3734265"/>
              </a:cubicBezTo>
              <a:cubicBezTo>
                <a:pt x="8110698" y="3734265"/>
                <a:pt x="8126283" y="3749856"/>
                <a:pt x="8126283" y="3769084"/>
              </a:cubicBezTo>
              <a:cubicBezTo>
                <a:pt x="8126283" y="3788311"/>
                <a:pt x="8110698" y="3803902"/>
                <a:pt x="8091471" y="3803902"/>
              </a:cubicBezTo>
              <a:close/>
              <a:moveTo>
                <a:pt x="8177473" y="3803902"/>
              </a:moveTo>
              <a:cubicBezTo>
                <a:pt x="8158245" y="3803902"/>
                <a:pt x="8142648" y="3788311"/>
                <a:pt x="8142648" y="3769084"/>
              </a:cubicBezTo>
              <a:cubicBezTo>
                <a:pt x="8142648" y="3749856"/>
                <a:pt x="8158245" y="3734265"/>
                <a:pt x="8177473" y="3734265"/>
              </a:cubicBezTo>
              <a:cubicBezTo>
                <a:pt x="8196701" y="3734265"/>
                <a:pt x="8212286" y="3749856"/>
                <a:pt x="8212286" y="3769084"/>
              </a:cubicBezTo>
              <a:cubicBezTo>
                <a:pt x="8212286" y="3788311"/>
                <a:pt x="8196701" y="3803902"/>
                <a:pt x="8177473" y="3803902"/>
              </a:cubicBezTo>
              <a:close/>
              <a:moveTo>
                <a:pt x="8262366" y="3803902"/>
              </a:moveTo>
              <a:cubicBezTo>
                <a:pt x="8243139" y="3803902"/>
                <a:pt x="8227541" y="3788311"/>
                <a:pt x="8227541" y="3769084"/>
              </a:cubicBezTo>
              <a:cubicBezTo>
                <a:pt x="8227541" y="3749856"/>
                <a:pt x="8243139" y="3734265"/>
                <a:pt x="8262366" y="3734265"/>
              </a:cubicBezTo>
              <a:cubicBezTo>
                <a:pt x="8281594" y="3734265"/>
                <a:pt x="8297179" y="3749856"/>
                <a:pt x="8297179" y="3769084"/>
              </a:cubicBezTo>
              <a:cubicBezTo>
                <a:pt x="8297179" y="3788311"/>
                <a:pt x="8281594" y="3803902"/>
                <a:pt x="8262366" y="3803902"/>
              </a:cubicBezTo>
              <a:close/>
              <a:moveTo>
                <a:pt x="8346737" y="3803902"/>
              </a:moveTo>
              <a:cubicBezTo>
                <a:pt x="8327509" y="3803902"/>
                <a:pt x="8311911" y="3788311"/>
                <a:pt x="8311911" y="3769084"/>
              </a:cubicBezTo>
              <a:cubicBezTo>
                <a:pt x="8311911" y="3749856"/>
                <a:pt x="8327509" y="3734265"/>
                <a:pt x="8346737" y="3734265"/>
              </a:cubicBezTo>
              <a:cubicBezTo>
                <a:pt x="8365964" y="3734265"/>
                <a:pt x="8381549" y="3749856"/>
                <a:pt x="8381549" y="3769084"/>
              </a:cubicBezTo>
              <a:cubicBezTo>
                <a:pt x="8381549" y="3788311"/>
                <a:pt x="8365964" y="3803902"/>
                <a:pt x="8346737" y="3803902"/>
              </a:cubicBezTo>
              <a:close/>
              <a:moveTo>
                <a:pt x="8431629" y="3803902"/>
              </a:moveTo>
              <a:cubicBezTo>
                <a:pt x="8412401" y="3803902"/>
                <a:pt x="8396804" y="3788311"/>
                <a:pt x="8396804" y="3769084"/>
              </a:cubicBezTo>
              <a:cubicBezTo>
                <a:pt x="8396804" y="3749856"/>
                <a:pt x="8412401" y="3734265"/>
                <a:pt x="8431629" y="3734265"/>
              </a:cubicBezTo>
              <a:cubicBezTo>
                <a:pt x="8450857" y="3734265"/>
                <a:pt x="8466441" y="3749856"/>
                <a:pt x="8466441" y="3769084"/>
              </a:cubicBezTo>
              <a:cubicBezTo>
                <a:pt x="8466441" y="3788311"/>
                <a:pt x="8450857" y="3803902"/>
                <a:pt x="8431629" y="3803902"/>
              </a:cubicBezTo>
              <a:close/>
              <a:moveTo>
                <a:pt x="8516521" y="3803902"/>
              </a:moveTo>
              <a:cubicBezTo>
                <a:pt x="8497293" y="3803902"/>
                <a:pt x="8481696" y="3788311"/>
                <a:pt x="8481696" y="3769084"/>
              </a:cubicBezTo>
              <a:cubicBezTo>
                <a:pt x="8481696" y="3749856"/>
                <a:pt x="8497293" y="3734265"/>
                <a:pt x="8516521" y="3734265"/>
              </a:cubicBezTo>
              <a:cubicBezTo>
                <a:pt x="8535749" y="3734265"/>
                <a:pt x="8551333" y="3749856"/>
                <a:pt x="8551333" y="3769084"/>
              </a:cubicBezTo>
              <a:cubicBezTo>
                <a:pt x="8551333" y="3788311"/>
                <a:pt x="8535749" y="3803902"/>
                <a:pt x="8516521" y="3803902"/>
              </a:cubicBezTo>
              <a:close/>
              <a:moveTo>
                <a:pt x="8601413" y="3803902"/>
              </a:moveTo>
              <a:cubicBezTo>
                <a:pt x="8582186" y="3803902"/>
                <a:pt x="8566588" y="3788311"/>
                <a:pt x="8566588" y="3769084"/>
              </a:cubicBezTo>
              <a:cubicBezTo>
                <a:pt x="8566588" y="3749856"/>
                <a:pt x="8582186" y="3734265"/>
                <a:pt x="8601413" y="3734265"/>
              </a:cubicBezTo>
              <a:cubicBezTo>
                <a:pt x="8620641" y="3734265"/>
                <a:pt x="8636226" y="3749856"/>
                <a:pt x="8636226" y="3769084"/>
              </a:cubicBezTo>
              <a:cubicBezTo>
                <a:pt x="8636226" y="3788311"/>
                <a:pt x="8620641" y="3803902"/>
                <a:pt x="8601413" y="3803902"/>
              </a:cubicBezTo>
              <a:close/>
              <a:moveTo>
                <a:pt x="8686306" y="3803902"/>
              </a:moveTo>
              <a:cubicBezTo>
                <a:pt x="8667078" y="3803902"/>
                <a:pt x="8651480" y="3788311"/>
                <a:pt x="8651480" y="3769084"/>
              </a:cubicBezTo>
              <a:cubicBezTo>
                <a:pt x="8651480" y="3749856"/>
                <a:pt x="8667078" y="3734265"/>
                <a:pt x="8686306" y="3734265"/>
              </a:cubicBezTo>
              <a:cubicBezTo>
                <a:pt x="8705533" y="3734265"/>
                <a:pt x="8721118" y="3749856"/>
                <a:pt x="8721118" y="3769084"/>
              </a:cubicBezTo>
              <a:cubicBezTo>
                <a:pt x="8721118" y="3788311"/>
                <a:pt x="8705533" y="3803902"/>
                <a:pt x="8686306" y="3803902"/>
              </a:cubicBezTo>
              <a:close/>
              <a:moveTo>
                <a:pt x="8771199" y="3803902"/>
              </a:moveTo>
              <a:cubicBezTo>
                <a:pt x="8751971" y="3803902"/>
                <a:pt x="8736374" y="3788311"/>
                <a:pt x="8736374" y="3769084"/>
              </a:cubicBezTo>
              <a:cubicBezTo>
                <a:pt x="8736374" y="3749856"/>
                <a:pt x="8751971" y="3734265"/>
                <a:pt x="8771199" y="3734265"/>
              </a:cubicBezTo>
              <a:cubicBezTo>
                <a:pt x="8790427" y="3734265"/>
                <a:pt x="8806011" y="3749856"/>
                <a:pt x="8806011" y="3769084"/>
              </a:cubicBezTo>
              <a:cubicBezTo>
                <a:pt x="8806011" y="3788311"/>
                <a:pt x="8790427" y="3803902"/>
                <a:pt x="8771199" y="3803902"/>
              </a:cubicBezTo>
              <a:close/>
              <a:moveTo>
                <a:pt x="8856091" y="3803902"/>
              </a:moveTo>
              <a:cubicBezTo>
                <a:pt x="8836863" y="3803902"/>
                <a:pt x="8821266" y="3788311"/>
                <a:pt x="8821266" y="3769084"/>
              </a:cubicBezTo>
              <a:cubicBezTo>
                <a:pt x="8821266" y="3749856"/>
                <a:pt x="8836863" y="3734265"/>
                <a:pt x="8856091" y="3734265"/>
              </a:cubicBezTo>
              <a:cubicBezTo>
                <a:pt x="8875319" y="3734265"/>
                <a:pt x="8890903" y="3749856"/>
                <a:pt x="8890903" y="3769084"/>
              </a:cubicBezTo>
              <a:cubicBezTo>
                <a:pt x="8890903" y="3788311"/>
                <a:pt x="8875319" y="3803902"/>
                <a:pt x="8856091" y="3803902"/>
              </a:cubicBezTo>
              <a:close/>
              <a:moveTo>
                <a:pt x="8940983" y="3803902"/>
              </a:moveTo>
              <a:cubicBezTo>
                <a:pt x="8921756" y="3803902"/>
                <a:pt x="8906158" y="3788311"/>
                <a:pt x="8906158" y="3769084"/>
              </a:cubicBezTo>
              <a:cubicBezTo>
                <a:pt x="8906158" y="3749856"/>
                <a:pt x="8921756" y="3734265"/>
                <a:pt x="8940983" y="3734265"/>
              </a:cubicBezTo>
              <a:cubicBezTo>
                <a:pt x="8960211" y="3734265"/>
                <a:pt x="8975796" y="3749856"/>
                <a:pt x="8975796" y="3769084"/>
              </a:cubicBezTo>
              <a:cubicBezTo>
                <a:pt x="8975796" y="3788311"/>
                <a:pt x="8960211" y="3803902"/>
                <a:pt x="8940983" y="3803902"/>
              </a:cubicBezTo>
              <a:close/>
              <a:moveTo>
                <a:pt x="9025876" y="3803902"/>
              </a:moveTo>
              <a:cubicBezTo>
                <a:pt x="9006648" y="3803902"/>
                <a:pt x="8991050" y="3788311"/>
                <a:pt x="8991050" y="3769084"/>
              </a:cubicBezTo>
              <a:cubicBezTo>
                <a:pt x="8991050" y="3749856"/>
                <a:pt x="9006648" y="3734265"/>
                <a:pt x="9025876" y="3734265"/>
              </a:cubicBezTo>
              <a:cubicBezTo>
                <a:pt x="9045103" y="3734265"/>
                <a:pt x="9060688" y="3749856"/>
                <a:pt x="9060688" y="3769084"/>
              </a:cubicBezTo>
              <a:cubicBezTo>
                <a:pt x="9060688" y="3788311"/>
                <a:pt x="9045103" y="3803902"/>
                <a:pt x="9025876" y="3803902"/>
              </a:cubicBezTo>
              <a:close/>
              <a:moveTo>
                <a:pt x="9110769" y="3803902"/>
              </a:moveTo>
              <a:cubicBezTo>
                <a:pt x="9091541" y="3803902"/>
                <a:pt x="9075944" y="3788311"/>
                <a:pt x="9075944" y="3769084"/>
              </a:cubicBezTo>
              <a:cubicBezTo>
                <a:pt x="9075944" y="3749856"/>
                <a:pt x="9091541" y="3734265"/>
                <a:pt x="9110769" y="3734265"/>
              </a:cubicBezTo>
              <a:cubicBezTo>
                <a:pt x="9129997" y="3734265"/>
                <a:pt x="9145581" y="3749856"/>
                <a:pt x="9145581" y="3769084"/>
              </a:cubicBezTo>
              <a:cubicBezTo>
                <a:pt x="9145581" y="3788311"/>
                <a:pt x="9129997" y="3803902"/>
                <a:pt x="9110769" y="3803902"/>
              </a:cubicBezTo>
              <a:close/>
              <a:moveTo>
                <a:pt x="9195661" y="3803902"/>
              </a:moveTo>
              <a:cubicBezTo>
                <a:pt x="9176433" y="3803902"/>
                <a:pt x="9160836" y="3788311"/>
                <a:pt x="9160836" y="3769084"/>
              </a:cubicBezTo>
              <a:cubicBezTo>
                <a:pt x="9160836" y="3749856"/>
                <a:pt x="9176433" y="3734265"/>
                <a:pt x="9195661" y="3734265"/>
              </a:cubicBezTo>
              <a:cubicBezTo>
                <a:pt x="9214889" y="3734265"/>
                <a:pt x="9230473" y="3749856"/>
                <a:pt x="9230473" y="3769084"/>
              </a:cubicBezTo>
              <a:cubicBezTo>
                <a:pt x="9230473" y="3788311"/>
                <a:pt x="9214889" y="3803902"/>
                <a:pt x="9195661" y="3803902"/>
              </a:cubicBezTo>
              <a:close/>
              <a:moveTo>
                <a:pt x="9280553" y="3803902"/>
              </a:moveTo>
              <a:cubicBezTo>
                <a:pt x="9261326" y="3803902"/>
                <a:pt x="9245728" y="3788311"/>
                <a:pt x="9245728" y="3769084"/>
              </a:cubicBezTo>
              <a:cubicBezTo>
                <a:pt x="9245728" y="3749856"/>
                <a:pt x="9261326" y="3734265"/>
                <a:pt x="9280553" y="3734265"/>
              </a:cubicBezTo>
              <a:cubicBezTo>
                <a:pt x="9299781" y="3734265"/>
                <a:pt x="9315366" y="3749856"/>
                <a:pt x="9315366" y="3769084"/>
              </a:cubicBezTo>
              <a:cubicBezTo>
                <a:pt x="9315366" y="3788311"/>
                <a:pt x="9299781" y="3803902"/>
                <a:pt x="9280553" y="3803902"/>
              </a:cubicBezTo>
              <a:close/>
              <a:moveTo>
                <a:pt x="9365446" y="3803902"/>
              </a:moveTo>
              <a:cubicBezTo>
                <a:pt x="9346218" y="3803902"/>
                <a:pt x="9330620" y="3788311"/>
                <a:pt x="9330620" y="3769084"/>
              </a:cubicBezTo>
              <a:cubicBezTo>
                <a:pt x="9330620" y="3749856"/>
                <a:pt x="9346218" y="3734265"/>
                <a:pt x="9365446" y="3734265"/>
              </a:cubicBezTo>
              <a:cubicBezTo>
                <a:pt x="9384673" y="3734265"/>
                <a:pt x="9400258" y="3749856"/>
                <a:pt x="9400258" y="3769084"/>
              </a:cubicBezTo>
              <a:cubicBezTo>
                <a:pt x="9400258" y="3788311"/>
                <a:pt x="9384673" y="3803902"/>
                <a:pt x="9365446" y="3803902"/>
              </a:cubicBezTo>
              <a:close/>
              <a:moveTo>
                <a:pt x="9450339" y="3803902"/>
              </a:moveTo>
              <a:cubicBezTo>
                <a:pt x="9431111" y="3803902"/>
                <a:pt x="9415514" y="3788311"/>
                <a:pt x="9415514" y="3769084"/>
              </a:cubicBezTo>
              <a:cubicBezTo>
                <a:pt x="9415514" y="3749856"/>
                <a:pt x="9431111" y="3734265"/>
                <a:pt x="9450339" y="3734265"/>
              </a:cubicBezTo>
              <a:cubicBezTo>
                <a:pt x="9469567" y="3734265"/>
                <a:pt x="9485151" y="3749856"/>
                <a:pt x="9485151" y="3769084"/>
              </a:cubicBezTo>
              <a:cubicBezTo>
                <a:pt x="9485151" y="3788311"/>
                <a:pt x="9469567" y="3803902"/>
                <a:pt x="9450339" y="3803902"/>
              </a:cubicBezTo>
              <a:close/>
              <a:moveTo>
                <a:pt x="9705016" y="3803902"/>
              </a:moveTo>
              <a:cubicBezTo>
                <a:pt x="9685788" y="3803902"/>
                <a:pt x="9670190" y="3788311"/>
                <a:pt x="9670190" y="3769084"/>
              </a:cubicBezTo>
              <a:cubicBezTo>
                <a:pt x="9670190" y="3749856"/>
                <a:pt x="9685788" y="3734265"/>
                <a:pt x="9705016" y="3734265"/>
              </a:cubicBezTo>
              <a:cubicBezTo>
                <a:pt x="9724243" y="3734265"/>
                <a:pt x="9739828" y="3749856"/>
                <a:pt x="9739828" y="3769084"/>
              </a:cubicBezTo>
              <a:cubicBezTo>
                <a:pt x="9739828" y="3788311"/>
                <a:pt x="9724243" y="3803902"/>
                <a:pt x="9705016" y="3803902"/>
              </a:cubicBezTo>
              <a:close/>
              <a:moveTo>
                <a:pt x="9959693" y="3803902"/>
              </a:moveTo>
              <a:cubicBezTo>
                <a:pt x="9940466" y="3803902"/>
                <a:pt x="9924868" y="3788311"/>
                <a:pt x="9924868" y="3769084"/>
              </a:cubicBezTo>
              <a:cubicBezTo>
                <a:pt x="9924868" y="3749856"/>
                <a:pt x="9940466" y="3734265"/>
                <a:pt x="9959693" y="3734265"/>
              </a:cubicBezTo>
              <a:cubicBezTo>
                <a:pt x="9978921" y="3734265"/>
                <a:pt x="9994506" y="3749856"/>
                <a:pt x="9994506" y="3769084"/>
              </a:cubicBezTo>
              <a:cubicBezTo>
                <a:pt x="9994506" y="3788311"/>
                <a:pt x="9978921" y="3803902"/>
                <a:pt x="9959693" y="3803902"/>
              </a:cubicBezTo>
              <a:close/>
              <a:moveTo>
                <a:pt x="2234445" y="3719043"/>
              </a:moveTo>
              <a:cubicBezTo>
                <a:pt x="2215217" y="3719043"/>
                <a:pt x="2199626" y="3703452"/>
                <a:pt x="2199626" y="3684224"/>
              </a:cubicBezTo>
              <a:cubicBezTo>
                <a:pt x="2199626" y="3664996"/>
                <a:pt x="2215217" y="3649405"/>
                <a:pt x="2234445" y="3649405"/>
              </a:cubicBezTo>
              <a:cubicBezTo>
                <a:pt x="2253673" y="3649405"/>
                <a:pt x="2269264" y="3664996"/>
                <a:pt x="2269264" y="3684224"/>
              </a:cubicBezTo>
              <a:cubicBezTo>
                <a:pt x="2269264" y="3703452"/>
                <a:pt x="2253673" y="3719043"/>
                <a:pt x="2234445" y="3719043"/>
              </a:cubicBezTo>
              <a:close/>
              <a:moveTo>
                <a:pt x="2319337" y="3719043"/>
              </a:moveTo>
              <a:cubicBezTo>
                <a:pt x="2300110" y="3719043"/>
                <a:pt x="2284518" y="3703452"/>
                <a:pt x="2284518" y="3684224"/>
              </a:cubicBezTo>
              <a:cubicBezTo>
                <a:pt x="2284518" y="3664996"/>
                <a:pt x="2300110" y="3649405"/>
                <a:pt x="2319337" y="3649405"/>
              </a:cubicBezTo>
              <a:cubicBezTo>
                <a:pt x="2338565" y="3649405"/>
                <a:pt x="2354156" y="3664996"/>
                <a:pt x="2354156" y="3684224"/>
              </a:cubicBezTo>
              <a:cubicBezTo>
                <a:pt x="2354156" y="3703452"/>
                <a:pt x="2338565" y="3719043"/>
                <a:pt x="2319337" y="3719043"/>
              </a:cubicBezTo>
              <a:close/>
              <a:moveTo>
                <a:pt x="2404230" y="3719043"/>
              </a:moveTo>
              <a:cubicBezTo>
                <a:pt x="2385002" y="3719043"/>
                <a:pt x="2369411" y="3703452"/>
                <a:pt x="2369411" y="3684224"/>
              </a:cubicBezTo>
              <a:cubicBezTo>
                <a:pt x="2369411" y="3664996"/>
                <a:pt x="2385002" y="3649405"/>
                <a:pt x="2404230" y="3649405"/>
              </a:cubicBezTo>
              <a:cubicBezTo>
                <a:pt x="2423457" y="3649405"/>
                <a:pt x="2439048" y="3664996"/>
                <a:pt x="2439048" y="3684224"/>
              </a:cubicBezTo>
              <a:cubicBezTo>
                <a:pt x="2439048" y="3703452"/>
                <a:pt x="2423457" y="3719043"/>
                <a:pt x="2404230" y="3719043"/>
              </a:cubicBezTo>
              <a:close/>
              <a:moveTo>
                <a:pt x="2489122" y="3719043"/>
              </a:moveTo>
              <a:cubicBezTo>
                <a:pt x="2469894" y="3719043"/>
                <a:pt x="2454303" y="3703452"/>
                <a:pt x="2454303" y="3684224"/>
              </a:cubicBezTo>
              <a:cubicBezTo>
                <a:pt x="2454303" y="3664996"/>
                <a:pt x="2469894" y="3649405"/>
                <a:pt x="2489122" y="3649405"/>
              </a:cubicBezTo>
              <a:cubicBezTo>
                <a:pt x="2508350" y="3649405"/>
                <a:pt x="2523941" y="3664996"/>
                <a:pt x="2523941" y="3684224"/>
              </a:cubicBezTo>
              <a:cubicBezTo>
                <a:pt x="2523941" y="3703452"/>
                <a:pt x="2508350" y="3719043"/>
                <a:pt x="2489122" y="3719043"/>
              </a:cubicBezTo>
              <a:close/>
              <a:moveTo>
                <a:pt x="2574015" y="3719043"/>
              </a:moveTo>
              <a:cubicBezTo>
                <a:pt x="2554787" y="3719043"/>
                <a:pt x="2539196" y="3703452"/>
                <a:pt x="2539196" y="3684224"/>
              </a:cubicBezTo>
              <a:cubicBezTo>
                <a:pt x="2539196" y="3664996"/>
                <a:pt x="2554787" y="3649405"/>
                <a:pt x="2574015" y="3649405"/>
              </a:cubicBezTo>
              <a:cubicBezTo>
                <a:pt x="2593243" y="3649405"/>
                <a:pt x="2608834" y="3664996"/>
                <a:pt x="2608834" y="3684224"/>
              </a:cubicBezTo>
              <a:cubicBezTo>
                <a:pt x="2608834" y="3703452"/>
                <a:pt x="2593243" y="3719043"/>
                <a:pt x="2574015" y="3719043"/>
              </a:cubicBezTo>
              <a:close/>
              <a:moveTo>
                <a:pt x="2658907" y="3719043"/>
              </a:moveTo>
              <a:cubicBezTo>
                <a:pt x="2639680" y="3719043"/>
                <a:pt x="2624088" y="3703452"/>
                <a:pt x="2624088" y="3684224"/>
              </a:cubicBezTo>
              <a:cubicBezTo>
                <a:pt x="2624088" y="3664996"/>
                <a:pt x="2639680" y="3649405"/>
                <a:pt x="2658907" y="3649405"/>
              </a:cubicBezTo>
              <a:cubicBezTo>
                <a:pt x="2678135" y="3649405"/>
                <a:pt x="2693726" y="3664996"/>
                <a:pt x="2693726" y="3684224"/>
              </a:cubicBezTo>
              <a:cubicBezTo>
                <a:pt x="2693726" y="3703452"/>
                <a:pt x="2678135" y="3719043"/>
                <a:pt x="2658907" y="3719043"/>
              </a:cubicBezTo>
              <a:close/>
              <a:moveTo>
                <a:pt x="2743800" y="3719043"/>
              </a:moveTo>
              <a:cubicBezTo>
                <a:pt x="2724572" y="3719043"/>
                <a:pt x="2708981" y="3703452"/>
                <a:pt x="2708981" y="3684224"/>
              </a:cubicBezTo>
              <a:cubicBezTo>
                <a:pt x="2708981" y="3664996"/>
                <a:pt x="2724572" y="3649405"/>
                <a:pt x="2743800" y="3649405"/>
              </a:cubicBezTo>
              <a:cubicBezTo>
                <a:pt x="2763027" y="3649405"/>
                <a:pt x="2778618" y="3664996"/>
                <a:pt x="2778618" y="3684224"/>
              </a:cubicBezTo>
              <a:cubicBezTo>
                <a:pt x="2778618" y="3703452"/>
                <a:pt x="2763027" y="3719043"/>
                <a:pt x="2743800" y="3719043"/>
              </a:cubicBezTo>
              <a:close/>
              <a:moveTo>
                <a:pt x="2828692" y="3719043"/>
              </a:moveTo>
              <a:cubicBezTo>
                <a:pt x="2809464" y="3719043"/>
                <a:pt x="2793873" y="3703452"/>
                <a:pt x="2793873" y="3684224"/>
              </a:cubicBezTo>
              <a:cubicBezTo>
                <a:pt x="2793873" y="3664996"/>
                <a:pt x="2809464" y="3649405"/>
                <a:pt x="2828692" y="3649405"/>
              </a:cubicBezTo>
              <a:cubicBezTo>
                <a:pt x="2847920" y="3649405"/>
                <a:pt x="2863511" y="3664996"/>
                <a:pt x="2863511" y="3684224"/>
              </a:cubicBezTo>
              <a:cubicBezTo>
                <a:pt x="2863511" y="3703452"/>
                <a:pt x="2847920" y="3719043"/>
                <a:pt x="2828692" y="3719043"/>
              </a:cubicBezTo>
              <a:close/>
              <a:moveTo>
                <a:pt x="2913584" y="3719043"/>
              </a:moveTo>
              <a:cubicBezTo>
                <a:pt x="2894356" y="3719043"/>
                <a:pt x="2878765" y="3703452"/>
                <a:pt x="2878765" y="3684224"/>
              </a:cubicBezTo>
              <a:cubicBezTo>
                <a:pt x="2878765" y="3664996"/>
                <a:pt x="2894356" y="3649405"/>
                <a:pt x="2913584" y="3649405"/>
              </a:cubicBezTo>
              <a:cubicBezTo>
                <a:pt x="2932812" y="3649405"/>
                <a:pt x="2948403" y="3664996"/>
                <a:pt x="2948403" y="3684224"/>
              </a:cubicBezTo>
              <a:cubicBezTo>
                <a:pt x="2948403" y="3703452"/>
                <a:pt x="2932812" y="3719043"/>
                <a:pt x="2913584" y="3719043"/>
              </a:cubicBezTo>
              <a:close/>
              <a:moveTo>
                <a:pt x="2998477" y="3719043"/>
              </a:moveTo>
              <a:cubicBezTo>
                <a:pt x="2979250" y="3719043"/>
                <a:pt x="2963658" y="3703452"/>
                <a:pt x="2963658" y="3684224"/>
              </a:cubicBezTo>
              <a:cubicBezTo>
                <a:pt x="2963658" y="3664996"/>
                <a:pt x="2979250" y="3649405"/>
                <a:pt x="2998477" y="3649405"/>
              </a:cubicBezTo>
              <a:cubicBezTo>
                <a:pt x="3017705" y="3649405"/>
                <a:pt x="3033296" y="3664996"/>
                <a:pt x="3033296" y="3684224"/>
              </a:cubicBezTo>
              <a:cubicBezTo>
                <a:pt x="3033296" y="3703452"/>
                <a:pt x="3017705" y="3719043"/>
                <a:pt x="2998477" y="3719043"/>
              </a:cubicBezTo>
              <a:close/>
              <a:moveTo>
                <a:pt x="3083370" y="3719043"/>
              </a:moveTo>
              <a:cubicBezTo>
                <a:pt x="3064142" y="3719043"/>
                <a:pt x="3048551" y="3703452"/>
                <a:pt x="3048551" y="3684224"/>
              </a:cubicBezTo>
              <a:cubicBezTo>
                <a:pt x="3048551" y="3664996"/>
                <a:pt x="3064142" y="3649405"/>
                <a:pt x="3083370" y="3649405"/>
              </a:cubicBezTo>
              <a:cubicBezTo>
                <a:pt x="3102597" y="3649405"/>
                <a:pt x="3118188" y="3664996"/>
                <a:pt x="3118188" y="3684224"/>
              </a:cubicBezTo>
              <a:cubicBezTo>
                <a:pt x="3118188" y="3703452"/>
                <a:pt x="3102597" y="3719043"/>
                <a:pt x="3083370" y="3719043"/>
              </a:cubicBezTo>
              <a:close/>
              <a:moveTo>
                <a:pt x="3168262" y="3719043"/>
              </a:moveTo>
              <a:cubicBezTo>
                <a:pt x="3149034" y="3719043"/>
                <a:pt x="3133443" y="3703452"/>
                <a:pt x="3133443" y="3684224"/>
              </a:cubicBezTo>
              <a:cubicBezTo>
                <a:pt x="3133443" y="3664996"/>
                <a:pt x="3149034" y="3649405"/>
                <a:pt x="3168262" y="3649405"/>
              </a:cubicBezTo>
              <a:cubicBezTo>
                <a:pt x="3187490" y="3649405"/>
                <a:pt x="3203081" y="3664996"/>
                <a:pt x="3203081" y="3684224"/>
              </a:cubicBezTo>
              <a:cubicBezTo>
                <a:pt x="3203081" y="3703452"/>
                <a:pt x="3187490" y="3719043"/>
                <a:pt x="3168262" y="3719043"/>
              </a:cubicBezTo>
              <a:close/>
              <a:moveTo>
                <a:pt x="3253154" y="3719043"/>
              </a:moveTo>
              <a:cubicBezTo>
                <a:pt x="3233926" y="3719043"/>
                <a:pt x="3218335" y="3703452"/>
                <a:pt x="3218335" y="3684224"/>
              </a:cubicBezTo>
              <a:cubicBezTo>
                <a:pt x="3218335" y="3664996"/>
                <a:pt x="3233926" y="3649405"/>
                <a:pt x="3253154" y="3649405"/>
              </a:cubicBezTo>
              <a:cubicBezTo>
                <a:pt x="3272382" y="3649405"/>
                <a:pt x="3287973" y="3664996"/>
                <a:pt x="3287973" y="3684224"/>
              </a:cubicBezTo>
              <a:cubicBezTo>
                <a:pt x="3287973" y="3703452"/>
                <a:pt x="3272382" y="3719043"/>
                <a:pt x="3253154" y="3719043"/>
              </a:cubicBezTo>
              <a:close/>
              <a:moveTo>
                <a:pt x="3338047" y="3719043"/>
              </a:moveTo>
              <a:cubicBezTo>
                <a:pt x="3318820" y="3719043"/>
                <a:pt x="3303228" y="3703452"/>
                <a:pt x="3303228" y="3684224"/>
              </a:cubicBezTo>
              <a:cubicBezTo>
                <a:pt x="3303228" y="3664996"/>
                <a:pt x="3318820" y="3649405"/>
                <a:pt x="3338047" y="3649405"/>
              </a:cubicBezTo>
              <a:cubicBezTo>
                <a:pt x="3357275" y="3649405"/>
                <a:pt x="3372866" y="3664996"/>
                <a:pt x="3372866" y="3684224"/>
              </a:cubicBezTo>
              <a:cubicBezTo>
                <a:pt x="3372866" y="3703452"/>
                <a:pt x="3357275" y="3719043"/>
                <a:pt x="3338047" y="3719043"/>
              </a:cubicBezTo>
              <a:close/>
              <a:moveTo>
                <a:pt x="3422940" y="3719043"/>
              </a:moveTo>
              <a:cubicBezTo>
                <a:pt x="3403712" y="3719043"/>
                <a:pt x="3388121" y="3703452"/>
                <a:pt x="3388121" y="3684224"/>
              </a:cubicBezTo>
              <a:cubicBezTo>
                <a:pt x="3388121" y="3664996"/>
                <a:pt x="3403712" y="3649405"/>
                <a:pt x="3422940" y="3649405"/>
              </a:cubicBezTo>
              <a:cubicBezTo>
                <a:pt x="3442167" y="3649405"/>
                <a:pt x="3457758" y="3664996"/>
                <a:pt x="3457758" y="3684224"/>
              </a:cubicBezTo>
              <a:cubicBezTo>
                <a:pt x="3457758" y="3703452"/>
                <a:pt x="3442167" y="3719043"/>
                <a:pt x="3422940" y="3719043"/>
              </a:cubicBezTo>
              <a:close/>
              <a:moveTo>
                <a:pt x="5630150" y="3719043"/>
              </a:moveTo>
              <a:cubicBezTo>
                <a:pt x="5610922" y="3719043"/>
                <a:pt x="5595331" y="3703452"/>
                <a:pt x="5595331" y="3684224"/>
              </a:cubicBezTo>
              <a:cubicBezTo>
                <a:pt x="5595331" y="3664996"/>
                <a:pt x="5610922" y="3649405"/>
                <a:pt x="5630150" y="3649405"/>
              </a:cubicBezTo>
              <a:cubicBezTo>
                <a:pt x="5649378" y="3649405"/>
                <a:pt x="5664969" y="3664996"/>
                <a:pt x="5664969" y="3684224"/>
              </a:cubicBezTo>
              <a:cubicBezTo>
                <a:pt x="5664969" y="3703452"/>
                <a:pt x="5649378" y="3719043"/>
                <a:pt x="5630150" y="3719043"/>
              </a:cubicBezTo>
              <a:close/>
              <a:moveTo>
                <a:pt x="5969721" y="3719043"/>
              </a:moveTo>
              <a:cubicBezTo>
                <a:pt x="5950493" y="3719043"/>
                <a:pt x="5934895" y="3703452"/>
                <a:pt x="5934895" y="3684224"/>
              </a:cubicBezTo>
              <a:cubicBezTo>
                <a:pt x="5934895" y="3664996"/>
                <a:pt x="5950493" y="3649405"/>
                <a:pt x="5969721" y="3649405"/>
              </a:cubicBezTo>
              <a:cubicBezTo>
                <a:pt x="5988948" y="3649405"/>
                <a:pt x="6004533" y="3664996"/>
                <a:pt x="6004533" y="3684224"/>
              </a:cubicBezTo>
              <a:cubicBezTo>
                <a:pt x="6004533" y="3703452"/>
                <a:pt x="5988948" y="3719043"/>
                <a:pt x="5969721" y="3719043"/>
              </a:cubicBezTo>
              <a:close/>
              <a:moveTo>
                <a:pt x="6054613" y="3719043"/>
              </a:moveTo>
              <a:cubicBezTo>
                <a:pt x="6035385" y="3719043"/>
                <a:pt x="6019787" y="3703452"/>
                <a:pt x="6019787" y="3684224"/>
              </a:cubicBezTo>
              <a:cubicBezTo>
                <a:pt x="6019787" y="3664996"/>
                <a:pt x="6035385" y="3649405"/>
                <a:pt x="6054613" y="3649405"/>
              </a:cubicBezTo>
              <a:cubicBezTo>
                <a:pt x="6073841" y="3649405"/>
                <a:pt x="6089425" y="3664996"/>
                <a:pt x="6089425" y="3684224"/>
              </a:cubicBezTo>
              <a:cubicBezTo>
                <a:pt x="6089425" y="3703452"/>
                <a:pt x="6073841" y="3719043"/>
                <a:pt x="6054613" y="3719043"/>
              </a:cubicBezTo>
              <a:close/>
              <a:moveTo>
                <a:pt x="6224398" y="3719043"/>
              </a:moveTo>
              <a:cubicBezTo>
                <a:pt x="6205171" y="3719043"/>
                <a:pt x="6189573" y="3703452"/>
                <a:pt x="6189573" y="3684224"/>
              </a:cubicBezTo>
              <a:cubicBezTo>
                <a:pt x="6189573" y="3664996"/>
                <a:pt x="6205171" y="3649405"/>
                <a:pt x="6224398" y="3649405"/>
              </a:cubicBezTo>
              <a:cubicBezTo>
                <a:pt x="6243626" y="3649405"/>
                <a:pt x="6259211" y="3664996"/>
                <a:pt x="6259211" y="3684224"/>
              </a:cubicBezTo>
              <a:cubicBezTo>
                <a:pt x="6259211" y="3703452"/>
                <a:pt x="6243626" y="3719043"/>
                <a:pt x="6224398" y="3719043"/>
              </a:cubicBezTo>
              <a:close/>
              <a:moveTo>
                <a:pt x="6903537" y="3719043"/>
              </a:moveTo>
              <a:cubicBezTo>
                <a:pt x="6884310" y="3719043"/>
                <a:pt x="6868712" y="3703452"/>
                <a:pt x="6868712" y="3684224"/>
              </a:cubicBezTo>
              <a:cubicBezTo>
                <a:pt x="6868712" y="3664996"/>
                <a:pt x="6884310" y="3649405"/>
                <a:pt x="6903537" y="3649405"/>
              </a:cubicBezTo>
              <a:cubicBezTo>
                <a:pt x="6922765" y="3649405"/>
                <a:pt x="6938350" y="3664996"/>
                <a:pt x="6938350" y="3684224"/>
              </a:cubicBezTo>
              <a:cubicBezTo>
                <a:pt x="6938350" y="3703452"/>
                <a:pt x="6922765" y="3719043"/>
                <a:pt x="6903537" y="3719043"/>
              </a:cubicBezTo>
              <a:close/>
              <a:moveTo>
                <a:pt x="6988431" y="3719043"/>
              </a:moveTo>
              <a:cubicBezTo>
                <a:pt x="6969203" y="3719043"/>
                <a:pt x="6953605" y="3703452"/>
                <a:pt x="6953605" y="3684224"/>
              </a:cubicBezTo>
              <a:cubicBezTo>
                <a:pt x="6953605" y="3664996"/>
                <a:pt x="6969203" y="3649405"/>
                <a:pt x="6988431" y="3649405"/>
              </a:cubicBezTo>
              <a:cubicBezTo>
                <a:pt x="7007658" y="3649405"/>
                <a:pt x="7023243" y="3664996"/>
                <a:pt x="7023243" y="3684224"/>
              </a:cubicBezTo>
              <a:cubicBezTo>
                <a:pt x="7023243" y="3703452"/>
                <a:pt x="7007658" y="3719043"/>
                <a:pt x="6988431" y="3719043"/>
              </a:cubicBezTo>
              <a:close/>
              <a:moveTo>
                <a:pt x="7073349" y="3719043"/>
              </a:moveTo>
              <a:cubicBezTo>
                <a:pt x="7054121" y="3719043"/>
                <a:pt x="7038524" y="3703452"/>
                <a:pt x="7038524" y="3684224"/>
              </a:cubicBezTo>
              <a:cubicBezTo>
                <a:pt x="7038524" y="3664996"/>
                <a:pt x="7054121" y="3649405"/>
                <a:pt x="7073349" y="3649405"/>
              </a:cubicBezTo>
              <a:cubicBezTo>
                <a:pt x="7092577" y="3649405"/>
                <a:pt x="7108161" y="3664996"/>
                <a:pt x="7108161" y="3684224"/>
              </a:cubicBezTo>
              <a:cubicBezTo>
                <a:pt x="7108161" y="3703452"/>
                <a:pt x="7092577" y="3719043"/>
                <a:pt x="7073349" y="3719043"/>
              </a:cubicBezTo>
              <a:close/>
              <a:moveTo>
                <a:pt x="7158241" y="3719043"/>
              </a:moveTo>
              <a:cubicBezTo>
                <a:pt x="7139013" y="3719043"/>
                <a:pt x="7123416" y="3703452"/>
                <a:pt x="7123416" y="3684224"/>
              </a:cubicBezTo>
              <a:cubicBezTo>
                <a:pt x="7123416" y="3664996"/>
                <a:pt x="7139013" y="3649405"/>
                <a:pt x="7158241" y="3649405"/>
              </a:cubicBezTo>
              <a:cubicBezTo>
                <a:pt x="7177469" y="3649405"/>
                <a:pt x="7193053" y="3664996"/>
                <a:pt x="7193053" y="3684224"/>
              </a:cubicBezTo>
              <a:cubicBezTo>
                <a:pt x="7193053" y="3703452"/>
                <a:pt x="7177469" y="3719043"/>
                <a:pt x="7158241" y="3719043"/>
              </a:cubicBezTo>
              <a:close/>
              <a:moveTo>
                <a:pt x="7243134" y="3719043"/>
              </a:moveTo>
              <a:cubicBezTo>
                <a:pt x="7223907" y="3719043"/>
                <a:pt x="7208309" y="3703452"/>
                <a:pt x="7208309" y="3684224"/>
              </a:cubicBezTo>
              <a:cubicBezTo>
                <a:pt x="7208309" y="3664996"/>
                <a:pt x="7223907" y="3649405"/>
                <a:pt x="7243134" y="3649405"/>
              </a:cubicBezTo>
              <a:cubicBezTo>
                <a:pt x="7262362" y="3649405"/>
                <a:pt x="7277947" y="3664996"/>
                <a:pt x="7277947" y="3684224"/>
              </a:cubicBezTo>
              <a:cubicBezTo>
                <a:pt x="7277947" y="3703452"/>
                <a:pt x="7262362" y="3719043"/>
                <a:pt x="7243134" y="3719043"/>
              </a:cubicBezTo>
              <a:close/>
              <a:moveTo>
                <a:pt x="7328027" y="3719043"/>
              </a:moveTo>
              <a:cubicBezTo>
                <a:pt x="7308799" y="3719043"/>
                <a:pt x="7293201" y="3703452"/>
                <a:pt x="7293201" y="3684224"/>
              </a:cubicBezTo>
              <a:cubicBezTo>
                <a:pt x="7293201" y="3664996"/>
                <a:pt x="7308799" y="3649405"/>
                <a:pt x="7328027" y="3649405"/>
              </a:cubicBezTo>
              <a:cubicBezTo>
                <a:pt x="7347254" y="3649405"/>
                <a:pt x="7362839" y="3664996"/>
                <a:pt x="7362839" y="3684224"/>
              </a:cubicBezTo>
              <a:cubicBezTo>
                <a:pt x="7362839" y="3703452"/>
                <a:pt x="7347254" y="3719043"/>
                <a:pt x="7328027" y="3719043"/>
              </a:cubicBezTo>
              <a:close/>
              <a:moveTo>
                <a:pt x="7412919" y="3719043"/>
              </a:moveTo>
              <a:cubicBezTo>
                <a:pt x="7393691" y="3719043"/>
                <a:pt x="7378094" y="3703452"/>
                <a:pt x="7378094" y="3684224"/>
              </a:cubicBezTo>
              <a:cubicBezTo>
                <a:pt x="7378094" y="3664996"/>
                <a:pt x="7393691" y="3649405"/>
                <a:pt x="7412919" y="3649405"/>
              </a:cubicBezTo>
              <a:cubicBezTo>
                <a:pt x="7432147" y="3649405"/>
                <a:pt x="7447731" y="3664996"/>
                <a:pt x="7447731" y="3684224"/>
              </a:cubicBezTo>
              <a:cubicBezTo>
                <a:pt x="7447731" y="3703452"/>
                <a:pt x="7432147" y="3719043"/>
                <a:pt x="7412919" y="3719043"/>
              </a:cubicBezTo>
              <a:close/>
              <a:moveTo>
                <a:pt x="7497811" y="3719043"/>
              </a:moveTo>
              <a:cubicBezTo>
                <a:pt x="7478583" y="3719043"/>
                <a:pt x="7462986" y="3703452"/>
                <a:pt x="7462986" y="3684224"/>
              </a:cubicBezTo>
              <a:cubicBezTo>
                <a:pt x="7462986" y="3664996"/>
                <a:pt x="7478583" y="3649405"/>
                <a:pt x="7497811" y="3649405"/>
              </a:cubicBezTo>
              <a:cubicBezTo>
                <a:pt x="7517039" y="3649405"/>
                <a:pt x="7532623" y="3664996"/>
                <a:pt x="7532623" y="3684224"/>
              </a:cubicBezTo>
              <a:cubicBezTo>
                <a:pt x="7532623" y="3703452"/>
                <a:pt x="7517039" y="3719043"/>
                <a:pt x="7497811" y="3719043"/>
              </a:cubicBezTo>
              <a:close/>
              <a:moveTo>
                <a:pt x="7582703" y="3719043"/>
              </a:moveTo>
              <a:cubicBezTo>
                <a:pt x="7563476" y="3719043"/>
                <a:pt x="7547878" y="3703452"/>
                <a:pt x="7547878" y="3684224"/>
              </a:cubicBezTo>
              <a:cubicBezTo>
                <a:pt x="7547878" y="3664996"/>
                <a:pt x="7563476" y="3649405"/>
                <a:pt x="7582703" y="3649405"/>
              </a:cubicBezTo>
              <a:cubicBezTo>
                <a:pt x="7601931" y="3649405"/>
                <a:pt x="7617516" y="3664996"/>
                <a:pt x="7617516" y="3684224"/>
              </a:cubicBezTo>
              <a:cubicBezTo>
                <a:pt x="7617516" y="3703452"/>
                <a:pt x="7601931" y="3719043"/>
                <a:pt x="7582703" y="3719043"/>
              </a:cubicBezTo>
              <a:close/>
              <a:moveTo>
                <a:pt x="7667597" y="3719043"/>
              </a:moveTo>
              <a:cubicBezTo>
                <a:pt x="7648369" y="3719043"/>
                <a:pt x="7632771" y="3703452"/>
                <a:pt x="7632771" y="3684224"/>
              </a:cubicBezTo>
              <a:cubicBezTo>
                <a:pt x="7632771" y="3664996"/>
                <a:pt x="7648369" y="3649405"/>
                <a:pt x="7667597" y="3649405"/>
              </a:cubicBezTo>
              <a:cubicBezTo>
                <a:pt x="7686824" y="3649405"/>
                <a:pt x="7702409" y="3664996"/>
                <a:pt x="7702409" y="3684224"/>
              </a:cubicBezTo>
              <a:cubicBezTo>
                <a:pt x="7702409" y="3703452"/>
                <a:pt x="7686824" y="3719043"/>
                <a:pt x="7667597" y="3719043"/>
              </a:cubicBezTo>
              <a:close/>
              <a:moveTo>
                <a:pt x="7753534" y="3719043"/>
              </a:moveTo>
              <a:cubicBezTo>
                <a:pt x="7734306" y="3719043"/>
                <a:pt x="7718709" y="3703452"/>
                <a:pt x="7718709" y="3684224"/>
              </a:cubicBezTo>
              <a:cubicBezTo>
                <a:pt x="7718709" y="3664996"/>
                <a:pt x="7734306" y="3649405"/>
                <a:pt x="7753534" y="3649405"/>
              </a:cubicBezTo>
              <a:cubicBezTo>
                <a:pt x="7772762" y="3649405"/>
                <a:pt x="7788346" y="3664996"/>
                <a:pt x="7788346" y="3684224"/>
              </a:cubicBezTo>
              <a:cubicBezTo>
                <a:pt x="7788346" y="3703452"/>
                <a:pt x="7772762" y="3719043"/>
                <a:pt x="7753534" y="3719043"/>
              </a:cubicBezTo>
              <a:close/>
              <a:moveTo>
                <a:pt x="7838426" y="3719043"/>
              </a:moveTo>
              <a:cubicBezTo>
                <a:pt x="7819199" y="3719043"/>
                <a:pt x="7803601" y="3703452"/>
                <a:pt x="7803601" y="3684224"/>
              </a:cubicBezTo>
              <a:cubicBezTo>
                <a:pt x="7803601" y="3664996"/>
                <a:pt x="7819199" y="3649405"/>
                <a:pt x="7838426" y="3649405"/>
              </a:cubicBezTo>
              <a:cubicBezTo>
                <a:pt x="7857654" y="3649405"/>
                <a:pt x="7873239" y="3664996"/>
                <a:pt x="7873239" y="3684224"/>
              </a:cubicBezTo>
              <a:cubicBezTo>
                <a:pt x="7873239" y="3703452"/>
                <a:pt x="7857654" y="3719043"/>
                <a:pt x="7838426" y="3719043"/>
              </a:cubicBezTo>
              <a:close/>
              <a:moveTo>
                <a:pt x="7921686" y="3719043"/>
              </a:moveTo>
              <a:cubicBezTo>
                <a:pt x="7902459" y="3719043"/>
                <a:pt x="7886861" y="3703452"/>
                <a:pt x="7886861" y="3684224"/>
              </a:cubicBezTo>
              <a:cubicBezTo>
                <a:pt x="7886861" y="3664996"/>
                <a:pt x="7902459" y="3649405"/>
                <a:pt x="7921686" y="3649405"/>
              </a:cubicBezTo>
              <a:cubicBezTo>
                <a:pt x="7940914" y="3649405"/>
                <a:pt x="7956499" y="3664996"/>
                <a:pt x="7956499" y="3684224"/>
              </a:cubicBezTo>
              <a:cubicBezTo>
                <a:pt x="7956499" y="3703452"/>
                <a:pt x="7940914" y="3719043"/>
                <a:pt x="7921686" y="3719043"/>
              </a:cubicBezTo>
              <a:close/>
              <a:moveTo>
                <a:pt x="8006579" y="3719043"/>
              </a:moveTo>
              <a:cubicBezTo>
                <a:pt x="7987351" y="3719043"/>
                <a:pt x="7971753" y="3703452"/>
                <a:pt x="7971753" y="3684224"/>
              </a:cubicBezTo>
              <a:cubicBezTo>
                <a:pt x="7971753" y="3664996"/>
                <a:pt x="7987351" y="3649405"/>
                <a:pt x="8006579" y="3649405"/>
              </a:cubicBezTo>
              <a:cubicBezTo>
                <a:pt x="8025806" y="3649405"/>
                <a:pt x="8041391" y="3664996"/>
                <a:pt x="8041391" y="3684224"/>
              </a:cubicBezTo>
              <a:cubicBezTo>
                <a:pt x="8041391" y="3703452"/>
                <a:pt x="8025806" y="3719043"/>
                <a:pt x="8006579" y="3719043"/>
              </a:cubicBezTo>
              <a:close/>
              <a:moveTo>
                <a:pt x="8091471" y="3719043"/>
              </a:moveTo>
              <a:cubicBezTo>
                <a:pt x="8072243" y="3719043"/>
                <a:pt x="8056645" y="3703452"/>
                <a:pt x="8056645" y="3684224"/>
              </a:cubicBezTo>
              <a:cubicBezTo>
                <a:pt x="8056645" y="3664996"/>
                <a:pt x="8072243" y="3649405"/>
                <a:pt x="8091471" y="3649405"/>
              </a:cubicBezTo>
              <a:cubicBezTo>
                <a:pt x="8110698" y="3649405"/>
                <a:pt x="8126283" y="3664996"/>
                <a:pt x="8126283" y="3684224"/>
              </a:cubicBezTo>
              <a:cubicBezTo>
                <a:pt x="8126283" y="3703452"/>
                <a:pt x="8110698" y="3719043"/>
                <a:pt x="8091471" y="3719043"/>
              </a:cubicBezTo>
              <a:close/>
              <a:moveTo>
                <a:pt x="8177473" y="3719043"/>
              </a:moveTo>
              <a:cubicBezTo>
                <a:pt x="8158245" y="3719043"/>
                <a:pt x="8142648" y="3703452"/>
                <a:pt x="8142648" y="3684224"/>
              </a:cubicBezTo>
              <a:cubicBezTo>
                <a:pt x="8142648" y="3664996"/>
                <a:pt x="8158245" y="3649405"/>
                <a:pt x="8177473" y="3649405"/>
              </a:cubicBezTo>
              <a:cubicBezTo>
                <a:pt x="8196701" y="3649405"/>
                <a:pt x="8212286" y="3664996"/>
                <a:pt x="8212286" y="3684224"/>
              </a:cubicBezTo>
              <a:cubicBezTo>
                <a:pt x="8212286" y="3703452"/>
                <a:pt x="8196701" y="3719043"/>
                <a:pt x="8177473" y="3719043"/>
              </a:cubicBezTo>
              <a:close/>
              <a:moveTo>
                <a:pt x="8262366" y="3719043"/>
              </a:moveTo>
              <a:cubicBezTo>
                <a:pt x="8243139" y="3719043"/>
                <a:pt x="8227541" y="3703452"/>
                <a:pt x="8227541" y="3684224"/>
              </a:cubicBezTo>
              <a:cubicBezTo>
                <a:pt x="8227541" y="3664996"/>
                <a:pt x="8243139" y="3649405"/>
                <a:pt x="8262366" y="3649405"/>
              </a:cubicBezTo>
              <a:cubicBezTo>
                <a:pt x="8281594" y="3649405"/>
                <a:pt x="8297179" y="3664996"/>
                <a:pt x="8297179" y="3684224"/>
              </a:cubicBezTo>
              <a:cubicBezTo>
                <a:pt x="8297179" y="3703452"/>
                <a:pt x="8281594" y="3719043"/>
                <a:pt x="8262366" y="3719043"/>
              </a:cubicBezTo>
              <a:close/>
              <a:moveTo>
                <a:pt x="8346737" y="3719043"/>
              </a:moveTo>
              <a:cubicBezTo>
                <a:pt x="8327509" y="3719043"/>
                <a:pt x="8311911" y="3703452"/>
                <a:pt x="8311911" y="3684224"/>
              </a:cubicBezTo>
              <a:cubicBezTo>
                <a:pt x="8311911" y="3664996"/>
                <a:pt x="8327509" y="3649405"/>
                <a:pt x="8346737" y="3649405"/>
              </a:cubicBezTo>
              <a:cubicBezTo>
                <a:pt x="8365964" y="3649405"/>
                <a:pt x="8381549" y="3664996"/>
                <a:pt x="8381549" y="3684224"/>
              </a:cubicBezTo>
              <a:cubicBezTo>
                <a:pt x="8381549" y="3703452"/>
                <a:pt x="8365964" y="3719043"/>
                <a:pt x="8346737" y="3719043"/>
              </a:cubicBezTo>
              <a:close/>
              <a:moveTo>
                <a:pt x="8431629" y="3719043"/>
              </a:moveTo>
              <a:cubicBezTo>
                <a:pt x="8412401" y="3719043"/>
                <a:pt x="8396804" y="3703452"/>
                <a:pt x="8396804" y="3684224"/>
              </a:cubicBezTo>
              <a:cubicBezTo>
                <a:pt x="8396804" y="3664996"/>
                <a:pt x="8412401" y="3649405"/>
                <a:pt x="8431629" y="3649405"/>
              </a:cubicBezTo>
              <a:cubicBezTo>
                <a:pt x="8450857" y="3649405"/>
                <a:pt x="8466441" y="3664996"/>
                <a:pt x="8466441" y="3684224"/>
              </a:cubicBezTo>
              <a:cubicBezTo>
                <a:pt x="8466441" y="3703452"/>
                <a:pt x="8450857" y="3719043"/>
                <a:pt x="8431629" y="3719043"/>
              </a:cubicBezTo>
              <a:close/>
              <a:moveTo>
                <a:pt x="8516521" y="3719043"/>
              </a:moveTo>
              <a:cubicBezTo>
                <a:pt x="8497293" y="3719043"/>
                <a:pt x="8481696" y="3703452"/>
                <a:pt x="8481696" y="3684224"/>
              </a:cubicBezTo>
              <a:cubicBezTo>
                <a:pt x="8481696" y="3664996"/>
                <a:pt x="8497293" y="3649405"/>
                <a:pt x="8516521" y="3649405"/>
              </a:cubicBezTo>
              <a:cubicBezTo>
                <a:pt x="8535749" y="3649405"/>
                <a:pt x="8551333" y="3664996"/>
                <a:pt x="8551333" y="3684224"/>
              </a:cubicBezTo>
              <a:cubicBezTo>
                <a:pt x="8551333" y="3703452"/>
                <a:pt x="8535749" y="3719043"/>
                <a:pt x="8516521" y="3719043"/>
              </a:cubicBezTo>
              <a:close/>
              <a:moveTo>
                <a:pt x="8601413" y="3719043"/>
              </a:moveTo>
              <a:cubicBezTo>
                <a:pt x="8582186" y="3719043"/>
                <a:pt x="8566588" y="3703452"/>
                <a:pt x="8566588" y="3684224"/>
              </a:cubicBezTo>
              <a:cubicBezTo>
                <a:pt x="8566588" y="3664996"/>
                <a:pt x="8582186" y="3649405"/>
                <a:pt x="8601413" y="3649405"/>
              </a:cubicBezTo>
              <a:cubicBezTo>
                <a:pt x="8620641" y="3649405"/>
                <a:pt x="8636226" y="3664996"/>
                <a:pt x="8636226" y="3684224"/>
              </a:cubicBezTo>
              <a:cubicBezTo>
                <a:pt x="8636226" y="3703452"/>
                <a:pt x="8620641" y="3719043"/>
                <a:pt x="8601413" y="3719043"/>
              </a:cubicBezTo>
              <a:close/>
              <a:moveTo>
                <a:pt x="8686306" y="3719043"/>
              </a:moveTo>
              <a:cubicBezTo>
                <a:pt x="8667078" y="3719043"/>
                <a:pt x="8651480" y="3703452"/>
                <a:pt x="8651480" y="3684224"/>
              </a:cubicBezTo>
              <a:cubicBezTo>
                <a:pt x="8651480" y="3664996"/>
                <a:pt x="8667078" y="3649405"/>
                <a:pt x="8686306" y="3649405"/>
              </a:cubicBezTo>
              <a:cubicBezTo>
                <a:pt x="8705533" y="3649405"/>
                <a:pt x="8721118" y="3664996"/>
                <a:pt x="8721118" y="3684224"/>
              </a:cubicBezTo>
              <a:cubicBezTo>
                <a:pt x="8721118" y="3703452"/>
                <a:pt x="8705533" y="3719043"/>
                <a:pt x="8686306" y="3719043"/>
              </a:cubicBezTo>
              <a:close/>
              <a:moveTo>
                <a:pt x="8771199" y="3719043"/>
              </a:moveTo>
              <a:cubicBezTo>
                <a:pt x="8751971" y="3719043"/>
                <a:pt x="8736374" y="3703452"/>
                <a:pt x="8736374" y="3684224"/>
              </a:cubicBezTo>
              <a:cubicBezTo>
                <a:pt x="8736374" y="3664996"/>
                <a:pt x="8751971" y="3649405"/>
                <a:pt x="8771199" y="3649405"/>
              </a:cubicBezTo>
              <a:cubicBezTo>
                <a:pt x="8790427" y="3649405"/>
                <a:pt x="8806011" y="3664996"/>
                <a:pt x="8806011" y="3684224"/>
              </a:cubicBezTo>
              <a:cubicBezTo>
                <a:pt x="8806011" y="3703452"/>
                <a:pt x="8790427" y="3719043"/>
                <a:pt x="8771199" y="3719043"/>
              </a:cubicBezTo>
              <a:close/>
              <a:moveTo>
                <a:pt x="8856091" y="3719043"/>
              </a:moveTo>
              <a:cubicBezTo>
                <a:pt x="8836863" y="3719043"/>
                <a:pt x="8821266" y="3703452"/>
                <a:pt x="8821266" y="3684224"/>
              </a:cubicBezTo>
              <a:cubicBezTo>
                <a:pt x="8821266" y="3664996"/>
                <a:pt x="8836863" y="3649405"/>
                <a:pt x="8856091" y="3649405"/>
              </a:cubicBezTo>
              <a:cubicBezTo>
                <a:pt x="8875319" y="3649405"/>
                <a:pt x="8890903" y="3664996"/>
                <a:pt x="8890903" y="3684224"/>
              </a:cubicBezTo>
              <a:cubicBezTo>
                <a:pt x="8890903" y="3703452"/>
                <a:pt x="8875319" y="3719043"/>
                <a:pt x="8856091" y="3719043"/>
              </a:cubicBezTo>
              <a:close/>
              <a:moveTo>
                <a:pt x="8940983" y="3719043"/>
              </a:moveTo>
              <a:cubicBezTo>
                <a:pt x="8921756" y="3719043"/>
                <a:pt x="8906158" y="3703452"/>
                <a:pt x="8906158" y="3684224"/>
              </a:cubicBezTo>
              <a:cubicBezTo>
                <a:pt x="8906158" y="3664996"/>
                <a:pt x="8921756" y="3649405"/>
                <a:pt x="8940983" y="3649405"/>
              </a:cubicBezTo>
              <a:cubicBezTo>
                <a:pt x="8960211" y="3649405"/>
                <a:pt x="8975796" y="3664996"/>
                <a:pt x="8975796" y="3684224"/>
              </a:cubicBezTo>
              <a:cubicBezTo>
                <a:pt x="8975796" y="3703452"/>
                <a:pt x="8960211" y="3719043"/>
                <a:pt x="8940983" y="3719043"/>
              </a:cubicBezTo>
              <a:close/>
              <a:moveTo>
                <a:pt x="9025876" y="3719043"/>
              </a:moveTo>
              <a:cubicBezTo>
                <a:pt x="9006648" y="3719043"/>
                <a:pt x="8991050" y="3703452"/>
                <a:pt x="8991050" y="3684224"/>
              </a:cubicBezTo>
              <a:cubicBezTo>
                <a:pt x="8991050" y="3664996"/>
                <a:pt x="9006648" y="3649405"/>
                <a:pt x="9025876" y="3649405"/>
              </a:cubicBezTo>
              <a:cubicBezTo>
                <a:pt x="9045103" y="3649405"/>
                <a:pt x="9060688" y="3664996"/>
                <a:pt x="9060688" y="3684224"/>
              </a:cubicBezTo>
              <a:cubicBezTo>
                <a:pt x="9060688" y="3703452"/>
                <a:pt x="9045103" y="3719043"/>
                <a:pt x="9025876" y="3719043"/>
              </a:cubicBezTo>
              <a:close/>
              <a:moveTo>
                <a:pt x="9110769" y="3719043"/>
              </a:moveTo>
              <a:cubicBezTo>
                <a:pt x="9091541" y="3719043"/>
                <a:pt x="9075944" y="3703452"/>
                <a:pt x="9075944" y="3684224"/>
              </a:cubicBezTo>
              <a:cubicBezTo>
                <a:pt x="9075944" y="3664996"/>
                <a:pt x="9091541" y="3649405"/>
                <a:pt x="9110769" y="3649405"/>
              </a:cubicBezTo>
              <a:cubicBezTo>
                <a:pt x="9129997" y="3649405"/>
                <a:pt x="9145581" y="3664996"/>
                <a:pt x="9145581" y="3684224"/>
              </a:cubicBezTo>
              <a:cubicBezTo>
                <a:pt x="9145581" y="3703452"/>
                <a:pt x="9129997" y="3719043"/>
                <a:pt x="9110769" y="3719043"/>
              </a:cubicBezTo>
              <a:close/>
              <a:moveTo>
                <a:pt x="9195661" y="3719043"/>
              </a:moveTo>
              <a:cubicBezTo>
                <a:pt x="9176433" y="3719043"/>
                <a:pt x="9160836" y="3703452"/>
                <a:pt x="9160836" y="3684224"/>
              </a:cubicBezTo>
              <a:cubicBezTo>
                <a:pt x="9160836" y="3664996"/>
                <a:pt x="9176433" y="3649405"/>
                <a:pt x="9195661" y="3649405"/>
              </a:cubicBezTo>
              <a:cubicBezTo>
                <a:pt x="9214889" y="3649405"/>
                <a:pt x="9230473" y="3664996"/>
                <a:pt x="9230473" y="3684224"/>
              </a:cubicBezTo>
              <a:cubicBezTo>
                <a:pt x="9230473" y="3703452"/>
                <a:pt x="9214889" y="3719043"/>
                <a:pt x="9195661" y="3719043"/>
              </a:cubicBezTo>
              <a:close/>
              <a:moveTo>
                <a:pt x="9280553" y="3719043"/>
              </a:moveTo>
              <a:cubicBezTo>
                <a:pt x="9261326" y="3719043"/>
                <a:pt x="9245728" y="3703452"/>
                <a:pt x="9245728" y="3684224"/>
              </a:cubicBezTo>
              <a:cubicBezTo>
                <a:pt x="9245728" y="3664996"/>
                <a:pt x="9261326" y="3649405"/>
                <a:pt x="9280553" y="3649405"/>
              </a:cubicBezTo>
              <a:cubicBezTo>
                <a:pt x="9299781" y="3649405"/>
                <a:pt x="9315366" y="3664996"/>
                <a:pt x="9315366" y="3684224"/>
              </a:cubicBezTo>
              <a:cubicBezTo>
                <a:pt x="9315366" y="3703452"/>
                <a:pt x="9299781" y="3719043"/>
                <a:pt x="9280553" y="3719043"/>
              </a:cubicBezTo>
              <a:close/>
              <a:moveTo>
                <a:pt x="9365446" y="3719043"/>
              </a:moveTo>
              <a:cubicBezTo>
                <a:pt x="9346218" y="3719043"/>
                <a:pt x="9330620" y="3703452"/>
                <a:pt x="9330620" y="3684224"/>
              </a:cubicBezTo>
              <a:cubicBezTo>
                <a:pt x="9330620" y="3664996"/>
                <a:pt x="9346218" y="3649405"/>
                <a:pt x="9365446" y="3649405"/>
              </a:cubicBezTo>
              <a:cubicBezTo>
                <a:pt x="9384673" y="3649405"/>
                <a:pt x="9400258" y="3664996"/>
                <a:pt x="9400258" y="3684224"/>
              </a:cubicBezTo>
              <a:cubicBezTo>
                <a:pt x="9400258" y="3703452"/>
                <a:pt x="9384673" y="3719043"/>
                <a:pt x="9365446" y="3719043"/>
              </a:cubicBezTo>
              <a:close/>
              <a:moveTo>
                <a:pt x="9874801" y="3719043"/>
              </a:moveTo>
              <a:cubicBezTo>
                <a:pt x="9855573" y="3719043"/>
                <a:pt x="9839976" y="3703452"/>
                <a:pt x="9839976" y="3684224"/>
              </a:cubicBezTo>
              <a:cubicBezTo>
                <a:pt x="9839976" y="3664996"/>
                <a:pt x="9855573" y="3649405"/>
                <a:pt x="9874801" y="3649405"/>
              </a:cubicBezTo>
              <a:cubicBezTo>
                <a:pt x="9894029" y="3649405"/>
                <a:pt x="9909613" y="3664996"/>
                <a:pt x="9909613" y="3684224"/>
              </a:cubicBezTo>
              <a:cubicBezTo>
                <a:pt x="9909613" y="3703452"/>
                <a:pt x="9894029" y="3719043"/>
                <a:pt x="9874801" y="3719043"/>
              </a:cubicBezTo>
              <a:close/>
              <a:moveTo>
                <a:pt x="2234445" y="3634183"/>
              </a:moveTo>
              <a:cubicBezTo>
                <a:pt x="2215217" y="3634183"/>
                <a:pt x="2199626" y="3618592"/>
                <a:pt x="2199626" y="3599364"/>
              </a:cubicBezTo>
              <a:cubicBezTo>
                <a:pt x="2199626" y="3580136"/>
                <a:pt x="2215217" y="3564545"/>
                <a:pt x="2234445" y="3564545"/>
              </a:cubicBezTo>
              <a:cubicBezTo>
                <a:pt x="2253673" y="3564545"/>
                <a:pt x="2269264" y="3580136"/>
                <a:pt x="2269264" y="3599364"/>
              </a:cubicBezTo>
              <a:cubicBezTo>
                <a:pt x="2269264" y="3618592"/>
                <a:pt x="2253673" y="3634183"/>
                <a:pt x="2234445" y="3634183"/>
              </a:cubicBezTo>
              <a:close/>
              <a:moveTo>
                <a:pt x="2319337" y="3634183"/>
              </a:moveTo>
              <a:cubicBezTo>
                <a:pt x="2300110" y="3634183"/>
                <a:pt x="2284518" y="3618592"/>
                <a:pt x="2284518" y="3599364"/>
              </a:cubicBezTo>
              <a:cubicBezTo>
                <a:pt x="2284518" y="3580136"/>
                <a:pt x="2300110" y="3564545"/>
                <a:pt x="2319337" y="3564545"/>
              </a:cubicBezTo>
              <a:cubicBezTo>
                <a:pt x="2338565" y="3564545"/>
                <a:pt x="2354156" y="3580136"/>
                <a:pt x="2354156" y="3599364"/>
              </a:cubicBezTo>
              <a:cubicBezTo>
                <a:pt x="2354156" y="3618592"/>
                <a:pt x="2338565" y="3634183"/>
                <a:pt x="2319337" y="3634183"/>
              </a:cubicBezTo>
              <a:close/>
              <a:moveTo>
                <a:pt x="2404230" y="3634183"/>
              </a:moveTo>
              <a:cubicBezTo>
                <a:pt x="2385002" y="3634183"/>
                <a:pt x="2369411" y="3618592"/>
                <a:pt x="2369411" y="3599364"/>
              </a:cubicBezTo>
              <a:cubicBezTo>
                <a:pt x="2369411" y="3580136"/>
                <a:pt x="2385002" y="3564545"/>
                <a:pt x="2404230" y="3564545"/>
              </a:cubicBezTo>
              <a:cubicBezTo>
                <a:pt x="2423457" y="3564545"/>
                <a:pt x="2439048" y="3580136"/>
                <a:pt x="2439048" y="3599364"/>
              </a:cubicBezTo>
              <a:cubicBezTo>
                <a:pt x="2439048" y="3618592"/>
                <a:pt x="2423457" y="3634183"/>
                <a:pt x="2404230" y="3634183"/>
              </a:cubicBezTo>
              <a:close/>
              <a:moveTo>
                <a:pt x="2489122" y="3634183"/>
              </a:moveTo>
              <a:cubicBezTo>
                <a:pt x="2469894" y="3634183"/>
                <a:pt x="2454303" y="3618592"/>
                <a:pt x="2454303" y="3599364"/>
              </a:cubicBezTo>
              <a:cubicBezTo>
                <a:pt x="2454303" y="3580136"/>
                <a:pt x="2469894" y="3564545"/>
                <a:pt x="2489122" y="3564545"/>
              </a:cubicBezTo>
              <a:cubicBezTo>
                <a:pt x="2508350" y="3564545"/>
                <a:pt x="2523941" y="3580136"/>
                <a:pt x="2523941" y="3599364"/>
              </a:cubicBezTo>
              <a:cubicBezTo>
                <a:pt x="2523941" y="3618592"/>
                <a:pt x="2508350" y="3634183"/>
                <a:pt x="2489122" y="3634183"/>
              </a:cubicBezTo>
              <a:close/>
              <a:moveTo>
                <a:pt x="2574015" y="3634183"/>
              </a:moveTo>
              <a:cubicBezTo>
                <a:pt x="2554787" y="3634183"/>
                <a:pt x="2539196" y="3618592"/>
                <a:pt x="2539196" y="3599364"/>
              </a:cubicBezTo>
              <a:cubicBezTo>
                <a:pt x="2539196" y="3580136"/>
                <a:pt x="2554787" y="3564545"/>
                <a:pt x="2574015" y="3564545"/>
              </a:cubicBezTo>
              <a:cubicBezTo>
                <a:pt x="2593243" y="3564545"/>
                <a:pt x="2608834" y="3580136"/>
                <a:pt x="2608834" y="3599364"/>
              </a:cubicBezTo>
              <a:cubicBezTo>
                <a:pt x="2608834" y="3618592"/>
                <a:pt x="2593243" y="3634183"/>
                <a:pt x="2574015" y="3634183"/>
              </a:cubicBezTo>
              <a:close/>
              <a:moveTo>
                <a:pt x="2658907" y="3634183"/>
              </a:moveTo>
              <a:cubicBezTo>
                <a:pt x="2639680" y="3634183"/>
                <a:pt x="2624088" y="3618592"/>
                <a:pt x="2624088" y="3599364"/>
              </a:cubicBezTo>
              <a:cubicBezTo>
                <a:pt x="2624088" y="3580136"/>
                <a:pt x="2639680" y="3564545"/>
                <a:pt x="2658907" y="3564545"/>
              </a:cubicBezTo>
              <a:cubicBezTo>
                <a:pt x="2678135" y="3564545"/>
                <a:pt x="2693726" y="3580136"/>
                <a:pt x="2693726" y="3599364"/>
              </a:cubicBezTo>
              <a:cubicBezTo>
                <a:pt x="2693726" y="3618592"/>
                <a:pt x="2678135" y="3634183"/>
                <a:pt x="2658907" y="3634183"/>
              </a:cubicBezTo>
              <a:close/>
              <a:moveTo>
                <a:pt x="2743800" y="3634183"/>
              </a:moveTo>
              <a:cubicBezTo>
                <a:pt x="2724572" y="3634183"/>
                <a:pt x="2708981" y="3618592"/>
                <a:pt x="2708981" y="3599364"/>
              </a:cubicBezTo>
              <a:cubicBezTo>
                <a:pt x="2708981" y="3580136"/>
                <a:pt x="2724572" y="3564545"/>
                <a:pt x="2743800" y="3564545"/>
              </a:cubicBezTo>
              <a:cubicBezTo>
                <a:pt x="2763027" y="3564545"/>
                <a:pt x="2778618" y="3580136"/>
                <a:pt x="2778618" y="3599364"/>
              </a:cubicBezTo>
              <a:cubicBezTo>
                <a:pt x="2778618" y="3618592"/>
                <a:pt x="2763027" y="3634183"/>
                <a:pt x="2743800" y="3634183"/>
              </a:cubicBezTo>
              <a:close/>
              <a:moveTo>
                <a:pt x="2828692" y="3634183"/>
              </a:moveTo>
              <a:cubicBezTo>
                <a:pt x="2809464" y="3634183"/>
                <a:pt x="2793873" y="3618592"/>
                <a:pt x="2793873" y="3599364"/>
              </a:cubicBezTo>
              <a:cubicBezTo>
                <a:pt x="2793873" y="3580136"/>
                <a:pt x="2809464" y="3564545"/>
                <a:pt x="2828692" y="3564545"/>
              </a:cubicBezTo>
              <a:cubicBezTo>
                <a:pt x="2847920" y="3564545"/>
                <a:pt x="2863511" y="3580136"/>
                <a:pt x="2863511" y="3599364"/>
              </a:cubicBezTo>
              <a:cubicBezTo>
                <a:pt x="2863511" y="3618592"/>
                <a:pt x="2847920" y="3634183"/>
                <a:pt x="2828692" y="3634183"/>
              </a:cubicBezTo>
              <a:close/>
              <a:moveTo>
                <a:pt x="2913584" y="3634183"/>
              </a:moveTo>
              <a:cubicBezTo>
                <a:pt x="2894356" y="3634183"/>
                <a:pt x="2878765" y="3618592"/>
                <a:pt x="2878765" y="3599364"/>
              </a:cubicBezTo>
              <a:cubicBezTo>
                <a:pt x="2878765" y="3580136"/>
                <a:pt x="2894356" y="3564545"/>
                <a:pt x="2913584" y="3564545"/>
              </a:cubicBezTo>
              <a:cubicBezTo>
                <a:pt x="2932812" y="3564545"/>
                <a:pt x="2948403" y="3580136"/>
                <a:pt x="2948403" y="3599364"/>
              </a:cubicBezTo>
              <a:cubicBezTo>
                <a:pt x="2948403" y="3618592"/>
                <a:pt x="2932812" y="3634183"/>
                <a:pt x="2913584" y="3634183"/>
              </a:cubicBezTo>
              <a:close/>
              <a:moveTo>
                <a:pt x="2998477" y="3634183"/>
              </a:moveTo>
              <a:cubicBezTo>
                <a:pt x="2979250" y="3634183"/>
                <a:pt x="2963658" y="3618592"/>
                <a:pt x="2963658" y="3599364"/>
              </a:cubicBezTo>
              <a:cubicBezTo>
                <a:pt x="2963658" y="3580136"/>
                <a:pt x="2979250" y="3564545"/>
                <a:pt x="2998477" y="3564545"/>
              </a:cubicBezTo>
              <a:cubicBezTo>
                <a:pt x="3017705" y="3564545"/>
                <a:pt x="3033296" y="3580136"/>
                <a:pt x="3033296" y="3599364"/>
              </a:cubicBezTo>
              <a:cubicBezTo>
                <a:pt x="3033296" y="3618592"/>
                <a:pt x="3017705" y="3634183"/>
                <a:pt x="2998477" y="3634183"/>
              </a:cubicBezTo>
              <a:close/>
              <a:moveTo>
                <a:pt x="3083370" y="3634183"/>
              </a:moveTo>
              <a:cubicBezTo>
                <a:pt x="3064142" y="3634183"/>
                <a:pt x="3048551" y="3618592"/>
                <a:pt x="3048551" y="3599364"/>
              </a:cubicBezTo>
              <a:cubicBezTo>
                <a:pt x="3048551" y="3580136"/>
                <a:pt x="3064142" y="3564545"/>
                <a:pt x="3083370" y="3564545"/>
              </a:cubicBezTo>
              <a:cubicBezTo>
                <a:pt x="3102597" y="3564545"/>
                <a:pt x="3118188" y="3580136"/>
                <a:pt x="3118188" y="3599364"/>
              </a:cubicBezTo>
              <a:cubicBezTo>
                <a:pt x="3118188" y="3618592"/>
                <a:pt x="3102597" y="3634183"/>
                <a:pt x="3083370" y="3634183"/>
              </a:cubicBezTo>
              <a:close/>
              <a:moveTo>
                <a:pt x="3168262" y="3634183"/>
              </a:moveTo>
              <a:cubicBezTo>
                <a:pt x="3149034" y="3634183"/>
                <a:pt x="3133443" y="3618592"/>
                <a:pt x="3133443" y="3599364"/>
              </a:cubicBezTo>
              <a:cubicBezTo>
                <a:pt x="3133443" y="3580136"/>
                <a:pt x="3149034" y="3564545"/>
                <a:pt x="3168262" y="3564545"/>
              </a:cubicBezTo>
              <a:cubicBezTo>
                <a:pt x="3187490" y="3564545"/>
                <a:pt x="3203081" y="3580136"/>
                <a:pt x="3203081" y="3599364"/>
              </a:cubicBezTo>
              <a:cubicBezTo>
                <a:pt x="3203081" y="3618592"/>
                <a:pt x="3187490" y="3634183"/>
                <a:pt x="3168262" y="3634183"/>
              </a:cubicBezTo>
              <a:close/>
              <a:moveTo>
                <a:pt x="3253154" y="3634183"/>
              </a:moveTo>
              <a:cubicBezTo>
                <a:pt x="3233926" y="3634183"/>
                <a:pt x="3218335" y="3618592"/>
                <a:pt x="3218335" y="3599364"/>
              </a:cubicBezTo>
              <a:cubicBezTo>
                <a:pt x="3218335" y="3580136"/>
                <a:pt x="3233926" y="3564545"/>
                <a:pt x="3253154" y="3564545"/>
              </a:cubicBezTo>
              <a:cubicBezTo>
                <a:pt x="3272382" y="3564545"/>
                <a:pt x="3287973" y="3580136"/>
                <a:pt x="3287973" y="3599364"/>
              </a:cubicBezTo>
              <a:cubicBezTo>
                <a:pt x="3287973" y="3618592"/>
                <a:pt x="3272382" y="3634183"/>
                <a:pt x="3253154" y="3634183"/>
              </a:cubicBezTo>
              <a:close/>
              <a:moveTo>
                <a:pt x="3338047" y="3634183"/>
              </a:moveTo>
              <a:cubicBezTo>
                <a:pt x="3318820" y="3634183"/>
                <a:pt x="3303228" y="3618592"/>
                <a:pt x="3303228" y="3599364"/>
              </a:cubicBezTo>
              <a:cubicBezTo>
                <a:pt x="3303228" y="3580136"/>
                <a:pt x="3318820" y="3564545"/>
                <a:pt x="3338047" y="3564545"/>
              </a:cubicBezTo>
              <a:cubicBezTo>
                <a:pt x="3357275" y="3564545"/>
                <a:pt x="3372866" y="3580136"/>
                <a:pt x="3372866" y="3599364"/>
              </a:cubicBezTo>
              <a:cubicBezTo>
                <a:pt x="3372866" y="3618592"/>
                <a:pt x="3357275" y="3634183"/>
                <a:pt x="3338047" y="3634183"/>
              </a:cubicBezTo>
              <a:close/>
              <a:moveTo>
                <a:pt x="5630151" y="3634183"/>
              </a:moveTo>
              <a:cubicBezTo>
                <a:pt x="5610923" y="3634183"/>
                <a:pt x="5595325" y="3618592"/>
                <a:pt x="5595325" y="3599364"/>
              </a:cubicBezTo>
              <a:cubicBezTo>
                <a:pt x="5595325" y="3580136"/>
                <a:pt x="5610923" y="3564545"/>
                <a:pt x="5630151" y="3564545"/>
              </a:cubicBezTo>
              <a:cubicBezTo>
                <a:pt x="5649378" y="3564545"/>
                <a:pt x="5664963" y="3580136"/>
                <a:pt x="5664963" y="3599364"/>
              </a:cubicBezTo>
              <a:cubicBezTo>
                <a:pt x="5664963" y="3618592"/>
                <a:pt x="5649378" y="3634183"/>
                <a:pt x="5630151" y="3634183"/>
              </a:cubicBezTo>
              <a:close/>
              <a:moveTo>
                <a:pt x="5715043" y="3634183"/>
              </a:moveTo>
              <a:cubicBezTo>
                <a:pt x="5695815" y="3634183"/>
                <a:pt x="5680217" y="3618592"/>
                <a:pt x="5680217" y="3599364"/>
              </a:cubicBezTo>
              <a:cubicBezTo>
                <a:pt x="5680217" y="3580136"/>
                <a:pt x="5695815" y="3564545"/>
                <a:pt x="5715043" y="3564545"/>
              </a:cubicBezTo>
              <a:cubicBezTo>
                <a:pt x="5734271" y="3564545"/>
                <a:pt x="5749855" y="3580136"/>
                <a:pt x="5749855" y="3599364"/>
              </a:cubicBezTo>
              <a:cubicBezTo>
                <a:pt x="5749855" y="3618592"/>
                <a:pt x="5734271" y="3634183"/>
                <a:pt x="5715043" y="3634183"/>
              </a:cubicBezTo>
              <a:close/>
              <a:moveTo>
                <a:pt x="5799935" y="3634183"/>
              </a:moveTo>
              <a:cubicBezTo>
                <a:pt x="5780707" y="3634183"/>
                <a:pt x="5765110" y="3618592"/>
                <a:pt x="5765110" y="3599364"/>
              </a:cubicBezTo>
              <a:cubicBezTo>
                <a:pt x="5765110" y="3580136"/>
                <a:pt x="5780707" y="3564545"/>
                <a:pt x="5799935" y="3564545"/>
              </a:cubicBezTo>
              <a:cubicBezTo>
                <a:pt x="5819163" y="3564545"/>
                <a:pt x="5834747" y="3580136"/>
                <a:pt x="5834747" y="3599364"/>
              </a:cubicBezTo>
              <a:cubicBezTo>
                <a:pt x="5834747" y="3618592"/>
                <a:pt x="5819163" y="3634183"/>
                <a:pt x="5799935" y="3634183"/>
              </a:cubicBezTo>
              <a:close/>
              <a:moveTo>
                <a:pt x="5884828" y="3634183"/>
              </a:moveTo>
              <a:cubicBezTo>
                <a:pt x="5865601" y="3634183"/>
                <a:pt x="5850003" y="3618592"/>
                <a:pt x="5850003" y="3599364"/>
              </a:cubicBezTo>
              <a:cubicBezTo>
                <a:pt x="5850003" y="3580136"/>
                <a:pt x="5865601" y="3564545"/>
                <a:pt x="5884828" y="3564545"/>
              </a:cubicBezTo>
              <a:cubicBezTo>
                <a:pt x="5904056" y="3564545"/>
                <a:pt x="5919641" y="3580136"/>
                <a:pt x="5919641" y="3599364"/>
              </a:cubicBezTo>
              <a:cubicBezTo>
                <a:pt x="5919641" y="3618592"/>
                <a:pt x="5904056" y="3634183"/>
                <a:pt x="5884828" y="3634183"/>
              </a:cubicBezTo>
              <a:close/>
              <a:moveTo>
                <a:pt x="5969721" y="3634183"/>
              </a:moveTo>
              <a:cubicBezTo>
                <a:pt x="5950493" y="3634183"/>
                <a:pt x="5934895" y="3618592"/>
                <a:pt x="5934895" y="3599364"/>
              </a:cubicBezTo>
              <a:cubicBezTo>
                <a:pt x="5934895" y="3580136"/>
                <a:pt x="5950493" y="3564545"/>
                <a:pt x="5969721" y="3564545"/>
              </a:cubicBezTo>
              <a:cubicBezTo>
                <a:pt x="5988948" y="3564545"/>
                <a:pt x="6004533" y="3580136"/>
                <a:pt x="6004533" y="3599364"/>
              </a:cubicBezTo>
              <a:cubicBezTo>
                <a:pt x="6004533" y="3618592"/>
                <a:pt x="5988948" y="3634183"/>
                <a:pt x="5969721" y="3634183"/>
              </a:cubicBezTo>
              <a:close/>
              <a:moveTo>
                <a:pt x="6054613" y="3634183"/>
              </a:moveTo>
              <a:cubicBezTo>
                <a:pt x="6035385" y="3634183"/>
                <a:pt x="6019787" y="3618592"/>
                <a:pt x="6019787" y="3599364"/>
              </a:cubicBezTo>
              <a:cubicBezTo>
                <a:pt x="6019787" y="3580136"/>
                <a:pt x="6035385" y="3564545"/>
                <a:pt x="6054613" y="3564545"/>
              </a:cubicBezTo>
              <a:cubicBezTo>
                <a:pt x="6073841" y="3564545"/>
                <a:pt x="6089425" y="3580136"/>
                <a:pt x="6089425" y="3599364"/>
              </a:cubicBezTo>
              <a:cubicBezTo>
                <a:pt x="6089425" y="3618592"/>
                <a:pt x="6073841" y="3634183"/>
                <a:pt x="6054613" y="3634183"/>
              </a:cubicBezTo>
              <a:close/>
              <a:moveTo>
                <a:pt x="6818645" y="3634183"/>
              </a:moveTo>
              <a:cubicBezTo>
                <a:pt x="6799417" y="3634183"/>
                <a:pt x="6783820" y="3618592"/>
                <a:pt x="6783820" y="3599364"/>
              </a:cubicBezTo>
              <a:cubicBezTo>
                <a:pt x="6783820" y="3580136"/>
                <a:pt x="6799417" y="3564545"/>
                <a:pt x="6818645" y="3564545"/>
              </a:cubicBezTo>
              <a:cubicBezTo>
                <a:pt x="6837873" y="3564545"/>
                <a:pt x="6853457" y="3580136"/>
                <a:pt x="6853457" y="3599364"/>
              </a:cubicBezTo>
              <a:cubicBezTo>
                <a:pt x="6853457" y="3618592"/>
                <a:pt x="6837873" y="3634183"/>
                <a:pt x="6818645" y="3634183"/>
              </a:cubicBezTo>
              <a:close/>
              <a:moveTo>
                <a:pt x="6903537" y="3634183"/>
              </a:moveTo>
              <a:cubicBezTo>
                <a:pt x="6884310" y="3634183"/>
                <a:pt x="6868712" y="3618592"/>
                <a:pt x="6868712" y="3599364"/>
              </a:cubicBezTo>
              <a:cubicBezTo>
                <a:pt x="6868712" y="3580136"/>
                <a:pt x="6884310" y="3564545"/>
                <a:pt x="6903537" y="3564545"/>
              </a:cubicBezTo>
              <a:cubicBezTo>
                <a:pt x="6922765" y="3564545"/>
                <a:pt x="6938350" y="3580136"/>
                <a:pt x="6938350" y="3599364"/>
              </a:cubicBezTo>
              <a:cubicBezTo>
                <a:pt x="6938350" y="3618592"/>
                <a:pt x="6922765" y="3634183"/>
                <a:pt x="6903537" y="3634183"/>
              </a:cubicBezTo>
              <a:close/>
              <a:moveTo>
                <a:pt x="6988431" y="3634183"/>
              </a:moveTo>
              <a:cubicBezTo>
                <a:pt x="6969203" y="3634183"/>
                <a:pt x="6953605" y="3618592"/>
                <a:pt x="6953605" y="3599364"/>
              </a:cubicBezTo>
              <a:cubicBezTo>
                <a:pt x="6953605" y="3580136"/>
                <a:pt x="6969203" y="3564545"/>
                <a:pt x="6988431" y="3564545"/>
              </a:cubicBezTo>
              <a:cubicBezTo>
                <a:pt x="7007658" y="3564545"/>
                <a:pt x="7023243" y="3580136"/>
                <a:pt x="7023243" y="3599364"/>
              </a:cubicBezTo>
              <a:cubicBezTo>
                <a:pt x="7023243" y="3618592"/>
                <a:pt x="7007658" y="3634183"/>
                <a:pt x="6988431" y="3634183"/>
              </a:cubicBezTo>
              <a:close/>
              <a:moveTo>
                <a:pt x="7073349" y="3634183"/>
              </a:moveTo>
              <a:cubicBezTo>
                <a:pt x="7054121" y="3634183"/>
                <a:pt x="7038524" y="3618592"/>
                <a:pt x="7038524" y="3599364"/>
              </a:cubicBezTo>
              <a:cubicBezTo>
                <a:pt x="7038524" y="3580136"/>
                <a:pt x="7054121" y="3564545"/>
                <a:pt x="7073349" y="3564545"/>
              </a:cubicBezTo>
              <a:cubicBezTo>
                <a:pt x="7092577" y="3564545"/>
                <a:pt x="7108161" y="3580136"/>
                <a:pt x="7108161" y="3599364"/>
              </a:cubicBezTo>
              <a:cubicBezTo>
                <a:pt x="7108161" y="3618592"/>
                <a:pt x="7092577" y="3634183"/>
                <a:pt x="7073349" y="3634183"/>
              </a:cubicBezTo>
              <a:close/>
              <a:moveTo>
                <a:pt x="7158241" y="3634183"/>
              </a:moveTo>
              <a:cubicBezTo>
                <a:pt x="7139013" y="3634183"/>
                <a:pt x="7123416" y="3618592"/>
                <a:pt x="7123416" y="3599364"/>
              </a:cubicBezTo>
              <a:cubicBezTo>
                <a:pt x="7123416" y="3580136"/>
                <a:pt x="7139013" y="3564545"/>
                <a:pt x="7158241" y="3564545"/>
              </a:cubicBezTo>
              <a:cubicBezTo>
                <a:pt x="7177469" y="3564545"/>
                <a:pt x="7193053" y="3580136"/>
                <a:pt x="7193053" y="3599364"/>
              </a:cubicBezTo>
              <a:cubicBezTo>
                <a:pt x="7193053" y="3618592"/>
                <a:pt x="7177469" y="3634183"/>
                <a:pt x="7158241" y="3634183"/>
              </a:cubicBezTo>
              <a:close/>
              <a:moveTo>
                <a:pt x="7243134" y="3634183"/>
              </a:moveTo>
              <a:cubicBezTo>
                <a:pt x="7223907" y="3634183"/>
                <a:pt x="7208309" y="3618592"/>
                <a:pt x="7208309" y="3599364"/>
              </a:cubicBezTo>
              <a:cubicBezTo>
                <a:pt x="7208309" y="3580136"/>
                <a:pt x="7223907" y="3564545"/>
                <a:pt x="7243134" y="3564545"/>
              </a:cubicBezTo>
              <a:cubicBezTo>
                <a:pt x="7262362" y="3564545"/>
                <a:pt x="7277947" y="3580136"/>
                <a:pt x="7277947" y="3599364"/>
              </a:cubicBezTo>
              <a:cubicBezTo>
                <a:pt x="7277947" y="3618592"/>
                <a:pt x="7262362" y="3634183"/>
                <a:pt x="7243134" y="3634183"/>
              </a:cubicBezTo>
              <a:close/>
              <a:moveTo>
                <a:pt x="7328027" y="3634183"/>
              </a:moveTo>
              <a:cubicBezTo>
                <a:pt x="7308799" y="3634183"/>
                <a:pt x="7293201" y="3618592"/>
                <a:pt x="7293201" y="3599364"/>
              </a:cubicBezTo>
              <a:cubicBezTo>
                <a:pt x="7293201" y="3580136"/>
                <a:pt x="7308799" y="3564545"/>
                <a:pt x="7328027" y="3564545"/>
              </a:cubicBezTo>
              <a:cubicBezTo>
                <a:pt x="7347254" y="3564545"/>
                <a:pt x="7362839" y="3580136"/>
                <a:pt x="7362839" y="3599364"/>
              </a:cubicBezTo>
              <a:cubicBezTo>
                <a:pt x="7362839" y="3618592"/>
                <a:pt x="7347254" y="3634183"/>
                <a:pt x="7328027" y="3634183"/>
              </a:cubicBezTo>
              <a:close/>
              <a:moveTo>
                <a:pt x="7412919" y="3634183"/>
              </a:moveTo>
              <a:cubicBezTo>
                <a:pt x="7393691" y="3634183"/>
                <a:pt x="7378094" y="3618592"/>
                <a:pt x="7378094" y="3599364"/>
              </a:cubicBezTo>
              <a:cubicBezTo>
                <a:pt x="7378094" y="3580136"/>
                <a:pt x="7393691" y="3564545"/>
                <a:pt x="7412919" y="3564545"/>
              </a:cubicBezTo>
              <a:cubicBezTo>
                <a:pt x="7432147" y="3564545"/>
                <a:pt x="7447731" y="3580136"/>
                <a:pt x="7447731" y="3599364"/>
              </a:cubicBezTo>
              <a:cubicBezTo>
                <a:pt x="7447731" y="3618592"/>
                <a:pt x="7432147" y="3634183"/>
                <a:pt x="7412919" y="3634183"/>
              </a:cubicBezTo>
              <a:close/>
              <a:moveTo>
                <a:pt x="7497811" y="3634183"/>
              </a:moveTo>
              <a:cubicBezTo>
                <a:pt x="7478583" y="3634183"/>
                <a:pt x="7462986" y="3618592"/>
                <a:pt x="7462986" y="3599364"/>
              </a:cubicBezTo>
              <a:cubicBezTo>
                <a:pt x="7462986" y="3580136"/>
                <a:pt x="7478583" y="3564545"/>
                <a:pt x="7497811" y="3564545"/>
              </a:cubicBezTo>
              <a:cubicBezTo>
                <a:pt x="7517039" y="3564545"/>
                <a:pt x="7532623" y="3580136"/>
                <a:pt x="7532623" y="3599364"/>
              </a:cubicBezTo>
              <a:cubicBezTo>
                <a:pt x="7532623" y="3618592"/>
                <a:pt x="7517039" y="3634183"/>
                <a:pt x="7497811" y="3634183"/>
              </a:cubicBezTo>
              <a:close/>
              <a:moveTo>
                <a:pt x="7582703" y="3634183"/>
              </a:moveTo>
              <a:cubicBezTo>
                <a:pt x="7563476" y="3634183"/>
                <a:pt x="7547878" y="3618592"/>
                <a:pt x="7547878" y="3599364"/>
              </a:cubicBezTo>
              <a:cubicBezTo>
                <a:pt x="7547878" y="3580136"/>
                <a:pt x="7563476" y="3564545"/>
                <a:pt x="7582703" y="3564545"/>
              </a:cubicBezTo>
              <a:cubicBezTo>
                <a:pt x="7601931" y="3564545"/>
                <a:pt x="7617516" y="3580136"/>
                <a:pt x="7617516" y="3599364"/>
              </a:cubicBezTo>
              <a:cubicBezTo>
                <a:pt x="7617516" y="3618592"/>
                <a:pt x="7601931" y="3634183"/>
                <a:pt x="7582703" y="3634183"/>
              </a:cubicBezTo>
              <a:close/>
              <a:moveTo>
                <a:pt x="7667597" y="3634183"/>
              </a:moveTo>
              <a:cubicBezTo>
                <a:pt x="7648369" y="3634183"/>
                <a:pt x="7632771" y="3618592"/>
                <a:pt x="7632771" y="3599364"/>
              </a:cubicBezTo>
              <a:cubicBezTo>
                <a:pt x="7632771" y="3580136"/>
                <a:pt x="7648369" y="3564545"/>
                <a:pt x="7667597" y="3564545"/>
              </a:cubicBezTo>
              <a:cubicBezTo>
                <a:pt x="7686824" y="3564545"/>
                <a:pt x="7702409" y="3580136"/>
                <a:pt x="7702409" y="3599364"/>
              </a:cubicBezTo>
              <a:cubicBezTo>
                <a:pt x="7702409" y="3618592"/>
                <a:pt x="7686824" y="3634183"/>
                <a:pt x="7667597" y="3634183"/>
              </a:cubicBezTo>
              <a:close/>
              <a:moveTo>
                <a:pt x="7752489" y="3634183"/>
              </a:moveTo>
              <a:cubicBezTo>
                <a:pt x="7733261" y="3634183"/>
                <a:pt x="7717664" y="3618592"/>
                <a:pt x="7717664" y="3599364"/>
              </a:cubicBezTo>
              <a:cubicBezTo>
                <a:pt x="7717664" y="3580136"/>
                <a:pt x="7733261" y="3564545"/>
                <a:pt x="7752489" y="3564545"/>
              </a:cubicBezTo>
              <a:cubicBezTo>
                <a:pt x="7771717" y="3564545"/>
                <a:pt x="7787301" y="3580136"/>
                <a:pt x="7787301" y="3599364"/>
              </a:cubicBezTo>
              <a:cubicBezTo>
                <a:pt x="7787301" y="3618592"/>
                <a:pt x="7771717" y="3634183"/>
                <a:pt x="7752489" y="3634183"/>
              </a:cubicBezTo>
              <a:close/>
              <a:moveTo>
                <a:pt x="7837381" y="3634183"/>
              </a:moveTo>
              <a:cubicBezTo>
                <a:pt x="7818153" y="3634183"/>
                <a:pt x="7802556" y="3618592"/>
                <a:pt x="7802556" y="3599364"/>
              </a:cubicBezTo>
              <a:cubicBezTo>
                <a:pt x="7802556" y="3580136"/>
                <a:pt x="7818153" y="3564545"/>
                <a:pt x="7837381" y="3564545"/>
              </a:cubicBezTo>
              <a:cubicBezTo>
                <a:pt x="7856609" y="3564545"/>
                <a:pt x="7872193" y="3580136"/>
                <a:pt x="7872193" y="3599364"/>
              </a:cubicBezTo>
              <a:cubicBezTo>
                <a:pt x="7872193" y="3618592"/>
                <a:pt x="7856609" y="3634183"/>
                <a:pt x="7837381" y="3634183"/>
              </a:cubicBezTo>
              <a:close/>
              <a:moveTo>
                <a:pt x="7922273" y="3634183"/>
              </a:moveTo>
              <a:cubicBezTo>
                <a:pt x="7903046" y="3634183"/>
                <a:pt x="7887448" y="3618592"/>
                <a:pt x="7887448" y="3599364"/>
              </a:cubicBezTo>
              <a:cubicBezTo>
                <a:pt x="7887448" y="3580136"/>
                <a:pt x="7903046" y="3564545"/>
                <a:pt x="7922273" y="3564545"/>
              </a:cubicBezTo>
              <a:cubicBezTo>
                <a:pt x="7941501" y="3564545"/>
                <a:pt x="7957086" y="3580136"/>
                <a:pt x="7957086" y="3599364"/>
              </a:cubicBezTo>
              <a:cubicBezTo>
                <a:pt x="7957086" y="3618592"/>
                <a:pt x="7941501" y="3634183"/>
                <a:pt x="7922273" y="3634183"/>
              </a:cubicBezTo>
              <a:close/>
              <a:moveTo>
                <a:pt x="8007167" y="3634183"/>
              </a:moveTo>
              <a:cubicBezTo>
                <a:pt x="7987939" y="3634183"/>
                <a:pt x="7972341" y="3618592"/>
                <a:pt x="7972341" y="3599364"/>
              </a:cubicBezTo>
              <a:cubicBezTo>
                <a:pt x="7972341" y="3580136"/>
                <a:pt x="7987939" y="3564545"/>
                <a:pt x="8007167" y="3564545"/>
              </a:cubicBezTo>
              <a:cubicBezTo>
                <a:pt x="8026394" y="3564545"/>
                <a:pt x="8041979" y="3580136"/>
                <a:pt x="8041979" y="3599364"/>
              </a:cubicBezTo>
              <a:cubicBezTo>
                <a:pt x="8041979" y="3618592"/>
                <a:pt x="8026394" y="3634183"/>
                <a:pt x="8007167" y="3634183"/>
              </a:cubicBezTo>
              <a:close/>
              <a:moveTo>
                <a:pt x="8092059" y="3634183"/>
              </a:moveTo>
              <a:cubicBezTo>
                <a:pt x="8072831" y="3634183"/>
                <a:pt x="8057234" y="3618592"/>
                <a:pt x="8057234" y="3599364"/>
              </a:cubicBezTo>
              <a:cubicBezTo>
                <a:pt x="8057234" y="3580136"/>
                <a:pt x="8072831" y="3564545"/>
                <a:pt x="8092059" y="3564545"/>
              </a:cubicBezTo>
              <a:cubicBezTo>
                <a:pt x="8111287" y="3564545"/>
                <a:pt x="8126871" y="3580136"/>
                <a:pt x="8126871" y="3599364"/>
              </a:cubicBezTo>
              <a:cubicBezTo>
                <a:pt x="8126871" y="3618592"/>
                <a:pt x="8111287" y="3634183"/>
                <a:pt x="8092059" y="3634183"/>
              </a:cubicBezTo>
              <a:close/>
              <a:moveTo>
                <a:pt x="8176951" y="3634183"/>
              </a:moveTo>
              <a:cubicBezTo>
                <a:pt x="8157723" y="3634183"/>
                <a:pt x="8142126" y="3618592"/>
                <a:pt x="8142126" y="3599364"/>
              </a:cubicBezTo>
              <a:cubicBezTo>
                <a:pt x="8142126" y="3580136"/>
                <a:pt x="8157723" y="3564545"/>
                <a:pt x="8176951" y="3564545"/>
              </a:cubicBezTo>
              <a:cubicBezTo>
                <a:pt x="8196179" y="3564545"/>
                <a:pt x="8211763" y="3580136"/>
                <a:pt x="8211763" y="3599364"/>
              </a:cubicBezTo>
              <a:cubicBezTo>
                <a:pt x="8211763" y="3618592"/>
                <a:pt x="8196179" y="3634183"/>
                <a:pt x="8176951" y="3634183"/>
              </a:cubicBezTo>
              <a:close/>
              <a:moveTo>
                <a:pt x="8261843" y="3634183"/>
              </a:moveTo>
              <a:cubicBezTo>
                <a:pt x="8242616" y="3634183"/>
                <a:pt x="8227018" y="3618592"/>
                <a:pt x="8227018" y="3599364"/>
              </a:cubicBezTo>
              <a:cubicBezTo>
                <a:pt x="8227018" y="3580136"/>
                <a:pt x="8242616" y="3564545"/>
                <a:pt x="8261843" y="3564545"/>
              </a:cubicBezTo>
              <a:cubicBezTo>
                <a:pt x="8281071" y="3564545"/>
                <a:pt x="8296656" y="3580136"/>
                <a:pt x="8296656" y="3599364"/>
              </a:cubicBezTo>
              <a:cubicBezTo>
                <a:pt x="8296656" y="3618592"/>
                <a:pt x="8281071" y="3634183"/>
                <a:pt x="8261843" y="3634183"/>
              </a:cubicBezTo>
              <a:close/>
              <a:moveTo>
                <a:pt x="8346737" y="3634183"/>
              </a:moveTo>
              <a:cubicBezTo>
                <a:pt x="8327509" y="3634183"/>
                <a:pt x="8311911" y="3618592"/>
                <a:pt x="8311911" y="3599364"/>
              </a:cubicBezTo>
              <a:cubicBezTo>
                <a:pt x="8311911" y="3580136"/>
                <a:pt x="8327509" y="3564545"/>
                <a:pt x="8346737" y="3564545"/>
              </a:cubicBezTo>
              <a:cubicBezTo>
                <a:pt x="8365964" y="3564545"/>
                <a:pt x="8381549" y="3580136"/>
                <a:pt x="8381549" y="3599364"/>
              </a:cubicBezTo>
              <a:cubicBezTo>
                <a:pt x="8381549" y="3618592"/>
                <a:pt x="8365964" y="3634183"/>
                <a:pt x="8346737" y="3634183"/>
              </a:cubicBezTo>
              <a:close/>
              <a:moveTo>
                <a:pt x="8431629" y="3634183"/>
              </a:moveTo>
              <a:cubicBezTo>
                <a:pt x="8412401" y="3634183"/>
                <a:pt x="8396804" y="3618592"/>
                <a:pt x="8396804" y="3599364"/>
              </a:cubicBezTo>
              <a:cubicBezTo>
                <a:pt x="8396804" y="3580136"/>
                <a:pt x="8412401" y="3564545"/>
                <a:pt x="8431629" y="3564545"/>
              </a:cubicBezTo>
              <a:cubicBezTo>
                <a:pt x="8450857" y="3564545"/>
                <a:pt x="8466441" y="3580136"/>
                <a:pt x="8466441" y="3599364"/>
              </a:cubicBezTo>
              <a:cubicBezTo>
                <a:pt x="8466441" y="3618592"/>
                <a:pt x="8450857" y="3634183"/>
                <a:pt x="8431629" y="3634183"/>
              </a:cubicBezTo>
              <a:close/>
              <a:moveTo>
                <a:pt x="8516521" y="3634183"/>
              </a:moveTo>
              <a:cubicBezTo>
                <a:pt x="8497293" y="3634183"/>
                <a:pt x="8481696" y="3618592"/>
                <a:pt x="8481696" y="3599364"/>
              </a:cubicBezTo>
              <a:cubicBezTo>
                <a:pt x="8481696" y="3580136"/>
                <a:pt x="8497293" y="3564545"/>
                <a:pt x="8516521" y="3564545"/>
              </a:cubicBezTo>
              <a:cubicBezTo>
                <a:pt x="8535749" y="3564545"/>
                <a:pt x="8551333" y="3580136"/>
                <a:pt x="8551333" y="3599364"/>
              </a:cubicBezTo>
              <a:cubicBezTo>
                <a:pt x="8551333" y="3618592"/>
                <a:pt x="8535749" y="3634183"/>
                <a:pt x="8516521" y="3634183"/>
              </a:cubicBezTo>
              <a:close/>
              <a:moveTo>
                <a:pt x="8601413" y="3634183"/>
              </a:moveTo>
              <a:cubicBezTo>
                <a:pt x="8582186" y="3634183"/>
                <a:pt x="8566588" y="3618592"/>
                <a:pt x="8566588" y="3599364"/>
              </a:cubicBezTo>
              <a:cubicBezTo>
                <a:pt x="8566588" y="3580136"/>
                <a:pt x="8582186" y="3564545"/>
                <a:pt x="8601413" y="3564545"/>
              </a:cubicBezTo>
              <a:cubicBezTo>
                <a:pt x="8620641" y="3564545"/>
                <a:pt x="8636226" y="3580136"/>
                <a:pt x="8636226" y="3599364"/>
              </a:cubicBezTo>
              <a:cubicBezTo>
                <a:pt x="8636226" y="3618592"/>
                <a:pt x="8620641" y="3634183"/>
                <a:pt x="8601413" y="3634183"/>
              </a:cubicBezTo>
              <a:close/>
              <a:moveTo>
                <a:pt x="8686306" y="3634183"/>
              </a:moveTo>
              <a:cubicBezTo>
                <a:pt x="8667078" y="3634183"/>
                <a:pt x="8651480" y="3618592"/>
                <a:pt x="8651480" y="3599364"/>
              </a:cubicBezTo>
              <a:cubicBezTo>
                <a:pt x="8651480" y="3580136"/>
                <a:pt x="8667078" y="3564545"/>
                <a:pt x="8686306" y="3564545"/>
              </a:cubicBezTo>
              <a:cubicBezTo>
                <a:pt x="8705533" y="3564545"/>
                <a:pt x="8721118" y="3580136"/>
                <a:pt x="8721118" y="3599364"/>
              </a:cubicBezTo>
              <a:cubicBezTo>
                <a:pt x="8721118" y="3618592"/>
                <a:pt x="8705533" y="3634183"/>
                <a:pt x="8686306" y="3634183"/>
              </a:cubicBezTo>
              <a:close/>
              <a:moveTo>
                <a:pt x="8771199" y="3634183"/>
              </a:moveTo>
              <a:cubicBezTo>
                <a:pt x="8751971" y="3634183"/>
                <a:pt x="8736374" y="3618592"/>
                <a:pt x="8736374" y="3599364"/>
              </a:cubicBezTo>
              <a:cubicBezTo>
                <a:pt x="8736374" y="3580136"/>
                <a:pt x="8751971" y="3564545"/>
                <a:pt x="8771199" y="3564545"/>
              </a:cubicBezTo>
              <a:cubicBezTo>
                <a:pt x="8790427" y="3564545"/>
                <a:pt x="8806011" y="3580136"/>
                <a:pt x="8806011" y="3599364"/>
              </a:cubicBezTo>
              <a:cubicBezTo>
                <a:pt x="8806011" y="3618592"/>
                <a:pt x="8790427" y="3634183"/>
                <a:pt x="8771199" y="3634183"/>
              </a:cubicBezTo>
              <a:close/>
              <a:moveTo>
                <a:pt x="8856091" y="3634183"/>
              </a:moveTo>
              <a:cubicBezTo>
                <a:pt x="8836863" y="3634183"/>
                <a:pt x="8821266" y="3618592"/>
                <a:pt x="8821266" y="3599364"/>
              </a:cubicBezTo>
              <a:cubicBezTo>
                <a:pt x="8821266" y="3580136"/>
                <a:pt x="8836863" y="3564545"/>
                <a:pt x="8856091" y="3564545"/>
              </a:cubicBezTo>
              <a:cubicBezTo>
                <a:pt x="8875319" y="3564545"/>
                <a:pt x="8890903" y="3580136"/>
                <a:pt x="8890903" y="3599364"/>
              </a:cubicBezTo>
              <a:cubicBezTo>
                <a:pt x="8890903" y="3618592"/>
                <a:pt x="8875319" y="3634183"/>
                <a:pt x="8856091" y="3634183"/>
              </a:cubicBezTo>
              <a:close/>
              <a:moveTo>
                <a:pt x="8940983" y="3634183"/>
              </a:moveTo>
              <a:cubicBezTo>
                <a:pt x="8921756" y="3634183"/>
                <a:pt x="8906158" y="3618592"/>
                <a:pt x="8906158" y="3599364"/>
              </a:cubicBezTo>
              <a:cubicBezTo>
                <a:pt x="8906158" y="3580136"/>
                <a:pt x="8921756" y="3564545"/>
                <a:pt x="8940983" y="3564545"/>
              </a:cubicBezTo>
              <a:cubicBezTo>
                <a:pt x="8960211" y="3564545"/>
                <a:pt x="8975796" y="3580136"/>
                <a:pt x="8975796" y="3599364"/>
              </a:cubicBezTo>
              <a:cubicBezTo>
                <a:pt x="8975796" y="3618592"/>
                <a:pt x="8960211" y="3634183"/>
                <a:pt x="8940983" y="3634183"/>
              </a:cubicBezTo>
              <a:close/>
              <a:moveTo>
                <a:pt x="9025876" y="3634183"/>
              </a:moveTo>
              <a:cubicBezTo>
                <a:pt x="9006648" y="3634183"/>
                <a:pt x="8991050" y="3618592"/>
                <a:pt x="8991050" y="3599364"/>
              </a:cubicBezTo>
              <a:cubicBezTo>
                <a:pt x="8991050" y="3580136"/>
                <a:pt x="9006648" y="3564545"/>
                <a:pt x="9025876" y="3564545"/>
              </a:cubicBezTo>
              <a:cubicBezTo>
                <a:pt x="9045103" y="3564545"/>
                <a:pt x="9060688" y="3580136"/>
                <a:pt x="9060688" y="3599364"/>
              </a:cubicBezTo>
              <a:cubicBezTo>
                <a:pt x="9060688" y="3618592"/>
                <a:pt x="9045103" y="3634183"/>
                <a:pt x="9025876" y="3634183"/>
              </a:cubicBezTo>
              <a:close/>
              <a:moveTo>
                <a:pt x="9110769" y="3634183"/>
              </a:moveTo>
              <a:cubicBezTo>
                <a:pt x="9091541" y="3634183"/>
                <a:pt x="9075944" y="3618592"/>
                <a:pt x="9075944" y="3599364"/>
              </a:cubicBezTo>
              <a:cubicBezTo>
                <a:pt x="9075944" y="3580136"/>
                <a:pt x="9091541" y="3564545"/>
                <a:pt x="9110769" y="3564545"/>
              </a:cubicBezTo>
              <a:cubicBezTo>
                <a:pt x="9129997" y="3564545"/>
                <a:pt x="9145581" y="3580136"/>
                <a:pt x="9145581" y="3599364"/>
              </a:cubicBezTo>
              <a:cubicBezTo>
                <a:pt x="9145581" y="3618592"/>
                <a:pt x="9129997" y="3634183"/>
                <a:pt x="9110769" y="3634183"/>
              </a:cubicBezTo>
              <a:close/>
              <a:moveTo>
                <a:pt x="9195661" y="3634183"/>
              </a:moveTo>
              <a:cubicBezTo>
                <a:pt x="9176433" y="3634183"/>
                <a:pt x="9160836" y="3618592"/>
                <a:pt x="9160836" y="3599364"/>
              </a:cubicBezTo>
              <a:cubicBezTo>
                <a:pt x="9160836" y="3580136"/>
                <a:pt x="9176433" y="3564545"/>
                <a:pt x="9195661" y="3564545"/>
              </a:cubicBezTo>
              <a:cubicBezTo>
                <a:pt x="9214889" y="3564545"/>
                <a:pt x="9230473" y="3580136"/>
                <a:pt x="9230473" y="3599364"/>
              </a:cubicBezTo>
              <a:cubicBezTo>
                <a:pt x="9230473" y="3618592"/>
                <a:pt x="9214889" y="3634183"/>
                <a:pt x="9195661" y="3634183"/>
              </a:cubicBezTo>
              <a:close/>
              <a:moveTo>
                <a:pt x="9280553" y="3634183"/>
              </a:moveTo>
              <a:cubicBezTo>
                <a:pt x="9261326" y="3634183"/>
                <a:pt x="9245728" y="3618592"/>
                <a:pt x="9245728" y="3599364"/>
              </a:cubicBezTo>
              <a:cubicBezTo>
                <a:pt x="9245728" y="3580136"/>
                <a:pt x="9261326" y="3564545"/>
                <a:pt x="9280553" y="3564545"/>
              </a:cubicBezTo>
              <a:cubicBezTo>
                <a:pt x="9299781" y="3564545"/>
                <a:pt x="9315366" y="3580136"/>
                <a:pt x="9315366" y="3599364"/>
              </a:cubicBezTo>
              <a:cubicBezTo>
                <a:pt x="9315366" y="3618592"/>
                <a:pt x="9299781" y="3634183"/>
                <a:pt x="9280553" y="3634183"/>
              </a:cubicBezTo>
              <a:close/>
              <a:moveTo>
                <a:pt x="9365446" y="3634183"/>
              </a:moveTo>
              <a:cubicBezTo>
                <a:pt x="9346218" y="3634183"/>
                <a:pt x="9330620" y="3618592"/>
                <a:pt x="9330620" y="3599364"/>
              </a:cubicBezTo>
              <a:cubicBezTo>
                <a:pt x="9330620" y="3580136"/>
                <a:pt x="9346218" y="3564545"/>
                <a:pt x="9365446" y="3564545"/>
              </a:cubicBezTo>
              <a:cubicBezTo>
                <a:pt x="9384673" y="3564545"/>
                <a:pt x="9400258" y="3580136"/>
                <a:pt x="9400258" y="3599364"/>
              </a:cubicBezTo>
              <a:cubicBezTo>
                <a:pt x="9400258" y="3618592"/>
                <a:pt x="9384673" y="3634183"/>
                <a:pt x="9365446" y="3634183"/>
              </a:cubicBezTo>
              <a:close/>
              <a:moveTo>
                <a:pt x="9450339" y="3634183"/>
              </a:moveTo>
              <a:cubicBezTo>
                <a:pt x="9431111" y="3634183"/>
                <a:pt x="9415514" y="3618592"/>
                <a:pt x="9415514" y="3599364"/>
              </a:cubicBezTo>
              <a:cubicBezTo>
                <a:pt x="9415514" y="3580136"/>
                <a:pt x="9431111" y="3564545"/>
                <a:pt x="9450339" y="3564545"/>
              </a:cubicBezTo>
              <a:cubicBezTo>
                <a:pt x="9469567" y="3564545"/>
                <a:pt x="9485151" y="3580136"/>
                <a:pt x="9485151" y="3599364"/>
              </a:cubicBezTo>
              <a:cubicBezTo>
                <a:pt x="9485151" y="3618592"/>
                <a:pt x="9469567" y="3634183"/>
                <a:pt x="9450339" y="3634183"/>
              </a:cubicBezTo>
              <a:close/>
              <a:moveTo>
                <a:pt x="9789909" y="3634183"/>
              </a:moveTo>
              <a:cubicBezTo>
                <a:pt x="9770681" y="3634183"/>
                <a:pt x="9755084" y="3618592"/>
                <a:pt x="9755084" y="3599364"/>
              </a:cubicBezTo>
              <a:cubicBezTo>
                <a:pt x="9755084" y="3580136"/>
                <a:pt x="9770681" y="3564545"/>
                <a:pt x="9789909" y="3564545"/>
              </a:cubicBezTo>
              <a:cubicBezTo>
                <a:pt x="9809137" y="3564545"/>
                <a:pt x="9824721" y="3580136"/>
                <a:pt x="9824721" y="3599364"/>
              </a:cubicBezTo>
              <a:cubicBezTo>
                <a:pt x="9824721" y="3618592"/>
                <a:pt x="9809137" y="3634183"/>
                <a:pt x="9789909" y="3634183"/>
              </a:cubicBezTo>
              <a:close/>
              <a:moveTo>
                <a:pt x="2234445" y="3549323"/>
              </a:moveTo>
              <a:cubicBezTo>
                <a:pt x="2215217" y="3549323"/>
                <a:pt x="2199626" y="3533732"/>
                <a:pt x="2199626" y="3514504"/>
              </a:cubicBezTo>
              <a:cubicBezTo>
                <a:pt x="2199626" y="3495277"/>
                <a:pt x="2215217" y="3479686"/>
                <a:pt x="2234445" y="3479686"/>
              </a:cubicBezTo>
              <a:cubicBezTo>
                <a:pt x="2253673" y="3479686"/>
                <a:pt x="2269264" y="3495277"/>
                <a:pt x="2269264" y="3514504"/>
              </a:cubicBezTo>
              <a:cubicBezTo>
                <a:pt x="2269264" y="3533732"/>
                <a:pt x="2253673" y="3549323"/>
                <a:pt x="2234445" y="3549323"/>
              </a:cubicBezTo>
              <a:close/>
              <a:moveTo>
                <a:pt x="2404230" y="3549323"/>
              </a:moveTo>
              <a:cubicBezTo>
                <a:pt x="2385002" y="3549323"/>
                <a:pt x="2369411" y="3533732"/>
                <a:pt x="2369411" y="3514504"/>
              </a:cubicBezTo>
              <a:cubicBezTo>
                <a:pt x="2369411" y="3495277"/>
                <a:pt x="2385002" y="3479686"/>
                <a:pt x="2404230" y="3479686"/>
              </a:cubicBezTo>
              <a:cubicBezTo>
                <a:pt x="2423457" y="3479686"/>
                <a:pt x="2439048" y="3495277"/>
                <a:pt x="2439048" y="3514504"/>
              </a:cubicBezTo>
              <a:cubicBezTo>
                <a:pt x="2439048" y="3533732"/>
                <a:pt x="2423457" y="3549323"/>
                <a:pt x="2404230" y="3549323"/>
              </a:cubicBezTo>
              <a:close/>
              <a:moveTo>
                <a:pt x="2489122" y="3549323"/>
              </a:moveTo>
              <a:cubicBezTo>
                <a:pt x="2469894" y="3549323"/>
                <a:pt x="2454303" y="3533732"/>
                <a:pt x="2454303" y="3514504"/>
              </a:cubicBezTo>
              <a:cubicBezTo>
                <a:pt x="2454303" y="3495277"/>
                <a:pt x="2469894" y="3479686"/>
                <a:pt x="2489122" y="3479686"/>
              </a:cubicBezTo>
              <a:cubicBezTo>
                <a:pt x="2508350" y="3479686"/>
                <a:pt x="2523941" y="3495277"/>
                <a:pt x="2523941" y="3514504"/>
              </a:cubicBezTo>
              <a:cubicBezTo>
                <a:pt x="2523941" y="3533732"/>
                <a:pt x="2508350" y="3549323"/>
                <a:pt x="2489122" y="3549323"/>
              </a:cubicBezTo>
              <a:close/>
              <a:moveTo>
                <a:pt x="2574015" y="3549323"/>
              </a:moveTo>
              <a:cubicBezTo>
                <a:pt x="2554787" y="3549323"/>
                <a:pt x="2539196" y="3533732"/>
                <a:pt x="2539196" y="3514504"/>
              </a:cubicBezTo>
              <a:cubicBezTo>
                <a:pt x="2539196" y="3495277"/>
                <a:pt x="2554787" y="3479686"/>
                <a:pt x="2574015" y="3479686"/>
              </a:cubicBezTo>
              <a:cubicBezTo>
                <a:pt x="2593243" y="3479686"/>
                <a:pt x="2608834" y="3495277"/>
                <a:pt x="2608834" y="3514504"/>
              </a:cubicBezTo>
              <a:cubicBezTo>
                <a:pt x="2608834" y="3533732"/>
                <a:pt x="2593243" y="3549323"/>
                <a:pt x="2574015" y="3549323"/>
              </a:cubicBezTo>
              <a:close/>
              <a:moveTo>
                <a:pt x="2658907" y="3549323"/>
              </a:moveTo>
              <a:cubicBezTo>
                <a:pt x="2639680" y="3549323"/>
                <a:pt x="2624088" y="3533732"/>
                <a:pt x="2624088" y="3514504"/>
              </a:cubicBezTo>
              <a:cubicBezTo>
                <a:pt x="2624088" y="3495277"/>
                <a:pt x="2639680" y="3479686"/>
                <a:pt x="2658907" y="3479686"/>
              </a:cubicBezTo>
              <a:cubicBezTo>
                <a:pt x="2678135" y="3479686"/>
                <a:pt x="2693726" y="3495277"/>
                <a:pt x="2693726" y="3514504"/>
              </a:cubicBezTo>
              <a:cubicBezTo>
                <a:pt x="2693726" y="3533732"/>
                <a:pt x="2678135" y="3549323"/>
                <a:pt x="2658907" y="3549323"/>
              </a:cubicBezTo>
              <a:close/>
              <a:moveTo>
                <a:pt x="2743800" y="3549323"/>
              </a:moveTo>
              <a:cubicBezTo>
                <a:pt x="2724572" y="3549323"/>
                <a:pt x="2708981" y="3533732"/>
                <a:pt x="2708981" y="3514504"/>
              </a:cubicBezTo>
              <a:cubicBezTo>
                <a:pt x="2708981" y="3495277"/>
                <a:pt x="2724572" y="3479686"/>
                <a:pt x="2743800" y="3479686"/>
              </a:cubicBezTo>
              <a:cubicBezTo>
                <a:pt x="2763027" y="3479686"/>
                <a:pt x="2778618" y="3495277"/>
                <a:pt x="2778618" y="3514504"/>
              </a:cubicBezTo>
              <a:cubicBezTo>
                <a:pt x="2778618" y="3533732"/>
                <a:pt x="2763027" y="3549323"/>
                <a:pt x="2743800" y="3549323"/>
              </a:cubicBezTo>
              <a:close/>
              <a:moveTo>
                <a:pt x="2828692" y="3549323"/>
              </a:moveTo>
              <a:cubicBezTo>
                <a:pt x="2809464" y="3549323"/>
                <a:pt x="2793873" y="3533732"/>
                <a:pt x="2793873" y="3514504"/>
              </a:cubicBezTo>
              <a:cubicBezTo>
                <a:pt x="2793873" y="3495277"/>
                <a:pt x="2809464" y="3479686"/>
                <a:pt x="2828692" y="3479686"/>
              </a:cubicBezTo>
              <a:cubicBezTo>
                <a:pt x="2847920" y="3479686"/>
                <a:pt x="2863511" y="3495277"/>
                <a:pt x="2863511" y="3514504"/>
              </a:cubicBezTo>
              <a:cubicBezTo>
                <a:pt x="2863511" y="3533732"/>
                <a:pt x="2847920" y="3549323"/>
                <a:pt x="2828692" y="3549323"/>
              </a:cubicBezTo>
              <a:close/>
              <a:moveTo>
                <a:pt x="2913584" y="3549323"/>
              </a:moveTo>
              <a:cubicBezTo>
                <a:pt x="2894356" y="3549323"/>
                <a:pt x="2878765" y="3533732"/>
                <a:pt x="2878765" y="3514504"/>
              </a:cubicBezTo>
              <a:cubicBezTo>
                <a:pt x="2878765" y="3495277"/>
                <a:pt x="2894356" y="3479686"/>
                <a:pt x="2913584" y="3479686"/>
              </a:cubicBezTo>
              <a:cubicBezTo>
                <a:pt x="2932812" y="3479686"/>
                <a:pt x="2948403" y="3495277"/>
                <a:pt x="2948403" y="3514504"/>
              </a:cubicBezTo>
              <a:cubicBezTo>
                <a:pt x="2948403" y="3533732"/>
                <a:pt x="2932812" y="3549323"/>
                <a:pt x="2913584" y="3549323"/>
              </a:cubicBezTo>
              <a:close/>
              <a:moveTo>
                <a:pt x="2998477" y="3549323"/>
              </a:moveTo>
              <a:cubicBezTo>
                <a:pt x="2979250" y="3549323"/>
                <a:pt x="2963658" y="3533732"/>
                <a:pt x="2963658" y="3514504"/>
              </a:cubicBezTo>
              <a:cubicBezTo>
                <a:pt x="2963658" y="3495277"/>
                <a:pt x="2979250" y="3479686"/>
                <a:pt x="2998477" y="3479686"/>
              </a:cubicBezTo>
              <a:cubicBezTo>
                <a:pt x="3017705" y="3479686"/>
                <a:pt x="3033296" y="3495277"/>
                <a:pt x="3033296" y="3514504"/>
              </a:cubicBezTo>
              <a:cubicBezTo>
                <a:pt x="3033296" y="3533732"/>
                <a:pt x="3017705" y="3549323"/>
                <a:pt x="2998477" y="3549323"/>
              </a:cubicBezTo>
              <a:close/>
              <a:moveTo>
                <a:pt x="3083370" y="3549323"/>
              </a:moveTo>
              <a:cubicBezTo>
                <a:pt x="3064142" y="3549323"/>
                <a:pt x="3048551" y="3533732"/>
                <a:pt x="3048551" y="3514504"/>
              </a:cubicBezTo>
              <a:cubicBezTo>
                <a:pt x="3048551" y="3495277"/>
                <a:pt x="3064142" y="3479686"/>
                <a:pt x="3083370" y="3479686"/>
              </a:cubicBezTo>
              <a:cubicBezTo>
                <a:pt x="3102597" y="3479686"/>
                <a:pt x="3118188" y="3495277"/>
                <a:pt x="3118188" y="3514504"/>
              </a:cubicBezTo>
              <a:cubicBezTo>
                <a:pt x="3118188" y="3533732"/>
                <a:pt x="3102597" y="3549323"/>
                <a:pt x="3083370" y="3549323"/>
              </a:cubicBezTo>
              <a:close/>
              <a:moveTo>
                <a:pt x="3168262" y="3549323"/>
              </a:moveTo>
              <a:cubicBezTo>
                <a:pt x="3149034" y="3549323"/>
                <a:pt x="3133443" y="3533732"/>
                <a:pt x="3133443" y="3514504"/>
              </a:cubicBezTo>
              <a:cubicBezTo>
                <a:pt x="3133443" y="3495277"/>
                <a:pt x="3149034" y="3479686"/>
                <a:pt x="3168262" y="3479686"/>
              </a:cubicBezTo>
              <a:cubicBezTo>
                <a:pt x="3187490" y="3479686"/>
                <a:pt x="3203081" y="3495277"/>
                <a:pt x="3203081" y="3514504"/>
              </a:cubicBezTo>
              <a:cubicBezTo>
                <a:pt x="3203081" y="3533732"/>
                <a:pt x="3187490" y="3549323"/>
                <a:pt x="3168262" y="3549323"/>
              </a:cubicBezTo>
              <a:close/>
              <a:moveTo>
                <a:pt x="3253154" y="3549323"/>
              </a:moveTo>
              <a:cubicBezTo>
                <a:pt x="3233926" y="3549323"/>
                <a:pt x="3218335" y="3533732"/>
                <a:pt x="3218335" y="3514504"/>
              </a:cubicBezTo>
              <a:cubicBezTo>
                <a:pt x="3218335" y="3495277"/>
                <a:pt x="3233926" y="3479686"/>
                <a:pt x="3253154" y="3479686"/>
              </a:cubicBezTo>
              <a:cubicBezTo>
                <a:pt x="3272382" y="3479686"/>
                <a:pt x="3287973" y="3495277"/>
                <a:pt x="3287973" y="3514504"/>
              </a:cubicBezTo>
              <a:cubicBezTo>
                <a:pt x="3287973" y="3533732"/>
                <a:pt x="3272382" y="3549323"/>
                <a:pt x="3253154" y="3549323"/>
              </a:cubicBezTo>
              <a:close/>
              <a:moveTo>
                <a:pt x="5545258" y="3549323"/>
              </a:moveTo>
              <a:cubicBezTo>
                <a:pt x="5526031" y="3549323"/>
                <a:pt x="5510433" y="3533732"/>
                <a:pt x="5510433" y="3514504"/>
              </a:cubicBezTo>
              <a:cubicBezTo>
                <a:pt x="5510433" y="3495277"/>
                <a:pt x="5526031" y="3479686"/>
                <a:pt x="5545258" y="3479686"/>
              </a:cubicBezTo>
              <a:cubicBezTo>
                <a:pt x="5564486" y="3479686"/>
                <a:pt x="5580071" y="3495277"/>
                <a:pt x="5580071" y="3514504"/>
              </a:cubicBezTo>
              <a:cubicBezTo>
                <a:pt x="5580071" y="3533732"/>
                <a:pt x="5564486" y="3549323"/>
                <a:pt x="5545258" y="3549323"/>
              </a:cubicBezTo>
              <a:close/>
              <a:moveTo>
                <a:pt x="5630151" y="3549323"/>
              </a:moveTo>
              <a:cubicBezTo>
                <a:pt x="5610923" y="3549323"/>
                <a:pt x="5595325" y="3533732"/>
                <a:pt x="5595325" y="3514504"/>
              </a:cubicBezTo>
              <a:cubicBezTo>
                <a:pt x="5595325" y="3495277"/>
                <a:pt x="5610923" y="3479686"/>
                <a:pt x="5630151" y="3479686"/>
              </a:cubicBezTo>
              <a:cubicBezTo>
                <a:pt x="5649378" y="3479686"/>
                <a:pt x="5664963" y="3495277"/>
                <a:pt x="5664963" y="3514504"/>
              </a:cubicBezTo>
              <a:cubicBezTo>
                <a:pt x="5664963" y="3533732"/>
                <a:pt x="5649378" y="3549323"/>
                <a:pt x="5630151" y="3549323"/>
              </a:cubicBezTo>
              <a:close/>
              <a:moveTo>
                <a:pt x="5715043" y="3549323"/>
              </a:moveTo>
              <a:cubicBezTo>
                <a:pt x="5695815" y="3549323"/>
                <a:pt x="5680217" y="3533732"/>
                <a:pt x="5680217" y="3514504"/>
              </a:cubicBezTo>
              <a:cubicBezTo>
                <a:pt x="5680217" y="3495277"/>
                <a:pt x="5695815" y="3479686"/>
                <a:pt x="5715043" y="3479686"/>
              </a:cubicBezTo>
              <a:cubicBezTo>
                <a:pt x="5734271" y="3479686"/>
                <a:pt x="5749855" y="3495277"/>
                <a:pt x="5749855" y="3514504"/>
              </a:cubicBezTo>
              <a:cubicBezTo>
                <a:pt x="5749855" y="3533732"/>
                <a:pt x="5734271" y="3549323"/>
                <a:pt x="5715043" y="3549323"/>
              </a:cubicBezTo>
              <a:close/>
              <a:moveTo>
                <a:pt x="5799935" y="3549323"/>
              </a:moveTo>
              <a:cubicBezTo>
                <a:pt x="5780707" y="3549323"/>
                <a:pt x="5765110" y="3533732"/>
                <a:pt x="5765110" y="3514504"/>
              </a:cubicBezTo>
              <a:cubicBezTo>
                <a:pt x="5765110" y="3495277"/>
                <a:pt x="5780707" y="3479686"/>
                <a:pt x="5799935" y="3479686"/>
              </a:cubicBezTo>
              <a:cubicBezTo>
                <a:pt x="5819163" y="3479686"/>
                <a:pt x="5834747" y="3495277"/>
                <a:pt x="5834747" y="3514504"/>
              </a:cubicBezTo>
              <a:cubicBezTo>
                <a:pt x="5834747" y="3533732"/>
                <a:pt x="5819163" y="3549323"/>
                <a:pt x="5799935" y="3549323"/>
              </a:cubicBezTo>
              <a:close/>
              <a:moveTo>
                <a:pt x="5884828" y="3549323"/>
              </a:moveTo>
              <a:cubicBezTo>
                <a:pt x="5865601" y="3549323"/>
                <a:pt x="5850003" y="3533732"/>
                <a:pt x="5850003" y="3514504"/>
              </a:cubicBezTo>
              <a:cubicBezTo>
                <a:pt x="5850003" y="3495277"/>
                <a:pt x="5865601" y="3479686"/>
                <a:pt x="5884828" y="3479686"/>
              </a:cubicBezTo>
              <a:cubicBezTo>
                <a:pt x="5904056" y="3479686"/>
                <a:pt x="5919641" y="3495277"/>
                <a:pt x="5919641" y="3514504"/>
              </a:cubicBezTo>
              <a:cubicBezTo>
                <a:pt x="5919641" y="3533732"/>
                <a:pt x="5904056" y="3549323"/>
                <a:pt x="5884828" y="3549323"/>
              </a:cubicBezTo>
              <a:close/>
              <a:moveTo>
                <a:pt x="5969721" y="3549323"/>
              </a:moveTo>
              <a:cubicBezTo>
                <a:pt x="5950493" y="3549323"/>
                <a:pt x="5934895" y="3533732"/>
                <a:pt x="5934895" y="3514504"/>
              </a:cubicBezTo>
              <a:cubicBezTo>
                <a:pt x="5934895" y="3495277"/>
                <a:pt x="5950493" y="3479686"/>
                <a:pt x="5969721" y="3479686"/>
              </a:cubicBezTo>
              <a:cubicBezTo>
                <a:pt x="5988948" y="3479686"/>
                <a:pt x="6004533" y="3495277"/>
                <a:pt x="6004533" y="3514504"/>
              </a:cubicBezTo>
              <a:cubicBezTo>
                <a:pt x="6004533" y="3533732"/>
                <a:pt x="5988948" y="3549323"/>
                <a:pt x="5969721" y="3549323"/>
              </a:cubicBezTo>
              <a:close/>
              <a:moveTo>
                <a:pt x="6054613" y="3549323"/>
              </a:moveTo>
              <a:cubicBezTo>
                <a:pt x="6035385" y="3549323"/>
                <a:pt x="6019787" y="3533732"/>
                <a:pt x="6019787" y="3514504"/>
              </a:cubicBezTo>
              <a:cubicBezTo>
                <a:pt x="6019787" y="3495277"/>
                <a:pt x="6035385" y="3479686"/>
                <a:pt x="6054613" y="3479686"/>
              </a:cubicBezTo>
              <a:cubicBezTo>
                <a:pt x="6073841" y="3479686"/>
                <a:pt x="6089425" y="3495277"/>
                <a:pt x="6089425" y="3514504"/>
              </a:cubicBezTo>
              <a:cubicBezTo>
                <a:pt x="6089425" y="3533732"/>
                <a:pt x="6073841" y="3549323"/>
                <a:pt x="6054613" y="3549323"/>
              </a:cubicBezTo>
              <a:close/>
              <a:moveTo>
                <a:pt x="6139505" y="3549323"/>
              </a:moveTo>
              <a:cubicBezTo>
                <a:pt x="6120277" y="3549323"/>
                <a:pt x="6104680" y="3533732"/>
                <a:pt x="6104680" y="3514504"/>
              </a:cubicBezTo>
              <a:cubicBezTo>
                <a:pt x="6104680" y="3495277"/>
                <a:pt x="6120277" y="3479686"/>
                <a:pt x="6139505" y="3479686"/>
              </a:cubicBezTo>
              <a:cubicBezTo>
                <a:pt x="6158733" y="3479686"/>
                <a:pt x="6174317" y="3495277"/>
                <a:pt x="6174317" y="3514504"/>
              </a:cubicBezTo>
              <a:cubicBezTo>
                <a:pt x="6174317" y="3533732"/>
                <a:pt x="6158733" y="3549323"/>
                <a:pt x="6139505" y="3549323"/>
              </a:cubicBezTo>
              <a:close/>
              <a:moveTo>
                <a:pt x="6224398" y="3549323"/>
              </a:moveTo>
              <a:cubicBezTo>
                <a:pt x="6205171" y="3549323"/>
                <a:pt x="6189573" y="3533732"/>
                <a:pt x="6189573" y="3514504"/>
              </a:cubicBezTo>
              <a:cubicBezTo>
                <a:pt x="6189573" y="3495277"/>
                <a:pt x="6205171" y="3479686"/>
                <a:pt x="6224398" y="3479686"/>
              </a:cubicBezTo>
              <a:cubicBezTo>
                <a:pt x="6243626" y="3479686"/>
                <a:pt x="6259211" y="3495277"/>
                <a:pt x="6259211" y="3514504"/>
              </a:cubicBezTo>
              <a:cubicBezTo>
                <a:pt x="6259211" y="3533732"/>
                <a:pt x="6243626" y="3549323"/>
                <a:pt x="6224398" y="3549323"/>
              </a:cubicBezTo>
              <a:close/>
              <a:moveTo>
                <a:pt x="6479075" y="3549323"/>
              </a:moveTo>
              <a:cubicBezTo>
                <a:pt x="6459847" y="3549323"/>
                <a:pt x="6444250" y="3533732"/>
                <a:pt x="6444250" y="3514504"/>
              </a:cubicBezTo>
              <a:cubicBezTo>
                <a:pt x="6444250" y="3495277"/>
                <a:pt x="6459847" y="3479686"/>
                <a:pt x="6479075" y="3479686"/>
              </a:cubicBezTo>
              <a:cubicBezTo>
                <a:pt x="6498303" y="3479686"/>
                <a:pt x="6513887" y="3495277"/>
                <a:pt x="6513887" y="3514504"/>
              </a:cubicBezTo>
              <a:cubicBezTo>
                <a:pt x="6513887" y="3533732"/>
                <a:pt x="6498303" y="3549323"/>
                <a:pt x="6479075" y="3549323"/>
              </a:cubicBezTo>
              <a:close/>
              <a:moveTo>
                <a:pt x="6903537" y="3549323"/>
              </a:moveTo>
              <a:cubicBezTo>
                <a:pt x="6884310" y="3549323"/>
                <a:pt x="6868712" y="3533732"/>
                <a:pt x="6868712" y="3514504"/>
              </a:cubicBezTo>
              <a:cubicBezTo>
                <a:pt x="6868712" y="3495277"/>
                <a:pt x="6884310" y="3479686"/>
                <a:pt x="6903537" y="3479686"/>
              </a:cubicBezTo>
              <a:cubicBezTo>
                <a:pt x="6922765" y="3479686"/>
                <a:pt x="6938350" y="3495277"/>
                <a:pt x="6938350" y="3514504"/>
              </a:cubicBezTo>
              <a:cubicBezTo>
                <a:pt x="6938350" y="3533732"/>
                <a:pt x="6922765" y="3549323"/>
                <a:pt x="6903537" y="3549323"/>
              </a:cubicBezTo>
              <a:close/>
              <a:moveTo>
                <a:pt x="6988431" y="3549323"/>
              </a:moveTo>
              <a:cubicBezTo>
                <a:pt x="6969203" y="3549323"/>
                <a:pt x="6953605" y="3533732"/>
                <a:pt x="6953605" y="3514504"/>
              </a:cubicBezTo>
              <a:cubicBezTo>
                <a:pt x="6953605" y="3495277"/>
                <a:pt x="6969203" y="3479686"/>
                <a:pt x="6988431" y="3479686"/>
              </a:cubicBezTo>
              <a:cubicBezTo>
                <a:pt x="7007658" y="3479686"/>
                <a:pt x="7023243" y="3495277"/>
                <a:pt x="7023243" y="3514504"/>
              </a:cubicBezTo>
              <a:cubicBezTo>
                <a:pt x="7023243" y="3533732"/>
                <a:pt x="7007658" y="3549323"/>
                <a:pt x="6988431" y="3549323"/>
              </a:cubicBezTo>
              <a:close/>
              <a:moveTo>
                <a:pt x="7073349" y="3549323"/>
              </a:moveTo>
              <a:cubicBezTo>
                <a:pt x="7054121" y="3549323"/>
                <a:pt x="7038524" y="3533732"/>
                <a:pt x="7038524" y="3514504"/>
              </a:cubicBezTo>
              <a:cubicBezTo>
                <a:pt x="7038524" y="3495277"/>
                <a:pt x="7054121" y="3479686"/>
                <a:pt x="7073349" y="3479686"/>
              </a:cubicBezTo>
              <a:cubicBezTo>
                <a:pt x="7092577" y="3479686"/>
                <a:pt x="7108161" y="3495277"/>
                <a:pt x="7108161" y="3514504"/>
              </a:cubicBezTo>
              <a:cubicBezTo>
                <a:pt x="7108161" y="3533732"/>
                <a:pt x="7092577" y="3549323"/>
                <a:pt x="7073349" y="3549323"/>
              </a:cubicBezTo>
              <a:close/>
              <a:moveTo>
                <a:pt x="7158241" y="3549323"/>
              </a:moveTo>
              <a:cubicBezTo>
                <a:pt x="7139013" y="3549323"/>
                <a:pt x="7123416" y="3533732"/>
                <a:pt x="7123416" y="3514504"/>
              </a:cubicBezTo>
              <a:cubicBezTo>
                <a:pt x="7123416" y="3495277"/>
                <a:pt x="7139013" y="3479686"/>
                <a:pt x="7158241" y="3479686"/>
              </a:cubicBezTo>
              <a:cubicBezTo>
                <a:pt x="7177469" y="3479686"/>
                <a:pt x="7193053" y="3495277"/>
                <a:pt x="7193053" y="3514504"/>
              </a:cubicBezTo>
              <a:cubicBezTo>
                <a:pt x="7193053" y="3533732"/>
                <a:pt x="7177469" y="3549323"/>
                <a:pt x="7158241" y="3549323"/>
              </a:cubicBezTo>
              <a:close/>
              <a:moveTo>
                <a:pt x="7243134" y="3549323"/>
              </a:moveTo>
              <a:cubicBezTo>
                <a:pt x="7223907" y="3549323"/>
                <a:pt x="7208309" y="3533732"/>
                <a:pt x="7208309" y="3514504"/>
              </a:cubicBezTo>
              <a:cubicBezTo>
                <a:pt x="7208309" y="3495277"/>
                <a:pt x="7223907" y="3479686"/>
                <a:pt x="7243134" y="3479686"/>
              </a:cubicBezTo>
              <a:cubicBezTo>
                <a:pt x="7262362" y="3479686"/>
                <a:pt x="7277947" y="3495277"/>
                <a:pt x="7277947" y="3514504"/>
              </a:cubicBezTo>
              <a:cubicBezTo>
                <a:pt x="7277947" y="3533732"/>
                <a:pt x="7262362" y="3549323"/>
                <a:pt x="7243134" y="3549323"/>
              </a:cubicBezTo>
              <a:close/>
              <a:moveTo>
                <a:pt x="7328027" y="3549323"/>
              </a:moveTo>
              <a:cubicBezTo>
                <a:pt x="7308799" y="3549323"/>
                <a:pt x="7293201" y="3533732"/>
                <a:pt x="7293201" y="3514504"/>
              </a:cubicBezTo>
              <a:cubicBezTo>
                <a:pt x="7293201" y="3495277"/>
                <a:pt x="7308799" y="3479686"/>
                <a:pt x="7328027" y="3479686"/>
              </a:cubicBezTo>
              <a:cubicBezTo>
                <a:pt x="7347254" y="3479686"/>
                <a:pt x="7362839" y="3495277"/>
                <a:pt x="7362839" y="3514504"/>
              </a:cubicBezTo>
              <a:cubicBezTo>
                <a:pt x="7362839" y="3533732"/>
                <a:pt x="7347254" y="3549323"/>
                <a:pt x="7328027" y="3549323"/>
              </a:cubicBezTo>
              <a:close/>
              <a:moveTo>
                <a:pt x="7412919" y="3549323"/>
              </a:moveTo>
              <a:cubicBezTo>
                <a:pt x="7393691" y="3549323"/>
                <a:pt x="7378094" y="3533732"/>
                <a:pt x="7378094" y="3514504"/>
              </a:cubicBezTo>
              <a:cubicBezTo>
                <a:pt x="7378094" y="3495277"/>
                <a:pt x="7393691" y="3479686"/>
                <a:pt x="7412919" y="3479686"/>
              </a:cubicBezTo>
              <a:cubicBezTo>
                <a:pt x="7432147" y="3479686"/>
                <a:pt x="7447731" y="3495277"/>
                <a:pt x="7447731" y="3514504"/>
              </a:cubicBezTo>
              <a:cubicBezTo>
                <a:pt x="7447731" y="3533732"/>
                <a:pt x="7432147" y="3549323"/>
                <a:pt x="7412919" y="3549323"/>
              </a:cubicBezTo>
              <a:close/>
              <a:moveTo>
                <a:pt x="7497811" y="3549323"/>
              </a:moveTo>
              <a:cubicBezTo>
                <a:pt x="7478583" y="3549323"/>
                <a:pt x="7462986" y="3533732"/>
                <a:pt x="7462986" y="3514504"/>
              </a:cubicBezTo>
              <a:cubicBezTo>
                <a:pt x="7462986" y="3495277"/>
                <a:pt x="7478583" y="3479686"/>
                <a:pt x="7497811" y="3479686"/>
              </a:cubicBezTo>
              <a:cubicBezTo>
                <a:pt x="7517039" y="3479686"/>
                <a:pt x="7532623" y="3495277"/>
                <a:pt x="7532623" y="3514504"/>
              </a:cubicBezTo>
              <a:cubicBezTo>
                <a:pt x="7532623" y="3533732"/>
                <a:pt x="7517039" y="3549323"/>
                <a:pt x="7497811" y="3549323"/>
              </a:cubicBezTo>
              <a:close/>
              <a:moveTo>
                <a:pt x="7667597" y="3549323"/>
              </a:moveTo>
              <a:cubicBezTo>
                <a:pt x="7648369" y="3549323"/>
                <a:pt x="7632771" y="3533732"/>
                <a:pt x="7632771" y="3514504"/>
              </a:cubicBezTo>
              <a:cubicBezTo>
                <a:pt x="7632771" y="3495277"/>
                <a:pt x="7648369" y="3479686"/>
                <a:pt x="7667597" y="3479686"/>
              </a:cubicBezTo>
              <a:cubicBezTo>
                <a:pt x="7686824" y="3479686"/>
                <a:pt x="7702409" y="3495277"/>
                <a:pt x="7702409" y="3514504"/>
              </a:cubicBezTo>
              <a:cubicBezTo>
                <a:pt x="7702409" y="3533732"/>
                <a:pt x="7686824" y="3549323"/>
                <a:pt x="7667597" y="3549323"/>
              </a:cubicBezTo>
              <a:close/>
              <a:moveTo>
                <a:pt x="7752489" y="3549323"/>
              </a:moveTo>
              <a:cubicBezTo>
                <a:pt x="7733261" y="3549323"/>
                <a:pt x="7717664" y="3533732"/>
                <a:pt x="7717664" y="3514504"/>
              </a:cubicBezTo>
              <a:cubicBezTo>
                <a:pt x="7717664" y="3495277"/>
                <a:pt x="7733261" y="3479686"/>
                <a:pt x="7752489" y="3479686"/>
              </a:cubicBezTo>
              <a:cubicBezTo>
                <a:pt x="7771717" y="3479686"/>
                <a:pt x="7787301" y="3495277"/>
                <a:pt x="7787301" y="3514504"/>
              </a:cubicBezTo>
              <a:cubicBezTo>
                <a:pt x="7787301" y="3533732"/>
                <a:pt x="7771717" y="3549323"/>
                <a:pt x="7752489" y="3549323"/>
              </a:cubicBezTo>
              <a:close/>
              <a:moveTo>
                <a:pt x="7837381" y="3549323"/>
              </a:moveTo>
              <a:cubicBezTo>
                <a:pt x="7818153" y="3549323"/>
                <a:pt x="7802556" y="3533732"/>
                <a:pt x="7802556" y="3514504"/>
              </a:cubicBezTo>
              <a:cubicBezTo>
                <a:pt x="7802556" y="3495277"/>
                <a:pt x="7818153" y="3479686"/>
                <a:pt x="7837381" y="3479686"/>
              </a:cubicBezTo>
              <a:cubicBezTo>
                <a:pt x="7856609" y="3479686"/>
                <a:pt x="7872193" y="3495277"/>
                <a:pt x="7872193" y="3514504"/>
              </a:cubicBezTo>
              <a:cubicBezTo>
                <a:pt x="7872193" y="3533732"/>
                <a:pt x="7856609" y="3549323"/>
                <a:pt x="7837381" y="3549323"/>
              </a:cubicBezTo>
              <a:close/>
              <a:moveTo>
                <a:pt x="7922273" y="3549323"/>
              </a:moveTo>
              <a:cubicBezTo>
                <a:pt x="7903046" y="3549323"/>
                <a:pt x="7887448" y="3533732"/>
                <a:pt x="7887448" y="3514504"/>
              </a:cubicBezTo>
              <a:cubicBezTo>
                <a:pt x="7887448" y="3495277"/>
                <a:pt x="7903046" y="3479686"/>
                <a:pt x="7922273" y="3479686"/>
              </a:cubicBezTo>
              <a:cubicBezTo>
                <a:pt x="7941501" y="3479686"/>
                <a:pt x="7957086" y="3495277"/>
                <a:pt x="7957086" y="3514504"/>
              </a:cubicBezTo>
              <a:cubicBezTo>
                <a:pt x="7957086" y="3533732"/>
                <a:pt x="7941501" y="3549323"/>
                <a:pt x="7922273" y="3549323"/>
              </a:cubicBezTo>
              <a:close/>
              <a:moveTo>
                <a:pt x="8007167" y="3549323"/>
              </a:moveTo>
              <a:cubicBezTo>
                <a:pt x="7987939" y="3549323"/>
                <a:pt x="7972341" y="3533732"/>
                <a:pt x="7972341" y="3514504"/>
              </a:cubicBezTo>
              <a:cubicBezTo>
                <a:pt x="7972341" y="3495277"/>
                <a:pt x="7987939" y="3479686"/>
                <a:pt x="8007167" y="3479686"/>
              </a:cubicBezTo>
              <a:cubicBezTo>
                <a:pt x="8026394" y="3479686"/>
                <a:pt x="8041979" y="3495277"/>
                <a:pt x="8041979" y="3514504"/>
              </a:cubicBezTo>
              <a:cubicBezTo>
                <a:pt x="8041979" y="3533732"/>
                <a:pt x="8026394" y="3549323"/>
                <a:pt x="8007167" y="3549323"/>
              </a:cubicBezTo>
              <a:close/>
              <a:moveTo>
                <a:pt x="8092059" y="3549323"/>
              </a:moveTo>
              <a:cubicBezTo>
                <a:pt x="8072831" y="3549323"/>
                <a:pt x="8057234" y="3533732"/>
                <a:pt x="8057234" y="3514504"/>
              </a:cubicBezTo>
              <a:cubicBezTo>
                <a:pt x="8057234" y="3495277"/>
                <a:pt x="8072831" y="3479686"/>
                <a:pt x="8092059" y="3479686"/>
              </a:cubicBezTo>
              <a:cubicBezTo>
                <a:pt x="8111287" y="3479686"/>
                <a:pt x="8126871" y="3495277"/>
                <a:pt x="8126871" y="3514504"/>
              </a:cubicBezTo>
              <a:cubicBezTo>
                <a:pt x="8126871" y="3533732"/>
                <a:pt x="8111287" y="3549323"/>
                <a:pt x="8092059" y="3549323"/>
              </a:cubicBezTo>
              <a:close/>
              <a:moveTo>
                <a:pt x="8176951" y="3549323"/>
              </a:moveTo>
              <a:cubicBezTo>
                <a:pt x="8157723" y="3549323"/>
                <a:pt x="8142126" y="3533732"/>
                <a:pt x="8142126" y="3514504"/>
              </a:cubicBezTo>
              <a:cubicBezTo>
                <a:pt x="8142126" y="3495277"/>
                <a:pt x="8157723" y="3479686"/>
                <a:pt x="8176951" y="3479686"/>
              </a:cubicBezTo>
              <a:cubicBezTo>
                <a:pt x="8196179" y="3479686"/>
                <a:pt x="8211763" y="3495277"/>
                <a:pt x="8211763" y="3514504"/>
              </a:cubicBezTo>
              <a:cubicBezTo>
                <a:pt x="8211763" y="3533732"/>
                <a:pt x="8196179" y="3549323"/>
                <a:pt x="8176951" y="3549323"/>
              </a:cubicBezTo>
              <a:close/>
              <a:moveTo>
                <a:pt x="8261843" y="3549323"/>
              </a:moveTo>
              <a:cubicBezTo>
                <a:pt x="8242616" y="3549323"/>
                <a:pt x="8227018" y="3533732"/>
                <a:pt x="8227018" y="3514504"/>
              </a:cubicBezTo>
              <a:cubicBezTo>
                <a:pt x="8227018" y="3495277"/>
                <a:pt x="8242616" y="3479686"/>
                <a:pt x="8261843" y="3479686"/>
              </a:cubicBezTo>
              <a:cubicBezTo>
                <a:pt x="8281071" y="3479686"/>
                <a:pt x="8296656" y="3495277"/>
                <a:pt x="8296656" y="3514504"/>
              </a:cubicBezTo>
              <a:cubicBezTo>
                <a:pt x="8296656" y="3533732"/>
                <a:pt x="8281071" y="3549323"/>
                <a:pt x="8261843" y="3549323"/>
              </a:cubicBezTo>
              <a:close/>
              <a:moveTo>
                <a:pt x="8346737" y="3549323"/>
              </a:moveTo>
              <a:cubicBezTo>
                <a:pt x="8327509" y="3549323"/>
                <a:pt x="8311911" y="3533732"/>
                <a:pt x="8311911" y="3514504"/>
              </a:cubicBezTo>
              <a:cubicBezTo>
                <a:pt x="8311911" y="3495277"/>
                <a:pt x="8327509" y="3479686"/>
                <a:pt x="8346737" y="3479686"/>
              </a:cubicBezTo>
              <a:cubicBezTo>
                <a:pt x="8365964" y="3479686"/>
                <a:pt x="8381549" y="3495277"/>
                <a:pt x="8381549" y="3514504"/>
              </a:cubicBezTo>
              <a:cubicBezTo>
                <a:pt x="8381549" y="3533732"/>
                <a:pt x="8365964" y="3549323"/>
                <a:pt x="8346737" y="3549323"/>
              </a:cubicBezTo>
              <a:close/>
              <a:moveTo>
                <a:pt x="8431629" y="3549323"/>
              </a:moveTo>
              <a:cubicBezTo>
                <a:pt x="8412401" y="3549323"/>
                <a:pt x="8396804" y="3533732"/>
                <a:pt x="8396804" y="3514504"/>
              </a:cubicBezTo>
              <a:cubicBezTo>
                <a:pt x="8396804" y="3495277"/>
                <a:pt x="8412401" y="3479686"/>
                <a:pt x="8431629" y="3479686"/>
              </a:cubicBezTo>
              <a:cubicBezTo>
                <a:pt x="8450857" y="3479686"/>
                <a:pt x="8466441" y="3495277"/>
                <a:pt x="8466441" y="3514504"/>
              </a:cubicBezTo>
              <a:cubicBezTo>
                <a:pt x="8466441" y="3533732"/>
                <a:pt x="8450857" y="3549323"/>
                <a:pt x="8431629" y="3549323"/>
              </a:cubicBezTo>
              <a:close/>
              <a:moveTo>
                <a:pt x="8516521" y="3549323"/>
              </a:moveTo>
              <a:cubicBezTo>
                <a:pt x="8497293" y="3549323"/>
                <a:pt x="8481696" y="3533732"/>
                <a:pt x="8481696" y="3514504"/>
              </a:cubicBezTo>
              <a:cubicBezTo>
                <a:pt x="8481696" y="3495277"/>
                <a:pt x="8497293" y="3479686"/>
                <a:pt x="8516521" y="3479686"/>
              </a:cubicBezTo>
              <a:cubicBezTo>
                <a:pt x="8535749" y="3479686"/>
                <a:pt x="8551333" y="3495277"/>
                <a:pt x="8551333" y="3514504"/>
              </a:cubicBezTo>
              <a:cubicBezTo>
                <a:pt x="8551333" y="3533732"/>
                <a:pt x="8535749" y="3549323"/>
                <a:pt x="8516521" y="3549323"/>
              </a:cubicBezTo>
              <a:close/>
              <a:moveTo>
                <a:pt x="8601413" y="3549323"/>
              </a:moveTo>
              <a:cubicBezTo>
                <a:pt x="8582186" y="3549323"/>
                <a:pt x="8566588" y="3533732"/>
                <a:pt x="8566588" y="3514504"/>
              </a:cubicBezTo>
              <a:cubicBezTo>
                <a:pt x="8566588" y="3495277"/>
                <a:pt x="8582186" y="3479686"/>
                <a:pt x="8601413" y="3479686"/>
              </a:cubicBezTo>
              <a:cubicBezTo>
                <a:pt x="8620641" y="3479686"/>
                <a:pt x="8636226" y="3495277"/>
                <a:pt x="8636226" y="3514504"/>
              </a:cubicBezTo>
              <a:cubicBezTo>
                <a:pt x="8636226" y="3533732"/>
                <a:pt x="8620641" y="3549323"/>
                <a:pt x="8601413" y="3549323"/>
              </a:cubicBezTo>
              <a:close/>
              <a:moveTo>
                <a:pt x="8686306" y="3549323"/>
              </a:moveTo>
              <a:cubicBezTo>
                <a:pt x="8667078" y="3549323"/>
                <a:pt x="8651480" y="3533732"/>
                <a:pt x="8651480" y="3514504"/>
              </a:cubicBezTo>
              <a:cubicBezTo>
                <a:pt x="8651480" y="3495277"/>
                <a:pt x="8667078" y="3479686"/>
                <a:pt x="8686306" y="3479686"/>
              </a:cubicBezTo>
              <a:cubicBezTo>
                <a:pt x="8705533" y="3479686"/>
                <a:pt x="8721118" y="3495277"/>
                <a:pt x="8721118" y="3514504"/>
              </a:cubicBezTo>
              <a:cubicBezTo>
                <a:pt x="8721118" y="3533732"/>
                <a:pt x="8705533" y="3549323"/>
                <a:pt x="8686306" y="3549323"/>
              </a:cubicBezTo>
              <a:close/>
              <a:moveTo>
                <a:pt x="8771199" y="3549323"/>
              </a:moveTo>
              <a:cubicBezTo>
                <a:pt x="8751971" y="3549323"/>
                <a:pt x="8736374" y="3533732"/>
                <a:pt x="8736374" y="3514504"/>
              </a:cubicBezTo>
              <a:cubicBezTo>
                <a:pt x="8736374" y="3495277"/>
                <a:pt x="8751971" y="3479686"/>
                <a:pt x="8771199" y="3479686"/>
              </a:cubicBezTo>
              <a:cubicBezTo>
                <a:pt x="8790427" y="3479686"/>
                <a:pt x="8806011" y="3495277"/>
                <a:pt x="8806011" y="3514504"/>
              </a:cubicBezTo>
              <a:cubicBezTo>
                <a:pt x="8806011" y="3533732"/>
                <a:pt x="8790427" y="3549323"/>
                <a:pt x="8771199" y="3549323"/>
              </a:cubicBezTo>
              <a:close/>
              <a:moveTo>
                <a:pt x="8856091" y="3549323"/>
              </a:moveTo>
              <a:cubicBezTo>
                <a:pt x="8836863" y="3549323"/>
                <a:pt x="8821266" y="3533732"/>
                <a:pt x="8821266" y="3514504"/>
              </a:cubicBezTo>
              <a:cubicBezTo>
                <a:pt x="8821266" y="3495277"/>
                <a:pt x="8836863" y="3479686"/>
                <a:pt x="8856091" y="3479686"/>
              </a:cubicBezTo>
              <a:cubicBezTo>
                <a:pt x="8875319" y="3479686"/>
                <a:pt x="8890903" y="3495277"/>
                <a:pt x="8890903" y="3514504"/>
              </a:cubicBezTo>
              <a:cubicBezTo>
                <a:pt x="8890903" y="3533732"/>
                <a:pt x="8875319" y="3549323"/>
                <a:pt x="8856091" y="3549323"/>
              </a:cubicBezTo>
              <a:close/>
              <a:moveTo>
                <a:pt x="8940983" y="3549323"/>
              </a:moveTo>
              <a:cubicBezTo>
                <a:pt x="8921756" y="3549323"/>
                <a:pt x="8906158" y="3533732"/>
                <a:pt x="8906158" y="3514504"/>
              </a:cubicBezTo>
              <a:cubicBezTo>
                <a:pt x="8906158" y="3495277"/>
                <a:pt x="8921756" y="3479686"/>
                <a:pt x="8940983" y="3479686"/>
              </a:cubicBezTo>
              <a:cubicBezTo>
                <a:pt x="8960211" y="3479686"/>
                <a:pt x="8975796" y="3495277"/>
                <a:pt x="8975796" y="3514504"/>
              </a:cubicBezTo>
              <a:cubicBezTo>
                <a:pt x="8975796" y="3533732"/>
                <a:pt x="8960211" y="3549323"/>
                <a:pt x="8940983" y="3549323"/>
              </a:cubicBezTo>
              <a:close/>
              <a:moveTo>
                <a:pt x="9025876" y="3549323"/>
              </a:moveTo>
              <a:cubicBezTo>
                <a:pt x="9006648" y="3549323"/>
                <a:pt x="8991050" y="3533732"/>
                <a:pt x="8991050" y="3514504"/>
              </a:cubicBezTo>
              <a:cubicBezTo>
                <a:pt x="8991050" y="3495277"/>
                <a:pt x="9006648" y="3479686"/>
                <a:pt x="9025876" y="3479686"/>
              </a:cubicBezTo>
              <a:cubicBezTo>
                <a:pt x="9045103" y="3479686"/>
                <a:pt x="9060688" y="3495277"/>
                <a:pt x="9060688" y="3514504"/>
              </a:cubicBezTo>
              <a:cubicBezTo>
                <a:pt x="9060688" y="3533732"/>
                <a:pt x="9045103" y="3549323"/>
                <a:pt x="9025876" y="3549323"/>
              </a:cubicBezTo>
              <a:close/>
              <a:moveTo>
                <a:pt x="9110769" y="3549323"/>
              </a:moveTo>
              <a:cubicBezTo>
                <a:pt x="9091541" y="3549323"/>
                <a:pt x="9075944" y="3533732"/>
                <a:pt x="9075944" y="3514504"/>
              </a:cubicBezTo>
              <a:cubicBezTo>
                <a:pt x="9075944" y="3495277"/>
                <a:pt x="9091541" y="3479686"/>
                <a:pt x="9110769" y="3479686"/>
              </a:cubicBezTo>
              <a:cubicBezTo>
                <a:pt x="9129997" y="3479686"/>
                <a:pt x="9145581" y="3495277"/>
                <a:pt x="9145581" y="3514504"/>
              </a:cubicBezTo>
              <a:cubicBezTo>
                <a:pt x="9145581" y="3533732"/>
                <a:pt x="9129997" y="3549323"/>
                <a:pt x="9110769" y="3549323"/>
              </a:cubicBezTo>
              <a:close/>
              <a:moveTo>
                <a:pt x="9195661" y="3549323"/>
              </a:moveTo>
              <a:cubicBezTo>
                <a:pt x="9176433" y="3549323"/>
                <a:pt x="9160836" y="3533732"/>
                <a:pt x="9160836" y="3514504"/>
              </a:cubicBezTo>
              <a:cubicBezTo>
                <a:pt x="9160836" y="3495277"/>
                <a:pt x="9176433" y="3479686"/>
                <a:pt x="9195661" y="3479686"/>
              </a:cubicBezTo>
              <a:cubicBezTo>
                <a:pt x="9214889" y="3479686"/>
                <a:pt x="9230473" y="3495277"/>
                <a:pt x="9230473" y="3514504"/>
              </a:cubicBezTo>
              <a:cubicBezTo>
                <a:pt x="9230473" y="3533732"/>
                <a:pt x="9214889" y="3549323"/>
                <a:pt x="9195661" y="3549323"/>
              </a:cubicBezTo>
              <a:close/>
              <a:moveTo>
                <a:pt x="9280553" y="3549323"/>
              </a:moveTo>
              <a:cubicBezTo>
                <a:pt x="9261326" y="3549323"/>
                <a:pt x="9245728" y="3533732"/>
                <a:pt x="9245728" y="3514504"/>
              </a:cubicBezTo>
              <a:cubicBezTo>
                <a:pt x="9245728" y="3495277"/>
                <a:pt x="9261326" y="3479686"/>
                <a:pt x="9280553" y="3479686"/>
              </a:cubicBezTo>
              <a:cubicBezTo>
                <a:pt x="9299781" y="3479686"/>
                <a:pt x="9315366" y="3495277"/>
                <a:pt x="9315366" y="3514504"/>
              </a:cubicBezTo>
              <a:cubicBezTo>
                <a:pt x="9315366" y="3533732"/>
                <a:pt x="9299781" y="3549323"/>
                <a:pt x="9280553" y="3549323"/>
              </a:cubicBezTo>
              <a:close/>
              <a:moveTo>
                <a:pt x="9365446" y="3549323"/>
              </a:moveTo>
              <a:cubicBezTo>
                <a:pt x="9346218" y="3549323"/>
                <a:pt x="9330620" y="3533732"/>
                <a:pt x="9330620" y="3514504"/>
              </a:cubicBezTo>
              <a:cubicBezTo>
                <a:pt x="9330620" y="3495277"/>
                <a:pt x="9346218" y="3479686"/>
                <a:pt x="9365446" y="3479686"/>
              </a:cubicBezTo>
              <a:cubicBezTo>
                <a:pt x="9384673" y="3479686"/>
                <a:pt x="9400258" y="3495277"/>
                <a:pt x="9400258" y="3514504"/>
              </a:cubicBezTo>
              <a:cubicBezTo>
                <a:pt x="9400258" y="3533732"/>
                <a:pt x="9384673" y="3549323"/>
                <a:pt x="9365446" y="3549323"/>
              </a:cubicBezTo>
              <a:close/>
              <a:moveTo>
                <a:pt x="9450339" y="3549323"/>
              </a:moveTo>
              <a:cubicBezTo>
                <a:pt x="9431111" y="3549323"/>
                <a:pt x="9415514" y="3533732"/>
                <a:pt x="9415514" y="3514504"/>
              </a:cubicBezTo>
              <a:cubicBezTo>
                <a:pt x="9415514" y="3495277"/>
                <a:pt x="9431111" y="3479686"/>
                <a:pt x="9450339" y="3479686"/>
              </a:cubicBezTo>
              <a:cubicBezTo>
                <a:pt x="9469567" y="3479686"/>
                <a:pt x="9485151" y="3495277"/>
                <a:pt x="9485151" y="3514504"/>
              </a:cubicBezTo>
              <a:cubicBezTo>
                <a:pt x="9485151" y="3533732"/>
                <a:pt x="9469567" y="3549323"/>
                <a:pt x="9450339" y="3549323"/>
              </a:cubicBezTo>
              <a:close/>
              <a:moveTo>
                <a:pt x="9535231" y="3549323"/>
              </a:moveTo>
              <a:cubicBezTo>
                <a:pt x="9516003" y="3549323"/>
                <a:pt x="9500406" y="3533732"/>
                <a:pt x="9500406" y="3514504"/>
              </a:cubicBezTo>
              <a:cubicBezTo>
                <a:pt x="9500406" y="3495277"/>
                <a:pt x="9516003" y="3479686"/>
                <a:pt x="9535231" y="3479686"/>
              </a:cubicBezTo>
              <a:cubicBezTo>
                <a:pt x="9554459" y="3479686"/>
                <a:pt x="9570043" y="3495277"/>
                <a:pt x="9570043" y="3514504"/>
              </a:cubicBezTo>
              <a:cubicBezTo>
                <a:pt x="9570043" y="3533732"/>
                <a:pt x="9554459" y="3549323"/>
                <a:pt x="9535231" y="3549323"/>
              </a:cubicBezTo>
              <a:close/>
              <a:moveTo>
                <a:pt x="2234445" y="3464462"/>
              </a:moveTo>
              <a:cubicBezTo>
                <a:pt x="2215217" y="3464462"/>
                <a:pt x="2199626" y="3448871"/>
                <a:pt x="2199626" y="3429644"/>
              </a:cubicBezTo>
              <a:cubicBezTo>
                <a:pt x="2199626" y="3410416"/>
                <a:pt x="2215217" y="3394825"/>
                <a:pt x="2234445" y="3394825"/>
              </a:cubicBezTo>
              <a:cubicBezTo>
                <a:pt x="2253673" y="3394825"/>
                <a:pt x="2269264" y="3410416"/>
                <a:pt x="2269264" y="3429644"/>
              </a:cubicBezTo>
              <a:cubicBezTo>
                <a:pt x="2269264" y="3448871"/>
                <a:pt x="2253673" y="3464462"/>
                <a:pt x="2234445" y="3464462"/>
              </a:cubicBezTo>
              <a:close/>
              <a:moveTo>
                <a:pt x="2319337" y="3464462"/>
              </a:moveTo>
              <a:cubicBezTo>
                <a:pt x="2300110" y="3464462"/>
                <a:pt x="2284518" y="3448871"/>
                <a:pt x="2284518" y="3429644"/>
              </a:cubicBezTo>
              <a:cubicBezTo>
                <a:pt x="2284518" y="3410416"/>
                <a:pt x="2300110" y="3394825"/>
                <a:pt x="2319337" y="3394825"/>
              </a:cubicBezTo>
              <a:cubicBezTo>
                <a:pt x="2338565" y="3394825"/>
                <a:pt x="2354156" y="3410416"/>
                <a:pt x="2354156" y="3429644"/>
              </a:cubicBezTo>
              <a:cubicBezTo>
                <a:pt x="2354156" y="3448871"/>
                <a:pt x="2338565" y="3464462"/>
                <a:pt x="2319337" y="3464462"/>
              </a:cubicBezTo>
              <a:close/>
              <a:moveTo>
                <a:pt x="2404230" y="3464462"/>
              </a:moveTo>
              <a:cubicBezTo>
                <a:pt x="2385002" y="3464462"/>
                <a:pt x="2369411" y="3448871"/>
                <a:pt x="2369411" y="3429644"/>
              </a:cubicBezTo>
              <a:cubicBezTo>
                <a:pt x="2369411" y="3410416"/>
                <a:pt x="2385002" y="3394825"/>
                <a:pt x="2404230" y="3394825"/>
              </a:cubicBezTo>
              <a:cubicBezTo>
                <a:pt x="2423457" y="3394825"/>
                <a:pt x="2439048" y="3410416"/>
                <a:pt x="2439048" y="3429644"/>
              </a:cubicBezTo>
              <a:cubicBezTo>
                <a:pt x="2439048" y="3448871"/>
                <a:pt x="2423457" y="3464462"/>
                <a:pt x="2404230" y="3464462"/>
              </a:cubicBezTo>
              <a:close/>
              <a:moveTo>
                <a:pt x="2489122" y="3464462"/>
              </a:moveTo>
              <a:cubicBezTo>
                <a:pt x="2469894" y="3464462"/>
                <a:pt x="2454303" y="3448871"/>
                <a:pt x="2454303" y="3429644"/>
              </a:cubicBezTo>
              <a:cubicBezTo>
                <a:pt x="2454303" y="3410416"/>
                <a:pt x="2469894" y="3394825"/>
                <a:pt x="2489122" y="3394825"/>
              </a:cubicBezTo>
              <a:cubicBezTo>
                <a:pt x="2508350" y="3394825"/>
                <a:pt x="2523941" y="3410416"/>
                <a:pt x="2523941" y="3429644"/>
              </a:cubicBezTo>
              <a:cubicBezTo>
                <a:pt x="2523941" y="3448871"/>
                <a:pt x="2508350" y="3464462"/>
                <a:pt x="2489122" y="3464462"/>
              </a:cubicBezTo>
              <a:close/>
              <a:moveTo>
                <a:pt x="2574015" y="3464462"/>
              </a:moveTo>
              <a:cubicBezTo>
                <a:pt x="2554787" y="3464462"/>
                <a:pt x="2539196" y="3448871"/>
                <a:pt x="2539196" y="3429644"/>
              </a:cubicBezTo>
              <a:cubicBezTo>
                <a:pt x="2539196" y="3410416"/>
                <a:pt x="2554787" y="3394825"/>
                <a:pt x="2574015" y="3394825"/>
              </a:cubicBezTo>
              <a:cubicBezTo>
                <a:pt x="2593243" y="3394825"/>
                <a:pt x="2608834" y="3410416"/>
                <a:pt x="2608834" y="3429644"/>
              </a:cubicBezTo>
              <a:cubicBezTo>
                <a:pt x="2608834" y="3448871"/>
                <a:pt x="2593243" y="3464462"/>
                <a:pt x="2574015" y="3464462"/>
              </a:cubicBezTo>
              <a:close/>
              <a:moveTo>
                <a:pt x="2658907" y="3464462"/>
              </a:moveTo>
              <a:cubicBezTo>
                <a:pt x="2639680" y="3464462"/>
                <a:pt x="2624088" y="3448871"/>
                <a:pt x="2624088" y="3429644"/>
              </a:cubicBezTo>
              <a:cubicBezTo>
                <a:pt x="2624088" y="3410416"/>
                <a:pt x="2639680" y="3394825"/>
                <a:pt x="2658907" y="3394825"/>
              </a:cubicBezTo>
              <a:cubicBezTo>
                <a:pt x="2678135" y="3394825"/>
                <a:pt x="2693726" y="3410416"/>
                <a:pt x="2693726" y="3429644"/>
              </a:cubicBezTo>
              <a:cubicBezTo>
                <a:pt x="2693726" y="3448871"/>
                <a:pt x="2678135" y="3464462"/>
                <a:pt x="2658907" y="3464462"/>
              </a:cubicBezTo>
              <a:close/>
              <a:moveTo>
                <a:pt x="2743800" y="3464462"/>
              </a:moveTo>
              <a:cubicBezTo>
                <a:pt x="2724572" y="3464462"/>
                <a:pt x="2708981" y="3448871"/>
                <a:pt x="2708981" y="3429644"/>
              </a:cubicBezTo>
              <a:cubicBezTo>
                <a:pt x="2708981" y="3410416"/>
                <a:pt x="2724572" y="3394825"/>
                <a:pt x="2743800" y="3394825"/>
              </a:cubicBezTo>
              <a:cubicBezTo>
                <a:pt x="2763027" y="3394825"/>
                <a:pt x="2778618" y="3410416"/>
                <a:pt x="2778618" y="3429644"/>
              </a:cubicBezTo>
              <a:cubicBezTo>
                <a:pt x="2778618" y="3448871"/>
                <a:pt x="2763027" y="3464462"/>
                <a:pt x="2743800" y="3464462"/>
              </a:cubicBezTo>
              <a:close/>
              <a:moveTo>
                <a:pt x="2828692" y="3464462"/>
              </a:moveTo>
              <a:cubicBezTo>
                <a:pt x="2809464" y="3464462"/>
                <a:pt x="2793873" y="3448871"/>
                <a:pt x="2793873" y="3429644"/>
              </a:cubicBezTo>
              <a:cubicBezTo>
                <a:pt x="2793873" y="3410416"/>
                <a:pt x="2809464" y="3394825"/>
                <a:pt x="2828692" y="3394825"/>
              </a:cubicBezTo>
              <a:cubicBezTo>
                <a:pt x="2847920" y="3394825"/>
                <a:pt x="2863511" y="3410416"/>
                <a:pt x="2863511" y="3429644"/>
              </a:cubicBezTo>
              <a:cubicBezTo>
                <a:pt x="2863511" y="3448871"/>
                <a:pt x="2847920" y="3464462"/>
                <a:pt x="2828692" y="3464462"/>
              </a:cubicBezTo>
              <a:close/>
              <a:moveTo>
                <a:pt x="3253154" y="3464462"/>
              </a:moveTo>
              <a:cubicBezTo>
                <a:pt x="3233926" y="3464462"/>
                <a:pt x="3218335" y="3448871"/>
                <a:pt x="3218335" y="3429644"/>
              </a:cubicBezTo>
              <a:cubicBezTo>
                <a:pt x="3218335" y="3410416"/>
                <a:pt x="3233926" y="3394825"/>
                <a:pt x="3253154" y="3394825"/>
              </a:cubicBezTo>
              <a:cubicBezTo>
                <a:pt x="3272382" y="3394825"/>
                <a:pt x="3287973" y="3410416"/>
                <a:pt x="3287973" y="3429644"/>
              </a:cubicBezTo>
              <a:cubicBezTo>
                <a:pt x="3287973" y="3448871"/>
                <a:pt x="3272382" y="3464462"/>
                <a:pt x="3253154" y="3464462"/>
              </a:cubicBezTo>
              <a:close/>
              <a:moveTo>
                <a:pt x="5545258" y="3464462"/>
              </a:moveTo>
              <a:cubicBezTo>
                <a:pt x="5526031" y="3464462"/>
                <a:pt x="5510433" y="3448871"/>
                <a:pt x="5510433" y="3429644"/>
              </a:cubicBezTo>
              <a:cubicBezTo>
                <a:pt x="5510433" y="3410416"/>
                <a:pt x="5526031" y="3394825"/>
                <a:pt x="5545258" y="3394825"/>
              </a:cubicBezTo>
              <a:cubicBezTo>
                <a:pt x="5564486" y="3394825"/>
                <a:pt x="5580071" y="3410416"/>
                <a:pt x="5580071" y="3429644"/>
              </a:cubicBezTo>
              <a:cubicBezTo>
                <a:pt x="5580071" y="3448871"/>
                <a:pt x="5564486" y="3464462"/>
                <a:pt x="5545258" y="3464462"/>
              </a:cubicBezTo>
              <a:close/>
              <a:moveTo>
                <a:pt x="5630151" y="3464462"/>
              </a:moveTo>
              <a:cubicBezTo>
                <a:pt x="5610923" y="3464462"/>
                <a:pt x="5595325" y="3448871"/>
                <a:pt x="5595325" y="3429644"/>
              </a:cubicBezTo>
              <a:cubicBezTo>
                <a:pt x="5595325" y="3410416"/>
                <a:pt x="5610923" y="3394825"/>
                <a:pt x="5630151" y="3394825"/>
              </a:cubicBezTo>
              <a:cubicBezTo>
                <a:pt x="5649378" y="3394825"/>
                <a:pt x="5664963" y="3410416"/>
                <a:pt x="5664963" y="3429644"/>
              </a:cubicBezTo>
              <a:cubicBezTo>
                <a:pt x="5664963" y="3448871"/>
                <a:pt x="5649378" y="3464462"/>
                <a:pt x="5630151" y="3464462"/>
              </a:cubicBezTo>
              <a:close/>
              <a:moveTo>
                <a:pt x="5715043" y="3464462"/>
              </a:moveTo>
              <a:cubicBezTo>
                <a:pt x="5695815" y="3464462"/>
                <a:pt x="5680217" y="3448871"/>
                <a:pt x="5680217" y="3429644"/>
              </a:cubicBezTo>
              <a:cubicBezTo>
                <a:pt x="5680217" y="3410416"/>
                <a:pt x="5695815" y="3394825"/>
                <a:pt x="5715043" y="3394825"/>
              </a:cubicBezTo>
              <a:cubicBezTo>
                <a:pt x="5734271" y="3394825"/>
                <a:pt x="5749855" y="3410416"/>
                <a:pt x="5749855" y="3429644"/>
              </a:cubicBezTo>
              <a:cubicBezTo>
                <a:pt x="5749855" y="3448871"/>
                <a:pt x="5734271" y="3464462"/>
                <a:pt x="5715043" y="3464462"/>
              </a:cubicBezTo>
              <a:close/>
              <a:moveTo>
                <a:pt x="5799935" y="3464462"/>
              </a:moveTo>
              <a:cubicBezTo>
                <a:pt x="5780707" y="3464462"/>
                <a:pt x="5765110" y="3448871"/>
                <a:pt x="5765110" y="3429644"/>
              </a:cubicBezTo>
              <a:cubicBezTo>
                <a:pt x="5765110" y="3410416"/>
                <a:pt x="5780707" y="3394825"/>
                <a:pt x="5799935" y="3394825"/>
              </a:cubicBezTo>
              <a:cubicBezTo>
                <a:pt x="5819163" y="3394825"/>
                <a:pt x="5834747" y="3410416"/>
                <a:pt x="5834747" y="3429644"/>
              </a:cubicBezTo>
              <a:cubicBezTo>
                <a:pt x="5834747" y="3448871"/>
                <a:pt x="5819163" y="3464462"/>
                <a:pt x="5799935" y="3464462"/>
              </a:cubicBezTo>
              <a:close/>
              <a:moveTo>
                <a:pt x="5884828" y="3464462"/>
              </a:moveTo>
              <a:cubicBezTo>
                <a:pt x="5865601" y="3464462"/>
                <a:pt x="5850003" y="3448871"/>
                <a:pt x="5850003" y="3429644"/>
              </a:cubicBezTo>
              <a:cubicBezTo>
                <a:pt x="5850003" y="3410416"/>
                <a:pt x="5865601" y="3394825"/>
                <a:pt x="5884828" y="3394825"/>
              </a:cubicBezTo>
              <a:cubicBezTo>
                <a:pt x="5904056" y="3394825"/>
                <a:pt x="5919641" y="3410416"/>
                <a:pt x="5919641" y="3429644"/>
              </a:cubicBezTo>
              <a:cubicBezTo>
                <a:pt x="5919641" y="3448871"/>
                <a:pt x="5904056" y="3464462"/>
                <a:pt x="5884828" y="3464462"/>
              </a:cubicBezTo>
              <a:close/>
              <a:moveTo>
                <a:pt x="5969721" y="3464462"/>
              </a:moveTo>
              <a:cubicBezTo>
                <a:pt x="5950493" y="3464462"/>
                <a:pt x="5934895" y="3448871"/>
                <a:pt x="5934895" y="3429644"/>
              </a:cubicBezTo>
              <a:cubicBezTo>
                <a:pt x="5934895" y="3410416"/>
                <a:pt x="5950493" y="3394825"/>
                <a:pt x="5969721" y="3394825"/>
              </a:cubicBezTo>
              <a:cubicBezTo>
                <a:pt x="5988948" y="3394825"/>
                <a:pt x="6004533" y="3410416"/>
                <a:pt x="6004533" y="3429644"/>
              </a:cubicBezTo>
              <a:cubicBezTo>
                <a:pt x="6004533" y="3448871"/>
                <a:pt x="5988948" y="3464462"/>
                <a:pt x="5969721" y="3464462"/>
              </a:cubicBezTo>
              <a:close/>
              <a:moveTo>
                <a:pt x="6054613" y="3464462"/>
              </a:moveTo>
              <a:cubicBezTo>
                <a:pt x="6035385" y="3464462"/>
                <a:pt x="6019787" y="3448871"/>
                <a:pt x="6019787" y="3429644"/>
              </a:cubicBezTo>
              <a:cubicBezTo>
                <a:pt x="6019787" y="3410416"/>
                <a:pt x="6035385" y="3394825"/>
                <a:pt x="6054613" y="3394825"/>
              </a:cubicBezTo>
              <a:cubicBezTo>
                <a:pt x="6073841" y="3394825"/>
                <a:pt x="6089425" y="3410416"/>
                <a:pt x="6089425" y="3429644"/>
              </a:cubicBezTo>
              <a:cubicBezTo>
                <a:pt x="6089425" y="3448871"/>
                <a:pt x="6073841" y="3464462"/>
                <a:pt x="6054613" y="3464462"/>
              </a:cubicBezTo>
              <a:close/>
              <a:moveTo>
                <a:pt x="6139505" y="3464462"/>
              </a:moveTo>
              <a:cubicBezTo>
                <a:pt x="6120277" y="3464462"/>
                <a:pt x="6104680" y="3448871"/>
                <a:pt x="6104680" y="3429644"/>
              </a:cubicBezTo>
              <a:cubicBezTo>
                <a:pt x="6104680" y="3410416"/>
                <a:pt x="6120277" y="3394825"/>
                <a:pt x="6139505" y="3394825"/>
              </a:cubicBezTo>
              <a:cubicBezTo>
                <a:pt x="6158733" y="3394825"/>
                <a:pt x="6174317" y="3410416"/>
                <a:pt x="6174317" y="3429644"/>
              </a:cubicBezTo>
              <a:cubicBezTo>
                <a:pt x="6174317" y="3448871"/>
                <a:pt x="6158733" y="3464462"/>
                <a:pt x="6139505" y="3464462"/>
              </a:cubicBezTo>
              <a:close/>
              <a:moveTo>
                <a:pt x="6224398" y="3464462"/>
              </a:moveTo>
              <a:cubicBezTo>
                <a:pt x="6205171" y="3464462"/>
                <a:pt x="6189573" y="3448871"/>
                <a:pt x="6189573" y="3429644"/>
              </a:cubicBezTo>
              <a:cubicBezTo>
                <a:pt x="6189573" y="3410416"/>
                <a:pt x="6205171" y="3394825"/>
                <a:pt x="6224398" y="3394825"/>
              </a:cubicBezTo>
              <a:cubicBezTo>
                <a:pt x="6243626" y="3394825"/>
                <a:pt x="6259211" y="3410416"/>
                <a:pt x="6259211" y="3429644"/>
              </a:cubicBezTo>
              <a:cubicBezTo>
                <a:pt x="6259211" y="3448871"/>
                <a:pt x="6243626" y="3464462"/>
                <a:pt x="6224398" y="3464462"/>
              </a:cubicBezTo>
              <a:close/>
              <a:moveTo>
                <a:pt x="6309291" y="3464462"/>
              </a:moveTo>
              <a:cubicBezTo>
                <a:pt x="6290063" y="3464462"/>
                <a:pt x="6274465" y="3448871"/>
                <a:pt x="6274465" y="3429644"/>
              </a:cubicBezTo>
              <a:cubicBezTo>
                <a:pt x="6274465" y="3410416"/>
                <a:pt x="6290063" y="3394825"/>
                <a:pt x="6309291" y="3394825"/>
              </a:cubicBezTo>
              <a:cubicBezTo>
                <a:pt x="6328518" y="3394825"/>
                <a:pt x="6344103" y="3410416"/>
                <a:pt x="6344103" y="3429644"/>
              </a:cubicBezTo>
              <a:cubicBezTo>
                <a:pt x="6344103" y="3448871"/>
                <a:pt x="6328518" y="3464462"/>
                <a:pt x="6309291" y="3464462"/>
              </a:cubicBezTo>
              <a:close/>
              <a:moveTo>
                <a:pt x="6394183" y="3464462"/>
              </a:moveTo>
              <a:cubicBezTo>
                <a:pt x="6374955" y="3464462"/>
                <a:pt x="6359357" y="3448871"/>
                <a:pt x="6359357" y="3429644"/>
              </a:cubicBezTo>
              <a:cubicBezTo>
                <a:pt x="6359357" y="3410416"/>
                <a:pt x="6374955" y="3394825"/>
                <a:pt x="6394183" y="3394825"/>
              </a:cubicBezTo>
              <a:cubicBezTo>
                <a:pt x="6413411" y="3394825"/>
                <a:pt x="6428995" y="3410416"/>
                <a:pt x="6428995" y="3429644"/>
              </a:cubicBezTo>
              <a:cubicBezTo>
                <a:pt x="6428995" y="3448871"/>
                <a:pt x="6413411" y="3464462"/>
                <a:pt x="6394183" y="3464462"/>
              </a:cubicBezTo>
              <a:close/>
              <a:moveTo>
                <a:pt x="6479075" y="3464462"/>
              </a:moveTo>
              <a:cubicBezTo>
                <a:pt x="6459847" y="3464462"/>
                <a:pt x="6444250" y="3448871"/>
                <a:pt x="6444250" y="3429644"/>
              </a:cubicBezTo>
              <a:cubicBezTo>
                <a:pt x="6444250" y="3410416"/>
                <a:pt x="6459847" y="3394825"/>
                <a:pt x="6479075" y="3394825"/>
              </a:cubicBezTo>
              <a:cubicBezTo>
                <a:pt x="6498303" y="3394825"/>
                <a:pt x="6513887" y="3410416"/>
                <a:pt x="6513887" y="3429644"/>
              </a:cubicBezTo>
              <a:cubicBezTo>
                <a:pt x="6513887" y="3448871"/>
                <a:pt x="6498303" y="3464462"/>
                <a:pt x="6479075" y="3464462"/>
              </a:cubicBezTo>
              <a:close/>
              <a:moveTo>
                <a:pt x="6563968" y="3464462"/>
              </a:moveTo>
              <a:cubicBezTo>
                <a:pt x="6544741" y="3464462"/>
                <a:pt x="6529143" y="3448871"/>
                <a:pt x="6529143" y="3429644"/>
              </a:cubicBezTo>
              <a:cubicBezTo>
                <a:pt x="6529143" y="3410416"/>
                <a:pt x="6544741" y="3394825"/>
                <a:pt x="6563968" y="3394825"/>
              </a:cubicBezTo>
              <a:cubicBezTo>
                <a:pt x="6583196" y="3394825"/>
                <a:pt x="6598781" y="3410416"/>
                <a:pt x="6598781" y="3429644"/>
              </a:cubicBezTo>
              <a:cubicBezTo>
                <a:pt x="6598781" y="3448871"/>
                <a:pt x="6583196" y="3464462"/>
                <a:pt x="6563968" y="3464462"/>
              </a:cubicBezTo>
              <a:close/>
              <a:moveTo>
                <a:pt x="6648861" y="3464462"/>
              </a:moveTo>
              <a:cubicBezTo>
                <a:pt x="6629633" y="3464462"/>
                <a:pt x="6614035" y="3448871"/>
                <a:pt x="6614035" y="3429644"/>
              </a:cubicBezTo>
              <a:cubicBezTo>
                <a:pt x="6614035" y="3410416"/>
                <a:pt x="6629633" y="3394825"/>
                <a:pt x="6648861" y="3394825"/>
              </a:cubicBezTo>
              <a:cubicBezTo>
                <a:pt x="6668088" y="3394825"/>
                <a:pt x="6683673" y="3410416"/>
                <a:pt x="6683673" y="3429644"/>
              </a:cubicBezTo>
              <a:cubicBezTo>
                <a:pt x="6683673" y="3448871"/>
                <a:pt x="6668088" y="3464462"/>
                <a:pt x="6648861" y="3464462"/>
              </a:cubicBezTo>
              <a:close/>
              <a:moveTo>
                <a:pt x="6733753" y="3464462"/>
              </a:moveTo>
              <a:cubicBezTo>
                <a:pt x="6714525" y="3464462"/>
                <a:pt x="6698927" y="3448871"/>
                <a:pt x="6698927" y="3429644"/>
              </a:cubicBezTo>
              <a:cubicBezTo>
                <a:pt x="6698927" y="3410416"/>
                <a:pt x="6714525" y="3394825"/>
                <a:pt x="6733753" y="3394825"/>
              </a:cubicBezTo>
              <a:cubicBezTo>
                <a:pt x="6752981" y="3394825"/>
                <a:pt x="6768565" y="3410416"/>
                <a:pt x="6768565" y="3429644"/>
              </a:cubicBezTo>
              <a:cubicBezTo>
                <a:pt x="6768565" y="3448871"/>
                <a:pt x="6752981" y="3464462"/>
                <a:pt x="6733753" y="3464462"/>
              </a:cubicBezTo>
              <a:close/>
              <a:moveTo>
                <a:pt x="6818645" y="3464462"/>
              </a:moveTo>
              <a:cubicBezTo>
                <a:pt x="6799417" y="3464462"/>
                <a:pt x="6783820" y="3448871"/>
                <a:pt x="6783820" y="3429644"/>
              </a:cubicBezTo>
              <a:cubicBezTo>
                <a:pt x="6783820" y="3410416"/>
                <a:pt x="6799417" y="3394825"/>
                <a:pt x="6818645" y="3394825"/>
              </a:cubicBezTo>
              <a:cubicBezTo>
                <a:pt x="6837873" y="3394825"/>
                <a:pt x="6853457" y="3410416"/>
                <a:pt x="6853457" y="3429644"/>
              </a:cubicBezTo>
              <a:cubicBezTo>
                <a:pt x="6853457" y="3448871"/>
                <a:pt x="6837873" y="3464462"/>
                <a:pt x="6818645" y="3464462"/>
              </a:cubicBezTo>
              <a:close/>
              <a:moveTo>
                <a:pt x="6903537" y="3464462"/>
              </a:moveTo>
              <a:cubicBezTo>
                <a:pt x="6884310" y="3464462"/>
                <a:pt x="6868712" y="3448871"/>
                <a:pt x="6868712" y="3429644"/>
              </a:cubicBezTo>
              <a:cubicBezTo>
                <a:pt x="6868712" y="3410416"/>
                <a:pt x="6884310" y="3394825"/>
                <a:pt x="6903537" y="3394825"/>
              </a:cubicBezTo>
              <a:cubicBezTo>
                <a:pt x="6922765" y="3394825"/>
                <a:pt x="6938350" y="3410416"/>
                <a:pt x="6938350" y="3429644"/>
              </a:cubicBezTo>
              <a:cubicBezTo>
                <a:pt x="6938350" y="3448871"/>
                <a:pt x="6922765" y="3464462"/>
                <a:pt x="6903537" y="3464462"/>
              </a:cubicBezTo>
              <a:close/>
              <a:moveTo>
                <a:pt x="6988431" y="3464462"/>
              </a:moveTo>
              <a:cubicBezTo>
                <a:pt x="6969203" y="3464462"/>
                <a:pt x="6953605" y="3448871"/>
                <a:pt x="6953605" y="3429644"/>
              </a:cubicBezTo>
              <a:cubicBezTo>
                <a:pt x="6953605" y="3410416"/>
                <a:pt x="6969203" y="3394825"/>
                <a:pt x="6988431" y="3394825"/>
              </a:cubicBezTo>
              <a:cubicBezTo>
                <a:pt x="7007658" y="3394825"/>
                <a:pt x="7023243" y="3410416"/>
                <a:pt x="7023243" y="3429644"/>
              </a:cubicBezTo>
              <a:cubicBezTo>
                <a:pt x="7023243" y="3448871"/>
                <a:pt x="7007658" y="3464462"/>
                <a:pt x="6988431" y="3464462"/>
              </a:cubicBezTo>
              <a:close/>
              <a:moveTo>
                <a:pt x="7073349" y="3464462"/>
              </a:moveTo>
              <a:cubicBezTo>
                <a:pt x="7054121" y="3464462"/>
                <a:pt x="7038524" y="3448871"/>
                <a:pt x="7038524" y="3429644"/>
              </a:cubicBezTo>
              <a:cubicBezTo>
                <a:pt x="7038524" y="3410416"/>
                <a:pt x="7054121" y="3394825"/>
                <a:pt x="7073349" y="3394825"/>
              </a:cubicBezTo>
              <a:cubicBezTo>
                <a:pt x="7092577" y="3394825"/>
                <a:pt x="7108161" y="3410416"/>
                <a:pt x="7108161" y="3429644"/>
              </a:cubicBezTo>
              <a:cubicBezTo>
                <a:pt x="7108161" y="3448871"/>
                <a:pt x="7092577" y="3464462"/>
                <a:pt x="7073349" y="3464462"/>
              </a:cubicBezTo>
              <a:close/>
              <a:moveTo>
                <a:pt x="7158241" y="3464462"/>
              </a:moveTo>
              <a:cubicBezTo>
                <a:pt x="7139013" y="3464462"/>
                <a:pt x="7123416" y="3448871"/>
                <a:pt x="7123416" y="3429644"/>
              </a:cubicBezTo>
              <a:cubicBezTo>
                <a:pt x="7123416" y="3410416"/>
                <a:pt x="7139013" y="3394825"/>
                <a:pt x="7158241" y="3394825"/>
              </a:cubicBezTo>
              <a:cubicBezTo>
                <a:pt x="7177469" y="3394825"/>
                <a:pt x="7193053" y="3410416"/>
                <a:pt x="7193053" y="3429644"/>
              </a:cubicBezTo>
              <a:cubicBezTo>
                <a:pt x="7193053" y="3448871"/>
                <a:pt x="7177469" y="3464462"/>
                <a:pt x="7158241" y="3464462"/>
              </a:cubicBezTo>
              <a:close/>
              <a:moveTo>
                <a:pt x="7243134" y="3464462"/>
              </a:moveTo>
              <a:cubicBezTo>
                <a:pt x="7223907" y="3464462"/>
                <a:pt x="7208309" y="3448871"/>
                <a:pt x="7208309" y="3429644"/>
              </a:cubicBezTo>
              <a:cubicBezTo>
                <a:pt x="7208309" y="3410416"/>
                <a:pt x="7223907" y="3394825"/>
                <a:pt x="7243134" y="3394825"/>
              </a:cubicBezTo>
              <a:cubicBezTo>
                <a:pt x="7262362" y="3394825"/>
                <a:pt x="7277947" y="3410416"/>
                <a:pt x="7277947" y="3429644"/>
              </a:cubicBezTo>
              <a:cubicBezTo>
                <a:pt x="7277947" y="3448871"/>
                <a:pt x="7262362" y="3464462"/>
                <a:pt x="7243134" y="3464462"/>
              </a:cubicBezTo>
              <a:close/>
              <a:moveTo>
                <a:pt x="7412919" y="3464462"/>
              </a:moveTo>
              <a:cubicBezTo>
                <a:pt x="7393691" y="3464462"/>
                <a:pt x="7378094" y="3448871"/>
                <a:pt x="7378094" y="3429644"/>
              </a:cubicBezTo>
              <a:cubicBezTo>
                <a:pt x="7378094" y="3410416"/>
                <a:pt x="7393691" y="3394825"/>
                <a:pt x="7412919" y="3394825"/>
              </a:cubicBezTo>
              <a:cubicBezTo>
                <a:pt x="7432147" y="3394825"/>
                <a:pt x="7447731" y="3410416"/>
                <a:pt x="7447731" y="3429644"/>
              </a:cubicBezTo>
              <a:cubicBezTo>
                <a:pt x="7447731" y="3448871"/>
                <a:pt x="7432147" y="3464462"/>
                <a:pt x="7412919" y="3464462"/>
              </a:cubicBezTo>
              <a:close/>
              <a:moveTo>
                <a:pt x="7497811" y="3464462"/>
              </a:moveTo>
              <a:cubicBezTo>
                <a:pt x="7478583" y="3464462"/>
                <a:pt x="7462986" y="3448871"/>
                <a:pt x="7462986" y="3429644"/>
              </a:cubicBezTo>
              <a:cubicBezTo>
                <a:pt x="7462986" y="3410416"/>
                <a:pt x="7478583" y="3394825"/>
                <a:pt x="7497811" y="3394825"/>
              </a:cubicBezTo>
              <a:cubicBezTo>
                <a:pt x="7517039" y="3394825"/>
                <a:pt x="7532623" y="3410416"/>
                <a:pt x="7532623" y="3429644"/>
              </a:cubicBezTo>
              <a:cubicBezTo>
                <a:pt x="7532623" y="3448871"/>
                <a:pt x="7517039" y="3464462"/>
                <a:pt x="7497811" y="3464462"/>
              </a:cubicBezTo>
              <a:close/>
              <a:moveTo>
                <a:pt x="7582703" y="3464462"/>
              </a:moveTo>
              <a:cubicBezTo>
                <a:pt x="7563476" y="3464462"/>
                <a:pt x="7547878" y="3448871"/>
                <a:pt x="7547878" y="3429644"/>
              </a:cubicBezTo>
              <a:cubicBezTo>
                <a:pt x="7547878" y="3410416"/>
                <a:pt x="7563476" y="3394825"/>
                <a:pt x="7582703" y="3394825"/>
              </a:cubicBezTo>
              <a:cubicBezTo>
                <a:pt x="7601931" y="3394825"/>
                <a:pt x="7617516" y="3410416"/>
                <a:pt x="7617516" y="3429644"/>
              </a:cubicBezTo>
              <a:cubicBezTo>
                <a:pt x="7617516" y="3448871"/>
                <a:pt x="7601931" y="3464462"/>
                <a:pt x="7582703" y="3464462"/>
              </a:cubicBezTo>
              <a:close/>
              <a:moveTo>
                <a:pt x="7667597" y="3464462"/>
              </a:moveTo>
              <a:cubicBezTo>
                <a:pt x="7648369" y="3464462"/>
                <a:pt x="7632771" y="3448871"/>
                <a:pt x="7632771" y="3429644"/>
              </a:cubicBezTo>
              <a:cubicBezTo>
                <a:pt x="7632771" y="3410416"/>
                <a:pt x="7648369" y="3394825"/>
                <a:pt x="7667597" y="3394825"/>
              </a:cubicBezTo>
              <a:cubicBezTo>
                <a:pt x="7686824" y="3394825"/>
                <a:pt x="7702409" y="3410416"/>
                <a:pt x="7702409" y="3429644"/>
              </a:cubicBezTo>
              <a:cubicBezTo>
                <a:pt x="7702409" y="3448871"/>
                <a:pt x="7686824" y="3464462"/>
                <a:pt x="7667597" y="3464462"/>
              </a:cubicBezTo>
              <a:close/>
              <a:moveTo>
                <a:pt x="7752489" y="3464462"/>
              </a:moveTo>
              <a:cubicBezTo>
                <a:pt x="7733261" y="3464462"/>
                <a:pt x="7717664" y="3448871"/>
                <a:pt x="7717664" y="3429644"/>
              </a:cubicBezTo>
              <a:cubicBezTo>
                <a:pt x="7717664" y="3410416"/>
                <a:pt x="7733261" y="3394825"/>
                <a:pt x="7752489" y="3394825"/>
              </a:cubicBezTo>
              <a:cubicBezTo>
                <a:pt x="7771717" y="3394825"/>
                <a:pt x="7787301" y="3410416"/>
                <a:pt x="7787301" y="3429644"/>
              </a:cubicBezTo>
              <a:cubicBezTo>
                <a:pt x="7787301" y="3448871"/>
                <a:pt x="7771717" y="3464462"/>
                <a:pt x="7752489" y="3464462"/>
              </a:cubicBezTo>
              <a:close/>
              <a:moveTo>
                <a:pt x="7837381" y="3464462"/>
              </a:moveTo>
              <a:cubicBezTo>
                <a:pt x="7818153" y="3464462"/>
                <a:pt x="7802556" y="3448871"/>
                <a:pt x="7802556" y="3429644"/>
              </a:cubicBezTo>
              <a:cubicBezTo>
                <a:pt x="7802556" y="3410416"/>
                <a:pt x="7818153" y="3394825"/>
                <a:pt x="7837381" y="3394825"/>
              </a:cubicBezTo>
              <a:cubicBezTo>
                <a:pt x="7856609" y="3394825"/>
                <a:pt x="7872193" y="3410416"/>
                <a:pt x="7872193" y="3429644"/>
              </a:cubicBezTo>
              <a:cubicBezTo>
                <a:pt x="7872193" y="3448871"/>
                <a:pt x="7856609" y="3464462"/>
                <a:pt x="7837381" y="3464462"/>
              </a:cubicBezTo>
              <a:close/>
              <a:moveTo>
                <a:pt x="7922273" y="3464462"/>
              </a:moveTo>
              <a:cubicBezTo>
                <a:pt x="7903046" y="3464462"/>
                <a:pt x="7887448" y="3448871"/>
                <a:pt x="7887448" y="3429644"/>
              </a:cubicBezTo>
              <a:cubicBezTo>
                <a:pt x="7887448" y="3410416"/>
                <a:pt x="7903046" y="3394825"/>
                <a:pt x="7922273" y="3394825"/>
              </a:cubicBezTo>
              <a:cubicBezTo>
                <a:pt x="7941501" y="3394825"/>
                <a:pt x="7957086" y="3410416"/>
                <a:pt x="7957086" y="3429644"/>
              </a:cubicBezTo>
              <a:cubicBezTo>
                <a:pt x="7957086" y="3448871"/>
                <a:pt x="7941501" y="3464462"/>
                <a:pt x="7922273" y="3464462"/>
              </a:cubicBezTo>
              <a:close/>
              <a:moveTo>
                <a:pt x="8007167" y="3464462"/>
              </a:moveTo>
              <a:cubicBezTo>
                <a:pt x="7987939" y="3464462"/>
                <a:pt x="7972341" y="3448871"/>
                <a:pt x="7972341" y="3429644"/>
              </a:cubicBezTo>
              <a:cubicBezTo>
                <a:pt x="7972341" y="3410416"/>
                <a:pt x="7987939" y="3394825"/>
                <a:pt x="8007167" y="3394825"/>
              </a:cubicBezTo>
              <a:cubicBezTo>
                <a:pt x="8026394" y="3394825"/>
                <a:pt x="8041979" y="3410416"/>
                <a:pt x="8041979" y="3429644"/>
              </a:cubicBezTo>
              <a:cubicBezTo>
                <a:pt x="8041979" y="3448871"/>
                <a:pt x="8026394" y="3464462"/>
                <a:pt x="8007167" y="3464462"/>
              </a:cubicBezTo>
              <a:close/>
              <a:moveTo>
                <a:pt x="8092059" y="3464462"/>
              </a:moveTo>
              <a:cubicBezTo>
                <a:pt x="8072831" y="3464462"/>
                <a:pt x="8057234" y="3448871"/>
                <a:pt x="8057234" y="3429644"/>
              </a:cubicBezTo>
              <a:cubicBezTo>
                <a:pt x="8057234" y="3410416"/>
                <a:pt x="8072831" y="3394825"/>
                <a:pt x="8092059" y="3394825"/>
              </a:cubicBezTo>
              <a:cubicBezTo>
                <a:pt x="8111287" y="3394825"/>
                <a:pt x="8126871" y="3410416"/>
                <a:pt x="8126871" y="3429644"/>
              </a:cubicBezTo>
              <a:cubicBezTo>
                <a:pt x="8126871" y="3448871"/>
                <a:pt x="8111287" y="3464462"/>
                <a:pt x="8092059" y="3464462"/>
              </a:cubicBezTo>
              <a:close/>
              <a:moveTo>
                <a:pt x="8176951" y="3464462"/>
              </a:moveTo>
              <a:cubicBezTo>
                <a:pt x="8157723" y="3464462"/>
                <a:pt x="8142126" y="3448871"/>
                <a:pt x="8142126" y="3429644"/>
              </a:cubicBezTo>
              <a:cubicBezTo>
                <a:pt x="8142126" y="3410416"/>
                <a:pt x="8157723" y="3394825"/>
                <a:pt x="8176951" y="3394825"/>
              </a:cubicBezTo>
              <a:cubicBezTo>
                <a:pt x="8196179" y="3394825"/>
                <a:pt x="8211763" y="3410416"/>
                <a:pt x="8211763" y="3429644"/>
              </a:cubicBezTo>
              <a:cubicBezTo>
                <a:pt x="8211763" y="3448871"/>
                <a:pt x="8196179" y="3464462"/>
                <a:pt x="8176951" y="3464462"/>
              </a:cubicBezTo>
              <a:close/>
              <a:moveTo>
                <a:pt x="8261843" y="3464462"/>
              </a:moveTo>
              <a:cubicBezTo>
                <a:pt x="8242616" y="3464462"/>
                <a:pt x="8227018" y="3448871"/>
                <a:pt x="8227018" y="3429644"/>
              </a:cubicBezTo>
              <a:cubicBezTo>
                <a:pt x="8227018" y="3410416"/>
                <a:pt x="8242616" y="3394825"/>
                <a:pt x="8261843" y="3394825"/>
              </a:cubicBezTo>
              <a:cubicBezTo>
                <a:pt x="8281071" y="3394825"/>
                <a:pt x="8296656" y="3410416"/>
                <a:pt x="8296656" y="3429644"/>
              </a:cubicBezTo>
              <a:cubicBezTo>
                <a:pt x="8296656" y="3448871"/>
                <a:pt x="8281071" y="3464462"/>
                <a:pt x="8261843" y="3464462"/>
              </a:cubicBezTo>
              <a:close/>
              <a:moveTo>
                <a:pt x="8346737" y="3464462"/>
              </a:moveTo>
              <a:cubicBezTo>
                <a:pt x="8327509" y="3464462"/>
                <a:pt x="8311911" y="3448871"/>
                <a:pt x="8311911" y="3429644"/>
              </a:cubicBezTo>
              <a:cubicBezTo>
                <a:pt x="8311911" y="3410416"/>
                <a:pt x="8327509" y="3394825"/>
                <a:pt x="8346737" y="3394825"/>
              </a:cubicBezTo>
              <a:cubicBezTo>
                <a:pt x="8365964" y="3394825"/>
                <a:pt x="8381549" y="3410416"/>
                <a:pt x="8381549" y="3429644"/>
              </a:cubicBezTo>
              <a:cubicBezTo>
                <a:pt x="8381549" y="3448871"/>
                <a:pt x="8365964" y="3464462"/>
                <a:pt x="8346737" y="3464462"/>
              </a:cubicBezTo>
              <a:close/>
              <a:moveTo>
                <a:pt x="8431629" y="3464462"/>
              </a:moveTo>
              <a:cubicBezTo>
                <a:pt x="8412401" y="3464462"/>
                <a:pt x="8396804" y="3448871"/>
                <a:pt x="8396804" y="3429644"/>
              </a:cubicBezTo>
              <a:cubicBezTo>
                <a:pt x="8396804" y="3410416"/>
                <a:pt x="8412401" y="3394825"/>
                <a:pt x="8431629" y="3394825"/>
              </a:cubicBezTo>
              <a:cubicBezTo>
                <a:pt x="8450857" y="3394825"/>
                <a:pt x="8466441" y="3410416"/>
                <a:pt x="8466441" y="3429644"/>
              </a:cubicBezTo>
              <a:cubicBezTo>
                <a:pt x="8466441" y="3448871"/>
                <a:pt x="8450857" y="3464462"/>
                <a:pt x="8431629" y="3464462"/>
              </a:cubicBezTo>
              <a:close/>
              <a:moveTo>
                <a:pt x="8516521" y="3464462"/>
              </a:moveTo>
              <a:cubicBezTo>
                <a:pt x="8497293" y="3464462"/>
                <a:pt x="8481696" y="3448871"/>
                <a:pt x="8481696" y="3429644"/>
              </a:cubicBezTo>
              <a:cubicBezTo>
                <a:pt x="8481696" y="3410416"/>
                <a:pt x="8497293" y="3394825"/>
                <a:pt x="8516521" y="3394825"/>
              </a:cubicBezTo>
              <a:cubicBezTo>
                <a:pt x="8535749" y="3394825"/>
                <a:pt x="8551333" y="3410416"/>
                <a:pt x="8551333" y="3429644"/>
              </a:cubicBezTo>
              <a:cubicBezTo>
                <a:pt x="8551333" y="3448871"/>
                <a:pt x="8535749" y="3464462"/>
                <a:pt x="8516521" y="3464462"/>
              </a:cubicBezTo>
              <a:close/>
              <a:moveTo>
                <a:pt x="8601413" y="3464462"/>
              </a:moveTo>
              <a:cubicBezTo>
                <a:pt x="8582186" y="3464462"/>
                <a:pt x="8566588" y="3448871"/>
                <a:pt x="8566588" y="3429644"/>
              </a:cubicBezTo>
              <a:cubicBezTo>
                <a:pt x="8566588" y="3410416"/>
                <a:pt x="8582186" y="3394825"/>
                <a:pt x="8601413" y="3394825"/>
              </a:cubicBezTo>
              <a:cubicBezTo>
                <a:pt x="8620641" y="3394825"/>
                <a:pt x="8636226" y="3410416"/>
                <a:pt x="8636226" y="3429644"/>
              </a:cubicBezTo>
              <a:cubicBezTo>
                <a:pt x="8636226" y="3448871"/>
                <a:pt x="8620641" y="3464462"/>
                <a:pt x="8601413" y="3464462"/>
              </a:cubicBezTo>
              <a:close/>
              <a:moveTo>
                <a:pt x="8686306" y="3464462"/>
              </a:moveTo>
              <a:cubicBezTo>
                <a:pt x="8667078" y="3464462"/>
                <a:pt x="8651480" y="3448871"/>
                <a:pt x="8651480" y="3429644"/>
              </a:cubicBezTo>
              <a:cubicBezTo>
                <a:pt x="8651480" y="3410416"/>
                <a:pt x="8667078" y="3394825"/>
                <a:pt x="8686306" y="3394825"/>
              </a:cubicBezTo>
              <a:cubicBezTo>
                <a:pt x="8705533" y="3394825"/>
                <a:pt x="8721118" y="3410416"/>
                <a:pt x="8721118" y="3429644"/>
              </a:cubicBezTo>
              <a:cubicBezTo>
                <a:pt x="8721118" y="3448871"/>
                <a:pt x="8705533" y="3464462"/>
                <a:pt x="8686306" y="3464462"/>
              </a:cubicBezTo>
              <a:close/>
              <a:moveTo>
                <a:pt x="8771199" y="3464462"/>
              </a:moveTo>
              <a:cubicBezTo>
                <a:pt x="8751971" y="3464462"/>
                <a:pt x="8736374" y="3448871"/>
                <a:pt x="8736374" y="3429644"/>
              </a:cubicBezTo>
              <a:cubicBezTo>
                <a:pt x="8736374" y="3410416"/>
                <a:pt x="8751971" y="3394825"/>
                <a:pt x="8771199" y="3394825"/>
              </a:cubicBezTo>
              <a:cubicBezTo>
                <a:pt x="8790427" y="3394825"/>
                <a:pt x="8806011" y="3410416"/>
                <a:pt x="8806011" y="3429644"/>
              </a:cubicBezTo>
              <a:cubicBezTo>
                <a:pt x="8806011" y="3448871"/>
                <a:pt x="8790427" y="3464462"/>
                <a:pt x="8771199" y="3464462"/>
              </a:cubicBezTo>
              <a:close/>
              <a:moveTo>
                <a:pt x="8856091" y="3464462"/>
              </a:moveTo>
              <a:cubicBezTo>
                <a:pt x="8836863" y="3464462"/>
                <a:pt x="8821266" y="3448871"/>
                <a:pt x="8821266" y="3429644"/>
              </a:cubicBezTo>
              <a:cubicBezTo>
                <a:pt x="8821266" y="3410416"/>
                <a:pt x="8836863" y="3394825"/>
                <a:pt x="8856091" y="3394825"/>
              </a:cubicBezTo>
              <a:cubicBezTo>
                <a:pt x="8875319" y="3394825"/>
                <a:pt x="8890903" y="3410416"/>
                <a:pt x="8890903" y="3429644"/>
              </a:cubicBezTo>
              <a:cubicBezTo>
                <a:pt x="8890903" y="3448871"/>
                <a:pt x="8875319" y="3464462"/>
                <a:pt x="8856091" y="3464462"/>
              </a:cubicBezTo>
              <a:close/>
              <a:moveTo>
                <a:pt x="8940983" y="3464462"/>
              </a:moveTo>
              <a:cubicBezTo>
                <a:pt x="8921756" y="3464462"/>
                <a:pt x="8906158" y="3448871"/>
                <a:pt x="8906158" y="3429644"/>
              </a:cubicBezTo>
              <a:cubicBezTo>
                <a:pt x="8906158" y="3410416"/>
                <a:pt x="8921756" y="3394825"/>
                <a:pt x="8940983" y="3394825"/>
              </a:cubicBezTo>
              <a:cubicBezTo>
                <a:pt x="8960211" y="3394825"/>
                <a:pt x="8975796" y="3410416"/>
                <a:pt x="8975796" y="3429644"/>
              </a:cubicBezTo>
              <a:cubicBezTo>
                <a:pt x="8975796" y="3448871"/>
                <a:pt x="8960211" y="3464462"/>
                <a:pt x="8940983" y="3464462"/>
              </a:cubicBezTo>
              <a:close/>
              <a:moveTo>
                <a:pt x="9025876" y="3464462"/>
              </a:moveTo>
              <a:cubicBezTo>
                <a:pt x="9006648" y="3464462"/>
                <a:pt x="8991050" y="3448871"/>
                <a:pt x="8991050" y="3429644"/>
              </a:cubicBezTo>
              <a:cubicBezTo>
                <a:pt x="8991050" y="3410416"/>
                <a:pt x="9006648" y="3394825"/>
                <a:pt x="9025876" y="3394825"/>
              </a:cubicBezTo>
              <a:cubicBezTo>
                <a:pt x="9045103" y="3394825"/>
                <a:pt x="9060688" y="3410416"/>
                <a:pt x="9060688" y="3429644"/>
              </a:cubicBezTo>
              <a:cubicBezTo>
                <a:pt x="9060688" y="3448871"/>
                <a:pt x="9045103" y="3464462"/>
                <a:pt x="9025876" y="3464462"/>
              </a:cubicBezTo>
              <a:close/>
              <a:moveTo>
                <a:pt x="9110769" y="3464462"/>
              </a:moveTo>
              <a:cubicBezTo>
                <a:pt x="9091541" y="3464462"/>
                <a:pt x="9075944" y="3448871"/>
                <a:pt x="9075944" y="3429644"/>
              </a:cubicBezTo>
              <a:cubicBezTo>
                <a:pt x="9075944" y="3410416"/>
                <a:pt x="9091541" y="3394825"/>
                <a:pt x="9110769" y="3394825"/>
              </a:cubicBezTo>
              <a:cubicBezTo>
                <a:pt x="9129997" y="3394825"/>
                <a:pt x="9145581" y="3410416"/>
                <a:pt x="9145581" y="3429644"/>
              </a:cubicBezTo>
              <a:cubicBezTo>
                <a:pt x="9145581" y="3448871"/>
                <a:pt x="9129997" y="3464462"/>
                <a:pt x="9110769" y="3464462"/>
              </a:cubicBezTo>
              <a:close/>
              <a:moveTo>
                <a:pt x="9195661" y="3464462"/>
              </a:moveTo>
              <a:cubicBezTo>
                <a:pt x="9176433" y="3464462"/>
                <a:pt x="9160836" y="3448871"/>
                <a:pt x="9160836" y="3429644"/>
              </a:cubicBezTo>
              <a:cubicBezTo>
                <a:pt x="9160836" y="3410416"/>
                <a:pt x="9176433" y="3394825"/>
                <a:pt x="9195661" y="3394825"/>
              </a:cubicBezTo>
              <a:cubicBezTo>
                <a:pt x="9214889" y="3394825"/>
                <a:pt x="9230473" y="3410416"/>
                <a:pt x="9230473" y="3429644"/>
              </a:cubicBezTo>
              <a:cubicBezTo>
                <a:pt x="9230473" y="3448871"/>
                <a:pt x="9214889" y="3464462"/>
                <a:pt x="9195661" y="3464462"/>
              </a:cubicBezTo>
              <a:close/>
              <a:moveTo>
                <a:pt x="9280553" y="3464462"/>
              </a:moveTo>
              <a:cubicBezTo>
                <a:pt x="9261326" y="3464462"/>
                <a:pt x="9245728" y="3448871"/>
                <a:pt x="9245728" y="3429644"/>
              </a:cubicBezTo>
              <a:cubicBezTo>
                <a:pt x="9245728" y="3410416"/>
                <a:pt x="9261326" y="3394825"/>
                <a:pt x="9280553" y="3394825"/>
              </a:cubicBezTo>
              <a:cubicBezTo>
                <a:pt x="9299781" y="3394825"/>
                <a:pt x="9315366" y="3410416"/>
                <a:pt x="9315366" y="3429644"/>
              </a:cubicBezTo>
              <a:cubicBezTo>
                <a:pt x="9315366" y="3448871"/>
                <a:pt x="9299781" y="3464462"/>
                <a:pt x="9280553" y="3464462"/>
              </a:cubicBezTo>
              <a:close/>
              <a:moveTo>
                <a:pt x="9365446" y="3464462"/>
              </a:moveTo>
              <a:cubicBezTo>
                <a:pt x="9346218" y="3464462"/>
                <a:pt x="9330620" y="3448871"/>
                <a:pt x="9330620" y="3429644"/>
              </a:cubicBezTo>
              <a:cubicBezTo>
                <a:pt x="9330620" y="3410416"/>
                <a:pt x="9346218" y="3394825"/>
                <a:pt x="9365446" y="3394825"/>
              </a:cubicBezTo>
              <a:cubicBezTo>
                <a:pt x="9384673" y="3394825"/>
                <a:pt x="9400258" y="3410416"/>
                <a:pt x="9400258" y="3429644"/>
              </a:cubicBezTo>
              <a:cubicBezTo>
                <a:pt x="9400258" y="3448871"/>
                <a:pt x="9384673" y="3464462"/>
                <a:pt x="9365446" y="3464462"/>
              </a:cubicBezTo>
              <a:close/>
              <a:moveTo>
                <a:pt x="9450339" y="3464462"/>
              </a:moveTo>
              <a:cubicBezTo>
                <a:pt x="9431111" y="3464462"/>
                <a:pt x="9415514" y="3448871"/>
                <a:pt x="9415514" y="3429644"/>
              </a:cubicBezTo>
              <a:cubicBezTo>
                <a:pt x="9415514" y="3410416"/>
                <a:pt x="9431111" y="3394825"/>
                <a:pt x="9450339" y="3394825"/>
              </a:cubicBezTo>
              <a:cubicBezTo>
                <a:pt x="9469567" y="3394825"/>
                <a:pt x="9485151" y="3410416"/>
                <a:pt x="9485151" y="3429644"/>
              </a:cubicBezTo>
              <a:cubicBezTo>
                <a:pt x="9485151" y="3448871"/>
                <a:pt x="9469567" y="3464462"/>
                <a:pt x="9450339" y="3464462"/>
              </a:cubicBezTo>
              <a:close/>
              <a:moveTo>
                <a:pt x="2319337" y="3379603"/>
              </a:moveTo>
              <a:cubicBezTo>
                <a:pt x="2300110" y="3379603"/>
                <a:pt x="2284518" y="3364012"/>
                <a:pt x="2284518" y="3344784"/>
              </a:cubicBezTo>
              <a:cubicBezTo>
                <a:pt x="2284518" y="3325556"/>
                <a:pt x="2300110" y="3309965"/>
                <a:pt x="2319337" y="3309965"/>
              </a:cubicBezTo>
              <a:cubicBezTo>
                <a:pt x="2338565" y="3309965"/>
                <a:pt x="2354156" y="3325556"/>
                <a:pt x="2354156" y="3344784"/>
              </a:cubicBezTo>
              <a:cubicBezTo>
                <a:pt x="2354156" y="3364012"/>
                <a:pt x="2338565" y="3379603"/>
                <a:pt x="2319337" y="3379603"/>
              </a:cubicBezTo>
              <a:close/>
              <a:moveTo>
                <a:pt x="2489122" y="3379603"/>
              </a:moveTo>
              <a:cubicBezTo>
                <a:pt x="2469894" y="3379603"/>
                <a:pt x="2454303" y="3364012"/>
                <a:pt x="2454303" y="3344784"/>
              </a:cubicBezTo>
              <a:cubicBezTo>
                <a:pt x="2454303" y="3325556"/>
                <a:pt x="2469894" y="3309965"/>
                <a:pt x="2489122" y="3309965"/>
              </a:cubicBezTo>
              <a:cubicBezTo>
                <a:pt x="2508350" y="3309965"/>
                <a:pt x="2523941" y="3325556"/>
                <a:pt x="2523941" y="3344784"/>
              </a:cubicBezTo>
              <a:cubicBezTo>
                <a:pt x="2523941" y="3364012"/>
                <a:pt x="2508350" y="3379603"/>
                <a:pt x="2489122" y="3379603"/>
              </a:cubicBezTo>
              <a:close/>
              <a:moveTo>
                <a:pt x="2574015" y="3379603"/>
              </a:moveTo>
              <a:cubicBezTo>
                <a:pt x="2554787" y="3379603"/>
                <a:pt x="2539196" y="3364012"/>
                <a:pt x="2539196" y="3344784"/>
              </a:cubicBezTo>
              <a:cubicBezTo>
                <a:pt x="2539196" y="3325556"/>
                <a:pt x="2554787" y="3309965"/>
                <a:pt x="2574015" y="3309965"/>
              </a:cubicBezTo>
              <a:cubicBezTo>
                <a:pt x="2593243" y="3309965"/>
                <a:pt x="2608834" y="3325556"/>
                <a:pt x="2608834" y="3344784"/>
              </a:cubicBezTo>
              <a:cubicBezTo>
                <a:pt x="2608834" y="3364012"/>
                <a:pt x="2593243" y="3379603"/>
                <a:pt x="2574015" y="3379603"/>
              </a:cubicBezTo>
              <a:close/>
              <a:moveTo>
                <a:pt x="2658907" y="3379603"/>
              </a:moveTo>
              <a:cubicBezTo>
                <a:pt x="2639680" y="3379603"/>
                <a:pt x="2624088" y="3364012"/>
                <a:pt x="2624088" y="3344784"/>
              </a:cubicBezTo>
              <a:cubicBezTo>
                <a:pt x="2624088" y="3325556"/>
                <a:pt x="2639680" y="3309965"/>
                <a:pt x="2658907" y="3309965"/>
              </a:cubicBezTo>
              <a:cubicBezTo>
                <a:pt x="2678135" y="3309965"/>
                <a:pt x="2693726" y="3325556"/>
                <a:pt x="2693726" y="3344784"/>
              </a:cubicBezTo>
              <a:cubicBezTo>
                <a:pt x="2693726" y="3364012"/>
                <a:pt x="2678135" y="3379603"/>
                <a:pt x="2658907" y="3379603"/>
              </a:cubicBezTo>
              <a:close/>
              <a:moveTo>
                <a:pt x="2743800" y="3379603"/>
              </a:moveTo>
              <a:cubicBezTo>
                <a:pt x="2724572" y="3379603"/>
                <a:pt x="2708981" y="3364012"/>
                <a:pt x="2708981" y="3344784"/>
              </a:cubicBezTo>
              <a:cubicBezTo>
                <a:pt x="2708981" y="3325556"/>
                <a:pt x="2724572" y="3309965"/>
                <a:pt x="2743800" y="3309965"/>
              </a:cubicBezTo>
              <a:cubicBezTo>
                <a:pt x="2763027" y="3309965"/>
                <a:pt x="2778618" y="3325556"/>
                <a:pt x="2778618" y="3344784"/>
              </a:cubicBezTo>
              <a:cubicBezTo>
                <a:pt x="2778618" y="3364012"/>
                <a:pt x="2763027" y="3379603"/>
                <a:pt x="2743800" y="3379603"/>
              </a:cubicBezTo>
              <a:close/>
              <a:moveTo>
                <a:pt x="3338047" y="3379603"/>
              </a:moveTo>
              <a:cubicBezTo>
                <a:pt x="3318820" y="3379603"/>
                <a:pt x="3303228" y="3364012"/>
                <a:pt x="3303228" y="3344784"/>
              </a:cubicBezTo>
              <a:cubicBezTo>
                <a:pt x="3303228" y="3325556"/>
                <a:pt x="3318820" y="3309965"/>
                <a:pt x="3338047" y="3309965"/>
              </a:cubicBezTo>
              <a:cubicBezTo>
                <a:pt x="3357275" y="3309965"/>
                <a:pt x="3372866" y="3325556"/>
                <a:pt x="3372866" y="3344784"/>
              </a:cubicBezTo>
              <a:cubicBezTo>
                <a:pt x="3372866" y="3364012"/>
                <a:pt x="3357275" y="3379603"/>
                <a:pt x="3338047" y="3379603"/>
              </a:cubicBezTo>
              <a:close/>
              <a:moveTo>
                <a:pt x="5460365" y="3379603"/>
              </a:moveTo>
              <a:cubicBezTo>
                <a:pt x="5441137" y="3379603"/>
                <a:pt x="5425540" y="3364012"/>
                <a:pt x="5425540" y="3344784"/>
              </a:cubicBezTo>
              <a:cubicBezTo>
                <a:pt x="5425540" y="3325556"/>
                <a:pt x="5441137" y="3309965"/>
                <a:pt x="5460365" y="3309965"/>
              </a:cubicBezTo>
              <a:cubicBezTo>
                <a:pt x="5479593" y="3309965"/>
                <a:pt x="5495177" y="3325556"/>
                <a:pt x="5495177" y="3344784"/>
              </a:cubicBezTo>
              <a:cubicBezTo>
                <a:pt x="5495177" y="3364012"/>
                <a:pt x="5479593" y="3379603"/>
                <a:pt x="5460365" y="3379603"/>
              </a:cubicBezTo>
              <a:close/>
              <a:moveTo>
                <a:pt x="5545258" y="3379603"/>
              </a:moveTo>
              <a:cubicBezTo>
                <a:pt x="5526031" y="3379603"/>
                <a:pt x="5510433" y="3364012"/>
                <a:pt x="5510433" y="3344784"/>
              </a:cubicBezTo>
              <a:cubicBezTo>
                <a:pt x="5510433" y="3325556"/>
                <a:pt x="5526031" y="3309965"/>
                <a:pt x="5545258" y="3309965"/>
              </a:cubicBezTo>
              <a:cubicBezTo>
                <a:pt x="5564486" y="3309965"/>
                <a:pt x="5580071" y="3325556"/>
                <a:pt x="5580071" y="3344784"/>
              </a:cubicBezTo>
              <a:cubicBezTo>
                <a:pt x="5580071" y="3364012"/>
                <a:pt x="5564486" y="3379603"/>
                <a:pt x="5545258" y="3379603"/>
              </a:cubicBezTo>
              <a:close/>
              <a:moveTo>
                <a:pt x="5630151" y="3379603"/>
              </a:moveTo>
              <a:cubicBezTo>
                <a:pt x="5610923" y="3379603"/>
                <a:pt x="5595325" y="3364012"/>
                <a:pt x="5595325" y="3344784"/>
              </a:cubicBezTo>
              <a:cubicBezTo>
                <a:pt x="5595325" y="3325556"/>
                <a:pt x="5610923" y="3309965"/>
                <a:pt x="5630151" y="3309965"/>
              </a:cubicBezTo>
              <a:cubicBezTo>
                <a:pt x="5649378" y="3309965"/>
                <a:pt x="5664963" y="3325556"/>
                <a:pt x="5664963" y="3344784"/>
              </a:cubicBezTo>
              <a:cubicBezTo>
                <a:pt x="5664963" y="3364012"/>
                <a:pt x="5649378" y="3379603"/>
                <a:pt x="5630151" y="3379603"/>
              </a:cubicBezTo>
              <a:close/>
              <a:moveTo>
                <a:pt x="5715043" y="3379603"/>
              </a:moveTo>
              <a:cubicBezTo>
                <a:pt x="5695815" y="3379603"/>
                <a:pt x="5680217" y="3364012"/>
                <a:pt x="5680217" y="3344784"/>
              </a:cubicBezTo>
              <a:cubicBezTo>
                <a:pt x="5680217" y="3325556"/>
                <a:pt x="5695815" y="3309965"/>
                <a:pt x="5715043" y="3309965"/>
              </a:cubicBezTo>
              <a:cubicBezTo>
                <a:pt x="5734271" y="3309965"/>
                <a:pt x="5749855" y="3325556"/>
                <a:pt x="5749855" y="3344784"/>
              </a:cubicBezTo>
              <a:cubicBezTo>
                <a:pt x="5749855" y="3364012"/>
                <a:pt x="5734271" y="3379603"/>
                <a:pt x="5715043" y="3379603"/>
              </a:cubicBezTo>
              <a:close/>
              <a:moveTo>
                <a:pt x="5799935" y="3379603"/>
              </a:moveTo>
              <a:cubicBezTo>
                <a:pt x="5780707" y="3379603"/>
                <a:pt x="5765110" y="3364012"/>
                <a:pt x="5765110" y="3344784"/>
              </a:cubicBezTo>
              <a:cubicBezTo>
                <a:pt x="5765110" y="3325556"/>
                <a:pt x="5780707" y="3309965"/>
                <a:pt x="5799935" y="3309965"/>
              </a:cubicBezTo>
              <a:cubicBezTo>
                <a:pt x="5819163" y="3309965"/>
                <a:pt x="5834747" y="3325556"/>
                <a:pt x="5834747" y="3344784"/>
              </a:cubicBezTo>
              <a:cubicBezTo>
                <a:pt x="5834747" y="3364012"/>
                <a:pt x="5819163" y="3379603"/>
                <a:pt x="5799935" y="3379603"/>
              </a:cubicBezTo>
              <a:close/>
              <a:moveTo>
                <a:pt x="5884828" y="3379603"/>
              </a:moveTo>
              <a:cubicBezTo>
                <a:pt x="5865601" y="3379603"/>
                <a:pt x="5850003" y="3364012"/>
                <a:pt x="5850003" y="3344784"/>
              </a:cubicBezTo>
              <a:cubicBezTo>
                <a:pt x="5850003" y="3325556"/>
                <a:pt x="5865601" y="3309965"/>
                <a:pt x="5884828" y="3309965"/>
              </a:cubicBezTo>
              <a:cubicBezTo>
                <a:pt x="5904056" y="3309965"/>
                <a:pt x="5919641" y="3325556"/>
                <a:pt x="5919641" y="3344784"/>
              </a:cubicBezTo>
              <a:cubicBezTo>
                <a:pt x="5919641" y="3364012"/>
                <a:pt x="5904056" y="3379603"/>
                <a:pt x="5884828" y="3379603"/>
              </a:cubicBezTo>
              <a:close/>
              <a:moveTo>
                <a:pt x="5969721" y="3379603"/>
              </a:moveTo>
              <a:cubicBezTo>
                <a:pt x="5950493" y="3379603"/>
                <a:pt x="5934895" y="3364012"/>
                <a:pt x="5934895" y="3344784"/>
              </a:cubicBezTo>
              <a:cubicBezTo>
                <a:pt x="5934895" y="3325556"/>
                <a:pt x="5950493" y="3309965"/>
                <a:pt x="5969721" y="3309965"/>
              </a:cubicBezTo>
              <a:cubicBezTo>
                <a:pt x="5988948" y="3309965"/>
                <a:pt x="6004533" y="3325556"/>
                <a:pt x="6004533" y="3344784"/>
              </a:cubicBezTo>
              <a:cubicBezTo>
                <a:pt x="6004533" y="3364012"/>
                <a:pt x="5988948" y="3379603"/>
                <a:pt x="5969721" y="3379603"/>
              </a:cubicBezTo>
              <a:close/>
              <a:moveTo>
                <a:pt x="6054613" y="3379603"/>
              </a:moveTo>
              <a:cubicBezTo>
                <a:pt x="6035385" y="3379603"/>
                <a:pt x="6019787" y="3364012"/>
                <a:pt x="6019787" y="3344784"/>
              </a:cubicBezTo>
              <a:cubicBezTo>
                <a:pt x="6019787" y="3325556"/>
                <a:pt x="6035385" y="3309965"/>
                <a:pt x="6054613" y="3309965"/>
              </a:cubicBezTo>
              <a:cubicBezTo>
                <a:pt x="6073841" y="3309965"/>
                <a:pt x="6089425" y="3325556"/>
                <a:pt x="6089425" y="3344784"/>
              </a:cubicBezTo>
              <a:cubicBezTo>
                <a:pt x="6089425" y="3364012"/>
                <a:pt x="6073841" y="3379603"/>
                <a:pt x="6054613" y="3379603"/>
              </a:cubicBezTo>
              <a:close/>
              <a:moveTo>
                <a:pt x="6139505" y="3379603"/>
              </a:moveTo>
              <a:cubicBezTo>
                <a:pt x="6120277" y="3379603"/>
                <a:pt x="6104680" y="3364012"/>
                <a:pt x="6104680" y="3344784"/>
              </a:cubicBezTo>
              <a:cubicBezTo>
                <a:pt x="6104680" y="3325556"/>
                <a:pt x="6120277" y="3309965"/>
                <a:pt x="6139505" y="3309965"/>
              </a:cubicBezTo>
              <a:cubicBezTo>
                <a:pt x="6158733" y="3309965"/>
                <a:pt x="6174317" y="3325556"/>
                <a:pt x="6174317" y="3344784"/>
              </a:cubicBezTo>
              <a:cubicBezTo>
                <a:pt x="6174317" y="3364012"/>
                <a:pt x="6158733" y="3379603"/>
                <a:pt x="6139505" y="3379603"/>
              </a:cubicBezTo>
              <a:close/>
              <a:moveTo>
                <a:pt x="6224398" y="3379603"/>
              </a:moveTo>
              <a:cubicBezTo>
                <a:pt x="6205171" y="3379603"/>
                <a:pt x="6189573" y="3364012"/>
                <a:pt x="6189573" y="3344784"/>
              </a:cubicBezTo>
              <a:cubicBezTo>
                <a:pt x="6189573" y="3325556"/>
                <a:pt x="6205171" y="3309965"/>
                <a:pt x="6224398" y="3309965"/>
              </a:cubicBezTo>
              <a:cubicBezTo>
                <a:pt x="6243626" y="3309965"/>
                <a:pt x="6259211" y="3325556"/>
                <a:pt x="6259211" y="3344784"/>
              </a:cubicBezTo>
              <a:cubicBezTo>
                <a:pt x="6259211" y="3364012"/>
                <a:pt x="6243626" y="3379603"/>
                <a:pt x="6224398" y="3379603"/>
              </a:cubicBezTo>
              <a:close/>
              <a:moveTo>
                <a:pt x="6309291" y="3379603"/>
              </a:moveTo>
              <a:cubicBezTo>
                <a:pt x="6290063" y="3379603"/>
                <a:pt x="6274465" y="3364012"/>
                <a:pt x="6274465" y="3344784"/>
              </a:cubicBezTo>
              <a:cubicBezTo>
                <a:pt x="6274465" y="3325556"/>
                <a:pt x="6290063" y="3309965"/>
                <a:pt x="6309291" y="3309965"/>
              </a:cubicBezTo>
              <a:cubicBezTo>
                <a:pt x="6328518" y="3309965"/>
                <a:pt x="6344103" y="3325556"/>
                <a:pt x="6344103" y="3344784"/>
              </a:cubicBezTo>
              <a:cubicBezTo>
                <a:pt x="6344103" y="3364012"/>
                <a:pt x="6328518" y="3379603"/>
                <a:pt x="6309291" y="3379603"/>
              </a:cubicBezTo>
              <a:close/>
              <a:moveTo>
                <a:pt x="6394183" y="3379603"/>
              </a:moveTo>
              <a:cubicBezTo>
                <a:pt x="6374955" y="3379603"/>
                <a:pt x="6359357" y="3364012"/>
                <a:pt x="6359357" y="3344784"/>
              </a:cubicBezTo>
              <a:cubicBezTo>
                <a:pt x="6359357" y="3325556"/>
                <a:pt x="6374955" y="3309965"/>
                <a:pt x="6394183" y="3309965"/>
              </a:cubicBezTo>
              <a:cubicBezTo>
                <a:pt x="6413411" y="3309965"/>
                <a:pt x="6428995" y="3325556"/>
                <a:pt x="6428995" y="3344784"/>
              </a:cubicBezTo>
              <a:cubicBezTo>
                <a:pt x="6428995" y="3364012"/>
                <a:pt x="6413411" y="3379603"/>
                <a:pt x="6394183" y="3379603"/>
              </a:cubicBezTo>
              <a:close/>
              <a:moveTo>
                <a:pt x="6479075" y="3379603"/>
              </a:moveTo>
              <a:cubicBezTo>
                <a:pt x="6459847" y="3379603"/>
                <a:pt x="6444250" y="3364012"/>
                <a:pt x="6444250" y="3344784"/>
              </a:cubicBezTo>
              <a:cubicBezTo>
                <a:pt x="6444250" y="3325556"/>
                <a:pt x="6459847" y="3309965"/>
                <a:pt x="6479075" y="3309965"/>
              </a:cubicBezTo>
              <a:cubicBezTo>
                <a:pt x="6498303" y="3309965"/>
                <a:pt x="6513887" y="3325556"/>
                <a:pt x="6513887" y="3344784"/>
              </a:cubicBezTo>
              <a:cubicBezTo>
                <a:pt x="6513887" y="3364012"/>
                <a:pt x="6498303" y="3379603"/>
                <a:pt x="6479075" y="3379603"/>
              </a:cubicBezTo>
              <a:close/>
              <a:moveTo>
                <a:pt x="6563968" y="3379603"/>
              </a:moveTo>
              <a:cubicBezTo>
                <a:pt x="6544741" y="3379603"/>
                <a:pt x="6529143" y="3364012"/>
                <a:pt x="6529143" y="3344784"/>
              </a:cubicBezTo>
              <a:cubicBezTo>
                <a:pt x="6529143" y="3325556"/>
                <a:pt x="6544741" y="3309965"/>
                <a:pt x="6563968" y="3309965"/>
              </a:cubicBezTo>
              <a:cubicBezTo>
                <a:pt x="6583196" y="3309965"/>
                <a:pt x="6598781" y="3325556"/>
                <a:pt x="6598781" y="3344784"/>
              </a:cubicBezTo>
              <a:cubicBezTo>
                <a:pt x="6598781" y="3364012"/>
                <a:pt x="6583196" y="3379603"/>
                <a:pt x="6563968" y="3379603"/>
              </a:cubicBezTo>
              <a:close/>
              <a:moveTo>
                <a:pt x="6648861" y="3379603"/>
              </a:moveTo>
              <a:cubicBezTo>
                <a:pt x="6629633" y="3379603"/>
                <a:pt x="6614035" y="3364012"/>
                <a:pt x="6614035" y="3344784"/>
              </a:cubicBezTo>
              <a:cubicBezTo>
                <a:pt x="6614035" y="3325556"/>
                <a:pt x="6629633" y="3309965"/>
                <a:pt x="6648861" y="3309965"/>
              </a:cubicBezTo>
              <a:cubicBezTo>
                <a:pt x="6668088" y="3309965"/>
                <a:pt x="6683673" y="3325556"/>
                <a:pt x="6683673" y="3344784"/>
              </a:cubicBezTo>
              <a:cubicBezTo>
                <a:pt x="6683673" y="3364012"/>
                <a:pt x="6668088" y="3379603"/>
                <a:pt x="6648861" y="3379603"/>
              </a:cubicBezTo>
              <a:close/>
              <a:moveTo>
                <a:pt x="6733753" y="3379603"/>
              </a:moveTo>
              <a:cubicBezTo>
                <a:pt x="6714525" y="3379603"/>
                <a:pt x="6698927" y="3364012"/>
                <a:pt x="6698927" y="3344784"/>
              </a:cubicBezTo>
              <a:cubicBezTo>
                <a:pt x="6698927" y="3325556"/>
                <a:pt x="6714525" y="3309965"/>
                <a:pt x="6733753" y="3309965"/>
              </a:cubicBezTo>
              <a:cubicBezTo>
                <a:pt x="6752981" y="3309965"/>
                <a:pt x="6768565" y="3325556"/>
                <a:pt x="6768565" y="3344784"/>
              </a:cubicBezTo>
              <a:cubicBezTo>
                <a:pt x="6768565" y="3364012"/>
                <a:pt x="6752981" y="3379603"/>
                <a:pt x="6733753" y="3379603"/>
              </a:cubicBezTo>
              <a:close/>
              <a:moveTo>
                <a:pt x="6818645" y="3379603"/>
              </a:moveTo>
              <a:cubicBezTo>
                <a:pt x="6799417" y="3379603"/>
                <a:pt x="6783820" y="3364012"/>
                <a:pt x="6783820" y="3344784"/>
              </a:cubicBezTo>
              <a:cubicBezTo>
                <a:pt x="6783820" y="3325556"/>
                <a:pt x="6799417" y="3309965"/>
                <a:pt x="6818645" y="3309965"/>
              </a:cubicBezTo>
              <a:cubicBezTo>
                <a:pt x="6837873" y="3309965"/>
                <a:pt x="6853457" y="3325556"/>
                <a:pt x="6853457" y="3344784"/>
              </a:cubicBezTo>
              <a:cubicBezTo>
                <a:pt x="6853457" y="3364012"/>
                <a:pt x="6837873" y="3379603"/>
                <a:pt x="6818645" y="3379603"/>
              </a:cubicBezTo>
              <a:close/>
              <a:moveTo>
                <a:pt x="6988431" y="3379603"/>
              </a:moveTo>
              <a:cubicBezTo>
                <a:pt x="6969203" y="3379603"/>
                <a:pt x="6953605" y="3364012"/>
                <a:pt x="6953605" y="3344784"/>
              </a:cubicBezTo>
              <a:cubicBezTo>
                <a:pt x="6953605" y="3325556"/>
                <a:pt x="6969203" y="3309965"/>
                <a:pt x="6988431" y="3309965"/>
              </a:cubicBezTo>
              <a:cubicBezTo>
                <a:pt x="7007658" y="3309965"/>
                <a:pt x="7023243" y="3325556"/>
                <a:pt x="7023243" y="3344784"/>
              </a:cubicBezTo>
              <a:cubicBezTo>
                <a:pt x="7023243" y="3364012"/>
                <a:pt x="7007658" y="3379603"/>
                <a:pt x="6988431" y="3379603"/>
              </a:cubicBezTo>
              <a:close/>
              <a:moveTo>
                <a:pt x="7073349" y="3379603"/>
              </a:moveTo>
              <a:cubicBezTo>
                <a:pt x="7054121" y="3379603"/>
                <a:pt x="7038524" y="3364012"/>
                <a:pt x="7038524" y="3344784"/>
              </a:cubicBezTo>
              <a:cubicBezTo>
                <a:pt x="7038524" y="3325556"/>
                <a:pt x="7054121" y="3309965"/>
                <a:pt x="7073349" y="3309965"/>
              </a:cubicBezTo>
              <a:cubicBezTo>
                <a:pt x="7092577" y="3309965"/>
                <a:pt x="7108161" y="3325556"/>
                <a:pt x="7108161" y="3344784"/>
              </a:cubicBezTo>
              <a:cubicBezTo>
                <a:pt x="7108161" y="3364012"/>
                <a:pt x="7092577" y="3379603"/>
                <a:pt x="7073349" y="3379603"/>
              </a:cubicBezTo>
              <a:close/>
              <a:moveTo>
                <a:pt x="7158241" y="3379603"/>
              </a:moveTo>
              <a:cubicBezTo>
                <a:pt x="7139013" y="3379603"/>
                <a:pt x="7123416" y="3364012"/>
                <a:pt x="7123416" y="3344784"/>
              </a:cubicBezTo>
              <a:cubicBezTo>
                <a:pt x="7123416" y="3325556"/>
                <a:pt x="7139013" y="3309965"/>
                <a:pt x="7158241" y="3309965"/>
              </a:cubicBezTo>
              <a:cubicBezTo>
                <a:pt x="7177469" y="3309965"/>
                <a:pt x="7193053" y="3325556"/>
                <a:pt x="7193053" y="3344784"/>
              </a:cubicBezTo>
              <a:cubicBezTo>
                <a:pt x="7193053" y="3364012"/>
                <a:pt x="7177469" y="3379603"/>
                <a:pt x="7158241" y="3379603"/>
              </a:cubicBezTo>
              <a:close/>
              <a:moveTo>
                <a:pt x="7243134" y="3379603"/>
              </a:moveTo>
              <a:cubicBezTo>
                <a:pt x="7223907" y="3379603"/>
                <a:pt x="7208309" y="3364012"/>
                <a:pt x="7208309" y="3344784"/>
              </a:cubicBezTo>
              <a:cubicBezTo>
                <a:pt x="7208309" y="3325556"/>
                <a:pt x="7223907" y="3309965"/>
                <a:pt x="7243134" y="3309965"/>
              </a:cubicBezTo>
              <a:cubicBezTo>
                <a:pt x="7262362" y="3309965"/>
                <a:pt x="7277947" y="3325556"/>
                <a:pt x="7277947" y="3344784"/>
              </a:cubicBezTo>
              <a:cubicBezTo>
                <a:pt x="7277947" y="3364012"/>
                <a:pt x="7262362" y="3379603"/>
                <a:pt x="7243134" y="3379603"/>
              </a:cubicBezTo>
              <a:close/>
              <a:moveTo>
                <a:pt x="7667597" y="3379603"/>
              </a:moveTo>
              <a:cubicBezTo>
                <a:pt x="7648369" y="3379603"/>
                <a:pt x="7632771" y="3364012"/>
                <a:pt x="7632771" y="3344784"/>
              </a:cubicBezTo>
              <a:cubicBezTo>
                <a:pt x="7632771" y="3325556"/>
                <a:pt x="7648369" y="3309965"/>
                <a:pt x="7667597" y="3309965"/>
              </a:cubicBezTo>
              <a:cubicBezTo>
                <a:pt x="7686824" y="3309965"/>
                <a:pt x="7702409" y="3325556"/>
                <a:pt x="7702409" y="3344784"/>
              </a:cubicBezTo>
              <a:cubicBezTo>
                <a:pt x="7702409" y="3364012"/>
                <a:pt x="7686824" y="3379603"/>
                <a:pt x="7667597" y="3379603"/>
              </a:cubicBezTo>
              <a:close/>
              <a:moveTo>
                <a:pt x="7752489" y="3379603"/>
              </a:moveTo>
              <a:cubicBezTo>
                <a:pt x="7733261" y="3379603"/>
                <a:pt x="7717664" y="3364012"/>
                <a:pt x="7717664" y="3344784"/>
              </a:cubicBezTo>
              <a:cubicBezTo>
                <a:pt x="7717664" y="3325556"/>
                <a:pt x="7733261" y="3309965"/>
                <a:pt x="7752489" y="3309965"/>
              </a:cubicBezTo>
              <a:cubicBezTo>
                <a:pt x="7771717" y="3309965"/>
                <a:pt x="7787301" y="3325556"/>
                <a:pt x="7787301" y="3344784"/>
              </a:cubicBezTo>
              <a:cubicBezTo>
                <a:pt x="7787301" y="3364012"/>
                <a:pt x="7771717" y="3379603"/>
                <a:pt x="7752489" y="3379603"/>
              </a:cubicBezTo>
              <a:close/>
              <a:moveTo>
                <a:pt x="7837381" y="3379603"/>
              </a:moveTo>
              <a:cubicBezTo>
                <a:pt x="7818153" y="3379603"/>
                <a:pt x="7802556" y="3364012"/>
                <a:pt x="7802556" y="3344784"/>
              </a:cubicBezTo>
              <a:cubicBezTo>
                <a:pt x="7802556" y="3325556"/>
                <a:pt x="7818153" y="3309965"/>
                <a:pt x="7837381" y="3309965"/>
              </a:cubicBezTo>
              <a:cubicBezTo>
                <a:pt x="7856609" y="3309965"/>
                <a:pt x="7872193" y="3325556"/>
                <a:pt x="7872193" y="3344784"/>
              </a:cubicBezTo>
              <a:cubicBezTo>
                <a:pt x="7872193" y="3364012"/>
                <a:pt x="7856609" y="3379603"/>
                <a:pt x="7837381" y="3379603"/>
              </a:cubicBezTo>
              <a:close/>
              <a:moveTo>
                <a:pt x="7922273" y="3379603"/>
              </a:moveTo>
              <a:cubicBezTo>
                <a:pt x="7903046" y="3379603"/>
                <a:pt x="7887448" y="3364012"/>
                <a:pt x="7887448" y="3344784"/>
              </a:cubicBezTo>
              <a:cubicBezTo>
                <a:pt x="7887448" y="3325556"/>
                <a:pt x="7903046" y="3309965"/>
                <a:pt x="7922273" y="3309965"/>
              </a:cubicBezTo>
              <a:cubicBezTo>
                <a:pt x="7941501" y="3309965"/>
                <a:pt x="7957086" y="3325556"/>
                <a:pt x="7957086" y="3344784"/>
              </a:cubicBezTo>
              <a:cubicBezTo>
                <a:pt x="7957086" y="3364012"/>
                <a:pt x="7941501" y="3379603"/>
                <a:pt x="7922273" y="3379603"/>
              </a:cubicBezTo>
              <a:close/>
              <a:moveTo>
                <a:pt x="8007167" y="3379603"/>
              </a:moveTo>
              <a:cubicBezTo>
                <a:pt x="7987939" y="3379603"/>
                <a:pt x="7972341" y="3364012"/>
                <a:pt x="7972341" y="3344784"/>
              </a:cubicBezTo>
              <a:cubicBezTo>
                <a:pt x="7972341" y="3325556"/>
                <a:pt x="7987939" y="3309965"/>
                <a:pt x="8007167" y="3309965"/>
              </a:cubicBezTo>
              <a:cubicBezTo>
                <a:pt x="8026394" y="3309965"/>
                <a:pt x="8041979" y="3325556"/>
                <a:pt x="8041979" y="3344784"/>
              </a:cubicBezTo>
              <a:cubicBezTo>
                <a:pt x="8041979" y="3364012"/>
                <a:pt x="8026394" y="3379603"/>
                <a:pt x="8007167" y="3379603"/>
              </a:cubicBezTo>
              <a:close/>
              <a:moveTo>
                <a:pt x="8092059" y="3379603"/>
              </a:moveTo>
              <a:cubicBezTo>
                <a:pt x="8072831" y="3379603"/>
                <a:pt x="8057234" y="3364012"/>
                <a:pt x="8057234" y="3344784"/>
              </a:cubicBezTo>
              <a:cubicBezTo>
                <a:pt x="8057234" y="3325556"/>
                <a:pt x="8072831" y="3309965"/>
                <a:pt x="8092059" y="3309965"/>
              </a:cubicBezTo>
              <a:cubicBezTo>
                <a:pt x="8111287" y="3309965"/>
                <a:pt x="8126871" y="3325556"/>
                <a:pt x="8126871" y="3344784"/>
              </a:cubicBezTo>
              <a:cubicBezTo>
                <a:pt x="8126871" y="3364012"/>
                <a:pt x="8111287" y="3379603"/>
                <a:pt x="8092059" y="3379603"/>
              </a:cubicBezTo>
              <a:close/>
              <a:moveTo>
                <a:pt x="8176951" y="3379603"/>
              </a:moveTo>
              <a:cubicBezTo>
                <a:pt x="8157723" y="3379603"/>
                <a:pt x="8142126" y="3364012"/>
                <a:pt x="8142126" y="3344784"/>
              </a:cubicBezTo>
              <a:cubicBezTo>
                <a:pt x="8142126" y="3325556"/>
                <a:pt x="8157723" y="3309965"/>
                <a:pt x="8176951" y="3309965"/>
              </a:cubicBezTo>
              <a:cubicBezTo>
                <a:pt x="8196179" y="3309965"/>
                <a:pt x="8211763" y="3325556"/>
                <a:pt x="8211763" y="3344784"/>
              </a:cubicBezTo>
              <a:cubicBezTo>
                <a:pt x="8211763" y="3364012"/>
                <a:pt x="8196179" y="3379603"/>
                <a:pt x="8176951" y="3379603"/>
              </a:cubicBezTo>
              <a:close/>
              <a:moveTo>
                <a:pt x="8261843" y="3379603"/>
              </a:moveTo>
              <a:cubicBezTo>
                <a:pt x="8242616" y="3379603"/>
                <a:pt x="8227018" y="3364012"/>
                <a:pt x="8227018" y="3344784"/>
              </a:cubicBezTo>
              <a:cubicBezTo>
                <a:pt x="8227018" y="3325556"/>
                <a:pt x="8242616" y="3309965"/>
                <a:pt x="8261843" y="3309965"/>
              </a:cubicBezTo>
              <a:cubicBezTo>
                <a:pt x="8281071" y="3309965"/>
                <a:pt x="8296656" y="3325556"/>
                <a:pt x="8296656" y="3344784"/>
              </a:cubicBezTo>
              <a:cubicBezTo>
                <a:pt x="8296656" y="3364012"/>
                <a:pt x="8281071" y="3379603"/>
                <a:pt x="8261843" y="3379603"/>
              </a:cubicBezTo>
              <a:close/>
              <a:moveTo>
                <a:pt x="8346737" y="3379603"/>
              </a:moveTo>
              <a:cubicBezTo>
                <a:pt x="8327509" y="3379603"/>
                <a:pt x="8311911" y="3364012"/>
                <a:pt x="8311911" y="3344784"/>
              </a:cubicBezTo>
              <a:cubicBezTo>
                <a:pt x="8311911" y="3325556"/>
                <a:pt x="8327509" y="3309965"/>
                <a:pt x="8346737" y="3309965"/>
              </a:cubicBezTo>
              <a:cubicBezTo>
                <a:pt x="8365964" y="3309965"/>
                <a:pt x="8381549" y="3325556"/>
                <a:pt x="8381549" y="3344784"/>
              </a:cubicBezTo>
              <a:cubicBezTo>
                <a:pt x="8381549" y="3364012"/>
                <a:pt x="8365964" y="3379603"/>
                <a:pt x="8346737" y="3379603"/>
              </a:cubicBezTo>
              <a:close/>
              <a:moveTo>
                <a:pt x="8431629" y="3379603"/>
              </a:moveTo>
              <a:cubicBezTo>
                <a:pt x="8412401" y="3379603"/>
                <a:pt x="8396804" y="3364012"/>
                <a:pt x="8396804" y="3344784"/>
              </a:cubicBezTo>
              <a:cubicBezTo>
                <a:pt x="8396804" y="3325556"/>
                <a:pt x="8412401" y="3309965"/>
                <a:pt x="8431629" y="3309965"/>
              </a:cubicBezTo>
              <a:cubicBezTo>
                <a:pt x="8450857" y="3309965"/>
                <a:pt x="8466441" y="3325556"/>
                <a:pt x="8466441" y="3344784"/>
              </a:cubicBezTo>
              <a:cubicBezTo>
                <a:pt x="8466441" y="3364012"/>
                <a:pt x="8450857" y="3379603"/>
                <a:pt x="8431629" y="3379603"/>
              </a:cubicBezTo>
              <a:close/>
              <a:moveTo>
                <a:pt x="8516521" y="3379603"/>
              </a:moveTo>
              <a:cubicBezTo>
                <a:pt x="8497293" y="3379603"/>
                <a:pt x="8481696" y="3364012"/>
                <a:pt x="8481696" y="3344784"/>
              </a:cubicBezTo>
              <a:cubicBezTo>
                <a:pt x="8481696" y="3325556"/>
                <a:pt x="8497293" y="3309965"/>
                <a:pt x="8516521" y="3309965"/>
              </a:cubicBezTo>
              <a:cubicBezTo>
                <a:pt x="8535749" y="3309965"/>
                <a:pt x="8551333" y="3325556"/>
                <a:pt x="8551333" y="3344784"/>
              </a:cubicBezTo>
              <a:cubicBezTo>
                <a:pt x="8551333" y="3364012"/>
                <a:pt x="8535749" y="3379603"/>
                <a:pt x="8516521" y="3379603"/>
              </a:cubicBezTo>
              <a:close/>
              <a:moveTo>
                <a:pt x="8601413" y="3379603"/>
              </a:moveTo>
              <a:cubicBezTo>
                <a:pt x="8582186" y="3379603"/>
                <a:pt x="8566588" y="3364012"/>
                <a:pt x="8566588" y="3344784"/>
              </a:cubicBezTo>
              <a:cubicBezTo>
                <a:pt x="8566588" y="3325556"/>
                <a:pt x="8582186" y="3309965"/>
                <a:pt x="8601413" y="3309965"/>
              </a:cubicBezTo>
              <a:cubicBezTo>
                <a:pt x="8620641" y="3309965"/>
                <a:pt x="8636226" y="3325556"/>
                <a:pt x="8636226" y="3344784"/>
              </a:cubicBezTo>
              <a:cubicBezTo>
                <a:pt x="8636226" y="3364012"/>
                <a:pt x="8620641" y="3379603"/>
                <a:pt x="8601413" y="3379603"/>
              </a:cubicBezTo>
              <a:close/>
              <a:moveTo>
                <a:pt x="8686306" y="3379603"/>
              </a:moveTo>
              <a:cubicBezTo>
                <a:pt x="8667078" y="3379603"/>
                <a:pt x="8651480" y="3364012"/>
                <a:pt x="8651480" y="3344784"/>
              </a:cubicBezTo>
              <a:cubicBezTo>
                <a:pt x="8651480" y="3325556"/>
                <a:pt x="8667078" y="3309965"/>
                <a:pt x="8686306" y="3309965"/>
              </a:cubicBezTo>
              <a:cubicBezTo>
                <a:pt x="8705533" y="3309965"/>
                <a:pt x="8721118" y="3325556"/>
                <a:pt x="8721118" y="3344784"/>
              </a:cubicBezTo>
              <a:cubicBezTo>
                <a:pt x="8721118" y="3364012"/>
                <a:pt x="8705533" y="3379603"/>
                <a:pt x="8686306" y="3379603"/>
              </a:cubicBezTo>
              <a:close/>
              <a:moveTo>
                <a:pt x="8771199" y="3379603"/>
              </a:moveTo>
              <a:cubicBezTo>
                <a:pt x="8751971" y="3379603"/>
                <a:pt x="8736374" y="3364012"/>
                <a:pt x="8736374" y="3344784"/>
              </a:cubicBezTo>
              <a:cubicBezTo>
                <a:pt x="8736374" y="3325556"/>
                <a:pt x="8751971" y="3309965"/>
                <a:pt x="8771199" y="3309965"/>
              </a:cubicBezTo>
              <a:cubicBezTo>
                <a:pt x="8790427" y="3309965"/>
                <a:pt x="8806011" y="3325556"/>
                <a:pt x="8806011" y="3344784"/>
              </a:cubicBezTo>
              <a:cubicBezTo>
                <a:pt x="8806011" y="3364012"/>
                <a:pt x="8790427" y="3379603"/>
                <a:pt x="8771199" y="3379603"/>
              </a:cubicBezTo>
              <a:close/>
              <a:moveTo>
                <a:pt x="8856091" y="3379603"/>
              </a:moveTo>
              <a:cubicBezTo>
                <a:pt x="8836863" y="3379603"/>
                <a:pt x="8821266" y="3364012"/>
                <a:pt x="8821266" y="3344784"/>
              </a:cubicBezTo>
              <a:cubicBezTo>
                <a:pt x="8821266" y="3325556"/>
                <a:pt x="8836863" y="3309965"/>
                <a:pt x="8856091" y="3309965"/>
              </a:cubicBezTo>
              <a:cubicBezTo>
                <a:pt x="8875319" y="3309965"/>
                <a:pt x="8890903" y="3325556"/>
                <a:pt x="8890903" y="3344784"/>
              </a:cubicBezTo>
              <a:cubicBezTo>
                <a:pt x="8890903" y="3364012"/>
                <a:pt x="8875319" y="3379603"/>
                <a:pt x="8856091" y="3379603"/>
              </a:cubicBezTo>
              <a:close/>
              <a:moveTo>
                <a:pt x="8940983" y="3379603"/>
              </a:moveTo>
              <a:cubicBezTo>
                <a:pt x="8921756" y="3379603"/>
                <a:pt x="8906158" y="3364012"/>
                <a:pt x="8906158" y="3344784"/>
              </a:cubicBezTo>
              <a:cubicBezTo>
                <a:pt x="8906158" y="3325556"/>
                <a:pt x="8921756" y="3309965"/>
                <a:pt x="8940983" y="3309965"/>
              </a:cubicBezTo>
              <a:cubicBezTo>
                <a:pt x="8960211" y="3309965"/>
                <a:pt x="8975796" y="3325556"/>
                <a:pt x="8975796" y="3344784"/>
              </a:cubicBezTo>
              <a:cubicBezTo>
                <a:pt x="8975796" y="3364012"/>
                <a:pt x="8960211" y="3379603"/>
                <a:pt x="8940983" y="3379603"/>
              </a:cubicBezTo>
              <a:close/>
              <a:moveTo>
                <a:pt x="9025876" y="3379603"/>
              </a:moveTo>
              <a:cubicBezTo>
                <a:pt x="9006648" y="3379603"/>
                <a:pt x="8991050" y="3364012"/>
                <a:pt x="8991050" y="3344784"/>
              </a:cubicBezTo>
              <a:cubicBezTo>
                <a:pt x="8991050" y="3325556"/>
                <a:pt x="9006648" y="3309965"/>
                <a:pt x="9025876" y="3309965"/>
              </a:cubicBezTo>
              <a:cubicBezTo>
                <a:pt x="9045103" y="3309965"/>
                <a:pt x="9060688" y="3325556"/>
                <a:pt x="9060688" y="3344784"/>
              </a:cubicBezTo>
              <a:cubicBezTo>
                <a:pt x="9060688" y="3364012"/>
                <a:pt x="9045103" y="3379603"/>
                <a:pt x="9025876" y="3379603"/>
              </a:cubicBezTo>
              <a:close/>
              <a:moveTo>
                <a:pt x="9110769" y="3379603"/>
              </a:moveTo>
              <a:cubicBezTo>
                <a:pt x="9091541" y="3379603"/>
                <a:pt x="9075944" y="3364012"/>
                <a:pt x="9075944" y="3344784"/>
              </a:cubicBezTo>
              <a:cubicBezTo>
                <a:pt x="9075944" y="3325556"/>
                <a:pt x="9091541" y="3309965"/>
                <a:pt x="9110769" y="3309965"/>
              </a:cubicBezTo>
              <a:cubicBezTo>
                <a:pt x="9129997" y="3309965"/>
                <a:pt x="9145581" y="3325556"/>
                <a:pt x="9145581" y="3344784"/>
              </a:cubicBezTo>
              <a:cubicBezTo>
                <a:pt x="9145581" y="3364012"/>
                <a:pt x="9129997" y="3379603"/>
                <a:pt x="9110769" y="3379603"/>
              </a:cubicBezTo>
              <a:close/>
              <a:moveTo>
                <a:pt x="9195661" y="3379603"/>
              </a:moveTo>
              <a:cubicBezTo>
                <a:pt x="9176433" y="3379603"/>
                <a:pt x="9160836" y="3364012"/>
                <a:pt x="9160836" y="3344784"/>
              </a:cubicBezTo>
              <a:cubicBezTo>
                <a:pt x="9160836" y="3325556"/>
                <a:pt x="9176433" y="3309965"/>
                <a:pt x="9195661" y="3309965"/>
              </a:cubicBezTo>
              <a:cubicBezTo>
                <a:pt x="9214889" y="3309965"/>
                <a:pt x="9230473" y="3325556"/>
                <a:pt x="9230473" y="3344784"/>
              </a:cubicBezTo>
              <a:cubicBezTo>
                <a:pt x="9230473" y="3364012"/>
                <a:pt x="9214889" y="3379603"/>
                <a:pt x="9195661" y="3379603"/>
              </a:cubicBezTo>
              <a:close/>
              <a:moveTo>
                <a:pt x="9280553" y="3379603"/>
              </a:moveTo>
              <a:cubicBezTo>
                <a:pt x="9261326" y="3379603"/>
                <a:pt x="9245728" y="3364012"/>
                <a:pt x="9245728" y="3344784"/>
              </a:cubicBezTo>
              <a:cubicBezTo>
                <a:pt x="9245728" y="3325556"/>
                <a:pt x="9261326" y="3309965"/>
                <a:pt x="9280553" y="3309965"/>
              </a:cubicBezTo>
              <a:cubicBezTo>
                <a:pt x="9299781" y="3309965"/>
                <a:pt x="9315366" y="3325556"/>
                <a:pt x="9315366" y="3344784"/>
              </a:cubicBezTo>
              <a:cubicBezTo>
                <a:pt x="9315366" y="3364012"/>
                <a:pt x="9299781" y="3379603"/>
                <a:pt x="9280553" y="3379603"/>
              </a:cubicBezTo>
              <a:close/>
              <a:moveTo>
                <a:pt x="9365446" y="3379603"/>
              </a:moveTo>
              <a:cubicBezTo>
                <a:pt x="9346218" y="3379603"/>
                <a:pt x="9330620" y="3364012"/>
                <a:pt x="9330620" y="3344784"/>
              </a:cubicBezTo>
              <a:cubicBezTo>
                <a:pt x="9330620" y="3325556"/>
                <a:pt x="9346218" y="3309965"/>
                <a:pt x="9365446" y="3309965"/>
              </a:cubicBezTo>
              <a:cubicBezTo>
                <a:pt x="9384673" y="3309965"/>
                <a:pt x="9400258" y="3325556"/>
                <a:pt x="9400258" y="3344784"/>
              </a:cubicBezTo>
              <a:cubicBezTo>
                <a:pt x="9400258" y="3364012"/>
                <a:pt x="9384673" y="3379603"/>
                <a:pt x="9365446" y="3379603"/>
              </a:cubicBezTo>
              <a:close/>
              <a:moveTo>
                <a:pt x="9450339" y="3379603"/>
              </a:moveTo>
              <a:cubicBezTo>
                <a:pt x="9431111" y="3379603"/>
                <a:pt x="9415514" y="3364012"/>
                <a:pt x="9415514" y="3344784"/>
              </a:cubicBezTo>
              <a:cubicBezTo>
                <a:pt x="9415514" y="3325556"/>
                <a:pt x="9431111" y="3309965"/>
                <a:pt x="9450339" y="3309965"/>
              </a:cubicBezTo>
              <a:cubicBezTo>
                <a:pt x="9469567" y="3309965"/>
                <a:pt x="9485151" y="3325556"/>
                <a:pt x="9485151" y="3344784"/>
              </a:cubicBezTo>
              <a:cubicBezTo>
                <a:pt x="9485151" y="3364012"/>
                <a:pt x="9469567" y="3379603"/>
                <a:pt x="9450339" y="3379603"/>
              </a:cubicBezTo>
              <a:close/>
              <a:moveTo>
                <a:pt x="876168" y="3294743"/>
              </a:moveTo>
              <a:cubicBezTo>
                <a:pt x="856940" y="3294743"/>
                <a:pt x="841349" y="3279152"/>
                <a:pt x="841349" y="3259924"/>
              </a:cubicBezTo>
              <a:cubicBezTo>
                <a:pt x="841349" y="3240696"/>
                <a:pt x="856940" y="3225105"/>
                <a:pt x="876168" y="3225105"/>
              </a:cubicBezTo>
              <a:cubicBezTo>
                <a:pt x="895396" y="3225105"/>
                <a:pt x="910987" y="3240696"/>
                <a:pt x="910987" y="3259924"/>
              </a:cubicBezTo>
              <a:cubicBezTo>
                <a:pt x="910987" y="3279152"/>
                <a:pt x="895396" y="3294743"/>
                <a:pt x="876168" y="3294743"/>
              </a:cubicBezTo>
              <a:close/>
              <a:moveTo>
                <a:pt x="2404230" y="3294743"/>
              </a:moveTo>
              <a:cubicBezTo>
                <a:pt x="2385002" y="3294743"/>
                <a:pt x="2369411" y="3279152"/>
                <a:pt x="2369411" y="3259924"/>
              </a:cubicBezTo>
              <a:cubicBezTo>
                <a:pt x="2369411" y="3240696"/>
                <a:pt x="2385002" y="3225105"/>
                <a:pt x="2404230" y="3225105"/>
              </a:cubicBezTo>
              <a:cubicBezTo>
                <a:pt x="2423457" y="3225105"/>
                <a:pt x="2439048" y="3240696"/>
                <a:pt x="2439048" y="3259924"/>
              </a:cubicBezTo>
              <a:cubicBezTo>
                <a:pt x="2439048" y="3279152"/>
                <a:pt x="2423457" y="3294743"/>
                <a:pt x="2404230" y="3294743"/>
              </a:cubicBezTo>
              <a:close/>
              <a:moveTo>
                <a:pt x="2574015" y="3294743"/>
              </a:moveTo>
              <a:cubicBezTo>
                <a:pt x="2554787" y="3294743"/>
                <a:pt x="2539196" y="3279152"/>
                <a:pt x="2539196" y="3259924"/>
              </a:cubicBezTo>
              <a:cubicBezTo>
                <a:pt x="2539196" y="3240696"/>
                <a:pt x="2554787" y="3225105"/>
                <a:pt x="2574015" y="3225105"/>
              </a:cubicBezTo>
              <a:cubicBezTo>
                <a:pt x="2593243" y="3225105"/>
                <a:pt x="2608834" y="3240696"/>
                <a:pt x="2608834" y="3259924"/>
              </a:cubicBezTo>
              <a:cubicBezTo>
                <a:pt x="2608834" y="3279152"/>
                <a:pt x="2593243" y="3294743"/>
                <a:pt x="2574015" y="3294743"/>
              </a:cubicBezTo>
              <a:close/>
              <a:moveTo>
                <a:pt x="2658907" y="3294743"/>
              </a:moveTo>
              <a:cubicBezTo>
                <a:pt x="2639680" y="3294743"/>
                <a:pt x="2624088" y="3279152"/>
                <a:pt x="2624088" y="3259924"/>
              </a:cubicBezTo>
              <a:cubicBezTo>
                <a:pt x="2624088" y="3240696"/>
                <a:pt x="2639680" y="3225105"/>
                <a:pt x="2658907" y="3225105"/>
              </a:cubicBezTo>
              <a:cubicBezTo>
                <a:pt x="2678135" y="3225105"/>
                <a:pt x="2693726" y="3240696"/>
                <a:pt x="2693726" y="3259924"/>
              </a:cubicBezTo>
              <a:cubicBezTo>
                <a:pt x="2693726" y="3279152"/>
                <a:pt x="2678135" y="3294743"/>
                <a:pt x="2658907" y="3294743"/>
              </a:cubicBezTo>
              <a:close/>
              <a:moveTo>
                <a:pt x="2743800" y="3294743"/>
              </a:moveTo>
              <a:cubicBezTo>
                <a:pt x="2724572" y="3294743"/>
                <a:pt x="2708981" y="3279152"/>
                <a:pt x="2708981" y="3259924"/>
              </a:cubicBezTo>
              <a:cubicBezTo>
                <a:pt x="2708981" y="3240696"/>
                <a:pt x="2724572" y="3225105"/>
                <a:pt x="2743800" y="3225105"/>
              </a:cubicBezTo>
              <a:cubicBezTo>
                <a:pt x="2763027" y="3225105"/>
                <a:pt x="2778618" y="3240696"/>
                <a:pt x="2778618" y="3259924"/>
              </a:cubicBezTo>
              <a:cubicBezTo>
                <a:pt x="2778618" y="3279152"/>
                <a:pt x="2763027" y="3294743"/>
                <a:pt x="2743800" y="3294743"/>
              </a:cubicBezTo>
              <a:close/>
              <a:moveTo>
                <a:pt x="3507832" y="3294743"/>
              </a:moveTo>
              <a:cubicBezTo>
                <a:pt x="3488604" y="3294743"/>
                <a:pt x="3473013" y="3279152"/>
                <a:pt x="3473013" y="3259924"/>
              </a:cubicBezTo>
              <a:cubicBezTo>
                <a:pt x="3473013" y="3240696"/>
                <a:pt x="3488604" y="3225105"/>
                <a:pt x="3507832" y="3225105"/>
              </a:cubicBezTo>
              <a:cubicBezTo>
                <a:pt x="3527060" y="3225105"/>
                <a:pt x="3542651" y="3240696"/>
                <a:pt x="3542651" y="3259924"/>
              </a:cubicBezTo>
              <a:cubicBezTo>
                <a:pt x="3542651" y="3279152"/>
                <a:pt x="3527060" y="3294743"/>
                <a:pt x="3507832" y="3294743"/>
              </a:cubicBezTo>
              <a:close/>
              <a:moveTo>
                <a:pt x="5375473" y="3294743"/>
              </a:moveTo>
              <a:cubicBezTo>
                <a:pt x="5356245" y="3294743"/>
                <a:pt x="5340647" y="3279152"/>
                <a:pt x="5340647" y="3259924"/>
              </a:cubicBezTo>
              <a:cubicBezTo>
                <a:pt x="5340647" y="3240696"/>
                <a:pt x="5356245" y="3225105"/>
                <a:pt x="5375473" y="3225105"/>
              </a:cubicBezTo>
              <a:cubicBezTo>
                <a:pt x="5394701" y="3225105"/>
                <a:pt x="5410285" y="3240696"/>
                <a:pt x="5410285" y="3259924"/>
              </a:cubicBezTo>
              <a:cubicBezTo>
                <a:pt x="5410285" y="3279152"/>
                <a:pt x="5394701" y="3294743"/>
                <a:pt x="5375473" y="3294743"/>
              </a:cubicBezTo>
              <a:close/>
              <a:moveTo>
                <a:pt x="5460365" y="3294743"/>
              </a:moveTo>
              <a:cubicBezTo>
                <a:pt x="5441137" y="3294743"/>
                <a:pt x="5425540" y="3279152"/>
                <a:pt x="5425540" y="3259924"/>
              </a:cubicBezTo>
              <a:cubicBezTo>
                <a:pt x="5425540" y="3240696"/>
                <a:pt x="5441137" y="3225105"/>
                <a:pt x="5460365" y="3225105"/>
              </a:cubicBezTo>
              <a:cubicBezTo>
                <a:pt x="5479593" y="3225105"/>
                <a:pt x="5495177" y="3240696"/>
                <a:pt x="5495177" y="3259924"/>
              </a:cubicBezTo>
              <a:cubicBezTo>
                <a:pt x="5495177" y="3279152"/>
                <a:pt x="5479593" y="3294743"/>
                <a:pt x="5460365" y="3294743"/>
              </a:cubicBezTo>
              <a:close/>
              <a:moveTo>
                <a:pt x="5545258" y="3294743"/>
              </a:moveTo>
              <a:cubicBezTo>
                <a:pt x="5526031" y="3294743"/>
                <a:pt x="5510433" y="3279152"/>
                <a:pt x="5510433" y="3259924"/>
              </a:cubicBezTo>
              <a:cubicBezTo>
                <a:pt x="5510433" y="3240696"/>
                <a:pt x="5526031" y="3225105"/>
                <a:pt x="5545258" y="3225105"/>
              </a:cubicBezTo>
              <a:cubicBezTo>
                <a:pt x="5564486" y="3225105"/>
                <a:pt x="5580071" y="3240696"/>
                <a:pt x="5580071" y="3259924"/>
              </a:cubicBezTo>
              <a:cubicBezTo>
                <a:pt x="5580071" y="3279152"/>
                <a:pt x="5564486" y="3294743"/>
                <a:pt x="5545258" y="3294743"/>
              </a:cubicBezTo>
              <a:close/>
              <a:moveTo>
                <a:pt x="5630151" y="3294743"/>
              </a:moveTo>
              <a:cubicBezTo>
                <a:pt x="5610923" y="3294743"/>
                <a:pt x="5595325" y="3279152"/>
                <a:pt x="5595325" y="3259924"/>
              </a:cubicBezTo>
              <a:cubicBezTo>
                <a:pt x="5595325" y="3240696"/>
                <a:pt x="5610923" y="3225105"/>
                <a:pt x="5630151" y="3225105"/>
              </a:cubicBezTo>
              <a:cubicBezTo>
                <a:pt x="5649378" y="3225105"/>
                <a:pt x="5664963" y="3240696"/>
                <a:pt x="5664963" y="3259924"/>
              </a:cubicBezTo>
              <a:cubicBezTo>
                <a:pt x="5664963" y="3279152"/>
                <a:pt x="5649378" y="3294743"/>
                <a:pt x="5630151" y="3294743"/>
              </a:cubicBezTo>
              <a:close/>
              <a:moveTo>
                <a:pt x="5715043" y="3294743"/>
              </a:moveTo>
              <a:cubicBezTo>
                <a:pt x="5695815" y="3294743"/>
                <a:pt x="5680217" y="3279152"/>
                <a:pt x="5680217" y="3259924"/>
              </a:cubicBezTo>
              <a:cubicBezTo>
                <a:pt x="5680217" y="3240696"/>
                <a:pt x="5695815" y="3225105"/>
                <a:pt x="5715043" y="3225105"/>
              </a:cubicBezTo>
              <a:cubicBezTo>
                <a:pt x="5734271" y="3225105"/>
                <a:pt x="5749855" y="3240696"/>
                <a:pt x="5749855" y="3259924"/>
              </a:cubicBezTo>
              <a:cubicBezTo>
                <a:pt x="5749855" y="3279152"/>
                <a:pt x="5734271" y="3294743"/>
                <a:pt x="5715043" y="3294743"/>
              </a:cubicBezTo>
              <a:close/>
              <a:moveTo>
                <a:pt x="5799935" y="3294743"/>
              </a:moveTo>
              <a:cubicBezTo>
                <a:pt x="5780707" y="3294743"/>
                <a:pt x="5765110" y="3279152"/>
                <a:pt x="5765110" y="3259924"/>
              </a:cubicBezTo>
              <a:cubicBezTo>
                <a:pt x="5765110" y="3240696"/>
                <a:pt x="5780707" y="3225105"/>
                <a:pt x="5799935" y="3225105"/>
              </a:cubicBezTo>
              <a:cubicBezTo>
                <a:pt x="5819163" y="3225105"/>
                <a:pt x="5834747" y="3240696"/>
                <a:pt x="5834747" y="3259924"/>
              </a:cubicBezTo>
              <a:cubicBezTo>
                <a:pt x="5834747" y="3279152"/>
                <a:pt x="5819163" y="3294743"/>
                <a:pt x="5799935" y="3294743"/>
              </a:cubicBezTo>
              <a:close/>
              <a:moveTo>
                <a:pt x="5884828" y="3294743"/>
              </a:moveTo>
              <a:cubicBezTo>
                <a:pt x="5865601" y="3294743"/>
                <a:pt x="5850003" y="3279152"/>
                <a:pt x="5850003" y="3259924"/>
              </a:cubicBezTo>
              <a:cubicBezTo>
                <a:pt x="5850003" y="3240696"/>
                <a:pt x="5865601" y="3225105"/>
                <a:pt x="5884828" y="3225105"/>
              </a:cubicBezTo>
              <a:cubicBezTo>
                <a:pt x="5904056" y="3225105"/>
                <a:pt x="5919641" y="3240696"/>
                <a:pt x="5919641" y="3259924"/>
              </a:cubicBezTo>
              <a:cubicBezTo>
                <a:pt x="5919641" y="3279152"/>
                <a:pt x="5904056" y="3294743"/>
                <a:pt x="5884828" y="3294743"/>
              </a:cubicBezTo>
              <a:close/>
              <a:moveTo>
                <a:pt x="5969721" y="3294743"/>
              </a:moveTo>
              <a:cubicBezTo>
                <a:pt x="5950493" y="3294743"/>
                <a:pt x="5934895" y="3279152"/>
                <a:pt x="5934895" y="3259924"/>
              </a:cubicBezTo>
              <a:cubicBezTo>
                <a:pt x="5934895" y="3240696"/>
                <a:pt x="5950493" y="3225105"/>
                <a:pt x="5969721" y="3225105"/>
              </a:cubicBezTo>
              <a:cubicBezTo>
                <a:pt x="5988948" y="3225105"/>
                <a:pt x="6004533" y="3240696"/>
                <a:pt x="6004533" y="3259924"/>
              </a:cubicBezTo>
              <a:cubicBezTo>
                <a:pt x="6004533" y="3279152"/>
                <a:pt x="5988948" y="3294743"/>
                <a:pt x="5969721" y="3294743"/>
              </a:cubicBezTo>
              <a:close/>
              <a:moveTo>
                <a:pt x="6054613" y="3294743"/>
              </a:moveTo>
              <a:cubicBezTo>
                <a:pt x="6035385" y="3294743"/>
                <a:pt x="6019787" y="3279152"/>
                <a:pt x="6019787" y="3259924"/>
              </a:cubicBezTo>
              <a:cubicBezTo>
                <a:pt x="6019787" y="3240696"/>
                <a:pt x="6035385" y="3225105"/>
                <a:pt x="6054613" y="3225105"/>
              </a:cubicBezTo>
              <a:cubicBezTo>
                <a:pt x="6073841" y="3225105"/>
                <a:pt x="6089425" y="3240696"/>
                <a:pt x="6089425" y="3259924"/>
              </a:cubicBezTo>
              <a:cubicBezTo>
                <a:pt x="6089425" y="3279152"/>
                <a:pt x="6073841" y="3294743"/>
                <a:pt x="6054613" y="3294743"/>
              </a:cubicBezTo>
              <a:close/>
              <a:moveTo>
                <a:pt x="6139505" y="3294743"/>
              </a:moveTo>
              <a:cubicBezTo>
                <a:pt x="6120277" y="3294743"/>
                <a:pt x="6104680" y="3279152"/>
                <a:pt x="6104680" y="3259924"/>
              </a:cubicBezTo>
              <a:cubicBezTo>
                <a:pt x="6104680" y="3240696"/>
                <a:pt x="6120277" y="3225105"/>
                <a:pt x="6139505" y="3225105"/>
              </a:cubicBezTo>
              <a:cubicBezTo>
                <a:pt x="6158733" y="3225105"/>
                <a:pt x="6174317" y="3240696"/>
                <a:pt x="6174317" y="3259924"/>
              </a:cubicBezTo>
              <a:cubicBezTo>
                <a:pt x="6174317" y="3279152"/>
                <a:pt x="6158733" y="3294743"/>
                <a:pt x="6139505" y="3294743"/>
              </a:cubicBezTo>
              <a:close/>
              <a:moveTo>
                <a:pt x="6224398" y="3294743"/>
              </a:moveTo>
              <a:cubicBezTo>
                <a:pt x="6205171" y="3294743"/>
                <a:pt x="6189573" y="3279152"/>
                <a:pt x="6189573" y="3259924"/>
              </a:cubicBezTo>
              <a:cubicBezTo>
                <a:pt x="6189573" y="3240696"/>
                <a:pt x="6205171" y="3225105"/>
                <a:pt x="6224398" y="3225105"/>
              </a:cubicBezTo>
              <a:cubicBezTo>
                <a:pt x="6243626" y="3225105"/>
                <a:pt x="6259211" y="3240696"/>
                <a:pt x="6259211" y="3259924"/>
              </a:cubicBezTo>
              <a:cubicBezTo>
                <a:pt x="6259211" y="3279152"/>
                <a:pt x="6243626" y="3294743"/>
                <a:pt x="6224398" y="3294743"/>
              </a:cubicBezTo>
              <a:close/>
              <a:moveTo>
                <a:pt x="6309291" y="3294743"/>
              </a:moveTo>
              <a:cubicBezTo>
                <a:pt x="6290063" y="3294743"/>
                <a:pt x="6274465" y="3279152"/>
                <a:pt x="6274465" y="3259924"/>
              </a:cubicBezTo>
              <a:cubicBezTo>
                <a:pt x="6274465" y="3240696"/>
                <a:pt x="6290063" y="3225105"/>
                <a:pt x="6309291" y="3225105"/>
              </a:cubicBezTo>
              <a:cubicBezTo>
                <a:pt x="6328518" y="3225105"/>
                <a:pt x="6344103" y="3240696"/>
                <a:pt x="6344103" y="3259924"/>
              </a:cubicBezTo>
              <a:cubicBezTo>
                <a:pt x="6344103" y="3279152"/>
                <a:pt x="6328518" y="3294743"/>
                <a:pt x="6309291" y="3294743"/>
              </a:cubicBezTo>
              <a:close/>
              <a:moveTo>
                <a:pt x="6394183" y="3294743"/>
              </a:moveTo>
              <a:cubicBezTo>
                <a:pt x="6374955" y="3294743"/>
                <a:pt x="6359357" y="3279152"/>
                <a:pt x="6359357" y="3259924"/>
              </a:cubicBezTo>
              <a:cubicBezTo>
                <a:pt x="6359357" y="3240696"/>
                <a:pt x="6374955" y="3225105"/>
                <a:pt x="6394183" y="3225105"/>
              </a:cubicBezTo>
              <a:cubicBezTo>
                <a:pt x="6413411" y="3225105"/>
                <a:pt x="6428995" y="3240696"/>
                <a:pt x="6428995" y="3259924"/>
              </a:cubicBezTo>
              <a:cubicBezTo>
                <a:pt x="6428995" y="3279152"/>
                <a:pt x="6413411" y="3294743"/>
                <a:pt x="6394183" y="3294743"/>
              </a:cubicBezTo>
              <a:close/>
              <a:moveTo>
                <a:pt x="6479075" y="3294743"/>
              </a:moveTo>
              <a:cubicBezTo>
                <a:pt x="6459847" y="3294743"/>
                <a:pt x="6444250" y="3279152"/>
                <a:pt x="6444250" y="3259924"/>
              </a:cubicBezTo>
              <a:cubicBezTo>
                <a:pt x="6444250" y="3240696"/>
                <a:pt x="6459847" y="3225105"/>
                <a:pt x="6479075" y="3225105"/>
              </a:cubicBezTo>
              <a:cubicBezTo>
                <a:pt x="6498303" y="3225105"/>
                <a:pt x="6513887" y="3240696"/>
                <a:pt x="6513887" y="3259924"/>
              </a:cubicBezTo>
              <a:cubicBezTo>
                <a:pt x="6513887" y="3279152"/>
                <a:pt x="6498303" y="3294743"/>
                <a:pt x="6479075" y="3294743"/>
              </a:cubicBezTo>
              <a:close/>
              <a:moveTo>
                <a:pt x="6563968" y="3294743"/>
              </a:moveTo>
              <a:cubicBezTo>
                <a:pt x="6544741" y="3294743"/>
                <a:pt x="6529143" y="3279152"/>
                <a:pt x="6529143" y="3259924"/>
              </a:cubicBezTo>
              <a:cubicBezTo>
                <a:pt x="6529143" y="3240696"/>
                <a:pt x="6544741" y="3225105"/>
                <a:pt x="6563968" y="3225105"/>
              </a:cubicBezTo>
              <a:cubicBezTo>
                <a:pt x="6583196" y="3225105"/>
                <a:pt x="6598781" y="3240696"/>
                <a:pt x="6598781" y="3259924"/>
              </a:cubicBezTo>
              <a:cubicBezTo>
                <a:pt x="6598781" y="3279152"/>
                <a:pt x="6583196" y="3294743"/>
                <a:pt x="6563968" y="3294743"/>
              </a:cubicBezTo>
              <a:close/>
              <a:moveTo>
                <a:pt x="6648861" y="3294743"/>
              </a:moveTo>
              <a:cubicBezTo>
                <a:pt x="6629633" y="3294743"/>
                <a:pt x="6614035" y="3279152"/>
                <a:pt x="6614035" y="3259924"/>
              </a:cubicBezTo>
              <a:cubicBezTo>
                <a:pt x="6614035" y="3240696"/>
                <a:pt x="6629633" y="3225105"/>
                <a:pt x="6648861" y="3225105"/>
              </a:cubicBezTo>
              <a:cubicBezTo>
                <a:pt x="6668088" y="3225105"/>
                <a:pt x="6683673" y="3240696"/>
                <a:pt x="6683673" y="3259924"/>
              </a:cubicBezTo>
              <a:cubicBezTo>
                <a:pt x="6683673" y="3279152"/>
                <a:pt x="6668088" y="3294743"/>
                <a:pt x="6648861" y="3294743"/>
              </a:cubicBezTo>
              <a:close/>
              <a:moveTo>
                <a:pt x="6733753" y="3294743"/>
              </a:moveTo>
              <a:cubicBezTo>
                <a:pt x="6714525" y="3294743"/>
                <a:pt x="6698927" y="3279152"/>
                <a:pt x="6698927" y="3259924"/>
              </a:cubicBezTo>
              <a:cubicBezTo>
                <a:pt x="6698927" y="3240696"/>
                <a:pt x="6714525" y="3225105"/>
                <a:pt x="6733753" y="3225105"/>
              </a:cubicBezTo>
              <a:cubicBezTo>
                <a:pt x="6752981" y="3225105"/>
                <a:pt x="6768565" y="3240696"/>
                <a:pt x="6768565" y="3259924"/>
              </a:cubicBezTo>
              <a:cubicBezTo>
                <a:pt x="6768565" y="3279152"/>
                <a:pt x="6752981" y="3294743"/>
                <a:pt x="6733753" y="3294743"/>
              </a:cubicBezTo>
              <a:close/>
              <a:moveTo>
                <a:pt x="6818645" y="3294743"/>
              </a:moveTo>
              <a:cubicBezTo>
                <a:pt x="6799417" y="3294743"/>
                <a:pt x="6783820" y="3279152"/>
                <a:pt x="6783820" y="3259924"/>
              </a:cubicBezTo>
              <a:cubicBezTo>
                <a:pt x="6783820" y="3240696"/>
                <a:pt x="6799417" y="3225105"/>
                <a:pt x="6818645" y="3225105"/>
              </a:cubicBezTo>
              <a:cubicBezTo>
                <a:pt x="6837873" y="3225105"/>
                <a:pt x="6853457" y="3240696"/>
                <a:pt x="6853457" y="3259924"/>
              </a:cubicBezTo>
              <a:cubicBezTo>
                <a:pt x="6853457" y="3279152"/>
                <a:pt x="6837873" y="3294743"/>
                <a:pt x="6818645" y="3294743"/>
              </a:cubicBezTo>
              <a:close/>
              <a:moveTo>
                <a:pt x="7073349" y="3294743"/>
              </a:moveTo>
              <a:cubicBezTo>
                <a:pt x="7054121" y="3294743"/>
                <a:pt x="7038524" y="3279152"/>
                <a:pt x="7038524" y="3259924"/>
              </a:cubicBezTo>
              <a:cubicBezTo>
                <a:pt x="7038524" y="3240696"/>
                <a:pt x="7054121" y="3225105"/>
                <a:pt x="7073349" y="3225105"/>
              </a:cubicBezTo>
              <a:cubicBezTo>
                <a:pt x="7092577" y="3225105"/>
                <a:pt x="7108161" y="3240696"/>
                <a:pt x="7108161" y="3259924"/>
              </a:cubicBezTo>
              <a:cubicBezTo>
                <a:pt x="7108161" y="3279152"/>
                <a:pt x="7092577" y="3294743"/>
                <a:pt x="7073349" y="3294743"/>
              </a:cubicBezTo>
              <a:close/>
              <a:moveTo>
                <a:pt x="7158241" y="3294743"/>
              </a:moveTo>
              <a:cubicBezTo>
                <a:pt x="7139013" y="3294743"/>
                <a:pt x="7123416" y="3279152"/>
                <a:pt x="7123416" y="3259924"/>
              </a:cubicBezTo>
              <a:cubicBezTo>
                <a:pt x="7123416" y="3240696"/>
                <a:pt x="7139013" y="3225105"/>
                <a:pt x="7158241" y="3225105"/>
              </a:cubicBezTo>
              <a:cubicBezTo>
                <a:pt x="7177469" y="3225105"/>
                <a:pt x="7193053" y="3240696"/>
                <a:pt x="7193053" y="3259924"/>
              </a:cubicBezTo>
              <a:cubicBezTo>
                <a:pt x="7193053" y="3279152"/>
                <a:pt x="7177469" y="3294743"/>
                <a:pt x="7158241" y="3294743"/>
              </a:cubicBezTo>
              <a:close/>
              <a:moveTo>
                <a:pt x="7243134" y="3294743"/>
              </a:moveTo>
              <a:cubicBezTo>
                <a:pt x="7223907" y="3294743"/>
                <a:pt x="7208309" y="3279152"/>
                <a:pt x="7208309" y="3259924"/>
              </a:cubicBezTo>
              <a:cubicBezTo>
                <a:pt x="7208309" y="3240696"/>
                <a:pt x="7223907" y="3225105"/>
                <a:pt x="7243134" y="3225105"/>
              </a:cubicBezTo>
              <a:cubicBezTo>
                <a:pt x="7262362" y="3225105"/>
                <a:pt x="7277947" y="3240696"/>
                <a:pt x="7277947" y="3259924"/>
              </a:cubicBezTo>
              <a:cubicBezTo>
                <a:pt x="7277947" y="3279152"/>
                <a:pt x="7262362" y="3294743"/>
                <a:pt x="7243134" y="3294743"/>
              </a:cubicBezTo>
              <a:close/>
              <a:moveTo>
                <a:pt x="7328027" y="3294743"/>
              </a:moveTo>
              <a:cubicBezTo>
                <a:pt x="7308799" y="3294743"/>
                <a:pt x="7293201" y="3279152"/>
                <a:pt x="7293201" y="3259924"/>
              </a:cubicBezTo>
              <a:cubicBezTo>
                <a:pt x="7293201" y="3240696"/>
                <a:pt x="7308799" y="3225105"/>
                <a:pt x="7328027" y="3225105"/>
              </a:cubicBezTo>
              <a:cubicBezTo>
                <a:pt x="7347254" y="3225105"/>
                <a:pt x="7362839" y="3240696"/>
                <a:pt x="7362839" y="3259924"/>
              </a:cubicBezTo>
              <a:cubicBezTo>
                <a:pt x="7362839" y="3279152"/>
                <a:pt x="7347254" y="3294743"/>
                <a:pt x="7328027" y="3294743"/>
              </a:cubicBezTo>
              <a:close/>
              <a:moveTo>
                <a:pt x="7497811" y="3294743"/>
              </a:moveTo>
              <a:cubicBezTo>
                <a:pt x="7478583" y="3294743"/>
                <a:pt x="7462986" y="3279152"/>
                <a:pt x="7462986" y="3259924"/>
              </a:cubicBezTo>
              <a:cubicBezTo>
                <a:pt x="7462986" y="3240696"/>
                <a:pt x="7478583" y="3225105"/>
                <a:pt x="7497811" y="3225105"/>
              </a:cubicBezTo>
              <a:cubicBezTo>
                <a:pt x="7517039" y="3225105"/>
                <a:pt x="7532623" y="3240696"/>
                <a:pt x="7532623" y="3259924"/>
              </a:cubicBezTo>
              <a:cubicBezTo>
                <a:pt x="7532623" y="3279152"/>
                <a:pt x="7517039" y="3294743"/>
                <a:pt x="7497811" y="3294743"/>
              </a:cubicBezTo>
              <a:close/>
              <a:moveTo>
                <a:pt x="7922273" y="3294743"/>
              </a:moveTo>
              <a:cubicBezTo>
                <a:pt x="7903046" y="3294743"/>
                <a:pt x="7887448" y="3279152"/>
                <a:pt x="7887448" y="3259924"/>
              </a:cubicBezTo>
              <a:cubicBezTo>
                <a:pt x="7887448" y="3240696"/>
                <a:pt x="7903046" y="3225105"/>
                <a:pt x="7922273" y="3225105"/>
              </a:cubicBezTo>
              <a:cubicBezTo>
                <a:pt x="7941501" y="3225105"/>
                <a:pt x="7957086" y="3240696"/>
                <a:pt x="7957086" y="3259924"/>
              </a:cubicBezTo>
              <a:cubicBezTo>
                <a:pt x="7957086" y="3279152"/>
                <a:pt x="7941501" y="3294743"/>
                <a:pt x="7922273" y="3294743"/>
              </a:cubicBezTo>
              <a:close/>
              <a:moveTo>
                <a:pt x="8007167" y="3294743"/>
              </a:moveTo>
              <a:cubicBezTo>
                <a:pt x="7987939" y="3294743"/>
                <a:pt x="7972341" y="3279152"/>
                <a:pt x="7972341" y="3259924"/>
              </a:cubicBezTo>
              <a:cubicBezTo>
                <a:pt x="7972341" y="3240696"/>
                <a:pt x="7987939" y="3225105"/>
                <a:pt x="8007167" y="3225105"/>
              </a:cubicBezTo>
              <a:cubicBezTo>
                <a:pt x="8026394" y="3225105"/>
                <a:pt x="8041979" y="3240696"/>
                <a:pt x="8041979" y="3259924"/>
              </a:cubicBezTo>
              <a:cubicBezTo>
                <a:pt x="8041979" y="3279152"/>
                <a:pt x="8026394" y="3294743"/>
                <a:pt x="8007167" y="3294743"/>
              </a:cubicBezTo>
              <a:close/>
              <a:moveTo>
                <a:pt x="8092059" y="3294743"/>
              </a:moveTo>
              <a:cubicBezTo>
                <a:pt x="8072831" y="3294743"/>
                <a:pt x="8057234" y="3279152"/>
                <a:pt x="8057234" y="3259924"/>
              </a:cubicBezTo>
              <a:cubicBezTo>
                <a:pt x="8057234" y="3240696"/>
                <a:pt x="8072831" y="3225105"/>
                <a:pt x="8092059" y="3225105"/>
              </a:cubicBezTo>
              <a:cubicBezTo>
                <a:pt x="8111287" y="3225105"/>
                <a:pt x="8126871" y="3240696"/>
                <a:pt x="8126871" y="3259924"/>
              </a:cubicBezTo>
              <a:cubicBezTo>
                <a:pt x="8126871" y="3279152"/>
                <a:pt x="8111287" y="3294743"/>
                <a:pt x="8092059" y="3294743"/>
              </a:cubicBezTo>
              <a:close/>
              <a:moveTo>
                <a:pt x="8176951" y="3294743"/>
              </a:moveTo>
              <a:cubicBezTo>
                <a:pt x="8157723" y="3294743"/>
                <a:pt x="8142126" y="3279152"/>
                <a:pt x="8142126" y="3259924"/>
              </a:cubicBezTo>
              <a:cubicBezTo>
                <a:pt x="8142126" y="3240696"/>
                <a:pt x="8157723" y="3225105"/>
                <a:pt x="8176951" y="3225105"/>
              </a:cubicBezTo>
              <a:cubicBezTo>
                <a:pt x="8196179" y="3225105"/>
                <a:pt x="8211763" y="3240696"/>
                <a:pt x="8211763" y="3259924"/>
              </a:cubicBezTo>
              <a:cubicBezTo>
                <a:pt x="8211763" y="3279152"/>
                <a:pt x="8196179" y="3294743"/>
                <a:pt x="8176951" y="3294743"/>
              </a:cubicBezTo>
              <a:close/>
              <a:moveTo>
                <a:pt x="8261843" y="3294743"/>
              </a:moveTo>
              <a:cubicBezTo>
                <a:pt x="8242616" y="3294743"/>
                <a:pt x="8227018" y="3279152"/>
                <a:pt x="8227018" y="3259924"/>
              </a:cubicBezTo>
              <a:cubicBezTo>
                <a:pt x="8227018" y="3240696"/>
                <a:pt x="8242616" y="3225105"/>
                <a:pt x="8261843" y="3225105"/>
              </a:cubicBezTo>
              <a:cubicBezTo>
                <a:pt x="8281071" y="3225105"/>
                <a:pt x="8296656" y="3240696"/>
                <a:pt x="8296656" y="3259924"/>
              </a:cubicBezTo>
              <a:cubicBezTo>
                <a:pt x="8296656" y="3279152"/>
                <a:pt x="8281071" y="3294743"/>
                <a:pt x="8261843" y="3294743"/>
              </a:cubicBezTo>
              <a:close/>
              <a:moveTo>
                <a:pt x="8346737" y="3294743"/>
              </a:moveTo>
              <a:cubicBezTo>
                <a:pt x="8327509" y="3294743"/>
                <a:pt x="8311911" y="3279152"/>
                <a:pt x="8311911" y="3259924"/>
              </a:cubicBezTo>
              <a:cubicBezTo>
                <a:pt x="8311911" y="3240696"/>
                <a:pt x="8327509" y="3225105"/>
                <a:pt x="8346737" y="3225105"/>
              </a:cubicBezTo>
              <a:cubicBezTo>
                <a:pt x="8365964" y="3225105"/>
                <a:pt x="8381549" y="3240696"/>
                <a:pt x="8381549" y="3259924"/>
              </a:cubicBezTo>
              <a:cubicBezTo>
                <a:pt x="8381549" y="3279152"/>
                <a:pt x="8365964" y="3294743"/>
                <a:pt x="8346737" y="3294743"/>
              </a:cubicBezTo>
              <a:close/>
              <a:moveTo>
                <a:pt x="8431629" y="3294743"/>
              </a:moveTo>
              <a:cubicBezTo>
                <a:pt x="8412401" y="3294743"/>
                <a:pt x="8396804" y="3279152"/>
                <a:pt x="8396804" y="3259924"/>
              </a:cubicBezTo>
              <a:cubicBezTo>
                <a:pt x="8396804" y="3240696"/>
                <a:pt x="8412401" y="3225105"/>
                <a:pt x="8431629" y="3225105"/>
              </a:cubicBezTo>
              <a:cubicBezTo>
                <a:pt x="8450857" y="3225105"/>
                <a:pt x="8466441" y="3240696"/>
                <a:pt x="8466441" y="3259924"/>
              </a:cubicBezTo>
              <a:cubicBezTo>
                <a:pt x="8466441" y="3279152"/>
                <a:pt x="8450857" y="3294743"/>
                <a:pt x="8431629" y="3294743"/>
              </a:cubicBezTo>
              <a:close/>
              <a:moveTo>
                <a:pt x="8516521" y="3294743"/>
              </a:moveTo>
              <a:cubicBezTo>
                <a:pt x="8497293" y="3294743"/>
                <a:pt x="8481696" y="3279152"/>
                <a:pt x="8481696" y="3259924"/>
              </a:cubicBezTo>
              <a:cubicBezTo>
                <a:pt x="8481696" y="3240696"/>
                <a:pt x="8497293" y="3225105"/>
                <a:pt x="8516521" y="3225105"/>
              </a:cubicBezTo>
              <a:cubicBezTo>
                <a:pt x="8535749" y="3225105"/>
                <a:pt x="8551333" y="3240696"/>
                <a:pt x="8551333" y="3259924"/>
              </a:cubicBezTo>
              <a:cubicBezTo>
                <a:pt x="8551333" y="3279152"/>
                <a:pt x="8535749" y="3294743"/>
                <a:pt x="8516521" y="3294743"/>
              </a:cubicBezTo>
              <a:close/>
              <a:moveTo>
                <a:pt x="8601413" y="3294743"/>
              </a:moveTo>
              <a:cubicBezTo>
                <a:pt x="8582186" y="3294743"/>
                <a:pt x="8566588" y="3279152"/>
                <a:pt x="8566588" y="3259924"/>
              </a:cubicBezTo>
              <a:cubicBezTo>
                <a:pt x="8566588" y="3240696"/>
                <a:pt x="8582186" y="3225105"/>
                <a:pt x="8601413" y="3225105"/>
              </a:cubicBezTo>
              <a:cubicBezTo>
                <a:pt x="8620641" y="3225105"/>
                <a:pt x="8636226" y="3240696"/>
                <a:pt x="8636226" y="3259924"/>
              </a:cubicBezTo>
              <a:cubicBezTo>
                <a:pt x="8636226" y="3279152"/>
                <a:pt x="8620641" y="3294743"/>
                <a:pt x="8601413" y="3294743"/>
              </a:cubicBezTo>
              <a:close/>
              <a:moveTo>
                <a:pt x="8686306" y="3294743"/>
              </a:moveTo>
              <a:cubicBezTo>
                <a:pt x="8667078" y="3294743"/>
                <a:pt x="8651480" y="3279152"/>
                <a:pt x="8651480" y="3259924"/>
              </a:cubicBezTo>
              <a:cubicBezTo>
                <a:pt x="8651480" y="3240696"/>
                <a:pt x="8667078" y="3225105"/>
                <a:pt x="8686306" y="3225105"/>
              </a:cubicBezTo>
              <a:cubicBezTo>
                <a:pt x="8705533" y="3225105"/>
                <a:pt x="8721118" y="3240696"/>
                <a:pt x="8721118" y="3259924"/>
              </a:cubicBezTo>
              <a:cubicBezTo>
                <a:pt x="8721118" y="3279152"/>
                <a:pt x="8705533" y="3294743"/>
                <a:pt x="8686306" y="3294743"/>
              </a:cubicBezTo>
              <a:close/>
              <a:moveTo>
                <a:pt x="8771199" y="3294743"/>
              </a:moveTo>
              <a:cubicBezTo>
                <a:pt x="8751971" y="3294743"/>
                <a:pt x="8736374" y="3279152"/>
                <a:pt x="8736374" y="3259924"/>
              </a:cubicBezTo>
              <a:cubicBezTo>
                <a:pt x="8736374" y="3240696"/>
                <a:pt x="8751971" y="3225105"/>
                <a:pt x="8771199" y="3225105"/>
              </a:cubicBezTo>
              <a:cubicBezTo>
                <a:pt x="8790427" y="3225105"/>
                <a:pt x="8806011" y="3240696"/>
                <a:pt x="8806011" y="3259924"/>
              </a:cubicBezTo>
              <a:cubicBezTo>
                <a:pt x="8806011" y="3279152"/>
                <a:pt x="8790427" y="3294743"/>
                <a:pt x="8771199" y="3294743"/>
              </a:cubicBezTo>
              <a:close/>
              <a:moveTo>
                <a:pt x="8856091" y="3294743"/>
              </a:moveTo>
              <a:cubicBezTo>
                <a:pt x="8836863" y="3294743"/>
                <a:pt x="8821266" y="3279152"/>
                <a:pt x="8821266" y="3259924"/>
              </a:cubicBezTo>
              <a:cubicBezTo>
                <a:pt x="8821266" y="3240696"/>
                <a:pt x="8836863" y="3225105"/>
                <a:pt x="8856091" y="3225105"/>
              </a:cubicBezTo>
              <a:cubicBezTo>
                <a:pt x="8875319" y="3225105"/>
                <a:pt x="8890903" y="3240696"/>
                <a:pt x="8890903" y="3259924"/>
              </a:cubicBezTo>
              <a:cubicBezTo>
                <a:pt x="8890903" y="3279152"/>
                <a:pt x="8875319" y="3294743"/>
                <a:pt x="8856091" y="3294743"/>
              </a:cubicBezTo>
              <a:close/>
              <a:moveTo>
                <a:pt x="8940983" y="3294743"/>
              </a:moveTo>
              <a:cubicBezTo>
                <a:pt x="8921756" y="3294743"/>
                <a:pt x="8906158" y="3279152"/>
                <a:pt x="8906158" y="3259924"/>
              </a:cubicBezTo>
              <a:cubicBezTo>
                <a:pt x="8906158" y="3240696"/>
                <a:pt x="8921756" y="3225105"/>
                <a:pt x="8940983" y="3225105"/>
              </a:cubicBezTo>
              <a:cubicBezTo>
                <a:pt x="8960211" y="3225105"/>
                <a:pt x="8975796" y="3240696"/>
                <a:pt x="8975796" y="3259924"/>
              </a:cubicBezTo>
              <a:cubicBezTo>
                <a:pt x="8975796" y="3279152"/>
                <a:pt x="8960211" y="3294743"/>
                <a:pt x="8940983" y="3294743"/>
              </a:cubicBezTo>
              <a:close/>
              <a:moveTo>
                <a:pt x="9025876" y="3294743"/>
              </a:moveTo>
              <a:cubicBezTo>
                <a:pt x="9006648" y="3294743"/>
                <a:pt x="8991050" y="3279152"/>
                <a:pt x="8991050" y="3259924"/>
              </a:cubicBezTo>
              <a:cubicBezTo>
                <a:pt x="8991050" y="3240696"/>
                <a:pt x="9006648" y="3225105"/>
                <a:pt x="9025876" y="3225105"/>
              </a:cubicBezTo>
              <a:cubicBezTo>
                <a:pt x="9045103" y="3225105"/>
                <a:pt x="9060688" y="3240696"/>
                <a:pt x="9060688" y="3259924"/>
              </a:cubicBezTo>
              <a:cubicBezTo>
                <a:pt x="9060688" y="3279152"/>
                <a:pt x="9045103" y="3294743"/>
                <a:pt x="9025876" y="3294743"/>
              </a:cubicBezTo>
              <a:close/>
              <a:moveTo>
                <a:pt x="9110769" y="3294743"/>
              </a:moveTo>
              <a:cubicBezTo>
                <a:pt x="9091541" y="3294743"/>
                <a:pt x="9075944" y="3279152"/>
                <a:pt x="9075944" y="3259924"/>
              </a:cubicBezTo>
              <a:cubicBezTo>
                <a:pt x="9075944" y="3240696"/>
                <a:pt x="9091541" y="3225105"/>
                <a:pt x="9110769" y="3225105"/>
              </a:cubicBezTo>
              <a:cubicBezTo>
                <a:pt x="9129997" y="3225105"/>
                <a:pt x="9145581" y="3240696"/>
                <a:pt x="9145581" y="3259924"/>
              </a:cubicBezTo>
              <a:cubicBezTo>
                <a:pt x="9145581" y="3279152"/>
                <a:pt x="9129997" y="3294743"/>
                <a:pt x="9110769" y="3294743"/>
              </a:cubicBezTo>
              <a:close/>
              <a:moveTo>
                <a:pt x="9195661" y="3294743"/>
              </a:moveTo>
              <a:cubicBezTo>
                <a:pt x="9176433" y="3294743"/>
                <a:pt x="9160836" y="3279152"/>
                <a:pt x="9160836" y="3259924"/>
              </a:cubicBezTo>
              <a:cubicBezTo>
                <a:pt x="9160836" y="3240696"/>
                <a:pt x="9176433" y="3225105"/>
                <a:pt x="9195661" y="3225105"/>
              </a:cubicBezTo>
              <a:cubicBezTo>
                <a:pt x="9214889" y="3225105"/>
                <a:pt x="9230473" y="3240696"/>
                <a:pt x="9230473" y="3259924"/>
              </a:cubicBezTo>
              <a:cubicBezTo>
                <a:pt x="9230473" y="3279152"/>
                <a:pt x="9214889" y="3294743"/>
                <a:pt x="9195661" y="3294743"/>
              </a:cubicBezTo>
              <a:close/>
              <a:moveTo>
                <a:pt x="9280553" y="3294743"/>
              </a:moveTo>
              <a:cubicBezTo>
                <a:pt x="9261326" y="3294743"/>
                <a:pt x="9245728" y="3279152"/>
                <a:pt x="9245728" y="3259924"/>
              </a:cubicBezTo>
              <a:cubicBezTo>
                <a:pt x="9245728" y="3240696"/>
                <a:pt x="9261326" y="3225105"/>
                <a:pt x="9280553" y="3225105"/>
              </a:cubicBezTo>
              <a:cubicBezTo>
                <a:pt x="9299781" y="3225105"/>
                <a:pt x="9315366" y="3240696"/>
                <a:pt x="9315366" y="3259924"/>
              </a:cubicBezTo>
              <a:cubicBezTo>
                <a:pt x="9315366" y="3279152"/>
                <a:pt x="9299781" y="3294743"/>
                <a:pt x="9280553" y="3294743"/>
              </a:cubicBezTo>
              <a:close/>
              <a:moveTo>
                <a:pt x="9365446" y="3294743"/>
              </a:moveTo>
              <a:cubicBezTo>
                <a:pt x="9346218" y="3294743"/>
                <a:pt x="9330620" y="3279152"/>
                <a:pt x="9330620" y="3259924"/>
              </a:cubicBezTo>
              <a:cubicBezTo>
                <a:pt x="9330620" y="3240696"/>
                <a:pt x="9346218" y="3225105"/>
                <a:pt x="9365446" y="3225105"/>
              </a:cubicBezTo>
              <a:cubicBezTo>
                <a:pt x="9384673" y="3225105"/>
                <a:pt x="9400258" y="3240696"/>
                <a:pt x="9400258" y="3259924"/>
              </a:cubicBezTo>
              <a:cubicBezTo>
                <a:pt x="9400258" y="3279152"/>
                <a:pt x="9384673" y="3294743"/>
                <a:pt x="9365446" y="3294743"/>
              </a:cubicBezTo>
              <a:close/>
              <a:moveTo>
                <a:pt x="9535231" y="3294743"/>
              </a:moveTo>
              <a:cubicBezTo>
                <a:pt x="9516003" y="3294743"/>
                <a:pt x="9500406" y="3279152"/>
                <a:pt x="9500406" y="3259924"/>
              </a:cubicBezTo>
              <a:cubicBezTo>
                <a:pt x="9500406" y="3240696"/>
                <a:pt x="9516003" y="3225105"/>
                <a:pt x="9535231" y="3225105"/>
              </a:cubicBezTo>
              <a:cubicBezTo>
                <a:pt x="9554459" y="3225105"/>
                <a:pt x="9570043" y="3240696"/>
                <a:pt x="9570043" y="3259924"/>
              </a:cubicBezTo>
              <a:cubicBezTo>
                <a:pt x="9570043" y="3279152"/>
                <a:pt x="9554459" y="3294743"/>
                <a:pt x="9535231" y="3294743"/>
              </a:cubicBezTo>
              <a:close/>
              <a:moveTo>
                <a:pt x="961060" y="3209883"/>
              </a:moveTo>
              <a:cubicBezTo>
                <a:pt x="941833" y="3209883"/>
                <a:pt x="926241" y="3194292"/>
                <a:pt x="926241" y="3175064"/>
              </a:cubicBezTo>
              <a:cubicBezTo>
                <a:pt x="926241" y="3155837"/>
                <a:pt x="941833" y="3140246"/>
                <a:pt x="961060" y="3140246"/>
              </a:cubicBezTo>
              <a:cubicBezTo>
                <a:pt x="980288" y="3140246"/>
                <a:pt x="995879" y="3155837"/>
                <a:pt x="995879" y="3175064"/>
              </a:cubicBezTo>
              <a:cubicBezTo>
                <a:pt x="995879" y="3194292"/>
                <a:pt x="980288" y="3209883"/>
                <a:pt x="961060" y="3209883"/>
              </a:cubicBezTo>
              <a:close/>
              <a:moveTo>
                <a:pt x="2574015" y="3209883"/>
              </a:moveTo>
              <a:cubicBezTo>
                <a:pt x="2554787" y="3209883"/>
                <a:pt x="2539196" y="3194292"/>
                <a:pt x="2539196" y="3175064"/>
              </a:cubicBezTo>
              <a:cubicBezTo>
                <a:pt x="2539196" y="3155837"/>
                <a:pt x="2554787" y="3140246"/>
                <a:pt x="2574015" y="3140246"/>
              </a:cubicBezTo>
              <a:cubicBezTo>
                <a:pt x="2593243" y="3140246"/>
                <a:pt x="2608834" y="3155837"/>
                <a:pt x="2608834" y="3175064"/>
              </a:cubicBezTo>
              <a:cubicBezTo>
                <a:pt x="2608834" y="3194292"/>
                <a:pt x="2593243" y="3209883"/>
                <a:pt x="2574015" y="3209883"/>
              </a:cubicBezTo>
              <a:close/>
              <a:moveTo>
                <a:pt x="2658907" y="3209883"/>
              </a:moveTo>
              <a:cubicBezTo>
                <a:pt x="2639680" y="3209883"/>
                <a:pt x="2624088" y="3194292"/>
                <a:pt x="2624088" y="3175064"/>
              </a:cubicBezTo>
              <a:cubicBezTo>
                <a:pt x="2624088" y="3155837"/>
                <a:pt x="2639680" y="3140246"/>
                <a:pt x="2658907" y="3140246"/>
              </a:cubicBezTo>
              <a:cubicBezTo>
                <a:pt x="2678135" y="3140246"/>
                <a:pt x="2693726" y="3155837"/>
                <a:pt x="2693726" y="3175064"/>
              </a:cubicBezTo>
              <a:cubicBezTo>
                <a:pt x="2693726" y="3194292"/>
                <a:pt x="2678135" y="3209883"/>
                <a:pt x="2658907" y="3209883"/>
              </a:cubicBezTo>
              <a:close/>
              <a:moveTo>
                <a:pt x="2743800" y="3209883"/>
              </a:moveTo>
              <a:cubicBezTo>
                <a:pt x="2724572" y="3209883"/>
                <a:pt x="2708981" y="3194292"/>
                <a:pt x="2708981" y="3175064"/>
              </a:cubicBezTo>
              <a:cubicBezTo>
                <a:pt x="2708981" y="3155837"/>
                <a:pt x="2724572" y="3140246"/>
                <a:pt x="2743800" y="3140246"/>
              </a:cubicBezTo>
              <a:cubicBezTo>
                <a:pt x="2763027" y="3140246"/>
                <a:pt x="2778618" y="3155837"/>
                <a:pt x="2778618" y="3175064"/>
              </a:cubicBezTo>
              <a:cubicBezTo>
                <a:pt x="2778618" y="3194292"/>
                <a:pt x="2763027" y="3209883"/>
                <a:pt x="2743800" y="3209883"/>
              </a:cubicBezTo>
              <a:close/>
              <a:moveTo>
                <a:pt x="3083370" y="3209883"/>
              </a:moveTo>
              <a:cubicBezTo>
                <a:pt x="3064142" y="3209883"/>
                <a:pt x="3048551" y="3194292"/>
                <a:pt x="3048551" y="3175064"/>
              </a:cubicBezTo>
              <a:cubicBezTo>
                <a:pt x="3048551" y="3155837"/>
                <a:pt x="3064142" y="3140246"/>
                <a:pt x="3083370" y="3140246"/>
              </a:cubicBezTo>
              <a:cubicBezTo>
                <a:pt x="3102597" y="3140246"/>
                <a:pt x="3118188" y="3155837"/>
                <a:pt x="3118188" y="3175064"/>
              </a:cubicBezTo>
              <a:cubicBezTo>
                <a:pt x="3118188" y="3194292"/>
                <a:pt x="3102597" y="3209883"/>
                <a:pt x="3083370" y="3209883"/>
              </a:cubicBezTo>
              <a:close/>
              <a:moveTo>
                <a:pt x="3253154" y="3209883"/>
              </a:moveTo>
              <a:cubicBezTo>
                <a:pt x="3233926" y="3209883"/>
                <a:pt x="3218335" y="3194292"/>
                <a:pt x="3218335" y="3175064"/>
              </a:cubicBezTo>
              <a:cubicBezTo>
                <a:pt x="3218335" y="3155837"/>
                <a:pt x="3233926" y="3140246"/>
                <a:pt x="3253154" y="3140246"/>
              </a:cubicBezTo>
              <a:cubicBezTo>
                <a:pt x="3272382" y="3140246"/>
                <a:pt x="3287973" y="3155837"/>
                <a:pt x="3287973" y="3175064"/>
              </a:cubicBezTo>
              <a:cubicBezTo>
                <a:pt x="3287973" y="3194292"/>
                <a:pt x="3272382" y="3209883"/>
                <a:pt x="3253154" y="3209883"/>
              </a:cubicBezTo>
              <a:close/>
              <a:moveTo>
                <a:pt x="3338047" y="3209883"/>
              </a:moveTo>
              <a:cubicBezTo>
                <a:pt x="3318820" y="3209883"/>
                <a:pt x="3303228" y="3194292"/>
                <a:pt x="3303228" y="3175064"/>
              </a:cubicBezTo>
              <a:cubicBezTo>
                <a:pt x="3303228" y="3155837"/>
                <a:pt x="3318820" y="3140246"/>
                <a:pt x="3338047" y="3140246"/>
              </a:cubicBezTo>
              <a:cubicBezTo>
                <a:pt x="3357275" y="3140246"/>
                <a:pt x="3372866" y="3155837"/>
                <a:pt x="3372866" y="3175064"/>
              </a:cubicBezTo>
              <a:cubicBezTo>
                <a:pt x="3372866" y="3194292"/>
                <a:pt x="3357275" y="3209883"/>
                <a:pt x="3338047" y="3209883"/>
              </a:cubicBezTo>
              <a:close/>
              <a:moveTo>
                <a:pt x="3422940" y="3209883"/>
              </a:moveTo>
              <a:cubicBezTo>
                <a:pt x="3403712" y="3209883"/>
                <a:pt x="3388121" y="3194292"/>
                <a:pt x="3388121" y="3175064"/>
              </a:cubicBezTo>
              <a:cubicBezTo>
                <a:pt x="3388121" y="3155837"/>
                <a:pt x="3403712" y="3140246"/>
                <a:pt x="3422940" y="3140246"/>
              </a:cubicBezTo>
              <a:cubicBezTo>
                <a:pt x="3442167" y="3140246"/>
                <a:pt x="3457758" y="3155837"/>
                <a:pt x="3457758" y="3175064"/>
              </a:cubicBezTo>
              <a:cubicBezTo>
                <a:pt x="3457758" y="3194292"/>
                <a:pt x="3442167" y="3209883"/>
                <a:pt x="3422940" y="3209883"/>
              </a:cubicBezTo>
              <a:close/>
              <a:moveTo>
                <a:pt x="5290581" y="3209883"/>
              </a:moveTo>
              <a:cubicBezTo>
                <a:pt x="5271353" y="3209883"/>
                <a:pt x="5255755" y="3194292"/>
                <a:pt x="5255755" y="3175064"/>
              </a:cubicBezTo>
              <a:cubicBezTo>
                <a:pt x="5255755" y="3155837"/>
                <a:pt x="5271353" y="3140246"/>
                <a:pt x="5290581" y="3140246"/>
              </a:cubicBezTo>
              <a:cubicBezTo>
                <a:pt x="5309808" y="3140246"/>
                <a:pt x="5325393" y="3155837"/>
                <a:pt x="5325393" y="3175064"/>
              </a:cubicBezTo>
              <a:cubicBezTo>
                <a:pt x="5325393" y="3194292"/>
                <a:pt x="5309808" y="3209883"/>
                <a:pt x="5290581" y="3209883"/>
              </a:cubicBezTo>
              <a:close/>
              <a:moveTo>
                <a:pt x="5375473" y="3209883"/>
              </a:moveTo>
              <a:cubicBezTo>
                <a:pt x="5356245" y="3209883"/>
                <a:pt x="5340647" y="3194292"/>
                <a:pt x="5340647" y="3175064"/>
              </a:cubicBezTo>
              <a:cubicBezTo>
                <a:pt x="5340647" y="3155837"/>
                <a:pt x="5356245" y="3140246"/>
                <a:pt x="5375473" y="3140246"/>
              </a:cubicBezTo>
              <a:cubicBezTo>
                <a:pt x="5394701" y="3140246"/>
                <a:pt x="5410285" y="3155837"/>
                <a:pt x="5410285" y="3175064"/>
              </a:cubicBezTo>
              <a:cubicBezTo>
                <a:pt x="5410285" y="3194292"/>
                <a:pt x="5394701" y="3209883"/>
                <a:pt x="5375473" y="3209883"/>
              </a:cubicBezTo>
              <a:close/>
              <a:moveTo>
                <a:pt x="5460365" y="3209883"/>
              </a:moveTo>
              <a:cubicBezTo>
                <a:pt x="5441137" y="3209883"/>
                <a:pt x="5425540" y="3194292"/>
                <a:pt x="5425540" y="3175064"/>
              </a:cubicBezTo>
              <a:cubicBezTo>
                <a:pt x="5425540" y="3155837"/>
                <a:pt x="5441137" y="3140246"/>
                <a:pt x="5460365" y="3140246"/>
              </a:cubicBezTo>
              <a:cubicBezTo>
                <a:pt x="5479593" y="3140246"/>
                <a:pt x="5495177" y="3155837"/>
                <a:pt x="5495177" y="3175064"/>
              </a:cubicBezTo>
              <a:cubicBezTo>
                <a:pt x="5495177" y="3194292"/>
                <a:pt x="5479593" y="3209883"/>
                <a:pt x="5460365" y="3209883"/>
              </a:cubicBezTo>
              <a:close/>
              <a:moveTo>
                <a:pt x="5545258" y="3209883"/>
              </a:moveTo>
              <a:cubicBezTo>
                <a:pt x="5526031" y="3209883"/>
                <a:pt x="5510433" y="3194292"/>
                <a:pt x="5510433" y="3175064"/>
              </a:cubicBezTo>
              <a:cubicBezTo>
                <a:pt x="5510433" y="3155837"/>
                <a:pt x="5526031" y="3140246"/>
                <a:pt x="5545258" y="3140246"/>
              </a:cubicBezTo>
              <a:cubicBezTo>
                <a:pt x="5564486" y="3140246"/>
                <a:pt x="5580071" y="3155837"/>
                <a:pt x="5580071" y="3175064"/>
              </a:cubicBezTo>
              <a:cubicBezTo>
                <a:pt x="5580071" y="3194292"/>
                <a:pt x="5564486" y="3209883"/>
                <a:pt x="5545258" y="3209883"/>
              </a:cubicBezTo>
              <a:close/>
              <a:moveTo>
                <a:pt x="5630151" y="3209883"/>
              </a:moveTo>
              <a:cubicBezTo>
                <a:pt x="5610923" y="3209883"/>
                <a:pt x="5595325" y="3194292"/>
                <a:pt x="5595325" y="3175064"/>
              </a:cubicBezTo>
              <a:cubicBezTo>
                <a:pt x="5595325" y="3155837"/>
                <a:pt x="5610923" y="3140246"/>
                <a:pt x="5630151" y="3140246"/>
              </a:cubicBezTo>
              <a:cubicBezTo>
                <a:pt x="5649378" y="3140246"/>
                <a:pt x="5664963" y="3155837"/>
                <a:pt x="5664963" y="3175064"/>
              </a:cubicBezTo>
              <a:cubicBezTo>
                <a:pt x="5664963" y="3194292"/>
                <a:pt x="5649378" y="3209883"/>
                <a:pt x="5630151" y="3209883"/>
              </a:cubicBezTo>
              <a:close/>
              <a:moveTo>
                <a:pt x="5715043" y="3209883"/>
              </a:moveTo>
              <a:cubicBezTo>
                <a:pt x="5695815" y="3209883"/>
                <a:pt x="5680217" y="3194292"/>
                <a:pt x="5680217" y="3175064"/>
              </a:cubicBezTo>
              <a:cubicBezTo>
                <a:pt x="5680217" y="3155837"/>
                <a:pt x="5695815" y="3140246"/>
                <a:pt x="5715043" y="3140246"/>
              </a:cubicBezTo>
              <a:cubicBezTo>
                <a:pt x="5734271" y="3140246"/>
                <a:pt x="5749855" y="3155837"/>
                <a:pt x="5749855" y="3175064"/>
              </a:cubicBezTo>
              <a:cubicBezTo>
                <a:pt x="5749855" y="3194292"/>
                <a:pt x="5734271" y="3209883"/>
                <a:pt x="5715043" y="3209883"/>
              </a:cubicBezTo>
              <a:close/>
              <a:moveTo>
                <a:pt x="5799935" y="3209883"/>
              </a:moveTo>
              <a:cubicBezTo>
                <a:pt x="5780707" y="3209883"/>
                <a:pt x="5765110" y="3194292"/>
                <a:pt x="5765110" y="3175064"/>
              </a:cubicBezTo>
              <a:cubicBezTo>
                <a:pt x="5765110" y="3155837"/>
                <a:pt x="5780707" y="3140246"/>
                <a:pt x="5799935" y="3140246"/>
              </a:cubicBezTo>
              <a:cubicBezTo>
                <a:pt x="5819163" y="3140246"/>
                <a:pt x="5834747" y="3155837"/>
                <a:pt x="5834747" y="3175064"/>
              </a:cubicBezTo>
              <a:cubicBezTo>
                <a:pt x="5834747" y="3194292"/>
                <a:pt x="5819163" y="3209883"/>
                <a:pt x="5799935" y="3209883"/>
              </a:cubicBezTo>
              <a:close/>
              <a:moveTo>
                <a:pt x="5884828" y="3209883"/>
              </a:moveTo>
              <a:cubicBezTo>
                <a:pt x="5865601" y="3209883"/>
                <a:pt x="5850003" y="3194292"/>
                <a:pt x="5850003" y="3175064"/>
              </a:cubicBezTo>
              <a:cubicBezTo>
                <a:pt x="5850003" y="3155837"/>
                <a:pt x="5865601" y="3140246"/>
                <a:pt x="5884828" y="3140246"/>
              </a:cubicBezTo>
              <a:cubicBezTo>
                <a:pt x="5904056" y="3140246"/>
                <a:pt x="5919641" y="3155837"/>
                <a:pt x="5919641" y="3175064"/>
              </a:cubicBezTo>
              <a:cubicBezTo>
                <a:pt x="5919641" y="3194292"/>
                <a:pt x="5904056" y="3209883"/>
                <a:pt x="5884828" y="3209883"/>
              </a:cubicBezTo>
              <a:close/>
              <a:moveTo>
                <a:pt x="5969721" y="3209883"/>
              </a:moveTo>
              <a:cubicBezTo>
                <a:pt x="5950493" y="3209883"/>
                <a:pt x="5934895" y="3194292"/>
                <a:pt x="5934895" y="3175064"/>
              </a:cubicBezTo>
              <a:cubicBezTo>
                <a:pt x="5934895" y="3155837"/>
                <a:pt x="5950493" y="3140246"/>
                <a:pt x="5969721" y="3140246"/>
              </a:cubicBezTo>
              <a:cubicBezTo>
                <a:pt x="5988948" y="3140246"/>
                <a:pt x="6004533" y="3155837"/>
                <a:pt x="6004533" y="3175064"/>
              </a:cubicBezTo>
              <a:cubicBezTo>
                <a:pt x="6004533" y="3194292"/>
                <a:pt x="5988948" y="3209883"/>
                <a:pt x="5969721" y="3209883"/>
              </a:cubicBezTo>
              <a:close/>
              <a:moveTo>
                <a:pt x="6054613" y="3209883"/>
              </a:moveTo>
              <a:cubicBezTo>
                <a:pt x="6035385" y="3209883"/>
                <a:pt x="6019787" y="3194292"/>
                <a:pt x="6019787" y="3175064"/>
              </a:cubicBezTo>
              <a:cubicBezTo>
                <a:pt x="6019787" y="3155837"/>
                <a:pt x="6035385" y="3140246"/>
                <a:pt x="6054613" y="3140246"/>
              </a:cubicBezTo>
              <a:cubicBezTo>
                <a:pt x="6073841" y="3140246"/>
                <a:pt x="6089425" y="3155837"/>
                <a:pt x="6089425" y="3175064"/>
              </a:cubicBezTo>
              <a:cubicBezTo>
                <a:pt x="6089425" y="3194292"/>
                <a:pt x="6073841" y="3209883"/>
                <a:pt x="6054613" y="3209883"/>
              </a:cubicBezTo>
              <a:close/>
              <a:moveTo>
                <a:pt x="6139505" y="3209883"/>
              </a:moveTo>
              <a:cubicBezTo>
                <a:pt x="6120277" y="3209883"/>
                <a:pt x="6104680" y="3194292"/>
                <a:pt x="6104680" y="3175064"/>
              </a:cubicBezTo>
              <a:cubicBezTo>
                <a:pt x="6104680" y="3155837"/>
                <a:pt x="6120277" y="3140246"/>
                <a:pt x="6139505" y="3140246"/>
              </a:cubicBezTo>
              <a:cubicBezTo>
                <a:pt x="6158733" y="3140246"/>
                <a:pt x="6174317" y="3155837"/>
                <a:pt x="6174317" y="3175064"/>
              </a:cubicBezTo>
              <a:cubicBezTo>
                <a:pt x="6174317" y="3194292"/>
                <a:pt x="6158733" y="3209883"/>
                <a:pt x="6139505" y="3209883"/>
              </a:cubicBezTo>
              <a:close/>
              <a:moveTo>
                <a:pt x="6224398" y="3209883"/>
              </a:moveTo>
              <a:cubicBezTo>
                <a:pt x="6205171" y="3209883"/>
                <a:pt x="6189573" y="3194292"/>
                <a:pt x="6189573" y="3175064"/>
              </a:cubicBezTo>
              <a:cubicBezTo>
                <a:pt x="6189573" y="3155837"/>
                <a:pt x="6205171" y="3140246"/>
                <a:pt x="6224398" y="3140246"/>
              </a:cubicBezTo>
              <a:cubicBezTo>
                <a:pt x="6243626" y="3140246"/>
                <a:pt x="6259211" y="3155837"/>
                <a:pt x="6259211" y="3175064"/>
              </a:cubicBezTo>
              <a:cubicBezTo>
                <a:pt x="6259211" y="3194292"/>
                <a:pt x="6243626" y="3209883"/>
                <a:pt x="6224398" y="3209883"/>
              </a:cubicBezTo>
              <a:close/>
              <a:moveTo>
                <a:pt x="6309291" y="3209883"/>
              </a:moveTo>
              <a:cubicBezTo>
                <a:pt x="6290063" y="3209883"/>
                <a:pt x="6274465" y="3194292"/>
                <a:pt x="6274465" y="3175064"/>
              </a:cubicBezTo>
              <a:cubicBezTo>
                <a:pt x="6274465" y="3155837"/>
                <a:pt x="6290063" y="3140246"/>
                <a:pt x="6309291" y="3140246"/>
              </a:cubicBezTo>
              <a:cubicBezTo>
                <a:pt x="6328518" y="3140246"/>
                <a:pt x="6344103" y="3155837"/>
                <a:pt x="6344103" y="3175064"/>
              </a:cubicBezTo>
              <a:cubicBezTo>
                <a:pt x="6344103" y="3194292"/>
                <a:pt x="6328518" y="3209883"/>
                <a:pt x="6309291" y="3209883"/>
              </a:cubicBezTo>
              <a:close/>
              <a:moveTo>
                <a:pt x="6394183" y="3209883"/>
              </a:moveTo>
              <a:cubicBezTo>
                <a:pt x="6374955" y="3209883"/>
                <a:pt x="6359357" y="3194292"/>
                <a:pt x="6359357" y="3175064"/>
              </a:cubicBezTo>
              <a:cubicBezTo>
                <a:pt x="6359357" y="3155837"/>
                <a:pt x="6374955" y="3140246"/>
                <a:pt x="6394183" y="3140246"/>
              </a:cubicBezTo>
              <a:cubicBezTo>
                <a:pt x="6413411" y="3140246"/>
                <a:pt x="6428995" y="3155837"/>
                <a:pt x="6428995" y="3175064"/>
              </a:cubicBezTo>
              <a:cubicBezTo>
                <a:pt x="6428995" y="3194292"/>
                <a:pt x="6413411" y="3209883"/>
                <a:pt x="6394183" y="3209883"/>
              </a:cubicBezTo>
              <a:close/>
              <a:moveTo>
                <a:pt x="6479075" y="3209883"/>
              </a:moveTo>
              <a:cubicBezTo>
                <a:pt x="6459847" y="3209883"/>
                <a:pt x="6444250" y="3194292"/>
                <a:pt x="6444250" y="3175064"/>
              </a:cubicBezTo>
              <a:cubicBezTo>
                <a:pt x="6444250" y="3155837"/>
                <a:pt x="6459847" y="3140246"/>
                <a:pt x="6479075" y="3140246"/>
              </a:cubicBezTo>
              <a:cubicBezTo>
                <a:pt x="6498303" y="3140246"/>
                <a:pt x="6513887" y="3155837"/>
                <a:pt x="6513887" y="3175064"/>
              </a:cubicBezTo>
              <a:cubicBezTo>
                <a:pt x="6513887" y="3194292"/>
                <a:pt x="6498303" y="3209883"/>
                <a:pt x="6479075" y="3209883"/>
              </a:cubicBezTo>
              <a:close/>
              <a:moveTo>
                <a:pt x="6563968" y="3209883"/>
              </a:moveTo>
              <a:cubicBezTo>
                <a:pt x="6544741" y="3209883"/>
                <a:pt x="6529143" y="3194292"/>
                <a:pt x="6529143" y="3175064"/>
              </a:cubicBezTo>
              <a:cubicBezTo>
                <a:pt x="6529143" y="3155837"/>
                <a:pt x="6544741" y="3140246"/>
                <a:pt x="6563968" y="3140246"/>
              </a:cubicBezTo>
              <a:cubicBezTo>
                <a:pt x="6583196" y="3140246"/>
                <a:pt x="6598781" y="3155837"/>
                <a:pt x="6598781" y="3175064"/>
              </a:cubicBezTo>
              <a:cubicBezTo>
                <a:pt x="6598781" y="3194292"/>
                <a:pt x="6583196" y="3209883"/>
                <a:pt x="6563968" y="3209883"/>
              </a:cubicBezTo>
              <a:close/>
              <a:moveTo>
                <a:pt x="6648861" y="3209883"/>
              </a:moveTo>
              <a:cubicBezTo>
                <a:pt x="6629633" y="3209883"/>
                <a:pt x="6614035" y="3194292"/>
                <a:pt x="6614035" y="3175064"/>
              </a:cubicBezTo>
              <a:cubicBezTo>
                <a:pt x="6614035" y="3155837"/>
                <a:pt x="6629633" y="3140246"/>
                <a:pt x="6648861" y="3140246"/>
              </a:cubicBezTo>
              <a:cubicBezTo>
                <a:pt x="6668088" y="3140246"/>
                <a:pt x="6683673" y="3155837"/>
                <a:pt x="6683673" y="3175064"/>
              </a:cubicBezTo>
              <a:cubicBezTo>
                <a:pt x="6683673" y="3194292"/>
                <a:pt x="6668088" y="3209883"/>
                <a:pt x="6648861" y="3209883"/>
              </a:cubicBezTo>
              <a:close/>
              <a:moveTo>
                <a:pt x="6733753" y="3209883"/>
              </a:moveTo>
              <a:cubicBezTo>
                <a:pt x="6714525" y="3209883"/>
                <a:pt x="6698927" y="3194292"/>
                <a:pt x="6698927" y="3175064"/>
              </a:cubicBezTo>
              <a:cubicBezTo>
                <a:pt x="6698927" y="3155837"/>
                <a:pt x="6714525" y="3140246"/>
                <a:pt x="6733753" y="3140246"/>
              </a:cubicBezTo>
              <a:cubicBezTo>
                <a:pt x="6752981" y="3140246"/>
                <a:pt x="6768565" y="3155837"/>
                <a:pt x="6768565" y="3175064"/>
              </a:cubicBezTo>
              <a:cubicBezTo>
                <a:pt x="6768565" y="3194292"/>
                <a:pt x="6752981" y="3209883"/>
                <a:pt x="6733753" y="3209883"/>
              </a:cubicBezTo>
              <a:close/>
              <a:moveTo>
                <a:pt x="6818645" y="3209883"/>
              </a:moveTo>
              <a:cubicBezTo>
                <a:pt x="6799417" y="3209883"/>
                <a:pt x="6783820" y="3194292"/>
                <a:pt x="6783820" y="3175064"/>
              </a:cubicBezTo>
              <a:cubicBezTo>
                <a:pt x="6783820" y="3155837"/>
                <a:pt x="6799417" y="3140246"/>
                <a:pt x="6818645" y="3140246"/>
              </a:cubicBezTo>
              <a:cubicBezTo>
                <a:pt x="6837873" y="3140246"/>
                <a:pt x="6853457" y="3155837"/>
                <a:pt x="6853457" y="3175064"/>
              </a:cubicBezTo>
              <a:cubicBezTo>
                <a:pt x="6853457" y="3194292"/>
                <a:pt x="6837873" y="3209883"/>
                <a:pt x="6818645" y="3209883"/>
              </a:cubicBezTo>
              <a:close/>
              <a:moveTo>
                <a:pt x="6903537" y="3209883"/>
              </a:moveTo>
              <a:cubicBezTo>
                <a:pt x="6884310" y="3209883"/>
                <a:pt x="6868712" y="3194292"/>
                <a:pt x="6868712" y="3175064"/>
              </a:cubicBezTo>
              <a:cubicBezTo>
                <a:pt x="6868712" y="3155837"/>
                <a:pt x="6884310" y="3140246"/>
                <a:pt x="6903537" y="3140246"/>
              </a:cubicBezTo>
              <a:cubicBezTo>
                <a:pt x="6922765" y="3140246"/>
                <a:pt x="6938350" y="3155837"/>
                <a:pt x="6938350" y="3175064"/>
              </a:cubicBezTo>
              <a:cubicBezTo>
                <a:pt x="6938350" y="3194292"/>
                <a:pt x="6922765" y="3209883"/>
                <a:pt x="6903537" y="3209883"/>
              </a:cubicBezTo>
              <a:close/>
              <a:moveTo>
                <a:pt x="7073349" y="3209883"/>
              </a:moveTo>
              <a:cubicBezTo>
                <a:pt x="7054121" y="3209883"/>
                <a:pt x="7038524" y="3194292"/>
                <a:pt x="7038524" y="3175064"/>
              </a:cubicBezTo>
              <a:cubicBezTo>
                <a:pt x="7038524" y="3155837"/>
                <a:pt x="7054121" y="3140246"/>
                <a:pt x="7073349" y="3140246"/>
              </a:cubicBezTo>
              <a:cubicBezTo>
                <a:pt x="7092577" y="3140246"/>
                <a:pt x="7108161" y="3155837"/>
                <a:pt x="7108161" y="3175064"/>
              </a:cubicBezTo>
              <a:cubicBezTo>
                <a:pt x="7108161" y="3194292"/>
                <a:pt x="7092577" y="3209883"/>
                <a:pt x="7073349" y="3209883"/>
              </a:cubicBezTo>
              <a:close/>
              <a:moveTo>
                <a:pt x="7158241" y="3209883"/>
              </a:moveTo>
              <a:cubicBezTo>
                <a:pt x="7139013" y="3209883"/>
                <a:pt x="7123416" y="3194292"/>
                <a:pt x="7123416" y="3175064"/>
              </a:cubicBezTo>
              <a:cubicBezTo>
                <a:pt x="7123416" y="3155837"/>
                <a:pt x="7139013" y="3140246"/>
                <a:pt x="7158241" y="3140246"/>
              </a:cubicBezTo>
              <a:cubicBezTo>
                <a:pt x="7177469" y="3140246"/>
                <a:pt x="7193053" y="3155837"/>
                <a:pt x="7193053" y="3175064"/>
              </a:cubicBezTo>
              <a:cubicBezTo>
                <a:pt x="7193053" y="3194292"/>
                <a:pt x="7177469" y="3209883"/>
                <a:pt x="7158241" y="3209883"/>
              </a:cubicBezTo>
              <a:close/>
              <a:moveTo>
                <a:pt x="7243134" y="3209883"/>
              </a:moveTo>
              <a:cubicBezTo>
                <a:pt x="7223907" y="3209883"/>
                <a:pt x="7208309" y="3194292"/>
                <a:pt x="7208309" y="3175064"/>
              </a:cubicBezTo>
              <a:cubicBezTo>
                <a:pt x="7208309" y="3155837"/>
                <a:pt x="7223907" y="3140246"/>
                <a:pt x="7243134" y="3140246"/>
              </a:cubicBezTo>
              <a:cubicBezTo>
                <a:pt x="7262362" y="3140246"/>
                <a:pt x="7277947" y="3155837"/>
                <a:pt x="7277947" y="3175064"/>
              </a:cubicBezTo>
              <a:cubicBezTo>
                <a:pt x="7277947" y="3194292"/>
                <a:pt x="7262362" y="3209883"/>
                <a:pt x="7243134" y="3209883"/>
              </a:cubicBezTo>
              <a:close/>
              <a:moveTo>
                <a:pt x="7328027" y="3209883"/>
              </a:moveTo>
              <a:cubicBezTo>
                <a:pt x="7308799" y="3209883"/>
                <a:pt x="7293201" y="3194292"/>
                <a:pt x="7293201" y="3175064"/>
              </a:cubicBezTo>
              <a:cubicBezTo>
                <a:pt x="7293201" y="3155837"/>
                <a:pt x="7308799" y="3140246"/>
                <a:pt x="7328027" y="3140246"/>
              </a:cubicBezTo>
              <a:cubicBezTo>
                <a:pt x="7347254" y="3140246"/>
                <a:pt x="7362839" y="3155837"/>
                <a:pt x="7362839" y="3175064"/>
              </a:cubicBezTo>
              <a:cubicBezTo>
                <a:pt x="7362839" y="3194292"/>
                <a:pt x="7347254" y="3209883"/>
                <a:pt x="7328027" y="3209883"/>
              </a:cubicBezTo>
              <a:close/>
              <a:moveTo>
                <a:pt x="7412919" y="3209883"/>
              </a:moveTo>
              <a:cubicBezTo>
                <a:pt x="7393691" y="3209883"/>
                <a:pt x="7378094" y="3194292"/>
                <a:pt x="7378094" y="3175064"/>
              </a:cubicBezTo>
              <a:cubicBezTo>
                <a:pt x="7378094" y="3155837"/>
                <a:pt x="7393691" y="3140246"/>
                <a:pt x="7412919" y="3140246"/>
              </a:cubicBezTo>
              <a:cubicBezTo>
                <a:pt x="7432147" y="3140246"/>
                <a:pt x="7447731" y="3155837"/>
                <a:pt x="7447731" y="3175064"/>
              </a:cubicBezTo>
              <a:cubicBezTo>
                <a:pt x="7447731" y="3194292"/>
                <a:pt x="7432147" y="3209883"/>
                <a:pt x="7412919" y="3209883"/>
              </a:cubicBezTo>
              <a:close/>
              <a:moveTo>
                <a:pt x="7497811" y="3209883"/>
              </a:moveTo>
              <a:cubicBezTo>
                <a:pt x="7478583" y="3209883"/>
                <a:pt x="7462986" y="3194292"/>
                <a:pt x="7462986" y="3175064"/>
              </a:cubicBezTo>
              <a:cubicBezTo>
                <a:pt x="7462986" y="3155837"/>
                <a:pt x="7478583" y="3140246"/>
                <a:pt x="7497811" y="3140246"/>
              </a:cubicBezTo>
              <a:cubicBezTo>
                <a:pt x="7517039" y="3140246"/>
                <a:pt x="7532623" y="3155837"/>
                <a:pt x="7532623" y="3175064"/>
              </a:cubicBezTo>
              <a:cubicBezTo>
                <a:pt x="7532623" y="3194292"/>
                <a:pt x="7517039" y="3209883"/>
                <a:pt x="7497811" y="3209883"/>
              </a:cubicBezTo>
              <a:close/>
              <a:moveTo>
                <a:pt x="7582703" y="3209883"/>
              </a:moveTo>
              <a:cubicBezTo>
                <a:pt x="7563476" y="3209883"/>
                <a:pt x="7547878" y="3194292"/>
                <a:pt x="7547878" y="3175064"/>
              </a:cubicBezTo>
              <a:cubicBezTo>
                <a:pt x="7547878" y="3155837"/>
                <a:pt x="7563476" y="3140246"/>
                <a:pt x="7582703" y="3140246"/>
              </a:cubicBezTo>
              <a:cubicBezTo>
                <a:pt x="7601931" y="3140246"/>
                <a:pt x="7617516" y="3155837"/>
                <a:pt x="7617516" y="3175064"/>
              </a:cubicBezTo>
              <a:cubicBezTo>
                <a:pt x="7617516" y="3194292"/>
                <a:pt x="7601931" y="3209883"/>
                <a:pt x="7582703" y="3209883"/>
              </a:cubicBezTo>
              <a:close/>
              <a:moveTo>
                <a:pt x="8007167" y="3209883"/>
              </a:moveTo>
              <a:cubicBezTo>
                <a:pt x="7987939" y="3209883"/>
                <a:pt x="7972341" y="3194292"/>
                <a:pt x="7972341" y="3175064"/>
              </a:cubicBezTo>
              <a:cubicBezTo>
                <a:pt x="7972341" y="3155837"/>
                <a:pt x="7987939" y="3140246"/>
                <a:pt x="8007167" y="3140246"/>
              </a:cubicBezTo>
              <a:cubicBezTo>
                <a:pt x="8026394" y="3140246"/>
                <a:pt x="8041979" y="3155837"/>
                <a:pt x="8041979" y="3175064"/>
              </a:cubicBezTo>
              <a:cubicBezTo>
                <a:pt x="8041979" y="3194292"/>
                <a:pt x="8026394" y="3209883"/>
                <a:pt x="8007167" y="3209883"/>
              </a:cubicBezTo>
              <a:close/>
              <a:moveTo>
                <a:pt x="8092059" y="3209883"/>
              </a:moveTo>
              <a:cubicBezTo>
                <a:pt x="8072831" y="3209883"/>
                <a:pt x="8057234" y="3194292"/>
                <a:pt x="8057234" y="3175064"/>
              </a:cubicBezTo>
              <a:cubicBezTo>
                <a:pt x="8057234" y="3155837"/>
                <a:pt x="8072831" y="3140246"/>
                <a:pt x="8092059" y="3140246"/>
              </a:cubicBezTo>
              <a:cubicBezTo>
                <a:pt x="8111287" y="3140246"/>
                <a:pt x="8126871" y="3155837"/>
                <a:pt x="8126871" y="3175064"/>
              </a:cubicBezTo>
              <a:cubicBezTo>
                <a:pt x="8126871" y="3194292"/>
                <a:pt x="8111287" y="3209883"/>
                <a:pt x="8092059" y="3209883"/>
              </a:cubicBezTo>
              <a:close/>
              <a:moveTo>
                <a:pt x="8176951" y="3209883"/>
              </a:moveTo>
              <a:cubicBezTo>
                <a:pt x="8157723" y="3209883"/>
                <a:pt x="8142126" y="3194292"/>
                <a:pt x="8142126" y="3175064"/>
              </a:cubicBezTo>
              <a:cubicBezTo>
                <a:pt x="8142126" y="3155837"/>
                <a:pt x="8157723" y="3140246"/>
                <a:pt x="8176951" y="3140246"/>
              </a:cubicBezTo>
              <a:cubicBezTo>
                <a:pt x="8196179" y="3140246"/>
                <a:pt x="8211763" y="3155837"/>
                <a:pt x="8211763" y="3175064"/>
              </a:cubicBezTo>
              <a:cubicBezTo>
                <a:pt x="8211763" y="3194292"/>
                <a:pt x="8196179" y="3209883"/>
                <a:pt x="8176951" y="3209883"/>
              </a:cubicBezTo>
              <a:close/>
              <a:moveTo>
                <a:pt x="8261843" y="3209883"/>
              </a:moveTo>
              <a:cubicBezTo>
                <a:pt x="8242616" y="3209883"/>
                <a:pt x="8227018" y="3194292"/>
                <a:pt x="8227018" y="3175064"/>
              </a:cubicBezTo>
              <a:cubicBezTo>
                <a:pt x="8227018" y="3155837"/>
                <a:pt x="8242616" y="3140246"/>
                <a:pt x="8261843" y="3140246"/>
              </a:cubicBezTo>
              <a:cubicBezTo>
                <a:pt x="8281071" y="3140246"/>
                <a:pt x="8296656" y="3155837"/>
                <a:pt x="8296656" y="3175064"/>
              </a:cubicBezTo>
              <a:cubicBezTo>
                <a:pt x="8296656" y="3194292"/>
                <a:pt x="8281071" y="3209883"/>
                <a:pt x="8261843" y="3209883"/>
              </a:cubicBezTo>
              <a:close/>
              <a:moveTo>
                <a:pt x="8346737" y="3209883"/>
              </a:moveTo>
              <a:cubicBezTo>
                <a:pt x="8327509" y="3209883"/>
                <a:pt x="8311911" y="3194292"/>
                <a:pt x="8311911" y="3175064"/>
              </a:cubicBezTo>
              <a:cubicBezTo>
                <a:pt x="8311911" y="3155837"/>
                <a:pt x="8327509" y="3140246"/>
                <a:pt x="8346737" y="3140246"/>
              </a:cubicBezTo>
              <a:cubicBezTo>
                <a:pt x="8365964" y="3140246"/>
                <a:pt x="8381549" y="3155837"/>
                <a:pt x="8381549" y="3175064"/>
              </a:cubicBezTo>
              <a:cubicBezTo>
                <a:pt x="8381549" y="3194292"/>
                <a:pt x="8365964" y="3209883"/>
                <a:pt x="8346737" y="3209883"/>
              </a:cubicBezTo>
              <a:close/>
              <a:moveTo>
                <a:pt x="8431629" y="3209883"/>
              </a:moveTo>
              <a:cubicBezTo>
                <a:pt x="8412401" y="3209883"/>
                <a:pt x="8396804" y="3194292"/>
                <a:pt x="8396804" y="3175064"/>
              </a:cubicBezTo>
              <a:cubicBezTo>
                <a:pt x="8396804" y="3155837"/>
                <a:pt x="8412401" y="3140246"/>
                <a:pt x="8431629" y="3140246"/>
              </a:cubicBezTo>
              <a:cubicBezTo>
                <a:pt x="8450857" y="3140246"/>
                <a:pt x="8466441" y="3155837"/>
                <a:pt x="8466441" y="3175064"/>
              </a:cubicBezTo>
              <a:cubicBezTo>
                <a:pt x="8466441" y="3194292"/>
                <a:pt x="8450857" y="3209883"/>
                <a:pt x="8431629" y="3209883"/>
              </a:cubicBezTo>
              <a:close/>
              <a:moveTo>
                <a:pt x="8771199" y="3209883"/>
              </a:moveTo>
              <a:cubicBezTo>
                <a:pt x="8751971" y="3209883"/>
                <a:pt x="8736374" y="3194292"/>
                <a:pt x="8736374" y="3175064"/>
              </a:cubicBezTo>
              <a:cubicBezTo>
                <a:pt x="8736374" y="3155837"/>
                <a:pt x="8751971" y="3140246"/>
                <a:pt x="8771199" y="3140246"/>
              </a:cubicBezTo>
              <a:cubicBezTo>
                <a:pt x="8790427" y="3140246"/>
                <a:pt x="8806011" y="3155837"/>
                <a:pt x="8806011" y="3175064"/>
              </a:cubicBezTo>
              <a:cubicBezTo>
                <a:pt x="8806011" y="3194292"/>
                <a:pt x="8790427" y="3209883"/>
                <a:pt x="8771199" y="3209883"/>
              </a:cubicBezTo>
              <a:close/>
              <a:moveTo>
                <a:pt x="8856091" y="3209883"/>
              </a:moveTo>
              <a:cubicBezTo>
                <a:pt x="8836863" y="3209883"/>
                <a:pt x="8821266" y="3194292"/>
                <a:pt x="8821266" y="3175064"/>
              </a:cubicBezTo>
              <a:cubicBezTo>
                <a:pt x="8821266" y="3155837"/>
                <a:pt x="8836863" y="3140246"/>
                <a:pt x="8856091" y="3140246"/>
              </a:cubicBezTo>
              <a:cubicBezTo>
                <a:pt x="8875319" y="3140246"/>
                <a:pt x="8890903" y="3155837"/>
                <a:pt x="8890903" y="3175064"/>
              </a:cubicBezTo>
              <a:cubicBezTo>
                <a:pt x="8890903" y="3194292"/>
                <a:pt x="8875319" y="3209883"/>
                <a:pt x="8856091" y="3209883"/>
              </a:cubicBezTo>
              <a:close/>
              <a:moveTo>
                <a:pt x="8940983" y="3209883"/>
              </a:moveTo>
              <a:cubicBezTo>
                <a:pt x="8921756" y="3209883"/>
                <a:pt x="8906158" y="3194292"/>
                <a:pt x="8906158" y="3175064"/>
              </a:cubicBezTo>
              <a:cubicBezTo>
                <a:pt x="8906158" y="3155837"/>
                <a:pt x="8921756" y="3140246"/>
                <a:pt x="8940983" y="3140246"/>
              </a:cubicBezTo>
              <a:cubicBezTo>
                <a:pt x="8960211" y="3140246"/>
                <a:pt x="8975796" y="3155837"/>
                <a:pt x="8975796" y="3175064"/>
              </a:cubicBezTo>
              <a:cubicBezTo>
                <a:pt x="8975796" y="3194292"/>
                <a:pt x="8960211" y="3209883"/>
                <a:pt x="8940983" y="3209883"/>
              </a:cubicBezTo>
              <a:close/>
              <a:moveTo>
                <a:pt x="9025876" y="3209883"/>
              </a:moveTo>
              <a:cubicBezTo>
                <a:pt x="9006648" y="3209883"/>
                <a:pt x="8991050" y="3194292"/>
                <a:pt x="8991050" y="3175064"/>
              </a:cubicBezTo>
              <a:cubicBezTo>
                <a:pt x="8991050" y="3155837"/>
                <a:pt x="9006648" y="3140246"/>
                <a:pt x="9025876" y="3140246"/>
              </a:cubicBezTo>
              <a:cubicBezTo>
                <a:pt x="9045103" y="3140246"/>
                <a:pt x="9060688" y="3155837"/>
                <a:pt x="9060688" y="3175064"/>
              </a:cubicBezTo>
              <a:cubicBezTo>
                <a:pt x="9060688" y="3194292"/>
                <a:pt x="9045103" y="3209883"/>
                <a:pt x="9025876" y="3209883"/>
              </a:cubicBezTo>
              <a:close/>
              <a:moveTo>
                <a:pt x="2574015" y="3125023"/>
              </a:moveTo>
              <a:cubicBezTo>
                <a:pt x="2554787" y="3125023"/>
                <a:pt x="2539196" y="3109432"/>
                <a:pt x="2539196" y="3090205"/>
              </a:cubicBezTo>
              <a:cubicBezTo>
                <a:pt x="2539196" y="3070977"/>
                <a:pt x="2554787" y="3055386"/>
                <a:pt x="2574015" y="3055386"/>
              </a:cubicBezTo>
              <a:cubicBezTo>
                <a:pt x="2593243" y="3055386"/>
                <a:pt x="2608834" y="3070977"/>
                <a:pt x="2608834" y="3090205"/>
              </a:cubicBezTo>
              <a:cubicBezTo>
                <a:pt x="2608834" y="3109432"/>
                <a:pt x="2593243" y="3125023"/>
                <a:pt x="2574015" y="3125023"/>
              </a:cubicBezTo>
              <a:close/>
              <a:moveTo>
                <a:pt x="2658907" y="3125023"/>
              </a:moveTo>
              <a:cubicBezTo>
                <a:pt x="2639680" y="3125023"/>
                <a:pt x="2624088" y="3109432"/>
                <a:pt x="2624088" y="3090205"/>
              </a:cubicBezTo>
              <a:cubicBezTo>
                <a:pt x="2624088" y="3070977"/>
                <a:pt x="2639680" y="3055386"/>
                <a:pt x="2658907" y="3055386"/>
              </a:cubicBezTo>
              <a:cubicBezTo>
                <a:pt x="2678135" y="3055386"/>
                <a:pt x="2693726" y="3070977"/>
                <a:pt x="2693726" y="3090205"/>
              </a:cubicBezTo>
              <a:cubicBezTo>
                <a:pt x="2693726" y="3109432"/>
                <a:pt x="2678135" y="3125023"/>
                <a:pt x="2658907" y="3125023"/>
              </a:cubicBezTo>
              <a:close/>
              <a:moveTo>
                <a:pt x="2743800" y="3125023"/>
              </a:moveTo>
              <a:cubicBezTo>
                <a:pt x="2724572" y="3125023"/>
                <a:pt x="2708981" y="3109432"/>
                <a:pt x="2708981" y="3090205"/>
              </a:cubicBezTo>
              <a:cubicBezTo>
                <a:pt x="2708981" y="3070977"/>
                <a:pt x="2724572" y="3055386"/>
                <a:pt x="2743800" y="3055386"/>
              </a:cubicBezTo>
              <a:cubicBezTo>
                <a:pt x="2763027" y="3055386"/>
                <a:pt x="2778618" y="3070977"/>
                <a:pt x="2778618" y="3090205"/>
              </a:cubicBezTo>
              <a:cubicBezTo>
                <a:pt x="2778618" y="3109432"/>
                <a:pt x="2763027" y="3125023"/>
                <a:pt x="2743800" y="3125023"/>
              </a:cubicBezTo>
              <a:close/>
              <a:moveTo>
                <a:pt x="2998477" y="3125023"/>
              </a:moveTo>
              <a:cubicBezTo>
                <a:pt x="2979250" y="3125023"/>
                <a:pt x="2963658" y="3109432"/>
                <a:pt x="2963658" y="3090205"/>
              </a:cubicBezTo>
              <a:cubicBezTo>
                <a:pt x="2963658" y="3070977"/>
                <a:pt x="2979250" y="3055386"/>
                <a:pt x="2998477" y="3055386"/>
              </a:cubicBezTo>
              <a:cubicBezTo>
                <a:pt x="3017705" y="3055386"/>
                <a:pt x="3033296" y="3070977"/>
                <a:pt x="3033296" y="3090205"/>
              </a:cubicBezTo>
              <a:cubicBezTo>
                <a:pt x="3033296" y="3109432"/>
                <a:pt x="3017705" y="3125023"/>
                <a:pt x="2998477" y="3125023"/>
              </a:cubicBezTo>
              <a:close/>
              <a:moveTo>
                <a:pt x="3592724" y="3125023"/>
              </a:moveTo>
              <a:cubicBezTo>
                <a:pt x="3573496" y="3125023"/>
                <a:pt x="3557905" y="3109432"/>
                <a:pt x="3557905" y="3090205"/>
              </a:cubicBezTo>
              <a:cubicBezTo>
                <a:pt x="3557905" y="3070977"/>
                <a:pt x="3573496" y="3055386"/>
                <a:pt x="3592724" y="3055386"/>
              </a:cubicBezTo>
              <a:cubicBezTo>
                <a:pt x="3611952" y="3055386"/>
                <a:pt x="3627543" y="3070977"/>
                <a:pt x="3627543" y="3090205"/>
              </a:cubicBezTo>
              <a:cubicBezTo>
                <a:pt x="3627543" y="3109432"/>
                <a:pt x="3611952" y="3125023"/>
                <a:pt x="3592724" y="3125023"/>
              </a:cubicBezTo>
              <a:close/>
              <a:moveTo>
                <a:pt x="3762510" y="3125023"/>
              </a:moveTo>
              <a:cubicBezTo>
                <a:pt x="3743282" y="3125023"/>
                <a:pt x="3727691" y="3109432"/>
                <a:pt x="3727691" y="3090205"/>
              </a:cubicBezTo>
              <a:cubicBezTo>
                <a:pt x="3727691" y="3070977"/>
                <a:pt x="3743282" y="3055386"/>
                <a:pt x="3762510" y="3055386"/>
              </a:cubicBezTo>
              <a:cubicBezTo>
                <a:pt x="3781737" y="3055386"/>
                <a:pt x="3797328" y="3070977"/>
                <a:pt x="3797328" y="3090205"/>
              </a:cubicBezTo>
              <a:cubicBezTo>
                <a:pt x="3797328" y="3109432"/>
                <a:pt x="3781737" y="3125023"/>
                <a:pt x="3762510" y="3125023"/>
              </a:cubicBezTo>
              <a:close/>
              <a:moveTo>
                <a:pt x="5290581" y="3125023"/>
              </a:moveTo>
              <a:cubicBezTo>
                <a:pt x="5271353" y="3125023"/>
                <a:pt x="5255755" y="3109432"/>
                <a:pt x="5255755" y="3090205"/>
              </a:cubicBezTo>
              <a:cubicBezTo>
                <a:pt x="5255755" y="3070977"/>
                <a:pt x="5271353" y="3055386"/>
                <a:pt x="5290581" y="3055386"/>
              </a:cubicBezTo>
              <a:cubicBezTo>
                <a:pt x="5309808" y="3055386"/>
                <a:pt x="5325393" y="3070977"/>
                <a:pt x="5325393" y="3090205"/>
              </a:cubicBezTo>
              <a:cubicBezTo>
                <a:pt x="5325393" y="3109432"/>
                <a:pt x="5309808" y="3125023"/>
                <a:pt x="5290581" y="3125023"/>
              </a:cubicBezTo>
              <a:close/>
              <a:moveTo>
                <a:pt x="5375473" y="3125023"/>
              </a:moveTo>
              <a:cubicBezTo>
                <a:pt x="5356245" y="3125023"/>
                <a:pt x="5340647" y="3109432"/>
                <a:pt x="5340647" y="3090205"/>
              </a:cubicBezTo>
              <a:cubicBezTo>
                <a:pt x="5340647" y="3070977"/>
                <a:pt x="5356245" y="3055386"/>
                <a:pt x="5375473" y="3055386"/>
              </a:cubicBezTo>
              <a:cubicBezTo>
                <a:pt x="5394701" y="3055386"/>
                <a:pt x="5410285" y="3070977"/>
                <a:pt x="5410285" y="3090205"/>
              </a:cubicBezTo>
              <a:cubicBezTo>
                <a:pt x="5410285" y="3109432"/>
                <a:pt x="5394701" y="3125023"/>
                <a:pt x="5375473" y="3125023"/>
              </a:cubicBezTo>
              <a:close/>
              <a:moveTo>
                <a:pt x="5460365" y="3125023"/>
              </a:moveTo>
              <a:cubicBezTo>
                <a:pt x="5441137" y="3125023"/>
                <a:pt x="5425540" y="3109432"/>
                <a:pt x="5425540" y="3090205"/>
              </a:cubicBezTo>
              <a:cubicBezTo>
                <a:pt x="5425540" y="3070977"/>
                <a:pt x="5441137" y="3055386"/>
                <a:pt x="5460365" y="3055386"/>
              </a:cubicBezTo>
              <a:cubicBezTo>
                <a:pt x="5479593" y="3055386"/>
                <a:pt x="5495177" y="3070977"/>
                <a:pt x="5495177" y="3090205"/>
              </a:cubicBezTo>
              <a:cubicBezTo>
                <a:pt x="5495177" y="3109432"/>
                <a:pt x="5479593" y="3125023"/>
                <a:pt x="5460365" y="3125023"/>
              </a:cubicBezTo>
              <a:close/>
              <a:moveTo>
                <a:pt x="5545258" y="3125023"/>
              </a:moveTo>
              <a:cubicBezTo>
                <a:pt x="5526031" y="3125023"/>
                <a:pt x="5510433" y="3109432"/>
                <a:pt x="5510433" y="3090205"/>
              </a:cubicBezTo>
              <a:cubicBezTo>
                <a:pt x="5510433" y="3070977"/>
                <a:pt x="5526031" y="3055386"/>
                <a:pt x="5545258" y="3055386"/>
              </a:cubicBezTo>
              <a:cubicBezTo>
                <a:pt x="5564486" y="3055386"/>
                <a:pt x="5580071" y="3070977"/>
                <a:pt x="5580071" y="3090205"/>
              </a:cubicBezTo>
              <a:cubicBezTo>
                <a:pt x="5580071" y="3109432"/>
                <a:pt x="5564486" y="3125023"/>
                <a:pt x="5545258" y="3125023"/>
              </a:cubicBezTo>
              <a:close/>
              <a:moveTo>
                <a:pt x="5630151" y="3125023"/>
              </a:moveTo>
              <a:cubicBezTo>
                <a:pt x="5610923" y="3125023"/>
                <a:pt x="5595325" y="3109432"/>
                <a:pt x="5595325" y="3090205"/>
              </a:cubicBezTo>
              <a:cubicBezTo>
                <a:pt x="5595325" y="3070977"/>
                <a:pt x="5610923" y="3055386"/>
                <a:pt x="5630151" y="3055386"/>
              </a:cubicBezTo>
              <a:cubicBezTo>
                <a:pt x="5649378" y="3055386"/>
                <a:pt x="5664963" y="3070977"/>
                <a:pt x="5664963" y="3090205"/>
              </a:cubicBezTo>
              <a:cubicBezTo>
                <a:pt x="5664963" y="3109432"/>
                <a:pt x="5649378" y="3125023"/>
                <a:pt x="5630151" y="3125023"/>
              </a:cubicBezTo>
              <a:close/>
              <a:moveTo>
                <a:pt x="5715043" y="3125023"/>
              </a:moveTo>
              <a:cubicBezTo>
                <a:pt x="5695815" y="3125023"/>
                <a:pt x="5680217" y="3109432"/>
                <a:pt x="5680217" y="3090205"/>
              </a:cubicBezTo>
              <a:cubicBezTo>
                <a:pt x="5680217" y="3070977"/>
                <a:pt x="5695815" y="3055386"/>
                <a:pt x="5715043" y="3055386"/>
              </a:cubicBezTo>
              <a:cubicBezTo>
                <a:pt x="5734271" y="3055386"/>
                <a:pt x="5749855" y="3070977"/>
                <a:pt x="5749855" y="3090205"/>
              </a:cubicBezTo>
              <a:cubicBezTo>
                <a:pt x="5749855" y="3109432"/>
                <a:pt x="5734271" y="3125023"/>
                <a:pt x="5715043" y="3125023"/>
              </a:cubicBezTo>
              <a:close/>
              <a:moveTo>
                <a:pt x="5799935" y="3125023"/>
              </a:moveTo>
              <a:cubicBezTo>
                <a:pt x="5780707" y="3125023"/>
                <a:pt x="5765110" y="3109432"/>
                <a:pt x="5765110" y="3090205"/>
              </a:cubicBezTo>
              <a:cubicBezTo>
                <a:pt x="5765110" y="3070977"/>
                <a:pt x="5780707" y="3055386"/>
                <a:pt x="5799935" y="3055386"/>
              </a:cubicBezTo>
              <a:cubicBezTo>
                <a:pt x="5819163" y="3055386"/>
                <a:pt x="5834747" y="3070977"/>
                <a:pt x="5834747" y="3090205"/>
              </a:cubicBezTo>
              <a:cubicBezTo>
                <a:pt x="5834747" y="3109432"/>
                <a:pt x="5819163" y="3125023"/>
                <a:pt x="5799935" y="3125023"/>
              </a:cubicBezTo>
              <a:close/>
              <a:moveTo>
                <a:pt x="5884828" y="3125023"/>
              </a:moveTo>
              <a:cubicBezTo>
                <a:pt x="5865601" y="3125023"/>
                <a:pt x="5850003" y="3109432"/>
                <a:pt x="5850003" y="3090205"/>
              </a:cubicBezTo>
              <a:cubicBezTo>
                <a:pt x="5850003" y="3070977"/>
                <a:pt x="5865601" y="3055386"/>
                <a:pt x="5884828" y="3055386"/>
              </a:cubicBezTo>
              <a:cubicBezTo>
                <a:pt x="5904056" y="3055386"/>
                <a:pt x="5919641" y="3070977"/>
                <a:pt x="5919641" y="3090205"/>
              </a:cubicBezTo>
              <a:cubicBezTo>
                <a:pt x="5919641" y="3109432"/>
                <a:pt x="5904056" y="3125023"/>
                <a:pt x="5884828" y="3125023"/>
              </a:cubicBezTo>
              <a:close/>
              <a:moveTo>
                <a:pt x="5969721" y="3125023"/>
              </a:moveTo>
              <a:cubicBezTo>
                <a:pt x="5950493" y="3125023"/>
                <a:pt x="5934895" y="3109432"/>
                <a:pt x="5934895" y="3090205"/>
              </a:cubicBezTo>
              <a:cubicBezTo>
                <a:pt x="5934895" y="3070977"/>
                <a:pt x="5950493" y="3055386"/>
                <a:pt x="5969721" y="3055386"/>
              </a:cubicBezTo>
              <a:cubicBezTo>
                <a:pt x="5988948" y="3055386"/>
                <a:pt x="6004533" y="3070977"/>
                <a:pt x="6004533" y="3090205"/>
              </a:cubicBezTo>
              <a:cubicBezTo>
                <a:pt x="6004533" y="3109432"/>
                <a:pt x="5988948" y="3125023"/>
                <a:pt x="5969721" y="3125023"/>
              </a:cubicBezTo>
              <a:close/>
              <a:moveTo>
                <a:pt x="6054613" y="3125023"/>
              </a:moveTo>
              <a:cubicBezTo>
                <a:pt x="6035385" y="3125023"/>
                <a:pt x="6019787" y="3109432"/>
                <a:pt x="6019787" y="3090205"/>
              </a:cubicBezTo>
              <a:cubicBezTo>
                <a:pt x="6019787" y="3070977"/>
                <a:pt x="6035385" y="3055386"/>
                <a:pt x="6054613" y="3055386"/>
              </a:cubicBezTo>
              <a:cubicBezTo>
                <a:pt x="6073841" y="3055386"/>
                <a:pt x="6089425" y="3070977"/>
                <a:pt x="6089425" y="3090205"/>
              </a:cubicBezTo>
              <a:cubicBezTo>
                <a:pt x="6089425" y="3109432"/>
                <a:pt x="6073841" y="3125023"/>
                <a:pt x="6054613" y="3125023"/>
              </a:cubicBezTo>
              <a:close/>
              <a:moveTo>
                <a:pt x="6139505" y="3125023"/>
              </a:moveTo>
              <a:cubicBezTo>
                <a:pt x="6120277" y="3125023"/>
                <a:pt x="6104680" y="3109432"/>
                <a:pt x="6104680" y="3090205"/>
              </a:cubicBezTo>
              <a:cubicBezTo>
                <a:pt x="6104680" y="3070977"/>
                <a:pt x="6120277" y="3055386"/>
                <a:pt x="6139505" y="3055386"/>
              </a:cubicBezTo>
              <a:cubicBezTo>
                <a:pt x="6158733" y="3055386"/>
                <a:pt x="6174317" y="3070977"/>
                <a:pt x="6174317" y="3090205"/>
              </a:cubicBezTo>
              <a:cubicBezTo>
                <a:pt x="6174317" y="3109432"/>
                <a:pt x="6158733" y="3125023"/>
                <a:pt x="6139505" y="3125023"/>
              </a:cubicBezTo>
              <a:close/>
              <a:moveTo>
                <a:pt x="6224398" y="3125023"/>
              </a:moveTo>
              <a:cubicBezTo>
                <a:pt x="6205171" y="3125023"/>
                <a:pt x="6189573" y="3109432"/>
                <a:pt x="6189573" y="3090205"/>
              </a:cubicBezTo>
              <a:cubicBezTo>
                <a:pt x="6189573" y="3070977"/>
                <a:pt x="6205171" y="3055386"/>
                <a:pt x="6224398" y="3055386"/>
              </a:cubicBezTo>
              <a:cubicBezTo>
                <a:pt x="6243626" y="3055386"/>
                <a:pt x="6259211" y="3070977"/>
                <a:pt x="6259211" y="3090205"/>
              </a:cubicBezTo>
              <a:cubicBezTo>
                <a:pt x="6259211" y="3109432"/>
                <a:pt x="6243626" y="3125023"/>
                <a:pt x="6224398" y="3125023"/>
              </a:cubicBezTo>
              <a:close/>
              <a:moveTo>
                <a:pt x="6309291" y="3125023"/>
              </a:moveTo>
              <a:cubicBezTo>
                <a:pt x="6290063" y="3125023"/>
                <a:pt x="6274465" y="3109432"/>
                <a:pt x="6274465" y="3090205"/>
              </a:cubicBezTo>
              <a:cubicBezTo>
                <a:pt x="6274465" y="3070977"/>
                <a:pt x="6290063" y="3055386"/>
                <a:pt x="6309291" y="3055386"/>
              </a:cubicBezTo>
              <a:cubicBezTo>
                <a:pt x="6328518" y="3055386"/>
                <a:pt x="6344103" y="3070977"/>
                <a:pt x="6344103" y="3090205"/>
              </a:cubicBezTo>
              <a:cubicBezTo>
                <a:pt x="6344103" y="3109432"/>
                <a:pt x="6328518" y="3125023"/>
                <a:pt x="6309291" y="3125023"/>
              </a:cubicBezTo>
              <a:close/>
              <a:moveTo>
                <a:pt x="6394183" y="3125023"/>
              </a:moveTo>
              <a:cubicBezTo>
                <a:pt x="6374955" y="3125023"/>
                <a:pt x="6359357" y="3109432"/>
                <a:pt x="6359357" y="3090205"/>
              </a:cubicBezTo>
              <a:cubicBezTo>
                <a:pt x="6359357" y="3070977"/>
                <a:pt x="6374955" y="3055386"/>
                <a:pt x="6394183" y="3055386"/>
              </a:cubicBezTo>
              <a:cubicBezTo>
                <a:pt x="6413411" y="3055386"/>
                <a:pt x="6428995" y="3070977"/>
                <a:pt x="6428995" y="3090205"/>
              </a:cubicBezTo>
              <a:cubicBezTo>
                <a:pt x="6428995" y="3109432"/>
                <a:pt x="6413411" y="3125023"/>
                <a:pt x="6394183" y="3125023"/>
              </a:cubicBezTo>
              <a:close/>
              <a:moveTo>
                <a:pt x="6479075" y="3125023"/>
              </a:moveTo>
              <a:cubicBezTo>
                <a:pt x="6459847" y="3125023"/>
                <a:pt x="6444250" y="3109432"/>
                <a:pt x="6444250" y="3090205"/>
              </a:cubicBezTo>
              <a:cubicBezTo>
                <a:pt x="6444250" y="3070977"/>
                <a:pt x="6459847" y="3055386"/>
                <a:pt x="6479075" y="3055386"/>
              </a:cubicBezTo>
              <a:cubicBezTo>
                <a:pt x="6498303" y="3055386"/>
                <a:pt x="6513887" y="3070977"/>
                <a:pt x="6513887" y="3090205"/>
              </a:cubicBezTo>
              <a:cubicBezTo>
                <a:pt x="6513887" y="3109432"/>
                <a:pt x="6498303" y="3125023"/>
                <a:pt x="6479075" y="3125023"/>
              </a:cubicBezTo>
              <a:close/>
              <a:moveTo>
                <a:pt x="6563968" y="3125023"/>
              </a:moveTo>
              <a:cubicBezTo>
                <a:pt x="6544741" y="3125023"/>
                <a:pt x="6529143" y="3109432"/>
                <a:pt x="6529143" y="3090205"/>
              </a:cubicBezTo>
              <a:cubicBezTo>
                <a:pt x="6529143" y="3070977"/>
                <a:pt x="6544741" y="3055386"/>
                <a:pt x="6563968" y="3055386"/>
              </a:cubicBezTo>
              <a:cubicBezTo>
                <a:pt x="6583196" y="3055386"/>
                <a:pt x="6598781" y="3070977"/>
                <a:pt x="6598781" y="3090205"/>
              </a:cubicBezTo>
              <a:cubicBezTo>
                <a:pt x="6598781" y="3109432"/>
                <a:pt x="6583196" y="3125023"/>
                <a:pt x="6563968" y="3125023"/>
              </a:cubicBezTo>
              <a:close/>
              <a:moveTo>
                <a:pt x="6648861" y="3125023"/>
              </a:moveTo>
              <a:cubicBezTo>
                <a:pt x="6629633" y="3125023"/>
                <a:pt x="6614035" y="3109432"/>
                <a:pt x="6614035" y="3090205"/>
              </a:cubicBezTo>
              <a:cubicBezTo>
                <a:pt x="6614035" y="3070977"/>
                <a:pt x="6629633" y="3055386"/>
                <a:pt x="6648861" y="3055386"/>
              </a:cubicBezTo>
              <a:cubicBezTo>
                <a:pt x="6668088" y="3055386"/>
                <a:pt x="6683673" y="3070977"/>
                <a:pt x="6683673" y="3090205"/>
              </a:cubicBezTo>
              <a:cubicBezTo>
                <a:pt x="6683673" y="3109432"/>
                <a:pt x="6668088" y="3125023"/>
                <a:pt x="6648861" y="3125023"/>
              </a:cubicBezTo>
              <a:close/>
              <a:moveTo>
                <a:pt x="6733753" y="3125023"/>
              </a:moveTo>
              <a:cubicBezTo>
                <a:pt x="6714525" y="3125023"/>
                <a:pt x="6698927" y="3109432"/>
                <a:pt x="6698927" y="3090205"/>
              </a:cubicBezTo>
              <a:cubicBezTo>
                <a:pt x="6698927" y="3070977"/>
                <a:pt x="6714525" y="3055386"/>
                <a:pt x="6733753" y="3055386"/>
              </a:cubicBezTo>
              <a:cubicBezTo>
                <a:pt x="6752981" y="3055386"/>
                <a:pt x="6768565" y="3070977"/>
                <a:pt x="6768565" y="3090205"/>
              </a:cubicBezTo>
              <a:cubicBezTo>
                <a:pt x="6768565" y="3109432"/>
                <a:pt x="6752981" y="3125023"/>
                <a:pt x="6733753" y="3125023"/>
              </a:cubicBezTo>
              <a:close/>
              <a:moveTo>
                <a:pt x="6818645" y="3125023"/>
              </a:moveTo>
              <a:cubicBezTo>
                <a:pt x="6799417" y="3125023"/>
                <a:pt x="6783820" y="3109432"/>
                <a:pt x="6783820" y="3090205"/>
              </a:cubicBezTo>
              <a:cubicBezTo>
                <a:pt x="6783820" y="3070977"/>
                <a:pt x="6799417" y="3055386"/>
                <a:pt x="6818645" y="3055386"/>
              </a:cubicBezTo>
              <a:cubicBezTo>
                <a:pt x="6837873" y="3055386"/>
                <a:pt x="6853457" y="3070977"/>
                <a:pt x="6853457" y="3090205"/>
              </a:cubicBezTo>
              <a:cubicBezTo>
                <a:pt x="6853457" y="3109432"/>
                <a:pt x="6837873" y="3125023"/>
                <a:pt x="6818645" y="3125023"/>
              </a:cubicBezTo>
              <a:close/>
              <a:moveTo>
                <a:pt x="6903537" y="3125023"/>
              </a:moveTo>
              <a:cubicBezTo>
                <a:pt x="6884310" y="3125023"/>
                <a:pt x="6868712" y="3109432"/>
                <a:pt x="6868712" y="3090205"/>
              </a:cubicBezTo>
              <a:cubicBezTo>
                <a:pt x="6868712" y="3070977"/>
                <a:pt x="6884310" y="3055386"/>
                <a:pt x="6903537" y="3055386"/>
              </a:cubicBezTo>
              <a:cubicBezTo>
                <a:pt x="6922765" y="3055386"/>
                <a:pt x="6938350" y="3070977"/>
                <a:pt x="6938350" y="3090205"/>
              </a:cubicBezTo>
              <a:cubicBezTo>
                <a:pt x="6938350" y="3109432"/>
                <a:pt x="6922765" y="3125023"/>
                <a:pt x="6903537" y="3125023"/>
              </a:cubicBezTo>
              <a:close/>
              <a:moveTo>
                <a:pt x="7158241" y="3125023"/>
              </a:moveTo>
              <a:cubicBezTo>
                <a:pt x="7139013" y="3125023"/>
                <a:pt x="7123416" y="3109432"/>
                <a:pt x="7123416" y="3090205"/>
              </a:cubicBezTo>
              <a:cubicBezTo>
                <a:pt x="7123416" y="3070977"/>
                <a:pt x="7139013" y="3055386"/>
                <a:pt x="7158241" y="3055386"/>
              </a:cubicBezTo>
              <a:cubicBezTo>
                <a:pt x="7177469" y="3055386"/>
                <a:pt x="7193053" y="3070977"/>
                <a:pt x="7193053" y="3090205"/>
              </a:cubicBezTo>
              <a:cubicBezTo>
                <a:pt x="7193053" y="3109432"/>
                <a:pt x="7177469" y="3125023"/>
                <a:pt x="7158241" y="3125023"/>
              </a:cubicBezTo>
              <a:close/>
              <a:moveTo>
                <a:pt x="7243134" y="3125023"/>
              </a:moveTo>
              <a:cubicBezTo>
                <a:pt x="7223907" y="3125023"/>
                <a:pt x="7208309" y="3109432"/>
                <a:pt x="7208309" y="3090205"/>
              </a:cubicBezTo>
              <a:cubicBezTo>
                <a:pt x="7208309" y="3070977"/>
                <a:pt x="7223907" y="3055386"/>
                <a:pt x="7243134" y="3055386"/>
              </a:cubicBezTo>
              <a:cubicBezTo>
                <a:pt x="7262362" y="3055386"/>
                <a:pt x="7277947" y="3070977"/>
                <a:pt x="7277947" y="3090205"/>
              </a:cubicBezTo>
              <a:cubicBezTo>
                <a:pt x="7277947" y="3109432"/>
                <a:pt x="7262362" y="3125023"/>
                <a:pt x="7243134" y="3125023"/>
              </a:cubicBezTo>
              <a:close/>
              <a:moveTo>
                <a:pt x="7328027" y="3125023"/>
              </a:moveTo>
              <a:cubicBezTo>
                <a:pt x="7308799" y="3125023"/>
                <a:pt x="7293201" y="3109432"/>
                <a:pt x="7293201" y="3090205"/>
              </a:cubicBezTo>
              <a:cubicBezTo>
                <a:pt x="7293201" y="3070977"/>
                <a:pt x="7308799" y="3055386"/>
                <a:pt x="7328027" y="3055386"/>
              </a:cubicBezTo>
              <a:cubicBezTo>
                <a:pt x="7347254" y="3055386"/>
                <a:pt x="7362839" y="3070977"/>
                <a:pt x="7362839" y="3090205"/>
              </a:cubicBezTo>
              <a:cubicBezTo>
                <a:pt x="7362839" y="3109432"/>
                <a:pt x="7347254" y="3125023"/>
                <a:pt x="7328027" y="3125023"/>
              </a:cubicBezTo>
              <a:close/>
              <a:moveTo>
                <a:pt x="7412919" y="3125023"/>
              </a:moveTo>
              <a:cubicBezTo>
                <a:pt x="7393691" y="3125023"/>
                <a:pt x="7378094" y="3109432"/>
                <a:pt x="7378094" y="3090205"/>
              </a:cubicBezTo>
              <a:cubicBezTo>
                <a:pt x="7378094" y="3070977"/>
                <a:pt x="7393691" y="3055386"/>
                <a:pt x="7412919" y="3055386"/>
              </a:cubicBezTo>
              <a:cubicBezTo>
                <a:pt x="7432147" y="3055386"/>
                <a:pt x="7447731" y="3070977"/>
                <a:pt x="7447731" y="3090205"/>
              </a:cubicBezTo>
              <a:cubicBezTo>
                <a:pt x="7447731" y="3109432"/>
                <a:pt x="7432147" y="3125023"/>
                <a:pt x="7412919" y="3125023"/>
              </a:cubicBezTo>
              <a:close/>
              <a:moveTo>
                <a:pt x="7497811" y="3125023"/>
              </a:moveTo>
              <a:cubicBezTo>
                <a:pt x="7478583" y="3125023"/>
                <a:pt x="7462986" y="3109432"/>
                <a:pt x="7462986" y="3090205"/>
              </a:cubicBezTo>
              <a:cubicBezTo>
                <a:pt x="7462986" y="3070977"/>
                <a:pt x="7478583" y="3055386"/>
                <a:pt x="7497811" y="3055386"/>
              </a:cubicBezTo>
              <a:cubicBezTo>
                <a:pt x="7517039" y="3055386"/>
                <a:pt x="7532623" y="3070977"/>
                <a:pt x="7532623" y="3090205"/>
              </a:cubicBezTo>
              <a:cubicBezTo>
                <a:pt x="7532623" y="3109432"/>
                <a:pt x="7517039" y="3125023"/>
                <a:pt x="7497811" y="3125023"/>
              </a:cubicBezTo>
              <a:close/>
              <a:moveTo>
                <a:pt x="8092059" y="3125023"/>
              </a:moveTo>
              <a:cubicBezTo>
                <a:pt x="8072831" y="3125023"/>
                <a:pt x="8057234" y="3109432"/>
                <a:pt x="8057234" y="3090205"/>
              </a:cubicBezTo>
              <a:cubicBezTo>
                <a:pt x="8057234" y="3070977"/>
                <a:pt x="8072831" y="3055386"/>
                <a:pt x="8092059" y="3055386"/>
              </a:cubicBezTo>
              <a:cubicBezTo>
                <a:pt x="8111287" y="3055386"/>
                <a:pt x="8126871" y="3070977"/>
                <a:pt x="8126871" y="3090205"/>
              </a:cubicBezTo>
              <a:cubicBezTo>
                <a:pt x="8126871" y="3109432"/>
                <a:pt x="8111287" y="3125023"/>
                <a:pt x="8092059" y="3125023"/>
              </a:cubicBezTo>
              <a:close/>
              <a:moveTo>
                <a:pt x="8176951" y="3125023"/>
              </a:moveTo>
              <a:cubicBezTo>
                <a:pt x="8157723" y="3125023"/>
                <a:pt x="8142126" y="3109432"/>
                <a:pt x="8142126" y="3090205"/>
              </a:cubicBezTo>
              <a:cubicBezTo>
                <a:pt x="8142126" y="3070977"/>
                <a:pt x="8157723" y="3055386"/>
                <a:pt x="8176951" y="3055386"/>
              </a:cubicBezTo>
              <a:cubicBezTo>
                <a:pt x="8196179" y="3055386"/>
                <a:pt x="8211763" y="3070977"/>
                <a:pt x="8211763" y="3090205"/>
              </a:cubicBezTo>
              <a:cubicBezTo>
                <a:pt x="8211763" y="3109432"/>
                <a:pt x="8196179" y="3125023"/>
                <a:pt x="8176951" y="3125023"/>
              </a:cubicBezTo>
              <a:close/>
              <a:moveTo>
                <a:pt x="8261843" y="3125023"/>
              </a:moveTo>
              <a:cubicBezTo>
                <a:pt x="8242616" y="3125023"/>
                <a:pt x="8227018" y="3109432"/>
                <a:pt x="8227018" y="3090205"/>
              </a:cubicBezTo>
              <a:cubicBezTo>
                <a:pt x="8227018" y="3070977"/>
                <a:pt x="8242616" y="3055386"/>
                <a:pt x="8261843" y="3055386"/>
              </a:cubicBezTo>
              <a:cubicBezTo>
                <a:pt x="8281071" y="3055386"/>
                <a:pt x="8296656" y="3070977"/>
                <a:pt x="8296656" y="3090205"/>
              </a:cubicBezTo>
              <a:cubicBezTo>
                <a:pt x="8296656" y="3109432"/>
                <a:pt x="8281071" y="3125023"/>
                <a:pt x="8261843" y="3125023"/>
              </a:cubicBezTo>
              <a:close/>
              <a:moveTo>
                <a:pt x="8346737" y="3125023"/>
              </a:moveTo>
              <a:cubicBezTo>
                <a:pt x="8327509" y="3125023"/>
                <a:pt x="8311911" y="3109432"/>
                <a:pt x="8311911" y="3090205"/>
              </a:cubicBezTo>
              <a:cubicBezTo>
                <a:pt x="8311911" y="3070977"/>
                <a:pt x="8327509" y="3055386"/>
                <a:pt x="8346737" y="3055386"/>
              </a:cubicBezTo>
              <a:cubicBezTo>
                <a:pt x="8365964" y="3055386"/>
                <a:pt x="8381549" y="3070977"/>
                <a:pt x="8381549" y="3090205"/>
              </a:cubicBezTo>
              <a:cubicBezTo>
                <a:pt x="8381549" y="3109432"/>
                <a:pt x="8365964" y="3125023"/>
                <a:pt x="8346737" y="3125023"/>
              </a:cubicBezTo>
              <a:close/>
              <a:moveTo>
                <a:pt x="8771199" y="3125023"/>
              </a:moveTo>
              <a:cubicBezTo>
                <a:pt x="8751971" y="3125023"/>
                <a:pt x="8736374" y="3109432"/>
                <a:pt x="8736374" y="3090205"/>
              </a:cubicBezTo>
              <a:cubicBezTo>
                <a:pt x="8736374" y="3070977"/>
                <a:pt x="8751971" y="3055386"/>
                <a:pt x="8771199" y="3055386"/>
              </a:cubicBezTo>
              <a:cubicBezTo>
                <a:pt x="8790427" y="3055386"/>
                <a:pt x="8806011" y="3070977"/>
                <a:pt x="8806011" y="3090205"/>
              </a:cubicBezTo>
              <a:cubicBezTo>
                <a:pt x="8806011" y="3109432"/>
                <a:pt x="8790427" y="3125023"/>
                <a:pt x="8771199" y="3125023"/>
              </a:cubicBezTo>
              <a:close/>
              <a:moveTo>
                <a:pt x="8856091" y="3125023"/>
              </a:moveTo>
              <a:cubicBezTo>
                <a:pt x="8836863" y="3125023"/>
                <a:pt x="8821266" y="3109432"/>
                <a:pt x="8821266" y="3090205"/>
              </a:cubicBezTo>
              <a:cubicBezTo>
                <a:pt x="8821266" y="3070977"/>
                <a:pt x="8836863" y="3055386"/>
                <a:pt x="8856091" y="3055386"/>
              </a:cubicBezTo>
              <a:cubicBezTo>
                <a:pt x="8875319" y="3055386"/>
                <a:pt x="8890903" y="3070977"/>
                <a:pt x="8890903" y="3090205"/>
              </a:cubicBezTo>
              <a:cubicBezTo>
                <a:pt x="8890903" y="3109432"/>
                <a:pt x="8875319" y="3125023"/>
                <a:pt x="8856091" y="3125023"/>
              </a:cubicBezTo>
              <a:close/>
              <a:moveTo>
                <a:pt x="8940983" y="3125023"/>
              </a:moveTo>
              <a:cubicBezTo>
                <a:pt x="8921756" y="3125023"/>
                <a:pt x="8906158" y="3109432"/>
                <a:pt x="8906158" y="3090205"/>
              </a:cubicBezTo>
              <a:cubicBezTo>
                <a:pt x="8906158" y="3070977"/>
                <a:pt x="8921756" y="3055386"/>
                <a:pt x="8940983" y="3055386"/>
              </a:cubicBezTo>
              <a:cubicBezTo>
                <a:pt x="8960211" y="3055386"/>
                <a:pt x="8975796" y="3070977"/>
                <a:pt x="8975796" y="3090205"/>
              </a:cubicBezTo>
              <a:cubicBezTo>
                <a:pt x="8975796" y="3109432"/>
                <a:pt x="8960211" y="3125023"/>
                <a:pt x="8940983" y="3125023"/>
              </a:cubicBezTo>
              <a:close/>
              <a:moveTo>
                <a:pt x="9025876" y="3125023"/>
              </a:moveTo>
              <a:cubicBezTo>
                <a:pt x="9006648" y="3125023"/>
                <a:pt x="8991050" y="3109432"/>
                <a:pt x="8991050" y="3090205"/>
              </a:cubicBezTo>
              <a:cubicBezTo>
                <a:pt x="8991050" y="3070977"/>
                <a:pt x="9006648" y="3055386"/>
                <a:pt x="9025876" y="3055386"/>
              </a:cubicBezTo>
              <a:cubicBezTo>
                <a:pt x="9045103" y="3055386"/>
                <a:pt x="9060688" y="3070977"/>
                <a:pt x="9060688" y="3090205"/>
              </a:cubicBezTo>
              <a:cubicBezTo>
                <a:pt x="9060688" y="3109432"/>
                <a:pt x="9045103" y="3125023"/>
                <a:pt x="9025876" y="3125023"/>
              </a:cubicBezTo>
              <a:close/>
              <a:moveTo>
                <a:pt x="9280553" y="3125023"/>
              </a:moveTo>
              <a:cubicBezTo>
                <a:pt x="9261326" y="3125023"/>
                <a:pt x="9245728" y="3109432"/>
                <a:pt x="9245728" y="3090205"/>
              </a:cubicBezTo>
              <a:cubicBezTo>
                <a:pt x="9245728" y="3070977"/>
                <a:pt x="9261326" y="3055386"/>
                <a:pt x="9280553" y="3055386"/>
              </a:cubicBezTo>
              <a:cubicBezTo>
                <a:pt x="9299781" y="3055386"/>
                <a:pt x="9315366" y="3070977"/>
                <a:pt x="9315366" y="3090205"/>
              </a:cubicBezTo>
              <a:cubicBezTo>
                <a:pt x="9315366" y="3109432"/>
                <a:pt x="9299781" y="3125023"/>
                <a:pt x="9280553" y="3125023"/>
              </a:cubicBezTo>
              <a:close/>
              <a:moveTo>
                <a:pt x="2743800" y="3040163"/>
              </a:moveTo>
              <a:cubicBezTo>
                <a:pt x="2724572" y="3040163"/>
                <a:pt x="2708981" y="3024572"/>
                <a:pt x="2708981" y="3005344"/>
              </a:cubicBezTo>
              <a:cubicBezTo>
                <a:pt x="2708981" y="2986116"/>
                <a:pt x="2724572" y="2970525"/>
                <a:pt x="2743800" y="2970525"/>
              </a:cubicBezTo>
              <a:cubicBezTo>
                <a:pt x="2763027" y="2970525"/>
                <a:pt x="2778618" y="2986116"/>
                <a:pt x="2778618" y="3005344"/>
              </a:cubicBezTo>
              <a:cubicBezTo>
                <a:pt x="2778618" y="3024572"/>
                <a:pt x="2763027" y="3040163"/>
                <a:pt x="2743800" y="3040163"/>
              </a:cubicBezTo>
              <a:close/>
              <a:moveTo>
                <a:pt x="2828692" y="3040163"/>
              </a:moveTo>
              <a:cubicBezTo>
                <a:pt x="2809464" y="3040163"/>
                <a:pt x="2793873" y="3024572"/>
                <a:pt x="2793873" y="3005344"/>
              </a:cubicBezTo>
              <a:cubicBezTo>
                <a:pt x="2793873" y="2986116"/>
                <a:pt x="2809464" y="2970525"/>
                <a:pt x="2828692" y="2970525"/>
              </a:cubicBezTo>
              <a:cubicBezTo>
                <a:pt x="2847920" y="2970525"/>
                <a:pt x="2863511" y="2986116"/>
                <a:pt x="2863511" y="3005344"/>
              </a:cubicBezTo>
              <a:cubicBezTo>
                <a:pt x="2863511" y="3024572"/>
                <a:pt x="2847920" y="3040163"/>
                <a:pt x="2828692" y="3040163"/>
              </a:cubicBezTo>
              <a:close/>
              <a:moveTo>
                <a:pt x="2913584" y="3040163"/>
              </a:moveTo>
              <a:cubicBezTo>
                <a:pt x="2894356" y="3040163"/>
                <a:pt x="2878765" y="3024572"/>
                <a:pt x="2878765" y="3005344"/>
              </a:cubicBezTo>
              <a:cubicBezTo>
                <a:pt x="2878765" y="2986116"/>
                <a:pt x="2894356" y="2970525"/>
                <a:pt x="2913584" y="2970525"/>
              </a:cubicBezTo>
              <a:cubicBezTo>
                <a:pt x="2932812" y="2970525"/>
                <a:pt x="2948403" y="2986116"/>
                <a:pt x="2948403" y="3005344"/>
              </a:cubicBezTo>
              <a:cubicBezTo>
                <a:pt x="2948403" y="3024572"/>
                <a:pt x="2932812" y="3040163"/>
                <a:pt x="2913584" y="3040163"/>
              </a:cubicBezTo>
              <a:close/>
              <a:moveTo>
                <a:pt x="2998477" y="3040163"/>
              </a:moveTo>
              <a:cubicBezTo>
                <a:pt x="2979250" y="3040163"/>
                <a:pt x="2963658" y="3024572"/>
                <a:pt x="2963658" y="3005344"/>
              </a:cubicBezTo>
              <a:cubicBezTo>
                <a:pt x="2963658" y="2986116"/>
                <a:pt x="2979250" y="2970525"/>
                <a:pt x="2998477" y="2970525"/>
              </a:cubicBezTo>
              <a:cubicBezTo>
                <a:pt x="3017705" y="2970525"/>
                <a:pt x="3033296" y="2986116"/>
                <a:pt x="3033296" y="3005344"/>
              </a:cubicBezTo>
              <a:cubicBezTo>
                <a:pt x="3033296" y="3024572"/>
                <a:pt x="3017705" y="3040163"/>
                <a:pt x="2998477" y="3040163"/>
              </a:cubicBezTo>
              <a:close/>
              <a:moveTo>
                <a:pt x="5375473" y="3040163"/>
              </a:moveTo>
              <a:cubicBezTo>
                <a:pt x="5356245" y="3040163"/>
                <a:pt x="5340647" y="3024572"/>
                <a:pt x="5340647" y="3005344"/>
              </a:cubicBezTo>
              <a:cubicBezTo>
                <a:pt x="5340647" y="2986116"/>
                <a:pt x="5356245" y="2970525"/>
                <a:pt x="5375473" y="2970525"/>
              </a:cubicBezTo>
              <a:cubicBezTo>
                <a:pt x="5394701" y="2970525"/>
                <a:pt x="5410285" y="2986116"/>
                <a:pt x="5410285" y="3005344"/>
              </a:cubicBezTo>
              <a:cubicBezTo>
                <a:pt x="5410285" y="3024572"/>
                <a:pt x="5394701" y="3040163"/>
                <a:pt x="5375473" y="3040163"/>
              </a:cubicBezTo>
              <a:close/>
              <a:moveTo>
                <a:pt x="5460365" y="3040163"/>
              </a:moveTo>
              <a:cubicBezTo>
                <a:pt x="5441137" y="3040163"/>
                <a:pt x="5425540" y="3024572"/>
                <a:pt x="5425540" y="3005344"/>
              </a:cubicBezTo>
              <a:cubicBezTo>
                <a:pt x="5425540" y="2986116"/>
                <a:pt x="5441137" y="2970525"/>
                <a:pt x="5460365" y="2970525"/>
              </a:cubicBezTo>
              <a:cubicBezTo>
                <a:pt x="5479593" y="2970525"/>
                <a:pt x="5495177" y="2986116"/>
                <a:pt x="5495177" y="3005344"/>
              </a:cubicBezTo>
              <a:cubicBezTo>
                <a:pt x="5495177" y="3024572"/>
                <a:pt x="5479593" y="3040163"/>
                <a:pt x="5460365" y="3040163"/>
              </a:cubicBezTo>
              <a:close/>
              <a:moveTo>
                <a:pt x="5545258" y="3040163"/>
              </a:moveTo>
              <a:cubicBezTo>
                <a:pt x="5526031" y="3040163"/>
                <a:pt x="5510433" y="3024572"/>
                <a:pt x="5510433" y="3005344"/>
              </a:cubicBezTo>
              <a:cubicBezTo>
                <a:pt x="5510433" y="2986116"/>
                <a:pt x="5526031" y="2970525"/>
                <a:pt x="5545258" y="2970525"/>
              </a:cubicBezTo>
              <a:cubicBezTo>
                <a:pt x="5564486" y="2970525"/>
                <a:pt x="5580071" y="2986116"/>
                <a:pt x="5580071" y="3005344"/>
              </a:cubicBezTo>
              <a:cubicBezTo>
                <a:pt x="5580071" y="3024572"/>
                <a:pt x="5564486" y="3040163"/>
                <a:pt x="5545258" y="3040163"/>
              </a:cubicBezTo>
              <a:close/>
              <a:moveTo>
                <a:pt x="5630151" y="3040163"/>
              </a:moveTo>
              <a:cubicBezTo>
                <a:pt x="5610923" y="3040163"/>
                <a:pt x="5595325" y="3024572"/>
                <a:pt x="5595325" y="3005344"/>
              </a:cubicBezTo>
              <a:cubicBezTo>
                <a:pt x="5595325" y="2986116"/>
                <a:pt x="5610923" y="2970525"/>
                <a:pt x="5630151" y="2970525"/>
              </a:cubicBezTo>
              <a:cubicBezTo>
                <a:pt x="5649378" y="2970525"/>
                <a:pt x="5664963" y="2986116"/>
                <a:pt x="5664963" y="3005344"/>
              </a:cubicBezTo>
              <a:cubicBezTo>
                <a:pt x="5664963" y="3024572"/>
                <a:pt x="5649378" y="3040163"/>
                <a:pt x="5630151" y="3040163"/>
              </a:cubicBezTo>
              <a:close/>
              <a:moveTo>
                <a:pt x="5715043" y="3040163"/>
              </a:moveTo>
              <a:cubicBezTo>
                <a:pt x="5695815" y="3040163"/>
                <a:pt x="5680217" y="3024572"/>
                <a:pt x="5680217" y="3005344"/>
              </a:cubicBezTo>
              <a:cubicBezTo>
                <a:pt x="5680217" y="2986116"/>
                <a:pt x="5695815" y="2970525"/>
                <a:pt x="5715043" y="2970525"/>
              </a:cubicBezTo>
              <a:cubicBezTo>
                <a:pt x="5734271" y="2970525"/>
                <a:pt x="5749855" y="2986116"/>
                <a:pt x="5749855" y="3005344"/>
              </a:cubicBezTo>
              <a:cubicBezTo>
                <a:pt x="5749855" y="3024572"/>
                <a:pt x="5734271" y="3040163"/>
                <a:pt x="5715043" y="3040163"/>
              </a:cubicBezTo>
              <a:close/>
              <a:moveTo>
                <a:pt x="5799935" y="3040163"/>
              </a:moveTo>
              <a:cubicBezTo>
                <a:pt x="5780707" y="3040163"/>
                <a:pt x="5765110" y="3024572"/>
                <a:pt x="5765110" y="3005344"/>
              </a:cubicBezTo>
              <a:cubicBezTo>
                <a:pt x="5765110" y="2986116"/>
                <a:pt x="5780707" y="2970525"/>
                <a:pt x="5799935" y="2970525"/>
              </a:cubicBezTo>
              <a:cubicBezTo>
                <a:pt x="5819163" y="2970525"/>
                <a:pt x="5834747" y="2986116"/>
                <a:pt x="5834747" y="3005344"/>
              </a:cubicBezTo>
              <a:cubicBezTo>
                <a:pt x="5834747" y="3024572"/>
                <a:pt x="5819163" y="3040163"/>
                <a:pt x="5799935" y="3040163"/>
              </a:cubicBezTo>
              <a:close/>
              <a:moveTo>
                <a:pt x="5884828" y="3040163"/>
              </a:moveTo>
              <a:cubicBezTo>
                <a:pt x="5865601" y="3040163"/>
                <a:pt x="5850003" y="3024572"/>
                <a:pt x="5850003" y="3005344"/>
              </a:cubicBezTo>
              <a:cubicBezTo>
                <a:pt x="5850003" y="2986116"/>
                <a:pt x="5865601" y="2970525"/>
                <a:pt x="5884828" y="2970525"/>
              </a:cubicBezTo>
              <a:cubicBezTo>
                <a:pt x="5904056" y="2970525"/>
                <a:pt x="5919641" y="2986116"/>
                <a:pt x="5919641" y="3005344"/>
              </a:cubicBezTo>
              <a:cubicBezTo>
                <a:pt x="5919641" y="3024572"/>
                <a:pt x="5904056" y="3040163"/>
                <a:pt x="5884828" y="3040163"/>
              </a:cubicBezTo>
              <a:close/>
              <a:moveTo>
                <a:pt x="5969721" y="3040163"/>
              </a:moveTo>
              <a:cubicBezTo>
                <a:pt x="5950493" y="3040163"/>
                <a:pt x="5934895" y="3024572"/>
                <a:pt x="5934895" y="3005344"/>
              </a:cubicBezTo>
              <a:cubicBezTo>
                <a:pt x="5934895" y="2986116"/>
                <a:pt x="5950493" y="2970525"/>
                <a:pt x="5969721" y="2970525"/>
              </a:cubicBezTo>
              <a:cubicBezTo>
                <a:pt x="5988948" y="2970525"/>
                <a:pt x="6004533" y="2986116"/>
                <a:pt x="6004533" y="3005344"/>
              </a:cubicBezTo>
              <a:cubicBezTo>
                <a:pt x="6004533" y="3024572"/>
                <a:pt x="5988948" y="3040163"/>
                <a:pt x="5969721" y="3040163"/>
              </a:cubicBezTo>
              <a:close/>
              <a:moveTo>
                <a:pt x="6054613" y="3040163"/>
              </a:moveTo>
              <a:cubicBezTo>
                <a:pt x="6035385" y="3040163"/>
                <a:pt x="6019787" y="3024572"/>
                <a:pt x="6019787" y="3005344"/>
              </a:cubicBezTo>
              <a:cubicBezTo>
                <a:pt x="6019787" y="2986116"/>
                <a:pt x="6035385" y="2970525"/>
                <a:pt x="6054613" y="2970525"/>
              </a:cubicBezTo>
              <a:cubicBezTo>
                <a:pt x="6073841" y="2970525"/>
                <a:pt x="6089425" y="2986116"/>
                <a:pt x="6089425" y="3005344"/>
              </a:cubicBezTo>
              <a:cubicBezTo>
                <a:pt x="6089425" y="3024572"/>
                <a:pt x="6073841" y="3040163"/>
                <a:pt x="6054613" y="3040163"/>
              </a:cubicBezTo>
              <a:close/>
              <a:moveTo>
                <a:pt x="6139505" y="3040163"/>
              </a:moveTo>
              <a:cubicBezTo>
                <a:pt x="6120277" y="3040163"/>
                <a:pt x="6104680" y="3024572"/>
                <a:pt x="6104680" y="3005344"/>
              </a:cubicBezTo>
              <a:cubicBezTo>
                <a:pt x="6104680" y="2986116"/>
                <a:pt x="6120277" y="2970525"/>
                <a:pt x="6139505" y="2970525"/>
              </a:cubicBezTo>
              <a:cubicBezTo>
                <a:pt x="6158733" y="2970525"/>
                <a:pt x="6174317" y="2986116"/>
                <a:pt x="6174317" y="3005344"/>
              </a:cubicBezTo>
              <a:cubicBezTo>
                <a:pt x="6174317" y="3024572"/>
                <a:pt x="6158733" y="3040163"/>
                <a:pt x="6139505" y="3040163"/>
              </a:cubicBezTo>
              <a:close/>
              <a:moveTo>
                <a:pt x="6224398" y="3040163"/>
              </a:moveTo>
              <a:cubicBezTo>
                <a:pt x="6205171" y="3040163"/>
                <a:pt x="6189573" y="3024572"/>
                <a:pt x="6189573" y="3005344"/>
              </a:cubicBezTo>
              <a:cubicBezTo>
                <a:pt x="6189573" y="2986116"/>
                <a:pt x="6205171" y="2970525"/>
                <a:pt x="6224398" y="2970525"/>
              </a:cubicBezTo>
              <a:cubicBezTo>
                <a:pt x="6243626" y="2970525"/>
                <a:pt x="6259211" y="2986116"/>
                <a:pt x="6259211" y="3005344"/>
              </a:cubicBezTo>
              <a:cubicBezTo>
                <a:pt x="6259211" y="3024572"/>
                <a:pt x="6243626" y="3040163"/>
                <a:pt x="6224398" y="3040163"/>
              </a:cubicBezTo>
              <a:close/>
              <a:moveTo>
                <a:pt x="6309291" y="3040163"/>
              </a:moveTo>
              <a:cubicBezTo>
                <a:pt x="6290063" y="3040163"/>
                <a:pt x="6274465" y="3024572"/>
                <a:pt x="6274465" y="3005344"/>
              </a:cubicBezTo>
              <a:cubicBezTo>
                <a:pt x="6274465" y="2986116"/>
                <a:pt x="6290063" y="2970525"/>
                <a:pt x="6309291" y="2970525"/>
              </a:cubicBezTo>
              <a:cubicBezTo>
                <a:pt x="6328518" y="2970525"/>
                <a:pt x="6344103" y="2986116"/>
                <a:pt x="6344103" y="3005344"/>
              </a:cubicBezTo>
              <a:cubicBezTo>
                <a:pt x="6344103" y="3024572"/>
                <a:pt x="6328518" y="3040163"/>
                <a:pt x="6309291" y="3040163"/>
              </a:cubicBezTo>
              <a:close/>
              <a:moveTo>
                <a:pt x="6394183" y="3040163"/>
              </a:moveTo>
              <a:cubicBezTo>
                <a:pt x="6374955" y="3040163"/>
                <a:pt x="6359357" y="3024572"/>
                <a:pt x="6359357" y="3005344"/>
              </a:cubicBezTo>
              <a:cubicBezTo>
                <a:pt x="6359357" y="2986116"/>
                <a:pt x="6374955" y="2970525"/>
                <a:pt x="6394183" y="2970525"/>
              </a:cubicBezTo>
              <a:cubicBezTo>
                <a:pt x="6413411" y="2970525"/>
                <a:pt x="6428995" y="2986116"/>
                <a:pt x="6428995" y="3005344"/>
              </a:cubicBezTo>
              <a:cubicBezTo>
                <a:pt x="6428995" y="3024572"/>
                <a:pt x="6413411" y="3040163"/>
                <a:pt x="6394183" y="3040163"/>
              </a:cubicBezTo>
              <a:close/>
              <a:moveTo>
                <a:pt x="6479075" y="3040163"/>
              </a:moveTo>
              <a:cubicBezTo>
                <a:pt x="6459847" y="3040163"/>
                <a:pt x="6444250" y="3024572"/>
                <a:pt x="6444250" y="3005344"/>
              </a:cubicBezTo>
              <a:cubicBezTo>
                <a:pt x="6444250" y="2986116"/>
                <a:pt x="6459847" y="2970525"/>
                <a:pt x="6479075" y="2970525"/>
              </a:cubicBezTo>
              <a:cubicBezTo>
                <a:pt x="6498303" y="2970525"/>
                <a:pt x="6513887" y="2986116"/>
                <a:pt x="6513887" y="3005344"/>
              </a:cubicBezTo>
              <a:cubicBezTo>
                <a:pt x="6513887" y="3024572"/>
                <a:pt x="6498303" y="3040163"/>
                <a:pt x="6479075" y="3040163"/>
              </a:cubicBezTo>
              <a:close/>
              <a:moveTo>
                <a:pt x="6563968" y="3040163"/>
              </a:moveTo>
              <a:cubicBezTo>
                <a:pt x="6544741" y="3040163"/>
                <a:pt x="6529143" y="3024572"/>
                <a:pt x="6529143" y="3005344"/>
              </a:cubicBezTo>
              <a:cubicBezTo>
                <a:pt x="6529143" y="2986116"/>
                <a:pt x="6544741" y="2970525"/>
                <a:pt x="6563968" y="2970525"/>
              </a:cubicBezTo>
              <a:cubicBezTo>
                <a:pt x="6583196" y="2970525"/>
                <a:pt x="6598781" y="2986116"/>
                <a:pt x="6598781" y="3005344"/>
              </a:cubicBezTo>
              <a:cubicBezTo>
                <a:pt x="6598781" y="3024572"/>
                <a:pt x="6583196" y="3040163"/>
                <a:pt x="6563968" y="3040163"/>
              </a:cubicBezTo>
              <a:close/>
              <a:moveTo>
                <a:pt x="6648861" y="3040163"/>
              </a:moveTo>
              <a:cubicBezTo>
                <a:pt x="6629633" y="3040163"/>
                <a:pt x="6614035" y="3024572"/>
                <a:pt x="6614035" y="3005344"/>
              </a:cubicBezTo>
              <a:cubicBezTo>
                <a:pt x="6614035" y="2986116"/>
                <a:pt x="6629633" y="2970525"/>
                <a:pt x="6648861" y="2970525"/>
              </a:cubicBezTo>
              <a:cubicBezTo>
                <a:pt x="6668088" y="2970525"/>
                <a:pt x="6683673" y="2986116"/>
                <a:pt x="6683673" y="3005344"/>
              </a:cubicBezTo>
              <a:cubicBezTo>
                <a:pt x="6683673" y="3024572"/>
                <a:pt x="6668088" y="3040163"/>
                <a:pt x="6648861" y="3040163"/>
              </a:cubicBezTo>
              <a:close/>
              <a:moveTo>
                <a:pt x="6733753" y="3040163"/>
              </a:moveTo>
              <a:cubicBezTo>
                <a:pt x="6714525" y="3040163"/>
                <a:pt x="6698927" y="3024572"/>
                <a:pt x="6698927" y="3005344"/>
              </a:cubicBezTo>
              <a:cubicBezTo>
                <a:pt x="6698927" y="2986116"/>
                <a:pt x="6714525" y="2970525"/>
                <a:pt x="6733753" y="2970525"/>
              </a:cubicBezTo>
              <a:cubicBezTo>
                <a:pt x="6752981" y="2970525"/>
                <a:pt x="6768565" y="2986116"/>
                <a:pt x="6768565" y="3005344"/>
              </a:cubicBezTo>
              <a:cubicBezTo>
                <a:pt x="6768565" y="3024572"/>
                <a:pt x="6752981" y="3040163"/>
                <a:pt x="6733753" y="3040163"/>
              </a:cubicBezTo>
              <a:close/>
              <a:moveTo>
                <a:pt x="6818645" y="3040163"/>
              </a:moveTo>
              <a:cubicBezTo>
                <a:pt x="6799417" y="3040163"/>
                <a:pt x="6783820" y="3024572"/>
                <a:pt x="6783820" y="3005344"/>
              </a:cubicBezTo>
              <a:cubicBezTo>
                <a:pt x="6783820" y="2986116"/>
                <a:pt x="6799417" y="2970525"/>
                <a:pt x="6818645" y="2970525"/>
              </a:cubicBezTo>
              <a:cubicBezTo>
                <a:pt x="6837873" y="2970525"/>
                <a:pt x="6853457" y="2986116"/>
                <a:pt x="6853457" y="3005344"/>
              </a:cubicBezTo>
              <a:cubicBezTo>
                <a:pt x="6853457" y="3024572"/>
                <a:pt x="6837873" y="3040163"/>
                <a:pt x="6818645" y="3040163"/>
              </a:cubicBezTo>
              <a:close/>
              <a:moveTo>
                <a:pt x="6903537" y="3040163"/>
              </a:moveTo>
              <a:cubicBezTo>
                <a:pt x="6884310" y="3040163"/>
                <a:pt x="6868712" y="3024572"/>
                <a:pt x="6868712" y="3005344"/>
              </a:cubicBezTo>
              <a:cubicBezTo>
                <a:pt x="6868712" y="2986116"/>
                <a:pt x="6884310" y="2970525"/>
                <a:pt x="6903537" y="2970525"/>
              </a:cubicBezTo>
              <a:cubicBezTo>
                <a:pt x="6922765" y="2970525"/>
                <a:pt x="6938350" y="2986116"/>
                <a:pt x="6938350" y="3005344"/>
              </a:cubicBezTo>
              <a:cubicBezTo>
                <a:pt x="6938350" y="3024572"/>
                <a:pt x="6922765" y="3040163"/>
                <a:pt x="6903537" y="3040163"/>
              </a:cubicBezTo>
              <a:close/>
              <a:moveTo>
                <a:pt x="6988431" y="3040163"/>
              </a:moveTo>
              <a:cubicBezTo>
                <a:pt x="6969203" y="3040163"/>
                <a:pt x="6953605" y="3024572"/>
                <a:pt x="6953605" y="3005344"/>
              </a:cubicBezTo>
              <a:cubicBezTo>
                <a:pt x="6953605" y="2986116"/>
                <a:pt x="6969203" y="2970525"/>
                <a:pt x="6988431" y="2970525"/>
              </a:cubicBezTo>
              <a:cubicBezTo>
                <a:pt x="7007658" y="2970525"/>
                <a:pt x="7023243" y="2986116"/>
                <a:pt x="7023243" y="3005344"/>
              </a:cubicBezTo>
              <a:cubicBezTo>
                <a:pt x="7023243" y="3024572"/>
                <a:pt x="7007658" y="3040163"/>
                <a:pt x="6988431" y="3040163"/>
              </a:cubicBezTo>
              <a:close/>
              <a:moveTo>
                <a:pt x="7243134" y="3040163"/>
              </a:moveTo>
              <a:cubicBezTo>
                <a:pt x="7223907" y="3040163"/>
                <a:pt x="7208309" y="3024572"/>
                <a:pt x="7208309" y="3005344"/>
              </a:cubicBezTo>
              <a:cubicBezTo>
                <a:pt x="7208309" y="2986116"/>
                <a:pt x="7223907" y="2970525"/>
                <a:pt x="7243134" y="2970525"/>
              </a:cubicBezTo>
              <a:cubicBezTo>
                <a:pt x="7262362" y="2970525"/>
                <a:pt x="7277947" y="2986116"/>
                <a:pt x="7277947" y="3005344"/>
              </a:cubicBezTo>
              <a:cubicBezTo>
                <a:pt x="7277947" y="3024572"/>
                <a:pt x="7262362" y="3040163"/>
                <a:pt x="7243134" y="3040163"/>
              </a:cubicBezTo>
              <a:close/>
              <a:moveTo>
                <a:pt x="7328027" y="3040163"/>
              </a:moveTo>
              <a:cubicBezTo>
                <a:pt x="7308799" y="3040163"/>
                <a:pt x="7293201" y="3024572"/>
                <a:pt x="7293201" y="3005344"/>
              </a:cubicBezTo>
              <a:cubicBezTo>
                <a:pt x="7293201" y="2986116"/>
                <a:pt x="7308799" y="2970525"/>
                <a:pt x="7328027" y="2970525"/>
              </a:cubicBezTo>
              <a:cubicBezTo>
                <a:pt x="7347254" y="2970525"/>
                <a:pt x="7362839" y="2986116"/>
                <a:pt x="7362839" y="3005344"/>
              </a:cubicBezTo>
              <a:cubicBezTo>
                <a:pt x="7362839" y="3024572"/>
                <a:pt x="7347254" y="3040163"/>
                <a:pt x="7328027" y="3040163"/>
              </a:cubicBezTo>
              <a:close/>
              <a:moveTo>
                <a:pt x="7412919" y="3040163"/>
              </a:moveTo>
              <a:cubicBezTo>
                <a:pt x="7393691" y="3040163"/>
                <a:pt x="7378094" y="3024572"/>
                <a:pt x="7378094" y="3005344"/>
              </a:cubicBezTo>
              <a:cubicBezTo>
                <a:pt x="7378094" y="2986116"/>
                <a:pt x="7393691" y="2970525"/>
                <a:pt x="7412919" y="2970525"/>
              </a:cubicBezTo>
              <a:cubicBezTo>
                <a:pt x="7432147" y="2970525"/>
                <a:pt x="7447731" y="2986116"/>
                <a:pt x="7447731" y="3005344"/>
              </a:cubicBezTo>
              <a:cubicBezTo>
                <a:pt x="7447731" y="3024572"/>
                <a:pt x="7432147" y="3040163"/>
                <a:pt x="7412919" y="3040163"/>
              </a:cubicBezTo>
              <a:close/>
              <a:moveTo>
                <a:pt x="8176951" y="3040163"/>
              </a:moveTo>
              <a:cubicBezTo>
                <a:pt x="8157723" y="3040163"/>
                <a:pt x="8142126" y="3024572"/>
                <a:pt x="8142126" y="3005344"/>
              </a:cubicBezTo>
              <a:cubicBezTo>
                <a:pt x="8142126" y="2986116"/>
                <a:pt x="8157723" y="2970525"/>
                <a:pt x="8176951" y="2970525"/>
              </a:cubicBezTo>
              <a:cubicBezTo>
                <a:pt x="8196179" y="2970525"/>
                <a:pt x="8211763" y="2986116"/>
                <a:pt x="8211763" y="3005344"/>
              </a:cubicBezTo>
              <a:cubicBezTo>
                <a:pt x="8211763" y="3024572"/>
                <a:pt x="8196179" y="3040163"/>
                <a:pt x="8176951" y="3040163"/>
              </a:cubicBezTo>
              <a:close/>
              <a:moveTo>
                <a:pt x="8261843" y="3040163"/>
              </a:moveTo>
              <a:cubicBezTo>
                <a:pt x="8242616" y="3040163"/>
                <a:pt x="8227018" y="3024572"/>
                <a:pt x="8227018" y="3005344"/>
              </a:cubicBezTo>
              <a:cubicBezTo>
                <a:pt x="8227018" y="2986116"/>
                <a:pt x="8242616" y="2970525"/>
                <a:pt x="8261843" y="2970525"/>
              </a:cubicBezTo>
              <a:cubicBezTo>
                <a:pt x="8281071" y="2970525"/>
                <a:pt x="8296656" y="2986116"/>
                <a:pt x="8296656" y="3005344"/>
              </a:cubicBezTo>
              <a:cubicBezTo>
                <a:pt x="8296656" y="3024572"/>
                <a:pt x="8281071" y="3040163"/>
                <a:pt x="8261843" y="3040163"/>
              </a:cubicBezTo>
              <a:close/>
              <a:moveTo>
                <a:pt x="8940983" y="3040163"/>
              </a:moveTo>
              <a:cubicBezTo>
                <a:pt x="8921756" y="3040163"/>
                <a:pt x="8906158" y="3024572"/>
                <a:pt x="8906158" y="3005344"/>
              </a:cubicBezTo>
              <a:cubicBezTo>
                <a:pt x="8906158" y="2986116"/>
                <a:pt x="8921756" y="2970525"/>
                <a:pt x="8940983" y="2970525"/>
              </a:cubicBezTo>
              <a:cubicBezTo>
                <a:pt x="8960211" y="2970525"/>
                <a:pt x="8975796" y="2986116"/>
                <a:pt x="8975796" y="3005344"/>
              </a:cubicBezTo>
              <a:cubicBezTo>
                <a:pt x="8975796" y="3024572"/>
                <a:pt x="8960211" y="3040163"/>
                <a:pt x="8940983" y="3040163"/>
              </a:cubicBezTo>
              <a:close/>
              <a:moveTo>
                <a:pt x="9025876" y="3040163"/>
              </a:moveTo>
              <a:cubicBezTo>
                <a:pt x="9006648" y="3040163"/>
                <a:pt x="8991050" y="3024572"/>
                <a:pt x="8991050" y="3005344"/>
              </a:cubicBezTo>
              <a:cubicBezTo>
                <a:pt x="8991050" y="2986116"/>
                <a:pt x="9006648" y="2970525"/>
                <a:pt x="9025876" y="2970525"/>
              </a:cubicBezTo>
              <a:cubicBezTo>
                <a:pt x="9045103" y="2970525"/>
                <a:pt x="9060688" y="2986116"/>
                <a:pt x="9060688" y="3005344"/>
              </a:cubicBezTo>
              <a:cubicBezTo>
                <a:pt x="9060688" y="3024572"/>
                <a:pt x="9045103" y="3040163"/>
                <a:pt x="9025876" y="3040163"/>
              </a:cubicBezTo>
              <a:close/>
              <a:moveTo>
                <a:pt x="9110769" y="3040163"/>
              </a:moveTo>
              <a:cubicBezTo>
                <a:pt x="9091541" y="3040163"/>
                <a:pt x="9075944" y="3024572"/>
                <a:pt x="9075944" y="3005344"/>
              </a:cubicBezTo>
              <a:cubicBezTo>
                <a:pt x="9075944" y="2986116"/>
                <a:pt x="9091541" y="2970525"/>
                <a:pt x="9110769" y="2970525"/>
              </a:cubicBezTo>
              <a:cubicBezTo>
                <a:pt x="9129997" y="2970525"/>
                <a:pt x="9145581" y="2986116"/>
                <a:pt x="9145581" y="3005344"/>
              </a:cubicBezTo>
              <a:cubicBezTo>
                <a:pt x="9145581" y="3024572"/>
                <a:pt x="9129997" y="3040163"/>
                <a:pt x="9110769" y="3040163"/>
              </a:cubicBezTo>
              <a:close/>
              <a:moveTo>
                <a:pt x="9620123" y="3040163"/>
              </a:moveTo>
              <a:cubicBezTo>
                <a:pt x="9600896" y="3040163"/>
                <a:pt x="9585298" y="3024572"/>
                <a:pt x="9585298" y="3005344"/>
              </a:cubicBezTo>
              <a:cubicBezTo>
                <a:pt x="9585298" y="2986116"/>
                <a:pt x="9600896" y="2970525"/>
                <a:pt x="9620123" y="2970525"/>
              </a:cubicBezTo>
              <a:cubicBezTo>
                <a:pt x="9639351" y="2970525"/>
                <a:pt x="9654936" y="2986116"/>
                <a:pt x="9654936" y="3005344"/>
              </a:cubicBezTo>
              <a:cubicBezTo>
                <a:pt x="9654936" y="3024572"/>
                <a:pt x="9639351" y="3040163"/>
                <a:pt x="9620123" y="3040163"/>
              </a:cubicBezTo>
              <a:close/>
              <a:moveTo>
                <a:pt x="2998477" y="2955303"/>
              </a:moveTo>
              <a:cubicBezTo>
                <a:pt x="2979250" y="2955303"/>
                <a:pt x="2963658" y="2939712"/>
                <a:pt x="2963658" y="2920484"/>
              </a:cubicBezTo>
              <a:cubicBezTo>
                <a:pt x="2963658" y="2901256"/>
                <a:pt x="2979250" y="2885665"/>
                <a:pt x="2998477" y="2885665"/>
              </a:cubicBezTo>
              <a:cubicBezTo>
                <a:pt x="3017705" y="2885665"/>
                <a:pt x="3033296" y="2901256"/>
                <a:pt x="3033296" y="2920484"/>
              </a:cubicBezTo>
              <a:cubicBezTo>
                <a:pt x="3033296" y="2939712"/>
                <a:pt x="3017705" y="2955303"/>
                <a:pt x="2998477" y="2955303"/>
              </a:cubicBezTo>
              <a:close/>
              <a:moveTo>
                <a:pt x="3083370" y="2955303"/>
              </a:moveTo>
              <a:cubicBezTo>
                <a:pt x="3064142" y="2955303"/>
                <a:pt x="3048551" y="2939712"/>
                <a:pt x="3048551" y="2920484"/>
              </a:cubicBezTo>
              <a:cubicBezTo>
                <a:pt x="3048551" y="2901256"/>
                <a:pt x="3064142" y="2885665"/>
                <a:pt x="3083370" y="2885665"/>
              </a:cubicBezTo>
              <a:cubicBezTo>
                <a:pt x="3102597" y="2885665"/>
                <a:pt x="3118188" y="2901256"/>
                <a:pt x="3118188" y="2920484"/>
              </a:cubicBezTo>
              <a:cubicBezTo>
                <a:pt x="3118188" y="2939712"/>
                <a:pt x="3102597" y="2955303"/>
                <a:pt x="3083370" y="2955303"/>
              </a:cubicBezTo>
              <a:close/>
              <a:moveTo>
                <a:pt x="3168262" y="2955303"/>
              </a:moveTo>
              <a:cubicBezTo>
                <a:pt x="3149034" y="2955303"/>
                <a:pt x="3133443" y="2939712"/>
                <a:pt x="3133443" y="2920484"/>
              </a:cubicBezTo>
              <a:cubicBezTo>
                <a:pt x="3133443" y="2901256"/>
                <a:pt x="3149034" y="2885665"/>
                <a:pt x="3168262" y="2885665"/>
              </a:cubicBezTo>
              <a:cubicBezTo>
                <a:pt x="3187490" y="2885665"/>
                <a:pt x="3203081" y="2901256"/>
                <a:pt x="3203081" y="2920484"/>
              </a:cubicBezTo>
              <a:cubicBezTo>
                <a:pt x="3203081" y="2939712"/>
                <a:pt x="3187490" y="2955303"/>
                <a:pt x="3168262" y="2955303"/>
              </a:cubicBezTo>
              <a:close/>
              <a:moveTo>
                <a:pt x="5290581" y="2955303"/>
              </a:moveTo>
              <a:cubicBezTo>
                <a:pt x="5271353" y="2955303"/>
                <a:pt x="5255755" y="2939712"/>
                <a:pt x="5255755" y="2920484"/>
              </a:cubicBezTo>
              <a:cubicBezTo>
                <a:pt x="5255755" y="2901256"/>
                <a:pt x="5271353" y="2885665"/>
                <a:pt x="5290581" y="2885665"/>
              </a:cubicBezTo>
              <a:cubicBezTo>
                <a:pt x="5309808" y="2885665"/>
                <a:pt x="5325393" y="2901256"/>
                <a:pt x="5325393" y="2920484"/>
              </a:cubicBezTo>
              <a:cubicBezTo>
                <a:pt x="5325393" y="2939712"/>
                <a:pt x="5309808" y="2955303"/>
                <a:pt x="5290581" y="2955303"/>
              </a:cubicBezTo>
              <a:close/>
              <a:moveTo>
                <a:pt x="5375473" y="2955303"/>
              </a:moveTo>
              <a:cubicBezTo>
                <a:pt x="5356245" y="2955303"/>
                <a:pt x="5340647" y="2939712"/>
                <a:pt x="5340647" y="2920484"/>
              </a:cubicBezTo>
              <a:cubicBezTo>
                <a:pt x="5340647" y="2901256"/>
                <a:pt x="5356245" y="2885665"/>
                <a:pt x="5375473" y="2885665"/>
              </a:cubicBezTo>
              <a:cubicBezTo>
                <a:pt x="5394701" y="2885665"/>
                <a:pt x="5410285" y="2901256"/>
                <a:pt x="5410285" y="2920484"/>
              </a:cubicBezTo>
              <a:cubicBezTo>
                <a:pt x="5410285" y="2939712"/>
                <a:pt x="5394701" y="2955303"/>
                <a:pt x="5375473" y="2955303"/>
              </a:cubicBezTo>
              <a:close/>
              <a:moveTo>
                <a:pt x="5460365" y="2955303"/>
              </a:moveTo>
              <a:cubicBezTo>
                <a:pt x="5441137" y="2955303"/>
                <a:pt x="5425540" y="2939712"/>
                <a:pt x="5425540" y="2920484"/>
              </a:cubicBezTo>
              <a:cubicBezTo>
                <a:pt x="5425540" y="2901256"/>
                <a:pt x="5441137" y="2885665"/>
                <a:pt x="5460365" y="2885665"/>
              </a:cubicBezTo>
              <a:cubicBezTo>
                <a:pt x="5479593" y="2885665"/>
                <a:pt x="5495177" y="2901256"/>
                <a:pt x="5495177" y="2920484"/>
              </a:cubicBezTo>
              <a:cubicBezTo>
                <a:pt x="5495177" y="2939712"/>
                <a:pt x="5479593" y="2955303"/>
                <a:pt x="5460365" y="2955303"/>
              </a:cubicBezTo>
              <a:close/>
              <a:moveTo>
                <a:pt x="5545258" y="2955303"/>
              </a:moveTo>
              <a:cubicBezTo>
                <a:pt x="5526031" y="2955303"/>
                <a:pt x="5510433" y="2939712"/>
                <a:pt x="5510433" y="2920484"/>
              </a:cubicBezTo>
              <a:cubicBezTo>
                <a:pt x="5510433" y="2901256"/>
                <a:pt x="5526031" y="2885665"/>
                <a:pt x="5545258" y="2885665"/>
              </a:cubicBezTo>
              <a:cubicBezTo>
                <a:pt x="5564486" y="2885665"/>
                <a:pt x="5580071" y="2901256"/>
                <a:pt x="5580071" y="2920484"/>
              </a:cubicBezTo>
              <a:cubicBezTo>
                <a:pt x="5580071" y="2939712"/>
                <a:pt x="5564486" y="2955303"/>
                <a:pt x="5545258" y="2955303"/>
              </a:cubicBezTo>
              <a:close/>
              <a:moveTo>
                <a:pt x="5630151" y="2955303"/>
              </a:moveTo>
              <a:cubicBezTo>
                <a:pt x="5610923" y="2955303"/>
                <a:pt x="5595325" y="2939712"/>
                <a:pt x="5595325" y="2920484"/>
              </a:cubicBezTo>
              <a:cubicBezTo>
                <a:pt x="5595325" y="2901256"/>
                <a:pt x="5610923" y="2885665"/>
                <a:pt x="5630151" y="2885665"/>
              </a:cubicBezTo>
              <a:cubicBezTo>
                <a:pt x="5649378" y="2885665"/>
                <a:pt x="5664963" y="2901256"/>
                <a:pt x="5664963" y="2920484"/>
              </a:cubicBezTo>
              <a:cubicBezTo>
                <a:pt x="5664963" y="2939712"/>
                <a:pt x="5649378" y="2955303"/>
                <a:pt x="5630151" y="2955303"/>
              </a:cubicBezTo>
              <a:close/>
              <a:moveTo>
                <a:pt x="5715043" y="2955303"/>
              </a:moveTo>
              <a:cubicBezTo>
                <a:pt x="5695815" y="2955303"/>
                <a:pt x="5680217" y="2939712"/>
                <a:pt x="5680217" y="2920484"/>
              </a:cubicBezTo>
              <a:cubicBezTo>
                <a:pt x="5680217" y="2901256"/>
                <a:pt x="5695815" y="2885665"/>
                <a:pt x="5715043" y="2885665"/>
              </a:cubicBezTo>
              <a:cubicBezTo>
                <a:pt x="5734271" y="2885665"/>
                <a:pt x="5749855" y="2901256"/>
                <a:pt x="5749855" y="2920484"/>
              </a:cubicBezTo>
              <a:cubicBezTo>
                <a:pt x="5749855" y="2939712"/>
                <a:pt x="5734271" y="2955303"/>
                <a:pt x="5715043" y="2955303"/>
              </a:cubicBezTo>
              <a:close/>
              <a:moveTo>
                <a:pt x="5799935" y="2955303"/>
              </a:moveTo>
              <a:cubicBezTo>
                <a:pt x="5780707" y="2955303"/>
                <a:pt x="5765110" y="2939712"/>
                <a:pt x="5765110" y="2920484"/>
              </a:cubicBezTo>
              <a:cubicBezTo>
                <a:pt x="5765110" y="2901256"/>
                <a:pt x="5780707" y="2885665"/>
                <a:pt x="5799935" y="2885665"/>
              </a:cubicBezTo>
              <a:cubicBezTo>
                <a:pt x="5819163" y="2885665"/>
                <a:pt x="5834747" y="2901256"/>
                <a:pt x="5834747" y="2920484"/>
              </a:cubicBezTo>
              <a:cubicBezTo>
                <a:pt x="5834747" y="2939712"/>
                <a:pt x="5819163" y="2955303"/>
                <a:pt x="5799935" y="2955303"/>
              </a:cubicBezTo>
              <a:close/>
              <a:moveTo>
                <a:pt x="5884828" y="2955303"/>
              </a:moveTo>
              <a:cubicBezTo>
                <a:pt x="5865601" y="2955303"/>
                <a:pt x="5850003" y="2939712"/>
                <a:pt x="5850003" y="2920484"/>
              </a:cubicBezTo>
              <a:cubicBezTo>
                <a:pt x="5850003" y="2901256"/>
                <a:pt x="5865601" y="2885665"/>
                <a:pt x="5884828" y="2885665"/>
              </a:cubicBezTo>
              <a:cubicBezTo>
                <a:pt x="5904056" y="2885665"/>
                <a:pt x="5919641" y="2901256"/>
                <a:pt x="5919641" y="2920484"/>
              </a:cubicBezTo>
              <a:cubicBezTo>
                <a:pt x="5919641" y="2939712"/>
                <a:pt x="5904056" y="2955303"/>
                <a:pt x="5884828" y="2955303"/>
              </a:cubicBezTo>
              <a:close/>
              <a:moveTo>
                <a:pt x="5969721" y="2955303"/>
              </a:moveTo>
              <a:cubicBezTo>
                <a:pt x="5950493" y="2955303"/>
                <a:pt x="5934895" y="2939712"/>
                <a:pt x="5934895" y="2920484"/>
              </a:cubicBezTo>
              <a:cubicBezTo>
                <a:pt x="5934895" y="2901256"/>
                <a:pt x="5950493" y="2885665"/>
                <a:pt x="5969721" y="2885665"/>
              </a:cubicBezTo>
              <a:cubicBezTo>
                <a:pt x="5988948" y="2885665"/>
                <a:pt x="6004533" y="2901256"/>
                <a:pt x="6004533" y="2920484"/>
              </a:cubicBezTo>
              <a:cubicBezTo>
                <a:pt x="6004533" y="2939712"/>
                <a:pt x="5988948" y="2955303"/>
                <a:pt x="5969721" y="2955303"/>
              </a:cubicBezTo>
              <a:close/>
              <a:moveTo>
                <a:pt x="6054613" y="2955303"/>
              </a:moveTo>
              <a:cubicBezTo>
                <a:pt x="6035385" y="2955303"/>
                <a:pt x="6019787" y="2939712"/>
                <a:pt x="6019787" y="2920484"/>
              </a:cubicBezTo>
              <a:cubicBezTo>
                <a:pt x="6019787" y="2901256"/>
                <a:pt x="6035385" y="2885665"/>
                <a:pt x="6054613" y="2885665"/>
              </a:cubicBezTo>
              <a:cubicBezTo>
                <a:pt x="6073841" y="2885665"/>
                <a:pt x="6089425" y="2901256"/>
                <a:pt x="6089425" y="2920484"/>
              </a:cubicBezTo>
              <a:cubicBezTo>
                <a:pt x="6089425" y="2939712"/>
                <a:pt x="6073841" y="2955303"/>
                <a:pt x="6054613" y="2955303"/>
              </a:cubicBezTo>
              <a:close/>
              <a:moveTo>
                <a:pt x="6139505" y="2955303"/>
              </a:moveTo>
              <a:cubicBezTo>
                <a:pt x="6120277" y="2955303"/>
                <a:pt x="6104680" y="2939712"/>
                <a:pt x="6104680" y="2920484"/>
              </a:cubicBezTo>
              <a:cubicBezTo>
                <a:pt x="6104680" y="2901256"/>
                <a:pt x="6120277" y="2885665"/>
                <a:pt x="6139505" y="2885665"/>
              </a:cubicBezTo>
              <a:cubicBezTo>
                <a:pt x="6158733" y="2885665"/>
                <a:pt x="6174317" y="2901256"/>
                <a:pt x="6174317" y="2920484"/>
              </a:cubicBezTo>
              <a:cubicBezTo>
                <a:pt x="6174317" y="2939712"/>
                <a:pt x="6158733" y="2955303"/>
                <a:pt x="6139505" y="2955303"/>
              </a:cubicBezTo>
              <a:close/>
              <a:moveTo>
                <a:pt x="6224398" y="2955303"/>
              </a:moveTo>
              <a:cubicBezTo>
                <a:pt x="6205171" y="2955303"/>
                <a:pt x="6189573" y="2939712"/>
                <a:pt x="6189573" y="2920484"/>
              </a:cubicBezTo>
              <a:cubicBezTo>
                <a:pt x="6189573" y="2901256"/>
                <a:pt x="6205171" y="2885665"/>
                <a:pt x="6224398" y="2885665"/>
              </a:cubicBezTo>
              <a:cubicBezTo>
                <a:pt x="6243626" y="2885665"/>
                <a:pt x="6259211" y="2901256"/>
                <a:pt x="6259211" y="2920484"/>
              </a:cubicBezTo>
              <a:cubicBezTo>
                <a:pt x="6259211" y="2939712"/>
                <a:pt x="6243626" y="2955303"/>
                <a:pt x="6224398" y="2955303"/>
              </a:cubicBezTo>
              <a:close/>
              <a:moveTo>
                <a:pt x="6309291" y="2955303"/>
              </a:moveTo>
              <a:cubicBezTo>
                <a:pt x="6290063" y="2955303"/>
                <a:pt x="6274465" y="2939712"/>
                <a:pt x="6274465" y="2920484"/>
              </a:cubicBezTo>
              <a:cubicBezTo>
                <a:pt x="6274465" y="2901256"/>
                <a:pt x="6290063" y="2885665"/>
                <a:pt x="6309291" y="2885665"/>
              </a:cubicBezTo>
              <a:cubicBezTo>
                <a:pt x="6328518" y="2885665"/>
                <a:pt x="6344103" y="2901256"/>
                <a:pt x="6344103" y="2920484"/>
              </a:cubicBezTo>
              <a:cubicBezTo>
                <a:pt x="6344103" y="2939712"/>
                <a:pt x="6328518" y="2955303"/>
                <a:pt x="6309291" y="2955303"/>
              </a:cubicBezTo>
              <a:close/>
              <a:moveTo>
                <a:pt x="6394183" y="2955303"/>
              </a:moveTo>
              <a:cubicBezTo>
                <a:pt x="6374955" y="2955303"/>
                <a:pt x="6359357" y="2939712"/>
                <a:pt x="6359357" y="2920484"/>
              </a:cubicBezTo>
              <a:cubicBezTo>
                <a:pt x="6359357" y="2901256"/>
                <a:pt x="6374955" y="2885665"/>
                <a:pt x="6394183" y="2885665"/>
              </a:cubicBezTo>
              <a:cubicBezTo>
                <a:pt x="6413411" y="2885665"/>
                <a:pt x="6428995" y="2901256"/>
                <a:pt x="6428995" y="2920484"/>
              </a:cubicBezTo>
              <a:cubicBezTo>
                <a:pt x="6428995" y="2939712"/>
                <a:pt x="6413411" y="2955303"/>
                <a:pt x="6394183" y="2955303"/>
              </a:cubicBezTo>
              <a:close/>
              <a:moveTo>
                <a:pt x="6479075" y="2955303"/>
              </a:moveTo>
              <a:cubicBezTo>
                <a:pt x="6459847" y="2955303"/>
                <a:pt x="6444250" y="2939712"/>
                <a:pt x="6444250" y="2920484"/>
              </a:cubicBezTo>
              <a:cubicBezTo>
                <a:pt x="6444250" y="2901256"/>
                <a:pt x="6459847" y="2885665"/>
                <a:pt x="6479075" y="2885665"/>
              </a:cubicBezTo>
              <a:cubicBezTo>
                <a:pt x="6498303" y="2885665"/>
                <a:pt x="6513887" y="2901256"/>
                <a:pt x="6513887" y="2920484"/>
              </a:cubicBezTo>
              <a:cubicBezTo>
                <a:pt x="6513887" y="2939712"/>
                <a:pt x="6498303" y="2955303"/>
                <a:pt x="6479075" y="2955303"/>
              </a:cubicBezTo>
              <a:close/>
              <a:moveTo>
                <a:pt x="6563968" y="2955303"/>
              </a:moveTo>
              <a:cubicBezTo>
                <a:pt x="6544741" y="2955303"/>
                <a:pt x="6529143" y="2939712"/>
                <a:pt x="6529143" y="2920484"/>
              </a:cubicBezTo>
              <a:cubicBezTo>
                <a:pt x="6529143" y="2901256"/>
                <a:pt x="6544741" y="2885665"/>
                <a:pt x="6563968" y="2885665"/>
              </a:cubicBezTo>
              <a:cubicBezTo>
                <a:pt x="6583196" y="2885665"/>
                <a:pt x="6598781" y="2901256"/>
                <a:pt x="6598781" y="2920484"/>
              </a:cubicBezTo>
              <a:cubicBezTo>
                <a:pt x="6598781" y="2939712"/>
                <a:pt x="6583196" y="2955303"/>
                <a:pt x="6563968" y="2955303"/>
              </a:cubicBezTo>
              <a:close/>
              <a:moveTo>
                <a:pt x="6648861" y="2955303"/>
              </a:moveTo>
              <a:cubicBezTo>
                <a:pt x="6629633" y="2955303"/>
                <a:pt x="6614035" y="2939712"/>
                <a:pt x="6614035" y="2920484"/>
              </a:cubicBezTo>
              <a:cubicBezTo>
                <a:pt x="6614035" y="2901256"/>
                <a:pt x="6629633" y="2885665"/>
                <a:pt x="6648861" y="2885665"/>
              </a:cubicBezTo>
              <a:cubicBezTo>
                <a:pt x="6668088" y="2885665"/>
                <a:pt x="6683673" y="2901256"/>
                <a:pt x="6683673" y="2920484"/>
              </a:cubicBezTo>
              <a:cubicBezTo>
                <a:pt x="6683673" y="2939712"/>
                <a:pt x="6668088" y="2955303"/>
                <a:pt x="6648861" y="2955303"/>
              </a:cubicBezTo>
              <a:close/>
              <a:moveTo>
                <a:pt x="6733753" y="2955303"/>
              </a:moveTo>
              <a:cubicBezTo>
                <a:pt x="6714525" y="2955303"/>
                <a:pt x="6698927" y="2939712"/>
                <a:pt x="6698927" y="2920484"/>
              </a:cubicBezTo>
              <a:cubicBezTo>
                <a:pt x="6698927" y="2901256"/>
                <a:pt x="6714525" y="2885665"/>
                <a:pt x="6733753" y="2885665"/>
              </a:cubicBezTo>
              <a:cubicBezTo>
                <a:pt x="6752981" y="2885665"/>
                <a:pt x="6768565" y="2901256"/>
                <a:pt x="6768565" y="2920484"/>
              </a:cubicBezTo>
              <a:cubicBezTo>
                <a:pt x="6768565" y="2939712"/>
                <a:pt x="6752981" y="2955303"/>
                <a:pt x="6733753" y="2955303"/>
              </a:cubicBezTo>
              <a:close/>
              <a:moveTo>
                <a:pt x="6818645" y="2955303"/>
              </a:moveTo>
              <a:cubicBezTo>
                <a:pt x="6799417" y="2955303"/>
                <a:pt x="6783820" y="2939712"/>
                <a:pt x="6783820" y="2920484"/>
              </a:cubicBezTo>
              <a:cubicBezTo>
                <a:pt x="6783820" y="2901256"/>
                <a:pt x="6799417" y="2885665"/>
                <a:pt x="6818645" y="2885665"/>
              </a:cubicBezTo>
              <a:cubicBezTo>
                <a:pt x="6837873" y="2885665"/>
                <a:pt x="6853457" y="2901256"/>
                <a:pt x="6853457" y="2920484"/>
              </a:cubicBezTo>
              <a:cubicBezTo>
                <a:pt x="6853457" y="2939712"/>
                <a:pt x="6837873" y="2955303"/>
                <a:pt x="6818645" y="2955303"/>
              </a:cubicBezTo>
              <a:close/>
              <a:moveTo>
                <a:pt x="6903537" y="2955303"/>
              </a:moveTo>
              <a:cubicBezTo>
                <a:pt x="6884310" y="2955303"/>
                <a:pt x="6868712" y="2939712"/>
                <a:pt x="6868712" y="2920484"/>
              </a:cubicBezTo>
              <a:cubicBezTo>
                <a:pt x="6868712" y="2901256"/>
                <a:pt x="6884310" y="2885665"/>
                <a:pt x="6903537" y="2885665"/>
              </a:cubicBezTo>
              <a:cubicBezTo>
                <a:pt x="6922765" y="2885665"/>
                <a:pt x="6938350" y="2901256"/>
                <a:pt x="6938350" y="2920484"/>
              </a:cubicBezTo>
              <a:cubicBezTo>
                <a:pt x="6938350" y="2939712"/>
                <a:pt x="6922765" y="2955303"/>
                <a:pt x="6903537" y="2955303"/>
              </a:cubicBezTo>
              <a:close/>
              <a:moveTo>
                <a:pt x="6988431" y="2955303"/>
              </a:moveTo>
              <a:cubicBezTo>
                <a:pt x="6969203" y="2955303"/>
                <a:pt x="6953605" y="2939712"/>
                <a:pt x="6953605" y="2920484"/>
              </a:cubicBezTo>
              <a:cubicBezTo>
                <a:pt x="6953605" y="2901256"/>
                <a:pt x="6969203" y="2885665"/>
                <a:pt x="6988431" y="2885665"/>
              </a:cubicBezTo>
              <a:cubicBezTo>
                <a:pt x="7007658" y="2885665"/>
                <a:pt x="7023243" y="2901256"/>
                <a:pt x="7023243" y="2920484"/>
              </a:cubicBezTo>
              <a:cubicBezTo>
                <a:pt x="7023243" y="2939712"/>
                <a:pt x="7007658" y="2955303"/>
                <a:pt x="6988431" y="2955303"/>
              </a:cubicBezTo>
              <a:close/>
              <a:moveTo>
                <a:pt x="7158241" y="2955303"/>
              </a:moveTo>
              <a:cubicBezTo>
                <a:pt x="7139013" y="2955303"/>
                <a:pt x="7123416" y="2939712"/>
                <a:pt x="7123416" y="2920484"/>
              </a:cubicBezTo>
              <a:cubicBezTo>
                <a:pt x="7123416" y="2901256"/>
                <a:pt x="7139013" y="2885665"/>
                <a:pt x="7158241" y="2885665"/>
              </a:cubicBezTo>
              <a:cubicBezTo>
                <a:pt x="7177469" y="2885665"/>
                <a:pt x="7193053" y="2901256"/>
                <a:pt x="7193053" y="2920484"/>
              </a:cubicBezTo>
              <a:cubicBezTo>
                <a:pt x="7193053" y="2939712"/>
                <a:pt x="7177469" y="2955303"/>
                <a:pt x="7158241" y="2955303"/>
              </a:cubicBezTo>
              <a:close/>
              <a:moveTo>
                <a:pt x="8176951" y="2955303"/>
              </a:moveTo>
              <a:cubicBezTo>
                <a:pt x="8157723" y="2955303"/>
                <a:pt x="8142126" y="2939712"/>
                <a:pt x="8142126" y="2920484"/>
              </a:cubicBezTo>
              <a:cubicBezTo>
                <a:pt x="8142126" y="2901256"/>
                <a:pt x="8157723" y="2885665"/>
                <a:pt x="8176951" y="2885665"/>
              </a:cubicBezTo>
              <a:cubicBezTo>
                <a:pt x="8196179" y="2885665"/>
                <a:pt x="8211763" y="2901256"/>
                <a:pt x="8211763" y="2920484"/>
              </a:cubicBezTo>
              <a:cubicBezTo>
                <a:pt x="8211763" y="2939712"/>
                <a:pt x="8196179" y="2955303"/>
                <a:pt x="8176951" y="2955303"/>
              </a:cubicBezTo>
              <a:close/>
              <a:moveTo>
                <a:pt x="8261843" y="2955303"/>
              </a:moveTo>
              <a:cubicBezTo>
                <a:pt x="8242616" y="2955303"/>
                <a:pt x="8227018" y="2939712"/>
                <a:pt x="8227018" y="2920484"/>
              </a:cubicBezTo>
              <a:cubicBezTo>
                <a:pt x="8227018" y="2901256"/>
                <a:pt x="8242616" y="2885665"/>
                <a:pt x="8261843" y="2885665"/>
              </a:cubicBezTo>
              <a:cubicBezTo>
                <a:pt x="8281071" y="2885665"/>
                <a:pt x="8296656" y="2901256"/>
                <a:pt x="8296656" y="2920484"/>
              </a:cubicBezTo>
              <a:cubicBezTo>
                <a:pt x="8296656" y="2939712"/>
                <a:pt x="8281071" y="2955303"/>
                <a:pt x="8261843" y="2955303"/>
              </a:cubicBezTo>
              <a:close/>
              <a:moveTo>
                <a:pt x="9025876" y="2955303"/>
              </a:moveTo>
              <a:cubicBezTo>
                <a:pt x="9006648" y="2955303"/>
                <a:pt x="8991050" y="2939712"/>
                <a:pt x="8991050" y="2920484"/>
              </a:cubicBezTo>
              <a:cubicBezTo>
                <a:pt x="8991050" y="2901256"/>
                <a:pt x="9006648" y="2885665"/>
                <a:pt x="9025876" y="2885665"/>
              </a:cubicBezTo>
              <a:cubicBezTo>
                <a:pt x="9045103" y="2885665"/>
                <a:pt x="9060688" y="2901256"/>
                <a:pt x="9060688" y="2920484"/>
              </a:cubicBezTo>
              <a:cubicBezTo>
                <a:pt x="9060688" y="2939712"/>
                <a:pt x="9045103" y="2955303"/>
                <a:pt x="9025876" y="2955303"/>
              </a:cubicBezTo>
              <a:close/>
              <a:moveTo>
                <a:pt x="9110769" y="2955303"/>
              </a:moveTo>
              <a:cubicBezTo>
                <a:pt x="9091541" y="2955303"/>
                <a:pt x="9075944" y="2939712"/>
                <a:pt x="9075944" y="2920484"/>
              </a:cubicBezTo>
              <a:cubicBezTo>
                <a:pt x="9075944" y="2901256"/>
                <a:pt x="9091541" y="2885665"/>
                <a:pt x="9110769" y="2885665"/>
              </a:cubicBezTo>
              <a:cubicBezTo>
                <a:pt x="9129997" y="2885665"/>
                <a:pt x="9145581" y="2901256"/>
                <a:pt x="9145581" y="2920484"/>
              </a:cubicBezTo>
              <a:cubicBezTo>
                <a:pt x="9145581" y="2939712"/>
                <a:pt x="9129997" y="2955303"/>
                <a:pt x="9110769" y="2955303"/>
              </a:cubicBezTo>
              <a:close/>
              <a:moveTo>
                <a:pt x="9195661" y="2955303"/>
              </a:moveTo>
              <a:cubicBezTo>
                <a:pt x="9176433" y="2955303"/>
                <a:pt x="9160836" y="2939712"/>
                <a:pt x="9160836" y="2920484"/>
              </a:cubicBezTo>
              <a:cubicBezTo>
                <a:pt x="9160836" y="2901256"/>
                <a:pt x="9176433" y="2885665"/>
                <a:pt x="9195661" y="2885665"/>
              </a:cubicBezTo>
              <a:cubicBezTo>
                <a:pt x="9214889" y="2885665"/>
                <a:pt x="9230473" y="2901256"/>
                <a:pt x="9230473" y="2920484"/>
              </a:cubicBezTo>
              <a:cubicBezTo>
                <a:pt x="9230473" y="2939712"/>
                <a:pt x="9214889" y="2955303"/>
                <a:pt x="9195661" y="2955303"/>
              </a:cubicBezTo>
              <a:close/>
              <a:moveTo>
                <a:pt x="9620123" y="2955303"/>
              </a:moveTo>
              <a:cubicBezTo>
                <a:pt x="9600896" y="2955303"/>
                <a:pt x="9585298" y="2939712"/>
                <a:pt x="9585298" y="2920484"/>
              </a:cubicBezTo>
              <a:cubicBezTo>
                <a:pt x="9585298" y="2901256"/>
                <a:pt x="9600896" y="2885665"/>
                <a:pt x="9620123" y="2885665"/>
              </a:cubicBezTo>
              <a:cubicBezTo>
                <a:pt x="9639351" y="2885665"/>
                <a:pt x="9654936" y="2901256"/>
                <a:pt x="9654936" y="2920484"/>
              </a:cubicBezTo>
              <a:cubicBezTo>
                <a:pt x="9654936" y="2939712"/>
                <a:pt x="9639351" y="2955303"/>
                <a:pt x="9620123" y="2955303"/>
              </a:cubicBezTo>
              <a:close/>
              <a:moveTo>
                <a:pt x="3168262" y="2870443"/>
              </a:moveTo>
              <a:cubicBezTo>
                <a:pt x="3149034" y="2870443"/>
                <a:pt x="3133443" y="2854852"/>
                <a:pt x="3133443" y="2835624"/>
              </a:cubicBezTo>
              <a:cubicBezTo>
                <a:pt x="3133443" y="2816397"/>
                <a:pt x="3149034" y="2800806"/>
                <a:pt x="3168262" y="2800806"/>
              </a:cubicBezTo>
              <a:cubicBezTo>
                <a:pt x="3187490" y="2800806"/>
                <a:pt x="3203081" y="2816397"/>
                <a:pt x="3203081" y="2835624"/>
              </a:cubicBezTo>
              <a:cubicBezTo>
                <a:pt x="3203081" y="2854852"/>
                <a:pt x="3187490" y="2870443"/>
                <a:pt x="3168262" y="2870443"/>
              </a:cubicBezTo>
              <a:close/>
              <a:moveTo>
                <a:pt x="3507832" y="2870443"/>
              </a:moveTo>
              <a:cubicBezTo>
                <a:pt x="3488604" y="2870443"/>
                <a:pt x="3473013" y="2854852"/>
                <a:pt x="3473013" y="2835624"/>
              </a:cubicBezTo>
              <a:cubicBezTo>
                <a:pt x="3473013" y="2816397"/>
                <a:pt x="3488604" y="2800806"/>
                <a:pt x="3507832" y="2800806"/>
              </a:cubicBezTo>
              <a:cubicBezTo>
                <a:pt x="3527060" y="2800806"/>
                <a:pt x="3542651" y="2816397"/>
                <a:pt x="3542651" y="2835624"/>
              </a:cubicBezTo>
              <a:cubicBezTo>
                <a:pt x="3542651" y="2854852"/>
                <a:pt x="3527060" y="2870443"/>
                <a:pt x="3507832" y="2870443"/>
              </a:cubicBezTo>
              <a:close/>
              <a:moveTo>
                <a:pt x="5375473" y="2870443"/>
              </a:moveTo>
              <a:cubicBezTo>
                <a:pt x="5356245" y="2870443"/>
                <a:pt x="5340647" y="2854852"/>
                <a:pt x="5340647" y="2835624"/>
              </a:cubicBezTo>
              <a:cubicBezTo>
                <a:pt x="5340647" y="2816397"/>
                <a:pt x="5356245" y="2800806"/>
                <a:pt x="5375473" y="2800806"/>
              </a:cubicBezTo>
              <a:cubicBezTo>
                <a:pt x="5394701" y="2800806"/>
                <a:pt x="5410285" y="2816397"/>
                <a:pt x="5410285" y="2835624"/>
              </a:cubicBezTo>
              <a:cubicBezTo>
                <a:pt x="5410285" y="2854852"/>
                <a:pt x="5394701" y="2870443"/>
                <a:pt x="5375473" y="2870443"/>
              </a:cubicBezTo>
              <a:close/>
              <a:moveTo>
                <a:pt x="5460365" y="2870443"/>
              </a:moveTo>
              <a:cubicBezTo>
                <a:pt x="5441137" y="2870443"/>
                <a:pt x="5425540" y="2854852"/>
                <a:pt x="5425540" y="2835624"/>
              </a:cubicBezTo>
              <a:cubicBezTo>
                <a:pt x="5425540" y="2816397"/>
                <a:pt x="5441137" y="2800806"/>
                <a:pt x="5460365" y="2800806"/>
              </a:cubicBezTo>
              <a:cubicBezTo>
                <a:pt x="5479593" y="2800806"/>
                <a:pt x="5495177" y="2816397"/>
                <a:pt x="5495177" y="2835624"/>
              </a:cubicBezTo>
              <a:cubicBezTo>
                <a:pt x="5495177" y="2854852"/>
                <a:pt x="5479593" y="2870443"/>
                <a:pt x="5460365" y="2870443"/>
              </a:cubicBezTo>
              <a:close/>
              <a:moveTo>
                <a:pt x="5545258" y="2870443"/>
              </a:moveTo>
              <a:cubicBezTo>
                <a:pt x="5526031" y="2870443"/>
                <a:pt x="5510433" y="2854852"/>
                <a:pt x="5510433" y="2835624"/>
              </a:cubicBezTo>
              <a:cubicBezTo>
                <a:pt x="5510433" y="2816397"/>
                <a:pt x="5526031" y="2800806"/>
                <a:pt x="5545258" y="2800806"/>
              </a:cubicBezTo>
              <a:cubicBezTo>
                <a:pt x="5564486" y="2800806"/>
                <a:pt x="5580071" y="2816397"/>
                <a:pt x="5580071" y="2835624"/>
              </a:cubicBezTo>
              <a:cubicBezTo>
                <a:pt x="5580071" y="2854852"/>
                <a:pt x="5564486" y="2870443"/>
                <a:pt x="5545258" y="2870443"/>
              </a:cubicBezTo>
              <a:close/>
              <a:moveTo>
                <a:pt x="5630151" y="2870443"/>
              </a:moveTo>
              <a:cubicBezTo>
                <a:pt x="5610923" y="2870443"/>
                <a:pt x="5595325" y="2854852"/>
                <a:pt x="5595325" y="2835624"/>
              </a:cubicBezTo>
              <a:cubicBezTo>
                <a:pt x="5595325" y="2816397"/>
                <a:pt x="5610923" y="2800806"/>
                <a:pt x="5630151" y="2800806"/>
              </a:cubicBezTo>
              <a:cubicBezTo>
                <a:pt x="5649378" y="2800806"/>
                <a:pt x="5664963" y="2816397"/>
                <a:pt x="5664963" y="2835624"/>
              </a:cubicBezTo>
              <a:cubicBezTo>
                <a:pt x="5664963" y="2854852"/>
                <a:pt x="5649378" y="2870443"/>
                <a:pt x="5630151" y="2870443"/>
              </a:cubicBezTo>
              <a:close/>
              <a:moveTo>
                <a:pt x="5715043" y="2870443"/>
              </a:moveTo>
              <a:cubicBezTo>
                <a:pt x="5695815" y="2870443"/>
                <a:pt x="5680217" y="2854852"/>
                <a:pt x="5680217" y="2835624"/>
              </a:cubicBezTo>
              <a:cubicBezTo>
                <a:pt x="5680217" y="2816397"/>
                <a:pt x="5695815" y="2800806"/>
                <a:pt x="5715043" y="2800806"/>
              </a:cubicBezTo>
              <a:cubicBezTo>
                <a:pt x="5734271" y="2800806"/>
                <a:pt x="5749855" y="2816397"/>
                <a:pt x="5749855" y="2835624"/>
              </a:cubicBezTo>
              <a:cubicBezTo>
                <a:pt x="5749855" y="2854852"/>
                <a:pt x="5734271" y="2870443"/>
                <a:pt x="5715043" y="2870443"/>
              </a:cubicBezTo>
              <a:close/>
              <a:moveTo>
                <a:pt x="5799935" y="2870443"/>
              </a:moveTo>
              <a:cubicBezTo>
                <a:pt x="5780707" y="2870443"/>
                <a:pt x="5765110" y="2854852"/>
                <a:pt x="5765110" y="2835624"/>
              </a:cubicBezTo>
              <a:cubicBezTo>
                <a:pt x="5765110" y="2816397"/>
                <a:pt x="5780707" y="2800806"/>
                <a:pt x="5799935" y="2800806"/>
              </a:cubicBezTo>
              <a:cubicBezTo>
                <a:pt x="5819163" y="2800806"/>
                <a:pt x="5834747" y="2816397"/>
                <a:pt x="5834747" y="2835624"/>
              </a:cubicBezTo>
              <a:cubicBezTo>
                <a:pt x="5834747" y="2854852"/>
                <a:pt x="5819163" y="2870443"/>
                <a:pt x="5799935" y="2870443"/>
              </a:cubicBezTo>
              <a:close/>
              <a:moveTo>
                <a:pt x="5884828" y="2870443"/>
              </a:moveTo>
              <a:cubicBezTo>
                <a:pt x="5865601" y="2870443"/>
                <a:pt x="5850003" y="2854852"/>
                <a:pt x="5850003" y="2835624"/>
              </a:cubicBezTo>
              <a:cubicBezTo>
                <a:pt x="5850003" y="2816397"/>
                <a:pt x="5865601" y="2800806"/>
                <a:pt x="5884828" y="2800806"/>
              </a:cubicBezTo>
              <a:cubicBezTo>
                <a:pt x="5904056" y="2800806"/>
                <a:pt x="5919641" y="2816397"/>
                <a:pt x="5919641" y="2835624"/>
              </a:cubicBezTo>
              <a:cubicBezTo>
                <a:pt x="5919641" y="2854852"/>
                <a:pt x="5904056" y="2870443"/>
                <a:pt x="5884828" y="2870443"/>
              </a:cubicBezTo>
              <a:close/>
              <a:moveTo>
                <a:pt x="5969721" y="2870443"/>
              </a:moveTo>
              <a:cubicBezTo>
                <a:pt x="5950493" y="2870443"/>
                <a:pt x="5934895" y="2854852"/>
                <a:pt x="5934895" y="2835624"/>
              </a:cubicBezTo>
              <a:cubicBezTo>
                <a:pt x="5934895" y="2816397"/>
                <a:pt x="5950493" y="2800806"/>
                <a:pt x="5969721" y="2800806"/>
              </a:cubicBezTo>
              <a:cubicBezTo>
                <a:pt x="5988948" y="2800806"/>
                <a:pt x="6004533" y="2816397"/>
                <a:pt x="6004533" y="2835624"/>
              </a:cubicBezTo>
              <a:cubicBezTo>
                <a:pt x="6004533" y="2854852"/>
                <a:pt x="5988948" y="2870443"/>
                <a:pt x="5969721" y="2870443"/>
              </a:cubicBezTo>
              <a:close/>
              <a:moveTo>
                <a:pt x="6054613" y="2870443"/>
              </a:moveTo>
              <a:cubicBezTo>
                <a:pt x="6035385" y="2870443"/>
                <a:pt x="6019787" y="2854852"/>
                <a:pt x="6019787" y="2835624"/>
              </a:cubicBezTo>
              <a:cubicBezTo>
                <a:pt x="6019787" y="2816397"/>
                <a:pt x="6035385" y="2800806"/>
                <a:pt x="6054613" y="2800806"/>
              </a:cubicBezTo>
              <a:cubicBezTo>
                <a:pt x="6073841" y="2800806"/>
                <a:pt x="6089425" y="2816397"/>
                <a:pt x="6089425" y="2835624"/>
              </a:cubicBezTo>
              <a:cubicBezTo>
                <a:pt x="6089425" y="2854852"/>
                <a:pt x="6073841" y="2870443"/>
                <a:pt x="6054613" y="2870443"/>
              </a:cubicBezTo>
              <a:close/>
              <a:moveTo>
                <a:pt x="6139505" y="2870443"/>
              </a:moveTo>
              <a:cubicBezTo>
                <a:pt x="6120277" y="2870443"/>
                <a:pt x="6104680" y="2854852"/>
                <a:pt x="6104680" y="2835624"/>
              </a:cubicBezTo>
              <a:cubicBezTo>
                <a:pt x="6104680" y="2816397"/>
                <a:pt x="6120277" y="2800806"/>
                <a:pt x="6139505" y="2800806"/>
              </a:cubicBezTo>
              <a:cubicBezTo>
                <a:pt x="6158733" y="2800806"/>
                <a:pt x="6174317" y="2816397"/>
                <a:pt x="6174317" y="2835624"/>
              </a:cubicBezTo>
              <a:cubicBezTo>
                <a:pt x="6174317" y="2854852"/>
                <a:pt x="6158733" y="2870443"/>
                <a:pt x="6139505" y="2870443"/>
              </a:cubicBezTo>
              <a:close/>
              <a:moveTo>
                <a:pt x="6224398" y="2870443"/>
              </a:moveTo>
              <a:cubicBezTo>
                <a:pt x="6205171" y="2870443"/>
                <a:pt x="6189573" y="2854852"/>
                <a:pt x="6189573" y="2835624"/>
              </a:cubicBezTo>
              <a:cubicBezTo>
                <a:pt x="6189573" y="2816397"/>
                <a:pt x="6205171" y="2800806"/>
                <a:pt x="6224398" y="2800806"/>
              </a:cubicBezTo>
              <a:cubicBezTo>
                <a:pt x="6243626" y="2800806"/>
                <a:pt x="6259211" y="2816397"/>
                <a:pt x="6259211" y="2835624"/>
              </a:cubicBezTo>
              <a:cubicBezTo>
                <a:pt x="6259211" y="2854852"/>
                <a:pt x="6243626" y="2870443"/>
                <a:pt x="6224398" y="2870443"/>
              </a:cubicBezTo>
              <a:close/>
              <a:moveTo>
                <a:pt x="6309291" y="2870443"/>
              </a:moveTo>
              <a:cubicBezTo>
                <a:pt x="6290063" y="2870443"/>
                <a:pt x="6274465" y="2854852"/>
                <a:pt x="6274465" y="2835624"/>
              </a:cubicBezTo>
              <a:cubicBezTo>
                <a:pt x="6274465" y="2816397"/>
                <a:pt x="6290063" y="2800806"/>
                <a:pt x="6309291" y="2800806"/>
              </a:cubicBezTo>
              <a:cubicBezTo>
                <a:pt x="6328518" y="2800806"/>
                <a:pt x="6344103" y="2816397"/>
                <a:pt x="6344103" y="2835624"/>
              </a:cubicBezTo>
              <a:cubicBezTo>
                <a:pt x="6344103" y="2854852"/>
                <a:pt x="6328518" y="2870443"/>
                <a:pt x="6309291" y="2870443"/>
              </a:cubicBezTo>
              <a:close/>
              <a:moveTo>
                <a:pt x="6394183" y="2870443"/>
              </a:moveTo>
              <a:cubicBezTo>
                <a:pt x="6374955" y="2870443"/>
                <a:pt x="6359357" y="2854852"/>
                <a:pt x="6359357" y="2835624"/>
              </a:cubicBezTo>
              <a:cubicBezTo>
                <a:pt x="6359357" y="2816397"/>
                <a:pt x="6374955" y="2800806"/>
                <a:pt x="6394183" y="2800806"/>
              </a:cubicBezTo>
              <a:cubicBezTo>
                <a:pt x="6413411" y="2800806"/>
                <a:pt x="6428995" y="2816397"/>
                <a:pt x="6428995" y="2835624"/>
              </a:cubicBezTo>
              <a:cubicBezTo>
                <a:pt x="6428995" y="2854852"/>
                <a:pt x="6413411" y="2870443"/>
                <a:pt x="6394183" y="2870443"/>
              </a:cubicBezTo>
              <a:close/>
              <a:moveTo>
                <a:pt x="6479075" y="2870443"/>
              </a:moveTo>
              <a:cubicBezTo>
                <a:pt x="6459847" y="2870443"/>
                <a:pt x="6444250" y="2854852"/>
                <a:pt x="6444250" y="2835624"/>
              </a:cubicBezTo>
              <a:cubicBezTo>
                <a:pt x="6444250" y="2816397"/>
                <a:pt x="6459847" y="2800806"/>
                <a:pt x="6479075" y="2800806"/>
              </a:cubicBezTo>
              <a:cubicBezTo>
                <a:pt x="6498303" y="2800806"/>
                <a:pt x="6513887" y="2816397"/>
                <a:pt x="6513887" y="2835624"/>
              </a:cubicBezTo>
              <a:cubicBezTo>
                <a:pt x="6513887" y="2854852"/>
                <a:pt x="6498303" y="2870443"/>
                <a:pt x="6479075" y="2870443"/>
              </a:cubicBezTo>
              <a:close/>
              <a:moveTo>
                <a:pt x="6563968" y="2870443"/>
              </a:moveTo>
              <a:cubicBezTo>
                <a:pt x="6544741" y="2870443"/>
                <a:pt x="6529143" y="2854852"/>
                <a:pt x="6529143" y="2835624"/>
              </a:cubicBezTo>
              <a:cubicBezTo>
                <a:pt x="6529143" y="2816397"/>
                <a:pt x="6544741" y="2800806"/>
                <a:pt x="6563968" y="2800806"/>
              </a:cubicBezTo>
              <a:cubicBezTo>
                <a:pt x="6583196" y="2800806"/>
                <a:pt x="6598781" y="2816397"/>
                <a:pt x="6598781" y="2835624"/>
              </a:cubicBezTo>
              <a:cubicBezTo>
                <a:pt x="6598781" y="2854852"/>
                <a:pt x="6583196" y="2870443"/>
                <a:pt x="6563968" y="2870443"/>
              </a:cubicBezTo>
              <a:close/>
              <a:moveTo>
                <a:pt x="6648861" y="2870443"/>
              </a:moveTo>
              <a:cubicBezTo>
                <a:pt x="6629633" y="2870443"/>
                <a:pt x="6614035" y="2854852"/>
                <a:pt x="6614035" y="2835624"/>
              </a:cubicBezTo>
              <a:cubicBezTo>
                <a:pt x="6614035" y="2816397"/>
                <a:pt x="6629633" y="2800806"/>
                <a:pt x="6648861" y="2800806"/>
              </a:cubicBezTo>
              <a:cubicBezTo>
                <a:pt x="6668088" y="2800806"/>
                <a:pt x="6683673" y="2816397"/>
                <a:pt x="6683673" y="2835624"/>
              </a:cubicBezTo>
              <a:cubicBezTo>
                <a:pt x="6683673" y="2854852"/>
                <a:pt x="6668088" y="2870443"/>
                <a:pt x="6648861" y="2870443"/>
              </a:cubicBezTo>
              <a:close/>
              <a:moveTo>
                <a:pt x="6733753" y="2870443"/>
              </a:moveTo>
              <a:cubicBezTo>
                <a:pt x="6714525" y="2870443"/>
                <a:pt x="6698927" y="2854852"/>
                <a:pt x="6698927" y="2835624"/>
              </a:cubicBezTo>
              <a:cubicBezTo>
                <a:pt x="6698927" y="2816397"/>
                <a:pt x="6714525" y="2800806"/>
                <a:pt x="6733753" y="2800806"/>
              </a:cubicBezTo>
              <a:cubicBezTo>
                <a:pt x="6752981" y="2800806"/>
                <a:pt x="6768565" y="2816397"/>
                <a:pt x="6768565" y="2835624"/>
              </a:cubicBezTo>
              <a:cubicBezTo>
                <a:pt x="6768565" y="2854852"/>
                <a:pt x="6752981" y="2870443"/>
                <a:pt x="6733753" y="2870443"/>
              </a:cubicBezTo>
              <a:close/>
              <a:moveTo>
                <a:pt x="6818645" y="2870443"/>
              </a:moveTo>
              <a:cubicBezTo>
                <a:pt x="6799417" y="2870443"/>
                <a:pt x="6783820" y="2854852"/>
                <a:pt x="6783820" y="2835624"/>
              </a:cubicBezTo>
              <a:cubicBezTo>
                <a:pt x="6783820" y="2816397"/>
                <a:pt x="6799417" y="2800806"/>
                <a:pt x="6818645" y="2800806"/>
              </a:cubicBezTo>
              <a:cubicBezTo>
                <a:pt x="6837873" y="2800806"/>
                <a:pt x="6853457" y="2816397"/>
                <a:pt x="6853457" y="2835624"/>
              </a:cubicBezTo>
              <a:cubicBezTo>
                <a:pt x="6853457" y="2854852"/>
                <a:pt x="6837873" y="2870443"/>
                <a:pt x="6818645" y="2870443"/>
              </a:cubicBezTo>
              <a:close/>
              <a:moveTo>
                <a:pt x="6903537" y="2870443"/>
              </a:moveTo>
              <a:cubicBezTo>
                <a:pt x="6884310" y="2870443"/>
                <a:pt x="6868712" y="2854852"/>
                <a:pt x="6868712" y="2835624"/>
              </a:cubicBezTo>
              <a:cubicBezTo>
                <a:pt x="6868712" y="2816397"/>
                <a:pt x="6884310" y="2800806"/>
                <a:pt x="6903537" y="2800806"/>
              </a:cubicBezTo>
              <a:cubicBezTo>
                <a:pt x="6922765" y="2800806"/>
                <a:pt x="6938350" y="2816397"/>
                <a:pt x="6938350" y="2835624"/>
              </a:cubicBezTo>
              <a:cubicBezTo>
                <a:pt x="6938350" y="2854852"/>
                <a:pt x="6922765" y="2870443"/>
                <a:pt x="6903537" y="2870443"/>
              </a:cubicBezTo>
              <a:close/>
              <a:moveTo>
                <a:pt x="6988431" y="2870443"/>
              </a:moveTo>
              <a:cubicBezTo>
                <a:pt x="6969203" y="2870443"/>
                <a:pt x="6953605" y="2854852"/>
                <a:pt x="6953605" y="2835624"/>
              </a:cubicBezTo>
              <a:cubicBezTo>
                <a:pt x="6953605" y="2816397"/>
                <a:pt x="6969203" y="2800806"/>
                <a:pt x="6988431" y="2800806"/>
              </a:cubicBezTo>
              <a:cubicBezTo>
                <a:pt x="7007658" y="2800806"/>
                <a:pt x="7023243" y="2816397"/>
                <a:pt x="7023243" y="2835624"/>
              </a:cubicBezTo>
              <a:cubicBezTo>
                <a:pt x="7023243" y="2854852"/>
                <a:pt x="7007658" y="2870443"/>
                <a:pt x="6988431" y="2870443"/>
              </a:cubicBezTo>
              <a:close/>
              <a:moveTo>
                <a:pt x="7073349" y="2870443"/>
              </a:moveTo>
              <a:cubicBezTo>
                <a:pt x="7054121" y="2870443"/>
                <a:pt x="7038524" y="2854852"/>
                <a:pt x="7038524" y="2835624"/>
              </a:cubicBezTo>
              <a:cubicBezTo>
                <a:pt x="7038524" y="2816397"/>
                <a:pt x="7054121" y="2800806"/>
                <a:pt x="7073349" y="2800806"/>
              </a:cubicBezTo>
              <a:cubicBezTo>
                <a:pt x="7092577" y="2800806"/>
                <a:pt x="7108161" y="2816397"/>
                <a:pt x="7108161" y="2835624"/>
              </a:cubicBezTo>
              <a:cubicBezTo>
                <a:pt x="7108161" y="2854852"/>
                <a:pt x="7092577" y="2870443"/>
                <a:pt x="7073349" y="2870443"/>
              </a:cubicBezTo>
              <a:close/>
              <a:moveTo>
                <a:pt x="7412919" y="2870443"/>
              </a:moveTo>
              <a:cubicBezTo>
                <a:pt x="7393691" y="2870443"/>
                <a:pt x="7378094" y="2854852"/>
                <a:pt x="7378094" y="2835624"/>
              </a:cubicBezTo>
              <a:cubicBezTo>
                <a:pt x="7378094" y="2816397"/>
                <a:pt x="7393691" y="2800806"/>
                <a:pt x="7412919" y="2800806"/>
              </a:cubicBezTo>
              <a:cubicBezTo>
                <a:pt x="7432147" y="2800806"/>
                <a:pt x="7447731" y="2816397"/>
                <a:pt x="7447731" y="2835624"/>
              </a:cubicBezTo>
              <a:cubicBezTo>
                <a:pt x="7447731" y="2854852"/>
                <a:pt x="7432147" y="2870443"/>
                <a:pt x="7412919" y="2870443"/>
              </a:cubicBezTo>
              <a:close/>
              <a:moveTo>
                <a:pt x="8261843" y="2870443"/>
              </a:moveTo>
              <a:cubicBezTo>
                <a:pt x="8242616" y="2870443"/>
                <a:pt x="8227018" y="2854852"/>
                <a:pt x="8227018" y="2835624"/>
              </a:cubicBezTo>
              <a:cubicBezTo>
                <a:pt x="8227018" y="2816397"/>
                <a:pt x="8242616" y="2800806"/>
                <a:pt x="8261843" y="2800806"/>
              </a:cubicBezTo>
              <a:cubicBezTo>
                <a:pt x="8281071" y="2800806"/>
                <a:pt x="8296656" y="2816397"/>
                <a:pt x="8296656" y="2835624"/>
              </a:cubicBezTo>
              <a:cubicBezTo>
                <a:pt x="8296656" y="2854852"/>
                <a:pt x="8281071" y="2870443"/>
                <a:pt x="8261843" y="2870443"/>
              </a:cubicBezTo>
              <a:close/>
              <a:moveTo>
                <a:pt x="8940983" y="2870443"/>
              </a:moveTo>
              <a:cubicBezTo>
                <a:pt x="8921756" y="2870443"/>
                <a:pt x="8906158" y="2854852"/>
                <a:pt x="8906158" y="2835624"/>
              </a:cubicBezTo>
              <a:cubicBezTo>
                <a:pt x="8906158" y="2816397"/>
                <a:pt x="8921756" y="2800806"/>
                <a:pt x="8940983" y="2800806"/>
              </a:cubicBezTo>
              <a:cubicBezTo>
                <a:pt x="8960211" y="2800806"/>
                <a:pt x="8975796" y="2816397"/>
                <a:pt x="8975796" y="2835624"/>
              </a:cubicBezTo>
              <a:cubicBezTo>
                <a:pt x="8975796" y="2854852"/>
                <a:pt x="8960211" y="2870443"/>
                <a:pt x="8940983" y="2870443"/>
              </a:cubicBezTo>
              <a:close/>
              <a:moveTo>
                <a:pt x="9110769" y="2870443"/>
              </a:moveTo>
              <a:cubicBezTo>
                <a:pt x="9091541" y="2870443"/>
                <a:pt x="9075944" y="2854852"/>
                <a:pt x="9075944" y="2835624"/>
              </a:cubicBezTo>
              <a:cubicBezTo>
                <a:pt x="9075944" y="2816397"/>
                <a:pt x="9091541" y="2800806"/>
                <a:pt x="9110769" y="2800806"/>
              </a:cubicBezTo>
              <a:cubicBezTo>
                <a:pt x="9129997" y="2800806"/>
                <a:pt x="9145581" y="2816397"/>
                <a:pt x="9145581" y="2835624"/>
              </a:cubicBezTo>
              <a:cubicBezTo>
                <a:pt x="9145581" y="2854852"/>
                <a:pt x="9129997" y="2870443"/>
                <a:pt x="9110769" y="2870443"/>
              </a:cubicBezTo>
              <a:close/>
              <a:moveTo>
                <a:pt x="9195661" y="2870443"/>
              </a:moveTo>
              <a:cubicBezTo>
                <a:pt x="9176433" y="2870443"/>
                <a:pt x="9160836" y="2854852"/>
                <a:pt x="9160836" y="2835624"/>
              </a:cubicBezTo>
              <a:cubicBezTo>
                <a:pt x="9160836" y="2816397"/>
                <a:pt x="9176433" y="2800806"/>
                <a:pt x="9195661" y="2800806"/>
              </a:cubicBezTo>
              <a:cubicBezTo>
                <a:pt x="9214889" y="2800806"/>
                <a:pt x="9230473" y="2816397"/>
                <a:pt x="9230473" y="2835624"/>
              </a:cubicBezTo>
              <a:cubicBezTo>
                <a:pt x="9230473" y="2854852"/>
                <a:pt x="9214889" y="2870443"/>
                <a:pt x="9195661" y="2870443"/>
              </a:cubicBezTo>
              <a:close/>
              <a:moveTo>
                <a:pt x="9705016" y="2870443"/>
              </a:moveTo>
              <a:cubicBezTo>
                <a:pt x="9685788" y="2870443"/>
                <a:pt x="9670190" y="2854852"/>
                <a:pt x="9670190" y="2835624"/>
              </a:cubicBezTo>
              <a:cubicBezTo>
                <a:pt x="9670190" y="2816397"/>
                <a:pt x="9685788" y="2800806"/>
                <a:pt x="9705016" y="2800806"/>
              </a:cubicBezTo>
              <a:cubicBezTo>
                <a:pt x="9724243" y="2800806"/>
                <a:pt x="9739828" y="2816397"/>
                <a:pt x="9739828" y="2835624"/>
              </a:cubicBezTo>
              <a:cubicBezTo>
                <a:pt x="9739828" y="2854852"/>
                <a:pt x="9724243" y="2870443"/>
                <a:pt x="9705016" y="2870443"/>
              </a:cubicBezTo>
              <a:close/>
              <a:moveTo>
                <a:pt x="3253154" y="2785583"/>
              </a:moveTo>
              <a:cubicBezTo>
                <a:pt x="3233926" y="2785583"/>
                <a:pt x="3218335" y="2769992"/>
                <a:pt x="3218335" y="2750765"/>
              </a:cubicBezTo>
              <a:cubicBezTo>
                <a:pt x="3218335" y="2731537"/>
                <a:pt x="3233926" y="2715946"/>
                <a:pt x="3253154" y="2715946"/>
              </a:cubicBezTo>
              <a:cubicBezTo>
                <a:pt x="3272382" y="2715946"/>
                <a:pt x="3287973" y="2731537"/>
                <a:pt x="3287973" y="2750765"/>
              </a:cubicBezTo>
              <a:cubicBezTo>
                <a:pt x="3287973" y="2769992"/>
                <a:pt x="3272382" y="2785583"/>
                <a:pt x="3253154" y="2785583"/>
              </a:cubicBezTo>
              <a:close/>
              <a:moveTo>
                <a:pt x="3338047" y="2785583"/>
              </a:moveTo>
              <a:cubicBezTo>
                <a:pt x="3318820" y="2785583"/>
                <a:pt x="3303228" y="2769992"/>
                <a:pt x="3303228" y="2750765"/>
              </a:cubicBezTo>
              <a:cubicBezTo>
                <a:pt x="3303228" y="2731537"/>
                <a:pt x="3318820" y="2715946"/>
                <a:pt x="3338047" y="2715946"/>
              </a:cubicBezTo>
              <a:cubicBezTo>
                <a:pt x="3357275" y="2715946"/>
                <a:pt x="3372866" y="2731537"/>
                <a:pt x="3372866" y="2750765"/>
              </a:cubicBezTo>
              <a:cubicBezTo>
                <a:pt x="3372866" y="2769992"/>
                <a:pt x="3357275" y="2785583"/>
                <a:pt x="3338047" y="2785583"/>
              </a:cubicBezTo>
              <a:close/>
              <a:moveTo>
                <a:pt x="3422940" y="2785583"/>
              </a:moveTo>
              <a:cubicBezTo>
                <a:pt x="3403712" y="2785583"/>
                <a:pt x="3388121" y="2769992"/>
                <a:pt x="3388121" y="2750765"/>
              </a:cubicBezTo>
              <a:cubicBezTo>
                <a:pt x="3388121" y="2731537"/>
                <a:pt x="3403712" y="2715946"/>
                <a:pt x="3422940" y="2715946"/>
              </a:cubicBezTo>
              <a:cubicBezTo>
                <a:pt x="3442167" y="2715946"/>
                <a:pt x="3457758" y="2731537"/>
                <a:pt x="3457758" y="2750765"/>
              </a:cubicBezTo>
              <a:cubicBezTo>
                <a:pt x="3457758" y="2769992"/>
                <a:pt x="3442167" y="2785583"/>
                <a:pt x="3422940" y="2785583"/>
              </a:cubicBezTo>
              <a:close/>
              <a:moveTo>
                <a:pt x="3507832" y="2785583"/>
              </a:moveTo>
              <a:cubicBezTo>
                <a:pt x="3488604" y="2785583"/>
                <a:pt x="3473013" y="2769992"/>
                <a:pt x="3473013" y="2750765"/>
              </a:cubicBezTo>
              <a:cubicBezTo>
                <a:pt x="3473013" y="2731537"/>
                <a:pt x="3488604" y="2715946"/>
                <a:pt x="3507832" y="2715946"/>
              </a:cubicBezTo>
              <a:cubicBezTo>
                <a:pt x="3527060" y="2715946"/>
                <a:pt x="3542651" y="2731537"/>
                <a:pt x="3542651" y="2750765"/>
              </a:cubicBezTo>
              <a:cubicBezTo>
                <a:pt x="3542651" y="2769992"/>
                <a:pt x="3527060" y="2785583"/>
                <a:pt x="3507832" y="2785583"/>
              </a:cubicBezTo>
              <a:close/>
              <a:moveTo>
                <a:pt x="3592724" y="2785583"/>
              </a:moveTo>
              <a:cubicBezTo>
                <a:pt x="3573496" y="2785583"/>
                <a:pt x="3557905" y="2769992"/>
                <a:pt x="3557905" y="2750765"/>
              </a:cubicBezTo>
              <a:cubicBezTo>
                <a:pt x="3557905" y="2731537"/>
                <a:pt x="3573496" y="2715946"/>
                <a:pt x="3592724" y="2715946"/>
              </a:cubicBezTo>
              <a:cubicBezTo>
                <a:pt x="3611952" y="2715946"/>
                <a:pt x="3627543" y="2731537"/>
                <a:pt x="3627543" y="2750765"/>
              </a:cubicBezTo>
              <a:cubicBezTo>
                <a:pt x="3627543" y="2769992"/>
                <a:pt x="3611952" y="2785583"/>
                <a:pt x="3592724" y="2785583"/>
              </a:cubicBezTo>
              <a:close/>
              <a:moveTo>
                <a:pt x="3677617" y="2785583"/>
              </a:moveTo>
              <a:cubicBezTo>
                <a:pt x="3658390" y="2785583"/>
                <a:pt x="3642798" y="2769992"/>
                <a:pt x="3642798" y="2750765"/>
              </a:cubicBezTo>
              <a:cubicBezTo>
                <a:pt x="3642798" y="2731537"/>
                <a:pt x="3658390" y="2715946"/>
                <a:pt x="3677617" y="2715946"/>
              </a:cubicBezTo>
              <a:cubicBezTo>
                <a:pt x="3696845" y="2715946"/>
                <a:pt x="3712436" y="2731537"/>
                <a:pt x="3712436" y="2750765"/>
              </a:cubicBezTo>
              <a:cubicBezTo>
                <a:pt x="3712436" y="2769992"/>
                <a:pt x="3696845" y="2785583"/>
                <a:pt x="3677617" y="2785583"/>
              </a:cubicBezTo>
              <a:close/>
              <a:moveTo>
                <a:pt x="3762510" y="2785583"/>
              </a:moveTo>
              <a:cubicBezTo>
                <a:pt x="3743282" y="2785583"/>
                <a:pt x="3727691" y="2769992"/>
                <a:pt x="3727691" y="2750765"/>
              </a:cubicBezTo>
              <a:cubicBezTo>
                <a:pt x="3727691" y="2731537"/>
                <a:pt x="3743282" y="2715946"/>
                <a:pt x="3762510" y="2715946"/>
              </a:cubicBezTo>
              <a:cubicBezTo>
                <a:pt x="3781737" y="2715946"/>
                <a:pt x="3797328" y="2731537"/>
                <a:pt x="3797328" y="2750765"/>
              </a:cubicBezTo>
              <a:cubicBezTo>
                <a:pt x="3797328" y="2769992"/>
                <a:pt x="3781737" y="2785583"/>
                <a:pt x="3762510" y="2785583"/>
              </a:cubicBezTo>
              <a:close/>
              <a:moveTo>
                <a:pt x="3847402" y="2785583"/>
              </a:moveTo>
              <a:cubicBezTo>
                <a:pt x="3828174" y="2785583"/>
                <a:pt x="3812583" y="2769992"/>
                <a:pt x="3812583" y="2750765"/>
              </a:cubicBezTo>
              <a:cubicBezTo>
                <a:pt x="3812583" y="2731537"/>
                <a:pt x="3828174" y="2715946"/>
                <a:pt x="3847402" y="2715946"/>
              </a:cubicBezTo>
              <a:cubicBezTo>
                <a:pt x="3866630" y="2715946"/>
                <a:pt x="3882221" y="2731537"/>
                <a:pt x="3882221" y="2750765"/>
              </a:cubicBezTo>
              <a:cubicBezTo>
                <a:pt x="3882221" y="2769992"/>
                <a:pt x="3866630" y="2785583"/>
                <a:pt x="3847402" y="2785583"/>
              </a:cubicBezTo>
              <a:close/>
              <a:moveTo>
                <a:pt x="5460365" y="2785583"/>
              </a:moveTo>
              <a:cubicBezTo>
                <a:pt x="5441137" y="2785583"/>
                <a:pt x="5425540" y="2769992"/>
                <a:pt x="5425540" y="2750765"/>
              </a:cubicBezTo>
              <a:cubicBezTo>
                <a:pt x="5425540" y="2731537"/>
                <a:pt x="5441137" y="2715946"/>
                <a:pt x="5460365" y="2715946"/>
              </a:cubicBezTo>
              <a:cubicBezTo>
                <a:pt x="5479593" y="2715946"/>
                <a:pt x="5495177" y="2731537"/>
                <a:pt x="5495177" y="2750765"/>
              </a:cubicBezTo>
              <a:cubicBezTo>
                <a:pt x="5495177" y="2769992"/>
                <a:pt x="5479593" y="2785583"/>
                <a:pt x="5460365" y="2785583"/>
              </a:cubicBezTo>
              <a:close/>
              <a:moveTo>
                <a:pt x="5545258" y="2785583"/>
              </a:moveTo>
              <a:cubicBezTo>
                <a:pt x="5526031" y="2785583"/>
                <a:pt x="5510433" y="2769992"/>
                <a:pt x="5510433" y="2750765"/>
              </a:cubicBezTo>
              <a:cubicBezTo>
                <a:pt x="5510433" y="2731537"/>
                <a:pt x="5526031" y="2715946"/>
                <a:pt x="5545258" y="2715946"/>
              </a:cubicBezTo>
              <a:cubicBezTo>
                <a:pt x="5564486" y="2715946"/>
                <a:pt x="5580071" y="2731537"/>
                <a:pt x="5580071" y="2750765"/>
              </a:cubicBezTo>
              <a:cubicBezTo>
                <a:pt x="5580071" y="2769992"/>
                <a:pt x="5564486" y="2785583"/>
                <a:pt x="5545258" y="2785583"/>
              </a:cubicBezTo>
              <a:close/>
              <a:moveTo>
                <a:pt x="5630151" y="2785583"/>
              </a:moveTo>
              <a:cubicBezTo>
                <a:pt x="5610923" y="2785583"/>
                <a:pt x="5595325" y="2769992"/>
                <a:pt x="5595325" y="2750765"/>
              </a:cubicBezTo>
              <a:cubicBezTo>
                <a:pt x="5595325" y="2731537"/>
                <a:pt x="5610923" y="2715946"/>
                <a:pt x="5630151" y="2715946"/>
              </a:cubicBezTo>
              <a:cubicBezTo>
                <a:pt x="5649378" y="2715946"/>
                <a:pt x="5664963" y="2731537"/>
                <a:pt x="5664963" y="2750765"/>
              </a:cubicBezTo>
              <a:cubicBezTo>
                <a:pt x="5664963" y="2769992"/>
                <a:pt x="5649378" y="2785583"/>
                <a:pt x="5630151" y="2785583"/>
              </a:cubicBezTo>
              <a:close/>
              <a:moveTo>
                <a:pt x="5715043" y="2785583"/>
              </a:moveTo>
              <a:cubicBezTo>
                <a:pt x="5695815" y="2785583"/>
                <a:pt x="5680217" y="2769992"/>
                <a:pt x="5680217" y="2750765"/>
              </a:cubicBezTo>
              <a:cubicBezTo>
                <a:pt x="5680217" y="2731537"/>
                <a:pt x="5695815" y="2715946"/>
                <a:pt x="5715043" y="2715946"/>
              </a:cubicBezTo>
              <a:cubicBezTo>
                <a:pt x="5734271" y="2715946"/>
                <a:pt x="5749855" y="2731537"/>
                <a:pt x="5749855" y="2750765"/>
              </a:cubicBezTo>
              <a:cubicBezTo>
                <a:pt x="5749855" y="2769992"/>
                <a:pt x="5734271" y="2785583"/>
                <a:pt x="5715043" y="2785583"/>
              </a:cubicBezTo>
              <a:close/>
              <a:moveTo>
                <a:pt x="5799935" y="2785583"/>
              </a:moveTo>
              <a:cubicBezTo>
                <a:pt x="5780707" y="2785583"/>
                <a:pt x="5765110" y="2769992"/>
                <a:pt x="5765110" y="2750765"/>
              </a:cubicBezTo>
              <a:cubicBezTo>
                <a:pt x="5765110" y="2731537"/>
                <a:pt x="5780707" y="2715946"/>
                <a:pt x="5799935" y="2715946"/>
              </a:cubicBezTo>
              <a:cubicBezTo>
                <a:pt x="5819163" y="2715946"/>
                <a:pt x="5834747" y="2731537"/>
                <a:pt x="5834747" y="2750765"/>
              </a:cubicBezTo>
              <a:cubicBezTo>
                <a:pt x="5834747" y="2769992"/>
                <a:pt x="5819163" y="2785583"/>
                <a:pt x="5799935" y="2785583"/>
              </a:cubicBezTo>
              <a:close/>
              <a:moveTo>
                <a:pt x="5884828" y="2785583"/>
              </a:moveTo>
              <a:cubicBezTo>
                <a:pt x="5865601" y="2785583"/>
                <a:pt x="5850003" y="2769992"/>
                <a:pt x="5850003" y="2750765"/>
              </a:cubicBezTo>
              <a:cubicBezTo>
                <a:pt x="5850003" y="2731537"/>
                <a:pt x="5865601" y="2715946"/>
                <a:pt x="5884828" y="2715946"/>
              </a:cubicBezTo>
              <a:cubicBezTo>
                <a:pt x="5904056" y="2715946"/>
                <a:pt x="5919641" y="2731537"/>
                <a:pt x="5919641" y="2750765"/>
              </a:cubicBezTo>
              <a:cubicBezTo>
                <a:pt x="5919641" y="2769992"/>
                <a:pt x="5904056" y="2785583"/>
                <a:pt x="5884828" y="2785583"/>
              </a:cubicBezTo>
              <a:close/>
              <a:moveTo>
                <a:pt x="5969721" y="2785583"/>
              </a:moveTo>
              <a:cubicBezTo>
                <a:pt x="5950493" y="2785583"/>
                <a:pt x="5934895" y="2769992"/>
                <a:pt x="5934895" y="2750765"/>
              </a:cubicBezTo>
              <a:cubicBezTo>
                <a:pt x="5934895" y="2731537"/>
                <a:pt x="5950493" y="2715946"/>
                <a:pt x="5969721" y="2715946"/>
              </a:cubicBezTo>
              <a:cubicBezTo>
                <a:pt x="5988948" y="2715946"/>
                <a:pt x="6004533" y="2731537"/>
                <a:pt x="6004533" y="2750765"/>
              </a:cubicBezTo>
              <a:cubicBezTo>
                <a:pt x="6004533" y="2769992"/>
                <a:pt x="5988948" y="2785583"/>
                <a:pt x="5969721" y="2785583"/>
              </a:cubicBezTo>
              <a:close/>
              <a:moveTo>
                <a:pt x="6054613" y="2785583"/>
              </a:moveTo>
              <a:cubicBezTo>
                <a:pt x="6035385" y="2785583"/>
                <a:pt x="6019787" y="2769992"/>
                <a:pt x="6019787" y="2750765"/>
              </a:cubicBezTo>
              <a:cubicBezTo>
                <a:pt x="6019787" y="2731537"/>
                <a:pt x="6035385" y="2715946"/>
                <a:pt x="6054613" y="2715946"/>
              </a:cubicBezTo>
              <a:cubicBezTo>
                <a:pt x="6073841" y="2715946"/>
                <a:pt x="6089425" y="2731537"/>
                <a:pt x="6089425" y="2750765"/>
              </a:cubicBezTo>
              <a:cubicBezTo>
                <a:pt x="6089425" y="2769992"/>
                <a:pt x="6073841" y="2785583"/>
                <a:pt x="6054613" y="2785583"/>
              </a:cubicBezTo>
              <a:close/>
              <a:moveTo>
                <a:pt x="6139505" y="2785583"/>
              </a:moveTo>
              <a:cubicBezTo>
                <a:pt x="6120277" y="2785583"/>
                <a:pt x="6104680" y="2769992"/>
                <a:pt x="6104680" y="2750765"/>
              </a:cubicBezTo>
              <a:cubicBezTo>
                <a:pt x="6104680" y="2731537"/>
                <a:pt x="6120277" y="2715946"/>
                <a:pt x="6139505" y="2715946"/>
              </a:cubicBezTo>
              <a:cubicBezTo>
                <a:pt x="6158733" y="2715946"/>
                <a:pt x="6174317" y="2731537"/>
                <a:pt x="6174317" y="2750765"/>
              </a:cubicBezTo>
              <a:cubicBezTo>
                <a:pt x="6174317" y="2769992"/>
                <a:pt x="6158733" y="2785583"/>
                <a:pt x="6139505" y="2785583"/>
              </a:cubicBezTo>
              <a:close/>
              <a:moveTo>
                <a:pt x="6224398" y="2785583"/>
              </a:moveTo>
              <a:cubicBezTo>
                <a:pt x="6205171" y="2785583"/>
                <a:pt x="6189573" y="2769992"/>
                <a:pt x="6189573" y="2750765"/>
              </a:cubicBezTo>
              <a:cubicBezTo>
                <a:pt x="6189573" y="2731537"/>
                <a:pt x="6205171" y="2715946"/>
                <a:pt x="6224398" y="2715946"/>
              </a:cubicBezTo>
              <a:cubicBezTo>
                <a:pt x="6243626" y="2715946"/>
                <a:pt x="6259211" y="2731537"/>
                <a:pt x="6259211" y="2750765"/>
              </a:cubicBezTo>
              <a:cubicBezTo>
                <a:pt x="6259211" y="2769992"/>
                <a:pt x="6243626" y="2785583"/>
                <a:pt x="6224398" y="2785583"/>
              </a:cubicBezTo>
              <a:close/>
              <a:moveTo>
                <a:pt x="6309291" y="2785583"/>
              </a:moveTo>
              <a:cubicBezTo>
                <a:pt x="6290063" y="2785583"/>
                <a:pt x="6274465" y="2769992"/>
                <a:pt x="6274465" y="2750765"/>
              </a:cubicBezTo>
              <a:cubicBezTo>
                <a:pt x="6274465" y="2731537"/>
                <a:pt x="6290063" y="2715946"/>
                <a:pt x="6309291" y="2715946"/>
              </a:cubicBezTo>
              <a:cubicBezTo>
                <a:pt x="6328518" y="2715946"/>
                <a:pt x="6344103" y="2731537"/>
                <a:pt x="6344103" y="2750765"/>
              </a:cubicBezTo>
              <a:cubicBezTo>
                <a:pt x="6344103" y="2769992"/>
                <a:pt x="6328518" y="2785583"/>
                <a:pt x="6309291" y="2785583"/>
              </a:cubicBezTo>
              <a:close/>
              <a:moveTo>
                <a:pt x="6394183" y="2785583"/>
              </a:moveTo>
              <a:cubicBezTo>
                <a:pt x="6374955" y="2785583"/>
                <a:pt x="6359357" y="2769992"/>
                <a:pt x="6359357" y="2750765"/>
              </a:cubicBezTo>
              <a:cubicBezTo>
                <a:pt x="6359357" y="2731537"/>
                <a:pt x="6374955" y="2715946"/>
                <a:pt x="6394183" y="2715946"/>
              </a:cubicBezTo>
              <a:cubicBezTo>
                <a:pt x="6413411" y="2715946"/>
                <a:pt x="6428995" y="2731537"/>
                <a:pt x="6428995" y="2750765"/>
              </a:cubicBezTo>
              <a:cubicBezTo>
                <a:pt x="6428995" y="2769992"/>
                <a:pt x="6413411" y="2785583"/>
                <a:pt x="6394183" y="2785583"/>
              </a:cubicBezTo>
              <a:close/>
              <a:moveTo>
                <a:pt x="6479075" y="2785583"/>
              </a:moveTo>
              <a:cubicBezTo>
                <a:pt x="6459847" y="2785583"/>
                <a:pt x="6444250" y="2769992"/>
                <a:pt x="6444250" y="2750765"/>
              </a:cubicBezTo>
              <a:cubicBezTo>
                <a:pt x="6444250" y="2731537"/>
                <a:pt x="6459847" y="2715946"/>
                <a:pt x="6479075" y="2715946"/>
              </a:cubicBezTo>
              <a:cubicBezTo>
                <a:pt x="6498303" y="2715946"/>
                <a:pt x="6513887" y="2731537"/>
                <a:pt x="6513887" y="2750765"/>
              </a:cubicBezTo>
              <a:cubicBezTo>
                <a:pt x="6513887" y="2769992"/>
                <a:pt x="6498303" y="2785583"/>
                <a:pt x="6479075" y="2785583"/>
              </a:cubicBezTo>
              <a:close/>
              <a:moveTo>
                <a:pt x="6563968" y="2785583"/>
              </a:moveTo>
              <a:cubicBezTo>
                <a:pt x="6544741" y="2785583"/>
                <a:pt x="6529143" y="2769992"/>
                <a:pt x="6529143" y="2750765"/>
              </a:cubicBezTo>
              <a:cubicBezTo>
                <a:pt x="6529143" y="2731537"/>
                <a:pt x="6544741" y="2715946"/>
                <a:pt x="6563968" y="2715946"/>
              </a:cubicBezTo>
              <a:cubicBezTo>
                <a:pt x="6583196" y="2715946"/>
                <a:pt x="6598781" y="2731537"/>
                <a:pt x="6598781" y="2750765"/>
              </a:cubicBezTo>
              <a:cubicBezTo>
                <a:pt x="6598781" y="2769992"/>
                <a:pt x="6583196" y="2785583"/>
                <a:pt x="6563968" y="2785583"/>
              </a:cubicBezTo>
              <a:close/>
              <a:moveTo>
                <a:pt x="6648861" y="2785583"/>
              </a:moveTo>
              <a:cubicBezTo>
                <a:pt x="6629633" y="2785583"/>
                <a:pt x="6614035" y="2769992"/>
                <a:pt x="6614035" y="2750765"/>
              </a:cubicBezTo>
              <a:cubicBezTo>
                <a:pt x="6614035" y="2731537"/>
                <a:pt x="6629633" y="2715946"/>
                <a:pt x="6648861" y="2715946"/>
              </a:cubicBezTo>
              <a:cubicBezTo>
                <a:pt x="6668088" y="2715946"/>
                <a:pt x="6683673" y="2731537"/>
                <a:pt x="6683673" y="2750765"/>
              </a:cubicBezTo>
              <a:cubicBezTo>
                <a:pt x="6683673" y="2769992"/>
                <a:pt x="6668088" y="2785583"/>
                <a:pt x="6648861" y="2785583"/>
              </a:cubicBezTo>
              <a:close/>
              <a:moveTo>
                <a:pt x="6733753" y="2785583"/>
              </a:moveTo>
              <a:cubicBezTo>
                <a:pt x="6714525" y="2785583"/>
                <a:pt x="6698927" y="2769992"/>
                <a:pt x="6698927" y="2750765"/>
              </a:cubicBezTo>
              <a:cubicBezTo>
                <a:pt x="6698927" y="2731537"/>
                <a:pt x="6714525" y="2715946"/>
                <a:pt x="6733753" y="2715946"/>
              </a:cubicBezTo>
              <a:cubicBezTo>
                <a:pt x="6752981" y="2715946"/>
                <a:pt x="6768565" y="2731537"/>
                <a:pt x="6768565" y="2750765"/>
              </a:cubicBezTo>
              <a:cubicBezTo>
                <a:pt x="6768565" y="2769992"/>
                <a:pt x="6752981" y="2785583"/>
                <a:pt x="6733753" y="2785583"/>
              </a:cubicBezTo>
              <a:close/>
              <a:moveTo>
                <a:pt x="6818645" y="2785583"/>
              </a:moveTo>
              <a:cubicBezTo>
                <a:pt x="6799417" y="2785583"/>
                <a:pt x="6783820" y="2769992"/>
                <a:pt x="6783820" y="2750765"/>
              </a:cubicBezTo>
              <a:cubicBezTo>
                <a:pt x="6783820" y="2731537"/>
                <a:pt x="6799417" y="2715946"/>
                <a:pt x="6818645" y="2715946"/>
              </a:cubicBezTo>
              <a:cubicBezTo>
                <a:pt x="6837873" y="2715946"/>
                <a:pt x="6853457" y="2731537"/>
                <a:pt x="6853457" y="2750765"/>
              </a:cubicBezTo>
              <a:cubicBezTo>
                <a:pt x="6853457" y="2769992"/>
                <a:pt x="6837873" y="2785583"/>
                <a:pt x="6818645" y="2785583"/>
              </a:cubicBezTo>
              <a:close/>
              <a:moveTo>
                <a:pt x="6903537" y="2785583"/>
              </a:moveTo>
              <a:cubicBezTo>
                <a:pt x="6884310" y="2785583"/>
                <a:pt x="6868712" y="2769992"/>
                <a:pt x="6868712" y="2750765"/>
              </a:cubicBezTo>
              <a:cubicBezTo>
                <a:pt x="6868712" y="2731537"/>
                <a:pt x="6884310" y="2715946"/>
                <a:pt x="6903537" y="2715946"/>
              </a:cubicBezTo>
              <a:cubicBezTo>
                <a:pt x="6922765" y="2715946"/>
                <a:pt x="6938350" y="2731537"/>
                <a:pt x="6938350" y="2750765"/>
              </a:cubicBezTo>
              <a:cubicBezTo>
                <a:pt x="6938350" y="2769992"/>
                <a:pt x="6922765" y="2785583"/>
                <a:pt x="6903537" y="2785583"/>
              </a:cubicBezTo>
              <a:close/>
              <a:moveTo>
                <a:pt x="6988431" y="2785583"/>
              </a:moveTo>
              <a:cubicBezTo>
                <a:pt x="6969203" y="2785583"/>
                <a:pt x="6953605" y="2769992"/>
                <a:pt x="6953605" y="2750765"/>
              </a:cubicBezTo>
              <a:cubicBezTo>
                <a:pt x="6953605" y="2731537"/>
                <a:pt x="6969203" y="2715946"/>
                <a:pt x="6988431" y="2715946"/>
              </a:cubicBezTo>
              <a:cubicBezTo>
                <a:pt x="7007658" y="2715946"/>
                <a:pt x="7023243" y="2731537"/>
                <a:pt x="7023243" y="2750765"/>
              </a:cubicBezTo>
              <a:cubicBezTo>
                <a:pt x="7023243" y="2769992"/>
                <a:pt x="7007658" y="2785583"/>
                <a:pt x="6988431" y="2785583"/>
              </a:cubicBezTo>
              <a:close/>
              <a:moveTo>
                <a:pt x="7073349" y="2785583"/>
              </a:moveTo>
              <a:cubicBezTo>
                <a:pt x="7054121" y="2785583"/>
                <a:pt x="7038524" y="2769992"/>
                <a:pt x="7038524" y="2750765"/>
              </a:cubicBezTo>
              <a:cubicBezTo>
                <a:pt x="7038524" y="2731537"/>
                <a:pt x="7054121" y="2715946"/>
                <a:pt x="7073349" y="2715946"/>
              </a:cubicBezTo>
              <a:cubicBezTo>
                <a:pt x="7092577" y="2715946"/>
                <a:pt x="7108161" y="2731537"/>
                <a:pt x="7108161" y="2750765"/>
              </a:cubicBezTo>
              <a:cubicBezTo>
                <a:pt x="7108161" y="2769992"/>
                <a:pt x="7092577" y="2785583"/>
                <a:pt x="7073349" y="2785583"/>
              </a:cubicBezTo>
              <a:close/>
              <a:moveTo>
                <a:pt x="7158241" y="2785583"/>
              </a:moveTo>
              <a:cubicBezTo>
                <a:pt x="7139013" y="2785583"/>
                <a:pt x="7123416" y="2769992"/>
                <a:pt x="7123416" y="2750765"/>
              </a:cubicBezTo>
              <a:cubicBezTo>
                <a:pt x="7123416" y="2731537"/>
                <a:pt x="7139013" y="2715946"/>
                <a:pt x="7158241" y="2715946"/>
              </a:cubicBezTo>
              <a:cubicBezTo>
                <a:pt x="7177469" y="2715946"/>
                <a:pt x="7193053" y="2731537"/>
                <a:pt x="7193053" y="2750765"/>
              </a:cubicBezTo>
              <a:cubicBezTo>
                <a:pt x="7193053" y="2769992"/>
                <a:pt x="7177469" y="2785583"/>
                <a:pt x="7158241" y="2785583"/>
              </a:cubicBezTo>
              <a:close/>
              <a:moveTo>
                <a:pt x="7243134" y="2785583"/>
              </a:moveTo>
              <a:cubicBezTo>
                <a:pt x="7223907" y="2785583"/>
                <a:pt x="7208309" y="2769992"/>
                <a:pt x="7208309" y="2750765"/>
              </a:cubicBezTo>
              <a:cubicBezTo>
                <a:pt x="7208309" y="2731537"/>
                <a:pt x="7223907" y="2715946"/>
                <a:pt x="7243134" y="2715946"/>
              </a:cubicBezTo>
              <a:cubicBezTo>
                <a:pt x="7262362" y="2715946"/>
                <a:pt x="7277947" y="2731537"/>
                <a:pt x="7277947" y="2750765"/>
              </a:cubicBezTo>
              <a:cubicBezTo>
                <a:pt x="7277947" y="2769992"/>
                <a:pt x="7262362" y="2785583"/>
                <a:pt x="7243134" y="2785583"/>
              </a:cubicBezTo>
              <a:close/>
              <a:moveTo>
                <a:pt x="7328027" y="2785583"/>
              </a:moveTo>
              <a:cubicBezTo>
                <a:pt x="7308799" y="2785583"/>
                <a:pt x="7293201" y="2769992"/>
                <a:pt x="7293201" y="2750765"/>
              </a:cubicBezTo>
              <a:cubicBezTo>
                <a:pt x="7293201" y="2731537"/>
                <a:pt x="7308799" y="2715946"/>
                <a:pt x="7328027" y="2715946"/>
              </a:cubicBezTo>
              <a:cubicBezTo>
                <a:pt x="7347254" y="2715946"/>
                <a:pt x="7362839" y="2731537"/>
                <a:pt x="7362839" y="2750765"/>
              </a:cubicBezTo>
              <a:cubicBezTo>
                <a:pt x="7362839" y="2769992"/>
                <a:pt x="7347254" y="2785583"/>
                <a:pt x="7328027" y="2785583"/>
              </a:cubicBezTo>
              <a:close/>
              <a:moveTo>
                <a:pt x="8346737" y="2785583"/>
              </a:moveTo>
              <a:cubicBezTo>
                <a:pt x="8327509" y="2785583"/>
                <a:pt x="8311911" y="2769992"/>
                <a:pt x="8311911" y="2750765"/>
              </a:cubicBezTo>
              <a:cubicBezTo>
                <a:pt x="8311911" y="2731537"/>
                <a:pt x="8327509" y="2715946"/>
                <a:pt x="8346737" y="2715946"/>
              </a:cubicBezTo>
              <a:cubicBezTo>
                <a:pt x="8365964" y="2715946"/>
                <a:pt x="8381549" y="2731537"/>
                <a:pt x="8381549" y="2750765"/>
              </a:cubicBezTo>
              <a:cubicBezTo>
                <a:pt x="8381549" y="2769992"/>
                <a:pt x="8365964" y="2785583"/>
                <a:pt x="8346737" y="2785583"/>
              </a:cubicBezTo>
              <a:close/>
              <a:moveTo>
                <a:pt x="8940983" y="2785583"/>
              </a:moveTo>
              <a:cubicBezTo>
                <a:pt x="8921756" y="2785583"/>
                <a:pt x="8906158" y="2769992"/>
                <a:pt x="8906158" y="2750765"/>
              </a:cubicBezTo>
              <a:cubicBezTo>
                <a:pt x="8906158" y="2731537"/>
                <a:pt x="8921756" y="2715946"/>
                <a:pt x="8940983" y="2715946"/>
              </a:cubicBezTo>
              <a:cubicBezTo>
                <a:pt x="8960211" y="2715946"/>
                <a:pt x="8975796" y="2731537"/>
                <a:pt x="8975796" y="2750765"/>
              </a:cubicBezTo>
              <a:cubicBezTo>
                <a:pt x="8975796" y="2769992"/>
                <a:pt x="8960211" y="2785583"/>
                <a:pt x="8940983" y="2785583"/>
              </a:cubicBezTo>
              <a:close/>
              <a:moveTo>
                <a:pt x="9705016" y="2785583"/>
              </a:moveTo>
              <a:cubicBezTo>
                <a:pt x="9685788" y="2785583"/>
                <a:pt x="9670190" y="2769992"/>
                <a:pt x="9670190" y="2750765"/>
              </a:cubicBezTo>
              <a:cubicBezTo>
                <a:pt x="9670190" y="2731537"/>
                <a:pt x="9685788" y="2715946"/>
                <a:pt x="9705016" y="2715946"/>
              </a:cubicBezTo>
              <a:cubicBezTo>
                <a:pt x="9724243" y="2715946"/>
                <a:pt x="9739828" y="2731537"/>
                <a:pt x="9739828" y="2750765"/>
              </a:cubicBezTo>
              <a:cubicBezTo>
                <a:pt x="9739828" y="2769992"/>
                <a:pt x="9724243" y="2785583"/>
                <a:pt x="9705016" y="2785583"/>
              </a:cubicBezTo>
              <a:close/>
              <a:moveTo>
                <a:pt x="9789909" y="2785583"/>
              </a:moveTo>
              <a:cubicBezTo>
                <a:pt x="9770681" y="2785583"/>
                <a:pt x="9755084" y="2769992"/>
                <a:pt x="9755084" y="2750765"/>
              </a:cubicBezTo>
              <a:cubicBezTo>
                <a:pt x="9755084" y="2731537"/>
                <a:pt x="9770681" y="2715946"/>
                <a:pt x="9789909" y="2715946"/>
              </a:cubicBezTo>
              <a:cubicBezTo>
                <a:pt x="9809137" y="2715946"/>
                <a:pt x="9824721" y="2731537"/>
                <a:pt x="9824721" y="2750765"/>
              </a:cubicBezTo>
              <a:cubicBezTo>
                <a:pt x="9824721" y="2769992"/>
                <a:pt x="9809137" y="2785583"/>
                <a:pt x="9789909" y="2785583"/>
              </a:cubicBezTo>
              <a:close/>
              <a:moveTo>
                <a:pt x="3422940" y="2700723"/>
              </a:moveTo>
              <a:cubicBezTo>
                <a:pt x="3403712" y="2700723"/>
                <a:pt x="3388121" y="2685132"/>
                <a:pt x="3388121" y="2665904"/>
              </a:cubicBezTo>
              <a:cubicBezTo>
                <a:pt x="3388121" y="2646676"/>
                <a:pt x="3403712" y="2631085"/>
                <a:pt x="3422940" y="2631085"/>
              </a:cubicBezTo>
              <a:cubicBezTo>
                <a:pt x="3442167" y="2631085"/>
                <a:pt x="3457758" y="2646676"/>
                <a:pt x="3457758" y="2665904"/>
              </a:cubicBezTo>
              <a:cubicBezTo>
                <a:pt x="3457758" y="2685132"/>
                <a:pt x="3442167" y="2700723"/>
                <a:pt x="3422940" y="2700723"/>
              </a:cubicBezTo>
              <a:close/>
              <a:moveTo>
                <a:pt x="3507832" y="2700723"/>
              </a:moveTo>
              <a:cubicBezTo>
                <a:pt x="3488604" y="2700723"/>
                <a:pt x="3473013" y="2685132"/>
                <a:pt x="3473013" y="2665904"/>
              </a:cubicBezTo>
              <a:cubicBezTo>
                <a:pt x="3473013" y="2646676"/>
                <a:pt x="3488604" y="2631085"/>
                <a:pt x="3507832" y="2631085"/>
              </a:cubicBezTo>
              <a:cubicBezTo>
                <a:pt x="3527060" y="2631085"/>
                <a:pt x="3542651" y="2646676"/>
                <a:pt x="3542651" y="2665904"/>
              </a:cubicBezTo>
              <a:cubicBezTo>
                <a:pt x="3542651" y="2685132"/>
                <a:pt x="3527060" y="2700723"/>
                <a:pt x="3507832" y="2700723"/>
              </a:cubicBezTo>
              <a:close/>
              <a:moveTo>
                <a:pt x="3592724" y="2700723"/>
              </a:moveTo>
              <a:cubicBezTo>
                <a:pt x="3573496" y="2700723"/>
                <a:pt x="3557905" y="2685132"/>
                <a:pt x="3557905" y="2665904"/>
              </a:cubicBezTo>
              <a:cubicBezTo>
                <a:pt x="3557905" y="2646676"/>
                <a:pt x="3573496" y="2631085"/>
                <a:pt x="3592724" y="2631085"/>
              </a:cubicBezTo>
              <a:cubicBezTo>
                <a:pt x="3611952" y="2631085"/>
                <a:pt x="3627543" y="2646676"/>
                <a:pt x="3627543" y="2665904"/>
              </a:cubicBezTo>
              <a:cubicBezTo>
                <a:pt x="3627543" y="2685132"/>
                <a:pt x="3611952" y="2700723"/>
                <a:pt x="3592724" y="2700723"/>
              </a:cubicBezTo>
              <a:close/>
              <a:moveTo>
                <a:pt x="3677617" y="2700723"/>
              </a:moveTo>
              <a:cubicBezTo>
                <a:pt x="3658390" y="2700723"/>
                <a:pt x="3642798" y="2685132"/>
                <a:pt x="3642798" y="2665904"/>
              </a:cubicBezTo>
              <a:cubicBezTo>
                <a:pt x="3642798" y="2646676"/>
                <a:pt x="3658390" y="2631085"/>
                <a:pt x="3677617" y="2631085"/>
              </a:cubicBezTo>
              <a:cubicBezTo>
                <a:pt x="3696845" y="2631085"/>
                <a:pt x="3712436" y="2646676"/>
                <a:pt x="3712436" y="2665904"/>
              </a:cubicBezTo>
              <a:cubicBezTo>
                <a:pt x="3712436" y="2685132"/>
                <a:pt x="3696845" y="2700723"/>
                <a:pt x="3677617" y="2700723"/>
              </a:cubicBezTo>
              <a:close/>
              <a:moveTo>
                <a:pt x="3762510" y="2700723"/>
              </a:moveTo>
              <a:cubicBezTo>
                <a:pt x="3743282" y="2700723"/>
                <a:pt x="3727691" y="2685132"/>
                <a:pt x="3727691" y="2665904"/>
              </a:cubicBezTo>
              <a:cubicBezTo>
                <a:pt x="3727691" y="2646676"/>
                <a:pt x="3743282" y="2631085"/>
                <a:pt x="3762510" y="2631085"/>
              </a:cubicBezTo>
              <a:cubicBezTo>
                <a:pt x="3781737" y="2631085"/>
                <a:pt x="3797328" y="2646676"/>
                <a:pt x="3797328" y="2665904"/>
              </a:cubicBezTo>
              <a:cubicBezTo>
                <a:pt x="3797328" y="2685132"/>
                <a:pt x="3781737" y="2700723"/>
                <a:pt x="3762510" y="2700723"/>
              </a:cubicBezTo>
              <a:close/>
              <a:moveTo>
                <a:pt x="3847402" y="2700723"/>
              </a:moveTo>
              <a:cubicBezTo>
                <a:pt x="3828174" y="2700723"/>
                <a:pt x="3812583" y="2685132"/>
                <a:pt x="3812583" y="2665904"/>
              </a:cubicBezTo>
              <a:cubicBezTo>
                <a:pt x="3812583" y="2646676"/>
                <a:pt x="3828174" y="2631085"/>
                <a:pt x="3847402" y="2631085"/>
              </a:cubicBezTo>
              <a:cubicBezTo>
                <a:pt x="3866630" y="2631085"/>
                <a:pt x="3882221" y="2646676"/>
                <a:pt x="3882221" y="2665904"/>
              </a:cubicBezTo>
              <a:cubicBezTo>
                <a:pt x="3882221" y="2685132"/>
                <a:pt x="3866630" y="2700723"/>
                <a:pt x="3847402" y="2700723"/>
              </a:cubicBezTo>
              <a:close/>
              <a:moveTo>
                <a:pt x="3932301" y="2700723"/>
              </a:moveTo>
              <a:cubicBezTo>
                <a:pt x="3913073" y="2700723"/>
                <a:pt x="3897482" y="2685132"/>
                <a:pt x="3897482" y="2665904"/>
              </a:cubicBezTo>
              <a:cubicBezTo>
                <a:pt x="3897482" y="2646676"/>
                <a:pt x="3913073" y="2631085"/>
                <a:pt x="3932301" y="2631085"/>
              </a:cubicBezTo>
              <a:cubicBezTo>
                <a:pt x="3951529" y="2631085"/>
                <a:pt x="3967120" y="2646676"/>
                <a:pt x="3967120" y="2665904"/>
              </a:cubicBezTo>
              <a:cubicBezTo>
                <a:pt x="3967120" y="2685132"/>
                <a:pt x="3951529" y="2700723"/>
                <a:pt x="3932301" y="2700723"/>
              </a:cubicBezTo>
              <a:close/>
              <a:moveTo>
                <a:pt x="5545258" y="2700723"/>
              </a:moveTo>
              <a:cubicBezTo>
                <a:pt x="5526031" y="2700723"/>
                <a:pt x="5510433" y="2685132"/>
                <a:pt x="5510433" y="2665904"/>
              </a:cubicBezTo>
              <a:cubicBezTo>
                <a:pt x="5510433" y="2646676"/>
                <a:pt x="5526031" y="2631085"/>
                <a:pt x="5545258" y="2631085"/>
              </a:cubicBezTo>
              <a:cubicBezTo>
                <a:pt x="5564486" y="2631085"/>
                <a:pt x="5580071" y="2646676"/>
                <a:pt x="5580071" y="2665904"/>
              </a:cubicBezTo>
              <a:cubicBezTo>
                <a:pt x="5580071" y="2685132"/>
                <a:pt x="5564486" y="2700723"/>
                <a:pt x="5545258" y="2700723"/>
              </a:cubicBezTo>
              <a:close/>
              <a:moveTo>
                <a:pt x="5630151" y="2700723"/>
              </a:moveTo>
              <a:cubicBezTo>
                <a:pt x="5610923" y="2700723"/>
                <a:pt x="5595325" y="2685132"/>
                <a:pt x="5595325" y="2665904"/>
              </a:cubicBezTo>
              <a:cubicBezTo>
                <a:pt x="5595325" y="2646676"/>
                <a:pt x="5610923" y="2631085"/>
                <a:pt x="5630151" y="2631085"/>
              </a:cubicBezTo>
              <a:cubicBezTo>
                <a:pt x="5649378" y="2631085"/>
                <a:pt x="5664963" y="2646676"/>
                <a:pt x="5664963" y="2665904"/>
              </a:cubicBezTo>
              <a:cubicBezTo>
                <a:pt x="5664963" y="2685132"/>
                <a:pt x="5649378" y="2700723"/>
                <a:pt x="5630151" y="2700723"/>
              </a:cubicBezTo>
              <a:close/>
              <a:moveTo>
                <a:pt x="5715043" y="2700723"/>
              </a:moveTo>
              <a:cubicBezTo>
                <a:pt x="5695815" y="2700723"/>
                <a:pt x="5680217" y="2685132"/>
                <a:pt x="5680217" y="2665904"/>
              </a:cubicBezTo>
              <a:cubicBezTo>
                <a:pt x="5680217" y="2646676"/>
                <a:pt x="5695815" y="2631085"/>
                <a:pt x="5715043" y="2631085"/>
              </a:cubicBezTo>
              <a:cubicBezTo>
                <a:pt x="5734271" y="2631085"/>
                <a:pt x="5749855" y="2646676"/>
                <a:pt x="5749855" y="2665904"/>
              </a:cubicBezTo>
              <a:cubicBezTo>
                <a:pt x="5749855" y="2685132"/>
                <a:pt x="5734271" y="2700723"/>
                <a:pt x="5715043" y="2700723"/>
              </a:cubicBezTo>
              <a:close/>
              <a:moveTo>
                <a:pt x="5969721" y="2700723"/>
              </a:moveTo>
              <a:cubicBezTo>
                <a:pt x="5950493" y="2700723"/>
                <a:pt x="5934895" y="2685132"/>
                <a:pt x="5934895" y="2665904"/>
              </a:cubicBezTo>
              <a:cubicBezTo>
                <a:pt x="5934895" y="2646676"/>
                <a:pt x="5950493" y="2631085"/>
                <a:pt x="5969721" y="2631085"/>
              </a:cubicBezTo>
              <a:cubicBezTo>
                <a:pt x="5988948" y="2631085"/>
                <a:pt x="6004533" y="2646676"/>
                <a:pt x="6004533" y="2665904"/>
              </a:cubicBezTo>
              <a:cubicBezTo>
                <a:pt x="6004533" y="2685132"/>
                <a:pt x="5988948" y="2700723"/>
                <a:pt x="5969721" y="2700723"/>
              </a:cubicBezTo>
              <a:close/>
              <a:moveTo>
                <a:pt x="6054613" y="2700723"/>
              </a:moveTo>
              <a:cubicBezTo>
                <a:pt x="6035385" y="2700723"/>
                <a:pt x="6019787" y="2685132"/>
                <a:pt x="6019787" y="2665904"/>
              </a:cubicBezTo>
              <a:cubicBezTo>
                <a:pt x="6019787" y="2646676"/>
                <a:pt x="6035385" y="2631085"/>
                <a:pt x="6054613" y="2631085"/>
              </a:cubicBezTo>
              <a:cubicBezTo>
                <a:pt x="6073841" y="2631085"/>
                <a:pt x="6089425" y="2646676"/>
                <a:pt x="6089425" y="2665904"/>
              </a:cubicBezTo>
              <a:cubicBezTo>
                <a:pt x="6089425" y="2685132"/>
                <a:pt x="6073841" y="2700723"/>
                <a:pt x="6054613" y="2700723"/>
              </a:cubicBezTo>
              <a:close/>
              <a:moveTo>
                <a:pt x="6139505" y="2700723"/>
              </a:moveTo>
              <a:cubicBezTo>
                <a:pt x="6120277" y="2700723"/>
                <a:pt x="6104680" y="2685132"/>
                <a:pt x="6104680" y="2665904"/>
              </a:cubicBezTo>
              <a:cubicBezTo>
                <a:pt x="6104680" y="2646676"/>
                <a:pt x="6120277" y="2631085"/>
                <a:pt x="6139505" y="2631085"/>
              </a:cubicBezTo>
              <a:cubicBezTo>
                <a:pt x="6158733" y="2631085"/>
                <a:pt x="6174317" y="2646676"/>
                <a:pt x="6174317" y="2665904"/>
              </a:cubicBezTo>
              <a:cubicBezTo>
                <a:pt x="6174317" y="2685132"/>
                <a:pt x="6158733" y="2700723"/>
                <a:pt x="6139505" y="2700723"/>
              </a:cubicBezTo>
              <a:close/>
              <a:moveTo>
                <a:pt x="6224398" y="2700723"/>
              </a:moveTo>
              <a:cubicBezTo>
                <a:pt x="6205171" y="2700723"/>
                <a:pt x="6189573" y="2685132"/>
                <a:pt x="6189573" y="2665904"/>
              </a:cubicBezTo>
              <a:cubicBezTo>
                <a:pt x="6189573" y="2646676"/>
                <a:pt x="6205171" y="2631085"/>
                <a:pt x="6224398" y="2631085"/>
              </a:cubicBezTo>
              <a:cubicBezTo>
                <a:pt x="6243626" y="2631085"/>
                <a:pt x="6259211" y="2646676"/>
                <a:pt x="6259211" y="2665904"/>
              </a:cubicBezTo>
              <a:cubicBezTo>
                <a:pt x="6259211" y="2685132"/>
                <a:pt x="6243626" y="2700723"/>
                <a:pt x="6224398" y="2700723"/>
              </a:cubicBezTo>
              <a:close/>
              <a:moveTo>
                <a:pt x="6309291" y="2700723"/>
              </a:moveTo>
              <a:cubicBezTo>
                <a:pt x="6290063" y="2700723"/>
                <a:pt x="6274465" y="2685132"/>
                <a:pt x="6274465" y="2665904"/>
              </a:cubicBezTo>
              <a:cubicBezTo>
                <a:pt x="6274465" y="2646676"/>
                <a:pt x="6290063" y="2631085"/>
                <a:pt x="6309291" y="2631085"/>
              </a:cubicBezTo>
              <a:cubicBezTo>
                <a:pt x="6328518" y="2631085"/>
                <a:pt x="6344103" y="2646676"/>
                <a:pt x="6344103" y="2665904"/>
              </a:cubicBezTo>
              <a:cubicBezTo>
                <a:pt x="6344103" y="2685132"/>
                <a:pt x="6328518" y="2700723"/>
                <a:pt x="6309291" y="2700723"/>
              </a:cubicBezTo>
              <a:close/>
              <a:moveTo>
                <a:pt x="6394183" y="2700723"/>
              </a:moveTo>
              <a:cubicBezTo>
                <a:pt x="6374955" y="2700723"/>
                <a:pt x="6359357" y="2685132"/>
                <a:pt x="6359357" y="2665904"/>
              </a:cubicBezTo>
              <a:cubicBezTo>
                <a:pt x="6359357" y="2646676"/>
                <a:pt x="6374955" y="2631085"/>
                <a:pt x="6394183" y="2631085"/>
              </a:cubicBezTo>
              <a:cubicBezTo>
                <a:pt x="6413411" y="2631085"/>
                <a:pt x="6428995" y="2646676"/>
                <a:pt x="6428995" y="2665904"/>
              </a:cubicBezTo>
              <a:cubicBezTo>
                <a:pt x="6428995" y="2685132"/>
                <a:pt x="6413411" y="2700723"/>
                <a:pt x="6394183" y="2700723"/>
              </a:cubicBezTo>
              <a:close/>
              <a:moveTo>
                <a:pt x="6479075" y="2700723"/>
              </a:moveTo>
              <a:cubicBezTo>
                <a:pt x="6459847" y="2700723"/>
                <a:pt x="6444250" y="2685132"/>
                <a:pt x="6444250" y="2665904"/>
              </a:cubicBezTo>
              <a:cubicBezTo>
                <a:pt x="6444250" y="2646676"/>
                <a:pt x="6459847" y="2631085"/>
                <a:pt x="6479075" y="2631085"/>
              </a:cubicBezTo>
              <a:cubicBezTo>
                <a:pt x="6498303" y="2631085"/>
                <a:pt x="6513887" y="2646676"/>
                <a:pt x="6513887" y="2665904"/>
              </a:cubicBezTo>
              <a:cubicBezTo>
                <a:pt x="6513887" y="2685132"/>
                <a:pt x="6498303" y="2700723"/>
                <a:pt x="6479075" y="2700723"/>
              </a:cubicBezTo>
              <a:close/>
              <a:moveTo>
                <a:pt x="6563968" y="2700723"/>
              </a:moveTo>
              <a:cubicBezTo>
                <a:pt x="6544741" y="2700723"/>
                <a:pt x="6529143" y="2685132"/>
                <a:pt x="6529143" y="2665904"/>
              </a:cubicBezTo>
              <a:cubicBezTo>
                <a:pt x="6529143" y="2646676"/>
                <a:pt x="6544741" y="2631085"/>
                <a:pt x="6563968" y="2631085"/>
              </a:cubicBezTo>
              <a:cubicBezTo>
                <a:pt x="6583196" y="2631085"/>
                <a:pt x="6598781" y="2646676"/>
                <a:pt x="6598781" y="2665904"/>
              </a:cubicBezTo>
              <a:cubicBezTo>
                <a:pt x="6598781" y="2685132"/>
                <a:pt x="6583196" y="2700723"/>
                <a:pt x="6563968" y="2700723"/>
              </a:cubicBezTo>
              <a:close/>
              <a:moveTo>
                <a:pt x="6648861" y="2700723"/>
              </a:moveTo>
              <a:cubicBezTo>
                <a:pt x="6629633" y="2700723"/>
                <a:pt x="6614035" y="2685132"/>
                <a:pt x="6614035" y="2665904"/>
              </a:cubicBezTo>
              <a:cubicBezTo>
                <a:pt x="6614035" y="2646676"/>
                <a:pt x="6629633" y="2631085"/>
                <a:pt x="6648861" y="2631085"/>
              </a:cubicBezTo>
              <a:cubicBezTo>
                <a:pt x="6668088" y="2631085"/>
                <a:pt x="6683673" y="2646676"/>
                <a:pt x="6683673" y="2665904"/>
              </a:cubicBezTo>
              <a:cubicBezTo>
                <a:pt x="6683673" y="2685132"/>
                <a:pt x="6668088" y="2700723"/>
                <a:pt x="6648861" y="2700723"/>
              </a:cubicBezTo>
              <a:close/>
              <a:moveTo>
                <a:pt x="6733753" y="2700723"/>
              </a:moveTo>
              <a:cubicBezTo>
                <a:pt x="6714525" y="2700723"/>
                <a:pt x="6698927" y="2685132"/>
                <a:pt x="6698927" y="2665904"/>
              </a:cubicBezTo>
              <a:cubicBezTo>
                <a:pt x="6698927" y="2646676"/>
                <a:pt x="6714525" y="2631085"/>
                <a:pt x="6733753" y="2631085"/>
              </a:cubicBezTo>
              <a:cubicBezTo>
                <a:pt x="6752981" y="2631085"/>
                <a:pt x="6768565" y="2646676"/>
                <a:pt x="6768565" y="2665904"/>
              </a:cubicBezTo>
              <a:cubicBezTo>
                <a:pt x="6768565" y="2685132"/>
                <a:pt x="6752981" y="2700723"/>
                <a:pt x="6733753" y="2700723"/>
              </a:cubicBezTo>
              <a:close/>
              <a:moveTo>
                <a:pt x="6818645" y="2700723"/>
              </a:moveTo>
              <a:cubicBezTo>
                <a:pt x="6799417" y="2700723"/>
                <a:pt x="6783820" y="2685132"/>
                <a:pt x="6783820" y="2665904"/>
              </a:cubicBezTo>
              <a:cubicBezTo>
                <a:pt x="6783820" y="2646676"/>
                <a:pt x="6799417" y="2631085"/>
                <a:pt x="6818645" y="2631085"/>
              </a:cubicBezTo>
              <a:cubicBezTo>
                <a:pt x="6837873" y="2631085"/>
                <a:pt x="6853457" y="2646676"/>
                <a:pt x="6853457" y="2665904"/>
              </a:cubicBezTo>
              <a:cubicBezTo>
                <a:pt x="6853457" y="2685132"/>
                <a:pt x="6837873" y="2700723"/>
                <a:pt x="6818645" y="2700723"/>
              </a:cubicBezTo>
              <a:close/>
              <a:moveTo>
                <a:pt x="6903537" y="2700723"/>
              </a:moveTo>
              <a:cubicBezTo>
                <a:pt x="6884310" y="2700723"/>
                <a:pt x="6868712" y="2685132"/>
                <a:pt x="6868712" y="2665904"/>
              </a:cubicBezTo>
              <a:cubicBezTo>
                <a:pt x="6868712" y="2646676"/>
                <a:pt x="6884310" y="2631085"/>
                <a:pt x="6903537" y="2631085"/>
              </a:cubicBezTo>
              <a:cubicBezTo>
                <a:pt x="6922765" y="2631085"/>
                <a:pt x="6938350" y="2646676"/>
                <a:pt x="6938350" y="2665904"/>
              </a:cubicBezTo>
              <a:cubicBezTo>
                <a:pt x="6938350" y="2685132"/>
                <a:pt x="6922765" y="2700723"/>
                <a:pt x="6903537" y="2700723"/>
              </a:cubicBezTo>
              <a:close/>
              <a:moveTo>
                <a:pt x="6988431" y="2700723"/>
              </a:moveTo>
              <a:cubicBezTo>
                <a:pt x="6969203" y="2700723"/>
                <a:pt x="6953605" y="2685132"/>
                <a:pt x="6953605" y="2665904"/>
              </a:cubicBezTo>
              <a:cubicBezTo>
                <a:pt x="6953605" y="2646676"/>
                <a:pt x="6969203" y="2631085"/>
                <a:pt x="6988431" y="2631085"/>
              </a:cubicBezTo>
              <a:cubicBezTo>
                <a:pt x="7007658" y="2631085"/>
                <a:pt x="7023243" y="2646676"/>
                <a:pt x="7023243" y="2665904"/>
              </a:cubicBezTo>
              <a:cubicBezTo>
                <a:pt x="7023243" y="2685132"/>
                <a:pt x="7007658" y="2700723"/>
                <a:pt x="6988431" y="2700723"/>
              </a:cubicBezTo>
              <a:close/>
              <a:moveTo>
                <a:pt x="7073349" y="2700723"/>
              </a:moveTo>
              <a:cubicBezTo>
                <a:pt x="7054121" y="2700723"/>
                <a:pt x="7038524" y="2685132"/>
                <a:pt x="7038524" y="2665904"/>
              </a:cubicBezTo>
              <a:cubicBezTo>
                <a:pt x="7038524" y="2646676"/>
                <a:pt x="7054121" y="2631085"/>
                <a:pt x="7073349" y="2631085"/>
              </a:cubicBezTo>
              <a:cubicBezTo>
                <a:pt x="7092577" y="2631085"/>
                <a:pt x="7108161" y="2646676"/>
                <a:pt x="7108161" y="2665904"/>
              </a:cubicBezTo>
              <a:cubicBezTo>
                <a:pt x="7108161" y="2685132"/>
                <a:pt x="7092577" y="2700723"/>
                <a:pt x="7073349" y="2700723"/>
              </a:cubicBezTo>
              <a:close/>
              <a:moveTo>
                <a:pt x="7158241" y="2700723"/>
              </a:moveTo>
              <a:cubicBezTo>
                <a:pt x="7139013" y="2700723"/>
                <a:pt x="7123416" y="2685132"/>
                <a:pt x="7123416" y="2665904"/>
              </a:cubicBezTo>
              <a:cubicBezTo>
                <a:pt x="7123416" y="2646676"/>
                <a:pt x="7139013" y="2631085"/>
                <a:pt x="7158241" y="2631085"/>
              </a:cubicBezTo>
              <a:cubicBezTo>
                <a:pt x="7177469" y="2631085"/>
                <a:pt x="7193053" y="2646676"/>
                <a:pt x="7193053" y="2665904"/>
              </a:cubicBezTo>
              <a:cubicBezTo>
                <a:pt x="7193053" y="2685132"/>
                <a:pt x="7177469" y="2700723"/>
                <a:pt x="7158241" y="2700723"/>
              </a:cubicBezTo>
              <a:close/>
              <a:moveTo>
                <a:pt x="7243134" y="2700723"/>
              </a:moveTo>
              <a:cubicBezTo>
                <a:pt x="7223907" y="2700723"/>
                <a:pt x="7208309" y="2685132"/>
                <a:pt x="7208309" y="2665904"/>
              </a:cubicBezTo>
              <a:cubicBezTo>
                <a:pt x="7208309" y="2646676"/>
                <a:pt x="7223907" y="2631085"/>
                <a:pt x="7243134" y="2631085"/>
              </a:cubicBezTo>
              <a:cubicBezTo>
                <a:pt x="7262362" y="2631085"/>
                <a:pt x="7277947" y="2646676"/>
                <a:pt x="7277947" y="2665904"/>
              </a:cubicBezTo>
              <a:cubicBezTo>
                <a:pt x="7277947" y="2685132"/>
                <a:pt x="7262362" y="2700723"/>
                <a:pt x="7243134" y="2700723"/>
              </a:cubicBezTo>
              <a:close/>
              <a:moveTo>
                <a:pt x="9025876" y="2700723"/>
              </a:moveTo>
              <a:cubicBezTo>
                <a:pt x="9006648" y="2700723"/>
                <a:pt x="8991050" y="2685132"/>
                <a:pt x="8991050" y="2665904"/>
              </a:cubicBezTo>
              <a:cubicBezTo>
                <a:pt x="8991050" y="2646676"/>
                <a:pt x="9006648" y="2631085"/>
                <a:pt x="9025876" y="2631085"/>
              </a:cubicBezTo>
              <a:cubicBezTo>
                <a:pt x="9045103" y="2631085"/>
                <a:pt x="9060688" y="2646676"/>
                <a:pt x="9060688" y="2665904"/>
              </a:cubicBezTo>
              <a:cubicBezTo>
                <a:pt x="9060688" y="2685132"/>
                <a:pt x="9045103" y="2700723"/>
                <a:pt x="9025876" y="2700723"/>
              </a:cubicBezTo>
              <a:close/>
              <a:moveTo>
                <a:pt x="9535231" y="2700723"/>
              </a:moveTo>
              <a:cubicBezTo>
                <a:pt x="9516003" y="2700723"/>
                <a:pt x="9500406" y="2685132"/>
                <a:pt x="9500406" y="2665904"/>
              </a:cubicBezTo>
              <a:cubicBezTo>
                <a:pt x="9500406" y="2646676"/>
                <a:pt x="9516003" y="2631085"/>
                <a:pt x="9535231" y="2631085"/>
              </a:cubicBezTo>
              <a:cubicBezTo>
                <a:pt x="9554459" y="2631085"/>
                <a:pt x="9570043" y="2646676"/>
                <a:pt x="9570043" y="2665904"/>
              </a:cubicBezTo>
              <a:cubicBezTo>
                <a:pt x="9570043" y="2685132"/>
                <a:pt x="9554459" y="2700723"/>
                <a:pt x="9535231" y="2700723"/>
              </a:cubicBezTo>
              <a:close/>
              <a:moveTo>
                <a:pt x="3422940" y="2615863"/>
              </a:moveTo>
              <a:cubicBezTo>
                <a:pt x="3403712" y="2615863"/>
                <a:pt x="3388121" y="2600272"/>
                <a:pt x="3388121" y="2581044"/>
              </a:cubicBezTo>
              <a:cubicBezTo>
                <a:pt x="3388121" y="2561816"/>
                <a:pt x="3403712" y="2546225"/>
                <a:pt x="3422940" y="2546225"/>
              </a:cubicBezTo>
              <a:cubicBezTo>
                <a:pt x="3442167" y="2546225"/>
                <a:pt x="3457758" y="2561816"/>
                <a:pt x="3457758" y="2581044"/>
              </a:cubicBezTo>
              <a:cubicBezTo>
                <a:pt x="3457758" y="2600272"/>
                <a:pt x="3442167" y="2615863"/>
                <a:pt x="3422940" y="2615863"/>
              </a:cubicBezTo>
              <a:close/>
              <a:moveTo>
                <a:pt x="3507832" y="2615863"/>
              </a:moveTo>
              <a:cubicBezTo>
                <a:pt x="3488604" y="2615863"/>
                <a:pt x="3473013" y="2600272"/>
                <a:pt x="3473013" y="2581044"/>
              </a:cubicBezTo>
              <a:cubicBezTo>
                <a:pt x="3473013" y="2561816"/>
                <a:pt x="3488604" y="2546225"/>
                <a:pt x="3507832" y="2546225"/>
              </a:cubicBezTo>
              <a:cubicBezTo>
                <a:pt x="3527060" y="2546225"/>
                <a:pt x="3542651" y="2561816"/>
                <a:pt x="3542651" y="2581044"/>
              </a:cubicBezTo>
              <a:cubicBezTo>
                <a:pt x="3542651" y="2600272"/>
                <a:pt x="3527060" y="2615863"/>
                <a:pt x="3507832" y="2615863"/>
              </a:cubicBezTo>
              <a:close/>
              <a:moveTo>
                <a:pt x="3592724" y="2615863"/>
              </a:moveTo>
              <a:cubicBezTo>
                <a:pt x="3573496" y="2615863"/>
                <a:pt x="3557905" y="2600272"/>
                <a:pt x="3557905" y="2581044"/>
              </a:cubicBezTo>
              <a:cubicBezTo>
                <a:pt x="3557905" y="2561816"/>
                <a:pt x="3573496" y="2546225"/>
                <a:pt x="3592724" y="2546225"/>
              </a:cubicBezTo>
              <a:cubicBezTo>
                <a:pt x="3611952" y="2546225"/>
                <a:pt x="3627543" y="2561816"/>
                <a:pt x="3627543" y="2581044"/>
              </a:cubicBezTo>
              <a:cubicBezTo>
                <a:pt x="3627543" y="2600272"/>
                <a:pt x="3611952" y="2615863"/>
                <a:pt x="3592724" y="2615863"/>
              </a:cubicBezTo>
              <a:close/>
              <a:moveTo>
                <a:pt x="3677617" y="2615863"/>
              </a:moveTo>
              <a:cubicBezTo>
                <a:pt x="3658390" y="2615863"/>
                <a:pt x="3642798" y="2600272"/>
                <a:pt x="3642798" y="2581044"/>
              </a:cubicBezTo>
              <a:cubicBezTo>
                <a:pt x="3642798" y="2561816"/>
                <a:pt x="3658390" y="2546225"/>
                <a:pt x="3677617" y="2546225"/>
              </a:cubicBezTo>
              <a:cubicBezTo>
                <a:pt x="3696845" y="2546225"/>
                <a:pt x="3712436" y="2561816"/>
                <a:pt x="3712436" y="2581044"/>
              </a:cubicBezTo>
              <a:cubicBezTo>
                <a:pt x="3712436" y="2600272"/>
                <a:pt x="3696845" y="2615863"/>
                <a:pt x="3677617" y="2615863"/>
              </a:cubicBezTo>
              <a:close/>
              <a:moveTo>
                <a:pt x="3762510" y="2615863"/>
              </a:moveTo>
              <a:cubicBezTo>
                <a:pt x="3743282" y="2615863"/>
                <a:pt x="3727691" y="2600272"/>
                <a:pt x="3727691" y="2581044"/>
              </a:cubicBezTo>
              <a:cubicBezTo>
                <a:pt x="3727691" y="2561816"/>
                <a:pt x="3743282" y="2546225"/>
                <a:pt x="3762510" y="2546225"/>
              </a:cubicBezTo>
              <a:cubicBezTo>
                <a:pt x="3781737" y="2546225"/>
                <a:pt x="3797328" y="2561816"/>
                <a:pt x="3797328" y="2581044"/>
              </a:cubicBezTo>
              <a:cubicBezTo>
                <a:pt x="3797328" y="2600272"/>
                <a:pt x="3781737" y="2615863"/>
                <a:pt x="3762510" y="2615863"/>
              </a:cubicBezTo>
              <a:close/>
              <a:moveTo>
                <a:pt x="3847402" y="2615863"/>
              </a:moveTo>
              <a:cubicBezTo>
                <a:pt x="3828174" y="2615863"/>
                <a:pt x="3812583" y="2600272"/>
                <a:pt x="3812583" y="2581044"/>
              </a:cubicBezTo>
              <a:cubicBezTo>
                <a:pt x="3812583" y="2561816"/>
                <a:pt x="3828174" y="2546225"/>
                <a:pt x="3847402" y="2546225"/>
              </a:cubicBezTo>
              <a:cubicBezTo>
                <a:pt x="3866630" y="2546225"/>
                <a:pt x="3882221" y="2561816"/>
                <a:pt x="3882221" y="2581044"/>
              </a:cubicBezTo>
              <a:cubicBezTo>
                <a:pt x="3882221" y="2600272"/>
                <a:pt x="3866630" y="2615863"/>
                <a:pt x="3847402" y="2615863"/>
              </a:cubicBezTo>
              <a:close/>
              <a:moveTo>
                <a:pt x="3932301" y="2615863"/>
              </a:moveTo>
              <a:cubicBezTo>
                <a:pt x="3913073" y="2615863"/>
                <a:pt x="3897482" y="2600272"/>
                <a:pt x="3897482" y="2581044"/>
              </a:cubicBezTo>
              <a:cubicBezTo>
                <a:pt x="3897482" y="2561816"/>
                <a:pt x="3913073" y="2546225"/>
                <a:pt x="3932301" y="2546225"/>
              </a:cubicBezTo>
              <a:cubicBezTo>
                <a:pt x="3951529" y="2546225"/>
                <a:pt x="3967120" y="2561816"/>
                <a:pt x="3967120" y="2581044"/>
              </a:cubicBezTo>
              <a:cubicBezTo>
                <a:pt x="3967120" y="2600272"/>
                <a:pt x="3951529" y="2615863"/>
                <a:pt x="3932301" y="2615863"/>
              </a:cubicBezTo>
              <a:close/>
              <a:moveTo>
                <a:pt x="4017193" y="2615863"/>
              </a:moveTo>
              <a:cubicBezTo>
                <a:pt x="3997966" y="2615863"/>
                <a:pt x="3982375" y="2600272"/>
                <a:pt x="3982375" y="2581044"/>
              </a:cubicBezTo>
              <a:cubicBezTo>
                <a:pt x="3982375" y="2561816"/>
                <a:pt x="3997966" y="2546225"/>
                <a:pt x="4017193" y="2546225"/>
              </a:cubicBezTo>
              <a:cubicBezTo>
                <a:pt x="4036421" y="2546225"/>
                <a:pt x="4052012" y="2561816"/>
                <a:pt x="4052012" y="2581044"/>
              </a:cubicBezTo>
              <a:cubicBezTo>
                <a:pt x="4052012" y="2600272"/>
                <a:pt x="4036421" y="2615863"/>
                <a:pt x="4017193" y="2615863"/>
              </a:cubicBezTo>
              <a:close/>
              <a:moveTo>
                <a:pt x="4102086" y="2615863"/>
              </a:moveTo>
              <a:cubicBezTo>
                <a:pt x="4082858" y="2615863"/>
                <a:pt x="4067267" y="2600272"/>
                <a:pt x="4067267" y="2581044"/>
              </a:cubicBezTo>
              <a:cubicBezTo>
                <a:pt x="4067267" y="2561816"/>
                <a:pt x="4082858" y="2546225"/>
                <a:pt x="4102086" y="2546225"/>
              </a:cubicBezTo>
              <a:cubicBezTo>
                <a:pt x="4121313" y="2546225"/>
                <a:pt x="4136904" y="2561816"/>
                <a:pt x="4136904" y="2581044"/>
              </a:cubicBezTo>
              <a:cubicBezTo>
                <a:pt x="4136904" y="2600272"/>
                <a:pt x="4121313" y="2615863"/>
                <a:pt x="4102086" y="2615863"/>
              </a:cubicBezTo>
              <a:close/>
              <a:moveTo>
                <a:pt x="4186978" y="2615863"/>
              </a:moveTo>
              <a:cubicBezTo>
                <a:pt x="4167750" y="2615863"/>
                <a:pt x="4152159" y="2600272"/>
                <a:pt x="4152159" y="2581044"/>
              </a:cubicBezTo>
              <a:cubicBezTo>
                <a:pt x="4152159" y="2561816"/>
                <a:pt x="4167750" y="2546225"/>
                <a:pt x="4186978" y="2546225"/>
              </a:cubicBezTo>
              <a:cubicBezTo>
                <a:pt x="4206206" y="2546225"/>
                <a:pt x="4221797" y="2561816"/>
                <a:pt x="4221797" y="2581044"/>
              </a:cubicBezTo>
              <a:cubicBezTo>
                <a:pt x="4221797" y="2600272"/>
                <a:pt x="4206206" y="2615863"/>
                <a:pt x="4186978" y="2615863"/>
              </a:cubicBezTo>
              <a:close/>
              <a:moveTo>
                <a:pt x="6139505" y="2615863"/>
              </a:moveTo>
              <a:cubicBezTo>
                <a:pt x="6120277" y="2615863"/>
                <a:pt x="6104680" y="2600272"/>
                <a:pt x="6104680" y="2581044"/>
              </a:cubicBezTo>
              <a:cubicBezTo>
                <a:pt x="6104680" y="2561816"/>
                <a:pt x="6120277" y="2546225"/>
                <a:pt x="6139505" y="2546225"/>
              </a:cubicBezTo>
              <a:cubicBezTo>
                <a:pt x="6158733" y="2546225"/>
                <a:pt x="6174317" y="2561816"/>
                <a:pt x="6174317" y="2581044"/>
              </a:cubicBezTo>
              <a:cubicBezTo>
                <a:pt x="6174317" y="2600272"/>
                <a:pt x="6158733" y="2615863"/>
                <a:pt x="6139505" y="2615863"/>
              </a:cubicBezTo>
              <a:close/>
              <a:moveTo>
                <a:pt x="6224398" y="2615863"/>
              </a:moveTo>
              <a:cubicBezTo>
                <a:pt x="6205171" y="2615863"/>
                <a:pt x="6189573" y="2600272"/>
                <a:pt x="6189573" y="2581044"/>
              </a:cubicBezTo>
              <a:cubicBezTo>
                <a:pt x="6189573" y="2561816"/>
                <a:pt x="6205171" y="2546225"/>
                <a:pt x="6224398" y="2546225"/>
              </a:cubicBezTo>
              <a:cubicBezTo>
                <a:pt x="6243626" y="2546225"/>
                <a:pt x="6259211" y="2561816"/>
                <a:pt x="6259211" y="2581044"/>
              </a:cubicBezTo>
              <a:cubicBezTo>
                <a:pt x="6259211" y="2600272"/>
                <a:pt x="6243626" y="2615863"/>
                <a:pt x="6224398" y="2615863"/>
              </a:cubicBezTo>
              <a:close/>
              <a:moveTo>
                <a:pt x="6309291" y="2615863"/>
              </a:moveTo>
              <a:cubicBezTo>
                <a:pt x="6290063" y="2615863"/>
                <a:pt x="6274465" y="2600272"/>
                <a:pt x="6274465" y="2581044"/>
              </a:cubicBezTo>
              <a:cubicBezTo>
                <a:pt x="6274465" y="2561816"/>
                <a:pt x="6290063" y="2546225"/>
                <a:pt x="6309291" y="2546225"/>
              </a:cubicBezTo>
              <a:cubicBezTo>
                <a:pt x="6328518" y="2546225"/>
                <a:pt x="6344103" y="2561816"/>
                <a:pt x="6344103" y="2581044"/>
              </a:cubicBezTo>
              <a:cubicBezTo>
                <a:pt x="6344103" y="2600272"/>
                <a:pt x="6328518" y="2615863"/>
                <a:pt x="6309291" y="2615863"/>
              </a:cubicBezTo>
              <a:close/>
              <a:moveTo>
                <a:pt x="6394183" y="2615863"/>
              </a:moveTo>
              <a:cubicBezTo>
                <a:pt x="6374955" y="2615863"/>
                <a:pt x="6359357" y="2600272"/>
                <a:pt x="6359357" y="2581044"/>
              </a:cubicBezTo>
              <a:cubicBezTo>
                <a:pt x="6359357" y="2561816"/>
                <a:pt x="6374955" y="2546225"/>
                <a:pt x="6394183" y="2546225"/>
              </a:cubicBezTo>
              <a:cubicBezTo>
                <a:pt x="6413411" y="2546225"/>
                <a:pt x="6428995" y="2561816"/>
                <a:pt x="6428995" y="2581044"/>
              </a:cubicBezTo>
              <a:cubicBezTo>
                <a:pt x="6428995" y="2600272"/>
                <a:pt x="6413411" y="2615863"/>
                <a:pt x="6394183" y="2615863"/>
              </a:cubicBezTo>
              <a:close/>
              <a:moveTo>
                <a:pt x="6479075" y="2615863"/>
              </a:moveTo>
              <a:cubicBezTo>
                <a:pt x="6459847" y="2615863"/>
                <a:pt x="6444250" y="2600272"/>
                <a:pt x="6444250" y="2581044"/>
              </a:cubicBezTo>
              <a:cubicBezTo>
                <a:pt x="6444250" y="2561816"/>
                <a:pt x="6459847" y="2546225"/>
                <a:pt x="6479075" y="2546225"/>
              </a:cubicBezTo>
              <a:cubicBezTo>
                <a:pt x="6498303" y="2546225"/>
                <a:pt x="6513887" y="2561816"/>
                <a:pt x="6513887" y="2581044"/>
              </a:cubicBezTo>
              <a:cubicBezTo>
                <a:pt x="6513887" y="2600272"/>
                <a:pt x="6498303" y="2615863"/>
                <a:pt x="6479075" y="2615863"/>
              </a:cubicBezTo>
              <a:close/>
              <a:moveTo>
                <a:pt x="6563968" y="2615863"/>
              </a:moveTo>
              <a:cubicBezTo>
                <a:pt x="6544741" y="2615863"/>
                <a:pt x="6529143" y="2600272"/>
                <a:pt x="6529143" y="2581044"/>
              </a:cubicBezTo>
              <a:cubicBezTo>
                <a:pt x="6529143" y="2561816"/>
                <a:pt x="6544741" y="2546225"/>
                <a:pt x="6563968" y="2546225"/>
              </a:cubicBezTo>
              <a:cubicBezTo>
                <a:pt x="6583196" y="2546225"/>
                <a:pt x="6598781" y="2561816"/>
                <a:pt x="6598781" y="2581044"/>
              </a:cubicBezTo>
              <a:cubicBezTo>
                <a:pt x="6598781" y="2600272"/>
                <a:pt x="6583196" y="2615863"/>
                <a:pt x="6563968" y="2615863"/>
              </a:cubicBezTo>
              <a:close/>
              <a:moveTo>
                <a:pt x="6648861" y="2615863"/>
              </a:moveTo>
              <a:cubicBezTo>
                <a:pt x="6629633" y="2615863"/>
                <a:pt x="6614035" y="2600272"/>
                <a:pt x="6614035" y="2581044"/>
              </a:cubicBezTo>
              <a:cubicBezTo>
                <a:pt x="6614035" y="2561816"/>
                <a:pt x="6629633" y="2546225"/>
                <a:pt x="6648861" y="2546225"/>
              </a:cubicBezTo>
              <a:cubicBezTo>
                <a:pt x="6668088" y="2546225"/>
                <a:pt x="6683673" y="2561816"/>
                <a:pt x="6683673" y="2581044"/>
              </a:cubicBezTo>
              <a:cubicBezTo>
                <a:pt x="6683673" y="2600272"/>
                <a:pt x="6668088" y="2615863"/>
                <a:pt x="6648861" y="2615863"/>
              </a:cubicBezTo>
              <a:close/>
              <a:moveTo>
                <a:pt x="6733753" y="2615863"/>
              </a:moveTo>
              <a:cubicBezTo>
                <a:pt x="6714525" y="2615863"/>
                <a:pt x="6698927" y="2600272"/>
                <a:pt x="6698927" y="2581044"/>
              </a:cubicBezTo>
              <a:cubicBezTo>
                <a:pt x="6698927" y="2561816"/>
                <a:pt x="6714525" y="2546225"/>
                <a:pt x="6733753" y="2546225"/>
              </a:cubicBezTo>
              <a:cubicBezTo>
                <a:pt x="6752981" y="2546225"/>
                <a:pt x="6768565" y="2561816"/>
                <a:pt x="6768565" y="2581044"/>
              </a:cubicBezTo>
              <a:cubicBezTo>
                <a:pt x="6768565" y="2600272"/>
                <a:pt x="6752981" y="2615863"/>
                <a:pt x="6733753" y="2615863"/>
              </a:cubicBezTo>
              <a:close/>
              <a:moveTo>
                <a:pt x="6818645" y="2615863"/>
              </a:moveTo>
              <a:cubicBezTo>
                <a:pt x="6799417" y="2615863"/>
                <a:pt x="6783820" y="2600272"/>
                <a:pt x="6783820" y="2581044"/>
              </a:cubicBezTo>
              <a:cubicBezTo>
                <a:pt x="6783820" y="2561816"/>
                <a:pt x="6799417" y="2546225"/>
                <a:pt x="6818645" y="2546225"/>
              </a:cubicBezTo>
              <a:cubicBezTo>
                <a:pt x="6837873" y="2546225"/>
                <a:pt x="6853457" y="2561816"/>
                <a:pt x="6853457" y="2581044"/>
              </a:cubicBezTo>
              <a:cubicBezTo>
                <a:pt x="6853457" y="2600272"/>
                <a:pt x="6837873" y="2615863"/>
                <a:pt x="6818645" y="2615863"/>
              </a:cubicBezTo>
              <a:close/>
              <a:moveTo>
                <a:pt x="6903537" y="2615863"/>
              </a:moveTo>
              <a:cubicBezTo>
                <a:pt x="6884310" y="2615863"/>
                <a:pt x="6868712" y="2600272"/>
                <a:pt x="6868712" y="2581044"/>
              </a:cubicBezTo>
              <a:cubicBezTo>
                <a:pt x="6868712" y="2561816"/>
                <a:pt x="6884310" y="2546225"/>
                <a:pt x="6903537" y="2546225"/>
              </a:cubicBezTo>
              <a:cubicBezTo>
                <a:pt x="6922765" y="2546225"/>
                <a:pt x="6938350" y="2561816"/>
                <a:pt x="6938350" y="2581044"/>
              </a:cubicBezTo>
              <a:cubicBezTo>
                <a:pt x="6938350" y="2600272"/>
                <a:pt x="6922765" y="2615863"/>
                <a:pt x="6903537" y="2615863"/>
              </a:cubicBezTo>
              <a:close/>
              <a:moveTo>
                <a:pt x="6988431" y="2615863"/>
              </a:moveTo>
              <a:cubicBezTo>
                <a:pt x="6969203" y="2615863"/>
                <a:pt x="6953605" y="2600272"/>
                <a:pt x="6953605" y="2581044"/>
              </a:cubicBezTo>
              <a:cubicBezTo>
                <a:pt x="6953605" y="2561816"/>
                <a:pt x="6969203" y="2546225"/>
                <a:pt x="6988431" y="2546225"/>
              </a:cubicBezTo>
              <a:cubicBezTo>
                <a:pt x="7007658" y="2546225"/>
                <a:pt x="7023243" y="2561816"/>
                <a:pt x="7023243" y="2581044"/>
              </a:cubicBezTo>
              <a:cubicBezTo>
                <a:pt x="7023243" y="2600272"/>
                <a:pt x="7007658" y="2615863"/>
                <a:pt x="6988431" y="2615863"/>
              </a:cubicBezTo>
              <a:close/>
              <a:moveTo>
                <a:pt x="7073349" y="2615863"/>
              </a:moveTo>
              <a:cubicBezTo>
                <a:pt x="7054121" y="2615863"/>
                <a:pt x="7038524" y="2600272"/>
                <a:pt x="7038524" y="2581044"/>
              </a:cubicBezTo>
              <a:cubicBezTo>
                <a:pt x="7038524" y="2561816"/>
                <a:pt x="7054121" y="2546225"/>
                <a:pt x="7073349" y="2546225"/>
              </a:cubicBezTo>
              <a:cubicBezTo>
                <a:pt x="7092577" y="2546225"/>
                <a:pt x="7108161" y="2561816"/>
                <a:pt x="7108161" y="2581044"/>
              </a:cubicBezTo>
              <a:cubicBezTo>
                <a:pt x="7108161" y="2600272"/>
                <a:pt x="7092577" y="2615863"/>
                <a:pt x="7073349" y="2615863"/>
              </a:cubicBezTo>
              <a:close/>
              <a:moveTo>
                <a:pt x="7158241" y="2615863"/>
              </a:moveTo>
              <a:cubicBezTo>
                <a:pt x="7139013" y="2615863"/>
                <a:pt x="7123416" y="2600272"/>
                <a:pt x="7123416" y="2581044"/>
              </a:cubicBezTo>
              <a:cubicBezTo>
                <a:pt x="7123416" y="2561816"/>
                <a:pt x="7139013" y="2546225"/>
                <a:pt x="7158241" y="2546225"/>
              </a:cubicBezTo>
              <a:cubicBezTo>
                <a:pt x="7177469" y="2546225"/>
                <a:pt x="7193053" y="2561816"/>
                <a:pt x="7193053" y="2581044"/>
              </a:cubicBezTo>
              <a:cubicBezTo>
                <a:pt x="7193053" y="2600272"/>
                <a:pt x="7177469" y="2615863"/>
                <a:pt x="7158241" y="2615863"/>
              </a:cubicBezTo>
              <a:close/>
              <a:moveTo>
                <a:pt x="8856091" y="2615863"/>
              </a:moveTo>
              <a:cubicBezTo>
                <a:pt x="8836863" y="2615863"/>
                <a:pt x="8821266" y="2600272"/>
                <a:pt x="8821266" y="2581044"/>
              </a:cubicBezTo>
              <a:cubicBezTo>
                <a:pt x="8821266" y="2561816"/>
                <a:pt x="8836863" y="2546225"/>
                <a:pt x="8856091" y="2546225"/>
              </a:cubicBezTo>
              <a:cubicBezTo>
                <a:pt x="8875319" y="2546225"/>
                <a:pt x="8890903" y="2561816"/>
                <a:pt x="8890903" y="2581044"/>
              </a:cubicBezTo>
              <a:cubicBezTo>
                <a:pt x="8890903" y="2600272"/>
                <a:pt x="8875319" y="2615863"/>
                <a:pt x="8856091" y="2615863"/>
              </a:cubicBezTo>
              <a:close/>
              <a:moveTo>
                <a:pt x="9025876" y="2615863"/>
              </a:moveTo>
              <a:cubicBezTo>
                <a:pt x="9006648" y="2615863"/>
                <a:pt x="8991050" y="2600272"/>
                <a:pt x="8991050" y="2581044"/>
              </a:cubicBezTo>
              <a:cubicBezTo>
                <a:pt x="8991050" y="2561816"/>
                <a:pt x="9006648" y="2546225"/>
                <a:pt x="9025876" y="2546225"/>
              </a:cubicBezTo>
              <a:cubicBezTo>
                <a:pt x="9045103" y="2546225"/>
                <a:pt x="9060688" y="2561816"/>
                <a:pt x="9060688" y="2581044"/>
              </a:cubicBezTo>
              <a:cubicBezTo>
                <a:pt x="9060688" y="2600272"/>
                <a:pt x="9045103" y="2615863"/>
                <a:pt x="9025876" y="2615863"/>
              </a:cubicBezTo>
              <a:close/>
              <a:moveTo>
                <a:pt x="9450339" y="2615863"/>
              </a:moveTo>
              <a:cubicBezTo>
                <a:pt x="9431111" y="2615863"/>
                <a:pt x="9415514" y="2600272"/>
                <a:pt x="9415514" y="2581044"/>
              </a:cubicBezTo>
              <a:cubicBezTo>
                <a:pt x="9415514" y="2561816"/>
                <a:pt x="9431111" y="2546225"/>
                <a:pt x="9450339" y="2546225"/>
              </a:cubicBezTo>
              <a:cubicBezTo>
                <a:pt x="9469567" y="2546225"/>
                <a:pt x="9485151" y="2561816"/>
                <a:pt x="9485151" y="2581044"/>
              </a:cubicBezTo>
              <a:cubicBezTo>
                <a:pt x="9485151" y="2600272"/>
                <a:pt x="9469567" y="2615863"/>
                <a:pt x="9450339" y="2615863"/>
              </a:cubicBezTo>
              <a:close/>
              <a:moveTo>
                <a:pt x="2913584" y="2531003"/>
              </a:moveTo>
              <a:cubicBezTo>
                <a:pt x="2894356" y="2531003"/>
                <a:pt x="2878765" y="2515412"/>
                <a:pt x="2878765" y="2496184"/>
              </a:cubicBezTo>
              <a:cubicBezTo>
                <a:pt x="2878765" y="2476957"/>
                <a:pt x="2894356" y="2461366"/>
                <a:pt x="2913584" y="2461366"/>
              </a:cubicBezTo>
              <a:cubicBezTo>
                <a:pt x="2932812" y="2461366"/>
                <a:pt x="2948403" y="2476957"/>
                <a:pt x="2948403" y="2496184"/>
              </a:cubicBezTo>
              <a:cubicBezTo>
                <a:pt x="2948403" y="2515412"/>
                <a:pt x="2932812" y="2531003"/>
                <a:pt x="2913584" y="2531003"/>
              </a:cubicBezTo>
              <a:close/>
              <a:moveTo>
                <a:pt x="3338047" y="2531003"/>
              </a:moveTo>
              <a:cubicBezTo>
                <a:pt x="3318820" y="2531003"/>
                <a:pt x="3303228" y="2515412"/>
                <a:pt x="3303228" y="2496184"/>
              </a:cubicBezTo>
              <a:cubicBezTo>
                <a:pt x="3303228" y="2476957"/>
                <a:pt x="3318820" y="2461366"/>
                <a:pt x="3338047" y="2461366"/>
              </a:cubicBezTo>
              <a:cubicBezTo>
                <a:pt x="3357275" y="2461366"/>
                <a:pt x="3372866" y="2476957"/>
                <a:pt x="3372866" y="2496184"/>
              </a:cubicBezTo>
              <a:cubicBezTo>
                <a:pt x="3372866" y="2515412"/>
                <a:pt x="3357275" y="2531003"/>
                <a:pt x="3338047" y="2531003"/>
              </a:cubicBezTo>
              <a:close/>
              <a:moveTo>
                <a:pt x="3422940" y="2531003"/>
              </a:moveTo>
              <a:cubicBezTo>
                <a:pt x="3403712" y="2531003"/>
                <a:pt x="3388121" y="2515412"/>
                <a:pt x="3388121" y="2496184"/>
              </a:cubicBezTo>
              <a:cubicBezTo>
                <a:pt x="3388121" y="2476957"/>
                <a:pt x="3403712" y="2461366"/>
                <a:pt x="3422940" y="2461366"/>
              </a:cubicBezTo>
              <a:cubicBezTo>
                <a:pt x="3442167" y="2461366"/>
                <a:pt x="3457758" y="2476957"/>
                <a:pt x="3457758" y="2496184"/>
              </a:cubicBezTo>
              <a:cubicBezTo>
                <a:pt x="3457758" y="2515412"/>
                <a:pt x="3442167" y="2531003"/>
                <a:pt x="3422940" y="2531003"/>
              </a:cubicBezTo>
              <a:close/>
              <a:moveTo>
                <a:pt x="3507832" y="2531003"/>
              </a:moveTo>
              <a:cubicBezTo>
                <a:pt x="3488604" y="2531003"/>
                <a:pt x="3473013" y="2515412"/>
                <a:pt x="3473013" y="2496184"/>
              </a:cubicBezTo>
              <a:cubicBezTo>
                <a:pt x="3473013" y="2476957"/>
                <a:pt x="3488604" y="2461366"/>
                <a:pt x="3507832" y="2461366"/>
              </a:cubicBezTo>
              <a:cubicBezTo>
                <a:pt x="3527060" y="2461366"/>
                <a:pt x="3542651" y="2476957"/>
                <a:pt x="3542651" y="2496184"/>
              </a:cubicBezTo>
              <a:cubicBezTo>
                <a:pt x="3542651" y="2515412"/>
                <a:pt x="3527060" y="2531003"/>
                <a:pt x="3507832" y="2531003"/>
              </a:cubicBezTo>
              <a:close/>
              <a:moveTo>
                <a:pt x="3592724" y="2531003"/>
              </a:moveTo>
              <a:cubicBezTo>
                <a:pt x="3573496" y="2531003"/>
                <a:pt x="3557905" y="2515412"/>
                <a:pt x="3557905" y="2496184"/>
              </a:cubicBezTo>
              <a:cubicBezTo>
                <a:pt x="3557905" y="2476957"/>
                <a:pt x="3573496" y="2461366"/>
                <a:pt x="3592724" y="2461366"/>
              </a:cubicBezTo>
              <a:cubicBezTo>
                <a:pt x="3611952" y="2461366"/>
                <a:pt x="3627543" y="2476957"/>
                <a:pt x="3627543" y="2496184"/>
              </a:cubicBezTo>
              <a:cubicBezTo>
                <a:pt x="3627543" y="2515412"/>
                <a:pt x="3611952" y="2531003"/>
                <a:pt x="3592724" y="2531003"/>
              </a:cubicBezTo>
              <a:close/>
              <a:moveTo>
                <a:pt x="3677617" y="2531003"/>
              </a:moveTo>
              <a:cubicBezTo>
                <a:pt x="3658390" y="2531003"/>
                <a:pt x="3642798" y="2515412"/>
                <a:pt x="3642798" y="2496184"/>
              </a:cubicBezTo>
              <a:cubicBezTo>
                <a:pt x="3642798" y="2476957"/>
                <a:pt x="3658390" y="2461366"/>
                <a:pt x="3677617" y="2461366"/>
              </a:cubicBezTo>
              <a:cubicBezTo>
                <a:pt x="3696845" y="2461366"/>
                <a:pt x="3712436" y="2476957"/>
                <a:pt x="3712436" y="2496184"/>
              </a:cubicBezTo>
              <a:cubicBezTo>
                <a:pt x="3712436" y="2515412"/>
                <a:pt x="3696845" y="2531003"/>
                <a:pt x="3677617" y="2531003"/>
              </a:cubicBezTo>
              <a:close/>
              <a:moveTo>
                <a:pt x="3762510" y="2531003"/>
              </a:moveTo>
              <a:cubicBezTo>
                <a:pt x="3743282" y="2531003"/>
                <a:pt x="3727691" y="2515412"/>
                <a:pt x="3727691" y="2496184"/>
              </a:cubicBezTo>
              <a:cubicBezTo>
                <a:pt x="3727691" y="2476957"/>
                <a:pt x="3743282" y="2461366"/>
                <a:pt x="3762510" y="2461366"/>
              </a:cubicBezTo>
              <a:cubicBezTo>
                <a:pt x="3781737" y="2461366"/>
                <a:pt x="3797328" y="2476957"/>
                <a:pt x="3797328" y="2496184"/>
              </a:cubicBezTo>
              <a:cubicBezTo>
                <a:pt x="3797328" y="2515412"/>
                <a:pt x="3781737" y="2531003"/>
                <a:pt x="3762510" y="2531003"/>
              </a:cubicBezTo>
              <a:close/>
              <a:moveTo>
                <a:pt x="3847402" y="2531003"/>
              </a:moveTo>
              <a:cubicBezTo>
                <a:pt x="3828174" y="2531003"/>
                <a:pt x="3812583" y="2515412"/>
                <a:pt x="3812583" y="2496184"/>
              </a:cubicBezTo>
              <a:cubicBezTo>
                <a:pt x="3812583" y="2476957"/>
                <a:pt x="3828174" y="2461366"/>
                <a:pt x="3847402" y="2461366"/>
              </a:cubicBezTo>
              <a:cubicBezTo>
                <a:pt x="3866630" y="2461366"/>
                <a:pt x="3882221" y="2476957"/>
                <a:pt x="3882221" y="2496184"/>
              </a:cubicBezTo>
              <a:cubicBezTo>
                <a:pt x="3882221" y="2515412"/>
                <a:pt x="3866630" y="2531003"/>
                <a:pt x="3847402" y="2531003"/>
              </a:cubicBezTo>
              <a:close/>
              <a:moveTo>
                <a:pt x="3932301" y="2531003"/>
              </a:moveTo>
              <a:cubicBezTo>
                <a:pt x="3913073" y="2531003"/>
                <a:pt x="3897482" y="2515412"/>
                <a:pt x="3897482" y="2496184"/>
              </a:cubicBezTo>
              <a:cubicBezTo>
                <a:pt x="3897482" y="2476957"/>
                <a:pt x="3913073" y="2461366"/>
                <a:pt x="3932301" y="2461366"/>
              </a:cubicBezTo>
              <a:cubicBezTo>
                <a:pt x="3951529" y="2461366"/>
                <a:pt x="3967120" y="2476957"/>
                <a:pt x="3967120" y="2496184"/>
              </a:cubicBezTo>
              <a:cubicBezTo>
                <a:pt x="3967120" y="2515412"/>
                <a:pt x="3951529" y="2531003"/>
                <a:pt x="3932301" y="2531003"/>
              </a:cubicBezTo>
              <a:close/>
              <a:moveTo>
                <a:pt x="4017193" y="2531003"/>
              </a:moveTo>
              <a:cubicBezTo>
                <a:pt x="3997966" y="2531003"/>
                <a:pt x="3982375" y="2515412"/>
                <a:pt x="3982375" y="2496184"/>
              </a:cubicBezTo>
              <a:cubicBezTo>
                <a:pt x="3982375" y="2476957"/>
                <a:pt x="3997966" y="2461366"/>
                <a:pt x="4017193" y="2461366"/>
              </a:cubicBezTo>
              <a:cubicBezTo>
                <a:pt x="4036421" y="2461366"/>
                <a:pt x="4052012" y="2476957"/>
                <a:pt x="4052012" y="2496184"/>
              </a:cubicBezTo>
              <a:cubicBezTo>
                <a:pt x="4052012" y="2515412"/>
                <a:pt x="4036421" y="2531003"/>
                <a:pt x="4017193" y="2531003"/>
              </a:cubicBezTo>
              <a:close/>
              <a:moveTo>
                <a:pt x="4102086" y="2531003"/>
              </a:moveTo>
              <a:cubicBezTo>
                <a:pt x="4082858" y="2531003"/>
                <a:pt x="4067267" y="2515412"/>
                <a:pt x="4067267" y="2496184"/>
              </a:cubicBezTo>
              <a:cubicBezTo>
                <a:pt x="4067267" y="2476957"/>
                <a:pt x="4082858" y="2461366"/>
                <a:pt x="4102086" y="2461366"/>
              </a:cubicBezTo>
              <a:cubicBezTo>
                <a:pt x="4121313" y="2461366"/>
                <a:pt x="4136904" y="2476957"/>
                <a:pt x="4136904" y="2496184"/>
              </a:cubicBezTo>
              <a:cubicBezTo>
                <a:pt x="4136904" y="2515412"/>
                <a:pt x="4121313" y="2531003"/>
                <a:pt x="4102086" y="2531003"/>
              </a:cubicBezTo>
              <a:close/>
              <a:moveTo>
                <a:pt x="4186978" y="2531003"/>
              </a:moveTo>
              <a:cubicBezTo>
                <a:pt x="4167750" y="2531003"/>
                <a:pt x="4152159" y="2515412"/>
                <a:pt x="4152159" y="2496184"/>
              </a:cubicBezTo>
              <a:cubicBezTo>
                <a:pt x="4152159" y="2476957"/>
                <a:pt x="4167750" y="2461366"/>
                <a:pt x="4186978" y="2461366"/>
              </a:cubicBezTo>
              <a:cubicBezTo>
                <a:pt x="4206206" y="2461366"/>
                <a:pt x="4221797" y="2476957"/>
                <a:pt x="4221797" y="2496184"/>
              </a:cubicBezTo>
              <a:cubicBezTo>
                <a:pt x="4221797" y="2515412"/>
                <a:pt x="4206206" y="2531003"/>
                <a:pt x="4186978" y="2531003"/>
              </a:cubicBezTo>
              <a:close/>
              <a:moveTo>
                <a:pt x="6139505" y="2531003"/>
              </a:moveTo>
              <a:cubicBezTo>
                <a:pt x="6120277" y="2531003"/>
                <a:pt x="6104680" y="2515412"/>
                <a:pt x="6104680" y="2496184"/>
              </a:cubicBezTo>
              <a:cubicBezTo>
                <a:pt x="6104680" y="2476957"/>
                <a:pt x="6120277" y="2461366"/>
                <a:pt x="6139505" y="2461366"/>
              </a:cubicBezTo>
              <a:cubicBezTo>
                <a:pt x="6158733" y="2461366"/>
                <a:pt x="6174317" y="2476957"/>
                <a:pt x="6174317" y="2496184"/>
              </a:cubicBezTo>
              <a:cubicBezTo>
                <a:pt x="6174317" y="2515412"/>
                <a:pt x="6158733" y="2531003"/>
                <a:pt x="6139505" y="2531003"/>
              </a:cubicBezTo>
              <a:close/>
              <a:moveTo>
                <a:pt x="6224398" y="2531003"/>
              </a:moveTo>
              <a:cubicBezTo>
                <a:pt x="6205171" y="2531003"/>
                <a:pt x="6189573" y="2515412"/>
                <a:pt x="6189573" y="2496184"/>
              </a:cubicBezTo>
              <a:cubicBezTo>
                <a:pt x="6189573" y="2476957"/>
                <a:pt x="6205171" y="2461366"/>
                <a:pt x="6224398" y="2461366"/>
              </a:cubicBezTo>
              <a:cubicBezTo>
                <a:pt x="6243626" y="2461366"/>
                <a:pt x="6259211" y="2476957"/>
                <a:pt x="6259211" y="2496184"/>
              </a:cubicBezTo>
              <a:cubicBezTo>
                <a:pt x="6259211" y="2515412"/>
                <a:pt x="6243626" y="2531003"/>
                <a:pt x="6224398" y="2531003"/>
              </a:cubicBezTo>
              <a:close/>
              <a:moveTo>
                <a:pt x="6309291" y="2531003"/>
              </a:moveTo>
              <a:cubicBezTo>
                <a:pt x="6290063" y="2531003"/>
                <a:pt x="6274465" y="2515412"/>
                <a:pt x="6274465" y="2496184"/>
              </a:cubicBezTo>
              <a:cubicBezTo>
                <a:pt x="6274465" y="2476957"/>
                <a:pt x="6290063" y="2461366"/>
                <a:pt x="6309291" y="2461366"/>
              </a:cubicBezTo>
              <a:cubicBezTo>
                <a:pt x="6328518" y="2461366"/>
                <a:pt x="6344103" y="2476957"/>
                <a:pt x="6344103" y="2496184"/>
              </a:cubicBezTo>
              <a:cubicBezTo>
                <a:pt x="6344103" y="2515412"/>
                <a:pt x="6328518" y="2531003"/>
                <a:pt x="6309291" y="2531003"/>
              </a:cubicBezTo>
              <a:close/>
              <a:moveTo>
                <a:pt x="6394183" y="2531003"/>
              </a:moveTo>
              <a:cubicBezTo>
                <a:pt x="6374955" y="2531003"/>
                <a:pt x="6359357" y="2515412"/>
                <a:pt x="6359357" y="2496184"/>
              </a:cubicBezTo>
              <a:cubicBezTo>
                <a:pt x="6359357" y="2476957"/>
                <a:pt x="6374955" y="2461366"/>
                <a:pt x="6394183" y="2461366"/>
              </a:cubicBezTo>
              <a:cubicBezTo>
                <a:pt x="6413411" y="2461366"/>
                <a:pt x="6428995" y="2476957"/>
                <a:pt x="6428995" y="2496184"/>
              </a:cubicBezTo>
              <a:cubicBezTo>
                <a:pt x="6428995" y="2515412"/>
                <a:pt x="6413411" y="2531003"/>
                <a:pt x="6394183" y="2531003"/>
              </a:cubicBezTo>
              <a:close/>
              <a:moveTo>
                <a:pt x="6479075" y="2531003"/>
              </a:moveTo>
              <a:cubicBezTo>
                <a:pt x="6459847" y="2531003"/>
                <a:pt x="6444250" y="2515412"/>
                <a:pt x="6444250" y="2496184"/>
              </a:cubicBezTo>
              <a:cubicBezTo>
                <a:pt x="6444250" y="2476957"/>
                <a:pt x="6459847" y="2461366"/>
                <a:pt x="6479075" y="2461366"/>
              </a:cubicBezTo>
              <a:cubicBezTo>
                <a:pt x="6498303" y="2461366"/>
                <a:pt x="6513887" y="2476957"/>
                <a:pt x="6513887" y="2496184"/>
              </a:cubicBezTo>
              <a:cubicBezTo>
                <a:pt x="6513887" y="2515412"/>
                <a:pt x="6498303" y="2531003"/>
                <a:pt x="6479075" y="2531003"/>
              </a:cubicBezTo>
              <a:close/>
              <a:moveTo>
                <a:pt x="6563968" y="2531003"/>
              </a:moveTo>
              <a:cubicBezTo>
                <a:pt x="6544741" y="2531003"/>
                <a:pt x="6529143" y="2515412"/>
                <a:pt x="6529143" y="2496184"/>
              </a:cubicBezTo>
              <a:cubicBezTo>
                <a:pt x="6529143" y="2476957"/>
                <a:pt x="6544741" y="2461366"/>
                <a:pt x="6563968" y="2461366"/>
              </a:cubicBezTo>
              <a:cubicBezTo>
                <a:pt x="6583196" y="2461366"/>
                <a:pt x="6598781" y="2476957"/>
                <a:pt x="6598781" y="2496184"/>
              </a:cubicBezTo>
              <a:cubicBezTo>
                <a:pt x="6598781" y="2515412"/>
                <a:pt x="6583196" y="2531003"/>
                <a:pt x="6563968" y="2531003"/>
              </a:cubicBezTo>
              <a:close/>
              <a:moveTo>
                <a:pt x="6648861" y="2531003"/>
              </a:moveTo>
              <a:cubicBezTo>
                <a:pt x="6629633" y="2531003"/>
                <a:pt x="6614035" y="2515412"/>
                <a:pt x="6614035" y="2496184"/>
              </a:cubicBezTo>
              <a:cubicBezTo>
                <a:pt x="6614035" y="2476957"/>
                <a:pt x="6629633" y="2461366"/>
                <a:pt x="6648861" y="2461366"/>
              </a:cubicBezTo>
              <a:cubicBezTo>
                <a:pt x="6668088" y="2461366"/>
                <a:pt x="6683673" y="2476957"/>
                <a:pt x="6683673" y="2496184"/>
              </a:cubicBezTo>
              <a:cubicBezTo>
                <a:pt x="6683673" y="2515412"/>
                <a:pt x="6668088" y="2531003"/>
                <a:pt x="6648861" y="2531003"/>
              </a:cubicBezTo>
              <a:close/>
              <a:moveTo>
                <a:pt x="6733753" y="2531003"/>
              </a:moveTo>
              <a:cubicBezTo>
                <a:pt x="6714525" y="2531003"/>
                <a:pt x="6698927" y="2515412"/>
                <a:pt x="6698927" y="2496184"/>
              </a:cubicBezTo>
              <a:cubicBezTo>
                <a:pt x="6698927" y="2476957"/>
                <a:pt x="6714525" y="2461366"/>
                <a:pt x="6733753" y="2461366"/>
              </a:cubicBezTo>
              <a:cubicBezTo>
                <a:pt x="6752981" y="2461366"/>
                <a:pt x="6768565" y="2476957"/>
                <a:pt x="6768565" y="2496184"/>
              </a:cubicBezTo>
              <a:cubicBezTo>
                <a:pt x="6768565" y="2515412"/>
                <a:pt x="6752981" y="2531003"/>
                <a:pt x="6733753" y="2531003"/>
              </a:cubicBezTo>
              <a:close/>
              <a:moveTo>
                <a:pt x="6903537" y="2531003"/>
              </a:moveTo>
              <a:cubicBezTo>
                <a:pt x="6884310" y="2531003"/>
                <a:pt x="6868712" y="2515412"/>
                <a:pt x="6868712" y="2496184"/>
              </a:cubicBezTo>
              <a:cubicBezTo>
                <a:pt x="6868712" y="2476957"/>
                <a:pt x="6884310" y="2461366"/>
                <a:pt x="6903537" y="2461366"/>
              </a:cubicBezTo>
              <a:cubicBezTo>
                <a:pt x="6922765" y="2461366"/>
                <a:pt x="6938350" y="2476957"/>
                <a:pt x="6938350" y="2496184"/>
              </a:cubicBezTo>
              <a:cubicBezTo>
                <a:pt x="6938350" y="2515412"/>
                <a:pt x="6922765" y="2531003"/>
                <a:pt x="6903537" y="2531003"/>
              </a:cubicBezTo>
              <a:close/>
              <a:moveTo>
                <a:pt x="6988431" y="2531003"/>
              </a:moveTo>
              <a:cubicBezTo>
                <a:pt x="6969203" y="2531003"/>
                <a:pt x="6953605" y="2515412"/>
                <a:pt x="6953605" y="2496184"/>
              </a:cubicBezTo>
              <a:cubicBezTo>
                <a:pt x="6953605" y="2476957"/>
                <a:pt x="6969203" y="2461366"/>
                <a:pt x="6988431" y="2461366"/>
              </a:cubicBezTo>
              <a:cubicBezTo>
                <a:pt x="7007658" y="2461366"/>
                <a:pt x="7023243" y="2476957"/>
                <a:pt x="7023243" y="2496184"/>
              </a:cubicBezTo>
              <a:cubicBezTo>
                <a:pt x="7023243" y="2515412"/>
                <a:pt x="7007658" y="2531003"/>
                <a:pt x="6988431" y="2531003"/>
              </a:cubicBezTo>
              <a:close/>
              <a:moveTo>
                <a:pt x="7073349" y="2531003"/>
              </a:moveTo>
              <a:cubicBezTo>
                <a:pt x="7054121" y="2531003"/>
                <a:pt x="7038524" y="2515412"/>
                <a:pt x="7038524" y="2496184"/>
              </a:cubicBezTo>
              <a:cubicBezTo>
                <a:pt x="7038524" y="2476957"/>
                <a:pt x="7054121" y="2461366"/>
                <a:pt x="7073349" y="2461366"/>
              </a:cubicBezTo>
              <a:cubicBezTo>
                <a:pt x="7092577" y="2461366"/>
                <a:pt x="7108161" y="2476957"/>
                <a:pt x="7108161" y="2496184"/>
              </a:cubicBezTo>
              <a:cubicBezTo>
                <a:pt x="7108161" y="2515412"/>
                <a:pt x="7092577" y="2531003"/>
                <a:pt x="7073349" y="2531003"/>
              </a:cubicBezTo>
              <a:close/>
              <a:moveTo>
                <a:pt x="8940983" y="2531003"/>
              </a:moveTo>
              <a:cubicBezTo>
                <a:pt x="8921756" y="2531003"/>
                <a:pt x="8906158" y="2515412"/>
                <a:pt x="8906158" y="2496184"/>
              </a:cubicBezTo>
              <a:cubicBezTo>
                <a:pt x="8906158" y="2476957"/>
                <a:pt x="8921756" y="2461366"/>
                <a:pt x="8940983" y="2461366"/>
              </a:cubicBezTo>
              <a:cubicBezTo>
                <a:pt x="8960211" y="2461366"/>
                <a:pt x="8975796" y="2476957"/>
                <a:pt x="8975796" y="2496184"/>
              </a:cubicBezTo>
              <a:cubicBezTo>
                <a:pt x="8975796" y="2515412"/>
                <a:pt x="8960211" y="2531003"/>
                <a:pt x="8940983" y="2531003"/>
              </a:cubicBezTo>
              <a:close/>
              <a:moveTo>
                <a:pt x="9025876" y="2531003"/>
              </a:moveTo>
              <a:cubicBezTo>
                <a:pt x="9006648" y="2531003"/>
                <a:pt x="8991050" y="2515412"/>
                <a:pt x="8991050" y="2496184"/>
              </a:cubicBezTo>
              <a:cubicBezTo>
                <a:pt x="8991050" y="2476957"/>
                <a:pt x="9006648" y="2461366"/>
                <a:pt x="9025876" y="2461366"/>
              </a:cubicBezTo>
              <a:cubicBezTo>
                <a:pt x="9045103" y="2461366"/>
                <a:pt x="9060688" y="2476957"/>
                <a:pt x="9060688" y="2496184"/>
              </a:cubicBezTo>
              <a:cubicBezTo>
                <a:pt x="9060688" y="2515412"/>
                <a:pt x="9045103" y="2531003"/>
                <a:pt x="9025876" y="2531003"/>
              </a:cubicBezTo>
              <a:close/>
              <a:moveTo>
                <a:pt x="9280553" y="2531003"/>
              </a:moveTo>
              <a:cubicBezTo>
                <a:pt x="9261326" y="2531003"/>
                <a:pt x="9245728" y="2515412"/>
                <a:pt x="9245728" y="2496184"/>
              </a:cubicBezTo>
              <a:cubicBezTo>
                <a:pt x="9245728" y="2476957"/>
                <a:pt x="9261326" y="2461366"/>
                <a:pt x="9280553" y="2461366"/>
              </a:cubicBezTo>
              <a:cubicBezTo>
                <a:pt x="9299781" y="2461366"/>
                <a:pt x="9315366" y="2476957"/>
                <a:pt x="9315366" y="2496184"/>
              </a:cubicBezTo>
              <a:cubicBezTo>
                <a:pt x="9315366" y="2515412"/>
                <a:pt x="9299781" y="2531003"/>
                <a:pt x="9280553" y="2531003"/>
              </a:cubicBezTo>
              <a:close/>
              <a:moveTo>
                <a:pt x="9365446" y="2531003"/>
              </a:moveTo>
              <a:cubicBezTo>
                <a:pt x="9346218" y="2531003"/>
                <a:pt x="9330620" y="2515412"/>
                <a:pt x="9330620" y="2496184"/>
              </a:cubicBezTo>
              <a:cubicBezTo>
                <a:pt x="9330620" y="2476957"/>
                <a:pt x="9346218" y="2461366"/>
                <a:pt x="9365446" y="2461366"/>
              </a:cubicBezTo>
              <a:cubicBezTo>
                <a:pt x="9384673" y="2461366"/>
                <a:pt x="9400258" y="2476957"/>
                <a:pt x="9400258" y="2496184"/>
              </a:cubicBezTo>
              <a:cubicBezTo>
                <a:pt x="9400258" y="2515412"/>
                <a:pt x="9384673" y="2531003"/>
                <a:pt x="9365446" y="2531003"/>
              </a:cubicBezTo>
              <a:close/>
              <a:moveTo>
                <a:pt x="9450339" y="2531003"/>
              </a:moveTo>
              <a:cubicBezTo>
                <a:pt x="9431111" y="2531003"/>
                <a:pt x="9415514" y="2515412"/>
                <a:pt x="9415514" y="2496184"/>
              </a:cubicBezTo>
              <a:cubicBezTo>
                <a:pt x="9415514" y="2476957"/>
                <a:pt x="9431111" y="2461366"/>
                <a:pt x="9450339" y="2461366"/>
              </a:cubicBezTo>
              <a:cubicBezTo>
                <a:pt x="9469567" y="2461366"/>
                <a:pt x="9485151" y="2476957"/>
                <a:pt x="9485151" y="2496184"/>
              </a:cubicBezTo>
              <a:cubicBezTo>
                <a:pt x="9485151" y="2515412"/>
                <a:pt x="9469567" y="2531003"/>
                <a:pt x="9450339" y="2531003"/>
              </a:cubicBezTo>
              <a:close/>
              <a:moveTo>
                <a:pt x="9705016" y="2531003"/>
              </a:moveTo>
              <a:cubicBezTo>
                <a:pt x="9685788" y="2531003"/>
                <a:pt x="9670190" y="2515412"/>
                <a:pt x="9670190" y="2496184"/>
              </a:cubicBezTo>
              <a:cubicBezTo>
                <a:pt x="9670190" y="2476957"/>
                <a:pt x="9685788" y="2461366"/>
                <a:pt x="9705016" y="2461366"/>
              </a:cubicBezTo>
              <a:cubicBezTo>
                <a:pt x="9724243" y="2461366"/>
                <a:pt x="9739828" y="2476957"/>
                <a:pt x="9739828" y="2496184"/>
              </a:cubicBezTo>
              <a:cubicBezTo>
                <a:pt x="9739828" y="2515412"/>
                <a:pt x="9724243" y="2531003"/>
                <a:pt x="9705016" y="2531003"/>
              </a:cubicBezTo>
              <a:close/>
              <a:moveTo>
                <a:pt x="9874801" y="2531003"/>
              </a:moveTo>
              <a:cubicBezTo>
                <a:pt x="9855573" y="2531003"/>
                <a:pt x="9839976" y="2515412"/>
                <a:pt x="9839976" y="2496184"/>
              </a:cubicBezTo>
              <a:cubicBezTo>
                <a:pt x="9839976" y="2476957"/>
                <a:pt x="9855573" y="2461366"/>
                <a:pt x="9874801" y="2461366"/>
              </a:cubicBezTo>
              <a:cubicBezTo>
                <a:pt x="9894029" y="2461366"/>
                <a:pt x="9909613" y="2476957"/>
                <a:pt x="9909613" y="2496184"/>
              </a:cubicBezTo>
              <a:cubicBezTo>
                <a:pt x="9909613" y="2515412"/>
                <a:pt x="9894029" y="2531003"/>
                <a:pt x="9874801" y="2531003"/>
              </a:cubicBezTo>
              <a:close/>
              <a:moveTo>
                <a:pt x="3338047" y="2446143"/>
              </a:moveTo>
              <a:cubicBezTo>
                <a:pt x="3318820" y="2446143"/>
                <a:pt x="3303228" y="2430552"/>
                <a:pt x="3303228" y="2411325"/>
              </a:cubicBezTo>
              <a:cubicBezTo>
                <a:pt x="3303228" y="2392097"/>
                <a:pt x="3318820" y="2376506"/>
                <a:pt x="3338047" y="2376506"/>
              </a:cubicBezTo>
              <a:cubicBezTo>
                <a:pt x="3357275" y="2376506"/>
                <a:pt x="3372866" y="2392097"/>
                <a:pt x="3372866" y="2411325"/>
              </a:cubicBezTo>
              <a:cubicBezTo>
                <a:pt x="3372866" y="2430552"/>
                <a:pt x="3357275" y="2446143"/>
                <a:pt x="3338047" y="2446143"/>
              </a:cubicBezTo>
              <a:close/>
              <a:moveTo>
                <a:pt x="3422940" y="2446143"/>
              </a:moveTo>
              <a:cubicBezTo>
                <a:pt x="3403712" y="2446143"/>
                <a:pt x="3388121" y="2430552"/>
                <a:pt x="3388121" y="2411325"/>
              </a:cubicBezTo>
              <a:cubicBezTo>
                <a:pt x="3388121" y="2392097"/>
                <a:pt x="3403712" y="2376506"/>
                <a:pt x="3422940" y="2376506"/>
              </a:cubicBezTo>
              <a:cubicBezTo>
                <a:pt x="3442167" y="2376506"/>
                <a:pt x="3457758" y="2392097"/>
                <a:pt x="3457758" y="2411325"/>
              </a:cubicBezTo>
              <a:cubicBezTo>
                <a:pt x="3457758" y="2430552"/>
                <a:pt x="3442167" y="2446143"/>
                <a:pt x="3422940" y="2446143"/>
              </a:cubicBezTo>
              <a:close/>
              <a:moveTo>
                <a:pt x="3507832" y="2446143"/>
              </a:moveTo>
              <a:cubicBezTo>
                <a:pt x="3488604" y="2446143"/>
                <a:pt x="3473013" y="2430552"/>
                <a:pt x="3473013" y="2411325"/>
              </a:cubicBezTo>
              <a:cubicBezTo>
                <a:pt x="3473013" y="2392097"/>
                <a:pt x="3488604" y="2376506"/>
                <a:pt x="3507832" y="2376506"/>
              </a:cubicBezTo>
              <a:cubicBezTo>
                <a:pt x="3527060" y="2376506"/>
                <a:pt x="3542651" y="2392097"/>
                <a:pt x="3542651" y="2411325"/>
              </a:cubicBezTo>
              <a:cubicBezTo>
                <a:pt x="3542651" y="2430552"/>
                <a:pt x="3527060" y="2446143"/>
                <a:pt x="3507832" y="2446143"/>
              </a:cubicBezTo>
              <a:close/>
              <a:moveTo>
                <a:pt x="3592724" y="2446143"/>
              </a:moveTo>
              <a:cubicBezTo>
                <a:pt x="3573496" y="2446143"/>
                <a:pt x="3557905" y="2430552"/>
                <a:pt x="3557905" y="2411325"/>
              </a:cubicBezTo>
              <a:cubicBezTo>
                <a:pt x="3557905" y="2392097"/>
                <a:pt x="3573496" y="2376506"/>
                <a:pt x="3592724" y="2376506"/>
              </a:cubicBezTo>
              <a:cubicBezTo>
                <a:pt x="3611952" y="2376506"/>
                <a:pt x="3627543" y="2392097"/>
                <a:pt x="3627543" y="2411325"/>
              </a:cubicBezTo>
              <a:cubicBezTo>
                <a:pt x="3627543" y="2430552"/>
                <a:pt x="3611952" y="2446143"/>
                <a:pt x="3592724" y="2446143"/>
              </a:cubicBezTo>
              <a:close/>
              <a:moveTo>
                <a:pt x="3677617" y="2446143"/>
              </a:moveTo>
              <a:cubicBezTo>
                <a:pt x="3658390" y="2446143"/>
                <a:pt x="3642798" y="2430552"/>
                <a:pt x="3642798" y="2411325"/>
              </a:cubicBezTo>
              <a:cubicBezTo>
                <a:pt x="3642798" y="2392097"/>
                <a:pt x="3658390" y="2376506"/>
                <a:pt x="3677617" y="2376506"/>
              </a:cubicBezTo>
              <a:cubicBezTo>
                <a:pt x="3696845" y="2376506"/>
                <a:pt x="3712436" y="2392097"/>
                <a:pt x="3712436" y="2411325"/>
              </a:cubicBezTo>
              <a:cubicBezTo>
                <a:pt x="3712436" y="2430552"/>
                <a:pt x="3696845" y="2446143"/>
                <a:pt x="3677617" y="2446143"/>
              </a:cubicBezTo>
              <a:close/>
              <a:moveTo>
                <a:pt x="3762510" y="2446143"/>
              </a:moveTo>
              <a:cubicBezTo>
                <a:pt x="3743282" y="2446143"/>
                <a:pt x="3727691" y="2430552"/>
                <a:pt x="3727691" y="2411325"/>
              </a:cubicBezTo>
              <a:cubicBezTo>
                <a:pt x="3727691" y="2392097"/>
                <a:pt x="3743282" y="2376506"/>
                <a:pt x="3762510" y="2376506"/>
              </a:cubicBezTo>
              <a:cubicBezTo>
                <a:pt x="3781737" y="2376506"/>
                <a:pt x="3797328" y="2392097"/>
                <a:pt x="3797328" y="2411325"/>
              </a:cubicBezTo>
              <a:cubicBezTo>
                <a:pt x="3797328" y="2430552"/>
                <a:pt x="3781737" y="2446143"/>
                <a:pt x="3762510" y="2446143"/>
              </a:cubicBezTo>
              <a:close/>
              <a:moveTo>
                <a:pt x="3847402" y="2446143"/>
              </a:moveTo>
              <a:cubicBezTo>
                <a:pt x="3828174" y="2446143"/>
                <a:pt x="3812583" y="2430552"/>
                <a:pt x="3812583" y="2411325"/>
              </a:cubicBezTo>
              <a:cubicBezTo>
                <a:pt x="3812583" y="2392097"/>
                <a:pt x="3828174" y="2376506"/>
                <a:pt x="3847402" y="2376506"/>
              </a:cubicBezTo>
              <a:cubicBezTo>
                <a:pt x="3866630" y="2376506"/>
                <a:pt x="3882221" y="2392097"/>
                <a:pt x="3882221" y="2411325"/>
              </a:cubicBezTo>
              <a:cubicBezTo>
                <a:pt x="3882221" y="2430552"/>
                <a:pt x="3866630" y="2446143"/>
                <a:pt x="3847402" y="2446143"/>
              </a:cubicBezTo>
              <a:close/>
              <a:moveTo>
                <a:pt x="3932301" y="2446143"/>
              </a:moveTo>
              <a:cubicBezTo>
                <a:pt x="3913073" y="2446143"/>
                <a:pt x="3897482" y="2430552"/>
                <a:pt x="3897482" y="2411325"/>
              </a:cubicBezTo>
              <a:cubicBezTo>
                <a:pt x="3897482" y="2392097"/>
                <a:pt x="3913073" y="2376506"/>
                <a:pt x="3932301" y="2376506"/>
              </a:cubicBezTo>
              <a:cubicBezTo>
                <a:pt x="3951529" y="2376506"/>
                <a:pt x="3967120" y="2392097"/>
                <a:pt x="3967120" y="2411325"/>
              </a:cubicBezTo>
              <a:cubicBezTo>
                <a:pt x="3967120" y="2430552"/>
                <a:pt x="3951529" y="2446143"/>
                <a:pt x="3932301" y="2446143"/>
              </a:cubicBezTo>
              <a:close/>
              <a:moveTo>
                <a:pt x="4017193" y="2446143"/>
              </a:moveTo>
              <a:cubicBezTo>
                <a:pt x="3997966" y="2446143"/>
                <a:pt x="3982375" y="2430552"/>
                <a:pt x="3982375" y="2411325"/>
              </a:cubicBezTo>
              <a:cubicBezTo>
                <a:pt x="3982375" y="2392097"/>
                <a:pt x="3997966" y="2376506"/>
                <a:pt x="4017193" y="2376506"/>
              </a:cubicBezTo>
              <a:cubicBezTo>
                <a:pt x="4036421" y="2376506"/>
                <a:pt x="4052012" y="2392097"/>
                <a:pt x="4052012" y="2411325"/>
              </a:cubicBezTo>
              <a:cubicBezTo>
                <a:pt x="4052012" y="2430552"/>
                <a:pt x="4036421" y="2446143"/>
                <a:pt x="4017193" y="2446143"/>
              </a:cubicBezTo>
              <a:close/>
              <a:moveTo>
                <a:pt x="4102086" y="2446143"/>
              </a:moveTo>
              <a:cubicBezTo>
                <a:pt x="4082858" y="2446143"/>
                <a:pt x="4067267" y="2430552"/>
                <a:pt x="4067267" y="2411325"/>
              </a:cubicBezTo>
              <a:cubicBezTo>
                <a:pt x="4067267" y="2392097"/>
                <a:pt x="4082858" y="2376506"/>
                <a:pt x="4102086" y="2376506"/>
              </a:cubicBezTo>
              <a:cubicBezTo>
                <a:pt x="4121313" y="2376506"/>
                <a:pt x="4136904" y="2392097"/>
                <a:pt x="4136904" y="2411325"/>
              </a:cubicBezTo>
              <a:cubicBezTo>
                <a:pt x="4136904" y="2430552"/>
                <a:pt x="4121313" y="2446143"/>
                <a:pt x="4102086" y="2446143"/>
              </a:cubicBezTo>
              <a:close/>
              <a:moveTo>
                <a:pt x="4186978" y="2446143"/>
              </a:moveTo>
              <a:cubicBezTo>
                <a:pt x="4167750" y="2446143"/>
                <a:pt x="4152159" y="2430552"/>
                <a:pt x="4152159" y="2411325"/>
              </a:cubicBezTo>
              <a:cubicBezTo>
                <a:pt x="4152159" y="2392097"/>
                <a:pt x="4167750" y="2376506"/>
                <a:pt x="4186978" y="2376506"/>
              </a:cubicBezTo>
              <a:cubicBezTo>
                <a:pt x="4206206" y="2376506"/>
                <a:pt x="4221797" y="2392097"/>
                <a:pt x="4221797" y="2411325"/>
              </a:cubicBezTo>
              <a:cubicBezTo>
                <a:pt x="4221797" y="2430552"/>
                <a:pt x="4206206" y="2446143"/>
                <a:pt x="4186978" y="2446143"/>
              </a:cubicBezTo>
              <a:close/>
              <a:moveTo>
                <a:pt x="4271871" y="2446143"/>
              </a:moveTo>
              <a:cubicBezTo>
                <a:pt x="4252643" y="2446143"/>
                <a:pt x="4237052" y="2430552"/>
                <a:pt x="4237052" y="2411325"/>
              </a:cubicBezTo>
              <a:cubicBezTo>
                <a:pt x="4237052" y="2392097"/>
                <a:pt x="4252643" y="2376506"/>
                <a:pt x="4271871" y="2376506"/>
              </a:cubicBezTo>
              <a:cubicBezTo>
                <a:pt x="4291099" y="2376506"/>
                <a:pt x="4306690" y="2392097"/>
                <a:pt x="4306690" y="2411325"/>
              </a:cubicBezTo>
              <a:cubicBezTo>
                <a:pt x="4306690" y="2430552"/>
                <a:pt x="4291099" y="2446143"/>
                <a:pt x="4271871" y="2446143"/>
              </a:cubicBezTo>
              <a:close/>
              <a:moveTo>
                <a:pt x="4356763" y="2446143"/>
              </a:moveTo>
              <a:cubicBezTo>
                <a:pt x="4337536" y="2446143"/>
                <a:pt x="4321945" y="2430552"/>
                <a:pt x="4321945" y="2411325"/>
              </a:cubicBezTo>
              <a:cubicBezTo>
                <a:pt x="4321945" y="2392097"/>
                <a:pt x="4337536" y="2376506"/>
                <a:pt x="4356763" y="2376506"/>
              </a:cubicBezTo>
              <a:cubicBezTo>
                <a:pt x="4375991" y="2376506"/>
                <a:pt x="4391582" y="2392097"/>
                <a:pt x="4391582" y="2411325"/>
              </a:cubicBezTo>
              <a:cubicBezTo>
                <a:pt x="4391582" y="2430552"/>
                <a:pt x="4375991" y="2446143"/>
                <a:pt x="4356763" y="2446143"/>
              </a:cubicBezTo>
              <a:close/>
              <a:moveTo>
                <a:pt x="6139505" y="2446143"/>
              </a:moveTo>
              <a:cubicBezTo>
                <a:pt x="6120277" y="2446143"/>
                <a:pt x="6104680" y="2430552"/>
                <a:pt x="6104680" y="2411325"/>
              </a:cubicBezTo>
              <a:cubicBezTo>
                <a:pt x="6104680" y="2392097"/>
                <a:pt x="6120277" y="2376506"/>
                <a:pt x="6139505" y="2376506"/>
              </a:cubicBezTo>
              <a:cubicBezTo>
                <a:pt x="6158733" y="2376506"/>
                <a:pt x="6174317" y="2392097"/>
                <a:pt x="6174317" y="2411325"/>
              </a:cubicBezTo>
              <a:cubicBezTo>
                <a:pt x="6174317" y="2430552"/>
                <a:pt x="6158733" y="2446143"/>
                <a:pt x="6139505" y="2446143"/>
              </a:cubicBezTo>
              <a:close/>
              <a:moveTo>
                <a:pt x="6224398" y="2446143"/>
              </a:moveTo>
              <a:cubicBezTo>
                <a:pt x="6205171" y="2446143"/>
                <a:pt x="6189573" y="2430552"/>
                <a:pt x="6189573" y="2411325"/>
              </a:cubicBezTo>
              <a:cubicBezTo>
                <a:pt x="6189573" y="2392097"/>
                <a:pt x="6205171" y="2376506"/>
                <a:pt x="6224398" y="2376506"/>
              </a:cubicBezTo>
              <a:cubicBezTo>
                <a:pt x="6243626" y="2376506"/>
                <a:pt x="6259211" y="2392097"/>
                <a:pt x="6259211" y="2411325"/>
              </a:cubicBezTo>
              <a:cubicBezTo>
                <a:pt x="6259211" y="2430552"/>
                <a:pt x="6243626" y="2446143"/>
                <a:pt x="6224398" y="2446143"/>
              </a:cubicBezTo>
              <a:close/>
              <a:moveTo>
                <a:pt x="6309291" y="2446143"/>
              </a:moveTo>
              <a:cubicBezTo>
                <a:pt x="6290063" y="2446143"/>
                <a:pt x="6274465" y="2430552"/>
                <a:pt x="6274465" y="2411325"/>
              </a:cubicBezTo>
              <a:cubicBezTo>
                <a:pt x="6274465" y="2392097"/>
                <a:pt x="6290063" y="2376506"/>
                <a:pt x="6309291" y="2376506"/>
              </a:cubicBezTo>
              <a:cubicBezTo>
                <a:pt x="6328518" y="2376506"/>
                <a:pt x="6344103" y="2392097"/>
                <a:pt x="6344103" y="2411325"/>
              </a:cubicBezTo>
              <a:cubicBezTo>
                <a:pt x="6344103" y="2430552"/>
                <a:pt x="6328518" y="2446143"/>
                <a:pt x="6309291" y="2446143"/>
              </a:cubicBezTo>
              <a:close/>
              <a:moveTo>
                <a:pt x="6394183" y="2446143"/>
              </a:moveTo>
              <a:cubicBezTo>
                <a:pt x="6374955" y="2446143"/>
                <a:pt x="6359357" y="2430552"/>
                <a:pt x="6359357" y="2411325"/>
              </a:cubicBezTo>
              <a:cubicBezTo>
                <a:pt x="6359357" y="2392097"/>
                <a:pt x="6374955" y="2376506"/>
                <a:pt x="6394183" y="2376506"/>
              </a:cubicBezTo>
              <a:cubicBezTo>
                <a:pt x="6413411" y="2376506"/>
                <a:pt x="6428995" y="2392097"/>
                <a:pt x="6428995" y="2411325"/>
              </a:cubicBezTo>
              <a:cubicBezTo>
                <a:pt x="6428995" y="2430552"/>
                <a:pt x="6413411" y="2446143"/>
                <a:pt x="6394183" y="2446143"/>
              </a:cubicBezTo>
              <a:close/>
              <a:moveTo>
                <a:pt x="6479075" y="2446143"/>
              </a:moveTo>
              <a:cubicBezTo>
                <a:pt x="6459847" y="2446143"/>
                <a:pt x="6444250" y="2430552"/>
                <a:pt x="6444250" y="2411325"/>
              </a:cubicBezTo>
              <a:cubicBezTo>
                <a:pt x="6444250" y="2392097"/>
                <a:pt x="6459847" y="2376506"/>
                <a:pt x="6479075" y="2376506"/>
              </a:cubicBezTo>
              <a:cubicBezTo>
                <a:pt x="6498303" y="2376506"/>
                <a:pt x="6513887" y="2392097"/>
                <a:pt x="6513887" y="2411325"/>
              </a:cubicBezTo>
              <a:cubicBezTo>
                <a:pt x="6513887" y="2430552"/>
                <a:pt x="6498303" y="2446143"/>
                <a:pt x="6479075" y="2446143"/>
              </a:cubicBezTo>
              <a:close/>
              <a:moveTo>
                <a:pt x="6563968" y="2446143"/>
              </a:moveTo>
              <a:cubicBezTo>
                <a:pt x="6544741" y="2446143"/>
                <a:pt x="6529143" y="2430552"/>
                <a:pt x="6529143" y="2411325"/>
              </a:cubicBezTo>
              <a:cubicBezTo>
                <a:pt x="6529143" y="2392097"/>
                <a:pt x="6544741" y="2376506"/>
                <a:pt x="6563968" y="2376506"/>
              </a:cubicBezTo>
              <a:cubicBezTo>
                <a:pt x="6583196" y="2376506"/>
                <a:pt x="6598781" y="2392097"/>
                <a:pt x="6598781" y="2411325"/>
              </a:cubicBezTo>
              <a:cubicBezTo>
                <a:pt x="6598781" y="2430552"/>
                <a:pt x="6583196" y="2446143"/>
                <a:pt x="6563968" y="2446143"/>
              </a:cubicBezTo>
              <a:close/>
              <a:moveTo>
                <a:pt x="6648861" y="2446143"/>
              </a:moveTo>
              <a:cubicBezTo>
                <a:pt x="6629633" y="2446143"/>
                <a:pt x="6614035" y="2430552"/>
                <a:pt x="6614035" y="2411325"/>
              </a:cubicBezTo>
              <a:cubicBezTo>
                <a:pt x="6614035" y="2392097"/>
                <a:pt x="6629633" y="2376506"/>
                <a:pt x="6648861" y="2376506"/>
              </a:cubicBezTo>
              <a:cubicBezTo>
                <a:pt x="6668088" y="2376506"/>
                <a:pt x="6683673" y="2392097"/>
                <a:pt x="6683673" y="2411325"/>
              </a:cubicBezTo>
              <a:cubicBezTo>
                <a:pt x="6683673" y="2430552"/>
                <a:pt x="6668088" y="2446143"/>
                <a:pt x="6648861" y="2446143"/>
              </a:cubicBezTo>
              <a:close/>
              <a:moveTo>
                <a:pt x="6733753" y="2446143"/>
              </a:moveTo>
              <a:cubicBezTo>
                <a:pt x="6714525" y="2446143"/>
                <a:pt x="6698927" y="2430552"/>
                <a:pt x="6698927" y="2411325"/>
              </a:cubicBezTo>
              <a:cubicBezTo>
                <a:pt x="6698927" y="2392097"/>
                <a:pt x="6714525" y="2376506"/>
                <a:pt x="6733753" y="2376506"/>
              </a:cubicBezTo>
              <a:cubicBezTo>
                <a:pt x="6752981" y="2376506"/>
                <a:pt x="6768565" y="2392097"/>
                <a:pt x="6768565" y="2411325"/>
              </a:cubicBezTo>
              <a:cubicBezTo>
                <a:pt x="6768565" y="2430552"/>
                <a:pt x="6752981" y="2446143"/>
                <a:pt x="6733753" y="2446143"/>
              </a:cubicBezTo>
              <a:close/>
              <a:moveTo>
                <a:pt x="6903537" y="2446143"/>
              </a:moveTo>
              <a:cubicBezTo>
                <a:pt x="6884310" y="2446143"/>
                <a:pt x="6868712" y="2430552"/>
                <a:pt x="6868712" y="2411325"/>
              </a:cubicBezTo>
              <a:cubicBezTo>
                <a:pt x="6868712" y="2392097"/>
                <a:pt x="6884310" y="2376506"/>
                <a:pt x="6903537" y="2376506"/>
              </a:cubicBezTo>
              <a:cubicBezTo>
                <a:pt x="6922765" y="2376506"/>
                <a:pt x="6938350" y="2392097"/>
                <a:pt x="6938350" y="2411325"/>
              </a:cubicBezTo>
              <a:cubicBezTo>
                <a:pt x="6938350" y="2430552"/>
                <a:pt x="6922765" y="2446143"/>
                <a:pt x="6903537" y="2446143"/>
              </a:cubicBezTo>
              <a:close/>
              <a:moveTo>
                <a:pt x="6988431" y="2446143"/>
              </a:moveTo>
              <a:cubicBezTo>
                <a:pt x="6969203" y="2446143"/>
                <a:pt x="6953605" y="2430552"/>
                <a:pt x="6953605" y="2411325"/>
              </a:cubicBezTo>
              <a:cubicBezTo>
                <a:pt x="6953605" y="2392097"/>
                <a:pt x="6969203" y="2376506"/>
                <a:pt x="6988431" y="2376506"/>
              </a:cubicBezTo>
              <a:cubicBezTo>
                <a:pt x="7007658" y="2376506"/>
                <a:pt x="7023243" y="2392097"/>
                <a:pt x="7023243" y="2411325"/>
              </a:cubicBezTo>
              <a:cubicBezTo>
                <a:pt x="7023243" y="2430552"/>
                <a:pt x="7007658" y="2446143"/>
                <a:pt x="6988431" y="2446143"/>
              </a:cubicBezTo>
              <a:close/>
              <a:moveTo>
                <a:pt x="9025876" y="2446143"/>
              </a:moveTo>
              <a:cubicBezTo>
                <a:pt x="9006648" y="2446143"/>
                <a:pt x="8991050" y="2430552"/>
                <a:pt x="8991050" y="2411325"/>
              </a:cubicBezTo>
              <a:cubicBezTo>
                <a:pt x="8991050" y="2392097"/>
                <a:pt x="9006648" y="2376506"/>
                <a:pt x="9025876" y="2376506"/>
              </a:cubicBezTo>
              <a:cubicBezTo>
                <a:pt x="9045103" y="2376506"/>
                <a:pt x="9060688" y="2392097"/>
                <a:pt x="9060688" y="2411325"/>
              </a:cubicBezTo>
              <a:cubicBezTo>
                <a:pt x="9060688" y="2430552"/>
                <a:pt x="9045103" y="2446143"/>
                <a:pt x="9025876" y="2446143"/>
              </a:cubicBezTo>
              <a:close/>
              <a:moveTo>
                <a:pt x="9110769" y="2446143"/>
              </a:moveTo>
              <a:cubicBezTo>
                <a:pt x="9091541" y="2446143"/>
                <a:pt x="9075944" y="2430552"/>
                <a:pt x="9075944" y="2411325"/>
              </a:cubicBezTo>
              <a:cubicBezTo>
                <a:pt x="9075944" y="2392097"/>
                <a:pt x="9091541" y="2376506"/>
                <a:pt x="9110769" y="2376506"/>
              </a:cubicBezTo>
              <a:cubicBezTo>
                <a:pt x="9129997" y="2376506"/>
                <a:pt x="9145581" y="2392097"/>
                <a:pt x="9145581" y="2411325"/>
              </a:cubicBezTo>
              <a:cubicBezTo>
                <a:pt x="9145581" y="2430552"/>
                <a:pt x="9129997" y="2446143"/>
                <a:pt x="9110769" y="2446143"/>
              </a:cubicBezTo>
              <a:close/>
              <a:moveTo>
                <a:pt x="9280553" y="2446143"/>
              </a:moveTo>
              <a:cubicBezTo>
                <a:pt x="9261326" y="2446143"/>
                <a:pt x="9245728" y="2430552"/>
                <a:pt x="9245728" y="2411325"/>
              </a:cubicBezTo>
              <a:cubicBezTo>
                <a:pt x="9245728" y="2392097"/>
                <a:pt x="9261326" y="2376506"/>
                <a:pt x="9280553" y="2376506"/>
              </a:cubicBezTo>
              <a:cubicBezTo>
                <a:pt x="9299781" y="2376506"/>
                <a:pt x="9315366" y="2392097"/>
                <a:pt x="9315366" y="2411325"/>
              </a:cubicBezTo>
              <a:cubicBezTo>
                <a:pt x="9315366" y="2430552"/>
                <a:pt x="9299781" y="2446143"/>
                <a:pt x="9280553" y="2446143"/>
              </a:cubicBezTo>
              <a:close/>
              <a:moveTo>
                <a:pt x="9365446" y="2446143"/>
              </a:moveTo>
              <a:cubicBezTo>
                <a:pt x="9346218" y="2446143"/>
                <a:pt x="9330620" y="2430552"/>
                <a:pt x="9330620" y="2411325"/>
              </a:cubicBezTo>
              <a:cubicBezTo>
                <a:pt x="9330620" y="2392097"/>
                <a:pt x="9346218" y="2376506"/>
                <a:pt x="9365446" y="2376506"/>
              </a:cubicBezTo>
              <a:cubicBezTo>
                <a:pt x="9384673" y="2376506"/>
                <a:pt x="9400258" y="2392097"/>
                <a:pt x="9400258" y="2411325"/>
              </a:cubicBezTo>
              <a:cubicBezTo>
                <a:pt x="9400258" y="2430552"/>
                <a:pt x="9384673" y="2446143"/>
                <a:pt x="9365446" y="2446143"/>
              </a:cubicBezTo>
              <a:close/>
              <a:moveTo>
                <a:pt x="9450339" y="2446143"/>
              </a:moveTo>
              <a:cubicBezTo>
                <a:pt x="9431111" y="2446143"/>
                <a:pt x="9415514" y="2430552"/>
                <a:pt x="9415514" y="2411325"/>
              </a:cubicBezTo>
              <a:cubicBezTo>
                <a:pt x="9415514" y="2392097"/>
                <a:pt x="9431111" y="2376506"/>
                <a:pt x="9450339" y="2376506"/>
              </a:cubicBezTo>
              <a:cubicBezTo>
                <a:pt x="9469567" y="2376506"/>
                <a:pt x="9485151" y="2392097"/>
                <a:pt x="9485151" y="2411325"/>
              </a:cubicBezTo>
              <a:cubicBezTo>
                <a:pt x="9485151" y="2430552"/>
                <a:pt x="9469567" y="2446143"/>
                <a:pt x="9450339" y="2446143"/>
              </a:cubicBezTo>
              <a:close/>
              <a:moveTo>
                <a:pt x="9620123" y="2446143"/>
              </a:moveTo>
              <a:cubicBezTo>
                <a:pt x="9600896" y="2446143"/>
                <a:pt x="9585298" y="2430552"/>
                <a:pt x="9585298" y="2411325"/>
              </a:cubicBezTo>
              <a:cubicBezTo>
                <a:pt x="9585298" y="2392097"/>
                <a:pt x="9600896" y="2376506"/>
                <a:pt x="9620123" y="2376506"/>
              </a:cubicBezTo>
              <a:cubicBezTo>
                <a:pt x="9639351" y="2376506"/>
                <a:pt x="9654936" y="2392097"/>
                <a:pt x="9654936" y="2411325"/>
              </a:cubicBezTo>
              <a:cubicBezTo>
                <a:pt x="9654936" y="2430552"/>
                <a:pt x="9639351" y="2446143"/>
                <a:pt x="9620123" y="2446143"/>
              </a:cubicBezTo>
              <a:close/>
              <a:moveTo>
                <a:pt x="9959693" y="2446143"/>
              </a:moveTo>
              <a:cubicBezTo>
                <a:pt x="9940466" y="2446143"/>
                <a:pt x="9924868" y="2430552"/>
                <a:pt x="9924868" y="2411325"/>
              </a:cubicBezTo>
              <a:cubicBezTo>
                <a:pt x="9924868" y="2392097"/>
                <a:pt x="9940466" y="2376506"/>
                <a:pt x="9959693" y="2376506"/>
              </a:cubicBezTo>
              <a:cubicBezTo>
                <a:pt x="9978921" y="2376506"/>
                <a:pt x="9994506" y="2392097"/>
                <a:pt x="9994506" y="2411325"/>
              </a:cubicBezTo>
              <a:cubicBezTo>
                <a:pt x="9994506" y="2430552"/>
                <a:pt x="9978921" y="2446143"/>
                <a:pt x="9959693" y="2446143"/>
              </a:cubicBezTo>
              <a:close/>
              <a:moveTo>
                <a:pt x="10044586" y="2446143"/>
              </a:moveTo>
              <a:cubicBezTo>
                <a:pt x="10025358" y="2446143"/>
                <a:pt x="10009760" y="2430552"/>
                <a:pt x="10009760" y="2411325"/>
              </a:cubicBezTo>
              <a:cubicBezTo>
                <a:pt x="10009760" y="2392097"/>
                <a:pt x="10025358" y="2376506"/>
                <a:pt x="10044586" y="2376506"/>
              </a:cubicBezTo>
              <a:cubicBezTo>
                <a:pt x="10063813" y="2376506"/>
                <a:pt x="10079398" y="2392097"/>
                <a:pt x="10079398" y="2411325"/>
              </a:cubicBezTo>
              <a:cubicBezTo>
                <a:pt x="10079398" y="2430552"/>
                <a:pt x="10063813" y="2446143"/>
                <a:pt x="10044586" y="2446143"/>
              </a:cubicBezTo>
              <a:close/>
              <a:moveTo>
                <a:pt x="10129478" y="2446143"/>
              </a:moveTo>
              <a:cubicBezTo>
                <a:pt x="10110250" y="2446143"/>
                <a:pt x="10094653" y="2430552"/>
                <a:pt x="10094653" y="2411325"/>
              </a:cubicBezTo>
              <a:cubicBezTo>
                <a:pt x="10094653" y="2392097"/>
                <a:pt x="10110250" y="2376506"/>
                <a:pt x="10129478" y="2376506"/>
              </a:cubicBezTo>
              <a:cubicBezTo>
                <a:pt x="10148706" y="2376506"/>
                <a:pt x="10164290" y="2392097"/>
                <a:pt x="10164290" y="2411325"/>
              </a:cubicBezTo>
              <a:cubicBezTo>
                <a:pt x="10164290" y="2430552"/>
                <a:pt x="10148706" y="2446143"/>
                <a:pt x="10129478" y="2446143"/>
              </a:cubicBezTo>
              <a:close/>
              <a:moveTo>
                <a:pt x="3338047" y="2361283"/>
              </a:moveTo>
              <a:cubicBezTo>
                <a:pt x="3318820" y="2361283"/>
                <a:pt x="3303228" y="2345692"/>
                <a:pt x="3303228" y="2326464"/>
              </a:cubicBezTo>
              <a:cubicBezTo>
                <a:pt x="3303228" y="2307236"/>
                <a:pt x="3318820" y="2291645"/>
                <a:pt x="3338047" y="2291645"/>
              </a:cubicBezTo>
              <a:cubicBezTo>
                <a:pt x="3357275" y="2291645"/>
                <a:pt x="3372866" y="2307236"/>
                <a:pt x="3372866" y="2326464"/>
              </a:cubicBezTo>
              <a:cubicBezTo>
                <a:pt x="3372866" y="2345692"/>
                <a:pt x="3357275" y="2361283"/>
                <a:pt x="3338047" y="2361283"/>
              </a:cubicBezTo>
              <a:close/>
              <a:moveTo>
                <a:pt x="3422940" y="2361283"/>
              </a:moveTo>
              <a:cubicBezTo>
                <a:pt x="3403712" y="2361283"/>
                <a:pt x="3388121" y="2345692"/>
                <a:pt x="3388121" y="2326464"/>
              </a:cubicBezTo>
              <a:cubicBezTo>
                <a:pt x="3388121" y="2307236"/>
                <a:pt x="3403712" y="2291645"/>
                <a:pt x="3422940" y="2291645"/>
              </a:cubicBezTo>
              <a:cubicBezTo>
                <a:pt x="3442167" y="2291645"/>
                <a:pt x="3457758" y="2307236"/>
                <a:pt x="3457758" y="2326464"/>
              </a:cubicBezTo>
              <a:cubicBezTo>
                <a:pt x="3457758" y="2345692"/>
                <a:pt x="3442167" y="2361283"/>
                <a:pt x="3422940" y="2361283"/>
              </a:cubicBezTo>
              <a:close/>
              <a:moveTo>
                <a:pt x="3507832" y="2361283"/>
              </a:moveTo>
              <a:cubicBezTo>
                <a:pt x="3488604" y="2361283"/>
                <a:pt x="3473013" y="2345692"/>
                <a:pt x="3473013" y="2326464"/>
              </a:cubicBezTo>
              <a:cubicBezTo>
                <a:pt x="3473013" y="2307236"/>
                <a:pt x="3488604" y="2291645"/>
                <a:pt x="3507832" y="2291645"/>
              </a:cubicBezTo>
              <a:cubicBezTo>
                <a:pt x="3527060" y="2291645"/>
                <a:pt x="3542651" y="2307236"/>
                <a:pt x="3542651" y="2326464"/>
              </a:cubicBezTo>
              <a:cubicBezTo>
                <a:pt x="3542651" y="2345692"/>
                <a:pt x="3527060" y="2361283"/>
                <a:pt x="3507832" y="2361283"/>
              </a:cubicBezTo>
              <a:close/>
              <a:moveTo>
                <a:pt x="3592724" y="2361283"/>
              </a:moveTo>
              <a:cubicBezTo>
                <a:pt x="3573496" y="2361283"/>
                <a:pt x="3557905" y="2345692"/>
                <a:pt x="3557905" y="2326464"/>
              </a:cubicBezTo>
              <a:cubicBezTo>
                <a:pt x="3557905" y="2307236"/>
                <a:pt x="3573496" y="2291645"/>
                <a:pt x="3592724" y="2291645"/>
              </a:cubicBezTo>
              <a:cubicBezTo>
                <a:pt x="3611952" y="2291645"/>
                <a:pt x="3627543" y="2307236"/>
                <a:pt x="3627543" y="2326464"/>
              </a:cubicBezTo>
              <a:cubicBezTo>
                <a:pt x="3627543" y="2345692"/>
                <a:pt x="3611952" y="2361283"/>
                <a:pt x="3592724" y="2361283"/>
              </a:cubicBezTo>
              <a:close/>
              <a:moveTo>
                <a:pt x="3677617" y="2361283"/>
              </a:moveTo>
              <a:cubicBezTo>
                <a:pt x="3658390" y="2361283"/>
                <a:pt x="3642798" y="2345692"/>
                <a:pt x="3642798" y="2326464"/>
              </a:cubicBezTo>
              <a:cubicBezTo>
                <a:pt x="3642798" y="2307236"/>
                <a:pt x="3658390" y="2291645"/>
                <a:pt x="3677617" y="2291645"/>
              </a:cubicBezTo>
              <a:cubicBezTo>
                <a:pt x="3696845" y="2291645"/>
                <a:pt x="3712436" y="2307236"/>
                <a:pt x="3712436" y="2326464"/>
              </a:cubicBezTo>
              <a:cubicBezTo>
                <a:pt x="3712436" y="2345692"/>
                <a:pt x="3696845" y="2361283"/>
                <a:pt x="3677617" y="2361283"/>
              </a:cubicBezTo>
              <a:close/>
              <a:moveTo>
                <a:pt x="3762510" y="2361283"/>
              </a:moveTo>
              <a:cubicBezTo>
                <a:pt x="3743282" y="2361283"/>
                <a:pt x="3727691" y="2345692"/>
                <a:pt x="3727691" y="2326464"/>
              </a:cubicBezTo>
              <a:cubicBezTo>
                <a:pt x="3727691" y="2307236"/>
                <a:pt x="3743282" y="2291645"/>
                <a:pt x="3762510" y="2291645"/>
              </a:cubicBezTo>
              <a:cubicBezTo>
                <a:pt x="3781737" y="2291645"/>
                <a:pt x="3797328" y="2307236"/>
                <a:pt x="3797328" y="2326464"/>
              </a:cubicBezTo>
              <a:cubicBezTo>
                <a:pt x="3797328" y="2345692"/>
                <a:pt x="3781737" y="2361283"/>
                <a:pt x="3762510" y="2361283"/>
              </a:cubicBezTo>
              <a:close/>
              <a:moveTo>
                <a:pt x="3847402" y="2361283"/>
              </a:moveTo>
              <a:cubicBezTo>
                <a:pt x="3828174" y="2361283"/>
                <a:pt x="3812583" y="2345692"/>
                <a:pt x="3812583" y="2326464"/>
              </a:cubicBezTo>
              <a:cubicBezTo>
                <a:pt x="3812583" y="2307236"/>
                <a:pt x="3828174" y="2291645"/>
                <a:pt x="3847402" y="2291645"/>
              </a:cubicBezTo>
              <a:cubicBezTo>
                <a:pt x="3866630" y="2291645"/>
                <a:pt x="3882221" y="2307236"/>
                <a:pt x="3882221" y="2326464"/>
              </a:cubicBezTo>
              <a:cubicBezTo>
                <a:pt x="3882221" y="2345692"/>
                <a:pt x="3866630" y="2361283"/>
                <a:pt x="3847402" y="2361283"/>
              </a:cubicBezTo>
              <a:close/>
              <a:moveTo>
                <a:pt x="3932301" y="2361283"/>
              </a:moveTo>
              <a:cubicBezTo>
                <a:pt x="3913073" y="2361283"/>
                <a:pt x="3897482" y="2345692"/>
                <a:pt x="3897482" y="2326464"/>
              </a:cubicBezTo>
              <a:cubicBezTo>
                <a:pt x="3897482" y="2307236"/>
                <a:pt x="3913073" y="2291645"/>
                <a:pt x="3932301" y="2291645"/>
              </a:cubicBezTo>
              <a:cubicBezTo>
                <a:pt x="3951529" y="2291645"/>
                <a:pt x="3967120" y="2307236"/>
                <a:pt x="3967120" y="2326464"/>
              </a:cubicBezTo>
              <a:cubicBezTo>
                <a:pt x="3967120" y="2345692"/>
                <a:pt x="3951529" y="2361283"/>
                <a:pt x="3932301" y="2361283"/>
              </a:cubicBezTo>
              <a:close/>
              <a:moveTo>
                <a:pt x="4017193" y="2361283"/>
              </a:moveTo>
              <a:cubicBezTo>
                <a:pt x="3997966" y="2361283"/>
                <a:pt x="3982375" y="2345692"/>
                <a:pt x="3982375" y="2326464"/>
              </a:cubicBezTo>
              <a:cubicBezTo>
                <a:pt x="3982375" y="2307236"/>
                <a:pt x="3997966" y="2291645"/>
                <a:pt x="4017193" y="2291645"/>
              </a:cubicBezTo>
              <a:cubicBezTo>
                <a:pt x="4036421" y="2291645"/>
                <a:pt x="4052012" y="2307236"/>
                <a:pt x="4052012" y="2326464"/>
              </a:cubicBezTo>
              <a:cubicBezTo>
                <a:pt x="4052012" y="2345692"/>
                <a:pt x="4036421" y="2361283"/>
                <a:pt x="4017193" y="2361283"/>
              </a:cubicBezTo>
              <a:close/>
              <a:moveTo>
                <a:pt x="4102086" y="2361283"/>
              </a:moveTo>
              <a:cubicBezTo>
                <a:pt x="4082858" y="2361283"/>
                <a:pt x="4067267" y="2345692"/>
                <a:pt x="4067267" y="2326464"/>
              </a:cubicBezTo>
              <a:cubicBezTo>
                <a:pt x="4067267" y="2307236"/>
                <a:pt x="4082858" y="2291645"/>
                <a:pt x="4102086" y="2291645"/>
              </a:cubicBezTo>
              <a:cubicBezTo>
                <a:pt x="4121313" y="2291645"/>
                <a:pt x="4136904" y="2307236"/>
                <a:pt x="4136904" y="2326464"/>
              </a:cubicBezTo>
              <a:cubicBezTo>
                <a:pt x="4136904" y="2345692"/>
                <a:pt x="4121313" y="2361283"/>
                <a:pt x="4102086" y="2361283"/>
              </a:cubicBezTo>
              <a:close/>
              <a:moveTo>
                <a:pt x="4186978" y="2361283"/>
              </a:moveTo>
              <a:cubicBezTo>
                <a:pt x="4167750" y="2361283"/>
                <a:pt x="4152159" y="2345692"/>
                <a:pt x="4152159" y="2326464"/>
              </a:cubicBezTo>
              <a:cubicBezTo>
                <a:pt x="4152159" y="2307236"/>
                <a:pt x="4167750" y="2291645"/>
                <a:pt x="4186978" y="2291645"/>
              </a:cubicBezTo>
              <a:cubicBezTo>
                <a:pt x="4206206" y="2291645"/>
                <a:pt x="4221797" y="2307236"/>
                <a:pt x="4221797" y="2326464"/>
              </a:cubicBezTo>
              <a:cubicBezTo>
                <a:pt x="4221797" y="2345692"/>
                <a:pt x="4206206" y="2361283"/>
                <a:pt x="4186978" y="2361283"/>
              </a:cubicBezTo>
              <a:close/>
              <a:moveTo>
                <a:pt x="4271871" y="2361283"/>
              </a:moveTo>
              <a:cubicBezTo>
                <a:pt x="4252643" y="2361283"/>
                <a:pt x="4237052" y="2345692"/>
                <a:pt x="4237052" y="2326464"/>
              </a:cubicBezTo>
              <a:cubicBezTo>
                <a:pt x="4237052" y="2307236"/>
                <a:pt x="4252643" y="2291645"/>
                <a:pt x="4271871" y="2291645"/>
              </a:cubicBezTo>
              <a:cubicBezTo>
                <a:pt x="4291099" y="2291645"/>
                <a:pt x="4306690" y="2307236"/>
                <a:pt x="4306690" y="2326464"/>
              </a:cubicBezTo>
              <a:cubicBezTo>
                <a:pt x="4306690" y="2345692"/>
                <a:pt x="4291099" y="2361283"/>
                <a:pt x="4271871" y="2361283"/>
              </a:cubicBezTo>
              <a:close/>
              <a:moveTo>
                <a:pt x="4356763" y="2361283"/>
              </a:moveTo>
              <a:cubicBezTo>
                <a:pt x="4337536" y="2361283"/>
                <a:pt x="4321945" y="2345692"/>
                <a:pt x="4321945" y="2326464"/>
              </a:cubicBezTo>
              <a:cubicBezTo>
                <a:pt x="4321945" y="2307236"/>
                <a:pt x="4337536" y="2291645"/>
                <a:pt x="4356763" y="2291645"/>
              </a:cubicBezTo>
              <a:cubicBezTo>
                <a:pt x="4375991" y="2291645"/>
                <a:pt x="4391582" y="2307236"/>
                <a:pt x="4391582" y="2326464"/>
              </a:cubicBezTo>
              <a:cubicBezTo>
                <a:pt x="4391582" y="2345692"/>
                <a:pt x="4375991" y="2361283"/>
                <a:pt x="4356763" y="2361283"/>
              </a:cubicBezTo>
              <a:close/>
              <a:moveTo>
                <a:pt x="4441656" y="2361283"/>
              </a:moveTo>
              <a:cubicBezTo>
                <a:pt x="4422428" y="2361283"/>
                <a:pt x="4406837" y="2345692"/>
                <a:pt x="4406837" y="2326464"/>
              </a:cubicBezTo>
              <a:cubicBezTo>
                <a:pt x="4406837" y="2307236"/>
                <a:pt x="4422428" y="2291645"/>
                <a:pt x="4441656" y="2291645"/>
              </a:cubicBezTo>
              <a:cubicBezTo>
                <a:pt x="4460883" y="2291645"/>
                <a:pt x="4476474" y="2307236"/>
                <a:pt x="4476474" y="2326464"/>
              </a:cubicBezTo>
              <a:cubicBezTo>
                <a:pt x="4476474" y="2345692"/>
                <a:pt x="4460883" y="2361283"/>
                <a:pt x="4441656" y="2361283"/>
              </a:cubicBezTo>
              <a:close/>
              <a:moveTo>
                <a:pt x="4526548" y="2361283"/>
              </a:moveTo>
              <a:cubicBezTo>
                <a:pt x="4507320" y="2361283"/>
                <a:pt x="4491729" y="2345692"/>
                <a:pt x="4491729" y="2326464"/>
              </a:cubicBezTo>
              <a:cubicBezTo>
                <a:pt x="4491729" y="2307236"/>
                <a:pt x="4507320" y="2291645"/>
                <a:pt x="4526548" y="2291645"/>
              </a:cubicBezTo>
              <a:cubicBezTo>
                <a:pt x="4545776" y="2291645"/>
                <a:pt x="4561367" y="2307236"/>
                <a:pt x="4561367" y="2326464"/>
              </a:cubicBezTo>
              <a:cubicBezTo>
                <a:pt x="4561367" y="2345692"/>
                <a:pt x="4545776" y="2361283"/>
                <a:pt x="4526548" y="2361283"/>
              </a:cubicBezTo>
              <a:close/>
              <a:moveTo>
                <a:pt x="4611441" y="2361283"/>
              </a:moveTo>
              <a:cubicBezTo>
                <a:pt x="4592213" y="2361283"/>
                <a:pt x="4576622" y="2345692"/>
                <a:pt x="4576622" y="2326464"/>
              </a:cubicBezTo>
              <a:cubicBezTo>
                <a:pt x="4576622" y="2307236"/>
                <a:pt x="4592213" y="2291645"/>
                <a:pt x="4611441" y="2291645"/>
              </a:cubicBezTo>
              <a:cubicBezTo>
                <a:pt x="4630669" y="2291645"/>
                <a:pt x="4646260" y="2307236"/>
                <a:pt x="4646260" y="2326464"/>
              </a:cubicBezTo>
              <a:cubicBezTo>
                <a:pt x="4646260" y="2345692"/>
                <a:pt x="4630669" y="2361283"/>
                <a:pt x="4611441" y="2361283"/>
              </a:cubicBezTo>
              <a:close/>
              <a:moveTo>
                <a:pt x="6224398" y="2361283"/>
              </a:moveTo>
              <a:cubicBezTo>
                <a:pt x="6205171" y="2361283"/>
                <a:pt x="6189573" y="2345692"/>
                <a:pt x="6189573" y="2326464"/>
              </a:cubicBezTo>
              <a:cubicBezTo>
                <a:pt x="6189573" y="2307236"/>
                <a:pt x="6205171" y="2291645"/>
                <a:pt x="6224398" y="2291645"/>
              </a:cubicBezTo>
              <a:cubicBezTo>
                <a:pt x="6243626" y="2291645"/>
                <a:pt x="6259211" y="2307236"/>
                <a:pt x="6259211" y="2326464"/>
              </a:cubicBezTo>
              <a:cubicBezTo>
                <a:pt x="6259211" y="2345692"/>
                <a:pt x="6243626" y="2361283"/>
                <a:pt x="6224398" y="2361283"/>
              </a:cubicBezTo>
              <a:close/>
              <a:moveTo>
                <a:pt x="6309291" y="2361283"/>
              </a:moveTo>
              <a:cubicBezTo>
                <a:pt x="6290063" y="2361283"/>
                <a:pt x="6274465" y="2345692"/>
                <a:pt x="6274465" y="2326464"/>
              </a:cubicBezTo>
              <a:cubicBezTo>
                <a:pt x="6274465" y="2307236"/>
                <a:pt x="6290063" y="2291645"/>
                <a:pt x="6309291" y="2291645"/>
              </a:cubicBezTo>
              <a:cubicBezTo>
                <a:pt x="6328518" y="2291645"/>
                <a:pt x="6344103" y="2307236"/>
                <a:pt x="6344103" y="2326464"/>
              </a:cubicBezTo>
              <a:cubicBezTo>
                <a:pt x="6344103" y="2345692"/>
                <a:pt x="6328518" y="2361283"/>
                <a:pt x="6309291" y="2361283"/>
              </a:cubicBezTo>
              <a:close/>
              <a:moveTo>
                <a:pt x="6394183" y="2361283"/>
              </a:moveTo>
              <a:cubicBezTo>
                <a:pt x="6374955" y="2361283"/>
                <a:pt x="6359357" y="2345692"/>
                <a:pt x="6359357" y="2326464"/>
              </a:cubicBezTo>
              <a:cubicBezTo>
                <a:pt x="6359357" y="2307236"/>
                <a:pt x="6374955" y="2291645"/>
                <a:pt x="6394183" y="2291645"/>
              </a:cubicBezTo>
              <a:cubicBezTo>
                <a:pt x="6413411" y="2291645"/>
                <a:pt x="6428995" y="2307236"/>
                <a:pt x="6428995" y="2326464"/>
              </a:cubicBezTo>
              <a:cubicBezTo>
                <a:pt x="6428995" y="2345692"/>
                <a:pt x="6413411" y="2361283"/>
                <a:pt x="6394183" y="2361283"/>
              </a:cubicBezTo>
              <a:close/>
              <a:moveTo>
                <a:pt x="6479075" y="2361283"/>
              </a:moveTo>
              <a:cubicBezTo>
                <a:pt x="6459847" y="2361283"/>
                <a:pt x="6444250" y="2345692"/>
                <a:pt x="6444250" y="2326464"/>
              </a:cubicBezTo>
              <a:cubicBezTo>
                <a:pt x="6444250" y="2307236"/>
                <a:pt x="6459847" y="2291645"/>
                <a:pt x="6479075" y="2291645"/>
              </a:cubicBezTo>
              <a:cubicBezTo>
                <a:pt x="6498303" y="2291645"/>
                <a:pt x="6513887" y="2307236"/>
                <a:pt x="6513887" y="2326464"/>
              </a:cubicBezTo>
              <a:cubicBezTo>
                <a:pt x="6513887" y="2345692"/>
                <a:pt x="6498303" y="2361283"/>
                <a:pt x="6479075" y="2361283"/>
              </a:cubicBezTo>
              <a:close/>
              <a:moveTo>
                <a:pt x="6563968" y="2361283"/>
              </a:moveTo>
              <a:cubicBezTo>
                <a:pt x="6544741" y="2361283"/>
                <a:pt x="6529143" y="2345692"/>
                <a:pt x="6529143" y="2326464"/>
              </a:cubicBezTo>
              <a:cubicBezTo>
                <a:pt x="6529143" y="2307236"/>
                <a:pt x="6544741" y="2291645"/>
                <a:pt x="6563968" y="2291645"/>
              </a:cubicBezTo>
              <a:cubicBezTo>
                <a:pt x="6583196" y="2291645"/>
                <a:pt x="6598781" y="2307236"/>
                <a:pt x="6598781" y="2326464"/>
              </a:cubicBezTo>
              <a:cubicBezTo>
                <a:pt x="6598781" y="2345692"/>
                <a:pt x="6583196" y="2361283"/>
                <a:pt x="6563968" y="2361283"/>
              </a:cubicBezTo>
              <a:close/>
              <a:moveTo>
                <a:pt x="6648861" y="2361283"/>
              </a:moveTo>
              <a:cubicBezTo>
                <a:pt x="6629633" y="2361283"/>
                <a:pt x="6614035" y="2345692"/>
                <a:pt x="6614035" y="2326464"/>
              </a:cubicBezTo>
              <a:cubicBezTo>
                <a:pt x="6614035" y="2307236"/>
                <a:pt x="6629633" y="2291645"/>
                <a:pt x="6648861" y="2291645"/>
              </a:cubicBezTo>
              <a:cubicBezTo>
                <a:pt x="6668088" y="2291645"/>
                <a:pt x="6683673" y="2307236"/>
                <a:pt x="6683673" y="2326464"/>
              </a:cubicBezTo>
              <a:cubicBezTo>
                <a:pt x="6683673" y="2345692"/>
                <a:pt x="6668088" y="2361283"/>
                <a:pt x="6648861" y="2361283"/>
              </a:cubicBezTo>
              <a:close/>
              <a:moveTo>
                <a:pt x="6818645" y="2361283"/>
              </a:moveTo>
              <a:cubicBezTo>
                <a:pt x="6799417" y="2361283"/>
                <a:pt x="6783820" y="2345692"/>
                <a:pt x="6783820" y="2326464"/>
              </a:cubicBezTo>
              <a:cubicBezTo>
                <a:pt x="6783820" y="2307236"/>
                <a:pt x="6799417" y="2291645"/>
                <a:pt x="6818645" y="2291645"/>
              </a:cubicBezTo>
              <a:cubicBezTo>
                <a:pt x="6837873" y="2291645"/>
                <a:pt x="6853457" y="2307236"/>
                <a:pt x="6853457" y="2326464"/>
              </a:cubicBezTo>
              <a:cubicBezTo>
                <a:pt x="6853457" y="2345692"/>
                <a:pt x="6837873" y="2361283"/>
                <a:pt x="6818645" y="2361283"/>
              </a:cubicBezTo>
              <a:close/>
              <a:moveTo>
                <a:pt x="6903537" y="2361283"/>
              </a:moveTo>
              <a:cubicBezTo>
                <a:pt x="6884310" y="2361283"/>
                <a:pt x="6868712" y="2345692"/>
                <a:pt x="6868712" y="2326464"/>
              </a:cubicBezTo>
              <a:cubicBezTo>
                <a:pt x="6868712" y="2307236"/>
                <a:pt x="6884310" y="2291645"/>
                <a:pt x="6903537" y="2291645"/>
              </a:cubicBezTo>
              <a:cubicBezTo>
                <a:pt x="6922765" y="2291645"/>
                <a:pt x="6938350" y="2307236"/>
                <a:pt x="6938350" y="2326464"/>
              </a:cubicBezTo>
              <a:cubicBezTo>
                <a:pt x="6938350" y="2345692"/>
                <a:pt x="6922765" y="2361283"/>
                <a:pt x="6903537" y="2361283"/>
              </a:cubicBezTo>
              <a:close/>
              <a:moveTo>
                <a:pt x="6988431" y="2361283"/>
              </a:moveTo>
              <a:cubicBezTo>
                <a:pt x="6969203" y="2361283"/>
                <a:pt x="6953605" y="2345692"/>
                <a:pt x="6953605" y="2326464"/>
              </a:cubicBezTo>
              <a:cubicBezTo>
                <a:pt x="6953605" y="2307236"/>
                <a:pt x="6969203" y="2291645"/>
                <a:pt x="6988431" y="2291645"/>
              </a:cubicBezTo>
              <a:cubicBezTo>
                <a:pt x="7007658" y="2291645"/>
                <a:pt x="7023243" y="2307236"/>
                <a:pt x="7023243" y="2326464"/>
              </a:cubicBezTo>
              <a:cubicBezTo>
                <a:pt x="7023243" y="2345692"/>
                <a:pt x="7007658" y="2361283"/>
                <a:pt x="6988431" y="2361283"/>
              </a:cubicBezTo>
              <a:close/>
              <a:moveTo>
                <a:pt x="9110769" y="2361283"/>
              </a:moveTo>
              <a:cubicBezTo>
                <a:pt x="9091541" y="2361283"/>
                <a:pt x="9075944" y="2345692"/>
                <a:pt x="9075944" y="2326464"/>
              </a:cubicBezTo>
              <a:cubicBezTo>
                <a:pt x="9075944" y="2307236"/>
                <a:pt x="9091541" y="2291645"/>
                <a:pt x="9110769" y="2291645"/>
              </a:cubicBezTo>
              <a:cubicBezTo>
                <a:pt x="9129997" y="2291645"/>
                <a:pt x="9145581" y="2307236"/>
                <a:pt x="9145581" y="2326464"/>
              </a:cubicBezTo>
              <a:cubicBezTo>
                <a:pt x="9145581" y="2345692"/>
                <a:pt x="9129997" y="2361283"/>
                <a:pt x="9110769" y="2361283"/>
              </a:cubicBezTo>
              <a:close/>
              <a:moveTo>
                <a:pt x="9620123" y="2361283"/>
              </a:moveTo>
              <a:cubicBezTo>
                <a:pt x="9600896" y="2361283"/>
                <a:pt x="9585298" y="2345692"/>
                <a:pt x="9585298" y="2326464"/>
              </a:cubicBezTo>
              <a:cubicBezTo>
                <a:pt x="9585298" y="2307236"/>
                <a:pt x="9600896" y="2291645"/>
                <a:pt x="9620123" y="2291645"/>
              </a:cubicBezTo>
              <a:cubicBezTo>
                <a:pt x="9639351" y="2291645"/>
                <a:pt x="9654936" y="2307236"/>
                <a:pt x="9654936" y="2326464"/>
              </a:cubicBezTo>
              <a:cubicBezTo>
                <a:pt x="9654936" y="2345692"/>
                <a:pt x="9639351" y="2361283"/>
                <a:pt x="9620123" y="2361283"/>
              </a:cubicBezTo>
              <a:close/>
              <a:moveTo>
                <a:pt x="10044586" y="2361283"/>
              </a:moveTo>
              <a:cubicBezTo>
                <a:pt x="10025358" y="2361283"/>
                <a:pt x="10009760" y="2345692"/>
                <a:pt x="10009760" y="2326464"/>
              </a:cubicBezTo>
              <a:cubicBezTo>
                <a:pt x="10009760" y="2307236"/>
                <a:pt x="10025358" y="2291645"/>
                <a:pt x="10044586" y="2291645"/>
              </a:cubicBezTo>
              <a:cubicBezTo>
                <a:pt x="10063813" y="2291645"/>
                <a:pt x="10079398" y="2307236"/>
                <a:pt x="10079398" y="2326464"/>
              </a:cubicBezTo>
              <a:cubicBezTo>
                <a:pt x="10079398" y="2345692"/>
                <a:pt x="10063813" y="2361283"/>
                <a:pt x="10044586" y="2361283"/>
              </a:cubicBezTo>
              <a:close/>
              <a:moveTo>
                <a:pt x="10129478" y="2361283"/>
              </a:moveTo>
              <a:cubicBezTo>
                <a:pt x="10110250" y="2361283"/>
                <a:pt x="10094653" y="2345692"/>
                <a:pt x="10094653" y="2326464"/>
              </a:cubicBezTo>
              <a:cubicBezTo>
                <a:pt x="10094653" y="2307236"/>
                <a:pt x="10110250" y="2291645"/>
                <a:pt x="10129478" y="2291645"/>
              </a:cubicBezTo>
              <a:cubicBezTo>
                <a:pt x="10148706" y="2291645"/>
                <a:pt x="10164290" y="2307236"/>
                <a:pt x="10164290" y="2326464"/>
              </a:cubicBezTo>
              <a:cubicBezTo>
                <a:pt x="10164290" y="2345692"/>
                <a:pt x="10148706" y="2361283"/>
                <a:pt x="10129478" y="2361283"/>
              </a:cubicBezTo>
              <a:close/>
              <a:moveTo>
                <a:pt x="10214371" y="2361283"/>
              </a:moveTo>
              <a:cubicBezTo>
                <a:pt x="10195143" y="2361283"/>
                <a:pt x="10179546" y="2345692"/>
                <a:pt x="10179546" y="2326464"/>
              </a:cubicBezTo>
              <a:cubicBezTo>
                <a:pt x="10179546" y="2307236"/>
                <a:pt x="10195143" y="2291645"/>
                <a:pt x="10214371" y="2291645"/>
              </a:cubicBezTo>
              <a:cubicBezTo>
                <a:pt x="10233599" y="2291645"/>
                <a:pt x="10249183" y="2307236"/>
                <a:pt x="10249183" y="2326464"/>
              </a:cubicBezTo>
              <a:cubicBezTo>
                <a:pt x="10249183" y="2345692"/>
                <a:pt x="10233599" y="2361283"/>
                <a:pt x="10214371" y="2361283"/>
              </a:cubicBezTo>
              <a:close/>
              <a:moveTo>
                <a:pt x="10299263" y="2361283"/>
              </a:moveTo>
              <a:cubicBezTo>
                <a:pt x="10280036" y="2361283"/>
                <a:pt x="10264438" y="2345692"/>
                <a:pt x="10264438" y="2326464"/>
              </a:cubicBezTo>
              <a:cubicBezTo>
                <a:pt x="10264438" y="2307236"/>
                <a:pt x="10280036" y="2291645"/>
                <a:pt x="10299263" y="2291645"/>
              </a:cubicBezTo>
              <a:cubicBezTo>
                <a:pt x="10318491" y="2291645"/>
                <a:pt x="10334076" y="2307236"/>
                <a:pt x="10334076" y="2326464"/>
              </a:cubicBezTo>
              <a:cubicBezTo>
                <a:pt x="10334076" y="2345692"/>
                <a:pt x="10318491" y="2361283"/>
                <a:pt x="10299263" y="2361283"/>
              </a:cubicBezTo>
              <a:close/>
              <a:moveTo>
                <a:pt x="10553941" y="2361283"/>
              </a:moveTo>
              <a:cubicBezTo>
                <a:pt x="10534713" y="2361283"/>
                <a:pt x="10519116" y="2345692"/>
                <a:pt x="10519116" y="2326464"/>
              </a:cubicBezTo>
              <a:cubicBezTo>
                <a:pt x="10519116" y="2307236"/>
                <a:pt x="10534713" y="2291645"/>
                <a:pt x="10553941" y="2291645"/>
              </a:cubicBezTo>
              <a:cubicBezTo>
                <a:pt x="10573169" y="2291645"/>
                <a:pt x="10588753" y="2307236"/>
                <a:pt x="10588753" y="2326464"/>
              </a:cubicBezTo>
              <a:cubicBezTo>
                <a:pt x="10588753" y="2345692"/>
                <a:pt x="10573169" y="2361283"/>
                <a:pt x="10553941" y="2361283"/>
              </a:cubicBezTo>
              <a:close/>
              <a:moveTo>
                <a:pt x="3338047" y="2276423"/>
              </a:moveTo>
              <a:cubicBezTo>
                <a:pt x="3318820" y="2276423"/>
                <a:pt x="3303228" y="2260832"/>
                <a:pt x="3303228" y="2241604"/>
              </a:cubicBezTo>
              <a:cubicBezTo>
                <a:pt x="3303228" y="2222376"/>
                <a:pt x="3318820" y="2206785"/>
                <a:pt x="3338047" y="2206785"/>
              </a:cubicBezTo>
              <a:cubicBezTo>
                <a:pt x="3357275" y="2206785"/>
                <a:pt x="3372866" y="2222376"/>
                <a:pt x="3372866" y="2241604"/>
              </a:cubicBezTo>
              <a:cubicBezTo>
                <a:pt x="3372866" y="2260832"/>
                <a:pt x="3357275" y="2276423"/>
                <a:pt x="3338047" y="2276423"/>
              </a:cubicBezTo>
              <a:close/>
              <a:moveTo>
                <a:pt x="3422940" y="2276423"/>
              </a:moveTo>
              <a:cubicBezTo>
                <a:pt x="3403712" y="2276423"/>
                <a:pt x="3388121" y="2260832"/>
                <a:pt x="3388121" y="2241604"/>
              </a:cubicBezTo>
              <a:cubicBezTo>
                <a:pt x="3388121" y="2222376"/>
                <a:pt x="3403712" y="2206785"/>
                <a:pt x="3422940" y="2206785"/>
              </a:cubicBezTo>
              <a:cubicBezTo>
                <a:pt x="3442167" y="2206785"/>
                <a:pt x="3457758" y="2222376"/>
                <a:pt x="3457758" y="2241604"/>
              </a:cubicBezTo>
              <a:cubicBezTo>
                <a:pt x="3457758" y="2260832"/>
                <a:pt x="3442167" y="2276423"/>
                <a:pt x="3422940" y="2276423"/>
              </a:cubicBezTo>
              <a:close/>
              <a:moveTo>
                <a:pt x="3507832" y="2276423"/>
              </a:moveTo>
              <a:cubicBezTo>
                <a:pt x="3488604" y="2276423"/>
                <a:pt x="3473013" y="2260832"/>
                <a:pt x="3473013" y="2241604"/>
              </a:cubicBezTo>
              <a:cubicBezTo>
                <a:pt x="3473013" y="2222376"/>
                <a:pt x="3488604" y="2206785"/>
                <a:pt x="3507832" y="2206785"/>
              </a:cubicBezTo>
              <a:cubicBezTo>
                <a:pt x="3527060" y="2206785"/>
                <a:pt x="3542651" y="2222376"/>
                <a:pt x="3542651" y="2241604"/>
              </a:cubicBezTo>
              <a:cubicBezTo>
                <a:pt x="3542651" y="2260832"/>
                <a:pt x="3527060" y="2276423"/>
                <a:pt x="3507832" y="2276423"/>
              </a:cubicBezTo>
              <a:close/>
              <a:moveTo>
                <a:pt x="3592724" y="2276423"/>
              </a:moveTo>
              <a:cubicBezTo>
                <a:pt x="3573496" y="2276423"/>
                <a:pt x="3557905" y="2260832"/>
                <a:pt x="3557905" y="2241604"/>
              </a:cubicBezTo>
              <a:cubicBezTo>
                <a:pt x="3557905" y="2222376"/>
                <a:pt x="3573496" y="2206785"/>
                <a:pt x="3592724" y="2206785"/>
              </a:cubicBezTo>
              <a:cubicBezTo>
                <a:pt x="3611952" y="2206785"/>
                <a:pt x="3627543" y="2222376"/>
                <a:pt x="3627543" y="2241604"/>
              </a:cubicBezTo>
              <a:cubicBezTo>
                <a:pt x="3627543" y="2260832"/>
                <a:pt x="3611952" y="2276423"/>
                <a:pt x="3592724" y="2276423"/>
              </a:cubicBezTo>
              <a:close/>
              <a:moveTo>
                <a:pt x="3677617" y="2276423"/>
              </a:moveTo>
              <a:cubicBezTo>
                <a:pt x="3658390" y="2276423"/>
                <a:pt x="3642798" y="2260832"/>
                <a:pt x="3642798" y="2241604"/>
              </a:cubicBezTo>
              <a:cubicBezTo>
                <a:pt x="3642798" y="2222376"/>
                <a:pt x="3658390" y="2206785"/>
                <a:pt x="3677617" y="2206785"/>
              </a:cubicBezTo>
              <a:cubicBezTo>
                <a:pt x="3696845" y="2206785"/>
                <a:pt x="3712436" y="2222376"/>
                <a:pt x="3712436" y="2241604"/>
              </a:cubicBezTo>
              <a:cubicBezTo>
                <a:pt x="3712436" y="2260832"/>
                <a:pt x="3696845" y="2276423"/>
                <a:pt x="3677617" y="2276423"/>
              </a:cubicBezTo>
              <a:close/>
              <a:moveTo>
                <a:pt x="3762510" y="2276423"/>
              </a:moveTo>
              <a:cubicBezTo>
                <a:pt x="3743282" y="2276423"/>
                <a:pt x="3727691" y="2260832"/>
                <a:pt x="3727691" y="2241604"/>
              </a:cubicBezTo>
              <a:cubicBezTo>
                <a:pt x="3727691" y="2222376"/>
                <a:pt x="3743282" y="2206785"/>
                <a:pt x="3762510" y="2206785"/>
              </a:cubicBezTo>
              <a:cubicBezTo>
                <a:pt x="3781737" y="2206785"/>
                <a:pt x="3797328" y="2222376"/>
                <a:pt x="3797328" y="2241604"/>
              </a:cubicBezTo>
              <a:cubicBezTo>
                <a:pt x="3797328" y="2260832"/>
                <a:pt x="3781737" y="2276423"/>
                <a:pt x="3762510" y="2276423"/>
              </a:cubicBezTo>
              <a:close/>
              <a:moveTo>
                <a:pt x="3847402" y="2276423"/>
              </a:moveTo>
              <a:cubicBezTo>
                <a:pt x="3828174" y="2276423"/>
                <a:pt x="3812583" y="2260832"/>
                <a:pt x="3812583" y="2241604"/>
              </a:cubicBezTo>
              <a:cubicBezTo>
                <a:pt x="3812583" y="2222376"/>
                <a:pt x="3828174" y="2206785"/>
                <a:pt x="3847402" y="2206785"/>
              </a:cubicBezTo>
              <a:cubicBezTo>
                <a:pt x="3866630" y="2206785"/>
                <a:pt x="3882221" y="2222376"/>
                <a:pt x="3882221" y="2241604"/>
              </a:cubicBezTo>
              <a:cubicBezTo>
                <a:pt x="3882221" y="2260832"/>
                <a:pt x="3866630" y="2276423"/>
                <a:pt x="3847402" y="2276423"/>
              </a:cubicBezTo>
              <a:close/>
              <a:moveTo>
                <a:pt x="3932301" y="2276423"/>
              </a:moveTo>
              <a:cubicBezTo>
                <a:pt x="3913073" y="2276423"/>
                <a:pt x="3897482" y="2260832"/>
                <a:pt x="3897482" y="2241604"/>
              </a:cubicBezTo>
              <a:cubicBezTo>
                <a:pt x="3897482" y="2222376"/>
                <a:pt x="3913073" y="2206785"/>
                <a:pt x="3932301" y="2206785"/>
              </a:cubicBezTo>
              <a:cubicBezTo>
                <a:pt x="3951529" y="2206785"/>
                <a:pt x="3967120" y="2222376"/>
                <a:pt x="3967120" y="2241604"/>
              </a:cubicBezTo>
              <a:cubicBezTo>
                <a:pt x="3967120" y="2260832"/>
                <a:pt x="3951529" y="2276423"/>
                <a:pt x="3932301" y="2276423"/>
              </a:cubicBezTo>
              <a:close/>
              <a:moveTo>
                <a:pt x="4017193" y="2276423"/>
              </a:moveTo>
              <a:cubicBezTo>
                <a:pt x="3997966" y="2276423"/>
                <a:pt x="3982375" y="2260832"/>
                <a:pt x="3982375" y="2241604"/>
              </a:cubicBezTo>
              <a:cubicBezTo>
                <a:pt x="3982375" y="2222376"/>
                <a:pt x="3997966" y="2206785"/>
                <a:pt x="4017193" y="2206785"/>
              </a:cubicBezTo>
              <a:cubicBezTo>
                <a:pt x="4036421" y="2206785"/>
                <a:pt x="4052012" y="2222376"/>
                <a:pt x="4052012" y="2241604"/>
              </a:cubicBezTo>
              <a:cubicBezTo>
                <a:pt x="4052012" y="2260832"/>
                <a:pt x="4036421" y="2276423"/>
                <a:pt x="4017193" y="2276423"/>
              </a:cubicBezTo>
              <a:close/>
              <a:moveTo>
                <a:pt x="4102086" y="2276423"/>
              </a:moveTo>
              <a:cubicBezTo>
                <a:pt x="4082858" y="2276423"/>
                <a:pt x="4067267" y="2260832"/>
                <a:pt x="4067267" y="2241604"/>
              </a:cubicBezTo>
              <a:cubicBezTo>
                <a:pt x="4067267" y="2222376"/>
                <a:pt x="4082858" y="2206785"/>
                <a:pt x="4102086" y="2206785"/>
              </a:cubicBezTo>
              <a:cubicBezTo>
                <a:pt x="4121313" y="2206785"/>
                <a:pt x="4136904" y="2222376"/>
                <a:pt x="4136904" y="2241604"/>
              </a:cubicBezTo>
              <a:cubicBezTo>
                <a:pt x="4136904" y="2260832"/>
                <a:pt x="4121313" y="2276423"/>
                <a:pt x="4102086" y="2276423"/>
              </a:cubicBezTo>
              <a:close/>
              <a:moveTo>
                <a:pt x="4186978" y="2276423"/>
              </a:moveTo>
              <a:cubicBezTo>
                <a:pt x="4167750" y="2276423"/>
                <a:pt x="4152159" y="2260832"/>
                <a:pt x="4152159" y="2241604"/>
              </a:cubicBezTo>
              <a:cubicBezTo>
                <a:pt x="4152159" y="2222376"/>
                <a:pt x="4167750" y="2206785"/>
                <a:pt x="4186978" y="2206785"/>
              </a:cubicBezTo>
              <a:cubicBezTo>
                <a:pt x="4206206" y="2206785"/>
                <a:pt x="4221797" y="2222376"/>
                <a:pt x="4221797" y="2241604"/>
              </a:cubicBezTo>
              <a:cubicBezTo>
                <a:pt x="4221797" y="2260832"/>
                <a:pt x="4206206" y="2276423"/>
                <a:pt x="4186978" y="2276423"/>
              </a:cubicBezTo>
              <a:close/>
              <a:moveTo>
                <a:pt x="4271871" y="2276423"/>
              </a:moveTo>
              <a:cubicBezTo>
                <a:pt x="4252643" y="2276423"/>
                <a:pt x="4237052" y="2260832"/>
                <a:pt x="4237052" y="2241604"/>
              </a:cubicBezTo>
              <a:cubicBezTo>
                <a:pt x="4237052" y="2222376"/>
                <a:pt x="4252643" y="2206785"/>
                <a:pt x="4271871" y="2206785"/>
              </a:cubicBezTo>
              <a:cubicBezTo>
                <a:pt x="4291099" y="2206785"/>
                <a:pt x="4306690" y="2222376"/>
                <a:pt x="4306690" y="2241604"/>
              </a:cubicBezTo>
              <a:cubicBezTo>
                <a:pt x="4306690" y="2260832"/>
                <a:pt x="4291099" y="2276423"/>
                <a:pt x="4271871" y="2276423"/>
              </a:cubicBezTo>
              <a:close/>
              <a:moveTo>
                <a:pt x="4356763" y="2276423"/>
              </a:moveTo>
              <a:cubicBezTo>
                <a:pt x="4337536" y="2276423"/>
                <a:pt x="4321945" y="2260832"/>
                <a:pt x="4321945" y="2241604"/>
              </a:cubicBezTo>
              <a:cubicBezTo>
                <a:pt x="4321945" y="2222376"/>
                <a:pt x="4337536" y="2206785"/>
                <a:pt x="4356763" y="2206785"/>
              </a:cubicBezTo>
              <a:cubicBezTo>
                <a:pt x="4375991" y="2206785"/>
                <a:pt x="4391582" y="2222376"/>
                <a:pt x="4391582" y="2241604"/>
              </a:cubicBezTo>
              <a:cubicBezTo>
                <a:pt x="4391582" y="2260832"/>
                <a:pt x="4375991" y="2276423"/>
                <a:pt x="4356763" y="2276423"/>
              </a:cubicBezTo>
              <a:close/>
              <a:moveTo>
                <a:pt x="4441656" y="2276423"/>
              </a:moveTo>
              <a:cubicBezTo>
                <a:pt x="4422428" y="2276423"/>
                <a:pt x="4406837" y="2260832"/>
                <a:pt x="4406837" y="2241604"/>
              </a:cubicBezTo>
              <a:cubicBezTo>
                <a:pt x="4406837" y="2222376"/>
                <a:pt x="4422428" y="2206785"/>
                <a:pt x="4441656" y="2206785"/>
              </a:cubicBezTo>
              <a:cubicBezTo>
                <a:pt x="4460883" y="2206785"/>
                <a:pt x="4476474" y="2222376"/>
                <a:pt x="4476474" y="2241604"/>
              </a:cubicBezTo>
              <a:cubicBezTo>
                <a:pt x="4476474" y="2260832"/>
                <a:pt x="4460883" y="2276423"/>
                <a:pt x="4441656" y="2276423"/>
              </a:cubicBezTo>
              <a:close/>
              <a:moveTo>
                <a:pt x="4526548" y="2276423"/>
              </a:moveTo>
              <a:cubicBezTo>
                <a:pt x="4507320" y="2276423"/>
                <a:pt x="4491729" y="2260832"/>
                <a:pt x="4491729" y="2241604"/>
              </a:cubicBezTo>
              <a:cubicBezTo>
                <a:pt x="4491729" y="2222376"/>
                <a:pt x="4507320" y="2206785"/>
                <a:pt x="4526548" y="2206785"/>
              </a:cubicBezTo>
              <a:cubicBezTo>
                <a:pt x="4545776" y="2206785"/>
                <a:pt x="4561367" y="2222376"/>
                <a:pt x="4561367" y="2241604"/>
              </a:cubicBezTo>
              <a:cubicBezTo>
                <a:pt x="4561367" y="2260832"/>
                <a:pt x="4545776" y="2276423"/>
                <a:pt x="4526548" y="2276423"/>
              </a:cubicBezTo>
              <a:close/>
              <a:moveTo>
                <a:pt x="4611441" y="2276423"/>
              </a:moveTo>
              <a:cubicBezTo>
                <a:pt x="4592213" y="2276423"/>
                <a:pt x="4576622" y="2260832"/>
                <a:pt x="4576622" y="2241604"/>
              </a:cubicBezTo>
              <a:cubicBezTo>
                <a:pt x="4576622" y="2222376"/>
                <a:pt x="4592213" y="2206785"/>
                <a:pt x="4611441" y="2206785"/>
              </a:cubicBezTo>
              <a:cubicBezTo>
                <a:pt x="4630669" y="2206785"/>
                <a:pt x="4646260" y="2222376"/>
                <a:pt x="4646260" y="2241604"/>
              </a:cubicBezTo>
              <a:cubicBezTo>
                <a:pt x="4646260" y="2260832"/>
                <a:pt x="4630669" y="2276423"/>
                <a:pt x="4611441" y="2276423"/>
              </a:cubicBezTo>
              <a:close/>
              <a:moveTo>
                <a:pt x="4696333" y="2276423"/>
              </a:moveTo>
              <a:cubicBezTo>
                <a:pt x="4677106" y="2276423"/>
                <a:pt x="4661515" y="2260832"/>
                <a:pt x="4661515" y="2241604"/>
              </a:cubicBezTo>
              <a:cubicBezTo>
                <a:pt x="4661515" y="2222376"/>
                <a:pt x="4677106" y="2206785"/>
                <a:pt x="4696333" y="2206785"/>
              </a:cubicBezTo>
              <a:cubicBezTo>
                <a:pt x="4715561" y="2206785"/>
                <a:pt x="4731152" y="2222376"/>
                <a:pt x="4731152" y="2241604"/>
              </a:cubicBezTo>
              <a:cubicBezTo>
                <a:pt x="4731152" y="2260832"/>
                <a:pt x="4715561" y="2276423"/>
                <a:pt x="4696333" y="2276423"/>
              </a:cubicBezTo>
              <a:close/>
              <a:moveTo>
                <a:pt x="6224398" y="2276423"/>
              </a:moveTo>
              <a:cubicBezTo>
                <a:pt x="6205171" y="2276423"/>
                <a:pt x="6189573" y="2260832"/>
                <a:pt x="6189573" y="2241604"/>
              </a:cubicBezTo>
              <a:cubicBezTo>
                <a:pt x="6189573" y="2222376"/>
                <a:pt x="6205171" y="2206785"/>
                <a:pt x="6224398" y="2206785"/>
              </a:cubicBezTo>
              <a:cubicBezTo>
                <a:pt x="6243626" y="2206785"/>
                <a:pt x="6259211" y="2222376"/>
                <a:pt x="6259211" y="2241604"/>
              </a:cubicBezTo>
              <a:cubicBezTo>
                <a:pt x="6259211" y="2260832"/>
                <a:pt x="6243626" y="2276423"/>
                <a:pt x="6224398" y="2276423"/>
              </a:cubicBezTo>
              <a:close/>
              <a:moveTo>
                <a:pt x="6309291" y="2276423"/>
              </a:moveTo>
              <a:cubicBezTo>
                <a:pt x="6290063" y="2276423"/>
                <a:pt x="6274465" y="2260832"/>
                <a:pt x="6274465" y="2241604"/>
              </a:cubicBezTo>
              <a:cubicBezTo>
                <a:pt x="6274465" y="2222376"/>
                <a:pt x="6290063" y="2206785"/>
                <a:pt x="6309291" y="2206785"/>
              </a:cubicBezTo>
              <a:cubicBezTo>
                <a:pt x="6328518" y="2206785"/>
                <a:pt x="6344103" y="2222376"/>
                <a:pt x="6344103" y="2241604"/>
              </a:cubicBezTo>
              <a:cubicBezTo>
                <a:pt x="6344103" y="2260832"/>
                <a:pt x="6328518" y="2276423"/>
                <a:pt x="6309291" y="2276423"/>
              </a:cubicBezTo>
              <a:close/>
              <a:moveTo>
                <a:pt x="6394183" y="2276423"/>
              </a:moveTo>
              <a:cubicBezTo>
                <a:pt x="6374955" y="2276423"/>
                <a:pt x="6359357" y="2260832"/>
                <a:pt x="6359357" y="2241604"/>
              </a:cubicBezTo>
              <a:cubicBezTo>
                <a:pt x="6359357" y="2222376"/>
                <a:pt x="6374955" y="2206785"/>
                <a:pt x="6394183" y="2206785"/>
              </a:cubicBezTo>
              <a:cubicBezTo>
                <a:pt x="6413411" y="2206785"/>
                <a:pt x="6428995" y="2222376"/>
                <a:pt x="6428995" y="2241604"/>
              </a:cubicBezTo>
              <a:cubicBezTo>
                <a:pt x="6428995" y="2260832"/>
                <a:pt x="6413411" y="2276423"/>
                <a:pt x="6394183" y="2276423"/>
              </a:cubicBezTo>
              <a:close/>
              <a:moveTo>
                <a:pt x="6479075" y="2276423"/>
              </a:moveTo>
              <a:cubicBezTo>
                <a:pt x="6459847" y="2276423"/>
                <a:pt x="6444250" y="2260832"/>
                <a:pt x="6444250" y="2241604"/>
              </a:cubicBezTo>
              <a:cubicBezTo>
                <a:pt x="6444250" y="2222376"/>
                <a:pt x="6459847" y="2206785"/>
                <a:pt x="6479075" y="2206785"/>
              </a:cubicBezTo>
              <a:cubicBezTo>
                <a:pt x="6498303" y="2206785"/>
                <a:pt x="6513887" y="2222376"/>
                <a:pt x="6513887" y="2241604"/>
              </a:cubicBezTo>
              <a:cubicBezTo>
                <a:pt x="6513887" y="2260832"/>
                <a:pt x="6498303" y="2276423"/>
                <a:pt x="6479075" y="2276423"/>
              </a:cubicBezTo>
              <a:close/>
              <a:moveTo>
                <a:pt x="6563968" y="2276423"/>
              </a:moveTo>
              <a:cubicBezTo>
                <a:pt x="6544741" y="2276423"/>
                <a:pt x="6529143" y="2260832"/>
                <a:pt x="6529143" y="2241604"/>
              </a:cubicBezTo>
              <a:cubicBezTo>
                <a:pt x="6529143" y="2222376"/>
                <a:pt x="6544741" y="2206785"/>
                <a:pt x="6563968" y="2206785"/>
              </a:cubicBezTo>
              <a:cubicBezTo>
                <a:pt x="6583196" y="2206785"/>
                <a:pt x="6598781" y="2222376"/>
                <a:pt x="6598781" y="2241604"/>
              </a:cubicBezTo>
              <a:cubicBezTo>
                <a:pt x="6598781" y="2260832"/>
                <a:pt x="6583196" y="2276423"/>
                <a:pt x="6563968" y="2276423"/>
              </a:cubicBezTo>
              <a:close/>
              <a:moveTo>
                <a:pt x="6648861" y="2276423"/>
              </a:moveTo>
              <a:cubicBezTo>
                <a:pt x="6629633" y="2276423"/>
                <a:pt x="6614035" y="2260832"/>
                <a:pt x="6614035" y="2241604"/>
              </a:cubicBezTo>
              <a:cubicBezTo>
                <a:pt x="6614035" y="2222376"/>
                <a:pt x="6629633" y="2206785"/>
                <a:pt x="6648861" y="2206785"/>
              </a:cubicBezTo>
              <a:cubicBezTo>
                <a:pt x="6668088" y="2206785"/>
                <a:pt x="6683673" y="2222376"/>
                <a:pt x="6683673" y="2241604"/>
              </a:cubicBezTo>
              <a:cubicBezTo>
                <a:pt x="6683673" y="2260832"/>
                <a:pt x="6668088" y="2276423"/>
                <a:pt x="6648861" y="2276423"/>
              </a:cubicBezTo>
              <a:close/>
              <a:moveTo>
                <a:pt x="6818645" y="2276423"/>
              </a:moveTo>
              <a:cubicBezTo>
                <a:pt x="6799417" y="2276423"/>
                <a:pt x="6783820" y="2260832"/>
                <a:pt x="6783820" y="2241604"/>
              </a:cubicBezTo>
              <a:cubicBezTo>
                <a:pt x="6783820" y="2222376"/>
                <a:pt x="6799417" y="2206785"/>
                <a:pt x="6818645" y="2206785"/>
              </a:cubicBezTo>
              <a:cubicBezTo>
                <a:pt x="6837873" y="2206785"/>
                <a:pt x="6853457" y="2222376"/>
                <a:pt x="6853457" y="2241604"/>
              </a:cubicBezTo>
              <a:cubicBezTo>
                <a:pt x="6853457" y="2260832"/>
                <a:pt x="6837873" y="2276423"/>
                <a:pt x="6818645" y="2276423"/>
              </a:cubicBezTo>
              <a:close/>
              <a:moveTo>
                <a:pt x="6903537" y="2276423"/>
              </a:moveTo>
              <a:cubicBezTo>
                <a:pt x="6884310" y="2276423"/>
                <a:pt x="6868712" y="2260832"/>
                <a:pt x="6868712" y="2241604"/>
              </a:cubicBezTo>
              <a:cubicBezTo>
                <a:pt x="6868712" y="2222376"/>
                <a:pt x="6884310" y="2206785"/>
                <a:pt x="6903537" y="2206785"/>
              </a:cubicBezTo>
              <a:cubicBezTo>
                <a:pt x="6922765" y="2206785"/>
                <a:pt x="6938350" y="2222376"/>
                <a:pt x="6938350" y="2241604"/>
              </a:cubicBezTo>
              <a:cubicBezTo>
                <a:pt x="6938350" y="2260832"/>
                <a:pt x="6922765" y="2276423"/>
                <a:pt x="6903537" y="2276423"/>
              </a:cubicBezTo>
              <a:close/>
              <a:moveTo>
                <a:pt x="6988431" y="2276423"/>
              </a:moveTo>
              <a:cubicBezTo>
                <a:pt x="6969203" y="2276423"/>
                <a:pt x="6953605" y="2260832"/>
                <a:pt x="6953605" y="2241604"/>
              </a:cubicBezTo>
              <a:cubicBezTo>
                <a:pt x="6953605" y="2222376"/>
                <a:pt x="6969203" y="2206785"/>
                <a:pt x="6988431" y="2206785"/>
              </a:cubicBezTo>
              <a:cubicBezTo>
                <a:pt x="7007658" y="2206785"/>
                <a:pt x="7023243" y="2222376"/>
                <a:pt x="7023243" y="2241604"/>
              </a:cubicBezTo>
              <a:cubicBezTo>
                <a:pt x="7023243" y="2260832"/>
                <a:pt x="7007658" y="2276423"/>
                <a:pt x="6988431" y="2276423"/>
              </a:cubicBezTo>
              <a:close/>
              <a:moveTo>
                <a:pt x="9195661" y="2276423"/>
              </a:moveTo>
              <a:cubicBezTo>
                <a:pt x="9176433" y="2276423"/>
                <a:pt x="9160836" y="2260832"/>
                <a:pt x="9160836" y="2241604"/>
              </a:cubicBezTo>
              <a:cubicBezTo>
                <a:pt x="9160836" y="2222376"/>
                <a:pt x="9176433" y="2206785"/>
                <a:pt x="9195661" y="2206785"/>
              </a:cubicBezTo>
              <a:cubicBezTo>
                <a:pt x="9214889" y="2206785"/>
                <a:pt x="9230473" y="2222376"/>
                <a:pt x="9230473" y="2241604"/>
              </a:cubicBezTo>
              <a:cubicBezTo>
                <a:pt x="9230473" y="2260832"/>
                <a:pt x="9214889" y="2276423"/>
                <a:pt x="9195661" y="2276423"/>
              </a:cubicBezTo>
              <a:close/>
              <a:moveTo>
                <a:pt x="9280553" y="2276423"/>
              </a:moveTo>
              <a:cubicBezTo>
                <a:pt x="9261326" y="2276423"/>
                <a:pt x="9245728" y="2260832"/>
                <a:pt x="9245728" y="2241604"/>
              </a:cubicBezTo>
              <a:cubicBezTo>
                <a:pt x="9245728" y="2222376"/>
                <a:pt x="9261326" y="2206785"/>
                <a:pt x="9280553" y="2206785"/>
              </a:cubicBezTo>
              <a:cubicBezTo>
                <a:pt x="9299781" y="2206785"/>
                <a:pt x="9315366" y="2222376"/>
                <a:pt x="9315366" y="2241604"/>
              </a:cubicBezTo>
              <a:cubicBezTo>
                <a:pt x="9315366" y="2260832"/>
                <a:pt x="9299781" y="2276423"/>
                <a:pt x="9280553" y="2276423"/>
              </a:cubicBezTo>
              <a:close/>
              <a:moveTo>
                <a:pt x="9365446" y="2276423"/>
              </a:moveTo>
              <a:cubicBezTo>
                <a:pt x="9346218" y="2276423"/>
                <a:pt x="9330620" y="2260832"/>
                <a:pt x="9330620" y="2241604"/>
              </a:cubicBezTo>
              <a:cubicBezTo>
                <a:pt x="9330620" y="2222376"/>
                <a:pt x="9346218" y="2206785"/>
                <a:pt x="9365446" y="2206785"/>
              </a:cubicBezTo>
              <a:cubicBezTo>
                <a:pt x="9384673" y="2206785"/>
                <a:pt x="9400258" y="2222376"/>
                <a:pt x="9400258" y="2241604"/>
              </a:cubicBezTo>
              <a:cubicBezTo>
                <a:pt x="9400258" y="2260832"/>
                <a:pt x="9384673" y="2276423"/>
                <a:pt x="9365446" y="2276423"/>
              </a:cubicBezTo>
              <a:close/>
              <a:moveTo>
                <a:pt x="10214371" y="2276423"/>
              </a:moveTo>
              <a:cubicBezTo>
                <a:pt x="10195143" y="2276423"/>
                <a:pt x="10179546" y="2260832"/>
                <a:pt x="10179546" y="2241604"/>
              </a:cubicBezTo>
              <a:cubicBezTo>
                <a:pt x="10179546" y="2222376"/>
                <a:pt x="10195143" y="2206785"/>
                <a:pt x="10214371" y="2206785"/>
              </a:cubicBezTo>
              <a:cubicBezTo>
                <a:pt x="10233599" y="2206785"/>
                <a:pt x="10249183" y="2222376"/>
                <a:pt x="10249183" y="2241604"/>
              </a:cubicBezTo>
              <a:cubicBezTo>
                <a:pt x="10249183" y="2260832"/>
                <a:pt x="10233599" y="2276423"/>
                <a:pt x="10214371" y="2276423"/>
              </a:cubicBezTo>
              <a:close/>
              <a:moveTo>
                <a:pt x="10299263" y="2276423"/>
              </a:moveTo>
              <a:cubicBezTo>
                <a:pt x="10280036" y="2276423"/>
                <a:pt x="10264438" y="2260832"/>
                <a:pt x="10264438" y="2241604"/>
              </a:cubicBezTo>
              <a:cubicBezTo>
                <a:pt x="10264438" y="2222376"/>
                <a:pt x="10280036" y="2206785"/>
                <a:pt x="10299263" y="2206785"/>
              </a:cubicBezTo>
              <a:cubicBezTo>
                <a:pt x="10318491" y="2206785"/>
                <a:pt x="10334076" y="2222376"/>
                <a:pt x="10334076" y="2241604"/>
              </a:cubicBezTo>
              <a:cubicBezTo>
                <a:pt x="10334076" y="2260832"/>
                <a:pt x="10318491" y="2276423"/>
                <a:pt x="10299263" y="2276423"/>
              </a:cubicBezTo>
              <a:close/>
              <a:moveTo>
                <a:pt x="10384156" y="2276423"/>
              </a:moveTo>
              <a:cubicBezTo>
                <a:pt x="10364928" y="2276423"/>
                <a:pt x="10349330" y="2260832"/>
                <a:pt x="10349330" y="2241604"/>
              </a:cubicBezTo>
              <a:cubicBezTo>
                <a:pt x="10349330" y="2222376"/>
                <a:pt x="10364928" y="2206785"/>
                <a:pt x="10384156" y="2206785"/>
              </a:cubicBezTo>
              <a:cubicBezTo>
                <a:pt x="10403383" y="2206785"/>
                <a:pt x="10418968" y="2222376"/>
                <a:pt x="10418968" y="2241604"/>
              </a:cubicBezTo>
              <a:cubicBezTo>
                <a:pt x="10418968" y="2260832"/>
                <a:pt x="10403383" y="2276423"/>
                <a:pt x="10384156" y="2276423"/>
              </a:cubicBezTo>
              <a:close/>
              <a:moveTo>
                <a:pt x="10723726" y="2276423"/>
              </a:moveTo>
              <a:cubicBezTo>
                <a:pt x="10704498" y="2276423"/>
                <a:pt x="10688900" y="2260832"/>
                <a:pt x="10688900" y="2241604"/>
              </a:cubicBezTo>
              <a:cubicBezTo>
                <a:pt x="10688900" y="2222376"/>
                <a:pt x="10704498" y="2206785"/>
                <a:pt x="10723726" y="2206785"/>
              </a:cubicBezTo>
              <a:cubicBezTo>
                <a:pt x="10742953" y="2206785"/>
                <a:pt x="10758538" y="2222376"/>
                <a:pt x="10758538" y="2241604"/>
              </a:cubicBezTo>
              <a:cubicBezTo>
                <a:pt x="10758538" y="2260832"/>
                <a:pt x="10742953" y="2276423"/>
                <a:pt x="10723726" y="2276423"/>
              </a:cubicBezTo>
              <a:close/>
              <a:moveTo>
                <a:pt x="10808618" y="2276423"/>
              </a:moveTo>
              <a:cubicBezTo>
                <a:pt x="10789390" y="2276423"/>
                <a:pt x="10773793" y="2260832"/>
                <a:pt x="10773793" y="2241604"/>
              </a:cubicBezTo>
              <a:cubicBezTo>
                <a:pt x="10773793" y="2222376"/>
                <a:pt x="10789390" y="2206785"/>
                <a:pt x="10808618" y="2206785"/>
              </a:cubicBezTo>
              <a:cubicBezTo>
                <a:pt x="10827846" y="2206785"/>
                <a:pt x="10843430" y="2222376"/>
                <a:pt x="10843430" y="2241604"/>
              </a:cubicBezTo>
              <a:cubicBezTo>
                <a:pt x="10843430" y="2260832"/>
                <a:pt x="10827846" y="2276423"/>
                <a:pt x="10808618" y="2276423"/>
              </a:cubicBezTo>
              <a:close/>
              <a:moveTo>
                <a:pt x="3422940" y="2191563"/>
              </a:moveTo>
              <a:cubicBezTo>
                <a:pt x="3403712" y="2191563"/>
                <a:pt x="3388121" y="2175972"/>
                <a:pt x="3388121" y="2156744"/>
              </a:cubicBezTo>
              <a:cubicBezTo>
                <a:pt x="3388121" y="2137517"/>
                <a:pt x="3403712" y="2121926"/>
                <a:pt x="3422940" y="2121926"/>
              </a:cubicBezTo>
              <a:cubicBezTo>
                <a:pt x="3442167" y="2121926"/>
                <a:pt x="3457758" y="2137517"/>
                <a:pt x="3457758" y="2156744"/>
              </a:cubicBezTo>
              <a:cubicBezTo>
                <a:pt x="3457758" y="2175972"/>
                <a:pt x="3442167" y="2191563"/>
                <a:pt x="3422940" y="2191563"/>
              </a:cubicBezTo>
              <a:close/>
              <a:moveTo>
                <a:pt x="3507832" y="2191563"/>
              </a:moveTo>
              <a:cubicBezTo>
                <a:pt x="3488604" y="2191563"/>
                <a:pt x="3473013" y="2175972"/>
                <a:pt x="3473013" y="2156744"/>
              </a:cubicBezTo>
              <a:cubicBezTo>
                <a:pt x="3473013" y="2137517"/>
                <a:pt x="3488604" y="2121926"/>
                <a:pt x="3507832" y="2121926"/>
              </a:cubicBezTo>
              <a:cubicBezTo>
                <a:pt x="3527060" y="2121926"/>
                <a:pt x="3542651" y="2137517"/>
                <a:pt x="3542651" y="2156744"/>
              </a:cubicBezTo>
              <a:cubicBezTo>
                <a:pt x="3542651" y="2175972"/>
                <a:pt x="3527060" y="2191563"/>
                <a:pt x="3507832" y="2191563"/>
              </a:cubicBezTo>
              <a:close/>
              <a:moveTo>
                <a:pt x="3592724" y="2191563"/>
              </a:moveTo>
              <a:cubicBezTo>
                <a:pt x="3573496" y="2191563"/>
                <a:pt x="3557905" y="2175972"/>
                <a:pt x="3557905" y="2156744"/>
              </a:cubicBezTo>
              <a:cubicBezTo>
                <a:pt x="3557905" y="2137517"/>
                <a:pt x="3573496" y="2121926"/>
                <a:pt x="3592724" y="2121926"/>
              </a:cubicBezTo>
              <a:cubicBezTo>
                <a:pt x="3611952" y="2121926"/>
                <a:pt x="3627543" y="2137517"/>
                <a:pt x="3627543" y="2156744"/>
              </a:cubicBezTo>
              <a:cubicBezTo>
                <a:pt x="3627543" y="2175972"/>
                <a:pt x="3611952" y="2191563"/>
                <a:pt x="3592724" y="2191563"/>
              </a:cubicBezTo>
              <a:close/>
              <a:moveTo>
                <a:pt x="3677617" y="2191563"/>
              </a:moveTo>
              <a:cubicBezTo>
                <a:pt x="3658390" y="2191563"/>
                <a:pt x="3642798" y="2175972"/>
                <a:pt x="3642798" y="2156744"/>
              </a:cubicBezTo>
              <a:cubicBezTo>
                <a:pt x="3642798" y="2137517"/>
                <a:pt x="3658390" y="2121926"/>
                <a:pt x="3677617" y="2121926"/>
              </a:cubicBezTo>
              <a:cubicBezTo>
                <a:pt x="3696845" y="2121926"/>
                <a:pt x="3712436" y="2137517"/>
                <a:pt x="3712436" y="2156744"/>
              </a:cubicBezTo>
              <a:cubicBezTo>
                <a:pt x="3712436" y="2175972"/>
                <a:pt x="3696845" y="2191563"/>
                <a:pt x="3677617" y="2191563"/>
              </a:cubicBezTo>
              <a:close/>
              <a:moveTo>
                <a:pt x="3762510" y="2191563"/>
              </a:moveTo>
              <a:cubicBezTo>
                <a:pt x="3743282" y="2191563"/>
                <a:pt x="3727691" y="2175972"/>
                <a:pt x="3727691" y="2156744"/>
              </a:cubicBezTo>
              <a:cubicBezTo>
                <a:pt x="3727691" y="2137517"/>
                <a:pt x="3743282" y="2121926"/>
                <a:pt x="3762510" y="2121926"/>
              </a:cubicBezTo>
              <a:cubicBezTo>
                <a:pt x="3781737" y="2121926"/>
                <a:pt x="3797328" y="2137517"/>
                <a:pt x="3797328" y="2156744"/>
              </a:cubicBezTo>
              <a:cubicBezTo>
                <a:pt x="3797328" y="2175972"/>
                <a:pt x="3781737" y="2191563"/>
                <a:pt x="3762510" y="2191563"/>
              </a:cubicBezTo>
              <a:close/>
              <a:moveTo>
                <a:pt x="3847402" y="2191563"/>
              </a:moveTo>
              <a:cubicBezTo>
                <a:pt x="3828174" y="2191563"/>
                <a:pt x="3812583" y="2175972"/>
                <a:pt x="3812583" y="2156744"/>
              </a:cubicBezTo>
              <a:cubicBezTo>
                <a:pt x="3812583" y="2137517"/>
                <a:pt x="3828174" y="2121926"/>
                <a:pt x="3847402" y="2121926"/>
              </a:cubicBezTo>
              <a:cubicBezTo>
                <a:pt x="3866630" y="2121926"/>
                <a:pt x="3882221" y="2137517"/>
                <a:pt x="3882221" y="2156744"/>
              </a:cubicBezTo>
              <a:cubicBezTo>
                <a:pt x="3882221" y="2175972"/>
                <a:pt x="3866630" y="2191563"/>
                <a:pt x="3847402" y="2191563"/>
              </a:cubicBezTo>
              <a:close/>
              <a:moveTo>
                <a:pt x="3932301" y="2191563"/>
              </a:moveTo>
              <a:cubicBezTo>
                <a:pt x="3913073" y="2191563"/>
                <a:pt x="3897482" y="2175972"/>
                <a:pt x="3897482" y="2156744"/>
              </a:cubicBezTo>
              <a:cubicBezTo>
                <a:pt x="3897482" y="2137517"/>
                <a:pt x="3913073" y="2121926"/>
                <a:pt x="3932301" y="2121926"/>
              </a:cubicBezTo>
              <a:cubicBezTo>
                <a:pt x="3951529" y="2121926"/>
                <a:pt x="3967120" y="2137517"/>
                <a:pt x="3967120" y="2156744"/>
              </a:cubicBezTo>
              <a:cubicBezTo>
                <a:pt x="3967120" y="2175972"/>
                <a:pt x="3951529" y="2191563"/>
                <a:pt x="3932301" y="2191563"/>
              </a:cubicBezTo>
              <a:close/>
              <a:moveTo>
                <a:pt x="4017193" y="2191563"/>
              </a:moveTo>
              <a:cubicBezTo>
                <a:pt x="3997966" y="2191563"/>
                <a:pt x="3982375" y="2175972"/>
                <a:pt x="3982375" y="2156744"/>
              </a:cubicBezTo>
              <a:cubicBezTo>
                <a:pt x="3982375" y="2137517"/>
                <a:pt x="3997966" y="2121926"/>
                <a:pt x="4017193" y="2121926"/>
              </a:cubicBezTo>
              <a:cubicBezTo>
                <a:pt x="4036421" y="2121926"/>
                <a:pt x="4052012" y="2137517"/>
                <a:pt x="4052012" y="2156744"/>
              </a:cubicBezTo>
              <a:cubicBezTo>
                <a:pt x="4052012" y="2175972"/>
                <a:pt x="4036421" y="2191563"/>
                <a:pt x="4017193" y="2191563"/>
              </a:cubicBezTo>
              <a:close/>
              <a:moveTo>
                <a:pt x="4102086" y="2191563"/>
              </a:moveTo>
              <a:cubicBezTo>
                <a:pt x="4082858" y="2191563"/>
                <a:pt x="4067267" y="2175972"/>
                <a:pt x="4067267" y="2156744"/>
              </a:cubicBezTo>
              <a:cubicBezTo>
                <a:pt x="4067267" y="2137517"/>
                <a:pt x="4082858" y="2121926"/>
                <a:pt x="4102086" y="2121926"/>
              </a:cubicBezTo>
              <a:cubicBezTo>
                <a:pt x="4121313" y="2121926"/>
                <a:pt x="4136904" y="2137517"/>
                <a:pt x="4136904" y="2156744"/>
              </a:cubicBezTo>
              <a:cubicBezTo>
                <a:pt x="4136904" y="2175972"/>
                <a:pt x="4121313" y="2191563"/>
                <a:pt x="4102086" y="2191563"/>
              </a:cubicBezTo>
              <a:close/>
              <a:moveTo>
                <a:pt x="4186978" y="2191563"/>
              </a:moveTo>
              <a:cubicBezTo>
                <a:pt x="4167750" y="2191563"/>
                <a:pt x="4152159" y="2175972"/>
                <a:pt x="4152159" y="2156744"/>
              </a:cubicBezTo>
              <a:cubicBezTo>
                <a:pt x="4152159" y="2137517"/>
                <a:pt x="4167750" y="2121926"/>
                <a:pt x="4186978" y="2121926"/>
              </a:cubicBezTo>
              <a:cubicBezTo>
                <a:pt x="4206206" y="2121926"/>
                <a:pt x="4221797" y="2137517"/>
                <a:pt x="4221797" y="2156744"/>
              </a:cubicBezTo>
              <a:cubicBezTo>
                <a:pt x="4221797" y="2175972"/>
                <a:pt x="4206206" y="2191563"/>
                <a:pt x="4186978" y="2191563"/>
              </a:cubicBezTo>
              <a:close/>
              <a:moveTo>
                <a:pt x="4271871" y="2191563"/>
              </a:moveTo>
              <a:cubicBezTo>
                <a:pt x="4252643" y="2191563"/>
                <a:pt x="4237052" y="2175972"/>
                <a:pt x="4237052" y="2156744"/>
              </a:cubicBezTo>
              <a:cubicBezTo>
                <a:pt x="4237052" y="2137517"/>
                <a:pt x="4252643" y="2121926"/>
                <a:pt x="4271871" y="2121926"/>
              </a:cubicBezTo>
              <a:cubicBezTo>
                <a:pt x="4291099" y="2121926"/>
                <a:pt x="4306690" y="2137517"/>
                <a:pt x="4306690" y="2156744"/>
              </a:cubicBezTo>
              <a:cubicBezTo>
                <a:pt x="4306690" y="2175972"/>
                <a:pt x="4291099" y="2191563"/>
                <a:pt x="4271871" y="2191563"/>
              </a:cubicBezTo>
              <a:close/>
              <a:moveTo>
                <a:pt x="4356763" y="2191563"/>
              </a:moveTo>
              <a:cubicBezTo>
                <a:pt x="4337536" y="2191563"/>
                <a:pt x="4321945" y="2175972"/>
                <a:pt x="4321945" y="2156744"/>
              </a:cubicBezTo>
              <a:cubicBezTo>
                <a:pt x="4321945" y="2137517"/>
                <a:pt x="4337536" y="2121926"/>
                <a:pt x="4356763" y="2121926"/>
              </a:cubicBezTo>
              <a:cubicBezTo>
                <a:pt x="4375991" y="2121926"/>
                <a:pt x="4391582" y="2137517"/>
                <a:pt x="4391582" y="2156744"/>
              </a:cubicBezTo>
              <a:cubicBezTo>
                <a:pt x="4391582" y="2175972"/>
                <a:pt x="4375991" y="2191563"/>
                <a:pt x="4356763" y="2191563"/>
              </a:cubicBezTo>
              <a:close/>
              <a:moveTo>
                <a:pt x="4441656" y="2191563"/>
              </a:moveTo>
              <a:cubicBezTo>
                <a:pt x="4422428" y="2191563"/>
                <a:pt x="4406837" y="2175972"/>
                <a:pt x="4406837" y="2156744"/>
              </a:cubicBezTo>
              <a:cubicBezTo>
                <a:pt x="4406837" y="2137517"/>
                <a:pt x="4422428" y="2121926"/>
                <a:pt x="4441656" y="2121926"/>
              </a:cubicBezTo>
              <a:cubicBezTo>
                <a:pt x="4460883" y="2121926"/>
                <a:pt x="4476474" y="2137517"/>
                <a:pt x="4476474" y="2156744"/>
              </a:cubicBezTo>
              <a:cubicBezTo>
                <a:pt x="4476474" y="2175972"/>
                <a:pt x="4460883" y="2191563"/>
                <a:pt x="4441656" y="2191563"/>
              </a:cubicBezTo>
              <a:close/>
              <a:moveTo>
                <a:pt x="4526548" y="2191563"/>
              </a:moveTo>
              <a:cubicBezTo>
                <a:pt x="4507320" y="2191563"/>
                <a:pt x="4491729" y="2175972"/>
                <a:pt x="4491729" y="2156744"/>
              </a:cubicBezTo>
              <a:cubicBezTo>
                <a:pt x="4491729" y="2137517"/>
                <a:pt x="4507320" y="2121926"/>
                <a:pt x="4526548" y="2121926"/>
              </a:cubicBezTo>
              <a:cubicBezTo>
                <a:pt x="4545776" y="2121926"/>
                <a:pt x="4561367" y="2137517"/>
                <a:pt x="4561367" y="2156744"/>
              </a:cubicBezTo>
              <a:cubicBezTo>
                <a:pt x="4561367" y="2175972"/>
                <a:pt x="4545776" y="2191563"/>
                <a:pt x="4526548" y="2191563"/>
              </a:cubicBezTo>
              <a:close/>
              <a:moveTo>
                <a:pt x="4611441" y="2191563"/>
              </a:moveTo>
              <a:cubicBezTo>
                <a:pt x="4592213" y="2191563"/>
                <a:pt x="4576622" y="2175972"/>
                <a:pt x="4576622" y="2156744"/>
              </a:cubicBezTo>
              <a:cubicBezTo>
                <a:pt x="4576622" y="2137517"/>
                <a:pt x="4592213" y="2121926"/>
                <a:pt x="4611441" y="2121926"/>
              </a:cubicBezTo>
              <a:cubicBezTo>
                <a:pt x="4630669" y="2121926"/>
                <a:pt x="4646260" y="2137517"/>
                <a:pt x="4646260" y="2156744"/>
              </a:cubicBezTo>
              <a:cubicBezTo>
                <a:pt x="4646260" y="2175972"/>
                <a:pt x="4630669" y="2191563"/>
                <a:pt x="4611441" y="2191563"/>
              </a:cubicBezTo>
              <a:close/>
              <a:moveTo>
                <a:pt x="6224398" y="2191563"/>
              </a:moveTo>
              <a:cubicBezTo>
                <a:pt x="6205171" y="2191563"/>
                <a:pt x="6189573" y="2175972"/>
                <a:pt x="6189573" y="2156744"/>
              </a:cubicBezTo>
              <a:cubicBezTo>
                <a:pt x="6189573" y="2137517"/>
                <a:pt x="6205171" y="2121926"/>
                <a:pt x="6224398" y="2121926"/>
              </a:cubicBezTo>
              <a:cubicBezTo>
                <a:pt x="6243626" y="2121926"/>
                <a:pt x="6259211" y="2137517"/>
                <a:pt x="6259211" y="2156744"/>
              </a:cubicBezTo>
              <a:cubicBezTo>
                <a:pt x="6259211" y="2175972"/>
                <a:pt x="6243626" y="2191563"/>
                <a:pt x="6224398" y="2191563"/>
              </a:cubicBezTo>
              <a:close/>
              <a:moveTo>
                <a:pt x="6309291" y="2191563"/>
              </a:moveTo>
              <a:cubicBezTo>
                <a:pt x="6290063" y="2191563"/>
                <a:pt x="6274465" y="2175972"/>
                <a:pt x="6274465" y="2156744"/>
              </a:cubicBezTo>
              <a:cubicBezTo>
                <a:pt x="6274465" y="2137517"/>
                <a:pt x="6290063" y="2121926"/>
                <a:pt x="6309291" y="2121926"/>
              </a:cubicBezTo>
              <a:cubicBezTo>
                <a:pt x="6328518" y="2121926"/>
                <a:pt x="6344103" y="2137517"/>
                <a:pt x="6344103" y="2156744"/>
              </a:cubicBezTo>
              <a:cubicBezTo>
                <a:pt x="6344103" y="2175972"/>
                <a:pt x="6328518" y="2191563"/>
                <a:pt x="6309291" y="2191563"/>
              </a:cubicBezTo>
              <a:close/>
              <a:moveTo>
                <a:pt x="6394183" y="2191563"/>
              </a:moveTo>
              <a:cubicBezTo>
                <a:pt x="6374955" y="2191563"/>
                <a:pt x="6359357" y="2175972"/>
                <a:pt x="6359357" y="2156744"/>
              </a:cubicBezTo>
              <a:cubicBezTo>
                <a:pt x="6359357" y="2137517"/>
                <a:pt x="6374955" y="2121926"/>
                <a:pt x="6394183" y="2121926"/>
              </a:cubicBezTo>
              <a:cubicBezTo>
                <a:pt x="6413411" y="2121926"/>
                <a:pt x="6428995" y="2137517"/>
                <a:pt x="6428995" y="2156744"/>
              </a:cubicBezTo>
              <a:cubicBezTo>
                <a:pt x="6428995" y="2175972"/>
                <a:pt x="6413411" y="2191563"/>
                <a:pt x="6394183" y="2191563"/>
              </a:cubicBezTo>
              <a:close/>
              <a:moveTo>
                <a:pt x="6479075" y="2191563"/>
              </a:moveTo>
              <a:cubicBezTo>
                <a:pt x="6459847" y="2191563"/>
                <a:pt x="6444250" y="2175972"/>
                <a:pt x="6444250" y="2156744"/>
              </a:cubicBezTo>
              <a:cubicBezTo>
                <a:pt x="6444250" y="2137517"/>
                <a:pt x="6459847" y="2121926"/>
                <a:pt x="6479075" y="2121926"/>
              </a:cubicBezTo>
              <a:cubicBezTo>
                <a:pt x="6498303" y="2121926"/>
                <a:pt x="6513887" y="2137517"/>
                <a:pt x="6513887" y="2156744"/>
              </a:cubicBezTo>
              <a:cubicBezTo>
                <a:pt x="6513887" y="2175972"/>
                <a:pt x="6498303" y="2191563"/>
                <a:pt x="6479075" y="2191563"/>
              </a:cubicBezTo>
              <a:close/>
              <a:moveTo>
                <a:pt x="6563968" y="2191563"/>
              </a:moveTo>
              <a:cubicBezTo>
                <a:pt x="6544741" y="2191563"/>
                <a:pt x="6529143" y="2175972"/>
                <a:pt x="6529143" y="2156744"/>
              </a:cubicBezTo>
              <a:cubicBezTo>
                <a:pt x="6529143" y="2137517"/>
                <a:pt x="6544741" y="2121926"/>
                <a:pt x="6563968" y="2121926"/>
              </a:cubicBezTo>
              <a:cubicBezTo>
                <a:pt x="6583196" y="2121926"/>
                <a:pt x="6598781" y="2137517"/>
                <a:pt x="6598781" y="2156744"/>
              </a:cubicBezTo>
              <a:cubicBezTo>
                <a:pt x="6598781" y="2175972"/>
                <a:pt x="6583196" y="2191563"/>
                <a:pt x="6563968" y="2191563"/>
              </a:cubicBezTo>
              <a:close/>
              <a:moveTo>
                <a:pt x="6648861" y="2191563"/>
              </a:moveTo>
              <a:cubicBezTo>
                <a:pt x="6629633" y="2191563"/>
                <a:pt x="6614035" y="2175972"/>
                <a:pt x="6614035" y="2156744"/>
              </a:cubicBezTo>
              <a:cubicBezTo>
                <a:pt x="6614035" y="2137517"/>
                <a:pt x="6629633" y="2121926"/>
                <a:pt x="6648861" y="2121926"/>
              </a:cubicBezTo>
              <a:cubicBezTo>
                <a:pt x="6668088" y="2121926"/>
                <a:pt x="6683673" y="2137517"/>
                <a:pt x="6683673" y="2156744"/>
              </a:cubicBezTo>
              <a:cubicBezTo>
                <a:pt x="6683673" y="2175972"/>
                <a:pt x="6668088" y="2191563"/>
                <a:pt x="6648861" y="2191563"/>
              </a:cubicBezTo>
              <a:close/>
              <a:moveTo>
                <a:pt x="6733753" y="2191563"/>
              </a:moveTo>
              <a:cubicBezTo>
                <a:pt x="6714525" y="2191563"/>
                <a:pt x="6698927" y="2175972"/>
                <a:pt x="6698927" y="2156744"/>
              </a:cubicBezTo>
              <a:cubicBezTo>
                <a:pt x="6698927" y="2137517"/>
                <a:pt x="6714525" y="2121926"/>
                <a:pt x="6733753" y="2121926"/>
              </a:cubicBezTo>
              <a:cubicBezTo>
                <a:pt x="6752981" y="2121926"/>
                <a:pt x="6768565" y="2137517"/>
                <a:pt x="6768565" y="2156744"/>
              </a:cubicBezTo>
              <a:cubicBezTo>
                <a:pt x="6768565" y="2175972"/>
                <a:pt x="6752981" y="2191563"/>
                <a:pt x="6733753" y="2191563"/>
              </a:cubicBezTo>
              <a:close/>
              <a:moveTo>
                <a:pt x="6818645" y="2191563"/>
              </a:moveTo>
              <a:cubicBezTo>
                <a:pt x="6799417" y="2191563"/>
                <a:pt x="6783820" y="2175972"/>
                <a:pt x="6783820" y="2156744"/>
              </a:cubicBezTo>
              <a:cubicBezTo>
                <a:pt x="6783820" y="2137517"/>
                <a:pt x="6799417" y="2121926"/>
                <a:pt x="6818645" y="2121926"/>
              </a:cubicBezTo>
              <a:cubicBezTo>
                <a:pt x="6837873" y="2121926"/>
                <a:pt x="6853457" y="2137517"/>
                <a:pt x="6853457" y="2156744"/>
              </a:cubicBezTo>
              <a:cubicBezTo>
                <a:pt x="6853457" y="2175972"/>
                <a:pt x="6837873" y="2191563"/>
                <a:pt x="6818645" y="2191563"/>
              </a:cubicBezTo>
              <a:close/>
              <a:moveTo>
                <a:pt x="6903537" y="2191563"/>
              </a:moveTo>
              <a:cubicBezTo>
                <a:pt x="6884310" y="2191563"/>
                <a:pt x="6868712" y="2175972"/>
                <a:pt x="6868712" y="2156744"/>
              </a:cubicBezTo>
              <a:cubicBezTo>
                <a:pt x="6868712" y="2137517"/>
                <a:pt x="6884310" y="2121926"/>
                <a:pt x="6903537" y="2121926"/>
              </a:cubicBezTo>
              <a:cubicBezTo>
                <a:pt x="6922765" y="2121926"/>
                <a:pt x="6938350" y="2137517"/>
                <a:pt x="6938350" y="2156744"/>
              </a:cubicBezTo>
              <a:cubicBezTo>
                <a:pt x="6938350" y="2175972"/>
                <a:pt x="6922765" y="2191563"/>
                <a:pt x="6903537" y="2191563"/>
              </a:cubicBezTo>
              <a:close/>
              <a:moveTo>
                <a:pt x="6988431" y="2191563"/>
              </a:moveTo>
              <a:cubicBezTo>
                <a:pt x="6969203" y="2191563"/>
                <a:pt x="6953605" y="2175972"/>
                <a:pt x="6953605" y="2156744"/>
              </a:cubicBezTo>
              <a:cubicBezTo>
                <a:pt x="6953605" y="2137517"/>
                <a:pt x="6969203" y="2121926"/>
                <a:pt x="6988431" y="2121926"/>
              </a:cubicBezTo>
              <a:cubicBezTo>
                <a:pt x="7007658" y="2121926"/>
                <a:pt x="7023243" y="2137517"/>
                <a:pt x="7023243" y="2156744"/>
              </a:cubicBezTo>
              <a:cubicBezTo>
                <a:pt x="7023243" y="2175972"/>
                <a:pt x="7007658" y="2191563"/>
                <a:pt x="6988431" y="2191563"/>
              </a:cubicBezTo>
              <a:close/>
              <a:moveTo>
                <a:pt x="9535231" y="2191563"/>
              </a:moveTo>
              <a:cubicBezTo>
                <a:pt x="9516003" y="2191563"/>
                <a:pt x="9500406" y="2175972"/>
                <a:pt x="9500406" y="2156744"/>
              </a:cubicBezTo>
              <a:cubicBezTo>
                <a:pt x="9500406" y="2137517"/>
                <a:pt x="9516003" y="2121926"/>
                <a:pt x="9535231" y="2121926"/>
              </a:cubicBezTo>
              <a:cubicBezTo>
                <a:pt x="9554459" y="2121926"/>
                <a:pt x="9570043" y="2137517"/>
                <a:pt x="9570043" y="2156744"/>
              </a:cubicBezTo>
              <a:cubicBezTo>
                <a:pt x="9570043" y="2175972"/>
                <a:pt x="9554459" y="2191563"/>
                <a:pt x="9535231" y="2191563"/>
              </a:cubicBezTo>
              <a:close/>
              <a:moveTo>
                <a:pt x="9620123" y="2191563"/>
              </a:moveTo>
              <a:cubicBezTo>
                <a:pt x="9600896" y="2191563"/>
                <a:pt x="9585298" y="2175972"/>
                <a:pt x="9585298" y="2156744"/>
              </a:cubicBezTo>
              <a:cubicBezTo>
                <a:pt x="9585298" y="2137517"/>
                <a:pt x="9600896" y="2121926"/>
                <a:pt x="9620123" y="2121926"/>
              </a:cubicBezTo>
              <a:cubicBezTo>
                <a:pt x="9639351" y="2121926"/>
                <a:pt x="9654936" y="2137517"/>
                <a:pt x="9654936" y="2156744"/>
              </a:cubicBezTo>
              <a:cubicBezTo>
                <a:pt x="9654936" y="2175972"/>
                <a:pt x="9639351" y="2191563"/>
                <a:pt x="9620123" y="2191563"/>
              </a:cubicBezTo>
              <a:close/>
              <a:moveTo>
                <a:pt x="9705016" y="2191563"/>
              </a:moveTo>
              <a:cubicBezTo>
                <a:pt x="9685788" y="2191563"/>
                <a:pt x="9670190" y="2175972"/>
                <a:pt x="9670190" y="2156744"/>
              </a:cubicBezTo>
              <a:cubicBezTo>
                <a:pt x="9670190" y="2137517"/>
                <a:pt x="9685788" y="2121926"/>
                <a:pt x="9705016" y="2121926"/>
              </a:cubicBezTo>
              <a:cubicBezTo>
                <a:pt x="9724243" y="2121926"/>
                <a:pt x="9739828" y="2137517"/>
                <a:pt x="9739828" y="2156744"/>
              </a:cubicBezTo>
              <a:cubicBezTo>
                <a:pt x="9739828" y="2175972"/>
                <a:pt x="9724243" y="2191563"/>
                <a:pt x="9705016" y="2191563"/>
              </a:cubicBezTo>
              <a:close/>
              <a:moveTo>
                <a:pt x="10469048" y="2191563"/>
              </a:moveTo>
              <a:cubicBezTo>
                <a:pt x="10449820" y="2191563"/>
                <a:pt x="10434223" y="2175972"/>
                <a:pt x="10434223" y="2156744"/>
              </a:cubicBezTo>
              <a:cubicBezTo>
                <a:pt x="10434223" y="2137517"/>
                <a:pt x="10449820" y="2121926"/>
                <a:pt x="10469048" y="2121926"/>
              </a:cubicBezTo>
              <a:cubicBezTo>
                <a:pt x="10488276" y="2121926"/>
                <a:pt x="10503860" y="2137517"/>
                <a:pt x="10503860" y="2156744"/>
              </a:cubicBezTo>
              <a:cubicBezTo>
                <a:pt x="10503860" y="2175972"/>
                <a:pt x="10488276" y="2191563"/>
                <a:pt x="10469048" y="2191563"/>
              </a:cubicBezTo>
              <a:close/>
              <a:moveTo>
                <a:pt x="10893511" y="2191563"/>
              </a:moveTo>
              <a:cubicBezTo>
                <a:pt x="10874283" y="2191563"/>
                <a:pt x="10858686" y="2175972"/>
                <a:pt x="10858686" y="2156744"/>
              </a:cubicBezTo>
              <a:cubicBezTo>
                <a:pt x="10858686" y="2137517"/>
                <a:pt x="10874283" y="2121926"/>
                <a:pt x="10893511" y="2121926"/>
              </a:cubicBezTo>
              <a:cubicBezTo>
                <a:pt x="10912739" y="2121926"/>
                <a:pt x="10928323" y="2137517"/>
                <a:pt x="10928323" y="2156744"/>
              </a:cubicBezTo>
              <a:cubicBezTo>
                <a:pt x="10928323" y="2175972"/>
                <a:pt x="10912739" y="2191563"/>
                <a:pt x="10893511" y="2191563"/>
              </a:cubicBezTo>
              <a:close/>
              <a:moveTo>
                <a:pt x="3422940" y="2106703"/>
              </a:moveTo>
              <a:cubicBezTo>
                <a:pt x="3403712" y="2106703"/>
                <a:pt x="3388121" y="2091112"/>
                <a:pt x="3388121" y="2071885"/>
              </a:cubicBezTo>
              <a:cubicBezTo>
                <a:pt x="3388121" y="2052657"/>
                <a:pt x="3403712" y="2037066"/>
                <a:pt x="3422940" y="2037066"/>
              </a:cubicBezTo>
              <a:cubicBezTo>
                <a:pt x="3442167" y="2037066"/>
                <a:pt x="3457758" y="2052657"/>
                <a:pt x="3457758" y="2071885"/>
              </a:cubicBezTo>
              <a:cubicBezTo>
                <a:pt x="3457758" y="2091112"/>
                <a:pt x="3442167" y="2106703"/>
                <a:pt x="3422940" y="2106703"/>
              </a:cubicBezTo>
              <a:close/>
              <a:moveTo>
                <a:pt x="3507832" y="2106703"/>
              </a:moveTo>
              <a:cubicBezTo>
                <a:pt x="3488604" y="2106703"/>
                <a:pt x="3473013" y="2091112"/>
                <a:pt x="3473013" y="2071885"/>
              </a:cubicBezTo>
              <a:cubicBezTo>
                <a:pt x="3473013" y="2052657"/>
                <a:pt x="3488604" y="2037066"/>
                <a:pt x="3507832" y="2037066"/>
              </a:cubicBezTo>
              <a:cubicBezTo>
                <a:pt x="3527060" y="2037066"/>
                <a:pt x="3542651" y="2052657"/>
                <a:pt x="3542651" y="2071885"/>
              </a:cubicBezTo>
              <a:cubicBezTo>
                <a:pt x="3542651" y="2091112"/>
                <a:pt x="3527060" y="2106703"/>
                <a:pt x="3507832" y="2106703"/>
              </a:cubicBezTo>
              <a:close/>
              <a:moveTo>
                <a:pt x="3592724" y="2106703"/>
              </a:moveTo>
              <a:cubicBezTo>
                <a:pt x="3573496" y="2106703"/>
                <a:pt x="3557905" y="2091112"/>
                <a:pt x="3557905" y="2071885"/>
              </a:cubicBezTo>
              <a:cubicBezTo>
                <a:pt x="3557905" y="2052657"/>
                <a:pt x="3573496" y="2037066"/>
                <a:pt x="3592724" y="2037066"/>
              </a:cubicBezTo>
              <a:cubicBezTo>
                <a:pt x="3611952" y="2037066"/>
                <a:pt x="3627543" y="2052657"/>
                <a:pt x="3627543" y="2071885"/>
              </a:cubicBezTo>
              <a:cubicBezTo>
                <a:pt x="3627543" y="2091112"/>
                <a:pt x="3611952" y="2106703"/>
                <a:pt x="3592724" y="2106703"/>
              </a:cubicBezTo>
              <a:close/>
              <a:moveTo>
                <a:pt x="3677617" y="2106703"/>
              </a:moveTo>
              <a:cubicBezTo>
                <a:pt x="3658390" y="2106703"/>
                <a:pt x="3642798" y="2091112"/>
                <a:pt x="3642798" y="2071885"/>
              </a:cubicBezTo>
              <a:cubicBezTo>
                <a:pt x="3642798" y="2052657"/>
                <a:pt x="3658390" y="2037066"/>
                <a:pt x="3677617" y="2037066"/>
              </a:cubicBezTo>
              <a:cubicBezTo>
                <a:pt x="3696845" y="2037066"/>
                <a:pt x="3712436" y="2052657"/>
                <a:pt x="3712436" y="2071885"/>
              </a:cubicBezTo>
              <a:cubicBezTo>
                <a:pt x="3712436" y="2091112"/>
                <a:pt x="3696845" y="2106703"/>
                <a:pt x="3677617" y="2106703"/>
              </a:cubicBezTo>
              <a:close/>
              <a:moveTo>
                <a:pt x="3762510" y="2106703"/>
              </a:moveTo>
              <a:cubicBezTo>
                <a:pt x="3743282" y="2106703"/>
                <a:pt x="3727691" y="2091112"/>
                <a:pt x="3727691" y="2071885"/>
              </a:cubicBezTo>
              <a:cubicBezTo>
                <a:pt x="3727691" y="2052657"/>
                <a:pt x="3743282" y="2037066"/>
                <a:pt x="3762510" y="2037066"/>
              </a:cubicBezTo>
              <a:cubicBezTo>
                <a:pt x="3781737" y="2037066"/>
                <a:pt x="3797328" y="2052657"/>
                <a:pt x="3797328" y="2071885"/>
              </a:cubicBezTo>
              <a:cubicBezTo>
                <a:pt x="3797328" y="2091112"/>
                <a:pt x="3781737" y="2106703"/>
                <a:pt x="3762510" y="2106703"/>
              </a:cubicBezTo>
              <a:close/>
              <a:moveTo>
                <a:pt x="3847402" y="2106703"/>
              </a:moveTo>
              <a:cubicBezTo>
                <a:pt x="3828174" y="2106703"/>
                <a:pt x="3812583" y="2091112"/>
                <a:pt x="3812583" y="2071885"/>
              </a:cubicBezTo>
              <a:cubicBezTo>
                <a:pt x="3812583" y="2052657"/>
                <a:pt x="3828174" y="2037066"/>
                <a:pt x="3847402" y="2037066"/>
              </a:cubicBezTo>
              <a:cubicBezTo>
                <a:pt x="3866630" y="2037066"/>
                <a:pt x="3882221" y="2052657"/>
                <a:pt x="3882221" y="2071885"/>
              </a:cubicBezTo>
              <a:cubicBezTo>
                <a:pt x="3882221" y="2091112"/>
                <a:pt x="3866630" y="2106703"/>
                <a:pt x="3847402" y="2106703"/>
              </a:cubicBezTo>
              <a:close/>
              <a:moveTo>
                <a:pt x="3932301" y="2106703"/>
              </a:moveTo>
              <a:cubicBezTo>
                <a:pt x="3913073" y="2106703"/>
                <a:pt x="3897482" y="2091112"/>
                <a:pt x="3897482" y="2071885"/>
              </a:cubicBezTo>
              <a:cubicBezTo>
                <a:pt x="3897482" y="2052657"/>
                <a:pt x="3913073" y="2037066"/>
                <a:pt x="3932301" y="2037066"/>
              </a:cubicBezTo>
              <a:cubicBezTo>
                <a:pt x="3951529" y="2037066"/>
                <a:pt x="3967120" y="2052657"/>
                <a:pt x="3967120" y="2071885"/>
              </a:cubicBezTo>
              <a:cubicBezTo>
                <a:pt x="3967120" y="2091112"/>
                <a:pt x="3951529" y="2106703"/>
                <a:pt x="3932301" y="2106703"/>
              </a:cubicBezTo>
              <a:close/>
              <a:moveTo>
                <a:pt x="4017193" y="2106703"/>
              </a:moveTo>
              <a:cubicBezTo>
                <a:pt x="3997966" y="2106703"/>
                <a:pt x="3982375" y="2091112"/>
                <a:pt x="3982375" y="2071885"/>
              </a:cubicBezTo>
              <a:cubicBezTo>
                <a:pt x="3982375" y="2052657"/>
                <a:pt x="3997966" y="2037066"/>
                <a:pt x="4017193" y="2037066"/>
              </a:cubicBezTo>
              <a:cubicBezTo>
                <a:pt x="4036421" y="2037066"/>
                <a:pt x="4052012" y="2052657"/>
                <a:pt x="4052012" y="2071885"/>
              </a:cubicBezTo>
              <a:cubicBezTo>
                <a:pt x="4052012" y="2091112"/>
                <a:pt x="4036421" y="2106703"/>
                <a:pt x="4017193" y="2106703"/>
              </a:cubicBezTo>
              <a:close/>
              <a:moveTo>
                <a:pt x="4102086" y="2106703"/>
              </a:moveTo>
              <a:cubicBezTo>
                <a:pt x="4082858" y="2106703"/>
                <a:pt x="4067267" y="2091112"/>
                <a:pt x="4067267" y="2071885"/>
              </a:cubicBezTo>
              <a:cubicBezTo>
                <a:pt x="4067267" y="2052657"/>
                <a:pt x="4082858" y="2037066"/>
                <a:pt x="4102086" y="2037066"/>
              </a:cubicBezTo>
              <a:cubicBezTo>
                <a:pt x="4121313" y="2037066"/>
                <a:pt x="4136904" y="2052657"/>
                <a:pt x="4136904" y="2071885"/>
              </a:cubicBezTo>
              <a:cubicBezTo>
                <a:pt x="4136904" y="2091112"/>
                <a:pt x="4121313" y="2106703"/>
                <a:pt x="4102086" y="2106703"/>
              </a:cubicBezTo>
              <a:close/>
              <a:moveTo>
                <a:pt x="4186978" y="2106703"/>
              </a:moveTo>
              <a:cubicBezTo>
                <a:pt x="4167750" y="2106703"/>
                <a:pt x="4152159" y="2091112"/>
                <a:pt x="4152159" y="2071885"/>
              </a:cubicBezTo>
              <a:cubicBezTo>
                <a:pt x="4152159" y="2052657"/>
                <a:pt x="4167750" y="2037066"/>
                <a:pt x="4186978" y="2037066"/>
              </a:cubicBezTo>
              <a:cubicBezTo>
                <a:pt x="4206206" y="2037066"/>
                <a:pt x="4221797" y="2052657"/>
                <a:pt x="4221797" y="2071885"/>
              </a:cubicBezTo>
              <a:cubicBezTo>
                <a:pt x="4221797" y="2091112"/>
                <a:pt x="4206206" y="2106703"/>
                <a:pt x="4186978" y="2106703"/>
              </a:cubicBezTo>
              <a:close/>
              <a:moveTo>
                <a:pt x="4271871" y="2106703"/>
              </a:moveTo>
              <a:cubicBezTo>
                <a:pt x="4252643" y="2106703"/>
                <a:pt x="4237052" y="2091112"/>
                <a:pt x="4237052" y="2071885"/>
              </a:cubicBezTo>
              <a:cubicBezTo>
                <a:pt x="4237052" y="2052657"/>
                <a:pt x="4252643" y="2037066"/>
                <a:pt x="4271871" y="2037066"/>
              </a:cubicBezTo>
              <a:cubicBezTo>
                <a:pt x="4291099" y="2037066"/>
                <a:pt x="4306690" y="2052657"/>
                <a:pt x="4306690" y="2071885"/>
              </a:cubicBezTo>
              <a:cubicBezTo>
                <a:pt x="4306690" y="2091112"/>
                <a:pt x="4291099" y="2106703"/>
                <a:pt x="4271871" y="2106703"/>
              </a:cubicBezTo>
              <a:close/>
              <a:moveTo>
                <a:pt x="4356763" y="2106703"/>
              </a:moveTo>
              <a:cubicBezTo>
                <a:pt x="4337536" y="2106703"/>
                <a:pt x="4321945" y="2091112"/>
                <a:pt x="4321945" y="2071885"/>
              </a:cubicBezTo>
              <a:cubicBezTo>
                <a:pt x="4321945" y="2052657"/>
                <a:pt x="4337536" y="2037066"/>
                <a:pt x="4356763" y="2037066"/>
              </a:cubicBezTo>
              <a:cubicBezTo>
                <a:pt x="4375991" y="2037066"/>
                <a:pt x="4391582" y="2052657"/>
                <a:pt x="4391582" y="2071885"/>
              </a:cubicBezTo>
              <a:cubicBezTo>
                <a:pt x="4391582" y="2091112"/>
                <a:pt x="4375991" y="2106703"/>
                <a:pt x="4356763" y="2106703"/>
              </a:cubicBezTo>
              <a:close/>
              <a:moveTo>
                <a:pt x="4441656" y="2106703"/>
              </a:moveTo>
              <a:cubicBezTo>
                <a:pt x="4422428" y="2106703"/>
                <a:pt x="4406837" y="2091112"/>
                <a:pt x="4406837" y="2071885"/>
              </a:cubicBezTo>
              <a:cubicBezTo>
                <a:pt x="4406837" y="2052657"/>
                <a:pt x="4422428" y="2037066"/>
                <a:pt x="4441656" y="2037066"/>
              </a:cubicBezTo>
              <a:cubicBezTo>
                <a:pt x="4460883" y="2037066"/>
                <a:pt x="4476474" y="2052657"/>
                <a:pt x="4476474" y="2071885"/>
              </a:cubicBezTo>
              <a:cubicBezTo>
                <a:pt x="4476474" y="2091112"/>
                <a:pt x="4460883" y="2106703"/>
                <a:pt x="4441656" y="2106703"/>
              </a:cubicBezTo>
              <a:close/>
              <a:moveTo>
                <a:pt x="4526548" y="2106703"/>
              </a:moveTo>
              <a:cubicBezTo>
                <a:pt x="4507320" y="2106703"/>
                <a:pt x="4491729" y="2091112"/>
                <a:pt x="4491729" y="2071885"/>
              </a:cubicBezTo>
              <a:cubicBezTo>
                <a:pt x="4491729" y="2052657"/>
                <a:pt x="4507320" y="2037066"/>
                <a:pt x="4526548" y="2037066"/>
              </a:cubicBezTo>
              <a:cubicBezTo>
                <a:pt x="4545776" y="2037066"/>
                <a:pt x="4561367" y="2052657"/>
                <a:pt x="4561367" y="2071885"/>
              </a:cubicBezTo>
              <a:cubicBezTo>
                <a:pt x="4561367" y="2091112"/>
                <a:pt x="4545776" y="2106703"/>
                <a:pt x="4526548" y="2106703"/>
              </a:cubicBezTo>
              <a:close/>
              <a:moveTo>
                <a:pt x="6309291" y="2106703"/>
              </a:moveTo>
              <a:cubicBezTo>
                <a:pt x="6290063" y="2106703"/>
                <a:pt x="6274465" y="2091112"/>
                <a:pt x="6274465" y="2071885"/>
              </a:cubicBezTo>
              <a:cubicBezTo>
                <a:pt x="6274465" y="2052657"/>
                <a:pt x="6290063" y="2037066"/>
                <a:pt x="6309291" y="2037066"/>
              </a:cubicBezTo>
              <a:cubicBezTo>
                <a:pt x="6328518" y="2037066"/>
                <a:pt x="6344103" y="2052657"/>
                <a:pt x="6344103" y="2071885"/>
              </a:cubicBezTo>
              <a:cubicBezTo>
                <a:pt x="6344103" y="2091112"/>
                <a:pt x="6328518" y="2106703"/>
                <a:pt x="6309291" y="2106703"/>
              </a:cubicBezTo>
              <a:close/>
              <a:moveTo>
                <a:pt x="6394183" y="2106703"/>
              </a:moveTo>
              <a:cubicBezTo>
                <a:pt x="6374955" y="2106703"/>
                <a:pt x="6359357" y="2091112"/>
                <a:pt x="6359357" y="2071885"/>
              </a:cubicBezTo>
              <a:cubicBezTo>
                <a:pt x="6359357" y="2052657"/>
                <a:pt x="6374955" y="2037066"/>
                <a:pt x="6394183" y="2037066"/>
              </a:cubicBezTo>
              <a:cubicBezTo>
                <a:pt x="6413411" y="2037066"/>
                <a:pt x="6428995" y="2052657"/>
                <a:pt x="6428995" y="2071885"/>
              </a:cubicBezTo>
              <a:cubicBezTo>
                <a:pt x="6428995" y="2091112"/>
                <a:pt x="6413411" y="2106703"/>
                <a:pt x="6394183" y="2106703"/>
              </a:cubicBezTo>
              <a:close/>
              <a:moveTo>
                <a:pt x="6479075" y="2106703"/>
              </a:moveTo>
              <a:cubicBezTo>
                <a:pt x="6459847" y="2106703"/>
                <a:pt x="6444250" y="2091112"/>
                <a:pt x="6444250" y="2071885"/>
              </a:cubicBezTo>
              <a:cubicBezTo>
                <a:pt x="6444250" y="2052657"/>
                <a:pt x="6459847" y="2037066"/>
                <a:pt x="6479075" y="2037066"/>
              </a:cubicBezTo>
              <a:cubicBezTo>
                <a:pt x="6498303" y="2037066"/>
                <a:pt x="6513887" y="2052657"/>
                <a:pt x="6513887" y="2071885"/>
              </a:cubicBezTo>
              <a:cubicBezTo>
                <a:pt x="6513887" y="2091112"/>
                <a:pt x="6498303" y="2106703"/>
                <a:pt x="6479075" y="2106703"/>
              </a:cubicBezTo>
              <a:close/>
              <a:moveTo>
                <a:pt x="6563968" y="2106703"/>
              </a:moveTo>
              <a:cubicBezTo>
                <a:pt x="6544741" y="2106703"/>
                <a:pt x="6529143" y="2091112"/>
                <a:pt x="6529143" y="2071885"/>
              </a:cubicBezTo>
              <a:cubicBezTo>
                <a:pt x="6529143" y="2052657"/>
                <a:pt x="6544741" y="2037066"/>
                <a:pt x="6563968" y="2037066"/>
              </a:cubicBezTo>
              <a:cubicBezTo>
                <a:pt x="6583196" y="2037066"/>
                <a:pt x="6598781" y="2052657"/>
                <a:pt x="6598781" y="2071885"/>
              </a:cubicBezTo>
              <a:cubicBezTo>
                <a:pt x="6598781" y="2091112"/>
                <a:pt x="6583196" y="2106703"/>
                <a:pt x="6563968" y="2106703"/>
              </a:cubicBezTo>
              <a:close/>
              <a:moveTo>
                <a:pt x="6648861" y="2106703"/>
              </a:moveTo>
              <a:cubicBezTo>
                <a:pt x="6629633" y="2106703"/>
                <a:pt x="6614035" y="2091112"/>
                <a:pt x="6614035" y="2071885"/>
              </a:cubicBezTo>
              <a:cubicBezTo>
                <a:pt x="6614035" y="2052657"/>
                <a:pt x="6629633" y="2037066"/>
                <a:pt x="6648861" y="2037066"/>
              </a:cubicBezTo>
              <a:cubicBezTo>
                <a:pt x="6668088" y="2037066"/>
                <a:pt x="6683673" y="2052657"/>
                <a:pt x="6683673" y="2071885"/>
              </a:cubicBezTo>
              <a:cubicBezTo>
                <a:pt x="6683673" y="2091112"/>
                <a:pt x="6668088" y="2106703"/>
                <a:pt x="6648861" y="2106703"/>
              </a:cubicBezTo>
              <a:close/>
              <a:moveTo>
                <a:pt x="6733753" y="2106703"/>
              </a:moveTo>
              <a:cubicBezTo>
                <a:pt x="6714525" y="2106703"/>
                <a:pt x="6698927" y="2091112"/>
                <a:pt x="6698927" y="2071885"/>
              </a:cubicBezTo>
              <a:cubicBezTo>
                <a:pt x="6698927" y="2052657"/>
                <a:pt x="6714525" y="2037066"/>
                <a:pt x="6733753" y="2037066"/>
              </a:cubicBezTo>
              <a:cubicBezTo>
                <a:pt x="6752981" y="2037066"/>
                <a:pt x="6768565" y="2052657"/>
                <a:pt x="6768565" y="2071885"/>
              </a:cubicBezTo>
              <a:cubicBezTo>
                <a:pt x="6768565" y="2091112"/>
                <a:pt x="6752981" y="2106703"/>
                <a:pt x="6733753" y="2106703"/>
              </a:cubicBezTo>
              <a:close/>
              <a:moveTo>
                <a:pt x="6818645" y="2106703"/>
              </a:moveTo>
              <a:cubicBezTo>
                <a:pt x="6799417" y="2106703"/>
                <a:pt x="6783820" y="2091112"/>
                <a:pt x="6783820" y="2071885"/>
              </a:cubicBezTo>
              <a:cubicBezTo>
                <a:pt x="6783820" y="2052657"/>
                <a:pt x="6799417" y="2037066"/>
                <a:pt x="6818645" y="2037066"/>
              </a:cubicBezTo>
              <a:cubicBezTo>
                <a:pt x="6837873" y="2037066"/>
                <a:pt x="6853457" y="2052657"/>
                <a:pt x="6853457" y="2071885"/>
              </a:cubicBezTo>
              <a:cubicBezTo>
                <a:pt x="6853457" y="2091112"/>
                <a:pt x="6837873" y="2106703"/>
                <a:pt x="6818645" y="2106703"/>
              </a:cubicBezTo>
              <a:close/>
              <a:moveTo>
                <a:pt x="6988431" y="2106703"/>
              </a:moveTo>
              <a:cubicBezTo>
                <a:pt x="6969203" y="2106703"/>
                <a:pt x="6953605" y="2091112"/>
                <a:pt x="6953605" y="2071885"/>
              </a:cubicBezTo>
              <a:cubicBezTo>
                <a:pt x="6953605" y="2052657"/>
                <a:pt x="6969203" y="2037066"/>
                <a:pt x="6988431" y="2037066"/>
              </a:cubicBezTo>
              <a:cubicBezTo>
                <a:pt x="7007658" y="2037066"/>
                <a:pt x="7023243" y="2052657"/>
                <a:pt x="7023243" y="2071885"/>
              </a:cubicBezTo>
              <a:cubicBezTo>
                <a:pt x="7023243" y="2091112"/>
                <a:pt x="7007658" y="2106703"/>
                <a:pt x="6988431" y="2106703"/>
              </a:cubicBezTo>
              <a:close/>
              <a:moveTo>
                <a:pt x="9959693" y="2106703"/>
              </a:moveTo>
              <a:cubicBezTo>
                <a:pt x="9940466" y="2106703"/>
                <a:pt x="9924868" y="2091112"/>
                <a:pt x="9924868" y="2071885"/>
              </a:cubicBezTo>
              <a:cubicBezTo>
                <a:pt x="9924868" y="2052657"/>
                <a:pt x="9940466" y="2037066"/>
                <a:pt x="9959693" y="2037066"/>
              </a:cubicBezTo>
              <a:cubicBezTo>
                <a:pt x="9978921" y="2037066"/>
                <a:pt x="9994506" y="2052657"/>
                <a:pt x="9994506" y="2071885"/>
              </a:cubicBezTo>
              <a:cubicBezTo>
                <a:pt x="9994506" y="2091112"/>
                <a:pt x="9978921" y="2106703"/>
                <a:pt x="9959693" y="2106703"/>
              </a:cubicBezTo>
              <a:close/>
              <a:moveTo>
                <a:pt x="10044586" y="2106703"/>
              </a:moveTo>
              <a:cubicBezTo>
                <a:pt x="10025358" y="2106703"/>
                <a:pt x="10009760" y="2091112"/>
                <a:pt x="10009760" y="2071885"/>
              </a:cubicBezTo>
              <a:cubicBezTo>
                <a:pt x="10009760" y="2052657"/>
                <a:pt x="10025358" y="2037066"/>
                <a:pt x="10044586" y="2037066"/>
              </a:cubicBezTo>
              <a:cubicBezTo>
                <a:pt x="10063813" y="2037066"/>
                <a:pt x="10079398" y="2052657"/>
                <a:pt x="10079398" y="2071885"/>
              </a:cubicBezTo>
              <a:cubicBezTo>
                <a:pt x="10079398" y="2091112"/>
                <a:pt x="10063813" y="2106703"/>
                <a:pt x="10044586" y="2106703"/>
              </a:cubicBezTo>
              <a:close/>
              <a:moveTo>
                <a:pt x="10299263" y="2106703"/>
              </a:moveTo>
              <a:cubicBezTo>
                <a:pt x="10280036" y="2106703"/>
                <a:pt x="10264438" y="2091112"/>
                <a:pt x="10264438" y="2071885"/>
              </a:cubicBezTo>
              <a:cubicBezTo>
                <a:pt x="10264438" y="2052657"/>
                <a:pt x="10280036" y="2037066"/>
                <a:pt x="10299263" y="2037066"/>
              </a:cubicBezTo>
              <a:cubicBezTo>
                <a:pt x="10318491" y="2037066"/>
                <a:pt x="10334076" y="2052657"/>
                <a:pt x="10334076" y="2071885"/>
              </a:cubicBezTo>
              <a:cubicBezTo>
                <a:pt x="10334076" y="2091112"/>
                <a:pt x="10318491" y="2106703"/>
                <a:pt x="10299263" y="2106703"/>
              </a:cubicBezTo>
              <a:close/>
              <a:moveTo>
                <a:pt x="3507832" y="2021843"/>
              </a:moveTo>
              <a:cubicBezTo>
                <a:pt x="3488604" y="2021843"/>
                <a:pt x="3473013" y="2006252"/>
                <a:pt x="3473013" y="1987024"/>
              </a:cubicBezTo>
              <a:cubicBezTo>
                <a:pt x="3473013" y="1967796"/>
                <a:pt x="3488604" y="1952205"/>
                <a:pt x="3507832" y="1952205"/>
              </a:cubicBezTo>
              <a:cubicBezTo>
                <a:pt x="3527060" y="1952205"/>
                <a:pt x="3542651" y="1967796"/>
                <a:pt x="3542651" y="1987024"/>
              </a:cubicBezTo>
              <a:cubicBezTo>
                <a:pt x="3542651" y="2006252"/>
                <a:pt x="3527060" y="2021843"/>
                <a:pt x="3507832" y="2021843"/>
              </a:cubicBezTo>
              <a:close/>
              <a:moveTo>
                <a:pt x="3592724" y="2021843"/>
              </a:moveTo>
              <a:cubicBezTo>
                <a:pt x="3573496" y="2021843"/>
                <a:pt x="3557905" y="2006252"/>
                <a:pt x="3557905" y="1987024"/>
              </a:cubicBezTo>
              <a:cubicBezTo>
                <a:pt x="3557905" y="1967796"/>
                <a:pt x="3573496" y="1952205"/>
                <a:pt x="3592724" y="1952205"/>
              </a:cubicBezTo>
              <a:cubicBezTo>
                <a:pt x="3611952" y="1952205"/>
                <a:pt x="3627543" y="1967796"/>
                <a:pt x="3627543" y="1987024"/>
              </a:cubicBezTo>
              <a:cubicBezTo>
                <a:pt x="3627543" y="2006252"/>
                <a:pt x="3611952" y="2021843"/>
                <a:pt x="3592724" y="2021843"/>
              </a:cubicBezTo>
              <a:close/>
              <a:moveTo>
                <a:pt x="3677617" y="2021843"/>
              </a:moveTo>
              <a:cubicBezTo>
                <a:pt x="3658390" y="2021843"/>
                <a:pt x="3642798" y="2006252"/>
                <a:pt x="3642798" y="1987024"/>
              </a:cubicBezTo>
              <a:cubicBezTo>
                <a:pt x="3642798" y="1967796"/>
                <a:pt x="3658390" y="1952205"/>
                <a:pt x="3677617" y="1952205"/>
              </a:cubicBezTo>
              <a:cubicBezTo>
                <a:pt x="3696845" y="1952205"/>
                <a:pt x="3712436" y="1967796"/>
                <a:pt x="3712436" y="1987024"/>
              </a:cubicBezTo>
              <a:cubicBezTo>
                <a:pt x="3712436" y="2006252"/>
                <a:pt x="3696845" y="2021843"/>
                <a:pt x="3677617" y="2021843"/>
              </a:cubicBezTo>
              <a:close/>
              <a:moveTo>
                <a:pt x="3762510" y="2021843"/>
              </a:moveTo>
              <a:cubicBezTo>
                <a:pt x="3743282" y="2021843"/>
                <a:pt x="3727691" y="2006252"/>
                <a:pt x="3727691" y="1987024"/>
              </a:cubicBezTo>
              <a:cubicBezTo>
                <a:pt x="3727691" y="1967796"/>
                <a:pt x="3743282" y="1952205"/>
                <a:pt x="3762510" y="1952205"/>
              </a:cubicBezTo>
              <a:cubicBezTo>
                <a:pt x="3781737" y="1952205"/>
                <a:pt x="3797328" y="1967796"/>
                <a:pt x="3797328" y="1987024"/>
              </a:cubicBezTo>
              <a:cubicBezTo>
                <a:pt x="3797328" y="2006252"/>
                <a:pt x="3781737" y="2021843"/>
                <a:pt x="3762510" y="2021843"/>
              </a:cubicBezTo>
              <a:close/>
              <a:moveTo>
                <a:pt x="3847402" y="2021843"/>
              </a:moveTo>
              <a:cubicBezTo>
                <a:pt x="3828174" y="2021843"/>
                <a:pt x="3812583" y="2006252"/>
                <a:pt x="3812583" y="1987024"/>
              </a:cubicBezTo>
              <a:cubicBezTo>
                <a:pt x="3812583" y="1967796"/>
                <a:pt x="3828174" y="1952205"/>
                <a:pt x="3847402" y="1952205"/>
              </a:cubicBezTo>
              <a:cubicBezTo>
                <a:pt x="3866630" y="1952205"/>
                <a:pt x="3882221" y="1967796"/>
                <a:pt x="3882221" y="1987024"/>
              </a:cubicBezTo>
              <a:cubicBezTo>
                <a:pt x="3882221" y="2006252"/>
                <a:pt x="3866630" y="2021843"/>
                <a:pt x="3847402" y="2021843"/>
              </a:cubicBezTo>
              <a:close/>
              <a:moveTo>
                <a:pt x="3932301" y="2021843"/>
              </a:moveTo>
              <a:cubicBezTo>
                <a:pt x="3913073" y="2021843"/>
                <a:pt x="3897482" y="2006252"/>
                <a:pt x="3897482" y="1987024"/>
              </a:cubicBezTo>
              <a:cubicBezTo>
                <a:pt x="3897482" y="1967796"/>
                <a:pt x="3913073" y="1952205"/>
                <a:pt x="3932301" y="1952205"/>
              </a:cubicBezTo>
              <a:cubicBezTo>
                <a:pt x="3951529" y="1952205"/>
                <a:pt x="3967120" y="1967796"/>
                <a:pt x="3967120" y="1987024"/>
              </a:cubicBezTo>
              <a:cubicBezTo>
                <a:pt x="3967120" y="2006252"/>
                <a:pt x="3951529" y="2021843"/>
                <a:pt x="3932301" y="2021843"/>
              </a:cubicBezTo>
              <a:close/>
              <a:moveTo>
                <a:pt x="4017193" y="2021843"/>
              </a:moveTo>
              <a:cubicBezTo>
                <a:pt x="3997966" y="2021843"/>
                <a:pt x="3982375" y="2006252"/>
                <a:pt x="3982375" y="1987024"/>
              </a:cubicBezTo>
              <a:cubicBezTo>
                <a:pt x="3982375" y="1967796"/>
                <a:pt x="3997966" y="1952205"/>
                <a:pt x="4017193" y="1952205"/>
              </a:cubicBezTo>
              <a:cubicBezTo>
                <a:pt x="4036421" y="1952205"/>
                <a:pt x="4052012" y="1967796"/>
                <a:pt x="4052012" y="1987024"/>
              </a:cubicBezTo>
              <a:cubicBezTo>
                <a:pt x="4052012" y="2006252"/>
                <a:pt x="4036421" y="2021843"/>
                <a:pt x="4017193" y="2021843"/>
              </a:cubicBezTo>
              <a:close/>
              <a:moveTo>
                <a:pt x="4102086" y="2021843"/>
              </a:moveTo>
              <a:cubicBezTo>
                <a:pt x="4082858" y="2021843"/>
                <a:pt x="4067267" y="2006252"/>
                <a:pt x="4067267" y="1987024"/>
              </a:cubicBezTo>
              <a:cubicBezTo>
                <a:pt x="4067267" y="1967796"/>
                <a:pt x="4082858" y="1952205"/>
                <a:pt x="4102086" y="1952205"/>
              </a:cubicBezTo>
              <a:cubicBezTo>
                <a:pt x="4121313" y="1952205"/>
                <a:pt x="4136904" y="1967796"/>
                <a:pt x="4136904" y="1987024"/>
              </a:cubicBezTo>
              <a:cubicBezTo>
                <a:pt x="4136904" y="2006252"/>
                <a:pt x="4121313" y="2021843"/>
                <a:pt x="4102086" y="2021843"/>
              </a:cubicBezTo>
              <a:close/>
              <a:moveTo>
                <a:pt x="4186978" y="2021843"/>
              </a:moveTo>
              <a:cubicBezTo>
                <a:pt x="4167750" y="2021843"/>
                <a:pt x="4152159" y="2006252"/>
                <a:pt x="4152159" y="1987024"/>
              </a:cubicBezTo>
              <a:cubicBezTo>
                <a:pt x="4152159" y="1967796"/>
                <a:pt x="4167750" y="1952205"/>
                <a:pt x="4186978" y="1952205"/>
              </a:cubicBezTo>
              <a:cubicBezTo>
                <a:pt x="4206206" y="1952205"/>
                <a:pt x="4221797" y="1967796"/>
                <a:pt x="4221797" y="1987024"/>
              </a:cubicBezTo>
              <a:cubicBezTo>
                <a:pt x="4221797" y="2006252"/>
                <a:pt x="4206206" y="2021843"/>
                <a:pt x="4186978" y="2021843"/>
              </a:cubicBezTo>
              <a:close/>
              <a:moveTo>
                <a:pt x="4271871" y="2021843"/>
              </a:moveTo>
              <a:cubicBezTo>
                <a:pt x="4252643" y="2021843"/>
                <a:pt x="4237052" y="2006252"/>
                <a:pt x="4237052" y="1987024"/>
              </a:cubicBezTo>
              <a:cubicBezTo>
                <a:pt x="4237052" y="1967796"/>
                <a:pt x="4252643" y="1952205"/>
                <a:pt x="4271871" y="1952205"/>
              </a:cubicBezTo>
              <a:cubicBezTo>
                <a:pt x="4291099" y="1952205"/>
                <a:pt x="4306690" y="1967796"/>
                <a:pt x="4306690" y="1987024"/>
              </a:cubicBezTo>
              <a:cubicBezTo>
                <a:pt x="4306690" y="2006252"/>
                <a:pt x="4291099" y="2021843"/>
                <a:pt x="4271871" y="2021843"/>
              </a:cubicBezTo>
              <a:close/>
              <a:moveTo>
                <a:pt x="4356763" y="2021843"/>
              </a:moveTo>
              <a:cubicBezTo>
                <a:pt x="4337536" y="2021843"/>
                <a:pt x="4321945" y="2006252"/>
                <a:pt x="4321945" y="1987024"/>
              </a:cubicBezTo>
              <a:cubicBezTo>
                <a:pt x="4321945" y="1967796"/>
                <a:pt x="4337536" y="1952205"/>
                <a:pt x="4356763" y="1952205"/>
              </a:cubicBezTo>
              <a:cubicBezTo>
                <a:pt x="4375991" y="1952205"/>
                <a:pt x="4391582" y="1967796"/>
                <a:pt x="4391582" y="1987024"/>
              </a:cubicBezTo>
              <a:cubicBezTo>
                <a:pt x="4391582" y="2006252"/>
                <a:pt x="4375991" y="2021843"/>
                <a:pt x="4356763" y="2021843"/>
              </a:cubicBezTo>
              <a:close/>
              <a:moveTo>
                <a:pt x="4441656" y="2021843"/>
              </a:moveTo>
              <a:cubicBezTo>
                <a:pt x="4422428" y="2021843"/>
                <a:pt x="4406837" y="2006252"/>
                <a:pt x="4406837" y="1987024"/>
              </a:cubicBezTo>
              <a:cubicBezTo>
                <a:pt x="4406837" y="1967796"/>
                <a:pt x="4422428" y="1952205"/>
                <a:pt x="4441656" y="1952205"/>
              </a:cubicBezTo>
              <a:cubicBezTo>
                <a:pt x="4460883" y="1952205"/>
                <a:pt x="4476474" y="1967796"/>
                <a:pt x="4476474" y="1987024"/>
              </a:cubicBezTo>
              <a:cubicBezTo>
                <a:pt x="4476474" y="2006252"/>
                <a:pt x="4460883" y="2021843"/>
                <a:pt x="4441656" y="2021843"/>
              </a:cubicBezTo>
              <a:close/>
              <a:moveTo>
                <a:pt x="4526548" y="2021843"/>
              </a:moveTo>
              <a:cubicBezTo>
                <a:pt x="4507320" y="2021843"/>
                <a:pt x="4491729" y="2006252"/>
                <a:pt x="4491729" y="1987024"/>
              </a:cubicBezTo>
              <a:cubicBezTo>
                <a:pt x="4491729" y="1967796"/>
                <a:pt x="4507320" y="1952205"/>
                <a:pt x="4526548" y="1952205"/>
              </a:cubicBezTo>
              <a:cubicBezTo>
                <a:pt x="4545776" y="1952205"/>
                <a:pt x="4561367" y="1967796"/>
                <a:pt x="4561367" y="1987024"/>
              </a:cubicBezTo>
              <a:cubicBezTo>
                <a:pt x="4561367" y="2006252"/>
                <a:pt x="4545776" y="2021843"/>
                <a:pt x="4526548" y="2021843"/>
              </a:cubicBezTo>
              <a:close/>
              <a:moveTo>
                <a:pt x="6224398" y="2021843"/>
              </a:moveTo>
              <a:cubicBezTo>
                <a:pt x="6205171" y="2021843"/>
                <a:pt x="6189573" y="2006252"/>
                <a:pt x="6189573" y="1987024"/>
              </a:cubicBezTo>
              <a:cubicBezTo>
                <a:pt x="6189573" y="1967796"/>
                <a:pt x="6205171" y="1952205"/>
                <a:pt x="6224398" y="1952205"/>
              </a:cubicBezTo>
              <a:cubicBezTo>
                <a:pt x="6243626" y="1952205"/>
                <a:pt x="6259211" y="1967796"/>
                <a:pt x="6259211" y="1987024"/>
              </a:cubicBezTo>
              <a:cubicBezTo>
                <a:pt x="6259211" y="2006252"/>
                <a:pt x="6243626" y="2021843"/>
                <a:pt x="6224398" y="2021843"/>
              </a:cubicBezTo>
              <a:close/>
              <a:moveTo>
                <a:pt x="6309291" y="2021843"/>
              </a:moveTo>
              <a:cubicBezTo>
                <a:pt x="6290063" y="2021843"/>
                <a:pt x="6274465" y="2006252"/>
                <a:pt x="6274465" y="1987024"/>
              </a:cubicBezTo>
              <a:cubicBezTo>
                <a:pt x="6274465" y="1967796"/>
                <a:pt x="6290063" y="1952205"/>
                <a:pt x="6309291" y="1952205"/>
              </a:cubicBezTo>
              <a:cubicBezTo>
                <a:pt x="6328518" y="1952205"/>
                <a:pt x="6344103" y="1967796"/>
                <a:pt x="6344103" y="1987024"/>
              </a:cubicBezTo>
              <a:cubicBezTo>
                <a:pt x="6344103" y="2006252"/>
                <a:pt x="6328518" y="2021843"/>
                <a:pt x="6309291" y="2021843"/>
              </a:cubicBezTo>
              <a:close/>
              <a:moveTo>
                <a:pt x="6394183" y="2021843"/>
              </a:moveTo>
              <a:cubicBezTo>
                <a:pt x="6374955" y="2021843"/>
                <a:pt x="6359357" y="2006252"/>
                <a:pt x="6359357" y="1987024"/>
              </a:cubicBezTo>
              <a:cubicBezTo>
                <a:pt x="6359357" y="1967796"/>
                <a:pt x="6374955" y="1952205"/>
                <a:pt x="6394183" y="1952205"/>
              </a:cubicBezTo>
              <a:cubicBezTo>
                <a:pt x="6413411" y="1952205"/>
                <a:pt x="6428995" y="1967796"/>
                <a:pt x="6428995" y="1987024"/>
              </a:cubicBezTo>
              <a:cubicBezTo>
                <a:pt x="6428995" y="2006252"/>
                <a:pt x="6413411" y="2021843"/>
                <a:pt x="6394183" y="2021843"/>
              </a:cubicBezTo>
              <a:close/>
              <a:moveTo>
                <a:pt x="6479075" y="2021843"/>
              </a:moveTo>
              <a:cubicBezTo>
                <a:pt x="6459847" y="2021843"/>
                <a:pt x="6444250" y="2006252"/>
                <a:pt x="6444250" y="1987024"/>
              </a:cubicBezTo>
              <a:cubicBezTo>
                <a:pt x="6444250" y="1967796"/>
                <a:pt x="6459847" y="1952205"/>
                <a:pt x="6479075" y="1952205"/>
              </a:cubicBezTo>
              <a:cubicBezTo>
                <a:pt x="6498303" y="1952205"/>
                <a:pt x="6513887" y="1967796"/>
                <a:pt x="6513887" y="1987024"/>
              </a:cubicBezTo>
              <a:cubicBezTo>
                <a:pt x="6513887" y="2006252"/>
                <a:pt x="6498303" y="2021843"/>
                <a:pt x="6479075" y="2021843"/>
              </a:cubicBezTo>
              <a:close/>
              <a:moveTo>
                <a:pt x="6563968" y="2021843"/>
              </a:moveTo>
              <a:cubicBezTo>
                <a:pt x="6544741" y="2021843"/>
                <a:pt x="6529143" y="2006252"/>
                <a:pt x="6529143" y="1987024"/>
              </a:cubicBezTo>
              <a:cubicBezTo>
                <a:pt x="6529143" y="1967796"/>
                <a:pt x="6544741" y="1952205"/>
                <a:pt x="6563968" y="1952205"/>
              </a:cubicBezTo>
              <a:cubicBezTo>
                <a:pt x="6583196" y="1952205"/>
                <a:pt x="6598781" y="1967796"/>
                <a:pt x="6598781" y="1987024"/>
              </a:cubicBezTo>
              <a:cubicBezTo>
                <a:pt x="6598781" y="2006252"/>
                <a:pt x="6583196" y="2021843"/>
                <a:pt x="6563968" y="2021843"/>
              </a:cubicBezTo>
              <a:close/>
              <a:moveTo>
                <a:pt x="6648861" y="2021843"/>
              </a:moveTo>
              <a:cubicBezTo>
                <a:pt x="6629633" y="2021843"/>
                <a:pt x="6614035" y="2006252"/>
                <a:pt x="6614035" y="1987024"/>
              </a:cubicBezTo>
              <a:cubicBezTo>
                <a:pt x="6614035" y="1967796"/>
                <a:pt x="6629633" y="1952205"/>
                <a:pt x="6648861" y="1952205"/>
              </a:cubicBezTo>
              <a:cubicBezTo>
                <a:pt x="6668088" y="1952205"/>
                <a:pt x="6683673" y="1967796"/>
                <a:pt x="6683673" y="1987024"/>
              </a:cubicBezTo>
              <a:cubicBezTo>
                <a:pt x="6683673" y="2006252"/>
                <a:pt x="6668088" y="2021843"/>
                <a:pt x="6648861" y="2021843"/>
              </a:cubicBezTo>
              <a:close/>
              <a:moveTo>
                <a:pt x="6733753" y="2021843"/>
              </a:moveTo>
              <a:cubicBezTo>
                <a:pt x="6714525" y="2021843"/>
                <a:pt x="6698927" y="2006252"/>
                <a:pt x="6698927" y="1987024"/>
              </a:cubicBezTo>
              <a:cubicBezTo>
                <a:pt x="6698927" y="1967796"/>
                <a:pt x="6714525" y="1952205"/>
                <a:pt x="6733753" y="1952205"/>
              </a:cubicBezTo>
              <a:cubicBezTo>
                <a:pt x="6752981" y="1952205"/>
                <a:pt x="6768565" y="1967796"/>
                <a:pt x="6768565" y="1987024"/>
              </a:cubicBezTo>
              <a:cubicBezTo>
                <a:pt x="6768565" y="2006252"/>
                <a:pt x="6752981" y="2021843"/>
                <a:pt x="6733753" y="2021843"/>
              </a:cubicBezTo>
              <a:close/>
              <a:moveTo>
                <a:pt x="6818645" y="2021843"/>
              </a:moveTo>
              <a:cubicBezTo>
                <a:pt x="6799417" y="2021843"/>
                <a:pt x="6783820" y="2006252"/>
                <a:pt x="6783820" y="1987024"/>
              </a:cubicBezTo>
              <a:cubicBezTo>
                <a:pt x="6783820" y="1967796"/>
                <a:pt x="6799417" y="1952205"/>
                <a:pt x="6818645" y="1952205"/>
              </a:cubicBezTo>
              <a:cubicBezTo>
                <a:pt x="6837873" y="1952205"/>
                <a:pt x="6853457" y="1967796"/>
                <a:pt x="6853457" y="1987024"/>
              </a:cubicBezTo>
              <a:cubicBezTo>
                <a:pt x="6853457" y="2006252"/>
                <a:pt x="6837873" y="2021843"/>
                <a:pt x="6818645" y="2021843"/>
              </a:cubicBezTo>
              <a:close/>
              <a:moveTo>
                <a:pt x="6903537" y="2021843"/>
              </a:moveTo>
              <a:cubicBezTo>
                <a:pt x="6884310" y="2021843"/>
                <a:pt x="6868712" y="2006252"/>
                <a:pt x="6868712" y="1987024"/>
              </a:cubicBezTo>
              <a:cubicBezTo>
                <a:pt x="6868712" y="1967796"/>
                <a:pt x="6884310" y="1952205"/>
                <a:pt x="6903537" y="1952205"/>
              </a:cubicBezTo>
              <a:cubicBezTo>
                <a:pt x="6922765" y="1952205"/>
                <a:pt x="6938350" y="1967796"/>
                <a:pt x="6938350" y="1987024"/>
              </a:cubicBezTo>
              <a:cubicBezTo>
                <a:pt x="6938350" y="2006252"/>
                <a:pt x="6922765" y="2021843"/>
                <a:pt x="6903537" y="2021843"/>
              </a:cubicBezTo>
              <a:close/>
              <a:moveTo>
                <a:pt x="6988431" y="2021843"/>
              </a:moveTo>
              <a:cubicBezTo>
                <a:pt x="6969203" y="2021843"/>
                <a:pt x="6953605" y="2006252"/>
                <a:pt x="6953605" y="1987024"/>
              </a:cubicBezTo>
              <a:cubicBezTo>
                <a:pt x="6953605" y="1967796"/>
                <a:pt x="6969203" y="1952205"/>
                <a:pt x="6988431" y="1952205"/>
              </a:cubicBezTo>
              <a:cubicBezTo>
                <a:pt x="7007658" y="1952205"/>
                <a:pt x="7023243" y="1967796"/>
                <a:pt x="7023243" y="1987024"/>
              </a:cubicBezTo>
              <a:cubicBezTo>
                <a:pt x="7023243" y="2006252"/>
                <a:pt x="7007658" y="2021843"/>
                <a:pt x="6988431" y="2021843"/>
              </a:cubicBezTo>
              <a:close/>
              <a:moveTo>
                <a:pt x="7328027" y="2021843"/>
              </a:moveTo>
              <a:cubicBezTo>
                <a:pt x="7308799" y="2021843"/>
                <a:pt x="7293201" y="2006252"/>
                <a:pt x="7293201" y="1987024"/>
              </a:cubicBezTo>
              <a:cubicBezTo>
                <a:pt x="7293201" y="1967796"/>
                <a:pt x="7308799" y="1952205"/>
                <a:pt x="7328027" y="1952205"/>
              </a:cubicBezTo>
              <a:cubicBezTo>
                <a:pt x="7347254" y="1952205"/>
                <a:pt x="7362839" y="1967796"/>
                <a:pt x="7362839" y="1987024"/>
              </a:cubicBezTo>
              <a:cubicBezTo>
                <a:pt x="7362839" y="2006252"/>
                <a:pt x="7347254" y="2021843"/>
                <a:pt x="7328027" y="2021843"/>
              </a:cubicBezTo>
              <a:close/>
              <a:moveTo>
                <a:pt x="9789909" y="2021843"/>
              </a:moveTo>
              <a:cubicBezTo>
                <a:pt x="9770681" y="2021843"/>
                <a:pt x="9755084" y="2006252"/>
                <a:pt x="9755084" y="1987024"/>
              </a:cubicBezTo>
              <a:cubicBezTo>
                <a:pt x="9755084" y="1967796"/>
                <a:pt x="9770681" y="1952205"/>
                <a:pt x="9789909" y="1952205"/>
              </a:cubicBezTo>
              <a:cubicBezTo>
                <a:pt x="9809137" y="1952205"/>
                <a:pt x="9824721" y="1967796"/>
                <a:pt x="9824721" y="1987024"/>
              </a:cubicBezTo>
              <a:cubicBezTo>
                <a:pt x="9824721" y="2006252"/>
                <a:pt x="9809137" y="2021843"/>
                <a:pt x="9789909" y="2021843"/>
              </a:cubicBezTo>
              <a:close/>
              <a:moveTo>
                <a:pt x="9959693" y="2021843"/>
              </a:moveTo>
              <a:cubicBezTo>
                <a:pt x="9940466" y="2021843"/>
                <a:pt x="9924868" y="2006252"/>
                <a:pt x="9924868" y="1987024"/>
              </a:cubicBezTo>
              <a:cubicBezTo>
                <a:pt x="9924868" y="1967796"/>
                <a:pt x="9940466" y="1952205"/>
                <a:pt x="9959693" y="1952205"/>
              </a:cubicBezTo>
              <a:cubicBezTo>
                <a:pt x="9978921" y="1952205"/>
                <a:pt x="9994506" y="1967796"/>
                <a:pt x="9994506" y="1987024"/>
              </a:cubicBezTo>
              <a:cubicBezTo>
                <a:pt x="9994506" y="2006252"/>
                <a:pt x="9978921" y="2021843"/>
                <a:pt x="9959693" y="2021843"/>
              </a:cubicBezTo>
              <a:close/>
              <a:moveTo>
                <a:pt x="10044586" y="2021843"/>
              </a:moveTo>
              <a:cubicBezTo>
                <a:pt x="10025358" y="2021843"/>
                <a:pt x="10009760" y="2006252"/>
                <a:pt x="10009760" y="1987024"/>
              </a:cubicBezTo>
              <a:cubicBezTo>
                <a:pt x="10009760" y="1967796"/>
                <a:pt x="10025358" y="1952205"/>
                <a:pt x="10044586" y="1952205"/>
              </a:cubicBezTo>
              <a:cubicBezTo>
                <a:pt x="10063813" y="1952205"/>
                <a:pt x="10079398" y="1967796"/>
                <a:pt x="10079398" y="1987024"/>
              </a:cubicBezTo>
              <a:cubicBezTo>
                <a:pt x="10079398" y="2006252"/>
                <a:pt x="10063813" y="2021843"/>
                <a:pt x="10044586" y="2021843"/>
              </a:cubicBezTo>
              <a:close/>
              <a:moveTo>
                <a:pt x="10299263" y="2021843"/>
              </a:moveTo>
              <a:cubicBezTo>
                <a:pt x="10280036" y="2021843"/>
                <a:pt x="10264438" y="2006252"/>
                <a:pt x="10264438" y="1987024"/>
              </a:cubicBezTo>
              <a:cubicBezTo>
                <a:pt x="10264438" y="1967796"/>
                <a:pt x="10280036" y="1952205"/>
                <a:pt x="10299263" y="1952205"/>
              </a:cubicBezTo>
              <a:cubicBezTo>
                <a:pt x="10318491" y="1952205"/>
                <a:pt x="10334076" y="1967796"/>
                <a:pt x="10334076" y="1987024"/>
              </a:cubicBezTo>
              <a:cubicBezTo>
                <a:pt x="10334076" y="2006252"/>
                <a:pt x="10318491" y="2021843"/>
                <a:pt x="10299263" y="2021843"/>
              </a:cubicBezTo>
              <a:close/>
              <a:moveTo>
                <a:pt x="3592724" y="1936983"/>
              </a:moveTo>
              <a:cubicBezTo>
                <a:pt x="3573496" y="1936983"/>
                <a:pt x="3557905" y="1921392"/>
                <a:pt x="3557905" y="1902164"/>
              </a:cubicBezTo>
              <a:cubicBezTo>
                <a:pt x="3557905" y="1882936"/>
                <a:pt x="3573496" y="1867345"/>
                <a:pt x="3592724" y="1867345"/>
              </a:cubicBezTo>
              <a:cubicBezTo>
                <a:pt x="3611952" y="1867345"/>
                <a:pt x="3627543" y="1882936"/>
                <a:pt x="3627543" y="1902164"/>
              </a:cubicBezTo>
              <a:cubicBezTo>
                <a:pt x="3627543" y="1921392"/>
                <a:pt x="3611952" y="1936983"/>
                <a:pt x="3592724" y="1936983"/>
              </a:cubicBezTo>
              <a:close/>
              <a:moveTo>
                <a:pt x="3677617" y="1936983"/>
              </a:moveTo>
              <a:cubicBezTo>
                <a:pt x="3658390" y="1936983"/>
                <a:pt x="3642798" y="1921392"/>
                <a:pt x="3642798" y="1902164"/>
              </a:cubicBezTo>
              <a:cubicBezTo>
                <a:pt x="3642798" y="1882936"/>
                <a:pt x="3658390" y="1867345"/>
                <a:pt x="3677617" y="1867345"/>
              </a:cubicBezTo>
              <a:cubicBezTo>
                <a:pt x="3696845" y="1867345"/>
                <a:pt x="3712436" y="1882936"/>
                <a:pt x="3712436" y="1902164"/>
              </a:cubicBezTo>
              <a:cubicBezTo>
                <a:pt x="3712436" y="1921392"/>
                <a:pt x="3696845" y="1936983"/>
                <a:pt x="3677617" y="1936983"/>
              </a:cubicBezTo>
              <a:close/>
              <a:moveTo>
                <a:pt x="3762510" y="1936983"/>
              </a:moveTo>
              <a:cubicBezTo>
                <a:pt x="3743282" y="1936983"/>
                <a:pt x="3727691" y="1921392"/>
                <a:pt x="3727691" y="1902164"/>
              </a:cubicBezTo>
              <a:cubicBezTo>
                <a:pt x="3727691" y="1882936"/>
                <a:pt x="3743282" y="1867345"/>
                <a:pt x="3762510" y="1867345"/>
              </a:cubicBezTo>
              <a:cubicBezTo>
                <a:pt x="3781737" y="1867345"/>
                <a:pt x="3797328" y="1882936"/>
                <a:pt x="3797328" y="1902164"/>
              </a:cubicBezTo>
              <a:cubicBezTo>
                <a:pt x="3797328" y="1921392"/>
                <a:pt x="3781737" y="1936983"/>
                <a:pt x="3762510" y="1936983"/>
              </a:cubicBezTo>
              <a:close/>
              <a:moveTo>
                <a:pt x="3847402" y="1936983"/>
              </a:moveTo>
              <a:cubicBezTo>
                <a:pt x="3828174" y="1936983"/>
                <a:pt x="3812583" y="1921392"/>
                <a:pt x="3812583" y="1902164"/>
              </a:cubicBezTo>
              <a:cubicBezTo>
                <a:pt x="3812583" y="1882936"/>
                <a:pt x="3828174" y="1867345"/>
                <a:pt x="3847402" y="1867345"/>
              </a:cubicBezTo>
              <a:cubicBezTo>
                <a:pt x="3866630" y="1867345"/>
                <a:pt x="3882221" y="1882936"/>
                <a:pt x="3882221" y="1902164"/>
              </a:cubicBezTo>
              <a:cubicBezTo>
                <a:pt x="3882221" y="1921392"/>
                <a:pt x="3866630" y="1936983"/>
                <a:pt x="3847402" y="1936983"/>
              </a:cubicBezTo>
              <a:close/>
              <a:moveTo>
                <a:pt x="3932301" y="1936983"/>
              </a:moveTo>
              <a:cubicBezTo>
                <a:pt x="3913073" y="1936983"/>
                <a:pt x="3897482" y="1921392"/>
                <a:pt x="3897482" y="1902164"/>
              </a:cubicBezTo>
              <a:cubicBezTo>
                <a:pt x="3897482" y="1882936"/>
                <a:pt x="3913073" y="1867345"/>
                <a:pt x="3932301" y="1867345"/>
              </a:cubicBezTo>
              <a:cubicBezTo>
                <a:pt x="3951529" y="1867345"/>
                <a:pt x="3967120" y="1882936"/>
                <a:pt x="3967120" y="1902164"/>
              </a:cubicBezTo>
              <a:cubicBezTo>
                <a:pt x="3967120" y="1921392"/>
                <a:pt x="3951529" y="1936983"/>
                <a:pt x="3932301" y="1936983"/>
              </a:cubicBezTo>
              <a:close/>
              <a:moveTo>
                <a:pt x="4017193" y="1936983"/>
              </a:moveTo>
              <a:cubicBezTo>
                <a:pt x="3997966" y="1936983"/>
                <a:pt x="3982375" y="1921392"/>
                <a:pt x="3982375" y="1902164"/>
              </a:cubicBezTo>
              <a:cubicBezTo>
                <a:pt x="3982375" y="1882936"/>
                <a:pt x="3997966" y="1867345"/>
                <a:pt x="4017193" y="1867345"/>
              </a:cubicBezTo>
              <a:cubicBezTo>
                <a:pt x="4036421" y="1867345"/>
                <a:pt x="4052012" y="1882936"/>
                <a:pt x="4052012" y="1902164"/>
              </a:cubicBezTo>
              <a:cubicBezTo>
                <a:pt x="4052012" y="1921392"/>
                <a:pt x="4036421" y="1936983"/>
                <a:pt x="4017193" y="1936983"/>
              </a:cubicBezTo>
              <a:close/>
              <a:moveTo>
                <a:pt x="4102086" y="1936983"/>
              </a:moveTo>
              <a:cubicBezTo>
                <a:pt x="4082858" y="1936983"/>
                <a:pt x="4067267" y="1921392"/>
                <a:pt x="4067267" y="1902164"/>
              </a:cubicBezTo>
              <a:cubicBezTo>
                <a:pt x="4067267" y="1882936"/>
                <a:pt x="4082858" y="1867345"/>
                <a:pt x="4102086" y="1867345"/>
              </a:cubicBezTo>
              <a:cubicBezTo>
                <a:pt x="4121313" y="1867345"/>
                <a:pt x="4136904" y="1882936"/>
                <a:pt x="4136904" y="1902164"/>
              </a:cubicBezTo>
              <a:cubicBezTo>
                <a:pt x="4136904" y="1921392"/>
                <a:pt x="4121313" y="1936983"/>
                <a:pt x="4102086" y="1936983"/>
              </a:cubicBezTo>
              <a:close/>
              <a:moveTo>
                <a:pt x="4186978" y="1936983"/>
              </a:moveTo>
              <a:cubicBezTo>
                <a:pt x="4167750" y="1936983"/>
                <a:pt x="4152159" y="1921392"/>
                <a:pt x="4152159" y="1902164"/>
              </a:cubicBezTo>
              <a:cubicBezTo>
                <a:pt x="4152159" y="1882936"/>
                <a:pt x="4167750" y="1867345"/>
                <a:pt x="4186978" y="1867345"/>
              </a:cubicBezTo>
              <a:cubicBezTo>
                <a:pt x="4206206" y="1867345"/>
                <a:pt x="4221797" y="1882936"/>
                <a:pt x="4221797" y="1902164"/>
              </a:cubicBezTo>
              <a:cubicBezTo>
                <a:pt x="4221797" y="1921392"/>
                <a:pt x="4206206" y="1936983"/>
                <a:pt x="4186978" y="1936983"/>
              </a:cubicBezTo>
              <a:close/>
              <a:moveTo>
                <a:pt x="4271871" y="1936983"/>
              </a:moveTo>
              <a:cubicBezTo>
                <a:pt x="4252643" y="1936983"/>
                <a:pt x="4237052" y="1921392"/>
                <a:pt x="4237052" y="1902164"/>
              </a:cubicBezTo>
              <a:cubicBezTo>
                <a:pt x="4237052" y="1882936"/>
                <a:pt x="4252643" y="1867345"/>
                <a:pt x="4271871" y="1867345"/>
              </a:cubicBezTo>
              <a:cubicBezTo>
                <a:pt x="4291099" y="1867345"/>
                <a:pt x="4306690" y="1882936"/>
                <a:pt x="4306690" y="1902164"/>
              </a:cubicBezTo>
              <a:cubicBezTo>
                <a:pt x="4306690" y="1921392"/>
                <a:pt x="4291099" y="1936983"/>
                <a:pt x="4271871" y="1936983"/>
              </a:cubicBezTo>
              <a:close/>
              <a:moveTo>
                <a:pt x="4356763" y="1936983"/>
              </a:moveTo>
              <a:cubicBezTo>
                <a:pt x="4337536" y="1936983"/>
                <a:pt x="4321945" y="1921392"/>
                <a:pt x="4321945" y="1902164"/>
              </a:cubicBezTo>
              <a:cubicBezTo>
                <a:pt x="4321945" y="1882936"/>
                <a:pt x="4337536" y="1867345"/>
                <a:pt x="4356763" y="1867345"/>
              </a:cubicBezTo>
              <a:cubicBezTo>
                <a:pt x="4375991" y="1867345"/>
                <a:pt x="4391582" y="1882936"/>
                <a:pt x="4391582" y="1902164"/>
              </a:cubicBezTo>
              <a:cubicBezTo>
                <a:pt x="4391582" y="1921392"/>
                <a:pt x="4375991" y="1936983"/>
                <a:pt x="4356763" y="1936983"/>
              </a:cubicBezTo>
              <a:close/>
              <a:moveTo>
                <a:pt x="4441656" y="1936983"/>
              </a:moveTo>
              <a:cubicBezTo>
                <a:pt x="4422428" y="1936983"/>
                <a:pt x="4406837" y="1921392"/>
                <a:pt x="4406837" y="1902164"/>
              </a:cubicBezTo>
              <a:cubicBezTo>
                <a:pt x="4406837" y="1882936"/>
                <a:pt x="4422428" y="1867345"/>
                <a:pt x="4441656" y="1867345"/>
              </a:cubicBezTo>
              <a:cubicBezTo>
                <a:pt x="4460883" y="1867345"/>
                <a:pt x="4476474" y="1882936"/>
                <a:pt x="4476474" y="1902164"/>
              </a:cubicBezTo>
              <a:cubicBezTo>
                <a:pt x="4476474" y="1921392"/>
                <a:pt x="4460883" y="1936983"/>
                <a:pt x="4441656" y="1936983"/>
              </a:cubicBezTo>
              <a:close/>
              <a:moveTo>
                <a:pt x="4526548" y="1936983"/>
              </a:moveTo>
              <a:cubicBezTo>
                <a:pt x="4507320" y="1936983"/>
                <a:pt x="4491729" y="1921392"/>
                <a:pt x="4491729" y="1902164"/>
              </a:cubicBezTo>
              <a:cubicBezTo>
                <a:pt x="4491729" y="1882936"/>
                <a:pt x="4507320" y="1867345"/>
                <a:pt x="4526548" y="1867345"/>
              </a:cubicBezTo>
              <a:cubicBezTo>
                <a:pt x="4545776" y="1867345"/>
                <a:pt x="4561367" y="1882936"/>
                <a:pt x="4561367" y="1902164"/>
              </a:cubicBezTo>
              <a:cubicBezTo>
                <a:pt x="4561367" y="1921392"/>
                <a:pt x="4545776" y="1936983"/>
                <a:pt x="4526548" y="1936983"/>
              </a:cubicBezTo>
              <a:close/>
              <a:moveTo>
                <a:pt x="6224398" y="1936983"/>
              </a:moveTo>
              <a:cubicBezTo>
                <a:pt x="6205171" y="1936983"/>
                <a:pt x="6189573" y="1921392"/>
                <a:pt x="6189573" y="1902164"/>
              </a:cubicBezTo>
              <a:cubicBezTo>
                <a:pt x="6189573" y="1882936"/>
                <a:pt x="6205171" y="1867345"/>
                <a:pt x="6224398" y="1867345"/>
              </a:cubicBezTo>
              <a:cubicBezTo>
                <a:pt x="6243626" y="1867345"/>
                <a:pt x="6259211" y="1882936"/>
                <a:pt x="6259211" y="1902164"/>
              </a:cubicBezTo>
              <a:cubicBezTo>
                <a:pt x="6259211" y="1921392"/>
                <a:pt x="6243626" y="1936983"/>
                <a:pt x="6224398" y="1936983"/>
              </a:cubicBezTo>
              <a:close/>
              <a:moveTo>
                <a:pt x="6309291" y="1936983"/>
              </a:moveTo>
              <a:cubicBezTo>
                <a:pt x="6290063" y="1936983"/>
                <a:pt x="6274465" y="1921392"/>
                <a:pt x="6274465" y="1902164"/>
              </a:cubicBezTo>
              <a:cubicBezTo>
                <a:pt x="6274465" y="1882936"/>
                <a:pt x="6290063" y="1867345"/>
                <a:pt x="6309291" y="1867345"/>
              </a:cubicBezTo>
              <a:cubicBezTo>
                <a:pt x="6328518" y="1867345"/>
                <a:pt x="6344103" y="1882936"/>
                <a:pt x="6344103" y="1902164"/>
              </a:cubicBezTo>
              <a:cubicBezTo>
                <a:pt x="6344103" y="1921392"/>
                <a:pt x="6328518" y="1936983"/>
                <a:pt x="6309291" y="1936983"/>
              </a:cubicBezTo>
              <a:close/>
              <a:moveTo>
                <a:pt x="6394183" y="1936983"/>
              </a:moveTo>
              <a:cubicBezTo>
                <a:pt x="6374955" y="1936983"/>
                <a:pt x="6359357" y="1921392"/>
                <a:pt x="6359357" y="1902164"/>
              </a:cubicBezTo>
              <a:cubicBezTo>
                <a:pt x="6359357" y="1882936"/>
                <a:pt x="6374955" y="1867345"/>
                <a:pt x="6394183" y="1867345"/>
              </a:cubicBezTo>
              <a:cubicBezTo>
                <a:pt x="6413411" y="1867345"/>
                <a:pt x="6428995" y="1882936"/>
                <a:pt x="6428995" y="1902164"/>
              </a:cubicBezTo>
              <a:cubicBezTo>
                <a:pt x="6428995" y="1921392"/>
                <a:pt x="6413411" y="1936983"/>
                <a:pt x="6394183" y="1936983"/>
              </a:cubicBezTo>
              <a:close/>
              <a:moveTo>
                <a:pt x="6479075" y="1936983"/>
              </a:moveTo>
              <a:cubicBezTo>
                <a:pt x="6459847" y="1936983"/>
                <a:pt x="6444250" y="1921392"/>
                <a:pt x="6444250" y="1902164"/>
              </a:cubicBezTo>
              <a:cubicBezTo>
                <a:pt x="6444250" y="1882936"/>
                <a:pt x="6459847" y="1867345"/>
                <a:pt x="6479075" y="1867345"/>
              </a:cubicBezTo>
              <a:cubicBezTo>
                <a:pt x="6498303" y="1867345"/>
                <a:pt x="6513887" y="1882936"/>
                <a:pt x="6513887" y="1902164"/>
              </a:cubicBezTo>
              <a:cubicBezTo>
                <a:pt x="6513887" y="1921392"/>
                <a:pt x="6498303" y="1936983"/>
                <a:pt x="6479075" y="1936983"/>
              </a:cubicBezTo>
              <a:close/>
              <a:moveTo>
                <a:pt x="6563968" y="1936983"/>
              </a:moveTo>
              <a:cubicBezTo>
                <a:pt x="6544741" y="1936983"/>
                <a:pt x="6529143" y="1921392"/>
                <a:pt x="6529143" y="1902164"/>
              </a:cubicBezTo>
              <a:cubicBezTo>
                <a:pt x="6529143" y="1882936"/>
                <a:pt x="6544741" y="1867345"/>
                <a:pt x="6563968" y="1867345"/>
              </a:cubicBezTo>
              <a:cubicBezTo>
                <a:pt x="6583196" y="1867345"/>
                <a:pt x="6598781" y="1882936"/>
                <a:pt x="6598781" y="1902164"/>
              </a:cubicBezTo>
              <a:cubicBezTo>
                <a:pt x="6598781" y="1921392"/>
                <a:pt x="6583196" y="1936983"/>
                <a:pt x="6563968" y="1936983"/>
              </a:cubicBezTo>
              <a:close/>
              <a:moveTo>
                <a:pt x="6648861" y="1936983"/>
              </a:moveTo>
              <a:cubicBezTo>
                <a:pt x="6629633" y="1936983"/>
                <a:pt x="6614035" y="1921392"/>
                <a:pt x="6614035" y="1902164"/>
              </a:cubicBezTo>
              <a:cubicBezTo>
                <a:pt x="6614035" y="1882936"/>
                <a:pt x="6629633" y="1867345"/>
                <a:pt x="6648861" y="1867345"/>
              </a:cubicBezTo>
              <a:cubicBezTo>
                <a:pt x="6668088" y="1867345"/>
                <a:pt x="6683673" y="1882936"/>
                <a:pt x="6683673" y="1902164"/>
              </a:cubicBezTo>
              <a:cubicBezTo>
                <a:pt x="6683673" y="1921392"/>
                <a:pt x="6668088" y="1936983"/>
                <a:pt x="6648861" y="1936983"/>
              </a:cubicBezTo>
              <a:close/>
              <a:moveTo>
                <a:pt x="6733753" y="1936983"/>
              </a:moveTo>
              <a:cubicBezTo>
                <a:pt x="6714525" y="1936983"/>
                <a:pt x="6698927" y="1921392"/>
                <a:pt x="6698927" y="1902164"/>
              </a:cubicBezTo>
              <a:cubicBezTo>
                <a:pt x="6698927" y="1882936"/>
                <a:pt x="6714525" y="1867345"/>
                <a:pt x="6733753" y="1867345"/>
              </a:cubicBezTo>
              <a:cubicBezTo>
                <a:pt x="6752981" y="1867345"/>
                <a:pt x="6768565" y="1882936"/>
                <a:pt x="6768565" y="1902164"/>
              </a:cubicBezTo>
              <a:cubicBezTo>
                <a:pt x="6768565" y="1921392"/>
                <a:pt x="6752981" y="1936983"/>
                <a:pt x="6733753" y="1936983"/>
              </a:cubicBezTo>
              <a:close/>
              <a:moveTo>
                <a:pt x="6818645" y="1936983"/>
              </a:moveTo>
              <a:cubicBezTo>
                <a:pt x="6799417" y="1936983"/>
                <a:pt x="6783820" y="1921392"/>
                <a:pt x="6783820" y="1902164"/>
              </a:cubicBezTo>
              <a:cubicBezTo>
                <a:pt x="6783820" y="1882936"/>
                <a:pt x="6799417" y="1867345"/>
                <a:pt x="6818645" y="1867345"/>
              </a:cubicBezTo>
              <a:cubicBezTo>
                <a:pt x="6837873" y="1867345"/>
                <a:pt x="6853457" y="1882936"/>
                <a:pt x="6853457" y="1902164"/>
              </a:cubicBezTo>
              <a:cubicBezTo>
                <a:pt x="6853457" y="1921392"/>
                <a:pt x="6837873" y="1936983"/>
                <a:pt x="6818645" y="1936983"/>
              </a:cubicBezTo>
              <a:close/>
              <a:moveTo>
                <a:pt x="6903537" y="1936983"/>
              </a:moveTo>
              <a:cubicBezTo>
                <a:pt x="6884310" y="1936983"/>
                <a:pt x="6868712" y="1921392"/>
                <a:pt x="6868712" y="1902164"/>
              </a:cubicBezTo>
              <a:cubicBezTo>
                <a:pt x="6868712" y="1882936"/>
                <a:pt x="6884310" y="1867345"/>
                <a:pt x="6903537" y="1867345"/>
              </a:cubicBezTo>
              <a:cubicBezTo>
                <a:pt x="6922765" y="1867345"/>
                <a:pt x="6938350" y="1882936"/>
                <a:pt x="6938350" y="1902164"/>
              </a:cubicBezTo>
              <a:cubicBezTo>
                <a:pt x="6938350" y="1921392"/>
                <a:pt x="6922765" y="1936983"/>
                <a:pt x="6903537" y="1936983"/>
              </a:cubicBezTo>
              <a:close/>
              <a:moveTo>
                <a:pt x="7243134" y="1936983"/>
              </a:moveTo>
              <a:cubicBezTo>
                <a:pt x="7223907" y="1936983"/>
                <a:pt x="7208309" y="1921392"/>
                <a:pt x="7208309" y="1902164"/>
              </a:cubicBezTo>
              <a:cubicBezTo>
                <a:pt x="7208309" y="1882936"/>
                <a:pt x="7223907" y="1867345"/>
                <a:pt x="7243134" y="1867345"/>
              </a:cubicBezTo>
              <a:cubicBezTo>
                <a:pt x="7262362" y="1867345"/>
                <a:pt x="7277947" y="1882936"/>
                <a:pt x="7277947" y="1902164"/>
              </a:cubicBezTo>
              <a:cubicBezTo>
                <a:pt x="7277947" y="1921392"/>
                <a:pt x="7262362" y="1936983"/>
                <a:pt x="7243134" y="1936983"/>
              </a:cubicBezTo>
              <a:close/>
              <a:moveTo>
                <a:pt x="7328027" y="1936983"/>
              </a:moveTo>
              <a:cubicBezTo>
                <a:pt x="7308799" y="1936983"/>
                <a:pt x="7293201" y="1921392"/>
                <a:pt x="7293201" y="1902164"/>
              </a:cubicBezTo>
              <a:cubicBezTo>
                <a:pt x="7293201" y="1882936"/>
                <a:pt x="7308799" y="1867345"/>
                <a:pt x="7328027" y="1867345"/>
              </a:cubicBezTo>
              <a:cubicBezTo>
                <a:pt x="7347254" y="1867345"/>
                <a:pt x="7362839" y="1882936"/>
                <a:pt x="7362839" y="1902164"/>
              </a:cubicBezTo>
              <a:cubicBezTo>
                <a:pt x="7362839" y="1921392"/>
                <a:pt x="7347254" y="1936983"/>
                <a:pt x="7328027" y="1936983"/>
              </a:cubicBezTo>
              <a:close/>
              <a:moveTo>
                <a:pt x="9705016" y="1936983"/>
              </a:moveTo>
              <a:cubicBezTo>
                <a:pt x="9685788" y="1936983"/>
                <a:pt x="9670190" y="1921392"/>
                <a:pt x="9670190" y="1902164"/>
              </a:cubicBezTo>
              <a:cubicBezTo>
                <a:pt x="9670190" y="1882936"/>
                <a:pt x="9685788" y="1867345"/>
                <a:pt x="9705016" y="1867345"/>
              </a:cubicBezTo>
              <a:cubicBezTo>
                <a:pt x="9724243" y="1867345"/>
                <a:pt x="9739828" y="1882936"/>
                <a:pt x="9739828" y="1902164"/>
              </a:cubicBezTo>
              <a:cubicBezTo>
                <a:pt x="9739828" y="1921392"/>
                <a:pt x="9724243" y="1936983"/>
                <a:pt x="9705016" y="1936983"/>
              </a:cubicBezTo>
              <a:close/>
              <a:moveTo>
                <a:pt x="9789909" y="1936983"/>
              </a:moveTo>
              <a:cubicBezTo>
                <a:pt x="9770681" y="1936983"/>
                <a:pt x="9755084" y="1921392"/>
                <a:pt x="9755084" y="1902164"/>
              </a:cubicBezTo>
              <a:cubicBezTo>
                <a:pt x="9755084" y="1882936"/>
                <a:pt x="9770681" y="1867345"/>
                <a:pt x="9789909" y="1867345"/>
              </a:cubicBezTo>
              <a:cubicBezTo>
                <a:pt x="9809137" y="1867345"/>
                <a:pt x="9824721" y="1882936"/>
                <a:pt x="9824721" y="1902164"/>
              </a:cubicBezTo>
              <a:cubicBezTo>
                <a:pt x="9824721" y="1921392"/>
                <a:pt x="9809137" y="1936983"/>
                <a:pt x="9789909" y="1936983"/>
              </a:cubicBezTo>
              <a:close/>
              <a:moveTo>
                <a:pt x="9874801" y="1936983"/>
              </a:moveTo>
              <a:cubicBezTo>
                <a:pt x="9855573" y="1936983"/>
                <a:pt x="9839976" y="1921392"/>
                <a:pt x="9839976" y="1902164"/>
              </a:cubicBezTo>
              <a:cubicBezTo>
                <a:pt x="9839976" y="1882936"/>
                <a:pt x="9855573" y="1867345"/>
                <a:pt x="9874801" y="1867345"/>
              </a:cubicBezTo>
              <a:cubicBezTo>
                <a:pt x="9894029" y="1867345"/>
                <a:pt x="9909613" y="1882936"/>
                <a:pt x="9909613" y="1902164"/>
              </a:cubicBezTo>
              <a:cubicBezTo>
                <a:pt x="9909613" y="1921392"/>
                <a:pt x="9894029" y="1936983"/>
                <a:pt x="9874801" y="1936983"/>
              </a:cubicBezTo>
              <a:close/>
              <a:moveTo>
                <a:pt x="9959693" y="1936983"/>
              </a:moveTo>
              <a:cubicBezTo>
                <a:pt x="9940466" y="1936983"/>
                <a:pt x="9924868" y="1921392"/>
                <a:pt x="9924868" y="1902164"/>
              </a:cubicBezTo>
              <a:cubicBezTo>
                <a:pt x="9924868" y="1882936"/>
                <a:pt x="9940466" y="1867345"/>
                <a:pt x="9959693" y="1867345"/>
              </a:cubicBezTo>
              <a:cubicBezTo>
                <a:pt x="9978921" y="1867345"/>
                <a:pt x="9994506" y="1882936"/>
                <a:pt x="9994506" y="1902164"/>
              </a:cubicBezTo>
              <a:cubicBezTo>
                <a:pt x="9994506" y="1921392"/>
                <a:pt x="9978921" y="1936983"/>
                <a:pt x="9959693" y="1936983"/>
              </a:cubicBezTo>
              <a:close/>
              <a:moveTo>
                <a:pt x="10044586" y="1936983"/>
              </a:moveTo>
              <a:cubicBezTo>
                <a:pt x="10025358" y="1936983"/>
                <a:pt x="10009760" y="1921392"/>
                <a:pt x="10009760" y="1902164"/>
              </a:cubicBezTo>
              <a:cubicBezTo>
                <a:pt x="10009760" y="1882936"/>
                <a:pt x="10025358" y="1867345"/>
                <a:pt x="10044586" y="1867345"/>
              </a:cubicBezTo>
              <a:cubicBezTo>
                <a:pt x="10063813" y="1867345"/>
                <a:pt x="10079398" y="1882936"/>
                <a:pt x="10079398" y="1902164"/>
              </a:cubicBezTo>
              <a:cubicBezTo>
                <a:pt x="10079398" y="1921392"/>
                <a:pt x="10063813" y="1936983"/>
                <a:pt x="10044586" y="1936983"/>
              </a:cubicBezTo>
              <a:close/>
              <a:moveTo>
                <a:pt x="10129478" y="1936983"/>
              </a:moveTo>
              <a:cubicBezTo>
                <a:pt x="10110250" y="1936983"/>
                <a:pt x="10094653" y="1921392"/>
                <a:pt x="10094653" y="1902164"/>
              </a:cubicBezTo>
              <a:cubicBezTo>
                <a:pt x="10094653" y="1882936"/>
                <a:pt x="10110250" y="1867345"/>
                <a:pt x="10129478" y="1867345"/>
              </a:cubicBezTo>
              <a:cubicBezTo>
                <a:pt x="10148706" y="1867345"/>
                <a:pt x="10164290" y="1882936"/>
                <a:pt x="10164290" y="1902164"/>
              </a:cubicBezTo>
              <a:cubicBezTo>
                <a:pt x="10164290" y="1921392"/>
                <a:pt x="10148706" y="1936983"/>
                <a:pt x="10129478" y="1936983"/>
              </a:cubicBezTo>
              <a:close/>
              <a:moveTo>
                <a:pt x="10299263" y="1936983"/>
              </a:moveTo>
              <a:cubicBezTo>
                <a:pt x="10280036" y="1936983"/>
                <a:pt x="10264438" y="1921392"/>
                <a:pt x="10264438" y="1902164"/>
              </a:cubicBezTo>
              <a:cubicBezTo>
                <a:pt x="10264438" y="1882936"/>
                <a:pt x="10280036" y="1867345"/>
                <a:pt x="10299263" y="1867345"/>
              </a:cubicBezTo>
              <a:cubicBezTo>
                <a:pt x="10318491" y="1867345"/>
                <a:pt x="10334076" y="1882936"/>
                <a:pt x="10334076" y="1902164"/>
              </a:cubicBezTo>
              <a:cubicBezTo>
                <a:pt x="10334076" y="1921392"/>
                <a:pt x="10318491" y="1936983"/>
                <a:pt x="10299263" y="1936983"/>
              </a:cubicBezTo>
              <a:close/>
              <a:moveTo>
                <a:pt x="11063296" y="1936983"/>
              </a:moveTo>
              <a:cubicBezTo>
                <a:pt x="11044068" y="1936983"/>
                <a:pt x="11028470" y="1921392"/>
                <a:pt x="11028470" y="1902164"/>
              </a:cubicBezTo>
              <a:cubicBezTo>
                <a:pt x="11028470" y="1882936"/>
                <a:pt x="11044068" y="1867345"/>
                <a:pt x="11063296" y="1867345"/>
              </a:cubicBezTo>
              <a:cubicBezTo>
                <a:pt x="11082523" y="1867345"/>
                <a:pt x="11098108" y="1882936"/>
                <a:pt x="11098108" y="1902164"/>
              </a:cubicBezTo>
              <a:cubicBezTo>
                <a:pt x="11098108" y="1921392"/>
                <a:pt x="11082523" y="1936983"/>
                <a:pt x="11063296" y="1936983"/>
              </a:cubicBezTo>
              <a:close/>
              <a:moveTo>
                <a:pt x="11402866" y="1936983"/>
              </a:moveTo>
              <a:cubicBezTo>
                <a:pt x="11383638" y="1936983"/>
                <a:pt x="11368040" y="1921392"/>
                <a:pt x="11368040" y="1902164"/>
              </a:cubicBezTo>
              <a:cubicBezTo>
                <a:pt x="11368040" y="1882936"/>
                <a:pt x="11383638" y="1867345"/>
                <a:pt x="11402866" y="1867345"/>
              </a:cubicBezTo>
              <a:cubicBezTo>
                <a:pt x="11422093" y="1867345"/>
                <a:pt x="11437678" y="1882936"/>
                <a:pt x="11437678" y="1902164"/>
              </a:cubicBezTo>
              <a:cubicBezTo>
                <a:pt x="11437678" y="1921392"/>
                <a:pt x="11422093" y="1936983"/>
                <a:pt x="11402866" y="1936983"/>
              </a:cubicBezTo>
              <a:close/>
              <a:moveTo>
                <a:pt x="3677617" y="1852123"/>
              </a:moveTo>
              <a:cubicBezTo>
                <a:pt x="3658390" y="1852123"/>
                <a:pt x="3642798" y="1836532"/>
                <a:pt x="3642798" y="1817304"/>
              </a:cubicBezTo>
              <a:cubicBezTo>
                <a:pt x="3642798" y="1798077"/>
                <a:pt x="3658390" y="1782486"/>
                <a:pt x="3677617" y="1782486"/>
              </a:cubicBezTo>
              <a:cubicBezTo>
                <a:pt x="3696845" y="1782486"/>
                <a:pt x="3712436" y="1798077"/>
                <a:pt x="3712436" y="1817304"/>
              </a:cubicBezTo>
              <a:cubicBezTo>
                <a:pt x="3712436" y="1836532"/>
                <a:pt x="3696845" y="1852123"/>
                <a:pt x="3677617" y="1852123"/>
              </a:cubicBezTo>
              <a:close/>
              <a:moveTo>
                <a:pt x="3762510" y="1852123"/>
              </a:moveTo>
              <a:cubicBezTo>
                <a:pt x="3743282" y="1852123"/>
                <a:pt x="3727691" y="1836532"/>
                <a:pt x="3727691" y="1817304"/>
              </a:cubicBezTo>
              <a:cubicBezTo>
                <a:pt x="3727691" y="1798077"/>
                <a:pt x="3743282" y="1782486"/>
                <a:pt x="3762510" y="1782486"/>
              </a:cubicBezTo>
              <a:cubicBezTo>
                <a:pt x="3781737" y="1782486"/>
                <a:pt x="3797328" y="1798077"/>
                <a:pt x="3797328" y="1817304"/>
              </a:cubicBezTo>
              <a:cubicBezTo>
                <a:pt x="3797328" y="1836532"/>
                <a:pt x="3781737" y="1852123"/>
                <a:pt x="3762510" y="1852123"/>
              </a:cubicBezTo>
              <a:close/>
              <a:moveTo>
                <a:pt x="3847402" y="1852123"/>
              </a:moveTo>
              <a:cubicBezTo>
                <a:pt x="3828174" y="1852123"/>
                <a:pt x="3812583" y="1836532"/>
                <a:pt x="3812583" y="1817304"/>
              </a:cubicBezTo>
              <a:cubicBezTo>
                <a:pt x="3812583" y="1798077"/>
                <a:pt x="3828174" y="1782486"/>
                <a:pt x="3847402" y="1782486"/>
              </a:cubicBezTo>
              <a:cubicBezTo>
                <a:pt x="3866630" y="1782486"/>
                <a:pt x="3882221" y="1798077"/>
                <a:pt x="3882221" y="1817304"/>
              </a:cubicBezTo>
              <a:cubicBezTo>
                <a:pt x="3882221" y="1836532"/>
                <a:pt x="3866630" y="1852123"/>
                <a:pt x="3847402" y="1852123"/>
              </a:cubicBezTo>
              <a:close/>
              <a:moveTo>
                <a:pt x="3932301" y="1852123"/>
              </a:moveTo>
              <a:cubicBezTo>
                <a:pt x="3913073" y="1852123"/>
                <a:pt x="3897482" y="1836532"/>
                <a:pt x="3897482" y="1817304"/>
              </a:cubicBezTo>
              <a:cubicBezTo>
                <a:pt x="3897482" y="1798077"/>
                <a:pt x="3913073" y="1782486"/>
                <a:pt x="3932301" y="1782486"/>
              </a:cubicBezTo>
              <a:cubicBezTo>
                <a:pt x="3951529" y="1782486"/>
                <a:pt x="3967120" y="1798077"/>
                <a:pt x="3967120" y="1817304"/>
              </a:cubicBezTo>
              <a:cubicBezTo>
                <a:pt x="3967120" y="1836532"/>
                <a:pt x="3951529" y="1852123"/>
                <a:pt x="3932301" y="1852123"/>
              </a:cubicBezTo>
              <a:close/>
              <a:moveTo>
                <a:pt x="4017193" y="1852123"/>
              </a:moveTo>
              <a:cubicBezTo>
                <a:pt x="3997966" y="1852123"/>
                <a:pt x="3982375" y="1836532"/>
                <a:pt x="3982375" y="1817304"/>
              </a:cubicBezTo>
              <a:cubicBezTo>
                <a:pt x="3982375" y="1798077"/>
                <a:pt x="3997966" y="1782486"/>
                <a:pt x="4017193" y="1782486"/>
              </a:cubicBezTo>
              <a:cubicBezTo>
                <a:pt x="4036421" y="1782486"/>
                <a:pt x="4052012" y="1798077"/>
                <a:pt x="4052012" y="1817304"/>
              </a:cubicBezTo>
              <a:cubicBezTo>
                <a:pt x="4052012" y="1836532"/>
                <a:pt x="4036421" y="1852123"/>
                <a:pt x="4017193" y="1852123"/>
              </a:cubicBezTo>
              <a:close/>
              <a:moveTo>
                <a:pt x="4102086" y="1852123"/>
              </a:moveTo>
              <a:cubicBezTo>
                <a:pt x="4082858" y="1852123"/>
                <a:pt x="4067267" y="1836532"/>
                <a:pt x="4067267" y="1817304"/>
              </a:cubicBezTo>
              <a:cubicBezTo>
                <a:pt x="4067267" y="1798077"/>
                <a:pt x="4082858" y="1782486"/>
                <a:pt x="4102086" y="1782486"/>
              </a:cubicBezTo>
              <a:cubicBezTo>
                <a:pt x="4121313" y="1782486"/>
                <a:pt x="4136904" y="1798077"/>
                <a:pt x="4136904" y="1817304"/>
              </a:cubicBezTo>
              <a:cubicBezTo>
                <a:pt x="4136904" y="1836532"/>
                <a:pt x="4121313" y="1852123"/>
                <a:pt x="4102086" y="1852123"/>
              </a:cubicBezTo>
              <a:close/>
              <a:moveTo>
                <a:pt x="4186978" y="1852123"/>
              </a:moveTo>
              <a:cubicBezTo>
                <a:pt x="4167750" y="1852123"/>
                <a:pt x="4152159" y="1836532"/>
                <a:pt x="4152159" y="1817304"/>
              </a:cubicBezTo>
              <a:cubicBezTo>
                <a:pt x="4152159" y="1798077"/>
                <a:pt x="4167750" y="1782486"/>
                <a:pt x="4186978" y="1782486"/>
              </a:cubicBezTo>
              <a:cubicBezTo>
                <a:pt x="4206206" y="1782486"/>
                <a:pt x="4221797" y="1798077"/>
                <a:pt x="4221797" y="1817304"/>
              </a:cubicBezTo>
              <a:cubicBezTo>
                <a:pt x="4221797" y="1836532"/>
                <a:pt x="4206206" y="1852123"/>
                <a:pt x="4186978" y="1852123"/>
              </a:cubicBezTo>
              <a:close/>
              <a:moveTo>
                <a:pt x="4271871" y="1852123"/>
              </a:moveTo>
              <a:cubicBezTo>
                <a:pt x="4252643" y="1852123"/>
                <a:pt x="4237052" y="1836532"/>
                <a:pt x="4237052" y="1817304"/>
              </a:cubicBezTo>
              <a:cubicBezTo>
                <a:pt x="4237052" y="1798077"/>
                <a:pt x="4252643" y="1782486"/>
                <a:pt x="4271871" y="1782486"/>
              </a:cubicBezTo>
              <a:cubicBezTo>
                <a:pt x="4291099" y="1782486"/>
                <a:pt x="4306690" y="1798077"/>
                <a:pt x="4306690" y="1817304"/>
              </a:cubicBezTo>
              <a:cubicBezTo>
                <a:pt x="4306690" y="1836532"/>
                <a:pt x="4291099" y="1852123"/>
                <a:pt x="4271871" y="1852123"/>
              </a:cubicBezTo>
              <a:close/>
              <a:moveTo>
                <a:pt x="4356763" y="1852123"/>
              </a:moveTo>
              <a:cubicBezTo>
                <a:pt x="4337536" y="1852123"/>
                <a:pt x="4321945" y="1836532"/>
                <a:pt x="4321945" y="1817304"/>
              </a:cubicBezTo>
              <a:cubicBezTo>
                <a:pt x="4321945" y="1798077"/>
                <a:pt x="4337536" y="1782486"/>
                <a:pt x="4356763" y="1782486"/>
              </a:cubicBezTo>
              <a:cubicBezTo>
                <a:pt x="4375991" y="1782486"/>
                <a:pt x="4391582" y="1798077"/>
                <a:pt x="4391582" y="1817304"/>
              </a:cubicBezTo>
              <a:cubicBezTo>
                <a:pt x="4391582" y="1836532"/>
                <a:pt x="4375991" y="1852123"/>
                <a:pt x="4356763" y="1852123"/>
              </a:cubicBezTo>
              <a:close/>
              <a:moveTo>
                <a:pt x="4441656" y="1852123"/>
              </a:moveTo>
              <a:cubicBezTo>
                <a:pt x="4422428" y="1852123"/>
                <a:pt x="4406837" y="1836532"/>
                <a:pt x="4406837" y="1817304"/>
              </a:cubicBezTo>
              <a:cubicBezTo>
                <a:pt x="4406837" y="1798077"/>
                <a:pt x="4422428" y="1782486"/>
                <a:pt x="4441656" y="1782486"/>
              </a:cubicBezTo>
              <a:cubicBezTo>
                <a:pt x="4460883" y="1782486"/>
                <a:pt x="4476474" y="1798077"/>
                <a:pt x="4476474" y="1817304"/>
              </a:cubicBezTo>
              <a:cubicBezTo>
                <a:pt x="4476474" y="1836532"/>
                <a:pt x="4460883" y="1852123"/>
                <a:pt x="4441656" y="1852123"/>
              </a:cubicBezTo>
              <a:close/>
              <a:moveTo>
                <a:pt x="4526548" y="1852123"/>
              </a:moveTo>
              <a:cubicBezTo>
                <a:pt x="4507320" y="1852123"/>
                <a:pt x="4491729" y="1836532"/>
                <a:pt x="4491729" y="1817304"/>
              </a:cubicBezTo>
              <a:cubicBezTo>
                <a:pt x="4491729" y="1798077"/>
                <a:pt x="4507320" y="1782486"/>
                <a:pt x="4526548" y="1782486"/>
              </a:cubicBezTo>
              <a:cubicBezTo>
                <a:pt x="4545776" y="1782486"/>
                <a:pt x="4561367" y="1798077"/>
                <a:pt x="4561367" y="1817304"/>
              </a:cubicBezTo>
              <a:cubicBezTo>
                <a:pt x="4561367" y="1836532"/>
                <a:pt x="4545776" y="1852123"/>
                <a:pt x="4526548" y="1852123"/>
              </a:cubicBezTo>
              <a:close/>
              <a:moveTo>
                <a:pt x="6224398" y="1852123"/>
              </a:moveTo>
              <a:cubicBezTo>
                <a:pt x="6205171" y="1852123"/>
                <a:pt x="6189573" y="1836532"/>
                <a:pt x="6189573" y="1817304"/>
              </a:cubicBezTo>
              <a:cubicBezTo>
                <a:pt x="6189573" y="1798077"/>
                <a:pt x="6205171" y="1782486"/>
                <a:pt x="6224398" y="1782486"/>
              </a:cubicBezTo>
              <a:cubicBezTo>
                <a:pt x="6243626" y="1782486"/>
                <a:pt x="6259211" y="1798077"/>
                <a:pt x="6259211" y="1817304"/>
              </a:cubicBezTo>
              <a:cubicBezTo>
                <a:pt x="6259211" y="1836532"/>
                <a:pt x="6243626" y="1852123"/>
                <a:pt x="6224398" y="1852123"/>
              </a:cubicBezTo>
              <a:close/>
              <a:moveTo>
                <a:pt x="6309291" y="1852123"/>
              </a:moveTo>
              <a:cubicBezTo>
                <a:pt x="6290063" y="1852123"/>
                <a:pt x="6274465" y="1836532"/>
                <a:pt x="6274465" y="1817304"/>
              </a:cubicBezTo>
              <a:cubicBezTo>
                <a:pt x="6274465" y="1798077"/>
                <a:pt x="6290063" y="1782486"/>
                <a:pt x="6309291" y="1782486"/>
              </a:cubicBezTo>
              <a:cubicBezTo>
                <a:pt x="6328518" y="1782486"/>
                <a:pt x="6344103" y="1798077"/>
                <a:pt x="6344103" y="1817304"/>
              </a:cubicBezTo>
              <a:cubicBezTo>
                <a:pt x="6344103" y="1836532"/>
                <a:pt x="6328518" y="1852123"/>
                <a:pt x="6309291" y="1852123"/>
              </a:cubicBezTo>
              <a:close/>
              <a:moveTo>
                <a:pt x="6394183" y="1852123"/>
              </a:moveTo>
              <a:cubicBezTo>
                <a:pt x="6374955" y="1852123"/>
                <a:pt x="6359357" y="1836532"/>
                <a:pt x="6359357" y="1817304"/>
              </a:cubicBezTo>
              <a:cubicBezTo>
                <a:pt x="6359357" y="1798077"/>
                <a:pt x="6374955" y="1782486"/>
                <a:pt x="6394183" y="1782486"/>
              </a:cubicBezTo>
              <a:cubicBezTo>
                <a:pt x="6413411" y="1782486"/>
                <a:pt x="6428995" y="1798077"/>
                <a:pt x="6428995" y="1817304"/>
              </a:cubicBezTo>
              <a:cubicBezTo>
                <a:pt x="6428995" y="1836532"/>
                <a:pt x="6413411" y="1852123"/>
                <a:pt x="6394183" y="1852123"/>
              </a:cubicBezTo>
              <a:close/>
              <a:moveTo>
                <a:pt x="6479075" y="1852123"/>
              </a:moveTo>
              <a:cubicBezTo>
                <a:pt x="6459847" y="1852123"/>
                <a:pt x="6444250" y="1836532"/>
                <a:pt x="6444250" y="1817304"/>
              </a:cubicBezTo>
              <a:cubicBezTo>
                <a:pt x="6444250" y="1798077"/>
                <a:pt x="6459847" y="1782486"/>
                <a:pt x="6479075" y="1782486"/>
              </a:cubicBezTo>
              <a:cubicBezTo>
                <a:pt x="6498303" y="1782486"/>
                <a:pt x="6513887" y="1798077"/>
                <a:pt x="6513887" y="1817304"/>
              </a:cubicBezTo>
              <a:cubicBezTo>
                <a:pt x="6513887" y="1836532"/>
                <a:pt x="6498303" y="1852123"/>
                <a:pt x="6479075" y="1852123"/>
              </a:cubicBezTo>
              <a:close/>
              <a:moveTo>
                <a:pt x="6563968" y="1852123"/>
              </a:moveTo>
              <a:cubicBezTo>
                <a:pt x="6544741" y="1852123"/>
                <a:pt x="6529143" y="1836532"/>
                <a:pt x="6529143" y="1817304"/>
              </a:cubicBezTo>
              <a:cubicBezTo>
                <a:pt x="6529143" y="1798077"/>
                <a:pt x="6544741" y="1782486"/>
                <a:pt x="6563968" y="1782486"/>
              </a:cubicBezTo>
              <a:cubicBezTo>
                <a:pt x="6583196" y="1782486"/>
                <a:pt x="6598781" y="1798077"/>
                <a:pt x="6598781" y="1817304"/>
              </a:cubicBezTo>
              <a:cubicBezTo>
                <a:pt x="6598781" y="1836532"/>
                <a:pt x="6583196" y="1852123"/>
                <a:pt x="6563968" y="1852123"/>
              </a:cubicBezTo>
              <a:close/>
              <a:moveTo>
                <a:pt x="6648861" y="1852123"/>
              </a:moveTo>
              <a:cubicBezTo>
                <a:pt x="6629633" y="1852123"/>
                <a:pt x="6614035" y="1836532"/>
                <a:pt x="6614035" y="1817304"/>
              </a:cubicBezTo>
              <a:cubicBezTo>
                <a:pt x="6614035" y="1798077"/>
                <a:pt x="6629633" y="1782486"/>
                <a:pt x="6648861" y="1782486"/>
              </a:cubicBezTo>
              <a:cubicBezTo>
                <a:pt x="6668088" y="1782486"/>
                <a:pt x="6683673" y="1798077"/>
                <a:pt x="6683673" y="1817304"/>
              </a:cubicBezTo>
              <a:cubicBezTo>
                <a:pt x="6683673" y="1836532"/>
                <a:pt x="6668088" y="1852123"/>
                <a:pt x="6648861" y="1852123"/>
              </a:cubicBezTo>
              <a:close/>
              <a:moveTo>
                <a:pt x="6733753" y="1852123"/>
              </a:moveTo>
              <a:cubicBezTo>
                <a:pt x="6714525" y="1852123"/>
                <a:pt x="6698927" y="1836532"/>
                <a:pt x="6698927" y="1817304"/>
              </a:cubicBezTo>
              <a:cubicBezTo>
                <a:pt x="6698927" y="1798077"/>
                <a:pt x="6714525" y="1782486"/>
                <a:pt x="6733753" y="1782486"/>
              </a:cubicBezTo>
              <a:cubicBezTo>
                <a:pt x="6752981" y="1782486"/>
                <a:pt x="6768565" y="1798077"/>
                <a:pt x="6768565" y="1817304"/>
              </a:cubicBezTo>
              <a:cubicBezTo>
                <a:pt x="6768565" y="1836532"/>
                <a:pt x="6752981" y="1852123"/>
                <a:pt x="6733753" y="1852123"/>
              </a:cubicBezTo>
              <a:close/>
              <a:moveTo>
                <a:pt x="6818645" y="1852123"/>
              </a:moveTo>
              <a:cubicBezTo>
                <a:pt x="6799417" y="1852123"/>
                <a:pt x="6783820" y="1836532"/>
                <a:pt x="6783820" y="1817304"/>
              </a:cubicBezTo>
              <a:cubicBezTo>
                <a:pt x="6783820" y="1798077"/>
                <a:pt x="6799417" y="1782486"/>
                <a:pt x="6818645" y="1782486"/>
              </a:cubicBezTo>
              <a:cubicBezTo>
                <a:pt x="6837873" y="1782486"/>
                <a:pt x="6853457" y="1798077"/>
                <a:pt x="6853457" y="1817304"/>
              </a:cubicBezTo>
              <a:cubicBezTo>
                <a:pt x="6853457" y="1836532"/>
                <a:pt x="6837873" y="1852123"/>
                <a:pt x="6818645" y="1852123"/>
              </a:cubicBezTo>
              <a:close/>
              <a:moveTo>
                <a:pt x="7243134" y="1852123"/>
              </a:moveTo>
              <a:cubicBezTo>
                <a:pt x="7223907" y="1852123"/>
                <a:pt x="7208309" y="1836532"/>
                <a:pt x="7208309" y="1817304"/>
              </a:cubicBezTo>
              <a:cubicBezTo>
                <a:pt x="7208309" y="1798077"/>
                <a:pt x="7223907" y="1782486"/>
                <a:pt x="7243134" y="1782486"/>
              </a:cubicBezTo>
              <a:cubicBezTo>
                <a:pt x="7262362" y="1782486"/>
                <a:pt x="7277947" y="1798077"/>
                <a:pt x="7277947" y="1817304"/>
              </a:cubicBezTo>
              <a:cubicBezTo>
                <a:pt x="7277947" y="1836532"/>
                <a:pt x="7262362" y="1852123"/>
                <a:pt x="7243134" y="1852123"/>
              </a:cubicBezTo>
              <a:close/>
              <a:moveTo>
                <a:pt x="9620123" y="1852123"/>
              </a:moveTo>
              <a:cubicBezTo>
                <a:pt x="9600896" y="1852123"/>
                <a:pt x="9585298" y="1836532"/>
                <a:pt x="9585298" y="1817304"/>
              </a:cubicBezTo>
              <a:cubicBezTo>
                <a:pt x="9585298" y="1798077"/>
                <a:pt x="9600896" y="1782486"/>
                <a:pt x="9620123" y="1782486"/>
              </a:cubicBezTo>
              <a:cubicBezTo>
                <a:pt x="9639351" y="1782486"/>
                <a:pt x="9654936" y="1798077"/>
                <a:pt x="9654936" y="1817304"/>
              </a:cubicBezTo>
              <a:cubicBezTo>
                <a:pt x="9654936" y="1836532"/>
                <a:pt x="9639351" y="1852123"/>
                <a:pt x="9620123" y="1852123"/>
              </a:cubicBezTo>
              <a:close/>
              <a:moveTo>
                <a:pt x="9705016" y="1852123"/>
              </a:moveTo>
              <a:cubicBezTo>
                <a:pt x="9685788" y="1852123"/>
                <a:pt x="9670190" y="1836532"/>
                <a:pt x="9670190" y="1817304"/>
              </a:cubicBezTo>
              <a:cubicBezTo>
                <a:pt x="9670190" y="1798077"/>
                <a:pt x="9685788" y="1782486"/>
                <a:pt x="9705016" y="1782486"/>
              </a:cubicBezTo>
              <a:cubicBezTo>
                <a:pt x="9724243" y="1782486"/>
                <a:pt x="9739828" y="1798077"/>
                <a:pt x="9739828" y="1817304"/>
              </a:cubicBezTo>
              <a:cubicBezTo>
                <a:pt x="9739828" y="1836532"/>
                <a:pt x="9724243" y="1852123"/>
                <a:pt x="9705016" y="1852123"/>
              </a:cubicBezTo>
              <a:close/>
              <a:moveTo>
                <a:pt x="9789909" y="1852123"/>
              </a:moveTo>
              <a:cubicBezTo>
                <a:pt x="9770681" y="1852123"/>
                <a:pt x="9755084" y="1836532"/>
                <a:pt x="9755084" y="1817304"/>
              </a:cubicBezTo>
              <a:cubicBezTo>
                <a:pt x="9755084" y="1798077"/>
                <a:pt x="9770681" y="1782486"/>
                <a:pt x="9789909" y="1782486"/>
              </a:cubicBezTo>
              <a:cubicBezTo>
                <a:pt x="9809137" y="1782486"/>
                <a:pt x="9824721" y="1798077"/>
                <a:pt x="9824721" y="1817304"/>
              </a:cubicBezTo>
              <a:cubicBezTo>
                <a:pt x="9824721" y="1836532"/>
                <a:pt x="9809137" y="1852123"/>
                <a:pt x="9789909" y="1852123"/>
              </a:cubicBezTo>
              <a:close/>
              <a:moveTo>
                <a:pt x="9874801" y="1852123"/>
              </a:moveTo>
              <a:cubicBezTo>
                <a:pt x="9855573" y="1852123"/>
                <a:pt x="9839976" y="1836532"/>
                <a:pt x="9839976" y="1817304"/>
              </a:cubicBezTo>
              <a:cubicBezTo>
                <a:pt x="9839976" y="1798077"/>
                <a:pt x="9855573" y="1782486"/>
                <a:pt x="9874801" y="1782486"/>
              </a:cubicBezTo>
              <a:cubicBezTo>
                <a:pt x="9894029" y="1782486"/>
                <a:pt x="9909613" y="1798077"/>
                <a:pt x="9909613" y="1817304"/>
              </a:cubicBezTo>
              <a:cubicBezTo>
                <a:pt x="9909613" y="1836532"/>
                <a:pt x="9894029" y="1852123"/>
                <a:pt x="9874801" y="1852123"/>
              </a:cubicBezTo>
              <a:close/>
              <a:moveTo>
                <a:pt x="9959693" y="1852123"/>
              </a:moveTo>
              <a:cubicBezTo>
                <a:pt x="9940466" y="1852123"/>
                <a:pt x="9924868" y="1836532"/>
                <a:pt x="9924868" y="1817304"/>
              </a:cubicBezTo>
              <a:cubicBezTo>
                <a:pt x="9924868" y="1798077"/>
                <a:pt x="9940466" y="1782486"/>
                <a:pt x="9959693" y="1782486"/>
              </a:cubicBezTo>
              <a:cubicBezTo>
                <a:pt x="9978921" y="1782486"/>
                <a:pt x="9994506" y="1798077"/>
                <a:pt x="9994506" y="1817304"/>
              </a:cubicBezTo>
              <a:cubicBezTo>
                <a:pt x="9994506" y="1836532"/>
                <a:pt x="9978921" y="1852123"/>
                <a:pt x="9959693" y="1852123"/>
              </a:cubicBezTo>
              <a:close/>
              <a:moveTo>
                <a:pt x="10044586" y="1852123"/>
              </a:moveTo>
              <a:cubicBezTo>
                <a:pt x="10025358" y="1852123"/>
                <a:pt x="10009760" y="1836532"/>
                <a:pt x="10009760" y="1817304"/>
              </a:cubicBezTo>
              <a:cubicBezTo>
                <a:pt x="10009760" y="1798077"/>
                <a:pt x="10025358" y="1782486"/>
                <a:pt x="10044586" y="1782486"/>
              </a:cubicBezTo>
              <a:cubicBezTo>
                <a:pt x="10063813" y="1782486"/>
                <a:pt x="10079398" y="1798077"/>
                <a:pt x="10079398" y="1817304"/>
              </a:cubicBezTo>
              <a:cubicBezTo>
                <a:pt x="10079398" y="1836532"/>
                <a:pt x="10063813" y="1852123"/>
                <a:pt x="10044586" y="1852123"/>
              </a:cubicBezTo>
              <a:close/>
              <a:moveTo>
                <a:pt x="10129478" y="1852123"/>
              </a:moveTo>
              <a:cubicBezTo>
                <a:pt x="10110250" y="1852123"/>
                <a:pt x="10094653" y="1836532"/>
                <a:pt x="10094653" y="1817304"/>
              </a:cubicBezTo>
              <a:cubicBezTo>
                <a:pt x="10094653" y="1798077"/>
                <a:pt x="10110250" y="1782486"/>
                <a:pt x="10129478" y="1782486"/>
              </a:cubicBezTo>
              <a:cubicBezTo>
                <a:pt x="10148706" y="1782486"/>
                <a:pt x="10164290" y="1798077"/>
                <a:pt x="10164290" y="1817304"/>
              </a:cubicBezTo>
              <a:cubicBezTo>
                <a:pt x="10164290" y="1836532"/>
                <a:pt x="10148706" y="1852123"/>
                <a:pt x="10129478" y="1852123"/>
              </a:cubicBezTo>
              <a:close/>
              <a:moveTo>
                <a:pt x="10214371" y="1852123"/>
              </a:moveTo>
              <a:cubicBezTo>
                <a:pt x="10195143" y="1852123"/>
                <a:pt x="10179546" y="1836532"/>
                <a:pt x="10179546" y="1817304"/>
              </a:cubicBezTo>
              <a:cubicBezTo>
                <a:pt x="10179546" y="1798077"/>
                <a:pt x="10195143" y="1782486"/>
                <a:pt x="10214371" y="1782486"/>
              </a:cubicBezTo>
              <a:cubicBezTo>
                <a:pt x="10233599" y="1782486"/>
                <a:pt x="10249183" y="1798077"/>
                <a:pt x="10249183" y="1817304"/>
              </a:cubicBezTo>
              <a:cubicBezTo>
                <a:pt x="10249183" y="1836532"/>
                <a:pt x="10233599" y="1852123"/>
                <a:pt x="10214371" y="1852123"/>
              </a:cubicBezTo>
              <a:close/>
              <a:moveTo>
                <a:pt x="10299263" y="1852123"/>
              </a:moveTo>
              <a:cubicBezTo>
                <a:pt x="10280036" y="1852123"/>
                <a:pt x="10264438" y="1836532"/>
                <a:pt x="10264438" y="1817304"/>
              </a:cubicBezTo>
              <a:cubicBezTo>
                <a:pt x="10264438" y="1798077"/>
                <a:pt x="10280036" y="1782486"/>
                <a:pt x="10299263" y="1782486"/>
              </a:cubicBezTo>
              <a:cubicBezTo>
                <a:pt x="10318491" y="1782486"/>
                <a:pt x="10334076" y="1798077"/>
                <a:pt x="10334076" y="1817304"/>
              </a:cubicBezTo>
              <a:cubicBezTo>
                <a:pt x="10334076" y="1836532"/>
                <a:pt x="10318491" y="1852123"/>
                <a:pt x="10299263" y="1852123"/>
              </a:cubicBezTo>
              <a:close/>
              <a:moveTo>
                <a:pt x="10384156" y="1852123"/>
              </a:moveTo>
              <a:cubicBezTo>
                <a:pt x="10364928" y="1852123"/>
                <a:pt x="10349330" y="1836532"/>
                <a:pt x="10349330" y="1817304"/>
              </a:cubicBezTo>
              <a:cubicBezTo>
                <a:pt x="10349330" y="1798077"/>
                <a:pt x="10364928" y="1782486"/>
                <a:pt x="10384156" y="1782486"/>
              </a:cubicBezTo>
              <a:cubicBezTo>
                <a:pt x="10403383" y="1782486"/>
                <a:pt x="10418968" y="1798077"/>
                <a:pt x="10418968" y="1817304"/>
              </a:cubicBezTo>
              <a:cubicBezTo>
                <a:pt x="10418968" y="1836532"/>
                <a:pt x="10403383" y="1852123"/>
                <a:pt x="10384156" y="1852123"/>
              </a:cubicBezTo>
              <a:close/>
              <a:moveTo>
                <a:pt x="3677617" y="1767263"/>
              </a:moveTo>
              <a:cubicBezTo>
                <a:pt x="3658390" y="1767263"/>
                <a:pt x="3642798" y="1751672"/>
                <a:pt x="3642798" y="1732445"/>
              </a:cubicBezTo>
              <a:cubicBezTo>
                <a:pt x="3642798" y="1713217"/>
                <a:pt x="3658390" y="1697626"/>
                <a:pt x="3677617" y="1697626"/>
              </a:cubicBezTo>
              <a:cubicBezTo>
                <a:pt x="3696845" y="1697626"/>
                <a:pt x="3712436" y="1713217"/>
                <a:pt x="3712436" y="1732445"/>
              </a:cubicBezTo>
              <a:cubicBezTo>
                <a:pt x="3712436" y="1751672"/>
                <a:pt x="3696845" y="1767263"/>
                <a:pt x="3677617" y="1767263"/>
              </a:cubicBezTo>
              <a:close/>
              <a:moveTo>
                <a:pt x="3762510" y="1767263"/>
              </a:moveTo>
              <a:cubicBezTo>
                <a:pt x="3743282" y="1767263"/>
                <a:pt x="3727691" y="1751672"/>
                <a:pt x="3727691" y="1732445"/>
              </a:cubicBezTo>
              <a:cubicBezTo>
                <a:pt x="3727691" y="1713217"/>
                <a:pt x="3743282" y="1697626"/>
                <a:pt x="3762510" y="1697626"/>
              </a:cubicBezTo>
              <a:cubicBezTo>
                <a:pt x="3781737" y="1697626"/>
                <a:pt x="3797328" y="1713217"/>
                <a:pt x="3797328" y="1732445"/>
              </a:cubicBezTo>
              <a:cubicBezTo>
                <a:pt x="3797328" y="1751672"/>
                <a:pt x="3781737" y="1767263"/>
                <a:pt x="3762510" y="1767263"/>
              </a:cubicBezTo>
              <a:close/>
              <a:moveTo>
                <a:pt x="3847402" y="1767263"/>
              </a:moveTo>
              <a:cubicBezTo>
                <a:pt x="3828174" y="1767263"/>
                <a:pt x="3812583" y="1751672"/>
                <a:pt x="3812583" y="1732445"/>
              </a:cubicBezTo>
              <a:cubicBezTo>
                <a:pt x="3812583" y="1713217"/>
                <a:pt x="3828174" y="1697626"/>
                <a:pt x="3847402" y="1697626"/>
              </a:cubicBezTo>
              <a:cubicBezTo>
                <a:pt x="3866630" y="1697626"/>
                <a:pt x="3882221" y="1713217"/>
                <a:pt x="3882221" y="1732445"/>
              </a:cubicBezTo>
              <a:cubicBezTo>
                <a:pt x="3882221" y="1751672"/>
                <a:pt x="3866630" y="1767263"/>
                <a:pt x="3847402" y="1767263"/>
              </a:cubicBezTo>
              <a:close/>
              <a:moveTo>
                <a:pt x="3932301" y="1767263"/>
              </a:moveTo>
              <a:cubicBezTo>
                <a:pt x="3913073" y="1767263"/>
                <a:pt x="3897482" y="1751672"/>
                <a:pt x="3897482" y="1732445"/>
              </a:cubicBezTo>
              <a:cubicBezTo>
                <a:pt x="3897482" y="1713217"/>
                <a:pt x="3913073" y="1697626"/>
                <a:pt x="3932301" y="1697626"/>
              </a:cubicBezTo>
              <a:cubicBezTo>
                <a:pt x="3951529" y="1697626"/>
                <a:pt x="3967120" y="1713217"/>
                <a:pt x="3967120" y="1732445"/>
              </a:cubicBezTo>
              <a:cubicBezTo>
                <a:pt x="3967120" y="1751672"/>
                <a:pt x="3951529" y="1767263"/>
                <a:pt x="3932301" y="1767263"/>
              </a:cubicBezTo>
              <a:close/>
              <a:moveTo>
                <a:pt x="4017193" y="1767263"/>
              </a:moveTo>
              <a:cubicBezTo>
                <a:pt x="3997966" y="1767263"/>
                <a:pt x="3982375" y="1751672"/>
                <a:pt x="3982375" y="1732445"/>
              </a:cubicBezTo>
              <a:cubicBezTo>
                <a:pt x="3982375" y="1713217"/>
                <a:pt x="3997966" y="1697626"/>
                <a:pt x="4017193" y="1697626"/>
              </a:cubicBezTo>
              <a:cubicBezTo>
                <a:pt x="4036421" y="1697626"/>
                <a:pt x="4052012" y="1713217"/>
                <a:pt x="4052012" y="1732445"/>
              </a:cubicBezTo>
              <a:cubicBezTo>
                <a:pt x="4052012" y="1751672"/>
                <a:pt x="4036421" y="1767263"/>
                <a:pt x="4017193" y="1767263"/>
              </a:cubicBezTo>
              <a:close/>
              <a:moveTo>
                <a:pt x="4102086" y="1767263"/>
              </a:moveTo>
              <a:cubicBezTo>
                <a:pt x="4082858" y="1767263"/>
                <a:pt x="4067267" y="1751672"/>
                <a:pt x="4067267" y="1732445"/>
              </a:cubicBezTo>
              <a:cubicBezTo>
                <a:pt x="4067267" y="1713217"/>
                <a:pt x="4082858" y="1697626"/>
                <a:pt x="4102086" y="1697626"/>
              </a:cubicBezTo>
              <a:cubicBezTo>
                <a:pt x="4121313" y="1697626"/>
                <a:pt x="4136904" y="1713217"/>
                <a:pt x="4136904" y="1732445"/>
              </a:cubicBezTo>
              <a:cubicBezTo>
                <a:pt x="4136904" y="1751672"/>
                <a:pt x="4121313" y="1767263"/>
                <a:pt x="4102086" y="1767263"/>
              </a:cubicBezTo>
              <a:close/>
              <a:moveTo>
                <a:pt x="4186978" y="1767263"/>
              </a:moveTo>
              <a:cubicBezTo>
                <a:pt x="4167750" y="1767263"/>
                <a:pt x="4152159" y="1751672"/>
                <a:pt x="4152159" y="1732445"/>
              </a:cubicBezTo>
              <a:cubicBezTo>
                <a:pt x="4152159" y="1713217"/>
                <a:pt x="4167750" y="1697626"/>
                <a:pt x="4186978" y="1697626"/>
              </a:cubicBezTo>
              <a:cubicBezTo>
                <a:pt x="4206206" y="1697626"/>
                <a:pt x="4221797" y="1713217"/>
                <a:pt x="4221797" y="1732445"/>
              </a:cubicBezTo>
              <a:cubicBezTo>
                <a:pt x="4221797" y="1751672"/>
                <a:pt x="4206206" y="1767263"/>
                <a:pt x="4186978" y="1767263"/>
              </a:cubicBezTo>
              <a:close/>
              <a:moveTo>
                <a:pt x="4271871" y="1767263"/>
              </a:moveTo>
              <a:cubicBezTo>
                <a:pt x="4252643" y="1767263"/>
                <a:pt x="4237052" y="1751672"/>
                <a:pt x="4237052" y="1732445"/>
              </a:cubicBezTo>
              <a:cubicBezTo>
                <a:pt x="4237052" y="1713217"/>
                <a:pt x="4252643" y="1697626"/>
                <a:pt x="4271871" y="1697626"/>
              </a:cubicBezTo>
              <a:cubicBezTo>
                <a:pt x="4291099" y="1697626"/>
                <a:pt x="4306690" y="1713217"/>
                <a:pt x="4306690" y="1732445"/>
              </a:cubicBezTo>
              <a:cubicBezTo>
                <a:pt x="4306690" y="1751672"/>
                <a:pt x="4291099" y="1767263"/>
                <a:pt x="4271871" y="1767263"/>
              </a:cubicBezTo>
              <a:close/>
              <a:moveTo>
                <a:pt x="4356763" y="1767263"/>
              </a:moveTo>
              <a:cubicBezTo>
                <a:pt x="4337536" y="1767263"/>
                <a:pt x="4321945" y="1751672"/>
                <a:pt x="4321945" y="1732445"/>
              </a:cubicBezTo>
              <a:cubicBezTo>
                <a:pt x="4321945" y="1713217"/>
                <a:pt x="4337536" y="1697626"/>
                <a:pt x="4356763" y="1697626"/>
              </a:cubicBezTo>
              <a:cubicBezTo>
                <a:pt x="4375991" y="1697626"/>
                <a:pt x="4391582" y="1713217"/>
                <a:pt x="4391582" y="1732445"/>
              </a:cubicBezTo>
              <a:cubicBezTo>
                <a:pt x="4391582" y="1751672"/>
                <a:pt x="4375991" y="1767263"/>
                <a:pt x="4356763" y="1767263"/>
              </a:cubicBezTo>
              <a:close/>
              <a:moveTo>
                <a:pt x="6309291" y="1767263"/>
              </a:moveTo>
              <a:cubicBezTo>
                <a:pt x="6290063" y="1767263"/>
                <a:pt x="6274465" y="1751672"/>
                <a:pt x="6274465" y="1732445"/>
              </a:cubicBezTo>
              <a:cubicBezTo>
                <a:pt x="6274465" y="1713217"/>
                <a:pt x="6290063" y="1697626"/>
                <a:pt x="6309291" y="1697626"/>
              </a:cubicBezTo>
              <a:cubicBezTo>
                <a:pt x="6328518" y="1697626"/>
                <a:pt x="6344103" y="1713217"/>
                <a:pt x="6344103" y="1732445"/>
              </a:cubicBezTo>
              <a:cubicBezTo>
                <a:pt x="6344103" y="1751672"/>
                <a:pt x="6328518" y="1767263"/>
                <a:pt x="6309291" y="1767263"/>
              </a:cubicBezTo>
              <a:close/>
              <a:moveTo>
                <a:pt x="6394183" y="1767263"/>
              </a:moveTo>
              <a:cubicBezTo>
                <a:pt x="6374955" y="1767263"/>
                <a:pt x="6359357" y="1751672"/>
                <a:pt x="6359357" y="1732445"/>
              </a:cubicBezTo>
              <a:cubicBezTo>
                <a:pt x="6359357" y="1713217"/>
                <a:pt x="6374955" y="1697626"/>
                <a:pt x="6394183" y="1697626"/>
              </a:cubicBezTo>
              <a:cubicBezTo>
                <a:pt x="6413411" y="1697626"/>
                <a:pt x="6428995" y="1713217"/>
                <a:pt x="6428995" y="1732445"/>
              </a:cubicBezTo>
              <a:cubicBezTo>
                <a:pt x="6428995" y="1751672"/>
                <a:pt x="6413411" y="1767263"/>
                <a:pt x="6394183" y="1767263"/>
              </a:cubicBezTo>
              <a:close/>
              <a:moveTo>
                <a:pt x="6479075" y="1767263"/>
              </a:moveTo>
              <a:cubicBezTo>
                <a:pt x="6459847" y="1767263"/>
                <a:pt x="6444250" y="1751672"/>
                <a:pt x="6444250" y="1732445"/>
              </a:cubicBezTo>
              <a:cubicBezTo>
                <a:pt x="6444250" y="1713217"/>
                <a:pt x="6459847" y="1697626"/>
                <a:pt x="6479075" y="1697626"/>
              </a:cubicBezTo>
              <a:cubicBezTo>
                <a:pt x="6498303" y="1697626"/>
                <a:pt x="6513887" y="1713217"/>
                <a:pt x="6513887" y="1732445"/>
              </a:cubicBezTo>
              <a:cubicBezTo>
                <a:pt x="6513887" y="1751672"/>
                <a:pt x="6498303" y="1767263"/>
                <a:pt x="6479075" y="1767263"/>
              </a:cubicBezTo>
              <a:close/>
              <a:moveTo>
                <a:pt x="6563968" y="1767263"/>
              </a:moveTo>
              <a:cubicBezTo>
                <a:pt x="6544741" y="1767263"/>
                <a:pt x="6529143" y="1751672"/>
                <a:pt x="6529143" y="1732445"/>
              </a:cubicBezTo>
              <a:cubicBezTo>
                <a:pt x="6529143" y="1713217"/>
                <a:pt x="6544741" y="1697626"/>
                <a:pt x="6563968" y="1697626"/>
              </a:cubicBezTo>
              <a:cubicBezTo>
                <a:pt x="6583196" y="1697626"/>
                <a:pt x="6598781" y="1713217"/>
                <a:pt x="6598781" y="1732445"/>
              </a:cubicBezTo>
              <a:cubicBezTo>
                <a:pt x="6598781" y="1751672"/>
                <a:pt x="6583196" y="1767263"/>
                <a:pt x="6563968" y="1767263"/>
              </a:cubicBezTo>
              <a:close/>
              <a:moveTo>
                <a:pt x="6648861" y="1767263"/>
              </a:moveTo>
              <a:cubicBezTo>
                <a:pt x="6629633" y="1767263"/>
                <a:pt x="6614035" y="1751672"/>
                <a:pt x="6614035" y="1732445"/>
              </a:cubicBezTo>
              <a:cubicBezTo>
                <a:pt x="6614035" y="1713217"/>
                <a:pt x="6629633" y="1697626"/>
                <a:pt x="6648861" y="1697626"/>
              </a:cubicBezTo>
              <a:cubicBezTo>
                <a:pt x="6668088" y="1697626"/>
                <a:pt x="6683673" y="1713217"/>
                <a:pt x="6683673" y="1732445"/>
              </a:cubicBezTo>
              <a:cubicBezTo>
                <a:pt x="6683673" y="1751672"/>
                <a:pt x="6668088" y="1767263"/>
                <a:pt x="6648861" y="1767263"/>
              </a:cubicBezTo>
              <a:close/>
              <a:moveTo>
                <a:pt x="6733753" y="1767263"/>
              </a:moveTo>
              <a:cubicBezTo>
                <a:pt x="6714525" y="1767263"/>
                <a:pt x="6698927" y="1751672"/>
                <a:pt x="6698927" y="1732445"/>
              </a:cubicBezTo>
              <a:cubicBezTo>
                <a:pt x="6698927" y="1713217"/>
                <a:pt x="6714525" y="1697626"/>
                <a:pt x="6733753" y="1697626"/>
              </a:cubicBezTo>
              <a:cubicBezTo>
                <a:pt x="6752981" y="1697626"/>
                <a:pt x="6768565" y="1713217"/>
                <a:pt x="6768565" y="1732445"/>
              </a:cubicBezTo>
              <a:cubicBezTo>
                <a:pt x="6768565" y="1751672"/>
                <a:pt x="6752981" y="1767263"/>
                <a:pt x="6733753" y="1767263"/>
              </a:cubicBezTo>
              <a:close/>
              <a:moveTo>
                <a:pt x="6818645" y="1767263"/>
              </a:moveTo>
              <a:cubicBezTo>
                <a:pt x="6799417" y="1767263"/>
                <a:pt x="6783820" y="1751672"/>
                <a:pt x="6783820" y="1732445"/>
              </a:cubicBezTo>
              <a:cubicBezTo>
                <a:pt x="6783820" y="1713217"/>
                <a:pt x="6799417" y="1697626"/>
                <a:pt x="6818645" y="1697626"/>
              </a:cubicBezTo>
              <a:cubicBezTo>
                <a:pt x="6837873" y="1697626"/>
                <a:pt x="6853457" y="1713217"/>
                <a:pt x="6853457" y="1732445"/>
              </a:cubicBezTo>
              <a:cubicBezTo>
                <a:pt x="6853457" y="1751672"/>
                <a:pt x="6837873" y="1767263"/>
                <a:pt x="6818645" y="1767263"/>
              </a:cubicBezTo>
              <a:close/>
              <a:moveTo>
                <a:pt x="7158241" y="1767263"/>
              </a:moveTo>
              <a:cubicBezTo>
                <a:pt x="7139013" y="1767263"/>
                <a:pt x="7123416" y="1751672"/>
                <a:pt x="7123416" y="1732445"/>
              </a:cubicBezTo>
              <a:cubicBezTo>
                <a:pt x="7123416" y="1713217"/>
                <a:pt x="7139013" y="1697626"/>
                <a:pt x="7158241" y="1697626"/>
              </a:cubicBezTo>
              <a:cubicBezTo>
                <a:pt x="7177469" y="1697626"/>
                <a:pt x="7193053" y="1713217"/>
                <a:pt x="7193053" y="1732445"/>
              </a:cubicBezTo>
              <a:cubicBezTo>
                <a:pt x="7193053" y="1751672"/>
                <a:pt x="7177469" y="1767263"/>
                <a:pt x="7158241" y="1767263"/>
              </a:cubicBezTo>
              <a:close/>
              <a:moveTo>
                <a:pt x="7243134" y="1767263"/>
              </a:moveTo>
              <a:cubicBezTo>
                <a:pt x="7223907" y="1767263"/>
                <a:pt x="7208309" y="1751672"/>
                <a:pt x="7208309" y="1732445"/>
              </a:cubicBezTo>
              <a:cubicBezTo>
                <a:pt x="7208309" y="1713217"/>
                <a:pt x="7223907" y="1697626"/>
                <a:pt x="7243134" y="1697626"/>
              </a:cubicBezTo>
              <a:cubicBezTo>
                <a:pt x="7262362" y="1697626"/>
                <a:pt x="7277947" y="1713217"/>
                <a:pt x="7277947" y="1732445"/>
              </a:cubicBezTo>
              <a:cubicBezTo>
                <a:pt x="7277947" y="1751672"/>
                <a:pt x="7262362" y="1767263"/>
                <a:pt x="7243134" y="1767263"/>
              </a:cubicBezTo>
              <a:close/>
              <a:moveTo>
                <a:pt x="9450339" y="1767263"/>
              </a:moveTo>
              <a:cubicBezTo>
                <a:pt x="9431111" y="1767263"/>
                <a:pt x="9415514" y="1751672"/>
                <a:pt x="9415514" y="1732445"/>
              </a:cubicBezTo>
              <a:cubicBezTo>
                <a:pt x="9415514" y="1713217"/>
                <a:pt x="9431111" y="1697626"/>
                <a:pt x="9450339" y="1697626"/>
              </a:cubicBezTo>
              <a:cubicBezTo>
                <a:pt x="9469567" y="1697626"/>
                <a:pt x="9485151" y="1713217"/>
                <a:pt x="9485151" y="1732445"/>
              </a:cubicBezTo>
              <a:cubicBezTo>
                <a:pt x="9485151" y="1751672"/>
                <a:pt x="9469567" y="1767263"/>
                <a:pt x="9450339" y="1767263"/>
              </a:cubicBezTo>
              <a:close/>
              <a:moveTo>
                <a:pt x="9535231" y="1767263"/>
              </a:moveTo>
              <a:cubicBezTo>
                <a:pt x="9516003" y="1767263"/>
                <a:pt x="9500406" y="1751672"/>
                <a:pt x="9500406" y="1732445"/>
              </a:cubicBezTo>
              <a:cubicBezTo>
                <a:pt x="9500406" y="1713217"/>
                <a:pt x="9516003" y="1697626"/>
                <a:pt x="9535231" y="1697626"/>
              </a:cubicBezTo>
              <a:cubicBezTo>
                <a:pt x="9554459" y="1697626"/>
                <a:pt x="9570043" y="1713217"/>
                <a:pt x="9570043" y="1732445"/>
              </a:cubicBezTo>
              <a:cubicBezTo>
                <a:pt x="9570043" y="1751672"/>
                <a:pt x="9554459" y="1767263"/>
                <a:pt x="9535231" y="1767263"/>
              </a:cubicBezTo>
              <a:close/>
              <a:moveTo>
                <a:pt x="9620123" y="1767263"/>
              </a:moveTo>
              <a:cubicBezTo>
                <a:pt x="9600896" y="1767263"/>
                <a:pt x="9585298" y="1751672"/>
                <a:pt x="9585298" y="1732445"/>
              </a:cubicBezTo>
              <a:cubicBezTo>
                <a:pt x="9585298" y="1713217"/>
                <a:pt x="9600896" y="1697626"/>
                <a:pt x="9620123" y="1697626"/>
              </a:cubicBezTo>
              <a:cubicBezTo>
                <a:pt x="9639351" y="1697626"/>
                <a:pt x="9654936" y="1713217"/>
                <a:pt x="9654936" y="1732445"/>
              </a:cubicBezTo>
              <a:cubicBezTo>
                <a:pt x="9654936" y="1751672"/>
                <a:pt x="9639351" y="1767263"/>
                <a:pt x="9620123" y="1767263"/>
              </a:cubicBezTo>
              <a:close/>
              <a:moveTo>
                <a:pt x="9705016" y="1767263"/>
              </a:moveTo>
              <a:cubicBezTo>
                <a:pt x="9685788" y="1767263"/>
                <a:pt x="9670190" y="1751672"/>
                <a:pt x="9670190" y="1732445"/>
              </a:cubicBezTo>
              <a:cubicBezTo>
                <a:pt x="9670190" y="1713217"/>
                <a:pt x="9685788" y="1697626"/>
                <a:pt x="9705016" y="1697626"/>
              </a:cubicBezTo>
              <a:cubicBezTo>
                <a:pt x="9724243" y="1697626"/>
                <a:pt x="9739828" y="1713217"/>
                <a:pt x="9739828" y="1732445"/>
              </a:cubicBezTo>
              <a:cubicBezTo>
                <a:pt x="9739828" y="1751672"/>
                <a:pt x="9724243" y="1767263"/>
                <a:pt x="9705016" y="1767263"/>
              </a:cubicBezTo>
              <a:close/>
              <a:moveTo>
                <a:pt x="9789909" y="1767263"/>
              </a:moveTo>
              <a:cubicBezTo>
                <a:pt x="9770681" y="1767263"/>
                <a:pt x="9755084" y="1751672"/>
                <a:pt x="9755084" y="1732445"/>
              </a:cubicBezTo>
              <a:cubicBezTo>
                <a:pt x="9755084" y="1713217"/>
                <a:pt x="9770681" y="1697626"/>
                <a:pt x="9789909" y="1697626"/>
              </a:cubicBezTo>
              <a:cubicBezTo>
                <a:pt x="9809137" y="1697626"/>
                <a:pt x="9824721" y="1713217"/>
                <a:pt x="9824721" y="1732445"/>
              </a:cubicBezTo>
              <a:cubicBezTo>
                <a:pt x="9824721" y="1751672"/>
                <a:pt x="9809137" y="1767263"/>
                <a:pt x="9789909" y="1767263"/>
              </a:cubicBezTo>
              <a:close/>
              <a:moveTo>
                <a:pt x="9874801" y="1767263"/>
              </a:moveTo>
              <a:cubicBezTo>
                <a:pt x="9855573" y="1767263"/>
                <a:pt x="9839976" y="1751672"/>
                <a:pt x="9839976" y="1732445"/>
              </a:cubicBezTo>
              <a:cubicBezTo>
                <a:pt x="9839976" y="1713217"/>
                <a:pt x="9855573" y="1697626"/>
                <a:pt x="9874801" y="1697626"/>
              </a:cubicBezTo>
              <a:cubicBezTo>
                <a:pt x="9894029" y="1697626"/>
                <a:pt x="9909613" y="1713217"/>
                <a:pt x="9909613" y="1732445"/>
              </a:cubicBezTo>
              <a:cubicBezTo>
                <a:pt x="9909613" y="1751672"/>
                <a:pt x="9894029" y="1767263"/>
                <a:pt x="9874801" y="1767263"/>
              </a:cubicBezTo>
              <a:close/>
              <a:moveTo>
                <a:pt x="9959693" y="1767263"/>
              </a:moveTo>
              <a:cubicBezTo>
                <a:pt x="9940466" y="1767263"/>
                <a:pt x="9924868" y="1751672"/>
                <a:pt x="9924868" y="1732445"/>
              </a:cubicBezTo>
              <a:cubicBezTo>
                <a:pt x="9924868" y="1713217"/>
                <a:pt x="9940466" y="1697626"/>
                <a:pt x="9959693" y="1697626"/>
              </a:cubicBezTo>
              <a:cubicBezTo>
                <a:pt x="9978921" y="1697626"/>
                <a:pt x="9994506" y="1713217"/>
                <a:pt x="9994506" y="1732445"/>
              </a:cubicBezTo>
              <a:cubicBezTo>
                <a:pt x="9994506" y="1751672"/>
                <a:pt x="9978921" y="1767263"/>
                <a:pt x="9959693" y="1767263"/>
              </a:cubicBezTo>
              <a:close/>
              <a:moveTo>
                <a:pt x="10044586" y="1767263"/>
              </a:moveTo>
              <a:cubicBezTo>
                <a:pt x="10025358" y="1767263"/>
                <a:pt x="10009760" y="1751672"/>
                <a:pt x="10009760" y="1732445"/>
              </a:cubicBezTo>
              <a:cubicBezTo>
                <a:pt x="10009760" y="1713217"/>
                <a:pt x="10025358" y="1697626"/>
                <a:pt x="10044586" y="1697626"/>
              </a:cubicBezTo>
              <a:cubicBezTo>
                <a:pt x="10063813" y="1697626"/>
                <a:pt x="10079398" y="1713217"/>
                <a:pt x="10079398" y="1732445"/>
              </a:cubicBezTo>
              <a:cubicBezTo>
                <a:pt x="10079398" y="1751672"/>
                <a:pt x="10063813" y="1767263"/>
                <a:pt x="10044586" y="1767263"/>
              </a:cubicBezTo>
              <a:close/>
              <a:moveTo>
                <a:pt x="10129478" y="1767263"/>
              </a:moveTo>
              <a:cubicBezTo>
                <a:pt x="10110250" y="1767263"/>
                <a:pt x="10094653" y="1751672"/>
                <a:pt x="10094653" y="1732445"/>
              </a:cubicBezTo>
              <a:cubicBezTo>
                <a:pt x="10094653" y="1713217"/>
                <a:pt x="10110250" y="1697626"/>
                <a:pt x="10129478" y="1697626"/>
              </a:cubicBezTo>
              <a:cubicBezTo>
                <a:pt x="10148706" y="1697626"/>
                <a:pt x="10164290" y="1713217"/>
                <a:pt x="10164290" y="1732445"/>
              </a:cubicBezTo>
              <a:cubicBezTo>
                <a:pt x="10164290" y="1751672"/>
                <a:pt x="10148706" y="1767263"/>
                <a:pt x="10129478" y="1767263"/>
              </a:cubicBezTo>
              <a:close/>
              <a:moveTo>
                <a:pt x="10214371" y="1767263"/>
              </a:moveTo>
              <a:cubicBezTo>
                <a:pt x="10195143" y="1767263"/>
                <a:pt x="10179546" y="1751672"/>
                <a:pt x="10179546" y="1732445"/>
              </a:cubicBezTo>
              <a:cubicBezTo>
                <a:pt x="10179546" y="1713217"/>
                <a:pt x="10195143" y="1697626"/>
                <a:pt x="10214371" y="1697626"/>
              </a:cubicBezTo>
              <a:cubicBezTo>
                <a:pt x="10233599" y="1697626"/>
                <a:pt x="10249183" y="1713217"/>
                <a:pt x="10249183" y="1732445"/>
              </a:cubicBezTo>
              <a:cubicBezTo>
                <a:pt x="10249183" y="1751672"/>
                <a:pt x="10233599" y="1767263"/>
                <a:pt x="10214371" y="1767263"/>
              </a:cubicBezTo>
              <a:close/>
              <a:moveTo>
                <a:pt x="10299263" y="1767263"/>
              </a:moveTo>
              <a:cubicBezTo>
                <a:pt x="10280036" y="1767263"/>
                <a:pt x="10264438" y="1751672"/>
                <a:pt x="10264438" y="1732445"/>
              </a:cubicBezTo>
              <a:cubicBezTo>
                <a:pt x="10264438" y="1713217"/>
                <a:pt x="10280036" y="1697626"/>
                <a:pt x="10299263" y="1697626"/>
              </a:cubicBezTo>
              <a:cubicBezTo>
                <a:pt x="10318491" y="1697626"/>
                <a:pt x="10334076" y="1713217"/>
                <a:pt x="10334076" y="1732445"/>
              </a:cubicBezTo>
              <a:cubicBezTo>
                <a:pt x="10334076" y="1751672"/>
                <a:pt x="10318491" y="1767263"/>
                <a:pt x="10299263" y="1767263"/>
              </a:cubicBezTo>
              <a:close/>
              <a:moveTo>
                <a:pt x="10384156" y="1767263"/>
              </a:moveTo>
              <a:cubicBezTo>
                <a:pt x="10364928" y="1767263"/>
                <a:pt x="10349330" y="1751672"/>
                <a:pt x="10349330" y="1732445"/>
              </a:cubicBezTo>
              <a:cubicBezTo>
                <a:pt x="10349330" y="1713217"/>
                <a:pt x="10364928" y="1697626"/>
                <a:pt x="10384156" y="1697626"/>
              </a:cubicBezTo>
              <a:cubicBezTo>
                <a:pt x="10403383" y="1697626"/>
                <a:pt x="10418968" y="1713217"/>
                <a:pt x="10418968" y="1732445"/>
              </a:cubicBezTo>
              <a:cubicBezTo>
                <a:pt x="10418968" y="1751672"/>
                <a:pt x="10403383" y="1767263"/>
                <a:pt x="10384156" y="1767263"/>
              </a:cubicBezTo>
              <a:close/>
              <a:moveTo>
                <a:pt x="10978403" y="1767263"/>
              </a:moveTo>
              <a:cubicBezTo>
                <a:pt x="10959176" y="1767263"/>
                <a:pt x="10943578" y="1751672"/>
                <a:pt x="10943578" y="1732445"/>
              </a:cubicBezTo>
              <a:cubicBezTo>
                <a:pt x="10943578" y="1713217"/>
                <a:pt x="10959176" y="1697626"/>
                <a:pt x="10978403" y="1697626"/>
              </a:cubicBezTo>
              <a:cubicBezTo>
                <a:pt x="10997631" y="1697626"/>
                <a:pt x="11013216" y="1713217"/>
                <a:pt x="11013216" y="1732445"/>
              </a:cubicBezTo>
              <a:cubicBezTo>
                <a:pt x="11013216" y="1751672"/>
                <a:pt x="10997631" y="1767263"/>
                <a:pt x="10978403" y="1767263"/>
              </a:cubicBezTo>
              <a:close/>
              <a:moveTo>
                <a:pt x="3677617" y="1682403"/>
              </a:moveTo>
              <a:cubicBezTo>
                <a:pt x="3658390" y="1682403"/>
                <a:pt x="3642798" y="1666812"/>
                <a:pt x="3642798" y="1647584"/>
              </a:cubicBezTo>
              <a:cubicBezTo>
                <a:pt x="3642798" y="1628356"/>
                <a:pt x="3658390" y="1612765"/>
                <a:pt x="3677617" y="1612765"/>
              </a:cubicBezTo>
              <a:cubicBezTo>
                <a:pt x="3696845" y="1612765"/>
                <a:pt x="3712436" y="1628356"/>
                <a:pt x="3712436" y="1647584"/>
              </a:cubicBezTo>
              <a:cubicBezTo>
                <a:pt x="3712436" y="1666812"/>
                <a:pt x="3696845" y="1682403"/>
                <a:pt x="3677617" y="1682403"/>
              </a:cubicBezTo>
              <a:close/>
              <a:moveTo>
                <a:pt x="3762510" y="1682403"/>
              </a:moveTo>
              <a:cubicBezTo>
                <a:pt x="3743282" y="1682403"/>
                <a:pt x="3727691" y="1666812"/>
                <a:pt x="3727691" y="1647584"/>
              </a:cubicBezTo>
              <a:cubicBezTo>
                <a:pt x="3727691" y="1628356"/>
                <a:pt x="3743282" y="1612765"/>
                <a:pt x="3762510" y="1612765"/>
              </a:cubicBezTo>
              <a:cubicBezTo>
                <a:pt x="3781737" y="1612765"/>
                <a:pt x="3797328" y="1628356"/>
                <a:pt x="3797328" y="1647584"/>
              </a:cubicBezTo>
              <a:cubicBezTo>
                <a:pt x="3797328" y="1666812"/>
                <a:pt x="3781737" y="1682403"/>
                <a:pt x="3762510" y="1682403"/>
              </a:cubicBezTo>
              <a:close/>
              <a:moveTo>
                <a:pt x="3847402" y="1682403"/>
              </a:moveTo>
              <a:cubicBezTo>
                <a:pt x="3828174" y="1682403"/>
                <a:pt x="3812583" y="1666812"/>
                <a:pt x="3812583" y="1647584"/>
              </a:cubicBezTo>
              <a:cubicBezTo>
                <a:pt x="3812583" y="1628356"/>
                <a:pt x="3828174" y="1612765"/>
                <a:pt x="3847402" y="1612765"/>
              </a:cubicBezTo>
              <a:cubicBezTo>
                <a:pt x="3866630" y="1612765"/>
                <a:pt x="3882221" y="1628356"/>
                <a:pt x="3882221" y="1647584"/>
              </a:cubicBezTo>
              <a:cubicBezTo>
                <a:pt x="3882221" y="1666812"/>
                <a:pt x="3866630" y="1682403"/>
                <a:pt x="3847402" y="1682403"/>
              </a:cubicBezTo>
              <a:close/>
              <a:moveTo>
                <a:pt x="3932301" y="1682403"/>
              </a:moveTo>
              <a:cubicBezTo>
                <a:pt x="3913073" y="1682403"/>
                <a:pt x="3897482" y="1666812"/>
                <a:pt x="3897482" y="1647584"/>
              </a:cubicBezTo>
              <a:cubicBezTo>
                <a:pt x="3897482" y="1628356"/>
                <a:pt x="3913073" y="1612765"/>
                <a:pt x="3932301" y="1612765"/>
              </a:cubicBezTo>
              <a:cubicBezTo>
                <a:pt x="3951529" y="1612765"/>
                <a:pt x="3967120" y="1628356"/>
                <a:pt x="3967120" y="1647584"/>
              </a:cubicBezTo>
              <a:cubicBezTo>
                <a:pt x="3967120" y="1666812"/>
                <a:pt x="3951529" y="1682403"/>
                <a:pt x="3932301" y="1682403"/>
              </a:cubicBezTo>
              <a:close/>
              <a:moveTo>
                <a:pt x="4017193" y="1682403"/>
              </a:moveTo>
              <a:cubicBezTo>
                <a:pt x="3997966" y="1682403"/>
                <a:pt x="3982375" y="1666812"/>
                <a:pt x="3982375" y="1647584"/>
              </a:cubicBezTo>
              <a:cubicBezTo>
                <a:pt x="3982375" y="1628356"/>
                <a:pt x="3997966" y="1612765"/>
                <a:pt x="4017193" y="1612765"/>
              </a:cubicBezTo>
              <a:cubicBezTo>
                <a:pt x="4036421" y="1612765"/>
                <a:pt x="4052012" y="1628356"/>
                <a:pt x="4052012" y="1647584"/>
              </a:cubicBezTo>
              <a:cubicBezTo>
                <a:pt x="4052012" y="1666812"/>
                <a:pt x="4036421" y="1682403"/>
                <a:pt x="4017193" y="1682403"/>
              </a:cubicBezTo>
              <a:close/>
              <a:moveTo>
                <a:pt x="4102086" y="1682403"/>
              </a:moveTo>
              <a:cubicBezTo>
                <a:pt x="4082858" y="1682403"/>
                <a:pt x="4067267" y="1666812"/>
                <a:pt x="4067267" y="1647584"/>
              </a:cubicBezTo>
              <a:cubicBezTo>
                <a:pt x="4067267" y="1628356"/>
                <a:pt x="4082858" y="1612765"/>
                <a:pt x="4102086" y="1612765"/>
              </a:cubicBezTo>
              <a:cubicBezTo>
                <a:pt x="4121313" y="1612765"/>
                <a:pt x="4136904" y="1628356"/>
                <a:pt x="4136904" y="1647584"/>
              </a:cubicBezTo>
              <a:cubicBezTo>
                <a:pt x="4136904" y="1666812"/>
                <a:pt x="4121313" y="1682403"/>
                <a:pt x="4102086" y="1682403"/>
              </a:cubicBezTo>
              <a:close/>
              <a:moveTo>
                <a:pt x="4186978" y="1682403"/>
              </a:moveTo>
              <a:cubicBezTo>
                <a:pt x="4167750" y="1682403"/>
                <a:pt x="4152159" y="1666812"/>
                <a:pt x="4152159" y="1647584"/>
              </a:cubicBezTo>
              <a:cubicBezTo>
                <a:pt x="4152159" y="1628356"/>
                <a:pt x="4167750" y="1612765"/>
                <a:pt x="4186978" y="1612765"/>
              </a:cubicBezTo>
              <a:cubicBezTo>
                <a:pt x="4206206" y="1612765"/>
                <a:pt x="4221797" y="1628356"/>
                <a:pt x="4221797" y="1647584"/>
              </a:cubicBezTo>
              <a:cubicBezTo>
                <a:pt x="4221797" y="1666812"/>
                <a:pt x="4206206" y="1682403"/>
                <a:pt x="4186978" y="1682403"/>
              </a:cubicBezTo>
              <a:close/>
              <a:moveTo>
                <a:pt x="4271871" y="1682403"/>
              </a:moveTo>
              <a:cubicBezTo>
                <a:pt x="4252643" y="1682403"/>
                <a:pt x="4237052" y="1666812"/>
                <a:pt x="4237052" y="1647584"/>
              </a:cubicBezTo>
              <a:cubicBezTo>
                <a:pt x="4237052" y="1628356"/>
                <a:pt x="4252643" y="1612765"/>
                <a:pt x="4271871" y="1612765"/>
              </a:cubicBezTo>
              <a:cubicBezTo>
                <a:pt x="4291099" y="1612765"/>
                <a:pt x="4306690" y="1628356"/>
                <a:pt x="4306690" y="1647584"/>
              </a:cubicBezTo>
              <a:cubicBezTo>
                <a:pt x="4306690" y="1666812"/>
                <a:pt x="4291099" y="1682403"/>
                <a:pt x="4271871" y="1682403"/>
              </a:cubicBezTo>
              <a:close/>
              <a:moveTo>
                <a:pt x="6309291" y="1682403"/>
              </a:moveTo>
              <a:cubicBezTo>
                <a:pt x="6290063" y="1682403"/>
                <a:pt x="6274465" y="1666812"/>
                <a:pt x="6274465" y="1647584"/>
              </a:cubicBezTo>
              <a:cubicBezTo>
                <a:pt x="6274465" y="1628356"/>
                <a:pt x="6290063" y="1612765"/>
                <a:pt x="6309291" y="1612765"/>
              </a:cubicBezTo>
              <a:cubicBezTo>
                <a:pt x="6328518" y="1612765"/>
                <a:pt x="6344103" y="1628356"/>
                <a:pt x="6344103" y="1647584"/>
              </a:cubicBezTo>
              <a:cubicBezTo>
                <a:pt x="6344103" y="1666812"/>
                <a:pt x="6328518" y="1682403"/>
                <a:pt x="6309291" y="1682403"/>
              </a:cubicBezTo>
              <a:close/>
              <a:moveTo>
                <a:pt x="6394183" y="1682403"/>
              </a:moveTo>
              <a:cubicBezTo>
                <a:pt x="6374955" y="1682403"/>
                <a:pt x="6359357" y="1666812"/>
                <a:pt x="6359357" y="1647584"/>
              </a:cubicBezTo>
              <a:cubicBezTo>
                <a:pt x="6359357" y="1628356"/>
                <a:pt x="6374955" y="1612765"/>
                <a:pt x="6394183" y="1612765"/>
              </a:cubicBezTo>
              <a:cubicBezTo>
                <a:pt x="6413411" y="1612765"/>
                <a:pt x="6428995" y="1628356"/>
                <a:pt x="6428995" y="1647584"/>
              </a:cubicBezTo>
              <a:cubicBezTo>
                <a:pt x="6428995" y="1666812"/>
                <a:pt x="6413411" y="1682403"/>
                <a:pt x="6394183" y="1682403"/>
              </a:cubicBezTo>
              <a:close/>
              <a:moveTo>
                <a:pt x="6479075" y="1682403"/>
              </a:moveTo>
              <a:cubicBezTo>
                <a:pt x="6459847" y="1682403"/>
                <a:pt x="6444250" y="1666812"/>
                <a:pt x="6444250" y="1647584"/>
              </a:cubicBezTo>
              <a:cubicBezTo>
                <a:pt x="6444250" y="1628356"/>
                <a:pt x="6459847" y="1612765"/>
                <a:pt x="6479075" y="1612765"/>
              </a:cubicBezTo>
              <a:cubicBezTo>
                <a:pt x="6498303" y="1612765"/>
                <a:pt x="6513887" y="1628356"/>
                <a:pt x="6513887" y="1647584"/>
              </a:cubicBezTo>
              <a:cubicBezTo>
                <a:pt x="6513887" y="1666812"/>
                <a:pt x="6498303" y="1682403"/>
                <a:pt x="6479075" y="1682403"/>
              </a:cubicBezTo>
              <a:close/>
              <a:moveTo>
                <a:pt x="6563968" y="1682403"/>
              </a:moveTo>
              <a:cubicBezTo>
                <a:pt x="6544741" y="1682403"/>
                <a:pt x="6529143" y="1666812"/>
                <a:pt x="6529143" y="1647584"/>
              </a:cubicBezTo>
              <a:cubicBezTo>
                <a:pt x="6529143" y="1628356"/>
                <a:pt x="6544741" y="1612765"/>
                <a:pt x="6563968" y="1612765"/>
              </a:cubicBezTo>
              <a:cubicBezTo>
                <a:pt x="6583196" y="1612765"/>
                <a:pt x="6598781" y="1628356"/>
                <a:pt x="6598781" y="1647584"/>
              </a:cubicBezTo>
              <a:cubicBezTo>
                <a:pt x="6598781" y="1666812"/>
                <a:pt x="6583196" y="1682403"/>
                <a:pt x="6563968" y="1682403"/>
              </a:cubicBezTo>
              <a:close/>
              <a:moveTo>
                <a:pt x="6648861" y="1682403"/>
              </a:moveTo>
              <a:cubicBezTo>
                <a:pt x="6629633" y="1682403"/>
                <a:pt x="6614035" y="1666812"/>
                <a:pt x="6614035" y="1647584"/>
              </a:cubicBezTo>
              <a:cubicBezTo>
                <a:pt x="6614035" y="1628356"/>
                <a:pt x="6629633" y="1612765"/>
                <a:pt x="6648861" y="1612765"/>
              </a:cubicBezTo>
              <a:cubicBezTo>
                <a:pt x="6668088" y="1612765"/>
                <a:pt x="6683673" y="1628356"/>
                <a:pt x="6683673" y="1647584"/>
              </a:cubicBezTo>
              <a:cubicBezTo>
                <a:pt x="6683673" y="1666812"/>
                <a:pt x="6668088" y="1682403"/>
                <a:pt x="6648861" y="1682403"/>
              </a:cubicBezTo>
              <a:close/>
              <a:moveTo>
                <a:pt x="6733753" y="1682403"/>
              </a:moveTo>
              <a:cubicBezTo>
                <a:pt x="6714525" y="1682403"/>
                <a:pt x="6698927" y="1666812"/>
                <a:pt x="6698927" y="1647584"/>
              </a:cubicBezTo>
              <a:cubicBezTo>
                <a:pt x="6698927" y="1628356"/>
                <a:pt x="6714525" y="1612765"/>
                <a:pt x="6733753" y="1612765"/>
              </a:cubicBezTo>
              <a:cubicBezTo>
                <a:pt x="6752981" y="1612765"/>
                <a:pt x="6768565" y="1628356"/>
                <a:pt x="6768565" y="1647584"/>
              </a:cubicBezTo>
              <a:cubicBezTo>
                <a:pt x="6768565" y="1666812"/>
                <a:pt x="6752981" y="1682403"/>
                <a:pt x="6733753" y="1682403"/>
              </a:cubicBezTo>
              <a:close/>
              <a:moveTo>
                <a:pt x="9365446" y="1682403"/>
              </a:moveTo>
              <a:cubicBezTo>
                <a:pt x="9346218" y="1682403"/>
                <a:pt x="9330620" y="1666812"/>
                <a:pt x="9330620" y="1647584"/>
              </a:cubicBezTo>
              <a:cubicBezTo>
                <a:pt x="9330620" y="1628356"/>
                <a:pt x="9346218" y="1612765"/>
                <a:pt x="9365446" y="1612765"/>
              </a:cubicBezTo>
              <a:cubicBezTo>
                <a:pt x="9384673" y="1612765"/>
                <a:pt x="9400258" y="1628356"/>
                <a:pt x="9400258" y="1647584"/>
              </a:cubicBezTo>
              <a:cubicBezTo>
                <a:pt x="9400258" y="1666812"/>
                <a:pt x="9384673" y="1682403"/>
                <a:pt x="9365446" y="1682403"/>
              </a:cubicBezTo>
              <a:close/>
              <a:moveTo>
                <a:pt x="9450339" y="1682403"/>
              </a:moveTo>
              <a:cubicBezTo>
                <a:pt x="9431111" y="1682403"/>
                <a:pt x="9415514" y="1666812"/>
                <a:pt x="9415514" y="1647584"/>
              </a:cubicBezTo>
              <a:cubicBezTo>
                <a:pt x="9415514" y="1628356"/>
                <a:pt x="9431111" y="1612765"/>
                <a:pt x="9450339" y="1612765"/>
              </a:cubicBezTo>
              <a:cubicBezTo>
                <a:pt x="9469567" y="1612765"/>
                <a:pt x="9485151" y="1628356"/>
                <a:pt x="9485151" y="1647584"/>
              </a:cubicBezTo>
              <a:cubicBezTo>
                <a:pt x="9485151" y="1666812"/>
                <a:pt x="9469567" y="1682403"/>
                <a:pt x="9450339" y="1682403"/>
              </a:cubicBezTo>
              <a:close/>
              <a:moveTo>
                <a:pt x="9535231" y="1682403"/>
              </a:moveTo>
              <a:cubicBezTo>
                <a:pt x="9516003" y="1682403"/>
                <a:pt x="9500406" y="1666812"/>
                <a:pt x="9500406" y="1647584"/>
              </a:cubicBezTo>
              <a:cubicBezTo>
                <a:pt x="9500406" y="1628356"/>
                <a:pt x="9516003" y="1612765"/>
                <a:pt x="9535231" y="1612765"/>
              </a:cubicBezTo>
              <a:cubicBezTo>
                <a:pt x="9554459" y="1612765"/>
                <a:pt x="9570043" y="1628356"/>
                <a:pt x="9570043" y="1647584"/>
              </a:cubicBezTo>
              <a:cubicBezTo>
                <a:pt x="9570043" y="1666812"/>
                <a:pt x="9554459" y="1682403"/>
                <a:pt x="9535231" y="1682403"/>
              </a:cubicBezTo>
              <a:close/>
              <a:moveTo>
                <a:pt x="9620123" y="1682403"/>
              </a:moveTo>
              <a:cubicBezTo>
                <a:pt x="9600896" y="1682403"/>
                <a:pt x="9585298" y="1666812"/>
                <a:pt x="9585298" y="1647584"/>
              </a:cubicBezTo>
              <a:cubicBezTo>
                <a:pt x="9585298" y="1628356"/>
                <a:pt x="9600896" y="1612765"/>
                <a:pt x="9620123" y="1612765"/>
              </a:cubicBezTo>
              <a:cubicBezTo>
                <a:pt x="9639351" y="1612765"/>
                <a:pt x="9654936" y="1628356"/>
                <a:pt x="9654936" y="1647584"/>
              </a:cubicBezTo>
              <a:cubicBezTo>
                <a:pt x="9654936" y="1666812"/>
                <a:pt x="9639351" y="1682403"/>
                <a:pt x="9620123" y="1682403"/>
              </a:cubicBezTo>
              <a:close/>
              <a:moveTo>
                <a:pt x="9705016" y="1682403"/>
              </a:moveTo>
              <a:cubicBezTo>
                <a:pt x="9685788" y="1682403"/>
                <a:pt x="9670190" y="1666812"/>
                <a:pt x="9670190" y="1647584"/>
              </a:cubicBezTo>
              <a:cubicBezTo>
                <a:pt x="9670190" y="1628356"/>
                <a:pt x="9685788" y="1612765"/>
                <a:pt x="9705016" y="1612765"/>
              </a:cubicBezTo>
              <a:cubicBezTo>
                <a:pt x="9724243" y="1612765"/>
                <a:pt x="9739828" y="1628356"/>
                <a:pt x="9739828" y="1647584"/>
              </a:cubicBezTo>
              <a:cubicBezTo>
                <a:pt x="9739828" y="1666812"/>
                <a:pt x="9724243" y="1682403"/>
                <a:pt x="9705016" y="1682403"/>
              </a:cubicBezTo>
              <a:close/>
              <a:moveTo>
                <a:pt x="9789909" y="1682403"/>
              </a:moveTo>
              <a:cubicBezTo>
                <a:pt x="9770681" y="1682403"/>
                <a:pt x="9755084" y="1666812"/>
                <a:pt x="9755084" y="1647584"/>
              </a:cubicBezTo>
              <a:cubicBezTo>
                <a:pt x="9755084" y="1628356"/>
                <a:pt x="9770681" y="1612765"/>
                <a:pt x="9789909" y="1612765"/>
              </a:cubicBezTo>
              <a:cubicBezTo>
                <a:pt x="9809137" y="1612765"/>
                <a:pt x="9824721" y="1628356"/>
                <a:pt x="9824721" y="1647584"/>
              </a:cubicBezTo>
              <a:cubicBezTo>
                <a:pt x="9824721" y="1666812"/>
                <a:pt x="9809137" y="1682403"/>
                <a:pt x="9789909" y="1682403"/>
              </a:cubicBezTo>
              <a:close/>
              <a:moveTo>
                <a:pt x="9874801" y="1682403"/>
              </a:moveTo>
              <a:cubicBezTo>
                <a:pt x="9855573" y="1682403"/>
                <a:pt x="9839976" y="1666812"/>
                <a:pt x="9839976" y="1647584"/>
              </a:cubicBezTo>
              <a:cubicBezTo>
                <a:pt x="9839976" y="1628356"/>
                <a:pt x="9855573" y="1612765"/>
                <a:pt x="9874801" y="1612765"/>
              </a:cubicBezTo>
              <a:cubicBezTo>
                <a:pt x="9894029" y="1612765"/>
                <a:pt x="9909613" y="1628356"/>
                <a:pt x="9909613" y="1647584"/>
              </a:cubicBezTo>
              <a:cubicBezTo>
                <a:pt x="9909613" y="1666812"/>
                <a:pt x="9894029" y="1682403"/>
                <a:pt x="9874801" y="1682403"/>
              </a:cubicBezTo>
              <a:close/>
              <a:moveTo>
                <a:pt x="9959693" y="1682403"/>
              </a:moveTo>
              <a:cubicBezTo>
                <a:pt x="9940466" y="1682403"/>
                <a:pt x="9924868" y="1666812"/>
                <a:pt x="9924868" y="1647584"/>
              </a:cubicBezTo>
              <a:cubicBezTo>
                <a:pt x="9924868" y="1628356"/>
                <a:pt x="9940466" y="1612765"/>
                <a:pt x="9959693" y="1612765"/>
              </a:cubicBezTo>
              <a:cubicBezTo>
                <a:pt x="9978921" y="1612765"/>
                <a:pt x="9994506" y="1628356"/>
                <a:pt x="9994506" y="1647584"/>
              </a:cubicBezTo>
              <a:cubicBezTo>
                <a:pt x="9994506" y="1666812"/>
                <a:pt x="9978921" y="1682403"/>
                <a:pt x="9959693" y="1682403"/>
              </a:cubicBezTo>
              <a:close/>
              <a:moveTo>
                <a:pt x="10044586" y="1682403"/>
              </a:moveTo>
              <a:cubicBezTo>
                <a:pt x="10025358" y="1682403"/>
                <a:pt x="10009760" y="1666812"/>
                <a:pt x="10009760" y="1647584"/>
              </a:cubicBezTo>
              <a:cubicBezTo>
                <a:pt x="10009760" y="1628356"/>
                <a:pt x="10025358" y="1612765"/>
                <a:pt x="10044586" y="1612765"/>
              </a:cubicBezTo>
              <a:cubicBezTo>
                <a:pt x="10063813" y="1612765"/>
                <a:pt x="10079398" y="1628356"/>
                <a:pt x="10079398" y="1647584"/>
              </a:cubicBezTo>
              <a:cubicBezTo>
                <a:pt x="10079398" y="1666812"/>
                <a:pt x="10063813" y="1682403"/>
                <a:pt x="10044586" y="1682403"/>
              </a:cubicBezTo>
              <a:close/>
              <a:moveTo>
                <a:pt x="10129478" y="1682403"/>
              </a:moveTo>
              <a:cubicBezTo>
                <a:pt x="10110250" y="1682403"/>
                <a:pt x="10094653" y="1666812"/>
                <a:pt x="10094653" y="1647584"/>
              </a:cubicBezTo>
              <a:cubicBezTo>
                <a:pt x="10094653" y="1628356"/>
                <a:pt x="10110250" y="1612765"/>
                <a:pt x="10129478" y="1612765"/>
              </a:cubicBezTo>
              <a:cubicBezTo>
                <a:pt x="10148706" y="1612765"/>
                <a:pt x="10164290" y="1628356"/>
                <a:pt x="10164290" y="1647584"/>
              </a:cubicBezTo>
              <a:cubicBezTo>
                <a:pt x="10164290" y="1666812"/>
                <a:pt x="10148706" y="1682403"/>
                <a:pt x="10129478" y="1682403"/>
              </a:cubicBezTo>
              <a:close/>
              <a:moveTo>
                <a:pt x="10214371" y="1682403"/>
              </a:moveTo>
              <a:cubicBezTo>
                <a:pt x="10195143" y="1682403"/>
                <a:pt x="10179546" y="1666812"/>
                <a:pt x="10179546" y="1647584"/>
              </a:cubicBezTo>
              <a:cubicBezTo>
                <a:pt x="10179546" y="1628356"/>
                <a:pt x="10195143" y="1612765"/>
                <a:pt x="10214371" y="1612765"/>
              </a:cubicBezTo>
              <a:cubicBezTo>
                <a:pt x="10233599" y="1612765"/>
                <a:pt x="10249183" y="1628356"/>
                <a:pt x="10249183" y="1647584"/>
              </a:cubicBezTo>
              <a:cubicBezTo>
                <a:pt x="10249183" y="1666812"/>
                <a:pt x="10233599" y="1682403"/>
                <a:pt x="10214371" y="1682403"/>
              </a:cubicBezTo>
              <a:close/>
              <a:moveTo>
                <a:pt x="10299263" y="1682403"/>
              </a:moveTo>
              <a:cubicBezTo>
                <a:pt x="10280036" y="1682403"/>
                <a:pt x="10264438" y="1666812"/>
                <a:pt x="10264438" y="1647584"/>
              </a:cubicBezTo>
              <a:cubicBezTo>
                <a:pt x="10264438" y="1628356"/>
                <a:pt x="10280036" y="1612765"/>
                <a:pt x="10299263" y="1612765"/>
              </a:cubicBezTo>
              <a:cubicBezTo>
                <a:pt x="10318491" y="1612765"/>
                <a:pt x="10334076" y="1628356"/>
                <a:pt x="10334076" y="1647584"/>
              </a:cubicBezTo>
              <a:cubicBezTo>
                <a:pt x="10334076" y="1666812"/>
                <a:pt x="10318491" y="1682403"/>
                <a:pt x="10299263" y="1682403"/>
              </a:cubicBezTo>
              <a:close/>
              <a:moveTo>
                <a:pt x="10384156" y="1682403"/>
              </a:moveTo>
              <a:cubicBezTo>
                <a:pt x="10364928" y="1682403"/>
                <a:pt x="10349330" y="1666812"/>
                <a:pt x="10349330" y="1647584"/>
              </a:cubicBezTo>
              <a:cubicBezTo>
                <a:pt x="10349330" y="1628356"/>
                <a:pt x="10364928" y="1612765"/>
                <a:pt x="10384156" y="1612765"/>
              </a:cubicBezTo>
              <a:cubicBezTo>
                <a:pt x="10403383" y="1612765"/>
                <a:pt x="10418968" y="1628356"/>
                <a:pt x="10418968" y="1647584"/>
              </a:cubicBezTo>
              <a:cubicBezTo>
                <a:pt x="10418968" y="1666812"/>
                <a:pt x="10403383" y="1682403"/>
                <a:pt x="10384156" y="1682403"/>
              </a:cubicBezTo>
              <a:close/>
              <a:moveTo>
                <a:pt x="10469048" y="1682403"/>
              </a:moveTo>
              <a:cubicBezTo>
                <a:pt x="10449820" y="1682403"/>
                <a:pt x="10434223" y="1666812"/>
                <a:pt x="10434223" y="1647584"/>
              </a:cubicBezTo>
              <a:cubicBezTo>
                <a:pt x="10434223" y="1628356"/>
                <a:pt x="10449820" y="1612765"/>
                <a:pt x="10469048" y="1612765"/>
              </a:cubicBezTo>
              <a:cubicBezTo>
                <a:pt x="10488276" y="1612765"/>
                <a:pt x="10503860" y="1628356"/>
                <a:pt x="10503860" y="1647584"/>
              </a:cubicBezTo>
              <a:cubicBezTo>
                <a:pt x="10503860" y="1666812"/>
                <a:pt x="10488276" y="1682403"/>
                <a:pt x="10469048" y="1682403"/>
              </a:cubicBezTo>
              <a:close/>
              <a:moveTo>
                <a:pt x="3677617" y="1597543"/>
              </a:moveTo>
              <a:cubicBezTo>
                <a:pt x="3658390" y="1597543"/>
                <a:pt x="3642798" y="1581952"/>
                <a:pt x="3642798" y="1562724"/>
              </a:cubicBezTo>
              <a:cubicBezTo>
                <a:pt x="3642798" y="1543496"/>
                <a:pt x="3658390" y="1527905"/>
                <a:pt x="3677617" y="1527905"/>
              </a:cubicBezTo>
              <a:cubicBezTo>
                <a:pt x="3696845" y="1527905"/>
                <a:pt x="3712436" y="1543496"/>
                <a:pt x="3712436" y="1562724"/>
              </a:cubicBezTo>
              <a:cubicBezTo>
                <a:pt x="3712436" y="1581952"/>
                <a:pt x="3696845" y="1597543"/>
                <a:pt x="3677617" y="1597543"/>
              </a:cubicBezTo>
              <a:close/>
              <a:moveTo>
                <a:pt x="3762510" y="1597543"/>
              </a:moveTo>
              <a:cubicBezTo>
                <a:pt x="3743282" y="1597543"/>
                <a:pt x="3727691" y="1581952"/>
                <a:pt x="3727691" y="1562724"/>
              </a:cubicBezTo>
              <a:cubicBezTo>
                <a:pt x="3727691" y="1543496"/>
                <a:pt x="3743282" y="1527905"/>
                <a:pt x="3762510" y="1527905"/>
              </a:cubicBezTo>
              <a:cubicBezTo>
                <a:pt x="3781737" y="1527905"/>
                <a:pt x="3797328" y="1543496"/>
                <a:pt x="3797328" y="1562724"/>
              </a:cubicBezTo>
              <a:cubicBezTo>
                <a:pt x="3797328" y="1581952"/>
                <a:pt x="3781737" y="1597543"/>
                <a:pt x="3762510" y="1597543"/>
              </a:cubicBezTo>
              <a:close/>
              <a:moveTo>
                <a:pt x="3847402" y="1597543"/>
              </a:moveTo>
              <a:cubicBezTo>
                <a:pt x="3828174" y="1597543"/>
                <a:pt x="3812583" y="1581952"/>
                <a:pt x="3812583" y="1562724"/>
              </a:cubicBezTo>
              <a:cubicBezTo>
                <a:pt x="3812583" y="1543496"/>
                <a:pt x="3828174" y="1527905"/>
                <a:pt x="3847402" y="1527905"/>
              </a:cubicBezTo>
              <a:cubicBezTo>
                <a:pt x="3866630" y="1527905"/>
                <a:pt x="3882221" y="1543496"/>
                <a:pt x="3882221" y="1562724"/>
              </a:cubicBezTo>
              <a:cubicBezTo>
                <a:pt x="3882221" y="1581952"/>
                <a:pt x="3866630" y="1597543"/>
                <a:pt x="3847402" y="1597543"/>
              </a:cubicBezTo>
              <a:close/>
              <a:moveTo>
                <a:pt x="3932301" y="1597543"/>
              </a:moveTo>
              <a:cubicBezTo>
                <a:pt x="3913073" y="1597543"/>
                <a:pt x="3897482" y="1581952"/>
                <a:pt x="3897482" y="1562724"/>
              </a:cubicBezTo>
              <a:cubicBezTo>
                <a:pt x="3897482" y="1543496"/>
                <a:pt x="3913073" y="1527905"/>
                <a:pt x="3932301" y="1527905"/>
              </a:cubicBezTo>
              <a:cubicBezTo>
                <a:pt x="3951529" y="1527905"/>
                <a:pt x="3967120" y="1543496"/>
                <a:pt x="3967120" y="1562724"/>
              </a:cubicBezTo>
              <a:cubicBezTo>
                <a:pt x="3967120" y="1581952"/>
                <a:pt x="3951529" y="1597543"/>
                <a:pt x="3932301" y="1597543"/>
              </a:cubicBezTo>
              <a:close/>
              <a:moveTo>
                <a:pt x="4017193" y="1597543"/>
              </a:moveTo>
              <a:cubicBezTo>
                <a:pt x="3997966" y="1597543"/>
                <a:pt x="3982375" y="1581952"/>
                <a:pt x="3982375" y="1562724"/>
              </a:cubicBezTo>
              <a:cubicBezTo>
                <a:pt x="3982375" y="1543496"/>
                <a:pt x="3997966" y="1527905"/>
                <a:pt x="4017193" y="1527905"/>
              </a:cubicBezTo>
              <a:cubicBezTo>
                <a:pt x="4036421" y="1527905"/>
                <a:pt x="4052012" y="1543496"/>
                <a:pt x="4052012" y="1562724"/>
              </a:cubicBezTo>
              <a:cubicBezTo>
                <a:pt x="4052012" y="1581952"/>
                <a:pt x="4036421" y="1597543"/>
                <a:pt x="4017193" y="1597543"/>
              </a:cubicBezTo>
              <a:close/>
              <a:moveTo>
                <a:pt x="4102086" y="1597543"/>
              </a:moveTo>
              <a:cubicBezTo>
                <a:pt x="4082858" y="1597543"/>
                <a:pt x="4067267" y="1581952"/>
                <a:pt x="4067267" y="1562724"/>
              </a:cubicBezTo>
              <a:cubicBezTo>
                <a:pt x="4067267" y="1543496"/>
                <a:pt x="4082858" y="1527905"/>
                <a:pt x="4102086" y="1527905"/>
              </a:cubicBezTo>
              <a:cubicBezTo>
                <a:pt x="4121313" y="1527905"/>
                <a:pt x="4136904" y="1543496"/>
                <a:pt x="4136904" y="1562724"/>
              </a:cubicBezTo>
              <a:cubicBezTo>
                <a:pt x="4136904" y="1581952"/>
                <a:pt x="4121313" y="1597543"/>
                <a:pt x="4102086" y="1597543"/>
              </a:cubicBezTo>
              <a:close/>
              <a:moveTo>
                <a:pt x="4186978" y="1597543"/>
              </a:moveTo>
              <a:cubicBezTo>
                <a:pt x="4167750" y="1597543"/>
                <a:pt x="4152159" y="1581952"/>
                <a:pt x="4152159" y="1562724"/>
              </a:cubicBezTo>
              <a:cubicBezTo>
                <a:pt x="4152159" y="1543496"/>
                <a:pt x="4167750" y="1527905"/>
                <a:pt x="4186978" y="1527905"/>
              </a:cubicBezTo>
              <a:cubicBezTo>
                <a:pt x="4206206" y="1527905"/>
                <a:pt x="4221797" y="1543496"/>
                <a:pt x="4221797" y="1562724"/>
              </a:cubicBezTo>
              <a:cubicBezTo>
                <a:pt x="4221797" y="1581952"/>
                <a:pt x="4206206" y="1597543"/>
                <a:pt x="4186978" y="1597543"/>
              </a:cubicBezTo>
              <a:close/>
              <a:moveTo>
                <a:pt x="4271871" y="1597543"/>
              </a:moveTo>
              <a:cubicBezTo>
                <a:pt x="4252643" y="1597543"/>
                <a:pt x="4237052" y="1581952"/>
                <a:pt x="4237052" y="1562724"/>
              </a:cubicBezTo>
              <a:cubicBezTo>
                <a:pt x="4237052" y="1543496"/>
                <a:pt x="4252643" y="1527905"/>
                <a:pt x="4271871" y="1527905"/>
              </a:cubicBezTo>
              <a:cubicBezTo>
                <a:pt x="4291099" y="1527905"/>
                <a:pt x="4306690" y="1543496"/>
                <a:pt x="4306690" y="1562724"/>
              </a:cubicBezTo>
              <a:cubicBezTo>
                <a:pt x="4306690" y="1581952"/>
                <a:pt x="4291099" y="1597543"/>
                <a:pt x="4271871" y="1597543"/>
              </a:cubicBezTo>
              <a:close/>
              <a:moveTo>
                <a:pt x="6309291" y="1597543"/>
              </a:moveTo>
              <a:cubicBezTo>
                <a:pt x="6290063" y="1597543"/>
                <a:pt x="6274465" y="1581952"/>
                <a:pt x="6274465" y="1562724"/>
              </a:cubicBezTo>
              <a:cubicBezTo>
                <a:pt x="6274465" y="1543496"/>
                <a:pt x="6290063" y="1527905"/>
                <a:pt x="6309291" y="1527905"/>
              </a:cubicBezTo>
              <a:cubicBezTo>
                <a:pt x="6328518" y="1527905"/>
                <a:pt x="6344103" y="1543496"/>
                <a:pt x="6344103" y="1562724"/>
              </a:cubicBezTo>
              <a:cubicBezTo>
                <a:pt x="6344103" y="1581952"/>
                <a:pt x="6328518" y="1597543"/>
                <a:pt x="6309291" y="1597543"/>
              </a:cubicBezTo>
              <a:close/>
              <a:moveTo>
                <a:pt x="6394183" y="1597543"/>
              </a:moveTo>
              <a:cubicBezTo>
                <a:pt x="6374955" y="1597543"/>
                <a:pt x="6359357" y="1581952"/>
                <a:pt x="6359357" y="1562724"/>
              </a:cubicBezTo>
              <a:cubicBezTo>
                <a:pt x="6359357" y="1543496"/>
                <a:pt x="6374955" y="1527905"/>
                <a:pt x="6394183" y="1527905"/>
              </a:cubicBezTo>
              <a:cubicBezTo>
                <a:pt x="6413411" y="1527905"/>
                <a:pt x="6428995" y="1543496"/>
                <a:pt x="6428995" y="1562724"/>
              </a:cubicBezTo>
              <a:cubicBezTo>
                <a:pt x="6428995" y="1581952"/>
                <a:pt x="6413411" y="1597543"/>
                <a:pt x="6394183" y="1597543"/>
              </a:cubicBezTo>
              <a:close/>
              <a:moveTo>
                <a:pt x="6479075" y="1597543"/>
              </a:moveTo>
              <a:cubicBezTo>
                <a:pt x="6459847" y="1597543"/>
                <a:pt x="6444250" y="1581952"/>
                <a:pt x="6444250" y="1562724"/>
              </a:cubicBezTo>
              <a:cubicBezTo>
                <a:pt x="6444250" y="1543496"/>
                <a:pt x="6459847" y="1527905"/>
                <a:pt x="6479075" y="1527905"/>
              </a:cubicBezTo>
              <a:cubicBezTo>
                <a:pt x="6498303" y="1527905"/>
                <a:pt x="6513887" y="1543496"/>
                <a:pt x="6513887" y="1562724"/>
              </a:cubicBezTo>
              <a:cubicBezTo>
                <a:pt x="6513887" y="1581952"/>
                <a:pt x="6498303" y="1597543"/>
                <a:pt x="6479075" y="1597543"/>
              </a:cubicBezTo>
              <a:close/>
              <a:moveTo>
                <a:pt x="6563968" y="1597543"/>
              </a:moveTo>
              <a:cubicBezTo>
                <a:pt x="6544741" y="1597543"/>
                <a:pt x="6529143" y="1581952"/>
                <a:pt x="6529143" y="1562724"/>
              </a:cubicBezTo>
              <a:cubicBezTo>
                <a:pt x="6529143" y="1543496"/>
                <a:pt x="6544741" y="1527905"/>
                <a:pt x="6563968" y="1527905"/>
              </a:cubicBezTo>
              <a:cubicBezTo>
                <a:pt x="6583196" y="1527905"/>
                <a:pt x="6598781" y="1543496"/>
                <a:pt x="6598781" y="1562724"/>
              </a:cubicBezTo>
              <a:cubicBezTo>
                <a:pt x="6598781" y="1581952"/>
                <a:pt x="6583196" y="1597543"/>
                <a:pt x="6563968" y="1597543"/>
              </a:cubicBezTo>
              <a:close/>
              <a:moveTo>
                <a:pt x="6648861" y="1597543"/>
              </a:moveTo>
              <a:cubicBezTo>
                <a:pt x="6629633" y="1597543"/>
                <a:pt x="6614035" y="1581952"/>
                <a:pt x="6614035" y="1562724"/>
              </a:cubicBezTo>
              <a:cubicBezTo>
                <a:pt x="6614035" y="1543496"/>
                <a:pt x="6629633" y="1527905"/>
                <a:pt x="6648861" y="1527905"/>
              </a:cubicBezTo>
              <a:cubicBezTo>
                <a:pt x="6668088" y="1527905"/>
                <a:pt x="6683673" y="1543496"/>
                <a:pt x="6683673" y="1562724"/>
              </a:cubicBezTo>
              <a:cubicBezTo>
                <a:pt x="6683673" y="1581952"/>
                <a:pt x="6668088" y="1597543"/>
                <a:pt x="6648861" y="1597543"/>
              </a:cubicBezTo>
              <a:close/>
              <a:moveTo>
                <a:pt x="6733753" y="1597543"/>
              </a:moveTo>
              <a:cubicBezTo>
                <a:pt x="6714525" y="1597543"/>
                <a:pt x="6698927" y="1581952"/>
                <a:pt x="6698927" y="1562724"/>
              </a:cubicBezTo>
              <a:cubicBezTo>
                <a:pt x="6698927" y="1543496"/>
                <a:pt x="6714525" y="1527905"/>
                <a:pt x="6733753" y="1527905"/>
              </a:cubicBezTo>
              <a:cubicBezTo>
                <a:pt x="6752981" y="1527905"/>
                <a:pt x="6768565" y="1543496"/>
                <a:pt x="6768565" y="1562724"/>
              </a:cubicBezTo>
              <a:cubicBezTo>
                <a:pt x="6768565" y="1581952"/>
                <a:pt x="6752981" y="1597543"/>
                <a:pt x="6733753" y="1597543"/>
              </a:cubicBezTo>
              <a:close/>
              <a:moveTo>
                <a:pt x="9365446" y="1597543"/>
              </a:moveTo>
              <a:cubicBezTo>
                <a:pt x="9346218" y="1597543"/>
                <a:pt x="9330620" y="1581952"/>
                <a:pt x="9330620" y="1562724"/>
              </a:cubicBezTo>
              <a:cubicBezTo>
                <a:pt x="9330620" y="1543496"/>
                <a:pt x="9346218" y="1527905"/>
                <a:pt x="9365446" y="1527905"/>
              </a:cubicBezTo>
              <a:cubicBezTo>
                <a:pt x="9384673" y="1527905"/>
                <a:pt x="9400258" y="1543496"/>
                <a:pt x="9400258" y="1562724"/>
              </a:cubicBezTo>
              <a:cubicBezTo>
                <a:pt x="9400258" y="1581952"/>
                <a:pt x="9384673" y="1597543"/>
                <a:pt x="9365446" y="1597543"/>
              </a:cubicBezTo>
              <a:close/>
              <a:moveTo>
                <a:pt x="9450339" y="1597543"/>
              </a:moveTo>
              <a:cubicBezTo>
                <a:pt x="9431111" y="1597543"/>
                <a:pt x="9415514" y="1581952"/>
                <a:pt x="9415514" y="1562724"/>
              </a:cubicBezTo>
              <a:cubicBezTo>
                <a:pt x="9415514" y="1543496"/>
                <a:pt x="9431111" y="1527905"/>
                <a:pt x="9450339" y="1527905"/>
              </a:cubicBezTo>
              <a:cubicBezTo>
                <a:pt x="9469567" y="1527905"/>
                <a:pt x="9485151" y="1543496"/>
                <a:pt x="9485151" y="1562724"/>
              </a:cubicBezTo>
              <a:cubicBezTo>
                <a:pt x="9485151" y="1581952"/>
                <a:pt x="9469567" y="1597543"/>
                <a:pt x="9450339" y="1597543"/>
              </a:cubicBezTo>
              <a:close/>
              <a:moveTo>
                <a:pt x="9535231" y="1597543"/>
              </a:moveTo>
              <a:cubicBezTo>
                <a:pt x="9516003" y="1597543"/>
                <a:pt x="9500406" y="1581952"/>
                <a:pt x="9500406" y="1562724"/>
              </a:cubicBezTo>
              <a:cubicBezTo>
                <a:pt x="9500406" y="1543496"/>
                <a:pt x="9516003" y="1527905"/>
                <a:pt x="9535231" y="1527905"/>
              </a:cubicBezTo>
              <a:cubicBezTo>
                <a:pt x="9554459" y="1527905"/>
                <a:pt x="9570043" y="1543496"/>
                <a:pt x="9570043" y="1562724"/>
              </a:cubicBezTo>
              <a:cubicBezTo>
                <a:pt x="9570043" y="1581952"/>
                <a:pt x="9554459" y="1597543"/>
                <a:pt x="9535231" y="1597543"/>
              </a:cubicBezTo>
              <a:close/>
              <a:moveTo>
                <a:pt x="9620123" y="1597543"/>
              </a:moveTo>
              <a:cubicBezTo>
                <a:pt x="9600896" y="1597543"/>
                <a:pt x="9585298" y="1581952"/>
                <a:pt x="9585298" y="1562724"/>
              </a:cubicBezTo>
              <a:cubicBezTo>
                <a:pt x="9585298" y="1543496"/>
                <a:pt x="9600896" y="1527905"/>
                <a:pt x="9620123" y="1527905"/>
              </a:cubicBezTo>
              <a:cubicBezTo>
                <a:pt x="9639351" y="1527905"/>
                <a:pt x="9654936" y="1543496"/>
                <a:pt x="9654936" y="1562724"/>
              </a:cubicBezTo>
              <a:cubicBezTo>
                <a:pt x="9654936" y="1581952"/>
                <a:pt x="9639351" y="1597543"/>
                <a:pt x="9620123" y="1597543"/>
              </a:cubicBezTo>
              <a:close/>
              <a:moveTo>
                <a:pt x="9705016" y="1597543"/>
              </a:moveTo>
              <a:cubicBezTo>
                <a:pt x="9685788" y="1597543"/>
                <a:pt x="9670190" y="1581952"/>
                <a:pt x="9670190" y="1562724"/>
              </a:cubicBezTo>
              <a:cubicBezTo>
                <a:pt x="9670190" y="1543496"/>
                <a:pt x="9685788" y="1527905"/>
                <a:pt x="9705016" y="1527905"/>
              </a:cubicBezTo>
              <a:cubicBezTo>
                <a:pt x="9724243" y="1527905"/>
                <a:pt x="9739828" y="1543496"/>
                <a:pt x="9739828" y="1562724"/>
              </a:cubicBezTo>
              <a:cubicBezTo>
                <a:pt x="9739828" y="1581952"/>
                <a:pt x="9724243" y="1597543"/>
                <a:pt x="9705016" y="1597543"/>
              </a:cubicBezTo>
              <a:close/>
              <a:moveTo>
                <a:pt x="9789909" y="1597543"/>
              </a:moveTo>
              <a:cubicBezTo>
                <a:pt x="9770681" y="1597543"/>
                <a:pt x="9755084" y="1581952"/>
                <a:pt x="9755084" y="1562724"/>
              </a:cubicBezTo>
              <a:cubicBezTo>
                <a:pt x="9755084" y="1543496"/>
                <a:pt x="9770681" y="1527905"/>
                <a:pt x="9789909" y="1527905"/>
              </a:cubicBezTo>
              <a:cubicBezTo>
                <a:pt x="9809137" y="1527905"/>
                <a:pt x="9824721" y="1543496"/>
                <a:pt x="9824721" y="1562724"/>
              </a:cubicBezTo>
              <a:cubicBezTo>
                <a:pt x="9824721" y="1581952"/>
                <a:pt x="9809137" y="1597543"/>
                <a:pt x="9789909" y="1597543"/>
              </a:cubicBezTo>
              <a:close/>
              <a:moveTo>
                <a:pt x="9874801" y="1597543"/>
              </a:moveTo>
              <a:cubicBezTo>
                <a:pt x="9855573" y="1597543"/>
                <a:pt x="9839976" y="1581952"/>
                <a:pt x="9839976" y="1562724"/>
              </a:cubicBezTo>
              <a:cubicBezTo>
                <a:pt x="9839976" y="1543496"/>
                <a:pt x="9855573" y="1527905"/>
                <a:pt x="9874801" y="1527905"/>
              </a:cubicBezTo>
              <a:cubicBezTo>
                <a:pt x="9894029" y="1527905"/>
                <a:pt x="9909613" y="1543496"/>
                <a:pt x="9909613" y="1562724"/>
              </a:cubicBezTo>
              <a:cubicBezTo>
                <a:pt x="9909613" y="1581952"/>
                <a:pt x="9894029" y="1597543"/>
                <a:pt x="9874801" y="1597543"/>
              </a:cubicBezTo>
              <a:close/>
              <a:moveTo>
                <a:pt x="9959693" y="1597543"/>
              </a:moveTo>
              <a:cubicBezTo>
                <a:pt x="9940466" y="1597543"/>
                <a:pt x="9924868" y="1581952"/>
                <a:pt x="9924868" y="1562724"/>
              </a:cubicBezTo>
              <a:cubicBezTo>
                <a:pt x="9924868" y="1543496"/>
                <a:pt x="9940466" y="1527905"/>
                <a:pt x="9959693" y="1527905"/>
              </a:cubicBezTo>
              <a:cubicBezTo>
                <a:pt x="9978921" y="1527905"/>
                <a:pt x="9994506" y="1543496"/>
                <a:pt x="9994506" y="1562724"/>
              </a:cubicBezTo>
              <a:cubicBezTo>
                <a:pt x="9994506" y="1581952"/>
                <a:pt x="9978921" y="1597543"/>
                <a:pt x="9959693" y="1597543"/>
              </a:cubicBezTo>
              <a:close/>
              <a:moveTo>
                <a:pt x="10044586" y="1597543"/>
              </a:moveTo>
              <a:cubicBezTo>
                <a:pt x="10025358" y="1597543"/>
                <a:pt x="10009760" y="1581952"/>
                <a:pt x="10009760" y="1562724"/>
              </a:cubicBezTo>
              <a:cubicBezTo>
                <a:pt x="10009760" y="1543496"/>
                <a:pt x="10025358" y="1527905"/>
                <a:pt x="10044586" y="1527905"/>
              </a:cubicBezTo>
              <a:cubicBezTo>
                <a:pt x="10063813" y="1527905"/>
                <a:pt x="10079398" y="1543496"/>
                <a:pt x="10079398" y="1562724"/>
              </a:cubicBezTo>
              <a:cubicBezTo>
                <a:pt x="10079398" y="1581952"/>
                <a:pt x="10063813" y="1597543"/>
                <a:pt x="10044586" y="1597543"/>
              </a:cubicBezTo>
              <a:close/>
              <a:moveTo>
                <a:pt x="10129478" y="1597543"/>
              </a:moveTo>
              <a:cubicBezTo>
                <a:pt x="10110250" y="1597543"/>
                <a:pt x="10094653" y="1581952"/>
                <a:pt x="10094653" y="1562724"/>
              </a:cubicBezTo>
              <a:cubicBezTo>
                <a:pt x="10094653" y="1543496"/>
                <a:pt x="10110250" y="1527905"/>
                <a:pt x="10129478" y="1527905"/>
              </a:cubicBezTo>
              <a:cubicBezTo>
                <a:pt x="10148706" y="1527905"/>
                <a:pt x="10164290" y="1543496"/>
                <a:pt x="10164290" y="1562724"/>
              </a:cubicBezTo>
              <a:cubicBezTo>
                <a:pt x="10164290" y="1581952"/>
                <a:pt x="10148706" y="1597543"/>
                <a:pt x="10129478" y="1597543"/>
              </a:cubicBezTo>
              <a:close/>
              <a:moveTo>
                <a:pt x="10214371" y="1597543"/>
              </a:moveTo>
              <a:cubicBezTo>
                <a:pt x="10195143" y="1597543"/>
                <a:pt x="10179546" y="1581952"/>
                <a:pt x="10179546" y="1562724"/>
              </a:cubicBezTo>
              <a:cubicBezTo>
                <a:pt x="10179546" y="1543496"/>
                <a:pt x="10195143" y="1527905"/>
                <a:pt x="10214371" y="1527905"/>
              </a:cubicBezTo>
              <a:cubicBezTo>
                <a:pt x="10233599" y="1527905"/>
                <a:pt x="10249183" y="1543496"/>
                <a:pt x="10249183" y="1562724"/>
              </a:cubicBezTo>
              <a:cubicBezTo>
                <a:pt x="10249183" y="1581952"/>
                <a:pt x="10233599" y="1597543"/>
                <a:pt x="10214371" y="1597543"/>
              </a:cubicBezTo>
              <a:close/>
              <a:moveTo>
                <a:pt x="10299263" y="1597543"/>
              </a:moveTo>
              <a:cubicBezTo>
                <a:pt x="10280036" y="1597543"/>
                <a:pt x="10264438" y="1581952"/>
                <a:pt x="10264438" y="1562724"/>
              </a:cubicBezTo>
              <a:cubicBezTo>
                <a:pt x="10264438" y="1543496"/>
                <a:pt x="10280036" y="1527905"/>
                <a:pt x="10299263" y="1527905"/>
              </a:cubicBezTo>
              <a:cubicBezTo>
                <a:pt x="10318491" y="1527905"/>
                <a:pt x="10334076" y="1543496"/>
                <a:pt x="10334076" y="1562724"/>
              </a:cubicBezTo>
              <a:cubicBezTo>
                <a:pt x="10334076" y="1581952"/>
                <a:pt x="10318491" y="1597543"/>
                <a:pt x="10299263" y="1597543"/>
              </a:cubicBezTo>
              <a:close/>
              <a:moveTo>
                <a:pt x="10384156" y="1597543"/>
              </a:moveTo>
              <a:cubicBezTo>
                <a:pt x="10364928" y="1597543"/>
                <a:pt x="10349330" y="1581952"/>
                <a:pt x="10349330" y="1562724"/>
              </a:cubicBezTo>
              <a:cubicBezTo>
                <a:pt x="10349330" y="1543496"/>
                <a:pt x="10364928" y="1527905"/>
                <a:pt x="10384156" y="1527905"/>
              </a:cubicBezTo>
              <a:cubicBezTo>
                <a:pt x="10403383" y="1527905"/>
                <a:pt x="10418968" y="1543496"/>
                <a:pt x="10418968" y="1562724"/>
              </a:cubicBezTo>
              <a:cubicBezTo>
                <a:pt x="10418968" y="1581952"/>
                <a:pt x="10403383" y="1597543"/>
                <a:pt x="10384156" y="1597543"/>
              </a:cubicBezTo>
              <a:close/>
              <a:moveTo>
                <a:pt x="10469048" y="1597543"/>
              </a:moveTo>
              <a:cubicBezTo>
                <a:pt x="10449820" y="1597543"/>
                <a:pt x="10434223" y="1581952"/>
                <a:pt x="10434223" y="1562724"/>
              </a:cubicBezTo>
              <a:cubicBezTo>
                <a:pt x="10434223" y="1543496"/>
                <a:pt x="10449820" y="1527905"/>
                <a:pt x="10469048" y="1527905"/>
              </a:cubicBezTo>
              <a:cubicBezTo>
                <a:pt x="10488276" y="1527905"/>
                <a:pt x="10503860" y="1543496"/>
                <a:pt x="10503860" y="1562724"/>
              </a:cubicBezTo>
              <a:cubicBezTo>
                <a:pt x="10503860" y="1581952"/>
                <a:pt x="10488276" y="1597543"/>
                <a:pt x="10469048" y="1597543"/>
              </a:cubicBezTo>
              <a:close/>
              <a:moveTo>
                <a:pt x="10553941" y="1597543"/>
              </a:moveTo>
              <a:cubicBezTo>
                <a:pt x="10534713" y="1597543"/>
                <a:pt x="10519116" y="1581952"/>
                <a:pt x="10519116" y="1562724"/>
              </a:cubicBezTo>
              <a:cubicBezTo>
                <a:pt x="10519116" y="1543496"/>
                <a:pt x="10534713" y="1527905"/>
                <a:pt x="10553941" y="1527905"/>
              </a:cubicBezTo>
              <a:cubicBezTo>
                <a:pt x="10573169" y="1527905"/>
                <a:pt x="10588753" y="1543496"/>
                <a:pt x="10588753" y="1562724"/>
              </a:cubicBezTo>
              <a:cubicBezTo>
                <a:pt x="10588753" y="1581952"/>
                <a:pt x="10573169" y="1597543"/>
                <a:pt x="10553941" y="1597543"/>
              </a:cubicBezTo>
              <a:close/>
              <a:moveTo>
                <a:pt x="3677617" y="1512683"/>
              </a:moveTo>
              <a:cubicBezTo>
                <a:pt x="3658390" y="1512683"/>
                <a:pt x="3642798" y="1497092"/>
                <a:pt x="3642798" y="1477864"/>
              </a:cubicBezTo>
              <a:cubicBezTo>
                <a:pt x="3642798" y="1458637"/>
                <a:pt x="3658390" y="1443046"/>
                <a:pt x="3677617" y="1443046"/>
              </a:cubicBezTo>
              <a:cubicBezTo>
                <a:pt x="3696845" y="1443046"/>
                <a:pt x="3712436" y="1458637"/>
                <a:pt x="3712436" y="1477864"/>
              </a:cubicBezTo>
              <a:cubicBezTo>
                <a:pt x="3712436" y="1497092"/>
                <a:pt x="3696845" y="1512683"/>
                <a:pt x="3677617" y="1512683"/>
              </a:cubicBezTo>
              <a:close/>
              <a:moveTo>
                <a:pt x="3762510" y="1512683"/>
              </a:moveTo>
              <a:cubicBezTo>
                <a:pt x="3743282" y="1512683"/>
                <a:pt x="3727691" y="1497092"/>
                <a:pt x="3727691" y="1477864"/>
              </a:cubicBezTo>
              <a:cubicBezTo>
                <a:pt x="3727691" y="1458637"/>
                <a:pt x="3743282" y="1443046"/>
                <a:pt x="3762510" y="1443046"/>
              </a:cubicBezTo>
              <a:cubicBezTo>
                <a:pt x="3781737" y="1443046"/>
                <a:pt x="3797328" y="1458637"/>
                <a:pt x="3797328" y="1477864"/>
              </a:cubicBezTo>
              <a:cubicBezTo>
                <a:pt x="3797328" y="1497092"/>
                <a:pt x="3781737" y="1512683"/>
                <a:pt x="3762510" y="1512683"/>
              </a:cubicBezTo>
              <a:close/>
              <a:moveTo>
                <a:pt x="3847402" y="1512683"/>
              </a:moveTo>
              <a:cubicBezTo>
                <a:pt x="3828174" y="1512683"/>
                <a:pt x="3812583" y="1497092"/>
                <a:pt x="3812583" y="1477864"/>
              </a:cubicBezTo>
              <a:cubicBezTo>
                <a:pt x="3812583" y="1458637"/>
                <a:pt x="3828174" y="1443046"/>
                <a:pt x="3847402" y="1443046"/>
              </a:cubicBezTo>
              <a:cubicBezTo>
                <a:pt x="3866630" y="1443046"/>
                <a:pt x="3882221" y="1458637"/>
                <a:pt x="3882221" y="1477864"/>
              </a:cubicBezTo>
              <a:cubicBezTo>
                <a:pt x="3882221" y="1497092"/>
                <a:pt x="3866630" y="1512683"/>
                <a:pt x="3847402" y="1512683"/>
              </a:cubicBezTo>
              <a:close/>
              <a:moveTo>
                <a:pt x="3932301" y="1512683"/>
              </a:moveTo>
              <a:cubicBezTo>
                <a:pt x="3913073" y="1512683"/>
                <a:pt x="3897482" y="1497092"/>
                <a:pt x="3897482" y="1477864"/>
              </a:cubicBezTo>
              <a:cubicBezTo>
                <a:pt x="3897482" y="1458637"/>
                <a:pt x="3913073" y="1443046"/>
                <a:pt x="3932301" y="1443046"/>
              </a:cubicBezTo>
              <a:cubicBezTo>
                <a:pt x="3951529" y="1443046"/>
                <a:pt x="3967120" y="1458637"/>
                <a:pt x="3967120" y="1477864"/>
              </a:cubicBezTo>
              <a:cubicBezTo>
                <a:pt x="3967120" y="1497092"/>
                <a:pt x="3951529" y="1512683"/>
                <a:pt x="3932301" y="1512683"/>
              </a:cubicBezTo>
              <a:close/>
              <a:moveTo>
                <a:pt x="4017193" y="1512683"/>
              </a:moveTo>
              <a:cubicBezTo>
                <a:pt x="3997966" y="1512683"/>
                <a:pt x="3982375" y="1497092"/>
                <a:pt x="3982375" y="1477864"/>
              </a:cubicBezTo>
              <a:cubicBezTo>
                <a:pt x="3982375" y="1458637"/>
                <a:pt x="3997966" y="1443046"/>
                <a:pt x="4017193" y="1443046"/>
              </a:cubicBezTo>
              <a:cubicBezTo>
                <a:pt x="4036421" y="1443046"/>
                <a:pt x="4052012" y="1458637"/>
                <a:pt x="4052012" y="1477864"/>
              </a:cubicBezTo>
              <a:cubicBezTo>
                <a:pt x="4052012" y="1497092"/>
                <a:pt x="4036421" y="1512683"/>
                <a:pt x="4017193" y="1512683"/>
              </a:cubicBezTo>
              <a:close/>
              <a:moveTo>
                <a:pt x="4102086" y="1512683"/>
              </a:moveTo>
              <a:cubicBezTo>
                <a:pt x="4082858" y="1512683"/>
                <a:pt x="4067267" y="1497092"/>
                <a:pt x="4067267" y="1477864"/>
              </a:cubicBezTo>
              <a:cubicBezTo>
                <a:pt x="4067267" y="1458637"/>
                <a:pt x="4082858" y="1443046"/>
                <a:pt x="4102086" y="1443046"/>
              </a:cubicBezTo>
              <a:cubicBezTo>
                <a:pt x="4121313" y="1443046"/>
                <a:pt x="4136904" y="1458637"/>
                <a:pt x="4136904" y="1477864"/>
              </a:cubicBezTo>
              <a:cubicBezTo>
                <a:pt x="4136904" y="1497092"/>
                <a:pt x="4121313" y="1512683"/>
                <a:pt x="4102086" y="1512683"/>
              </a:cubicBezTo>
              <a:close/>
              <a:moveTo>
                <a:pt x="4186978" y="1512683"/>
              </a:moveTo>
              <a:cubicBezTo>
                <a:pt x="4167750" y="1512683"/>
                <a:pt x="4152159" y="1497092"/>
                <a:pt x="4152159" y="1477864"/>
              </a:cubicBezTo>
              <a:cubicBezTo>
                <a:pt x="4152159" y="1458637"/>
                <a:pt x="4167750" y="1443046"/>
                <a:pt x="4186978" y="1443046"/>
              </a:cubicBezTo>
              <a:cubicBezTo>
                <a:pt x="4206206" y="1443046"/>
                <a:pt x="4221797" y="1458637"/>
                <a:pt x="4221797" y="1477864"/>
              </a:cubicBezTo>
              <a:cubicBezTo>
                <a:pt x="4221797" y="1497092"/>
                <a:pt x="4206206" y="1512683"/>
                <a:pt x="4186978" y="1512683"/>
              </a:cubicBezTo>
              <a:close/>
              <a:moveTo>
                <a:pt x="6394183" y="1512683"/>
              </a:moveTo>
              <a:cubicBezTo>
                <a:pt x="6374955" y="1512683"/>
                <a:pt x="6359357" y="1497092"/>
                <a:pt x="6359357" y="1477864"/>
              </a:cubicBezTo>
              <a:cubicBezTo>
                <a:pt x="6359357" y="1458637"/>
                <a:pt x="6374955" y="1443046"/>
                <a:pt x="6394183" y="1443046"/>
              </a:cubicBezTo>
              <a:cubicBezTo>
                <a:pt x="6413411" y="1443046"/>
                <a:pt x="6428995" y="1458637"/>
                <a:pt x="6428995" y="1477864"/>
              </a:cubicBezTo>
              <a:cubicBezTo>
                <a:pt x="6428995" y="1497092"/>
                <a:pt x="6413411" y="1512683"/>
                <a:pt x="6394183" y="1512683"/>
              </a:cubicBezTo>
              <a:close/>
              <a:moveTo>
                <a:pt x="6479075" y="1512683"/>
              </a:moveTo>
              <a:cubicBezTo>
                <a:pt x="6459847" y="1512683"/>
                <a:pt x="6444250" y="1497092"/>
                <a:pt x="6444250" y="1477864"/>
              </a:cubicBezTo>
              <a:cubicBezTo>
                <a:pt x="6444250" y="1458637"/>
                <a:pt x="6459847" y="1443046"/>
                <a:pt x="6479075" y="1443046"/>
              </a:cubicBezTo>
              <a:cubicBezTo>
                <a:pt x="6498303" y="1443046"/>
                <a:pt x="6513887" y="1458637"/>
                <a:pt x="6513887" y="1477864"/>
              </a:cubicBezTo>
              <a:cubicBezTo>
                <a:pt x="6513887" y="1497092"/>
                <a:pt x="6498303" y="1512683"/>
                <a:pt x="6479075" y="1512683"/>
              </a:cubicBezTo>
              <a:close/>
              <a:moveTo>
                <a:pt x="6563968" y="1512683"/>
              </a:moveTo>
              <a:cubicBezTo>
                <a:pt x="6544741" y="1512683"/>
                <a:pt x="6529143" y="1497092"/>
                <a:pt x="6529143" y="1477864"/>
              </a:cubicBezTo>
              <a:cubicBezTo>
                <a:pt x="6529143" y="1458637"/>
                <a:pt x="6544741" y="1443046"/>
                <a:pt x="6563968" y="1443046"/>
              </a:cubicBezTo>
              <a:cubicBezTo>
                <a:pt x="6583196" y="1443046"/>
                <a:pt x="6598781" y="1458637"/>
                <a:pt x="6598781" y="1477864"/>
              </a:cubicBezTo>
              <a:cubicBezTo>
                <a:pt x="6598781" y="1497092"/>
                <a:pt x="6583196" y="1512683"/>
                <a:pt x="6563968" y="1512683"/>
              </a:cubicBezTo>
              <a:close/>
              <a:moveTo>
                <a:pt x="6648861" y="1512683"/>
              </a:moveTo>
              <a:cubicBezTo>
                <a:pt x="6629633" y="1512683"/>
                <a:pt x="6614035" y="1497092"/>
                <a:pt x="6614035" y="1477864"/>
              </a:cubicBezTo>
              <a:cubicBezTo>
                <a:pt x="6614035" y="1458637"/>
                <a:pt x="6629633" y="1443046"/>
                <a:pt x="6648861" y="1443046"/>
              </a:cubicBezTo>
              <a:cubicBezTo>
                <a:pt x="6668088" y="1443046"/>
                <a:pt x="6683673" y="1458637"/>
                <a:pt x="6683673" y="1477864"/>
              </a:cubicBezTo>
              <a:cubicBezTo>
                <a:pt x="6683673" y="1497092"/>
                <a:pt x="6668088" y="1512683"/>
                <a:pt x="6648861" y="1512683"/>
              </a:cubicBezTo>
              <a:close/>
              <a:moveTo>
                <a:pt x="9365446" y="1512683"/>
              </a:moveTo>
              <a:cubicBezTo>
                <a:pt x="9346218" y="1512683"/>
                <a:pt x="9330620" y="1497092"/>
                <a:pt x="9330620" y="1477864"/>
              </a:cubicBezTo>
              <a:cubicBezTo>
                <a:pt x="9330620" y="1458637"/>
                <a:pt x="9346218" y="1443046"/>
                <a:pt x="9365446" y="1443046"/>
              </a:cubicBezTo>
              <a:cubicBezTo>
                <a:pt x="9384673" y="1443046"/>
                <a:pt x="9400258" y="1458637"/>
                <a:pt x="9400258" y="1477864"/>
              </a:cubicBezTo>
              <a:cubicBezTo>
                <a:pt x="9400258" y="1497092"/>
                <a:pt x="9384673" y="1512683"/>
                <a:pt x="9365446" y="1512683"/>
              </a:cubicBezTo>
              <a:close/>
              <a:moveTo>
                <a:pt x="9450339" y="1512683"/>
              </a:moveTo>
              <a:cubicBezTo>
                <a:pt x="9431111" y="1512683"/>
                <a:pt x="9415514" y="1497092"/>
                <a:pt x="9415514" y="1477864"/>
              </a:cubicBezTo>
              <a:cubicBezTo>
                <a:pt x="9415514" y="1458637"/>
                <a:pt x="9431111" y="1443046"/>
                <a:pt x="9450339" y="1443046"/>
              </a:cubicBezTo>
              <a:cubicBezTo>
                <a:pt x="9469567" y="1443046"/>
                <a:pt x="9485151" y="1458637"/>
                <a:pt x="9485151" y="1477864"/>
              </a:cubicBezTo>
              <a:cubicBezTo>
                <a:pt x="9485151" y="1497092"/>
                <a:pt x="9469567" y="1512683"/>
                <a:pt x="9450339" y="1512683"/>
              </a:cubicBezTo>
              <a:close/>
              <a:moveTo>
                <a:pt x="9535231" y="1512683"/>
              </a:moveTo>
              <a:cubicBezTo>
                <a:pt x="9516003" y="1512683"/>
                <a:pt x="9500406" y="1497092"/>
                <a:pt x="9500406" y="1477864"/>
              </a:cubicBezTo>
              <a:cubicBezTo>
                <a:pt x="9500406" y="1458637"/>
                <a:pt x="9516003" y="1443046"/>
                <a:pt x="9535231" y="1443046"/>
              </a:cubicBezTo>
              <a:cubicBezTo>
                <a:pt x="9554459" y="1443046"/>
                <a:pt x="9570043" y="1458637"/>
                <a:pt x="9570043" y="1477864"/>
              </a:cubicBezTo>
              <a:cubicBezTo>
                <a:pt x="9570043" y="1497092"/>
                <a:pt x="9554459" y="1512683"/>
                <a:pt x="9535231" y="1512683"/>
              </a:cubicBezTo>
              <a:close/>
              <a:moveTo>
                <a:pt x="9620123" y="1512683"/>
              </a:moveTo>
              <a:cubicBezTo>
                <a:pt x="9600896" y="1512683"/>
                <a:pt x="9585298" y="1497092"/>
                <a:pt x="9585298" y="1477864"/>
              </a:cubicBezTo>
              <a:cubicBezTo>
                <a:pt x="9585298" y="1458637"/>
                <a:pt x="9600896" y="1443046"/>
                <a:pt x="9620123" y="1443046"/>
              </a:cubicBezTo>
              <a:cubicBezTo>
                <a:pt x="9639351" y="1443046"/>
                <a:pt x="9654936" y="1458637"/>
                <a:pt x="9654936" y="1477864"/>
              </a:cubicBezTo>
              <a:cubicBezTo>
                <a:pt x="9654936" y="1497092"/>
                <a:pt x="9639351" y="1512683"/>
                <a:pt x="9620123" y="1512683"/>
              </a:cubicBezTo>
              <a:close/>
              <a:moveTo>
                <a:pt x="9705016" y="1512683"/>
              </a:moveTo>
              <a:cubicBezTo>
                <a:pt x="9685788" y="1512683"/>
                <a:pt x="9670190" y="1497092"/>
                <a:pt x="9670190" y="1477864"/>
              </a:cubicBezTo>
              <a:cubicBezTo>
                <a:pt x="9670190" y="1458637"/>
                <a:pt x="9685788" y="1443046"/>
                <a:pt x="9705016" y="1443046"/>
              </a:cubicBezTo>
              <a:cubicBezTo>
                <a:pt x="9724243" y="1443046"/>
                <a:pt x="9739828" y="1458637"/>
                <a:pt x="9739828" y="1477864"/>
              </a:cubicBezTo>
              <a:cubicBezTo>
                <a:pt x="9739828" y="1497092"/>
                <a:pt x="9724243" y="1512683"/>
                <a:pt x="9705016" y="1512683"/>
              </a:cubicBezTo>
              <a:close/>
              <a:moveTo>
                <a:pt x="9789909" y="1512683"/>
              </a:moveTo>
              <a:cubicBezTo>
                <a:pt x="9770681" y="1512683"/>
                <a:pt x="9755084" y="1497092"/>
                <a:pt x="9755084" y="1477864"/>
              </a:cubicBezTo>
              <a:cubicBezTo>
                <a:pt x="9755084" y="1458637"/>
                <a:pt x="9770681" y="1443046"/>
                <a:pt x="9789909" y="1443046"/>
              </a:cubicBezTo>
              <a:cubicBezTo>
                <a:pt x="9809137" y="1443046"/>
                <a:pt x="9824721" y="1458637"/>
                <a:pt x="9824721" y="1477864"/>
              </a:cubicBezTo>
              <a:cubicBezTo>
                <a:pt x="9824721" y="1497092"/>
                <a:pt x="9809137" y="1512683"/>
                <a:pt x="9789909" y="1512683"/>
              </a:cubicBezTo>
              <a:close/>
              <a:moveTo>
                <a:pt x="9874801" y="1512683"/>
              </a:moveTo>
              <a:cubicBezTo>
                <a:pt x="9855573" y="1512683"/>
                <a:pt x="9839976" y="1497092"/>
                <a:pt x="9839976" y="1477864"/>
              </a:cubicBezTo>
              <a:cubicBezTo>
                <a:pt x="9839976" y="1458637"/>
                <a:pt x="9855573" y="1443046"/>
                <a:pt x="9874801" y="1443046"/>
              </a:cubicBezTo>
              <a:cubicBezTo>
                <a:pt x="9894029" y="1443046"/>
                <a:pt x="9909613" y="1458637"/>
                <a:pt x="9909613" y="1477864"/>
              </a:cubicBezTo>
              <a:cubicBezTo>
                <a:pt x="9909613" y="1497092"/>
                <a:pt x="9894029" y="1512683"/>
                <a:pt x="9874801" y="1512683"/>
              </a:cubicBezTo>
              <a:close/>
              <a:moveTo>
                <a:pt x="9959693" y="1512683"/>
              </a:moveTo>
              <a:cubicBezTo>
                <a:pt x="9940466" y="1512683"/>
                <a:pt x="9924868" y="1497092"/>
                <a:pt x="9924868" y="1477864"/>
              </a:cubicBezTo>
              <a:cubicBezTo>
                <a:pt x="9924868" y="1458637"/>
                <a:pt x="9940466" y="1443046"/>
                <a:pt x="9959693" y="1443046"/>
              </a:cubicBezTo>
              <a:cubicBezTo>
                <a:pt x="9978921" y="1443046"/>
                <a:pt x="9994506" y="1458637"/>
                <a:pt x="9994506" y="1477864"/>
              </a:cubicBezTo>
              <a:cubicBezTo>
                <a:pt x="9994506" y="1497092"/>
                <a:pt x="9978921" y="1512683"/>
                <a:pt x="9959693" y="1512683"/>
              </a:cubicBezTo>
              <a:close/>
              <a:moveTo>
                <a:pt x="10044586" y="1512683"/>
              </a:moveTo>
              <a:cubicBezTo>
                <a:pt x="10025358" y="1512683"/>
                <a:pt x="10009760" y="1497092"/>
                <a:pt x="10009760" y="1477864"/>
              </a:cubicBezTo>
              <a:cubicBezTo>
                <a:pt x="10009760" y="1458637"/>
                <a:pt x="10025358" y="1443046"/>
                <a:pt x="10044586" y="1443046"/>
              </a:cubicBezTo>
              <a:cubicBezTo>
                <a:pt x="10063813" y="1443046"/>
                <a:pt x="10079398" y="1458637"/>
                <a:pt x="10079398" y="1477864"/>
              </a:cubicBezTo>
              <a:cubicBezTo>
                <a:pt x="10079398" y="1497092"/>
                <a:pt x="10063813" y="1512683"/>
                <a:pt x="10044586" y="1512683"/>
              </a:cubicBezTo>
              <a:close/>
              <a:moveTo>
                <a:pt x="10129478" y="1512683"/>
              </a:moveTo>
              <a:cubicBezTo>
                <a:pt x="10110250" y="1512683"/>
                <a:pt x="10094653" y="1497092"/>
                <a:pt x="10094653" y="1477864"/>
              </a:cubicBezTo>
              <a:cubicBezTo>
                <a:pt x="10094653" y="1458637"/>
                <a:pt x="10110250" y="1443046"/>
                <a:pt x="10129478" y="1443046"/>
              </a:cubicBezTo>
              <a:cubicBezTo>
                <a:pt x="10148706" y="1443046"/>
                <a:pt x="10164290" y="1458637"/>
                <a:pt x="10164290" y="1477864"/>
              </a:cubicBezTo>
              <a:cubicBezTo>
                <a:pt x="10164290" y="1497092"/>
                <a:pt x="10148706" y="1512683"/>
                <a:pt x="10129478" y="1512683"/>
              </a:cubicBezTo>
              <a:close/>
              <a:moveTo>
                <a:pt x="10214371" y="1512683"/>
              </a:moveTo>
              <a:cubicBezTo>
                <a:pt x="10195143" y="1512683"/>
                <a:pt x="10179546" y="1497092"/>
                <a:pt x="10179546" y="1477864"/>
              </a:cubicBezTo>
              <a:cubicBezTo>
                <a:pt x="10179546" y="1458637"/>
                <a:pt x="10195143" y="1443046"/>
                <a:pt x="10214371" y="1443046"/>
              </a:cubicBezTo>
              <a:cubicBezTo>
                <a:pt x="10233599" y="1443046"/>
                <a:pt x="10249183" y="1458637"/>
                <a:pt x="10249183" y="1477864"/>
              </a:cubicBezTo>
              <a:cubicBezTo>
                <a:pt x="10249183" y="1497092"/>
                <a:pt x="10233599" y="1512683"/>
                <a:pt x="10214371" y="1512683"/>
              </a:cubicBezTo>
              <a:close/>
              <a:moveTo>
                <a:pt x="10299263" y="1512683"/>
              </a:moveTo>
              <a:cubicBezTo>
                <a:pt x="10280036" y="1512683"/>
                <a:pt x="10264438" y="1497092"/>
                <a:pt x="10264438" y="1477864"/>
              </a:cubicBezTo>
              <a:cubicBezTo>
                <a:pt x="10264438" y="1458637"/>
                <a:pt x="10280036" y="1443046"/>
                <a:pt x="10299263" y="1443046"/>
              </a:cubicBezTo>
              <a:cubicBezTo>
                <a:pt x="10318491" y="1443046"/>
                <a:pt x="10334076" y="1458637"/>
                <a:pt x="10334076" y="1477864"/>
              </a:cubicBezTo>
              <a:cubicBezTo>
                <a:pt x="10334076" y="1497092"/>
                <a:pt x="10318491" y="1512683"/>
                <a:pt x="10299263" y="1512683"/>
              </a:cubicBezTo>
              <a:close/>
              <a:moveTo>
                <a:pt x="10384156" y="1512683"/>
              </a:moveTo>
              <a:cubicBezTo>
                <a:pt x="10364928" y="1512683"/>
                <a:pt x="10349330" y="1497092"/>
                <a:pt x="10349330" y="1477864"/>
              </a:cubicBezTo>
              <a:cubicBezTo>
                <a:pt x="10349330" y="1458637"/>
                <a:pt x="10364928" y="1443046"/>
                <a:pt x="10384156" y="1443046"/>
              </a:cubicBezTo>
              <a:cubicBezTo>
                <a:pt x="10403383" y="1443046"/>
                <a:pt x="10418968" y="1458637"/>
                <a:pt x="10418968" y="1477864"/>
              </a:cubicBezTo>
              <a:cubicBezTo>
                <a:pt x="10418968" y="1497092"/>
                <a:pt x="10403383" y="1512683"/>
                <a:pt x="10384156" y="1512683"/>
              </a:cubicBezTo>
              <a:close/>
              <a:moveTo>
                <a:pt x="10469048" y="1512683"/>
              </a:moveTo>
              <a:cubicBezTo>
                <a:pt x="10449820" y="1512683"/>
                <a:pt x="10434223" y="1497092"/>
                <a:pt x="10434223" y="1477864"/>
              </a:cubicBezTo>
              <a:cubicBezTo>
                <a:pt x="10434223" y="1458637"/>
                <a:pt x="10449820" y="1443046"/>
                <a:pt x="10469048" y="1443046"/>
              </a:cubicBezTo>
              <a:cubicBezTo>
                <a:pt x="10488276" y="1443046"/>
                <a:pt x="10503860" y="1458637"/>
                <a:pt x="10503860" y="1477864"/>
              </a:cubicBezTo>
              <a:cubicBezTo>
                <a:pt x="10503860" y="1497092"/>
                <a:pt x="10488276" y="1512683"/>
                <a:pt x="10469048" y="1512683"/>
              </a:cubicBezTo>
              <a:close/>
              <a:moveTo>
                <a:pt x="10553941" y="1512683"/>
              </a:moveTo>
              <a:cubicBezTo>
                <a:pt x="10534713" y="1512683"/>
                <a:pt x="10519116" y="1497092"/>
                <a:pt x="10519116" y="1477864"/>
              </a:cubicBezTo>
              <a:cubicBezTo>
                <a:pt x="10519116" y="1458637"/>
                <a:pt x="10534713" y="1443046"/>
                <a:pt x="10553941" y="1443046"/>
              </a:cubicBezTo>
              <a:cubicBezTo>
                <a:pt x="10573169" y="1443046"/>
                <a:pt x="10588753" y="1458637"/>
                <a:pt x="10588753" y="1477864"/>
              </a:cubicBezTo>
              <a:cubicBezTo>
                <a:pt x="10588753" y="1497092"/>
                <a:pt x="10573169" y="1512683"/>
                <a:pt x="10553941" y="1512683"/>
              </a:cubicBezTo>
              <a:close/>
              <a:moveTo>
                <a:pt x="3677617" y="1427823"/>
              </a:moveTo>
              <a:cubicBezTo>
                <a:pt x="3658390" y="1427823"/>
                <a:pt x="3642798" y="1412232"/>
                <a:pt x="3642798" y="1393005"/>
              </a:cubicBezTo>
              <a:cubicBezTo>
                <a:pt x="3642798" y="1373777"/>
                <a:pt x="3658390" y="1358186"/>
                <a:pt x="3677617" y="1358186"/>
              </a:cubicBezTo>
              <a:cubicBezTo>
                <a:pt x="3696845" y="1358186"/>
                <a:pt x="3712436" y="1373777"/>
                <a:pt x="3712436" y="1393005"/>
              </a:cubicBezTo>
              <a:cubicBezTo>
                <a:pt x="3712436" y="1412232"/>
                <a:pt x="3696845" y="1427823"/>
                <a:pt x="3677617" y="1427823"/>
              </a:cubicBezTo>
              <a:close/>
              <a:moveTo>
                <a:pt x="3762510" y="1427823"/>
              </a:moveTo>
              <a:cubicBezTo>
                <a:pt x="3743282" y="1427823"/>
                <a:pt x="3727691" y="1412232"/>
                <a:pt x="3727691" y="1393005"/>
              </a:cubicBezTo>
              <a:cubicBezTo>
                <a:pt x="3727691" y="1373777"/>
                <a:pt x="3743282" y="1358186"/>
                <a:pt x="3762510" y="1358186"/>
              </a:cubicBezTo>
              <a:cubicBezTo>
                <a:pt x="3781737" y="1358186"/>
                <a:pt x="3797328" y="1373777"/>
                <a:pt x="3797328" y="1393005"/>
              </a:cubicBezTo>
              <a:cubicBezTo>
                <a:pt x="3797328" y="1412232"/>
                <a:pt x="3781737" y="1427823"/>
                <a:pt x="3762510" y="1427823"/>
              </a:cubicBezTo>
              <a:close/>
              <a:moveTo>
                <a:pt x="3847402" y="1427823"/>
              </a:moveTo>
              <a:cubicBezTo>
                <a:pt x="3828174" y="1427823"/>
                <a:pt x="3812583" y="1412232"/>
                <a:pt x="3812583" y="1393005"/>
              </a:cubicBezTo>
              <a:cubicBezTo>
                <a:pt x="3812583" y="1373777"/>
                <a:pt x="3828174" y="1358186"/>
                <a:pt x="3847402" y="1358186"/>
              </a:cubicBezTo>
              <a:cubicBezTo>
                <a:pt x="3866630" y="1358186"/>
                <a:pt x="3882221" y="1373777"/>
                <a:pt x="3882221" y="1393005"/>
              </a:cubicBezTo>
              <a:cubicBezTo>
                <a:pt x="3882221" y="1412232"/>
                <a:pt x="3866630" y="1427823"/>
                <a:pt x="3847402" y="1427823"/>
              </a:cubicBezTo>
              <a:close/>
              <a:moveTo>
                <a:pt x="3932301" y="1427823"/>
              </a:moveTo>
              <a:cubicBezTo>
                <a:pt x="3913073" y="1427823"/>
                <a:pt x="3897482" y="1412232"/>
                <a:pt x="3897482" y="1393005"/>
              </a:cubicBezTo>
              <a:cubicBezTo>
                <a:pt x="3897482" y="1373777"/>
                <a:pt x="3913073" y="1358186"/>
                <a:pt x="3932301" y="1358186"/>
              </a:cubicBezTo>
              <a:cubicBezTo>
                <a:pt x="3951529" y="1358186"/>
                <a:pt x="3967120" y="1373777"/>
                <a:pt x="3967120" y="1393005"/>
              </a:cubicBezTo>
              <a:cubicBezTo>
                <a:pt x="3967120" y="1412232"/>
                <a:pt x="3951529" y="1427823"/>
                <a:pt x="3932301" y="1427823"/>
              </a:cubicBezTo>
              <a:close/>
              <a:moveTo>
                <a:pt x="4017193" y="1427823"/>
              </a:moveTo>
              <a:cubicBezTo>
                <a:pt x="3997966" y="1427823"/>
                <a:pt x="3982375" y="1412232"/>
                <a:pt x="3982375" y="1393005"/>
              </a:cubicBezTo>
              <a:cubicBezTo>
                <a:pt x="3982375" y="1373777"/>
                <a:pt x="3997966" y="1358186"/>
                <a:pt x="4017193" y="1358186"/>
              </a:cubicBezTo>
              <a:cubicBezTo>
                <a:pt x="4036421" y="1358186"/>
                <a:pt x="4052012" y="1373777"/>
                <a:pt x="4052012" y="1393005"/>
              </a:cubicBezTo>
              <a:cubicBezTo>
                <a:pt x="4052012" y="1412232"/>
                <a:pt x="4036421" y="1427823"/>
                <a:pt x="4017193" y="1427823"/>
              </a:cubicBezTo>
              <a:close/>
              <a:moveTo>
                <a:pt x="4102086" y="1427823"/>
              </a:moveTo>
              <a:cubicBezTo>
                <a:pt x="4082858" y="1427823"/>
                <a:pt x="4067267" y="1412232"/>
                <a:pt x="4067267" y="1393005"/>
              </a:cubicBezTo>
              <a:cubicBezTo>
                <a:pt x="4067267" y="1373777"/>
                <a:pt x="4082858" y="1358186"/>
                <a:pt x="4102086" y="1358186"/>
              </a:cubicBezTo>
              <a:cubicBezTo>
                <a:pt x="4121313" y="1358186"/>
                <a:pt x="4136904" y="1373777"/>
                <a:pt x="4136904" y="1393005"/>
              </a:cubicBezTo>
              <a:cubicBezTo>
                <a:pt x="4136904" y="1412232"/>
                <a:pt x="4121313" y="1427823"/>
                <a:pt x="4102086" y="1427823"/>
              </a:cubicBezTo>
              <a:close/>
              <a:moveTo>
                <a:pt x="4186978" y="1427823"/>
              </a:moveTo>
              <a:cubicBezTo>
                <a:pt x="4167750" y="1427823"/>
                <a:pt x="4152159" y="1412232"/>
                <a:pt x="4152159" y="1393005"/>
              </a:cubicBezTo>
              <a:cubicBezTo>
                <a:pt x="4152159" y="1373777"/>
                <a:pt x="4167750" y="1358186"/>
                <a:pt x="4186978" y="1358186"/>
              </a:cubicBezTo>
              <a:cubicBezTo>
                <a:pt x="4206206" y="1358186"/>
                <a:pt x="4221797" y="1373777"/>
                <a:pt x="4221797" y="1393005"/>
              </a:cubicBezTo>
              <a:cubicBezTo>
                <a:pt x="4221797" y="1412232"/>
                <a:pt x="4206206" y="1427823"/>
                <a:pt x="4186978" y="1427823"/>
              </a:cubicBezTo>
              <a:close/>
              <a:moveTo>
                <a:pt x="6394183" y="1427823"/>
              </a:moveTo>
              <a:cubicBezTo>
                <a:pt x="6374955" y="1427823"/>
                <a:pt x="6359357" y="1412232"/>
                <a:pt x="6359357" y="1393005"/>
              </a:cubicBezTo>
              <a:cubicBezTo>
                <a:pt x="6359357" y="1373777"/>
                <a:pt x="6374955" y="1358186"/>
                <a:pt x="6394183" y="1358186"/>
              </a:cubicBezTo>
              <a:cubicBezTo>
                <a:pt x="6413411" y="1358186"/>
                <a:pt x="6428995" y="1373777"/>
                <a:pt x="6428995" y="1393005"/>
              </a:cubicBezTo>
              <a:cubicBezTo>
                <a:pt x="6428995" y="1412232"/>
                <a:pt x="6413411" y="1427823"/>
                <a:pt x="6394183" y="1427823"/>
              </a:cubicBezTo>
              <a:close/>
              <a:moveTo>
                <a:pt x="6479075" y="1427823"/>
              </a:moveTo>
              <a:cubicBezTo>
                <a:pt x="6459847" y="1427823"/>
                <a:pt x="6444250" y="1412232"/>
                <a:pt x="6444250" y="1393005"/>
              </a:cubicBezTo>
              <a:cubicBezTo>
                <a:pt x="6444250" y="1373777"/>
                <a:pt x="6459847" y="1358186"/>
                <a:pt x="6479075" y="1358186"/>
              </a:cubicBezTo>
              <a:cubicBezTo>
                <a:pt x="6498303" y="1358186"/>
                <a:pt x="6513887" y="1373777"/>
                <a:pt x="6513887" y="1393005"/>
              </a:cubicBezTo>
              <a:cubicBezTo>
                <a:pt x="6513887" y="1412232"/>
                <a:pt x="6498303" y="1427823"/>
                <a:pt x="6479075" y="1427823"/>
              </a:cubicBezTo>
              <a:close/>
              <a:moveTo>
                <a:pt x="6563968" y="1427823"/>
              </a:moveTo>
              <a:cubicBezTo>
                <a:pt x="6544741" y="1427823"/>
                <a:pt x="6529143" y="1412232"/>
                <a:pt x="6529143" y="1393005"/>
              </a:cubicBezTo>
              <a:cubicBezTo>
                <a:pt x="6529143" y="1373777"/>
                <a:pt x="6544741" y="1358186"/>
                <a:pt x="6563968" y="1358186"/>
              </a:cubicBezTo>
              <a:cubicBezTo>
                <a:pt x="6583196" y="1358186"/>
                <a:pt x="6598781" y="1373777"/>
                <a:pt x="6598781" y="1393005"/>
              </a:cubicBezTo>
              <a:cubicBezTo>
                <a:pt x="6598781" y="1412232"/>
                <a:pt x="6583196" y="1427823"/>
                <a:pt x="6563968" y="1427823"/>
              </a:cubicBezTo>
              <a:close/>
              <a:moveTo>
                <a:pt x="9365446" y="1427823"/>
              </a:moveTo>
              <a:cubicBezTo>
                <a:pt x="9346218" y="1427823"/>
                <a:pt x="9330620" y="1412232"/>
                <a:pt x="9330620" y="1393005"/>
              </a:cubicBezTo>
              <a:cubicBezTo>
                <a:pt x="9330620" y="1373777"/>
                <a:pt x="9346218" y="1358186"/>
                <a:pt x="9365446" y="1358186"/>
              </a:cubicBezTo>
              <a:cubicBezTo>
                <a:pt x="9384673" y="1358186"/>
                <a:pt x="9400258" y="1373777"/>
                <a:pt x="9400258" y="1393005"/>
              </a:cubicBezTo>
              <a:cubicBezTo>
                <a:pt x="9400258" y="1412232"/>
                <a:pt x="9384673" y="1427823"/>
                <a:pt x="9365446" y="1427823"/>
              </a:cubicBezTo>
              <a:close/>
              <a:moveTo>
                <a:pt x="9450339" y="1427823"/>
              </a:moveTo>
              <a:cubicBezTo>
                <a:pt x="9431111" y="1427823"/>
                <a:pt x="9415514" y="1412232"/>
                <a:pt x="9415514" y="1393005"/>
              </a:cubicBezTo>
              <a:cubicBezTo>
                <a:pt x="9415514" y="1373777"/>
                <a:pt x="9431111" y="1358186"/>
                <a:pt x="9450339" y="1358186"/>
              </a:cubicBezTo>
              <a:cubicBezTo>
                <a:pt x="9469567" y="1358186"/>
                <a:pt x="9485151" y="1373777"/>
                <a:pt x="9485151" y="1393005"/>
              </a:cubicBezTo>
              <a:cubicBezTo>
                <a:pt x="9485151" y="1412232"/>
                <a:pt x="9469567" y="1427823"/>
                <a:pt x="9450339" y="1427823"/>
              </a:cubicBezTo>
              <a:close/>
              <a:moveTo>
                <a:pt x="9535231" y="1427823"/>
              </a:moveTo>
              <a:cubicBezTo>
                <a:pt x="9516003" y="1427823"/>
                <a:pt x="9500406" y="1412232"/>
                <a:pt x="9500406" y="1393005"/>
              </a:cubicBezTo>
              <a:cubicBezTo>
                <a:pt x="9500406" y="1373777"/>
                <a:pt x="9516003" y="1358186"/>
                <a:pt x="9535231" y="1358186"/>
              </a:cubicBezTo>
              <a:cubicBezTo>
                <a:pt x="9554459" y="1358186"/>
                <a:pt x="9570043" y="1373777"/>
                <a:pt x="9570043" y="1393005"/>
              </a:cubicBezTo>
              <a:cubicBezTo>
                <a:pt x="9570043" y="1412232"/>
                <a:pt x="9554459" y="1427823"/>
                <a:pt x="9535231" y="1427823"/>
              </a:cubicBezTo>
              <a:close/>
              <a:moveTo>
                <a:pt x="9620123" y="1427823"/>
              </a:moveTo>
              <a:cubicBezTo>
                <a:pt x="9600896" y="1427823"/>
                <a:pt x="9585298" y="1412232"/>
                <a:pt x="9585298" y="1393005"/>
              </a:cubicBezTo>
              <a:cubicBezTo>
                <a:pt x="9585298" y="1373777"/>
                <a:pt x="9600896" y="1358186"/>
                <a:pt x="9620123" y="1358186"/>
              </a:cubicBezTo>
              <a:cubicBezTo>
                <a:pt x="9639351" y="1358186"/>
                <a:pt x="9654936" y="1373777"/>
                <a:pt x="9654936" y="1393005"/>
              </a:cubicBezTo>
              <a:cubicBezTo>
                <a:pt x="9654936" y="1412232"/>
                <a:pt x="9639351" y="1427823"/>
                <a:pt x="9620123" y="1427823"/>
              </a:cubicBezTo>
              <a:close/>
              <a:moveTo>
                <a:pt x="9705016" y="1427823"/>
              </a:moveTo>
              <a:cubicBezTo>
                <a:pt x="9685788" y="1427823"/>
                <a:pt x="9670190" y="1412232"/>
                <a:pt x="9670190" y="1393005"/>
              </a:cubicBezTo>
              <a:cubicBezTo>
                <a:pt x="9670190" y="1373777"/>
                <a:pt x="9685788" y="1358186"/>
                <a:pt x="9705016" y="1358186"/>
              </a:cubicBezTo>
              <a:cubicBezTo>
                <a:pt x="9724243" y="1358186"/>
                <a:pt x="9739828" y="1373777"/>
                <a:pt x="9739828" y="1393005"/>
              </a:cubicBezTo>
              <a:cubicBezTo>
                <a:pt x="9739828" y="1412232"/>
                <a:pt x="9724243" y="1427823"/>
                <a:pt x="9705016" y="1427823"/>
              </a:cubicBezTo>
              <a:close/>
              <a:moveTo>
                <a:pt x="9789909" y="1427823"/>
              </a:moveTo>
              <a:cubicBezTo>
                <a:pt x="9770681" y="1427823"/>
                <a:pt x="9755084" y="1412232"/>
                <a:pt x="9755084" y="1393005"/>
              </a:cubicBezTo>
              <a:cubicBezTo>
                <a:pt x="9755084" y="1373777"/>
                <a:pt x="9770681" y="1358186"/>
                <a:pt x="9789909" y="1358186"/>
              </a:cubicBezTo>
              <a:cubicBezTo>
                <a:pt x="9809137" y="1358186"/>
                <a:pt x="9824721" y="1373777"/>
                <a:pt x="9824721" y="1393005"/>
              </a:cubicBezTo>
              <a:cubicBezTo>
                <a:pt x="9824721" y="1412232"/>
                <a:pt x="9809137" y="1427823"/>
                <a:pt x="9789909" y="1427823"/>
              </a:cubicBezTo>
              <a:close/>
              <a:moveTo>
                <a:pt x="9874801" y="1427823"/>
              </a:moveTo>
              <a:cubicBezTo>
                <a:pt x="9855573" y="1427823"/>
                <a:pt x="9839976" y="1412232"/>
                <a:pt x="9839976" y="1393005"/>
              </a:cubicBezTo>
              <a:cubicBezTo>
                <a:pt x="9839976" y="1373777"/>
                <a:pt x="9855573" y="1358186"/>
                <a:pt x="9874801" y="1358186"/>
              </a:cubicBezTo>
              <a:cubicBezTo>
                <a:pt x="9894029" y="1358186"/>
                <a:pt x="9909613" y="1373777"/>
                <a:pt x="9909613" y="1393005"/>
              </a:cubicBezTo>
              <a:cubicBezTo>
                <a:pt x="9909613" y="1412232"/>
                <a:pt x="9894029" y="1427823"/>
                <a:pt x="9874801" y="1427823"/>
              </a:cubicBezTo>
              <a:close/>
              <a:moveTo>
                <a:pt x="9959693" y="1427823"/>
              </a:moveTo>
              <a:cubicBezTo>
                <a:pt x="9940466" y="1427823"/>
                <a:pt x="9924868" y="1412232"/>
                <a:pt x="9924868" y="1393005"/>
              </a:cubicBezTo>
              <a:cubicBezTo>
                <a:pt x="9924868" y="1373777"/>
                <a:pt x="9940466" y="1358186"/>
                <a:pt x="9959693" y="1358186"/>
              </a:cubicBezTo>
              <a:cubicBezTo>
                <a:pt x="9978921" y="1358186"/>
                <a:pt x="9994506" y="1373777"/>
                <a:pt x="9994506" y="1393005"/>
              </a:cubicBezTo>
              <a:cubicBezTo>
                <a:pt x="9994506" y="1412232"/>
                <a:pt x="9978921" y="1427823"/>
                <a:pt x="9959693" y="1427823"/>
              </a:cubicBezTo>
              <a:close/>
              <a:moveTo>
                <a:pt x="10044586" y="1427823"/>
              </a:moveTo>
              <a:cubicBezTo>
                <a:pt x="10025358" y="1427823"/>
                <a:pt x="10009760" y="1412232"/>
                <a:pt x="10009760" y="1393005"/>
              </a:cubicBezTo>
              <a:cubicBezTo>
                <a:pt x="10009760" y="1373777"/>
                <a:pt x="10025358" y="1358186"/>
                <a:pt x="10044586" y="1358186"/>
              </a:cubicBezTo>
              <a:cubicBezTo>
                <a:pt x="10063813" y="1358186"/>
                <a:pt x="10079398" y="1373777"/>
                <a:pt x="10079398" y="1393005"/>
              </a:cubicBezTo>
              <a:cubicBezTo>
                <a:pt x="10079398" y="1412232"/>
                <a:pt x="10063813" y="1427823"/>
                <a:pt x="10044586" y="1427823"/>
              </a:cubicBezTo>
              <a:close/>
              <a:moveTo>
                <a:pt x="10129478" y="1427823"/>
              </a:moveTo>
              <a:cubicBezTo>
                <a:pt x="10110250" y="1427823"/>
                <a:pt x="10094653" y="1412232"/>
                <a:pt x="10094653" y="1393005"/>
              </a:cubicBezTo>
              <a:cubicBezTo>
                <a:pt x="10094653" y="1373777"/>
                <a:pt x="10110250" y="1358186"/>
                <a:pt x="10129478" y="1358186"/>
              </a:cubicBezTo>
              <a:cubicBezTo>
                <a:pt x="10148706" y="1358186"/>
                <a:pt x="10164290" y="1373777"/>
                <a:pt x="10164290" y="1393005"/>
              </a:cubicBezTo>
              <a:cubicBezTo>
                <a:pt x="10164290" y="1412232"/>
                <a:pt x="10148706" y="1427823"/>
                <a:pt x="10129478" y="1427823"/>
              </a:cubicBezTo>
              <a:close/>
              <a:moveTo>
                <a:pt x="10214371" y="1427823"/>
              </a:moveTo>
              <a:cubicBezTo>
                <a:pt x="10195143" y="1427823"/>
                <a:pt x="10179546" y="1412232"/>
                <a:pt x="10179546" y="1393005"/>
              </a:cubicBezTo>
              <a:cubicBezTo>
                <a:pt x="10179546" y="1373777"/>
                <a:pt x="10195143" y="1358186"/>
                <a:pt x="10214371" y="1358186"/>
              </a:cubicBezTo>
              <a:cubicBezTo>
                <a:pt x="10233599" y="1358186"/>
                <a:pt x="10249183" y="1373777"/>
                <a:pt x="10249183" y="1393005"/>
              </a:cubicBezTo>
              <a:cubicBezTo>
                <a:pt x="10249183" y="1412232"/>
                <a:pt x="10233599" y="1427823"/>
                <a:pt x="10214371" y="1427823"/>
              </a:cubicBezTo>
              <a:close/>
              <a:moveTo>
                <a:pt x="10299263" y="1427823"/>
              </a:moveTo>
              <a:cubicBezTo>
                <a:pt x="10280036" y="1427823"/>
                <a:pt x="10264438" y="1412232"/>
                <a:pt x="10264438" y="1393005"/>
              </a:cubicBezTo>
              <a:cubicBezTo>
                <a:pt x="10264438" y="1373777"/>
                <a:pt x="10280036" y="1358186"/>
                <a:pt x="10299263" y="1358186"/>
              </a:cubicBezTo>
              <a:cubicBezTo>
                <a:pt x="10318491" y="1358186"/>
                <a:pt x="10334076" y="1373777"/>
                <a:pt x="10334076" y="1393005"/>
              </a:cubicBezTo>
              <a:cubicBezTo>
                <a:pt x="10334076" y="1412232"/>
                <a:pt x="10318491" y="1427823"/>
                <a:pt x="10299263" y="1427823"/>
              </a:cubicBezTo>
              <a:close/>
              <a:moveTo>
                <a:pt x="10384156" y="1427823"/>
              </a:moveTo>
              <a:cubicBezTo>
                <a:pt x="10364928" y="1427823"/>
                <a:pt x="10349330" y="1412232"/>
                <a:pt x="10349330" y="1393005"/>
              </a:cubicBezTo>
              <a:cubicBezTo>
                <a:pt x="10349330" y="1373777"/>
                <a:pt x="10364928" y="1358186"/>
                <a:pt x="10384156" y="1358186"/>
              </a:cubicBezTo>
              <a:cubicBezTo>
                <a:pt x="10403383" y="1358186"/>
                <a:pt x="10418968" y="1373777"/>
                <a:pt x="10418968" y="1393005"/>
              </a:cubicBezTo>
              <a:cubicBezTo>
                <a:pt x="10418968" y="1412232"/>
                <a:pt x="10403383" y="1427823"/>
                <a:pt x="10384156" y="1427823"/>
              </a:cubicBezTo>
              <a:close/>
              <a:moveTo>
                <a:pt x="10469048" y="1427823"/>
              </a:moveTo>
              <a:cubicBezTo>
                <a:pt x="10449820" y="1427823"/>
                <a:pt x="10434223" y="1412232"/>
                <a:pt x="10434223" y="1393005"/>
              </a:cubicBezTo>
              <a:cubicBezTo>
                <a:pt x="10434223" y="1373777"/>
                <a:pt x="10449820" y="1358186"/>
                <a:pt x="10469048" y="1358186"/>
              </a:cubicBezTo>
              <a:cubicBezTo>
                <a:pt x="10488276" y="1358186"/>
                <a:pt x="10503860" y="1373777"/>
                <a:pt x="10503860" y="1393005"/>
              </a:cubicBezTo>
              <a:cubicBezTo>
                <a:pt x="10503860" y="1412232"/>
                <a:pt x="10488276" y="1427823"/>
                <a:pt x="10469048" y="1427823"/>
              </a:cubicBezTo>
              <a:close/>
              <a:moveTo>
                <a:pt x="3677617" y="1342964"/>
              </a:moveTo>
              <a:cubicBezTo>
                <a:pt x="3658390" y="1342964"/>
                <a:pt x="3642798" y="1327373"/>
                <a:pt x="3642798" y="1308145"/>
              </a:cubicBezTo>
              <a:cubicBezTo>
                <a:pt x="3642798" y="1288917"/>
                <a:pt x="3658390" y="1273326"/>
                <a:pt x="3677617" y="1273326"/>
              </a:cubicBezTo>
              <a:cubicBezTo>
                <a:pt x="3696845" y="1273326"/>
                <a:pt x="3712436" y="1288917"/>
                <a:pt x="3712436" y="1308145"/>
              </a:cubicBezTo>
              <a:cubicBezTo>
                <a:pt x="3712436" y="1327373"/>
                <a:pt x="3696845" y="1342964"/>
                <a:pt x="3677617" y="1342964"/>
              </a:cubicBezTo>
              <a:close/>
              <a:moveTo>
                <a:pt x="3762510" y="1342964"/>
              </a:moveTo>
              <a:cubicBezTo>
                <a:pt x="3743282" y="1342964"/>
                <a:pt x="3727691" y="1327373"/>
                <a:pt x="3727691" y="1308145"/>
              </a:cubicBezTo>
              <a:cubicBezTo>
                <a:pt x="3727691" y="1288917"/>
                <a:pt x="3743282" y="1273326"/>
                <a:pt x="3762510" y="1273326"/>
              </a:cubicBezTo>
              <a:cubicBezTo>
                <a:pt x="3781737" y="1273326"/>
                <a:pt x="3797328" y="1288917"/>
                <a:pt x="3797328" y="1308145"/>
              </a:cubicBezTo>
              <a:cubicBezTo>
                <a:pt x="3797328" y="1327373"/>
                <a:pt x="3781737" y="1342964"/>
                <a:pt x="3762510" y="1342964"/>
              </a:cubicBezTo>
              <a:close/>
              <a:moveTo>
                <a:pt x="3847402" y="1342964"/>
              </a:moveTo>
              <a:cubicBezTo>
                <a:pt x="3828174" y="1342964"/>
                <a:pt x="3812583" y="1327373"/>
                <a:pt x="3812583" y="1308145"/>
              </a:cubicBezTo>
              <a:cubicBezTo>
                <a:pt x="3812583" y="1288917"/>
                <a:pt x="3828174" y="1273326"/>
                <a:pt x="3847402" y="1273326"/>
              </a:cubicBezTo>
              <a:cubicBezTo>
                <a:pt x="3866630" y="1273326"/>
                <a:pt x="3882221" y="1288917"/>
                <a:pt x="3882221" y="1308145"/>
              </a:cubicBezTo>
              <a:cubicBezTo>
                <a:pt x="3882221" y="1327373"/>
                <a:pt x="3866630" y="1342964"/>
                <a:pt x="3847402" y="1342964"/>
              </a:cubicBezTo>
              <a:close/>
              <a:moveTo>
                <a:pt x="3932301" y="1342964"/>
              </a:moveTo>
              <a:cubicBezTo>
                <a:pt x="3913073" y="1342964"/>
                <a:pt x="3897482" y="1327373"/>
                <a:pt x="3897482" y="1308145"/>
              </a:cubicBezTo>
              <a:cubicBezTo>
                <a:pt x="3897482" y="1288917"/>
                <a:pt x="3913073" y="1273326"/>
                <a:pt x="3932301" y="1273326"/>
              </a:cubicBezTo>
              <a:cubicBezTo>
                <a:pt x="3951529" y="1273326"/>
                <a:pt x="3967120" y="1288917"/>
                <a:pt x="3967120" y="1308145"/>
              </a:cubicBezTo>
              <a:cubicBezTo>
                <a:pt x="3967120" y="1327373"/>
                <a:pt x="3951529" y="1342964"/>
                <a:pt x="3932301" y="1342964"/>
              </a:cubicBezTo>
              <a:close/>
              <a:moveTo>
                <a:pt x="4017193" y="1342964"/>
              </a:moveTo>
              <a:cubicBezTo>
                <a:pt x="3997966" y="1342964"/>
                <a:pt x="3982375" y="1327373"/>
                <a:pt x="3982375" y="1308145"/>
              </a:cubicBezTo>
              <a:cubicBezTo>
                <a:pt x="3982375" y="1288917"/>
                <a:pt x="3997966" y="1273326"/>
                <a:pt x="4017193" y="1273326"/>
              </a:cubicBezTo>
              <a:cubicBezTo>
                <a:pt x="4036421" y="1273326"/>
                <a:pt x="4052012" y="1288917"/>
                <a:pt x="4052012" y="1308145"/>
              </a:cubicBezTo>
              <a:cubicBezTo>
                <a:pt x="4052012" y="1327373"/>
                <a:pt x="4036421" y="1342964"/>
                <a:pt x="4017193" y="1342964"/>
              </a:cubicBezTo>
              <a:close/>
              <a:moveTo>
                <a:pt x="9365446" y="1342964"/>
              </a:moveTo>
              <a:cubicBezTo>
                <a:pt x="9346218" y="1342964"/>
                <a:pt x="9330620" y="1327373"/>
                <a:pt x="9330620" y="1308145"/>
              </a:cubicBezTo>
              <a:cubicBezTo>
                <a:pt x="9330620" y="1288917"/>
                <a:pt x="9346218" y="1273326"/>
                <a:pt x="9365446" y="1273326"/>
              </a:cubicBezTo>
              <a:cubicBezTo>
                <a:pt x="9384673" y="1273326"/>
                <a:pt x="9400258" y="1288917"/>
                <a:pt x="9400258" y="1308145"/>
              </a:cubicBezTo>
              <a:cubicBezTo>
                <a:pt x="9400258" y="1327373"/>
                <a:pt x="9384673" y="1342964"/>
                <a:pt x="9365446" y="1342964"/>
              </a:cubicBezTo>
              <a:close/>
              <a:moveTo>
                <a:pt x="9450339" y="1342964"/>
              </a:moveTo>
              <a:cubicBezTo>
                <a:pt x="9431111" y="1342964"/>
                <a:pt x="9415514" y="1327373"/>
                <a:pt x="9415514" y="1308145"/>
              </a:cubicBezTo>
              <a:cubicBezTo>
                <a:pt x="9415514" y="1288917"/>
                <a:pt x="9431111" y="1273326"/>
                <a:pt x="9450339" y="1273326"/>
              </a:cubicBezTo>
              <a:cubicBezTo>
                <a:pt x="9469567" y="1273326"/>
                <a:pt x="9485151" y="1288917"/>
                <a:pt x="9485151" y="1308145"/>
              </a:cubicBezTo>
              <a:cubicBezTo>
                <a:pt x="9485151" y="1327373"/>
                <a:pt x="9469567" y="1342964"/>
                <a:pt x="9450339" y="1342964"/>
              </a:cubicBezTo>
              <a:close/>
              <a:moveTo>
                <a:pt x="9535231" y="1342964"/>
              </a:moveTo>
              <a:cubicBezTo>
                <a:pt x="9516003" y="1342964"/>
                <a:pt x="9500406" y="1327373"/>
                <a:pt x="9500406" y="1308145"/>
              </a:cubicBezTo>
              <a:cubicBezTo>
                <a:pt x="9500406" y="1288917"/>
                <a:pt x="9516003" y="1273326"/>
                <a:pt x="9535231" y="1273326"/>
              </a:cubicBezTo>
              <a:cubicBezTo>
                <a:pt x="9554459" y="1273326"/>
                <a:pt x="9570043" y="1288917"/>
                <a:pt x="9570043" y="1308145"/>
              </a:cubicBezTo>
              <a:cubicBezTo>
                <a:pt x="9570043" y="1327373"/>
                <a:pt x="9554459" y="1342964"/>
                <a:pt x="9535231" y="1342964"/>
              </a:cubicBezTo>
              <a:close/>
              <a:moveTo>
                <a:pt x="9959693" y="1342964"/>
              </a:moveTo>
              <a:cubicBezTo>
                <a:pt x="9940466" y="1342964"/>
                <a:pt x="9924868" y="1327373"/>
                <a:pt x="9924868" y="1308145"/>
              </a:cubicBezTo>
              <a:cubicBezTo>
                <a:pt x="9924868" y="1288917"/>
                <a:pt x="9940466" y="1273326"/>
                <a:pt x="9959693" y="1273326"/>
              </a:cubicBezTo>
              <a:cubicBezTo>
                <a:pt x="9978921" y="1273326"/>
                <a:pt x="9994506" y="1288917"/>
                <a:pt x="9994506" y="1308145"/>
              </a:cubicBezTo>
              <a:cubicBezTo>
                <a:pt x="9994506" y="1327373"/>
                <a:pt x="9978921" y="1342964"/>
                <a:pt x="9959693" y="1342964"/>
              </a:cubicBezTo>
              <a:close/>
              <a:moveTo>
                <a:pt x="10044586" y="1342964"/>
              </a:moveTo>
              <a:cubicBezTo>
                <a:pt x="10025358" y="1342964"/>
                <a:pt x="10009760" y="1327373"/>
                <a:pt x="10009760" y="1308145"/>
              </a:cubicBezTo>
              <a:cubicBezTo>
                <a:pt x="10009760" y="1288917"/>
                <a:pt x="10025358" y="1273326"/>
                <a:pt x="10044586" y="1273326"/>
              </a:cubicBezTo>
              <a:cubicBezTo>
                <a:pt x="10063813" y="1273326"/>
                <a:pt x="10079398" y="1288917"/>
                <a:pt x="10079398" y="1308145"/>
              </a:cubicBezTo>
              <a:cubicBezTo>
                <a:pt x="10079398" y="1327373"/>
                <a:pt x="10063813" y="1342964"/>
                <a:pt x="10044586" y="1342964"/>
              </a:cubicBezTo>
              <a:close/>
              <a:moveTo>
                <a:pt x="10129478" y="1342964"/>
              </a:moveTo>
              <a:cubicBezTo>
                <a:pt x="10110250" y="1342964"/>
                <a:pt x="10094653" y="1327373"/>
                <a:pt x="10094653" y="1308145"/>
              </a:cubicBezTo>
              <a:cubicBezTo>
                <a:pt x="10094653" y="1288917"/>
                <a:pt x="10110250" y="1273326"/>
                <a:pt x="10129478" y="1273326"/>
              </a:cubicBezTo>
              <a:cubicBezTo>
                <a:pt x="10148706" y="1273326"/>
                <a:pt x="10164290" y="1288917"/>
                <a:pt x="10164290" y="1308145"/>
              </a:cubicBezTo>
              <a:cubicBezTo>
                <a:pt x="10164290" y="1327373"/>
                <a:pt x="10148706" y="1342964"/>
                <a:pt x="10129478" y="1342964"/>
              </a:cubicBezTo>
              <a:close/>
              <a:moveTo>
                <a:pt x="10214371" y="1342964"/>
              </a:moveTo>
              <a:cubicBezTo>
                <a:pt x="10195143" y="1342964"/>
                <a:pt x="10179546" y="1327373"/>
                <a:pt x="10179546" y="1308145"/>
              </a:cubicBezTo>
              <a:cubicBezTo>
                <a:pt x="10179546" y="1288917"/>
                <a:pt x="10195143" y="1273326"/>
                <a:pt x="10214371" y="1273326"/>
              </a:cubicBezTo>
              <a:cubicBezTo>
                <a:pt x="10233599" y="1273326"/>
                <a:pt x="10249183" y="1288917"/>
                <a:pt x="10249183" y="1308145"/>
              </a:cubicBezTo>
              <a:cubicBezTo>
                <a:pt x="10249183" y="1327373"/>
                <a:pt x="10233599" y="1342964"/>
                <a:pt x="10214371" y="1342964"/>
              </a:cubicBezTo>
              <a:close/>
              <a:moveTo>
                <a:pt x="10299263" y="1342964"/>
              </a:moveTo>
              <a:cubicBezTo>
                <a:pt x="10280036" y="1342964"/>
                <a:pt x="10264438" y="1327373"/>
                <a:pt x="10264438" y="1308145"/>
              </a:cubicBezTo>
              <a:cubicBezTo>
                <a:pt x="10264438" y="1288917"/>
                <a:pt x="10280036" y="1273326"/>
                <a:pt x="10299263" y="1273326"/>
              </a:cubicBezTo>
              <a:cubicBezTo>
                <a:pt x="10318491" y="1273326"/>
                <a:pt x="10334076" y="1288917"/>
                <a:pt x="10334076" y="1308145"/>
              </a:cubicBezTo>
              <a:cubicBezTo>
                <a:pt x="10334076" y="1327373"/>
                <a:pt x="10318491" y="1342964"/>
                <a:pt x="10299263" y="1342964"/>
              </a:cubicBezTo>
              <a:close/>
              <a:moveTo>
                <a:pt x="10384156" y="1342964"/>
              </a:moveTo>
              <a:cubicBezTo>
                <a:pt x="10364928" y="1342964"/>
                <a:pt x="10349330" y="1327373"/>
                <a:pt x="10349330" y="1308145"/>
              </a:cubicBezTo>
              <a:cubicBezTo>
                <a:pt x="10349330" y="1288917"/>
                <a:pt x="10364928" y="1273326"/>
                <a:pt x="10384156" y="1273326"/>
              </a:cubicBezTo>
              <a:cubicBezTo>
                <a:pt x="10403383" y="1273326"/>
                <a:pt x="10418968" y="1288917"/>
                <a:pt x="10418968" y="1308145"/>
              </a:cubicBezTo>
              <a:cubicBezTo>
                <a:pt x="10418968" y="1327373"/>
                <a:pt x="10403383" y="1342964"/>
                <a:pt x="10384156" y="1342964"/>
              </a:cubicBezTo>
              <a:close/>
              <a:moveTo>
                <a:pt x="10469048" y="1342964"/>
              </a:moveTo>
              <a:cubicBezTo>
                <a:pt x="10449820" y="1342964"/>
                <a:pt x="10434223" y="1327373"/>
                <a:pt x="10434223" y="1308145"/>
              </a:cubicBezTo>
              <a:cubicBezTo>
                <a:pt x="10434223" y="1288917"/>
                <a:pt x="10449820" y="1273326"/>
                <a:pt x="10469048" y="1273326"/>
              </a:cubicBezTo>
              <a:cubicBezTo>
                <a:pt x="10488276" y="1273326"/>
                <a:pt x="10503860" y="1288917"/>
                <a:pt x="10503860" y="1308145"/>
              </a:cubicBezTo>
              <a:cubicBezTo>
                <a:pt x="10503860" y="1327373"/>
                <a:pt x="10488276" y="1342964"/>
                <a:pt x="10469048" y="1342964"/>
              </a:cubicBezTo>
              <a:close/>
              <a:moveTo>
                <a:pt x="3592724" y="1258103"/>
              </a:moveTo>
              <a:cubicBezTo>
                <a:pt x="3573496" y="1258103"/>
                <a:pt x="3557905" y="1242512"/>
                <a:pt x="3557905" y="1223284"/>
              </a:cubicBezTo>
              <a:cubicBezTo>
                <a:pt x="3557905" y="1204056"/>
                <a:pt x="3573496" y="1188465"/>
                <a:pt x="3592724" y="1188465"/>
              </a:cubicBezTo>
              <a:cubicBezTo>
                <a:pt x="3611952" y="1188465"/>
                <a:pt x="3627543" y="1204056"/>
                <a:pt x="3627543" y="1223284"/>
              </a:cubicBezTo>
              <a:cubicBezTo>
                <a:pt x="3627543" y="1242512"/>
                <a:pt x="3611952" y="1258103"/>
                <a:pt x="3592724" y="1258103"/>
              </a:cubicBezTo>
              <a:close/>
              <a:moveTo>
                <a:pt x="3677617" y="1258103"/>
              </a:moveTo>
              <a:cubicBezTo>
                <a:pt x="3658390" y="1258103"/>
                <a:pt x="3642798" y="1242512"/>
                <a:pt x="3642798" y="1223284"/>
              </a:cubicBezTo>
              <a:cubicBezTo>
                <a:pt x="3642798" y="1204056"/>
                <a:pt x="3658390" y="1188465"/>
                <a:pt x="3677617" y="1188465"/>
              </a:cubicBezTo>
              <a:cubicBezTo>
                <a:pt x="3696845" y="1188465"/>
                <a:pt x="3712436" y="1204056"/>
                <a:pt x="3712436" y="1223284"/>
              </a:cubicBezTo>
              <a:cubicBezTo>
                <a:pt x="3712436" y="1242512"/>
                <a:pt x="3696845" y="1258103"/>
                <a:pt x="3677617" y="1258103"/>
              </a:cubicBezTo>
              <a:close/>
              <a:moveTo>
                <a:pt x="3762510" y="1258103"/>
              </a:moveTo>
              <a:cubicBezTo>
                <a:pt x="3743282" y="1258103"/>
                <a:pt x="3727691" y="1242512"/>
                <a:pt x="3727691" y="1223284"/>
              </a:cubicBezTo>
              <a:cubicBezTo>
                <a:pt x="3727691" y="1204056"/>
                <a:pt x="3743282" y="1188465"/>
                <a:pt x="3762510" y="1188465"/>
              </a:cubicBezTo>
              <a:cubicBezTo>
                <a:pt x="3781737" y="1188465"/>
                <a:pt x="3797328" y="1204056"/>
                <a:pt x="3797328" y="1223284"/>
              </a:cubicBezTo>
              <a:cubicBezTo>
                <a:pt x="3797328" y="1242512"/>
                <a:pt x="3781737" y="1258103"/>
                <a:pt x="3762510" y="1258103"/>
              </a:cubicBezTo>
              <a:close/>
              <a:moveTo>
                <a:pt x="3847402" y="1258103"/>
              </a:moveTo>
              <a:cubicBezTo>
                <a:pt x="3828174" y="1258103"/>
                <a:pt x="3812583" y="1242512"/>
                <a:pt x="3812583" y="1223284"/>
              </a:cubicBezTo>
              <a:cubicBezTo>
                <a:pt x="3812583" y="1204056"/>
                <a:pt x="3828174" y="1188465"/>
                <a:pt x="3847402" y="1188465"/>
              </a:cubicBezTo>
              <a:cubicBezTo>
                <a:pt x="3866630" y="1188465"/>
                <a:pt x="3882221" y="1204056"/>
                <a:pt x="3882221" y="1223284"/>
              </a:cubicBezTo>
              <a:cubicBezTo>
                <a:pt x="3882221" y="1242512"/>
                <a:pt x="3866630" y="1258103"/>
                <a:pt x="3847402" y="1258103"/>
              </a:cubicBezTo>
              <a:close/>
              <a:moveTo>
                <a:pt x="3932301" y="1258103"/>
              </a:moveTo>
              <a:cubicBezTo>
                <a:pt x="3913073" y="1258103"/>
                <a:pt x="3897482" y="1242512"/>
                <a:pt x="3897482" y="1223284"/>
              </a:cubicBezTo>
              <a:cubicBezTo>
                <a:pt x="3897482" y="1204056"/>
                <a:pt x="3913073" y="1188465"/>
                <a:pt x="3932301" y="1188465"/>
              </a:cubicBezTo>
              <a:cubicBezTo>
                <a:pt x="3951529" y="1188465"/>
                <a:pt x="3967120" y="1204056"/>
                <a:pt x="3967120" y="1223284"/>
              </a:cubicBezTo>
              <a:cubicBezTo>
                <a:pt x="3967120" y="1242512"/>
                <a:pt x="3951529" y="1258103"/>
                <a:pt x="3932301" y="1258103"/>
              </a:cubicBezTo>
              <a:close/>
              <a:moveTo>
                <a:pt x="4017193" y="1258103"/>
              </a:moveTo>
              <a:cubicBezTo>
                <a:pt x="3997966" y="1258103"/>
                <a:pt x="3982375" y="1242512"/>
                <a:pt x="3982375" y="1223284"/>
              </a:cubicBezTo>
              <a:cubicBezTo>
                <a:pt x="3982375" y="1204056"/>
                <a:pt x="3997966" y="1188465"/>
                <a:pt x="4017193" y="1188465"/>
              </a:cubicBezTo>
              <a:cubicBezTo>
                <a:pt x="4036421" y="1188465"/>
                <a:pt x="4052012" y="1204056"/>
                <a:pt x="4052012" y="1223284"/>
              </a:cubicBezTo>
              <a:cubicBezTo>
                <a:pt x="4052012" y="1242512"/>
                <a:pt x="4036421" y="1258103"/>
                <a:pt x="4017193" y="1258103"/>
              </a:cubicBezTo>
              <a:close/>
              <a:moveTo>
                <a:pt x="10044586" y="1258103"/>
              </a:moveTo>
              <a:cubicBezTo>
                <a:pt x="10025358" y="1258103"/>
                <a:pt x="10009760" y="1242512"/>
                <a:pt x="10009760" y="1223284"/>
              </a:cubicBezTo>
              <a:cubicBezTo>
                <a:pt x="10009760" y="1204056"/>
                <a:pt x="10025358" y="1188465"/>
                <a:pt x="10044586" y="1188465"/>
              </a:cubicBezTo>
              <a:cubicBezTo>
                <a:pt x="10063813" y="1188465"/>
                <a:pt x="10079398" y="1204056"/>
                <a:pt x="10079398" y="1223284"/>
              </a:cubicBezTo>
              <a:cubicBezTo>
                <a:pt x="10079398" y="1242512"/>
                <a:pt x="10063813" y="1258103"/>
                <a:pt x="10044586" y="1258103"/>
              </a:cubicBezTo>
              <a:close/>
              <a:moveTo>
                <a:pt x="10129478" y="1258103"/>
              </a:moveTo>
              <a:cubicBezTo>
                <a:pt x="10110250" y="1258103"/>
                <a:pt x="10094653" y="1242512"/>
                <a:pt x="10094653" y="1223284"/>
              </a:cubicBezTo>
              <a:cubicBezTo>
                <a:pt x="10094653" y="1204056"/>
                <a:pt x="10110250" y="1188465"/>
                <a:pt x="10129478" y="1188465"/>
              </a:cubicBezTo>
              <a:cubicBezTo>
                <a:pt x="10148706" y="1188465"/>
                <a:pt x="10164290" y="1204056"/>
                <a:pt x="10164290" y="1223284"/>
              </a:cubicBezTo>
              <a:cubicBezTo>
                <a:pt x="10164290" y="1242512"/>
                <a:pt x="10148706" y="1258103"/>
                <a:pt x="10129478" y="1258103"/>
              </a:cubicBezTo>
              <a:close/>
              <a:moveTo>
                <a:pt x="10214371" y="1258103"/>
              </a:moveTo>
              <a:cubicBezTo>
                <a:pt x="10195143" y="1258103"/>
                <a:pt x="10179546" y="1242512"/>
                <a:pt x="10179546" y="1223284"/>
              </a:cubicBezTo>
              <a:cubicBezTo>
                <a:pt x="10179546" y="1204056"/>
                <a:pt x="10195143" y="1188465"/>
                <a:pt x="10214371" y="1188465"/>
              </a:cubicBezTo>
              <a:cubicBezTo>
                <a:pt x="10233599" y="1188465"/>
                <a:pt x="10249183" y="1204056"/>
                <a:pt x="10249183" y="1223284"/>
              </a:cubicBezTo>
              <a:cubicBezTo>
                <a:pt x="10249183" y="1242512"/>
                <a:pt x="10233599" y="1258103"/>
                <a:pt x="10214371" y="1258103"/>
              </a:cubicBezTo>
              <a:close/>
              <a:moveTo>
                <a:pt x="10299263" y="1258103"/>
              </a:moveTo>
              <a:cubicBezTo>
                <a:pt x="10280036" y="1258103"/>
                <a:pt x="10264438" y="1242512"/>
                <a:pt x="10264438" y="1223284"/>
              </a:cubicBezTo>
              <a:cubicBezTo>
                <a:pt x="10264438" y="1204056"/>
                <a:pt x="10280036" y="1188465"/>
                <a:pt x="10299263" y="1188465"/>
              </a:cubicBezTo>
              <a:cubicBezTo>
                <a:pt x="10318491" y="1188465"/>
                <a:pt x="10334076" y="1204056"/>
                <a:pt x="10334076" y="1223284"/>
              </a:cubicBezTo>
              <a:cubicBezTo>
                <a:pt x="10334076" y="1242512"/>
                <a:pt x="10318491" y="1258103"/>
                <a:pt x="10299263" y="1258103"/>
              </a:cubicBezTo>
              <a:close/>
              <a:moveTo>
                <a:pt x="10384156" y="1258103"/>
              </a:moveTo>
              <a:cubicBezTo>
                <a:pt x="10364928" y="1258103"/>
                <a:pt x="10349330" y="1242512"/>
                <a:pt x="10349330" y="1223284"/>
              </a:cubicBezTo>
              <a:cubicBezTo>
                <a:pt x="10349330" y="1204056"/>
                <a:pt x="10364928" y="1188465"/>
                <a:pt x="10384156" y="1188465"/>
              </a:cubicBezTo>
              <a:cubicBezTo>
                <a:pt x="10403383" y="1188465"/>
                <a:pt x="10418968" y="1204056"/>
                <a:pt x="10418968" y="1223284"/>
              </a:cubicBezTo>
              <a:cubicBezTo>
                <a:pt x="10418968" y="1242512"/>
                <a:pt x="10403383" y="1258103"/>
                <a:pt x="10384156" y="1258103"/>
              </a:cubicBezTo>
              <a:close/>
              <a:moveTo>
                <a:pt x="3677617" y="1173243"/>
              </a:moveTo>
              <a:cubicBezTo>
                <a:pt x="3658390" y="1173243"/>
                <a:pt x="3642798" y="1157652"/>
                <a:pt x="3642798" y="1138424"/>
              </a:cubicBezTo>
              <a:cubicBezTo>
                <a:pt x="3642798" y="1119197"/>
                <a:pt x="3658390" y="1103606"/>
                <a:pt x="3677617" y="1103606"/>
              </a:cubicBezTo>
              <a:cubicBezTo>
                <a:pt x="3696845" y="1103606"/>
                <a:pt x="3712436" y="1119197"/>
                <a:pt x="3712436" y="1138424"/>
              </a:cubicBezTo>
              <a:cubicBezTo>
                <a:pt x="3712436" y="1157652"/>
                <a:pt x="3696845" y="1173243"/>
                <a:pt x="3677617" y="1173243"/>
              </a:cubicBezTo>
              <a:close/>
              <a:moveTo>
                <a:pt x="3762510" y="1173243"/>
              </a:moveTo>
              <a:cubicBezTo>
                <a:pt x="3743282" y="1173243"/>
                <a:pt x="3727691" y="1157652"/>
                <a:pt x="3727691" y="1138424"/>
              </a:cubicBezTo>
              <a:cubicBezTo>
                <a:pt x="3727691" y="1119197"/>
                <a:pt x="3743282" y="1103606"/>
                <a:pt x="3762510" y="1103606"/>
              </a:cubicBezTo>
              <a:cubicBezTo>
                <a:pt x="3781737" y="1103606"/>
                <a:pt x="3797328" y="1119197"/>
                <a:pt x="3797328" y="1138424"/>
              </a:cubicBezTo>
              <a:cubicBezTo>
                <a:pt x="3797328" y="1157652"/>
                <a:pt x="3781737" y="1173243"/>
                <a:pt x="3762510" y="1173243"/>
              </a:cubicBezTo>
              <a:close/>
              <a:moveTo>
                <a:pt x="3847402" y="1173243"/>
              </a:moveTo>
              <a:cubicBezTo>
                <a:pt x="3828174" y="1173243"/>
                <a:pt x="3812583" y="1157652"/>
                <a:pt x="3812583" y="1138424"/>
              </a:cubicBezTo>
              <a:cubicBezTo>
                <a:pt x="3812583" y="1119197"/>
                <a:pt x="3828174" y="1103606"/>
                <a:pt x="3847402" y="1103606"/>
              </a:cubicBezTo>
              <a:cubicBezTo>
                <a:pt x="3866630" y="1103606"/>
                <a:pt x="3882221" y="1119197"/>
                <a:pt x="3882221" y="1138424"/>
              </a:cubicBezTo>
              <a:cubicBezTo>
                <a:pt x="3882221" y="1157652"/>
                <a:pt x="3866630" y="1173243"/>
                <a:pt x="3847402" y="1173243"/>
              </a:cubicBezTo>
              <a:close/>
              <a:moveTo>
                <a:pt x="3932301" y="1173243"/>
              </a:moveTo>
              <a:cubicBezTo>
                <a:pt x="3913073" y="1173243"/>
                <a:pt x="3897482" y="1157652"/>
                <a:pt x="3897482" y="1138424"/>
              </a:cubicBezTo>
              <a:cubicBezTo>
                <a:pt x="3897482" y="1119197"/>
                <a:pt x="3913073" y="1103606"/>
                <a:pt x="3932301" y="1103606"/>
              </a:cubicBezTo>
              <a:cubicBezTo>
                <a:pt x="3951529" y="1103606"/>
                <a:pt x="3967120" y="1119197"/>
                <a:pt x="3967120" y="1138424"/>
              </a:cubicBezTo>
              <a:cubicBezTo>
                <a:pt x="3967120" y="1157652"/>
                <a:pt x="3951529" y="1173243"/>
                <a:pt x="3932301" y="1173243"/>
              </a:cubicBezTo>
              <a:close/>
              <a:moveTo>
                <a:pt x="10129478" y="1173243"/>
              </a:moveTo>
              <a:cubicBezTo>
                <a:pt x="10110250" y="1173243"/>
                <a:pt x="10094653" y="1157652"/>
                <a:pt x="10094653" y="1138424"/>
              </a:cubicBezTo>
              <a:cubicBezTo>
                <a:pt x="10094653" y="1119197"/>
                <a:pt x="10110250" y="1103606"/>
                <a:pt x="10129478" y="1103606"/>
              </a:cubicBezTo>
              <a:cubicBezTo>
                <a:pt x="10148706" y="1103606"/>
                <a:pt x="10164290" y="1119197"/>
                <a:pt x="10164290" y="1138424"/>
              </a:cubicBezTo>
              <a:cubicBezTo>
                <a:pt x="10164290" y="1157652"/>
                <a:pt x="10148706" y="1173243"/>
                <a:pt x="10129478" y="1173243"/>
              </a:cubicBezTo>
              <a:close/>
              <a:moveTo>
                <a:pt x="10214371" y="1173243"/>
              </a:moveTo>
              <a:cubicBezTo>
                <a:pt x="10195143" y="1173243"/>
                <a:pt x="10179546" y="1157652"/>
                <a:pt x="10179546" y="1138424"/>
              </a:cubicBezTo>
              <a:cubicBezTo>
                <a:pt x="10179546" y="1119197"/>
                <a:pt x="10195143" y="1103606"/>
                <a:pt x="10214371" y="1103606"/>
              </a:cubicBezTo>
              <a:cubicBezTo>
                <a:pt x="10233599" y="1103606"/>
                <a:pt x="10249183" y="1119197"/>
                <a:pt x="10249183" y="1138424"/>
              </a:cubicBezTo>
              <a:cubicBezTo>
                <a:pt x="10249183" y="1157652"/>
                <a:pt x="10233599" y="1173243"/>
                <a:pt x="10214371" y="1173243"/>
              </a:cubicBezTo>
              <a:close/>
              <a:moveTo>
                <a:pt x="10299263" y="1173243"/>
              </a:moveTo>
              <a:cubicBezTo>
                <a:pt x="10280036" y="1173243"/>
                <a:pt x="10264438" y="1157652"/>
                <a:pt x="10264438" y="1138424"/>
              </a:cubicBezTo>
              <a:cubicBezTo>
                <a:pt x="10264438" y="1119197"/>
                <a:pt x="10280036" y="1103606"/>
                <a:pt x="10299263" y="1103606"/>
              </a:cubicBezTo>
              <a:cubicBezTo>
                <a:pt x="10318491" y="1103606"/>
                <a:pt x="10334076" y="1119197"/>
                <a:pt x="10334076" y="1138424"/>
              </a:cubicBezTo>
              <a:cubicBezTo>
                <a:pt x="10334076" y="1157652"/>
                <a:pt x="10318491" y="1173243"/>
                <a:pt x="10299263" y="1173243"/>
              </a:cubicBezTo>
              <a:close/>
              <a:moveTo>
                <a:pt x="10384156" y="1173243"/>
              </a:moveTo>
              <a:cubicBezTo>
                <a:pt x="10364928" y="1173243"/>
                <a:pt x="10349330" y="1157652"/>
                <a:pt x="10349330" y="1138424"/>
              </a:cubicBezTo>
              <a:cubicBezTo>
                <a:pt x="10349330" y="1119197"/>
                <a:pt x="10364928" y="1103606"/>
                <a:pt x="10384156" y="1103606"/>
              </a:cubicBezTo>
              <a:cubicBezTo>
                <a:pt x="10403383" y="1103606"/>
                <a:pt x="10418968" y="1119197"/>
                <a:pt x="10418968" y="1138424"/>
              </a:cubicBezTo>
              <a:cubicBezTo>
                <a:pt x="10418968" y="1157652"/>
                <a:pt x="10403383" y="1173243"/>
                <a:pt x="10384156" y="1173243"/>
              </a:cubicBezTo>
              <a:close/>
              <a:moveTo>
                <a:pt x="3677617" y="1088383"/>
              </a:moveTo>
              <a:cubicBezTo>
                <a:pt x="3658390" y="1088383"/>
                <a:pt x="3642798" y="1072792"/>
                <a:pt x="3642798" y="1053565"/>
              </a:cubicBezTo>
              <a:cubicBezTo>
                <a:pt x="3642798" y="1034337"/>
                <a:pt x="3658390" y="1018746"/>
                <a:pt x="3677617" y="1018746"/>
              </a:cubicBezTo>
              <a:cubicBezTo>
                <a:pt x="3696845" y="1018746"/>
                <a:pt x="3712436" y="1034337"/>
                <a:pt x="3712436" y="1053565"/>
              </a:cubicBezTo>
              <a:cubicBezTo>
                <a:pt x="3712436" y="1072792"/>
                <a:pt x="3696845" y="1088383"/>
                <a:pt x="3677617" y="1088383"/>
              </a:cubicBezTo>
              <a:close/>
              <a:moveTo>
                <a:pt x="3762510" y="1088383"/>
              </a:moveTo>
              <a:cubicBezTo>
                <a:pt x="3743282" y="1088383"/>
                <a:pt x="3727691" y="1072792"/>
                <a:pt x="3727691" y="1053565"/>
              </a:cubicBezTo>
              <a:cubicBezTo>
                <a:pt x="3727691" y="1034337"/>
                <a:pt x="3743282" y="1018746"/>
                <a:pt x="3762510" y="1018746"/>
              </a:cubicBezTo>
              <a:cubicBezTo>
                <a:pt x="3781737" y="1018746"/>
                <a:pt x="3797328" y="1034337"/>
                <a:pt x="3797328" y="1053565"/>
              </a:cubicBezTo>
              <a:cubicBezTo>
                <a:pt x="3797328" y="1072792"/>
                <a:pt x="3781737" y="1088383"/>
                <a:pt x="3762510" y="1088383"/>
              </a:cubicBezTo>
              <a:close/>
              <a:moveTo>
                <a:pt x="3847402" y="1088383"/>
              </a:moveTo>
              <a:cubicBezTo>
                <a:pt x="3828174" y="1088383"/>
                <a:pt x="3812583" y="1072792"/>
                <a:pt x="3812583" y="1053565"/>
              </a:cubicBezTo>
              <a:cubicBezTo>
                <a:pt x="3812583" y="1034337"/>
                <a:pt x="3828174" y="1018746"/>
                <a:pt x="3847402" y="1018746"/>
              </a:cubicBezTo>
              <a:cubicBezTo>
                <a:pt x="3866630" y="1018746"/>
                <a:pt x="3882221" y="1034337"/>
                <a:pt x="3882221" y="1053565"/>
              </a:cubicBezTo>
              <a:cubicBezTo>
                <a:pt x="3882221" y="1072792"/>
                <a:pt x="3866630" y="1088383"/>
                <a:pt x="3847402" y="1088383"/>
              </a:cubicBezTo>
              <a:close/>
              <a:moveTo>
                <a:pt x="10129478" y="1088383"/>
              </a:moveTo>
              <a:cubicBezTo>
                <a:pt x="10110250" y="1088383"/>
                <a:pt x="10094653" y="1072792"/>
                <a:pt x="10094653" y="1053565"/>
              </a:cubicBezTo>
              <a:cubicBezTo>
                <a:pt x="10094653" y="1034337"/>
                <a:pt x="10110250" y="1018746"/>
                <a:pt x="10129478" y="1018746"/>
              </a:cubicBezTo>
              <a:cubicBezTo>
                <a:pt x="10148706" y="1018746"/>
                <a:pt x="10164290" y="1034337"/>
                <a:pt x="10164290" y="1053565"/>
              </a:cubicBezTo>
              <a:cubicBezTo>
                <a:pt x="10164290" y="1072792"/>
                <a:pt x="10148706" y="1088383"/>
                <a:pt x="10129478" y="1088383"/>
              </a:cubicBezTo>
              <a:close/>
              <a:moveTo>
                <a:pt x="10214371" y="1088383"/>
              </a:moveTo>
              <a:cubicBezTo>
                <a:pt x="10195143" y="1088383"/>
                <a:pt x="10179546" y="1072792"/>
                <a:pt x="10179546" y="1053565"/>
              </a:cubicBezTo>
              <a:cubicBezTo>
                <a:pt x="10179546" y="1034337"/>
                <a:pt x="10195143" y="1018746"/>
                <a:pt x="10214371" y="1018746"/>
              </a:cubicBezTo>
              <a:cubicBezTo>
                <a:pt x="10233599" y="1018746"/>
                <a:pt x="10249183" y="1034337"/>
                <a:pt x="10249183" y="1053565"/>
              </a:cubicBezTo>
              <a:cubicBezTo>
                <a:pt x="10249183" y="1072792"/>
                <a:pt x="10233599" y="1088383"/>
                <a:pt x="10214371" y="1088383"/>
              </a:cubicBezTo>
              <a:close/>
              <a:moveTo>
                <a:pt x="10299263" y="1088383"/>
              </a:moveTo>
              <a:cubicBezTo>
                <a:pt x="10280036" y="1088383"/>
                <a:pt x="10264438" y="1072792"/>
                <a:pt x="10264438" y="1053565"/>
              </a:cubicBezTo>
              <a:cubicBezTo>
                <a:pt x="10264438" y="1034337"/>
                <a:pt x="10280036" y="1018746"/>
                <a:pt x="10299263" y="1018746"/>
              </a:cubicBezTo>
              <a:cubicBezTo>
                <a:pt x="10318491" y="1018746"/>
                <a:pt x="10334076" y="1034337"/>
                <a:pt x="10334076" y="1053565"/>
              </a:cubicBezTo>
              <a:cubicBezTo>
                <a:pt x="10334076" y="1072792"/>
                <a:pt x="10318491" y="1088383"/>
                <a:pt x="10299263" y="1088383"/>
              </a:cubicBezTo>
              <a:close/>
              <a:moveTo>
                <a:pt x="11148188" y="1088383"/>
              </a:moveTo>
              <a:cubicBezTo>
                <a:pt x="11128960" y="1088383"/>
                <a:pt x="11113363" y="1072792"/>
                <a:pt x="11113363" y="1053565"/>
              </a:cubicBezTo>
              <a:cubicBezTo>
                <a:pt x="11113363" y="1034337"/>
                <a:pt x="11128960" y="1018746"/>
                <a:pt x="11148188" y="1018746"/>
              </a:cubicBezTo>
              <a:cubicBezTo>
                <a:pt x="11167416" y="1018746"/>
                <a:pt x="11183000" y="1034337"/>
                <a:pt x="11183000" y="1053565"/>
              </a:cubicBezTo>
              <a:cubicBezTo>
                <a:pt x="11183000" y="1072792"/>
                <a:pt x="11167416" y="1088383"/>
                <a:pt x="11148188" y="1088383"/>
              </a:cubicBezTo>
              <a:close/>
              <a:moveTo>
                <a:pt x="3677617" y="1003524"/>
              </a:moveTo>
              <a:cubicBezTo>
                <a:pt x="3658390" y="1003524"/>
                <a:pt x="3642798" y="987933"/>
                <a:pt x="3642798" y="968705"/>
              </a:cubicBezTo>
              <a:cubicBezTo>
                <a:pt x="3642798" y="949477"/>
                <a:pt x="3658390" y="933886"/>
                <a:pt x="3677617" y="933886"/>
              </a:cubicBezTo>
              <a:cubicBezTo>
                <a:pt x="3696845" y="933886"/>
                <a:pt x="3712436" y="949477"/>
                <a:pt x="3712436" y="968705"/>
              </a:cubicBezTo>
              <a:cubicBezTo>
                <a:pt x="3712436" y="987933"/>
                <a:pt x="3696845" y="1003524"/>
                <a:pt x="3677617" y="1003524"/>
              </a:cubicBezTo>
              <a:close/>
              <a:moveTo>
                <a:pt x="3762510" y="1003524"/>
              </a:moveTo>
              <a:cubicBezTo>
                <a:pt x="3743282" y="1003524"/>
                <a:pt x="3727691" y="987933"/>
                <a:pt x="3727691" y="968705"/>
              </a:cubicBezTo>
              <a:cubicBezTo>
                <a:pt x="3727691" y="949477"/>
                <a:pt x="3743282" y="933886"/>
                <a:pt x="3762510" y="933886"/>
              </a:cubicBezTo>
              <a:cubicBezTo>
                <a:pt x="3781737" y="933886"/>
                <a:pt x="3797328" y="949477"/>
                <a:pt x="3797328" y="968705"/>
              </a:cubicBezTo>
              <a:cubicBezTo>
                <a:pt x="3797328" y="987933"/>
                <a:pt x="3781737" y="1003524"/>
                <a:pt x="3762510" y="1003524"/>
              </a:cubicBezTo>
              <a:close/>
              <a:moveTo>
                <a:pt x="3847402" y="1003524"/>
              </a:moveTo>
              <a:cubicBezTo>
                <a:pt x="3828174" y="1003524"/>
                <a:pt x="3812583" y="987933"/>
                <a:pt x="3812583" y="968705"/>
              </a:cubicBezTo>
              <a:cubicBezTo>
                <a:pt x="3812583" y="949477"/>
                <a:pt x="3828174" y="933886"/>
                <a:pt x="3847402" y="933886"/>
              </a:cubicBezTo>
              <a:cubicBezTo>
                <a:pt x="3866630" y="933886"/>
                <a:pt x="3882221" y="949477"/>
                <a:pt x="3882221" y="968705"/>
              </a:cubicBezTo>
              <a:cubicBezTo>
                <a:pt x="3882221" y="987933"/>
                <a:pt x="3866630" y="1003524"/>
                <a:pt x="3847402" y="1003524"/>
              </a:cubicBezTo>
              <a:close/>
              <a:moveTo>
                <a:pt x="11148188" y="1003524"/>
              </a:moveTo>
              <a:cubicBezTo>
                <a:pt x="11128960" y="1003524"/>
                <a:pt x="11113363" y="987933"/>
                <a:pt x="11113363" y="968705"/>
              </a:cubicBezTo>
              <a:cubicBezTo>
                <a:pt x="11113363" y="949477"/>
                <a:pt x="11128960" y="933886"/>
                <a:pt x="11148188" y="933886"/>
              </a:cubicBezTo>
              <a:cubicBezTo>
                <a:pt x="11167416" y="933886"/>
                <a:pt x="11183000" y="949477"/>
                <a:pt x="11183000" y="968705"/>
              </a:cubicBezTo>
              <a:cubicBezTo>
                <a:pt x="11183000" y="987933"/>
                <a:pt x="11167416" y="1003524"/>
                <a:pt x="11148188" y="1003524"/>
              </a:cubicBezTo>
              <a:close/>
              <a:moveTo>
                <a:pt x="3677617" y="918663"/>
              </a:moveTo>
              <a:cubicBezTo>
                <a:pt x="3658390" y="918663"/>
                <a:pt x="3642798" y="903072"/>
                <a:pt x="3642798" y="883844"/>
              </a:cubicBezTo>
              <a:cubicBezTo>
                <a:pt x="3642798" y="864616"/>
                <a:pt x="3658390" y="849025"/>
                <a:pt x="3677617" y="849025"/>
              </a:cubicBezTo>
              <a:cubicBezTo>
                <a:pt x="3696845" y="849025"/>
                <a:pt x="3712436" y="864616"/>
                <a:pt x="3712436" y="883844"/>
              </a:cubicBezTo>
              <a:cubicBezTo>
                <a:pt x="3712436" y="903072"/>
                <a:pt x="3696845" y="918663"/>
                <a:pt x="3677617" y="918663"/>
              </a:cubicBezTo>
              <a:close/>
              <a:moveTo>
                <a:pt x="3762510" y="918663"/>
              </a:moveTo>
              <a:cubicBezTo>
                <a:pt x="3743282" y="918663"/>
                <a:pt x="3727691" y="903072"/>
                <a:pt x="3727691" y="883844"/>
              </a:cubicBezTo>
              <a:cubicBezTo>
                <a:pt x="3727691" y="864616"/>
                <a:pt x="3743282" y="849025"/>
                <a:pt x="3762510" y="849025"/>
              </a:cubicBezTo>
              <a:cubicBezTo>
                <a:pt x="3781737" y="849025"/>
                <a:pt x="3797328" y="864616"/>
                <a:pt x="3797328" y="883844"/>
              </a:cubicBezTo>
              <a:cubicBezTo>
                <a:pt x="3797328" y="903072"/>
                <a:pt x="3781737" y="918663"/>
                <a:pt x="3762510" y="918663"/>
              </a:cubicBezTo>
              <a:close/>
              <a:moveTo>
                <a:pt x="10214371" y="918663"/>
              </a:moveTo>
              <a:cubicBezTo>
                <a:pt x="10195143" y="918663"/>
                <a:pt x="10179546" y="903072"/>
                <a:pt x="10179546" y="883844"/>
              </a:cubicBezTo>
              <a:cubicBezTo>
                <a:pt x="10179546" y="864616"/>
                <a:pt x="10195143" y="849025"/>
                <a:pt x="10214371" y="849025"/>
              </a:cubicBezTo>
              <a:cubicBezTo>
                <a:pt x="10233599" y="849025"/>
                <a:pt x="10249183" y="864616"/>
                <a:pt x="10249183" y="883844"/>
              </a:cubicBezTo>
              <a:cubicBezTo>
                <a:pt x="10249183" y="903072"/>
                <a:pt x="10233599" y="918663"/>
                <a:pt x="10214371" y="918663"/>
              </a:cubicBezTo>
              <a:close/>
              <a:moveTo>
                <a:pt x="11148188" y="918663"/>
              </a:moveTo>
              <a:cubicBezTo>
                <a:pt x="11128960" y="918663"/>
                <a:pt x="11113363" y="903072"/>
                <a:pt x="11113363" y="883844"/>
              </a:cubicBezTo>
              <a:cubicBezTo>
                <a:pt x="11113363" y="864616"/>
                <a:pt x="11128960" y="849025"/>
                <a:pt x="11148188" y="849025"/>
              </a:cubicBezTo>
              <a:cubicBezTo>
                <a:pt x="11167416" y="849025"/>
                <a:pt x="11183000" y="864616"/>
                <a:pt x="11183000" y="883844"/>
              </a:cubicBezTo>
              <a:cubicBezTo>
                <a:pt x="11183000" y="903072"/>
                <a:pt x="11167416" y="918663"/>
                <a:pt x="11148188" y="918663"/>
              </a:cubicBezTo>
              <a:close/>
              <a:moveTo>
                <a:pt x="3677617" y="833803"/>
              </a:moveTo>
              <a:cubicBezTo>
                <a:pt x="3658390" y="833803"/>
                <a:pt x="3642798" y="818212"/>
                <a:pt x="3642798" y="798984"/>
              </a:cubicBezTo>
              <a:cubicBezTo>
                <a:pt x="3642798" y="779757"/>
                <a:pt x="3658390" y="764166"/>
                <a:pt x="3677617" y="764166"/>
              </a:cubicBezTo>
              <a:cubicBezTo>
                <a:pt x="3696845" y="764166"/>
                <a:pt x="3712436" y="779757"/>
                <a:pt x="3712436" y="798984"/>
              </a:cubicBezTo>
              <a:cubicBezTo>
                <a:pt x="3712436" y="818212"/>
                <a:pt x="3696845" y="833803"/>
                <a:pt x="3677617" y="833803"/>
              </a:cubicBezTo>
              <a:close/>
              <a:moveTo>
                <a:pt x="3762510" y="833803"/>
              </a:moveTo>
              <a:cubicBezTo>
                <a:pt x="3743282" y="833803"/>
                <a:pt x="3727691" y="818212"/>
                <a:pt x="3727691" y="798984"/>
              </a:cubicBezTo>
              <a:cubicBezTo>
                <a:pt x="3727691" y="779757"/>
                <a:pt x="3743282" y="764166"/>
                <a:pt x="3762510" y="764166"/>
              </a:cubicBezTo>
              <a:cubicBezTo>
                <a:pt x="3781737" y="764166"/>
                <a:pt x="3797328" y="779757"/>
                <a:pt x="3797328" y="798984"/>
              </a:cubicBezTo>
              <a:cubicBezTo>
                <a:pt x="3797328" y="818212"/>
                <a:pt x="3781737" y="833803"/>
                <a:pt x="3762510" y="833803"/>
              </a:cubicBezTo>
              <a:close/>
              <a:moveTo>
                <a:pt x="3847402" y="833803"/>
              </a:moveTo>
              <a:cubicBezTo>
                <a:pt x="3828174" y="833803"/>
                <a:pt x="3812583" y="818212"/>
                <a:pt x="3812583" y="798984"/>
              </a:cubicBezTo>
              <a:cubicBezTo>
                <a:pt x="3812583" y="779757"/>
                <a:pt x="3828174" y="764166"/>
                <a:pt x="3847402" y="764166"/>
              </a:cubicBezTo>
              <a:cubicBezTo>
                <a:pt x="3866630" y="764166"/>
                <a:pt x="3882221" y="779757"/>
                <a:pt x="3882221" y="798984"/>
              </a:cubicBezTo>
              <a:cubicBezTo>
                <a:pt x="3882221" y="818212"/>
                <a:pt x="3866630" y="833803"/>
                <a:pt x="3847402" y="833803"/>
              </a:cubicBezTo>
              <a:close/>
              <a:moveTo>
                <a:pt x="10214371" y="833803"/>
              </a:moveTo>
              <a:cubicBezTo>
                <a:pt x="10195143" y="833803"/>
                <a:pt x="10179546" y="818212"/>
                <a:pt x="10179546" y="798984"/>
              </a:cubicBezTo>
              <a:cubicBezTo>
                <a:pt x="10179546" y="779757"/>
                <a:pt x="10195143" y="764166"/>
                <a:pt x="10214371" y="764166"/>
              </a:cubicBezTo>
              <a:cubicBezTo>
                <a:pt x="10233599" y="764166"/>
                <a:pt x="10249183" y="779757"/>
                <a:pt x="10249183" y="798984"/>
              </a:cubicBezTo>
              <a:cubicBezTo>
                <a:pt x="10249183" y="818212"/>
                <a:pt x="10233599" y="833803"/>
                <a:pt x="10214371" y="833803"/>
              </a:cubicBezTo>
              <a:close/>
              <a:moveTo>
                <a:pt x="11063296" y="833803"/>
              </a:moveTo>
              <a:cubicBezTo>
                <a:pt x="11044068" y="833803"/>
                <a:pt x="11028470" y="818212"/>
                <a:pt x="11028470" y="798984"/>
              </a:cubicBezTo>
              <a:cubicBezTo>
                <a:pt x="11028470" y="779757"/>
                <a:pt x="11044068" y="764166"/>
                <a:pt x="11063296" y="764166"/>
              </a:cubicBezTo>
              <a:cubicBezTo>
                <a:pt x="11082523" y="764166"/>
                <a:pt x="11098108" y="779757"/>
                <a:pt x="11098108" y="798984"/>
              </a:cubicBezTo>
              <a:cubicBezTo>
                <a:pt x="11098108" y="818212"/>
                <a:pt x="11082523" y="833803"/>
                <a:pt x="11063296" y="833803"/>
              </a:cubicBezTo>
              <a:close/>
              <a:moveTo>
                <a:pt x="3677617" y="748943"/>
              </a:moveTo>
              <a:cubicBezTo>
                <a:pt x="3658390" y="748943"/>
                <a:pt x="3642798" y="733352"/>
                <a:pt x="3642798" y="714125"/>
              </a:cubicBezTo>
              <a:cubicBezTo>
                <a:pt x="3642798" y="694897"/>
                <a:pt x="3658390" y="679306"/>
                <a:pt x="3677617" y="679306"/>
              </a:cubicBezTo>
              <a:cubicBezTo>
                <a:pt x="3696845" y="679306"/>
                <a:pt x="3712436" y="694897"/>
                <a:pt x="3712436" y="714125"/>
              </a:cubicBezTo>
              <a:cubicBezTo>
                <a:pt x="3712436" y="733352"/>
                <a:pt x="3696845" y="748943"/>
                <a:pt x="3677617" y="748943"/>
              </a:cubicBezTo>
              <a:close/>
              <a:moveTo>
                <a:pt x="3762510" y="748943"/>
              </a:moveTo>
              <a:cubicBezTo>
                <a:pt x="3743282" y="748943"/>
                <a:pt x="3727691" y="733352"/>
                <a:pt x="3727691" y="714125"/>
              </a:cubicBezTo>
              <a:cubicBezTo>
                <a:pt x="3727691" y="694897"/>
                <a:pt x="3743282" y="679306"/>
                <a:pt x="3762510" y="679306"/>
              </a:cubicBezTo>
              <a:cubicBezTo>
                <a:pt x="3781737" y="679306"/>
                <a:pt x="3797328" y="694897"/>
                <a:pt x="3797328" y="714125"/>
              </a:cubicBezTo>
              <a:cubicBezTo>
                <a:pt x="3797328" y="733352"/>
                <a:pt x="3781737" y="748943"/>
                <a:pt x="3762510" y="748943"/>
              </a:cubicBezTo>
              <a:close/>
              <a:moveTo>
                <a:pt x="10978403" y="748943"/>
              </a:moveTo>
              <a:cubicBezTo>
                <a:pt x="10959176" y="748943"/>
                <a:pt x="10943578" y="733352"/>
                <a:pt x="10943578" y="714125"/>
              </a:cubicBezTo>
              <a:cubicBezTo>
                <a:pt x="10943578" y="694897"/>
                <a:pt x="10959176" y="679306"/>
                <a:pt x="10978403" y="679306"/>
              </a:cubicBezTo>
              <a:cubicBezTo>
                <a:pt x="10997631" y="679306"/>
                <a:pt x="11013216" y="694897"/>
                <a:pt x="11013216" y="714125"/>
              </a:cubicBezTo>
              <a:cubicBezTo>
                <a:pt x="11013216" y="733352"/>
                <a:pt x="10997631" y="748943"/>
                <a:pt x="10978403" y="748943"/>
              </a:cubicBezTo>
              <a:close/>
              <a:moveTo>
                <a:pt x="3677617" y="664084"/>
              </a:moveTo>
              <a:cubicBezTo>
                <a:pt x="3658390" y="664084"/>
                <a:pt x="3642798" y="648493"/>
                <a:pt x="3642798" y="629265"/>
              </a:cubicBezTo>
              <a:cubicBezTo>
                <a:pt x="3642798" y="610037"/>
                <a:pt x="3658390" y="594446"/>
                <a:pt x="3677617" y="594446"/>
              </a:cubicBezTo>
              <a:cubicBezTo>
                <a:pt x="3696845" y="594446"/>
                <a:pt x="3712436" y="610037"/>
                <a:pt x="3712436" y="629265"/>
              </a:cubicBezTo>
              <a:cubicBezTo>
                <a:pt x="3712436" y="648493"/>
                <a:pt x="3696845" y="664084"/>
                <a:pt x="3677617" y="664084"/>
              </a:cubicBezTo>
              <a:close/>
              <a:moveTo>
                <a:pt x="3762510" y="664084"/>
              </a:moveTo>
              <a:cubicBezTo>
                <a:pt x="3743282" y="664084"/>
                <a:pt x="3727691" y="648493"/>
                <a:pt x="3727691" y="629265"/>
              </a:cubicBezTo>
              <a:cubicBezTo>
                <a:pt x="3727691" y="610037"/>
                <a:pt x="3743282" y="594446"/>
                <a:pt x="3762510" y="594446"/>
              </a:cubicBezTo>
              <a:cubicBezTo>
                <a:pt x="3781737" y="594446"/>
                <a:pt x="3797328" y="610037"/>
                <a:pt x="3797328" y="629265"/>
              </a:cubicBezTo>
              <a:cubicBezTo>
                <a:pt x="3797328" y="648493"/>
                <a:pt x="3781737" y="664084"/>
                <a:pt x="3762510" y="664084"/>
              </a:cubicBezTo>
              <a:close/>
              <a:moveTo>
                <a:pt x="4102086" y="664084"/>
              </a:moveTo>
              <a:cubicBezTo>
                <a:pt x="4082858" y="664084"/>
                <a:pt x="4067267" y="648493"/>
                <a:pt x="4067267" y="629265"/>
              </a:cubicBezTo>
              <a:cubicBezTo>
                <a:pt x="4067267" y="610037"/>
                <a:pt x="4082858" y="594446"/>
                <a:pt x="4102086" y="594446"/>
              </a:cubicBezTo>
              <a:cubicBezTo>
                <a:pt x="4121313" y="594446"/>
                <a:pt x="4136904" y="610037"/>
                <a:pt x="4136904" y="629265"/>
              </a:cubicBezTo>
              <a:cubicBezTo>
                <a:pt x="4136904" y="648493"/>
                <a:pt x="4121313" y="664084"/>
                <a:pt x="4102086" y="664084"/>
              </a:cubicBezTo>
              <a:close/>
              <a:moveTo>
                <a:pt x="10808618" y="664084"/>
              </a:moveTo>
              <a:cubicBezTo>
                <a:pt x="10789390" y="664084"/>
                <a:pt x="10773793" y="648493"/>
                <a:pt x="10773793" y="629265"/>
              </a:cubicBezTo>
              <a:cubicBezTo>
                <a:pt x="10773793" y="610037"/>
                <a:pt x="10789390" y="594446"/>
                <a:pt x="10808618" y="594446"/>
              </a:cubicBezTo>
              <a:cubicBezTo>
                <a:pt x="10827846" y="594446"/>
                <a:pt x="10843430" y="610037"/>
                <a:pt x="10843430" y="629265"/>
              </a:cubicBezTo>
              <a:cubicBezTo>
                <a:pt x="10843430" y="648493"/>
                <a:pt x="10827846" y="664084"/>
                <a:pt x="10808618" y="664084"/>
              </a:cubicBezTo>
              <a:close/>
              <a:moveTo>
                <a:pt x="10893511" y="664084"/>
              </a:moveTo>
              <a:cubicBezTo>
                <a:pt x="10874283" y="664084"/>
                <a:pt x="10858686" y="648493"/>
                <a:pt x="10858686" y="629265"/>
              </a:cubicBezTo>
              <a:cubicBezTo>
                <a:pt x="10858686" y="610037"/>
                <a:pt x="10874283" y="594446"/>
                <a:pt x="10893511" y="594446"/>
              </a:cubicBezTo>
              <a:cubicBezTo>
                <a:pt x="10912739" y="594446"/>
                <a:pt x="10928323" y="610037"/>
                <a:pt x="10928323" y="629265"/>
              </a:cubicBezTo>
              <a:cubicBezTo>
                <a:pt x="10928323" y="648493"/>
                <a:pt x="10912739" y="664084"/>
                <a:pt x="10893511" y="664084"/>
              </a:cubicBezTo>
              <a:close/>
              <a:moveTo>
                <a:pt x="3762510" y="579223"/>
              </a:moveTo>
              <a:cubicBezTo>
                <a:pt x="3743282" y="579223"/>
                <a:pt x="3727691" y="563632"/>
                <a:pt x="3727691" y="544404"/>
              </a:cubicBezTo>
              <a:cubicBezTo>
                <a:pt x="3727691" y="525176"/>
                <a:pt x="3743282" y="509585"/>
                <a:pt x="3762510" y="509585"/>
              </a:cubicBezTo>
              <a:cubicBezTo>
                <a:pt x="3781737" y="509585"/>
                <a:pt x="3797328" y="525176"/>
                <a:pt x="3797328" y="544404"/>
              </a:cubicBezTo>
              <a:cubicBezTo>
                <a:pt x="3797328" y="563632"/>
                <a:pt x="3781737" y="579223"/>
                <a:pt x="3762510" y="579223"/>
              </a:cubicBezTo>
              <a:close/>
              <a:moveTo>
                <a:pt x="3847402" y="579223"/>
              </a:moveTo>
              <a:cubicBezTo>
                <a:pt x="3828174" y="579223"/>
                <a:pt x="3812583" y="563632"/>
                <a:pt x="3812583" y="544404"/>
              </a:cubicBezTo>
              <a:cubicBezTo>
                <a:pt x="3812583" y="525176"/>
                <a:pt x="3828174" y="509585"/>
                <a:pt x="3847402" y="509585"/>
              </a:cubicBezTo>
              <a:cubicBezTo>
                <a:pt x="3866630" y="509585"/>
                <a:pt x="3882221" y="525176"/>
                <a:pt x="3882221" y="544404"/>
              </a:cubicBezTo>
              <a:cubicBezTo>
                <a:pt x="3882221" y="563632"/>
                <a:pt x="3866630" y="579223"/>
                <a:pt x="3847402" y="579223"/>
              </a:cubicBezTo>
              <a:close/>
              <a:moveTo>
                <a:pt x="10808618" y="579223"/>
              </a:moveTo>
              <a:cubicBezTo>
                <a:pt x="10789390" y="579223"/>
                <a:pt x="10773793" y="563632"/>
                <a:pt x="10773793" y="544404"/>
              </a:cubicBezTo>
              <a:cubicBezTo>
                <a:pt x="10773793" y="525176"/>
                <a:pt x="10789390" y="509585"/>
                <a:pt x="10808618" y="509585"/>
              </a:cubicBezTo>
              <a:cubicBezTo>
                <a:pt x="10827846" y="509585"/>
                <a:pt x="10843430" y="525176"/>
                <a:pt x="10843430" y="544404"/>
              </a:cubicBezTo>
              <a:cubicBezTo>
                <a:pt x="10843430" y="563632"/>
                <a:pt x="10827846" y="579223"/>
                <a:pt x="10808618" y="579223"/>
              </a:cubicBezTo>
              <a:close/>
              <a:moveTo>
                <a:pt x="3847402" y="494363"/>
              </a:moveTo>
              <a:cubicBezTo>
                <a:pt x="3828174" y="494363"/>
                <a:pt x="3812583" y="478772"/>
                <a:pt x="3812583" y="459544"/>
              </a:cubicBezTo>
              <a:cubicBezTo>
                <a:pt x="3812583" y="440317"/>
                <a:pt x="3828174" y="424726"/>
                <a:pt x="3847402" y="424726"/>
              </a:cubicBezTo>
              <a:cubicBezTo>
                <a:pt x="3866630" y="424726"/>
                <a:pt x="3882221" y="440317"/>
                <a:pt x="3882221" y="459544"/>
              </a:cubicBezTo>
              <a:cubicBezTo>
                <a:pt x="3882221" y="478772"/>
                <a:pt x="3866630" y="494363"/>
                <a:pt x="3847402" y="494363"/>
              </a:cubicBezTo>
              <a:close/>
              <a:moveTo>
                <a:pt x="3932301" y="494363"/>
              </a:moveTo>
              <a:cubicBezTo>
                <a:pt x="3913073" y="494363"/>
                <a:pt x="3897482" y="478772"/>
                <a:pt x="3897482" y="459544"/>
              </a:cubicBezTo>
              <a:cubicBezTo>
                <a:pt x="3897482" y="440317"/>
                <a:pt x="3913073" y="424726"/>
                <a:pt x="3932301" y="424726"/>
              </a:cubicBezTo>
              <a:cubicBezTo>
                <a:pt x="3951529" y="424726"/>
                <a:pt x="3967120" y="440317"/>
                <a:pt x="3967120" y="459544"/>
              </a:cubicBezTo>
              <a:cubicBezTo>
                <a:pt x="3967120" y="478772"/>
                <a:pt x="3951529" y="494363"/>
                <a:pt x="3932301" y="494363"/>
              </a:cubicBezTo>
              <a:close/>
            </a:path>
          </a:pathLst>
        </a:custGeom>
        <a:solidFill>
          <a:schemeClr val="tx1"/>
        </a:solidFill>
        <a:ln w="6526" cap="flat">
          <a:noFill/>
          <a:prstDash val="solid"/>
          <a:miter/>
        </a:ln>
      </xdr:spPr>
      <xdr:txBody>
        <a:bodyPr wrap="square" rtlCol="0" anchor="ctr"/>
        <a:lstStyle/>
        <a:p>
          <a:endParaRPr lang="en-FI"/>
        </a:p>
      </xdr:txBody>
    </xdr:sp>
    <xdr:clientData/>
  </xdr:twoCellAnchor>
  <xdr:twoCellAnchor>
    <xdr:from>
      <xdr:col>13</xdr:col>
      <xdr:colOff>354647</xdr:colOff>
      <xdr:row>40</xdr:row>
      <xdr:rowOff>166415</xdr:rowOff>
    </xdr:from>
    <xdr:to>
      <xdr:col>24</xdr:col>
      <xdr:colOff>579508</xdr:colOff>
      <xdr:row>46</xdr:row>
      <xdr:rowOff>27087</xdr:rowOff>
    </xdr:to>
    <xdr:grpSp>
      <xdr:nvGrpSpPr>
        <xdr:cNvPr id="9" name="Group 8">
          <a:extLst>
            <a:ext uri="{FF2B5EF4-FFF2-40B4-BE49-F238E27FC236}">
              <a16:creationId xmlns:a16="http://schemas.microsoft.com/office/drawing/2014/main" id="{F7CCFCF0-7B50-A84A-8A04-A31AA32D2953}"/>
            </a:ext>
          </a:extLst>
        </xdr:cNvPr>
        <xdr:cNvGrpSpPr/>
      </xdr:nvGrpSpPr>
      <xdr:grpSpPr>
        <a:xfrm>
          <a:off x="8155622" y="7405415"/>
          <a:ext cx="6825686" cy="946522"/>
          <a:chOff x="9205135" y="7105650"/>
          <a:chExt cx="6060265" cy="1003671"/>
        </a:xfrm>
      </xdr:grpSpPr>
      <xdr:grpSp>
        <xdr:nvGrpSpPr>
          <xdr:cNvPr id="8" name="Group 7">
            <a:extLst>
              <a:ext uri="{FF2B5EF4-FFF2-40B4-BE49-F238E27FC236}">
                <a16:creationId xmlns:a16="http://schemas.microsoft.com/office/drawing/2014/main" id="{9492225D-B3D2-5F43-B1EF-F4236966AF87}"/>
              </a:ext>
            </a:extLst>
          </xdr:cNvPr>
          <xdr:cNvGrpSpPr/>
        </xdr:nvGrpSpPr>
        <xdr:grpSpPr>
          <a:xfrm>
            <a:off x="9205135" y="7105650"/>
            <a:ext cx="5618732" cy="432172"/>
            <a:chOff x="9294035" y="9467850"/>
            <a:chExt cx="5618732" cy="432172"/>
          </a:xfrm>
        </xdr:grpSpPr>
        <xdr:sp macro="" textlink="Pivottables!Z4">
          <xdr:nvSpPr>
            <xdr:cNvPr id="655" name="TextBox 654">
              <a:extLst>
                <a:ext uri="{FF2B5EF4-FFF2-40B4-BE49-F238E27FC236}">
                  <a16:creationId xmlns:a16="http://schemas.microsoft.com/office/drawing/2014/main" id="{A3A7093D-4700-084A-9EC0-39DE594F5B6A}"/>
                </a:ext>
              </a:extLst>
            </xdr:cNvPr>
            <xdr:cNvSpPr txBox="1"/>
          </xdr:nvSpPr>
          <xdr:spPr>
            <a:xfrm>
              <a:off x="10884258" y="9467850"/>
              <a:ext cx="1524000"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B929542-58F0-D04F-8361-96307AE5FAD1}" type="TxLink">
                <a:rPr lang="en-US" sz="900" b="1" i="0" u="none" strike="noStrike">
                  <a:solidFill>
                    <a:schemeClr val="bg1"/>
                  </a:solidFill>
                  <a:latin typeface="Avenir Book" panose="02000503020000020003" pitchFamily="2" charset="0"/>
                  <a:ea typeface="+mn-ea"/>
                  <a:cs typeface="Arial"/>
                </a:rPr>
                <a:pPr marL="0" indent="0" algn="ctr"/>
                <a:t>Payroll Taxes</a:t>
              </a:fld>
              <a:endParaRPr lang="en-US" sz="1200" b="0" i="0" u="none" strike="noStrike">
                <a:solidFill>
                  <a:schemeClr val="bg1"/>
                </a:solidFill>
                <a:latin typeface="Avenir Book" panose="02000503020000020003" pitchFamily="2" charset="0"/>
                <a:ea typeface="+mn-ea"/>
                <a:cs typeface="Arial"/>
              </a:endParaRPr>
            </a:p>
          </xdr:txBody>
        </xdr:sp>
        <xdr:sp macro="" textlink="Pivottables!AA4">
          <xdr:nvSpPr>
            <xdr:cNvPr id="656" name="TextBox 655">
              <a:extLst>
                <a:ext uri="{FF2B5EF4-FFF2-40B4-BE49-F238E27FC236}">
                  <a16:creationId xmlns:a16="http://schemas.microsoft.com/office/drawing/2014/main" id="{A9AC62FA-9E14-AB48-9145-382E61ECCFC1}"/>
                </a:ext>
              </a:extLst>
            </xdr:cNvPr>
            <xdr:cNvSpPr txBox="1"/>
          </xdr:nvSpPr>
          <xdr:spPr>
            <a:xfrm>
              <a:off x="12171823" y="9467850"/>
              <a:ext cx="1524000"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5DE8530-8443-2045-97AD-AE28346087F7}" type="TxLink">
                <a:rPr lang="en-US" sz="900" b="1" i="0" u="none" strike="noStrike">
                  <a:solidFill>
                    <a:schemeClr val="bg1"/>
                  </a:solidFill>
                  <a:latin typeface="Avenir Book" panose="02000503020000020003" pitchFamily="2" charset="0"/>
                  <a:ea typeface="+mn-ea"/>
                  <a:cs typeface="Arial"/>
                </a:rPr>
                <a:pPr marL="0" indent="0" algn="ctr"/>
                <a:t>Property Taxes</a:t>
              </a:fld>
              <a:endParaRPr lang="en-US" sz="1200" b="0" i="0" u="none" strike="noStrike">
                <a:solidFill>
                  <a:schemeClr val="bg1"/>
                </a:solidFill>
                <a:latin typeface="Avenir Book" panose="02000503020000020003" pitchFamily="2" charset="0"/>
                <a:ea typeface="+mn-ea"/>
                <a:cs typeface="Arial"/>
              </a:endParaRPr>
            </a:p>
          </xdr:txBody>
        </xdr:sp>
        <xdr:sp macro="" textlink="Pivottables!AB4">
          <xdr:nvSpPr>
            <xdr:cNvPr id="657" name="TextBox 656">
              <a:extLst>
                <a:ext uri="{FF2B5EF4-FFF2-40B4-BE49-F238E27FC236}">
                  <a16:creationId xmlns:a16="http://schemas.microsoft.com/office/drawing/2014/main" id="{C1ABAA44-2699-874B-B313-0256402E032B}"/>
                </a:ext>
              </a:extLst>
            </xdr:cNvPr>
            <xdr:cNvSpPr txBox="1"/>
          </xdr:nvSpPr>
          <xdr:spPr>
            <a:xfrm>
              <a:off x="13388767" y="9467850"/>
              <a:ext cx="1524000"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7A9DAB9-1E45-6947-B3AE-8511CD3A8B48}" type="TxLink">
                <a:rPr lang="en-US" sz="900" b="1" i="0" u="none" strike="noStrike">
                  <a:solidFill>
                    <a:schemeClr val="bg1"/>
                  </a:solidFill>
                  <a:latin typeface="Avenir Book" panose="02000503020000020003" pitchFamily="2" charset="0"/>
                  <a:ea typeface="+mn-ea"/>
                  <a:cs typeface="Arial"/>
                </a:rPr>
                <a:pPr marL="0" indent="0" algn="ctr"/>
                <a:t>Excise Taxes</a:t>
              </a:fld>
              <a:endParaRPr lang="en-US" sz="1200" b="0" i="0" u="none" strike="noStrike">
                <a:solidFill>
                  <a:schemeClr val="bg1"/>
                </a:solidFill>
                <a:latin typeface="Avenir Book" panose="02000503020000020003" pitchFamily="2" charset="0"/>
                <a:ea typeface="+mn-ea"/>
                <a:cs typeface="Arial"/>
              </a:endParaRPr>
            </a:p>
          </xdr:txBody>
        </xdr:sp>
        <xdr:sp macro="" textlink="Pivottables!AC4">
          <xdr:nvSpPr>
            <xdr:cNvPr id="658" name="TextBox 657">
              <a:extLst>
                <a:ext uri="{FF2B5EF4-FFF2-40B4-BE49-F238E27FC236}">
                  <a16:creationId xmlns:a16="http://schemas.microsoft.com/office/drawing/2014/main" id="{A6AA650C-11C4-3F4E-A224-12BD47DD268D}"/>
                </a:ext>
              </a:extLst>
            </xdr:cNvPr>
            <xdr:cNvSpPr txBox="1"/>
          </xdr:nvSpPr>
          <xdr:spPr>
            <a:xfrm>
              <a:off x="9294035" y="9505950"/>
              <a:ext cx="1524000"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24D80F3-A41A-4C43-A3D7-6479EFE09B7B}" type="TxLink">
                <a:rPr lang="en-US" sz="1400" b="1" i="0" u="none" strike="noStrike">
                  <a:solidFill>
                    <a:schemeClr val="bg1"/>
                  </a:solidFill>
                  <a:latin typeface="Avenir Book" panose="02000503020000020003" pitchFamily="2" charset="0"/>
                  <a:ea typeface="+mn-ea"/>
                  <a:cs typeface="Arial"/>
                </a:rPr>
                <a:pPr marL="0" indent="0" algn="ctr"/>
                <a:t>Total Taxes</a:t>
              </a:fld>
              <a:endParaRPr lang="en-US" sz="2400" b="0" i="0" u="none" strike="noStrike">
                <a:solidFill>
                  <a:schemeClr val="bg1"/>
                </a:solidFill>
                <a:latin typeface="Avenir Book" panose="02000503020000020003" pitchFamily="2" charset="0"/>
                <a:ea typeface="+mn-ea"/>
                <a:cs typeface="Arial"/>
              </a:endParaRPr>
            </a:p>
          </xdr:txBody>
        </xdr:sp>
      </xdr:grpSp>
      <xdr:grpSp>
        <xdr:nvGrpSpPr>
          <xdr:cNvPr id="659" name="Group 658">
            <a:extLst>
              <a:ext uri="{FF2B5EF4-FFF2-40B4-BE49-F238E27FC236}">
                <a16:creationId xmlns:a16="http://schemas.microsoft.com/office/drawing/2014/main" id="{C868C3A2-0689-C942-BADB-19D1B8BB6CE1}"/>
              </a:ext>
            </a:extLst>
          </xdr:cNvPr>
          <xdr:cNvGrpSpPr/>
        </xdr:nvGrpSpPr>
        <xdr:grpSpPr>
          <a:xfrm>
            <a:off x="9565358" y="7651750"/>
            <a:ext cx="5174833" cy="457571"/>
            <a:chOff x="9717758" y="10267950"/>
            <a:chExt cx="5174833" cy="457571"/>
          </a:xfrm>
        </xdr:grpSpPr>
        <xdr:sp macro="" textlink="Pivottables!Z5">
          <xdr:nvSpPr>
            <xdr:cNvPr id="660" name="TextBox 659">
              <a:extLst>
                <a:ext uri="{FF2B5EF4-FFF2-40B4-BE49-F238E27FC236}">
                  <a16:creationId xmlns:a16="http://schemas.microsoft.com/office/drawing/2014/main" id="{10BF6D85-A67E-BE47-89BE-54CF0CD0552B}"/>
                </a:ext>
              </a:extLst>
            </xdr:cNvPr>
            <xdr:cNvSpPr txBox="1"/>
          </xdr:nvSpPr>
          <xdr:spPr>
            <a:xfrm>
              <a:off x="10843902" y="10267950"/>
              <a:ext cx="1524000"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97A9D1F-50F9-EC4F-9F50-46E361AE1D0D}" type="TxLink">
                <a:rPr lang="en-US" sz="1200" b="0" i="0" u="none" strike="noStrike">
                  <a:solidFill>
                    <a:schemeClr val="bg1"/>
                  </a:solidFill>
                  <a:latin typeface="Avenir Book" panose="02000503020000020003" pitchFamily="2" charset="0"/>
                  <a:ea typeface="+mn-ea"/>
                  <a:cs typeface="Arial"/>
                </a:rPr>
                <a:pPr marL="0" indent="0" algn="ctr"/>
                <a:t>9,2%</a:t>
              </a:fld>
              <a:endParaRPr lang="en-US" sz="1200" b="0" i="0" u="none" strike="noStrike">
                <a:solidFill>
                  <a:schemeClr val="bg1"/>
                </a:solidFill>
                <a:latin typeface="Avenir Book" panose="02000503020000020003" pitchFamily="2" charset="0"/>
                <a:ea typeface="+mn-ea"/>
                <a:cs typeface="Arial"/>
              </a:endParaRPr>
            </a:p>
          </xdr:txBody>
        </xdr:sp>
        <xdr:sp macro="" textlink="Pivottables!AA5">
          <xdr:nvSpPr>
            <xdr:cNvPr id="661" name="TextBox 660">
              <a:extLst>
                <a:ext uri="{FF2B5EF4-FFF2-40B4-BE49-F238E27FC236}">
                  <a16:creationId xmlns:a16="http://schemas.microsoft.com/office/drawing/2014/main" id="{B6D21A80-2F94-494F-AA4E-D4C035DCCC47}"/>
                </a:ext>
              </a:extLst>
            </xdr:cNvPr>
            <xdr:cNvSpPr txBox="1"/>
          </xdr:nvSpPr>
          <xdr:spPr>
            <a:xfrm>
              <a:off x="12101202" y="10267950"/>
              <a:ext cx="1524000"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FC9546E-D192-A24B-B95E-9A69B586D5CF}" type="TxLink">
                <a:rPr lang="en-US" sz="1200" b="0" i="0" u="none" strike="noStrike">
                  <a:solidFill>
                    <a:schemeClr val="bg1"/>
                  </a:solidFill>
                  <a:latin typeface="Avenir Book" panose="02000503020000020003" pitchFamily="2" charset="0"/>
                  <a:ea typeface="+mn-ea"/>
                  <a:cs typeface="Arial"/>
                </a:rPr>
                <a:pPr marL="0" indent="0" algn="ctr"/>
                <a:t>7,4%</a:t>
              </a:fld>
              <a:endParaRPr lang="en-US" sz="1200" b="0" i="0" u="none" strike="noStrike">
                <a:solidFill>
                  <a:schemeClr val="bg1"/>
                </a:solidFill>
                <a:latin typeface="Avenir Book" panose="02000503020000020003" pitchFamily="2" charset="0"/>
                <a:ea typeface="+mn-ea"/>
                <a:cs typeface="Arial"/>
              </a:endParaRPr>
            </a:p>
          </xdr:txBody>
        </xdr:sp>
        <xdr:sp macro="" textlink="Pivottables!AB5">
          <xdr:nvSpPr>
            <xdr:cNvPr id="662" name="TextBox 661">
              <a:extLst>
                <a:ext uri="{FF2B5EF4-FFF2-40B4-BE49-F238E27FC236}">
                  <a16:creationId xmlns:a16="http://schemas.microsoft.com/office/drawing/2014/main" id="{6B452D93-AC83-E44A-A69B-DA07D32C338D}"/>
                </a:ext>
              </a:extLst>
            </xdr:cNvPr>
            <xdr:cNvSpPr txBox="1"/>
          </xdr:nvSpPr>
          <xdr:spPr>
            <a:xfrm>
              <a:off x="13368591" y="10267950"/>
              <a:ext cx="1524000"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1961AA8-A9FB-9840-B1B1-7C748E5442D1}" type="TxLink">
                <a:rPr lang="en-US" sz="1200" b="0" i="0" u="none" strike="noStrike">
                  <a:solidFill>
                    <a:schemeClr val="bg1"/>
                  </a:solidFill>
                  <a:latin typeface="Avenir Book" panose="02000503020000020003" pitchFamily="2" charset="0"/>
                  <a:ea typeface="+mn-ea"/>
                  <a:cs typeface="Arial"/>
                </a:rPr>
                <a:pPr marL="0" indent="0" algn="ctr"/>
                <a:t>6,2%</a:t>
              </a:fld>
              <a:endParaRPr lang="en-US" sz="1200" b="0" i="0" u="none" strike="noStrike">
                <a:solidFill>
                  <a:schemeClr val="bg1"/>
                </a:solidFill>
                <a:latin typeface="Avenir Book" panose="02000503020000020003" pitchFamily="2" charset="0"/>
                <a:ea typeface="+mn-ea"/>
                <a:cs typeface="Arial"/>
              </a:endParaRPr>
            </a:p>
          </xdr:txBody>
        </xdr:sp>
        <xdr:sp macro="" textlink="Pivottables!AC5">
          <xdr:nvSpPr>
            <xdr:cNvPr id="663" name="TextBox 662">
              <a:extLst>
                <a:ext uri="{FF2B5EF4-FFF2-40B4-BE49-F238E27FC236}">
                  <a16:creationId xmlns:a16="http://schemas.microsoft.com/office/drawing/2014/main" id="{C213426D-DD67-A44D-BA19-0C802B6D889B}"/>
                </a:ext>
              </a:extLst>
            </xdr:cNvPr>
            <xdr:cNvSpPr txBox="1"/>
          </xdr:nvSpPr>
          <xdr:spPr>
            <a:xfrm>
              <a:off x="9717758" y="10331449"/>
              <a:ext cx="891517"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B47984F-0E33-7E41-99C6-96D90E14E943}" type="TxLink">
                <a:rPr lang="en-US" sz="1600" b="0" i="0" u="none" strike="noStrike">
                  <a:solidFill>
                    <a:schemeClr val="bg1"/>
                  </a:solidFill>
                  <a:latin typeface="Avenir Book" panose="02000503020000020003" pitchFamily="2" charset="0"/>
                  <a:ea typeface="+mn-ea"/>
                  <a:cs typeface="Arial"/>
                </a:rPr>
                <a:pPr marL="0" indent="0" algn="l"/>
                <a:t>22,8%</a:t>
              </a:fld>
              <a:endParaRPr lang="en-US" sz="1600" b="0" i="0" u="none" strike="noStrike">
                <a:solidFill>
                  <a:schemeClr val="bg1"/>
                </a:solidFill>
                <a:latin typeface="Avenir Book" panose="02000503020000020003" pitchFamily="2" charset="0"/>
                <a:ea typeface="+mn-ea"/>
                <a:cs typeface="Arial"/>
              </a:endParaRPr>
            </a:p>
          </xdr:txBody>
        </xdr:sp>
      </xdr:grpSp>
      <xdr:grpSp>
        <xdr:nvGrpSpPr>
          <xdr:cNvPr id="664" name="Group 663">
            <a:extLst>
              <a:ext uri="{FF2B5EF4-FFF2-40B4-BE49-F238E27FC236}">
                <a16:creationId xmlns:a16="http://schemas.microsoft.com/office/drawing/2014/main" id="{E94CFEAE-C294-894E-BDDA-0482B09B5778}"/>
              </a:ext>
            </a:extLst>
          </xdr:cNvPr>
          <xdr:cNvGrpSpPr/>
        </xdr:nvGrpSpPr>
        <xdr:grpSpPr>
          <a:xfrm>
            <a:off x="9555269" y="7397750"/>
            <a:ext cx="5710131" cy="432172"/>
            <a:chOff x="9263169" y="9467850"/>
            <a:chExt cx="5710131" cy="432172"/>
          </a:xfrm>
        </xdr:grpSpPr>
        <xdr:sp macro="" textlink="Pivottables!Z6">
          <xdr:nvSpPr>
            <xdr:cNvPr id="665" name="TextBox 664">
              <a:extLst>
                <a:ext uri="{FF2B5EF4-FFF2-40B4-BE49-F238E27FC236}">
                  <a16:creationId xmlns:a16="http://schemas.microsoft.com/office/drawing/2014/main" id="{96AC12A8-422C-6947-A20D-3675535F8EB9}"/>
                </a:ext>
              </a:extLst>
            </xdr:cNvPr>
            <xdr:cNvSpPr txBox="1"/>
          </xdr:nvSpPr>
          <xdr:spPr>
            <a:xfrm>
              <a:off x="10934700" y="9467850"/>
              <a:ext cx="1524000"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9C87B55-6098-5B47-A622-18F5A2CA0BCD}" type="TxLink">
                <a:rPr lang="en-US" sz="1800" b="1" i="0" u="none" strike="noStrike">
                  <a:solidFill>
                    <a:schemeClr val="bg1"/>
                  </a:solidFill>
                  <a:latin typeface="Avenir Black" panose="02000503020000020003" pitchFamily="2" charset="0"/>
                  <a:ea typeface="+mn-ea"/>
                  <a:cs typeface="Arial"/>
                </a:rPr>
                <a:pPr marL="0" indent="0" algn="l"/>
                <a:t>$59 283</a:t>
              </a:fld>
              <a:endParaRPr lang="en-US" sz="1800" b="1" i="0" u="none" strike="noStrike">
                <a:solidFill>
                  <a:schemeClr val="bg1"/>
                </a:solidFill>
                <a:latin typeface="Avenir Black" panose="02000503020000020003" pitchFamily="2" charset="0"/>
                <a:ea typeface="+mn-ea"/>
                <a:cs typeface="Arial"/>
              </a:endParaRPr>
            </a:p>
          </xdr:txBody>
        </xdr:sp>
        <xdr:sp macro="" textlink="Pivottables!AA6">
          <xdr:nvSpPr>
            <xdr:cNvPr id="666" name="TextBox 665">
              <a:extLst>
                <a:ext uri="{FF2B5EF4-FFF2-40B4-BE49-F238E27FC236}">
                  <a16:creationId xmlns:a16="http://schemas.microsoft.com/office/drawing/2014/main" id="{5AEE4AE4-1811-A948-BDE2-1E344BF278E9}"/>
                </a:ext>
              </a:extLst>
            </xdr:cNvPr>
            <xdr:cNvSpPr txBox="1"/>
          </xdr:nvSpPr>
          <xdr:spPr>
            <a:xfrm>
              <a:off x="12192000" y="9467850"/>
              <a:ext cx="1524000"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81DA11D-8C5D-0047-BBDD-D4D7FB373C5F}" type="TxLink">
                <a:rPr lang="en-US" sz="1800" b="1" i="0" u="none" strike="noStrike">
                  <a:solidFill>
                    <a:schemeClr val="bg1"/>
                  </a:solidFill>
                  <a:latin typeface="Avenir Black" panose="02000503020000020003" pitchFamily="2" charset="0"/>
                  <a:ea typeface="+mn-ea"/>
                  <a:cs typeface="Arial"/>
                </a:rPr>
                <a:pPr marL="0" indent="0" algn="l"/>
                <a:t>$47 684</a:t>
              </a:fld>
              <a:endParaRPr lang="en-US" sz="1800" b="1" i="0" u="none" strike="noStrike">
                <a:solidFill>
                  <a:schemeClr val="bg1"/>
                </a:solidFill>
                <a:latin typeface="Avenir Black" panose="02000503020000020003" pitchFamily="2" charset="0"/>
                <a:ea typeface="+mn-ea"/>
                <a:cs typeface="Arial"/>
              </a:endParaRPr>
            </a:p>
          </xdr:txBody>
        </xdr:sp>
        <xdr:sp macro="" textlink="Pivottables!AB6">
          <xdr:nvSpPr>
            <xdr:cNvPr id="667" name="TextBox 666">
              <a:extLst>
                <a:ext uri="{FF2B5EF4-FFF2-40B4-BE49-F238E27FC236}">
                  <a16:creationId xmlns:a16="http://schemas.microsoft.com/office/drawing/2014/main" id="{D4F6D824-3740-C442-87C1-1F720F83EF0A}"/>
                </a:ext>
              </a:extLst>
            </xdr:cNvPr>
            <xdr:cNvSpPr txBox="1"/>
          </xdr:nvSpPr>
          <xdr:spPr>
            <a:xfrm>
              <a:off x="13449300" y="9467850"/>
              <a:ext cx="1524000"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1FE9814-98A9-9541-A979-3E4805296253}" type="TxLink">
                <a:rPr lang="en-US" sz="1800" b="1" i="0" u="none" strike="noStrike">
                  <a:solidFill>
                    <a:schemeClr val="bg1"/>
                  </a:solidFill>
                  <a:latin typeface="Avenir Black" panose="02000503020000020003" pitchFamily="2" charset="0"/>
                  <a:ea typeface="+mn-ea"/>
                  <a:cs typeface="Arial"/>
                </a:rPr>
                <a:pPr marL="0" indent="0" algn="l"/>
                <a:t>$39 952</a:t>
              </a:fld>
              <a:endParaRPr lang="en-US" sz="1800" b="1" i="0" u="none" strike="noStrike">
                <a:solidFill>
                  <a:schemeClr val="bg1"/>
                </a:solidFill>
                <a:latin typeface="Avenir Black" panose="02000503020000020003" pitchFamily="2" charset="0"/>
                <a:ea typeface="+mn-ea"/>
                <a:cs typeface="Arial"/>
              </a:endParaRPr>
            </a:p>
          </xdr:txBody>
        </xdr:sp>
        <xdr:sp macro="" textlink="Pivottables!AC6">
          <xdr:nvSpPr>
            <xdr:cNvPr id="668" name="TextBox 667">
              <a:extLst>
                <a:ext uri="{FF2B5EF4-FFF2-40B4-BE49-F238E27FC236}">
                  <a16:creationId xmlns:a16="http://schemas.microsoft.com/office/drawing/2014/main" id="{2625BCEE-F0A0-5045-9C10-3985C7B1528B}"/>
                </a:ext>
              </a:extLst>
            </xdr:cNvPr>
            <xdr:cNvSpPr txBox="1"/>
          </xdr:nvSpPr>
          <xdr:spPr>
            <a:xfrm>
              <a:off x="9263169" y="9505950"/>
              <a:ext cx="1103379" cy="394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352E81F-FF2D-E247-8DCD-DA9770B0B1C4}" type="TxLink">
                <a:rPr lang="en-US" sz="1800" b="1" i="0" u="none" strike="noStrike">
                  <a:solidFill>
                    <a:schemeClr val="bg1"/>
                  </a:solidFill>
                  <a:latin typeface="Avenir Black" panose="02000503020000020003" pitchFamily="2" charset="0"/>
                  <a:ea typeface="+mn-ea"/>
                  <a:cs typeface="Arial"/>
                </a:rPr>
                <a:pPr marL="0" indent="0" algn="l"/>
                <a:t>$146 920</a:t>
              </a:fld>
              <a:endParaRPr lang="en-US" sz="1800" b="1" i="0" u="none" strike="noStrike">
                <a:solidFill>
                  <a:schemeClr val="bg1"/>
                </a:solidFill>
                <a:latin typeface="Avenir Black" panose="02000503020000020003" pitchFamily="2" charset="0"/>
                <a:ea typeface="+mn-ea"/>
                <a:cs typeface="Arial"/>
              </a:endParaRPr>
            </a:p>
          </xdr:txBody>
        </xdr:sp>
      </xdr:grpSp>
    </xdr:grpSp>
    <xdr:clientData/>
  </xdr:twoCellAnchor>
  <xdr:twoCellAnchor>
    <xdr:from>
      <xdr:col>0</xdr:col>
      <xdr:colOff>139700</xdr:colOff>
      <xdr:row>9</xdr:row>
      <xdr:rowOff>175572</xdr:rowOff>
    </xdr:from>
    <xdr:to>
      <xdr:col>6</xdr:col>
      <xdr:colOff>355600</xdr:colOff>
      <xdr:row>13</xdr:row>
      <xdr:rowOff>56444</xdr:rowOff>
    </xdr:to>
    <xdr:sp macro="" textlink="Pivottables!O5">
      <xdr:nvSpPr>
        <xdr:cNvPr id="279" name="TextBox 278">
          <a:extLst>
            <a:ext uri="{FF2B5EF4-FFF2-40B4-BE49-F238E27FC236}">
              <a16:creationId xmlns:a16="http://schemas.microsoft.com/office/drawing/2014/main" id="{7E2085E8-0D16-4B52-AC5E-6E1C810DA03D}"/>
            </a:ext>
          </a:extLst>
        </xdr:cNvPr>
        <xdr:cNvSpPr txBox="1"/>
      </xdr:nvSpPr>
      <xdr:spPr>
        <a:xfrm>
          <a:off x="139700" y="1821492"/>
          <a:ext cx="3827780" cy="612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7C854BF-6FD1-4981-A6F7-015C22363E40}" type="TxLink">
            <a:rPr lang="en-US" sz="4800" b="0" i="0" u="none" strike="noStrike">
              <a:solidFill>
                <a:schemeClr val="bg1"/>
              </a:solidFill>
              <a:latin typeface="Avenir Book" panose="02000503020000020003" pitchFamily="2" charset="0"/>
              <a:ea typeface="+mn-ea"/>
              <a:cs typeface="Arial"/>
            </a:rPr>
            <a:pPr marL="0" indent="0" algn="l"/>
            <a:t>$644 384</a:t>
          </a:fld>
          <a:endParaRPr lang="en-US" sz="4800" b="0" i="0" u="none" strike="noStrike">
            <a:solidFill>
              <a:schemeClr val="bg1"/>
            </a:solidFill>
            <a:latin typeface="Avenir Book" panose="02000503020000020003" pitchFamily="2" charset="0"/>
            <a:ea typeface="+mn-ea"/>
            <a:cs typeface="Arial"/>
          </a:endParaRPr>
        </a:p>
      </xdr:txBody>
    </xdr:sp>
    <xdr:clientData/>
  </xdr:twoCellAnchor>
  <xdr:twoCellAnchor>
    <xdr:from>
      <xdr:col>0</xdr:col>
      <xdr:colOff>127000</xdr:colOff>
      <xdr:row>22</xdr:row>
      <xdr:rowOff>25401</xdr:rowOff>
    </xdr:from>
    <xdr:to>
      <xdr:col>5</xdr:col>
      <xdr:colOff>0</xdr:colOff>
      <xdr:row>29</xdr:row>
      <xdr:rowOff>107716</xdr:rowOff>
    </xdr:to>
    <xdr:grpSp>
      <xdr:nvGrpSpPr>
        <xdr:cNvPr id="326" name="Group 325">
          <a:extLst>
            <a:ext uri="{FF2B5EF4-FFF2-40B4-BE49-F238E27FC236}">
              <a16:creationId xmlns:a16="http://schemas.microsoft.com/office/drawing/2014/main" id="{4C13610B-75AC-4AD9-90A3-BA2E6DA217F4}"/>
            </a:ext>
          </a:extLst>
        </xdr:cNvPr>
        <xdr:cNvGrpSpPr/>
      </xdr:nvGrpSpPr>
      <xdr:grpSpPr>
        <a:xfrm>
          <a:off x="127000" y="4006851"/>
          <a:ext cx="2873375" cy="1349140"/>
          <a:chOff x="279305" y="3135538"/>
          <a:chExt cx="2768695" cy="1365250"/>
        </a:xfrm>
      </xdr:grpSpPr>
      <xdr:grpSp>
        <xdr:nvGrpSpPr>
          <xdr:cNvPr id="310" name="Group 309">
            <a:extLst>
              <a:ext uri="{FF2B5EF4-FFF2-40B4-BE49-F238E27FC236}">
                <a16:creationId xmlns:a16="http://schemas.microsoft.com/office/drawing/2014/main" id="{5CB88502-9E4F-4842-B33E-93FC07605B15}"/>
              </a:ext>
            </a:extLst>
          </xdr:cNvPr>
          <xdr:cNvGrpSpPr/>
        </xdr:nvGrpSpPr>
        <xdr:grpSpPr>
          <a:xfrm>
            <a:off x="577850" y="3149600"/>
            <a:ext cx="2470150" cy="1320800"/>
            <a:chOff x="203200" y="3149600"/>
            <a:chExt cx="3098800" cy="1320800"/>
          </a:xfrm>
        </xdr:grpSpPr>
        <xdr:grpSp>
          <xdr:nvGrpSpPr>
            <xdr:cNvPr id="294" name="Group 293">
              <a:extLst>
                <a:ext uri="{FF2B5EF4-FFF2-40B4-BE49-F238E27FC236}">
                  <a16:creationId xmlns:a16="http://schemas.microsoft.com/office/drawing/2014/main" id="{BAE1840D-5572-4D4B-B9F8-D9B59F1EC2FB}"/>
                </a:ext>
              </a:extLst>
            </xdr:cNvPr>
            <xdr:cNvGrpSpPr/>
          </xdr:nvGrpSpPr>
          <xdr:grpSpPr>
            <a:xfrm>
              <a:off x="203200" y="3149600"/>
              <a:ext cx="1524000" cy="1320800"/>
              <a:chOff x="1168400" y="9563100"/>
              <a:chExt cx="1111250" cy="2178050"/>
            </a:xfrm>
          </xdr:grpSpPr>
          <xdr:sp macro="" textlink="Pivottables!C5">
            <xdr:nvSpPr>
              <xdr:cNvPr id="288" name="TextBox 287">
                <a:extLst>
                  <a:ext uri="{FF2B5EF4-FFF2-40B4-BE49-F238E27FC236}">
                    <a16:creationId xmlns:a16="http://schemas.microsoft.com/office/drawing/2014/main" id="{86D2E4AA-887C-41D5-A9DC-71DF76C16CDB}"/>
                  </a:ext>
                </a:extLst>
              </xdr:cNvPr>
              <xdr:cNvSpPr txBox="1"/>
            </xdr:nvSpPr>
            <xdr:spPr>
              <a:xfrm>
                <a:off x="1168400" y="9563100"/>
                <a:ext cx="11112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BF4A291-B5BC-4DD2-B517-07C564C53427}" type="TxLink">
                  <a:rPr lang="en-US" sz="1050" b="0" i="0" u="none" strike="noStrike">
                    <a:solidFill>
                      <a:schemeClr val="bg1">
                        <a:lumMod val="95000"/>
                      </a:schemeClr>
                    </a:solidFill>
                    <a:latin typeface="Avenir Book" panose="02000503020000020003" pitchFamily="2" charset="0"/>
                    <a:cs typeface="Arial"/>
                  </a:rPr>
                  <a:pPr algn="l"/>
                  <a:t>Egypt</a:t>
                </a:fld>
                <a:endParaRPr lang="en-US" sz="1050">
                  <a:solidFill>
                    <a:schemeClr val="bg1">
                      <a:lumMod val="95000"/>
                    </a:schemeClr>
                  </a:solidFill>
                  <a:latin typeface="Avenir Book" panose="02000503020000020003" pitchFamily="2" charset="0"/>
                </a:endParaRPr>
              </a:p>
            </xdr:txBody>
          </xdr:sp>
          <xdr:sp macro="" textlink="Pivottables!C6">
            <xdr:nvSpPr>
              <xdr:cNvPr id="289" name="TextBox 288">
                <a:extLst>
                  <a:ext uri="{FF2B5EF4-FFF2-40B4-BE49-F238E27FC236}">
                    <a16:creationId xmlns:a16="http://schemas.microsoft.com/office/drawing/2014/main" id="{CF43D6A0-CA33-4B5B-AAF3-C72FD1E13A2F}"/>
                  </a:ext>
                </a:extLst>
              </xdr:cNvPr>
              <xdr:cNvSpPr txBox="1"/>
            </xdr:nvSpPr>
            <xdr:spPr>
              <a:xfrm>
                <a:off x="1168400" y="9939020"/>
                <a:ext cx="11112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C8D40C9-68F9-4C35-B633-0406D35D39AC}" type="TxLink">
                  <a:rPr lang="en-US" sz="1050" b="0" i="0" u="none" strike="noStrike">
                    <a:solidFill>
                      <a:schemeClr val="bg1">
                        <a:lumMod val="95000"/>
                      </a:schemeClr>
                    </a:solidFill>
                    <a:latin typeface="Avenir Book" panose="02000503020000020003" pitchFamily="2" charset="0"/>
                    <a:cs typeface="Arial"/>
                  </a:rPr>
                  <a:pPr algn="l"/>
                  <a:t>Russia</a:t>
                </a:fld>
                <a:endParaRPr lang="en-US" sz="1050">
                  <a:solidFill>
                    <a:schemeClr val="bg1">
                      <a:lumMod val="95000"/>
                    </a:schemeClr>
                  </a:solidFill>
                  <a:latin typeface="Avenir Book" panose="02000503020000020003" pitchFamily="2" charset="0"/>
                </a:endParaRPr>
              </a:p>
            </xdr:txBody>
          </xdr:sp>
          <xdr:sp macro="" textlink="Pivottables!C7">
            <xdr:nvSpPr>
              <xdr:cNvPr id="290" name="TextBox 289">
                <a:extLst>
                  <a:ext uri="{FF2B5EF4-FFF2-40B4-BE49-F238E27FC236}">
                    <a16:creationId xmlns:a16="http://schemas.microsoft.com/office/drawing/2014/main" id="{DB99D6F0-6CBC-483D-B2D7-6D6147F5F7C6}"/>
                  </a:ext>
                </a:extLst>
              </xdr:cNvPr>
              <xdr:cNvSpPr txBox="1"/>
            </xdr:nvSpPr>
            <xdr:spPr>
              <a:xfrm>
                <a:off x="1168400" y="10314940"/>
                <a:ext cx="11112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71C2ACC-6737-45B2-B636-02261F4E93AB}" type="TxLink">
                  <a:rPr lang="en-US" sz="1050" b="0" i="0" u="none" strike="noStrike">
                    <a:solidFill>
                      <a:schemeClr val="bg1">
                        <a:lumMod val="95000"/>
                      </a:schemeClr>
                    </a:solidFill>
                    <a:latin typeface="Avenir Book" panose="02000503020000020003" pitchFamily="2" charset="0"/>
                    <a:cs typeface="Arial"/>
                  </a:rPr>
                  <a:pPr algn="l"/>
                  <a:t>USA</a:t>
                </a:fld>
                <a:endParaRPr lang="en-US" sz="1050">
                  <a:solidFill>
                    <a:schemeClr val="bg1">
                      <a:lumMod val="95000"/>
                    </a:schemeClr>
                  </a:solidFill>
                  <a:latin typeface="Avenir Book" panose="02000503020000020003" pitchFamily="2" charset="0"/>
                </a:endParaRPr>
              </a:p>
            </xdr:txBody>
          </xdr:sp>
          <xdr:sp macro="" textlink="Pivottables!C8">
            <xdr:nvSpPr>
              <xdr:cNvPr id="291" name="TextBox 290">
                <a:extLst>
                  <a:ext uri="{FF2B5EF4-FFF2-40B4-BE49-F238E27FC236}">
                    <a16:creationId xmlns:a16="http://schemas.microsoft.com/office/drawing/2014/main" id="{D866E33C-1266-41FA-B421-25A77FC89AC1}"/>
                  </a:ext>
                </a:extLst>
              </xdr:cNvPr>
              <xdr:cNvSpPr txBox="1"/>
            </xdr:nvSpPr>
            <xdr:spPr>
              <a:xfrm>
                <a:off x="1168400" y="10690860"/>
                <a:ext cx="11112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9604896-1CC9-4F54-9205-C6EE80DF75F8}" type="TxLink">
                  <a:rPr lang="en-US" sz="1050" b="0" i="0" u="none" strike="noStrike">
                    <a:solidFill>
                      <a:schemeClr val="bg1">
                        <a:lumMod val="95000"/>
                      </a:schemeClr>
                    </a:solidFill>
                    <a:latin typeface="Avenir Book" panose="02000503020000020003" pitchFamily="2" charset="0"/>
                    <a:cs typeface="Arial"/>
                  </a:rPr>
                  <a:pPr algn="l"/>
                  <a:t>United Kingdom</a:t>
                </a:fld>
                <a:endParaRPr lang="en-US" sz="1050">
                  <a:solidFill>
                    <a:schemeClr val="bg1">
                      <a:lumMod val="95000"/>
                    </a:schemeClr>
                  </a:solidFill>
                  <a:latin typeface="Avenir Book" panose="02000503020000020003" pitchFamily="2" charset="0"/>
                </a:endParaRPr>
              </a:p>
            </xdr:txBody>
          </xdr:sp>
          <xdr:sp macro="" textlink="Pivottables!C9">
            <xdr:nvSpPr>
              <xdr:cNvPr id="292" name="TextBox 291">
                <a:extLst>
                  <a:ext uri="{FF2B5EF4-FFF2-40B4-BE49-F238E27FC236}">
                    <a16:creationId xmlns:a16="http://schemas.microsoft.com/office/drawing/2014/main" id="{46C4EFDC-A04E-4564-8C26-488D831A317B}"/>
                  </a:ext>
                </a:extLst>
              </xdr:cNvPr>
              <xdr:cNvSpPr txBox="1"/>
            </xdr:nvSpPr>
            <xdr:spPr>
              <a:xfrm>
                <a:off x="1168400" y="11066780"/>
                <a:ext cx="11112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5099523-8365-4258-96F7-8BE1E6913D06}" type="TxLink">
                  <a:rPr lang="en-US" sz="1050" b="0" i="0" u="none" strike="noStrike">
                    <a:solidFill>
                      <a:schemeClr val="bg1">
                        <a:lumMod val="95000"/>
                      </a:schemeClr>
                    </a:solidFill>
                    <a:latin typeface="Avenir Book" panose="02000503020000020003" pitchFamily="2" charset="0"/>
                    <a:cs typeface="Arial"/>
                  </a:rPr>
                  <a:pPr algn="l"/>
                  <a:t>Canada</a:t>
                </a:fld>
                <a:endParaRPr lang="en-US" sz="1050">
                  <a:solidFill>
                    <a:schemeClr val="bg1">
                      <a:lumMod val="95000"/>
                    </a:schemeClr>
                  </a:solidFill>
                  <a:latin typeface="Avenir Book" panose="02000503020000020003" pitchFamily="2" charset="0"/>
                </a:endParaRPr>
              </a:p>
            </xdr:txBody>
          </xdr:sp>
          <xdr:sp macro="" textlink="Pivottables!C10">
            <xdr:nvSpPr>
              <xdr:cNvPr id="293" name="TextBox 292">
                <a:extLst>
                  <a:ext uri="{FF2B5EF4-FFF2-40B4-BE49-F238E27FC236}">
                    <a16:creationId xmlns:a16="http://schemas.microsoft.com/office/drawing/2014/main" id="{25BF93ED-A8B6-441E-A971-A5DB676B1FED}"/>
                  </a:ext>
                </a:extLst>
              </xdr:cNvPr>
              <xdr:cNvSpPr txBox="1"/>
            </xdr:nvSpPr>
            <xdr:spPr>
              <a:xfrm>
                <a:off x="1168400" y="11442700"/>
                <a:ext cx="11112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B54E4F7-8FDF-43A7-8358-6AF3BFC7AD6F}" type="TxLink">
                  <a:rPr lang="en-US" sz="1050" b="0" i="0" u="none" strike="noStrike">
                    <a:solidFill>
                      <a:schemeClr val="bg1">
                        <a:lumMod val="95000"/>
                      </a:schemeClr>
                    </a:solidFill>
                    <a:latin typeface="Avenir Book" panose="02000503020000020003" pitchFamily="2" charset="0"/>
                    <a:cs typeface="Arial"/>
                  </a:rPr>
                  <a:pPr algn="l"/>
                  <a:t>Brazil</a:t>
                </a:fld>
                <a:endParaRPr lang="en-US" sz="1050">
                  <a:solidFill>
                    <a:schemeClr val="bg1">
                      <a:lumMod val="95000"/>
                    </a:schemeClr>
                  </a:solidFill>
                  <a:latin typeface="Avenir Book" panose="02000503020000020003" pitchFamily="2" charset="0"/>
                </a:endParaRPr>
              </a:p>
            </xdr:txBody>
          </xdr:sp>
        </xdr:grpSp>
        <xdr:grpSp>
          <xdr:nvGrpSpPr>
            <xdr:cNvPr id="296" name="Group 295">
              <a:extLst>
                <a:ext uri="{FF2B5EF4-FFF2-40B4-BE49-F238E27FC236}">
                  <a16:creationId xmlns:a16="http://schemas.microsoft.com/office/drawing/2014/main" id="{01D2E064-E8D6-4C54-A0F3-E8FA11BD75F6}"/>
                </a:ext>
              </a:extLst>
            </xdr:cNvPr>
            <xdr:cNvGrpSpPr/>
          </xdr:nvGrpSpPr>
          <xdr:grpSpPr>
            <a:xfrm>
              <a:off x="1377950" y="3149600"/>
              <a:ext cx="984250" cy="1320800"/>
              <a:chOff x="1168400" y="9563100"/>
              <a:chExt cx="1111250" cy="2178050"/>
            </a:xfrm>
          </xdr:grpSpPr>
          <xdr:sp macro="" textlink="Pivottables!D5">
            <xdr:nvSpPr>
              <xdr:cNvPr id="297" name="TextBox 296">
                <a:extLst>
                  <a:ext uri="{FF2B5EF4-FFF2-40B4-BE49-F238E27FC236}">
                    <a16:creationId xmlns:a16="http://schemas.microsoft.com/office/drawing/2014/main" id="{9F56A8CC-F3F6-4003-9B70-AECB42B56242}"/>
                  </a:ext>
                </a:extLst>
              </xdr:cNvPr>
              <xdr:cNvSpPr txBox="1"/>
            </xdr:nvSpPr>
            <xdr:spPr>
              <a:xfrm>
                <a:off x="1168400" y="9563100"/>
                <a:ext cx="11112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9BD6BAD-EC40-4BCD-A1CC-B5C8C31A2EA6}" type="TxLink">
                  <a:rPr lang="en-US" sz="1050" b="0" i="0" u="none" strike="noStrike">
                    <a:solidFill>
                      <a:schemeClr val="bg1">
                        <a:lumMod val="95000"/>
                      </a:schemeClr>
                    </a:solidFill>
                    <a:latin typeface="Avenir Book" panose="02000503020000020003" pitchFamily="2" charset="0"/>
                    <a:cs typeface="Arial"/>
                  </a:rPr>
                  <a:pPr algn="ctr"/>
                  <a:t>190380</a:t>
                </a:fld>
                <a:endParaRPr lang="en-US" sz="1050">
                  <a:solidFill>
                    <a:schemeClr val="bg1">
                      <a:lumMod val="95000"/>
                    </a:schemeClr>
                  </a:solidFill>
                  <a:latin typeface="Avenir Book" panose="02000503020000020003" pitchFamily="2" charset="0"/>
                </a:endParaRPr>
              </a:p>
            </xdr:txBody>
          </xdr:sp>
          <xdr:sp macro="" textlink="Pivottables!D6">
            <xdr:nvSpPr>
              <xdr:cNvPr id="298" name="TextBox 297">
                <a:extLst>
                  <a:ext uri="{FF2B5EF4-FFF2-40B4-BE49-F238E27FC236}">
                    <a16:creationId xmlns:a16="http://schemas.microsoft.com/office/drawing/2014/main" id="{75C4C6A6-9145-4353-97C8-2CCCF17B46AB}"/>
                  </a:ext>
                </a:extLst>
              </xdr:cNvPr>
              <xdr:cNvSpPr txBox="1"/>
            </xdr:nvSpPr>
            <xdr:spPr>
              <a:xfrm>
                <a:off x="1168400" y="9939020"/>
                <a:ext cx="11112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D4BFFD-5B55-4E6A-8EF9-8AC417871C3E}" type="TxLink">
                  <a:rPr lang="en-US" sz="1050" b="0" i="0" u="none" strike="noStrike">
                    <a:solidFill>
                      <a:schemeClr val="bg1">
                        <a:lumMod val="95000"/>
                      </a:schemeClr>
                    </a:solidFill>
                    <a:latin typeface="Avenir Book" panose="02000503020000020003" pitchFamily="2" charset="0"/>
                    <a:cs typeface="Arial"/>
                  </a:rPr>
                  <a:pPr algn="ctr"/>
                  <a:t>112620</a:t>
                </a:fld>
                <a:endParaRPr lang="en-US" sz="1050">
                  <a:solidFill>
                    <a:schemeClr val="bg1">
                      <a:lumMod val="95000"/>
                    </a:schemeClr>
                  </a:solidFill>
                  <a:latin typeface="Avenir Book" panose="02000503020000020003" pitchFamily="2" charset="0"/>
                </a:endParaRPr>
              </a:p>
            </xdr:txBody>
          </xdr:sp>
          <xdr:sp macro="" textlink="Pivottables!D7">
            <xdr:nvSpPr>
              <xdr:cNvPr id="299" name="TextBox 298">
                <a:extLst>
                  <a:ext uri="{FF2B5EF4-FFF2-40B4-BE49-F238E27FC236}">
                    <a16:creationId xmlns:a16="http://schemas.microsoft.com/office/drawing/2014/main" id="{BE233927-2303-49E7-A5A3-40B9D6E87979}"/>
                  </a:ext>
                </a:extLst>
              </xdr:cNvPr>
              <xdr:cNvSpPr txBox="1"/>
            </xdr:nvSpPr>
            <xdr:spPr>
              <a:xfrm>
                <a:off x="1168400" y="10314940"/>
                <a:ext cx="11112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364946-A899-4478-985E-031C05968AB3}" type="TxLink">
                  <a:rPr lang="en-US" sz="1050" b="0" i="0" u="none" strike="noStrike">
                    <a:solidFill>
                      <a:schemeClr val="bg1">
                        <a:lumMod val="95000"/>
                      </a:schemeClr>
                    </a:solidFill>
                    <a:latin typeface="Avenir Book" panose="02000503020000020003" pitchFamily="2" charset="0"/>
                    <a:cs typeface="Arial"/>
                  </a:rPr>
                  <a:pPr algn="ctr"/>
                  <a:t>109940</a:t>
                </a:fld>
                <a:endParaRPr lang="en-US" sz="1050">
                  <a:solidFill>
                    <a:schemeClr val="bg1">
                      <a:lumMod val="95000"/>
                    </a:schemeClr>
                  </a:solidFill>
                  <a:latin typeface="Avenir Book" panose="02000503020000020003" pitchFamily="2" charset="0"/>
                </a:endParaRPr>
              </a:p>
            </xdr:txBody>
          </xdr:sp>
          <xdr:sp macro="" textlink="Pivottables!D8">
            <xdr:nvSpPr>
              <xdr:cNvPr id="300" name="TextBox 299">
                <a:extLst>
                  <a:ext uri="{FF2B5EF4-FFF2-40B4-BE49-F238E27FC236}">
                    <a16:creationId xmlns:a16="http://schemas.microsoft.com/office/drawing/2014/main" id="{8FC7DECA-B970-4BEC-82D9-A4EE60120366}"/>
                  </a:ext>
                </a:extLst>
              </xdr:cNvPr>
              <xdr:cNvSpPr txBox="1"/>
            </xdr:nvSpPr>
            <xdr:spPr>
              <a:xfrm>
                <a:off x="1168400" y="10690860"/>
                <a:ext cx="11112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8FFA564-28F2-4868-A7B8-7AB0E4971C94}" type="TxLink">
                  <a:rPr lang="en-US" sz="1050" b="0" i="0" u="none" strike="noStrike">
                    <a:solidFill>
                      <a:schemeClr val="bg1">
                        <a:lumMod val="95000"/>
                      </a:schemeClr>
                    </a:solidFill>
                    <a:latin typeface="Avenir Book" panose="02000503020000020003" pitchFamily="2" charset="0"/>
                    <a:cs typeface="Arial"/>
                  </a:rPr>
                  <a:pPr algn="ctr"/>
                  <a:t>106948</a:t>
                </a:fld>
                <a:endParaRPr lang="en-US" sz="1050">
                  <a:solidFill>
                    <a:schemeClr val="bg1">
                      <a:lumMod val="95000"/>
                    </a:schemeClr>
                  </a:solidFill>
                  <a:latin typeface="Avenir Book" panose="02000503020000020003" pitchFamily="2" charset="0"/>
                </a:endParaRPr>
              </a:p>
            </xdr:txBody>
          </xdr:sp>
          <xdr:sp macro="" textlink="Pivottables!D9">
            <xdr:nvSpPr>
              <xdr:cNvPr id="301" name="TextBox 300">
                <a:extLst>
                  <a:ext uri="{FF2B5EF4-FFF2-40B4-BE49-F238E27FC236}">
                    <a16:creationId xmlns:a16="http://schemas.microsoft.com/office/drawing/2014/main" id="{FCE1B3F6-2CDF-49AC-8ED3-A09E7890C955}"/>
                  </a:ext>
                </a:extLst>
              </xdr:cNvPr>
              <xdr:cNvSpPr txBox="1"/>
            </xdr:nvSpPr>
            <xdr:spPr>
              <a:xfrm>
                <a:off x="1168400" y="11066780"/>
                <a:ext cx="11112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8F4C028-D4DD-4BD0-A497-188F77442903}" type="TxLink">
                  <a:rPr lang="en-US" sz="1050" b="0" i="0" u="none" strike="noStrike">
                    <a:solidFill>
                      <a:schemeClr val="bg1">
                        <a:lumMod val="95000"/>
                      </a:schemeClr>
                    </a:solidFill>
                    <a:latin typeface="Avenir Book" panose="02000503020000020003" pitchFamily="2" charset="0"/>
                    <a:cs typeface="Arial"/>
                  </a:rPr>
                  <a:pPr algn="ctr"/>
                  <a:t>62256</a:t>
                </a:fld>
                <a:endParaRPr lang="en-US" sz="1050">
                  <a:solidFill>
                    <a:schemeClr val="bg1">
                      <a:lumMod val="95000"/>
                    </a:schemeClr>
                  </a:solidFill>
                  <a:latin typeface="Avenir Book" panose="02000503020000020003" pitchFamily="2" charset="0"/>
                </a:endParaRPr>
              </a:p>
            </xdr:txBody>
          </xdr:sp>
          <xdr:sp macro="" textlink="Pivottables!D10">
            <xdr:nvSpPr>
              <xdr:cNvPr id="302" name="TextBox 301">
                <a:extLst>
                  <a:ext uri="{FF2B5EF4-FFF2-40B4-BE49-F238E27FC236}">
                    <a16:creationId xmlns:a16="http://schemas.microsoft.com/office/drawing/2014/main" id="{C22A3429-18ED-4B13-B02F-4CC7C4A8D4BB}"/>
                  </a:ext>
                </a:extLst>
              </xdr:cNvPr>
              <xdr:cNvSpPr txBox="1"/>
            </xdr:nvSpPr>
            <xdr:spPr>
              <a:xfrm>
                <a:off x="1168400" y="11442700"/>
                <a:ext cx="11112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925559-5DF6-42F1-A7D3-18AF0BBF79A8}" type="TxLink">
                  <a:rPr lang="en-US" sz="1050" b="0" i="0" u="none" strike="noStrike">
                    <a:solidFill>
                      <a:schemeClr val="bg1">
                        <a:lumMod val="95000"/>
                      </a:schemeClr>
                    </a:solidFill>
                    <a:latin typeface="Avenir Book" panose="02000503020000020003" pitchFamily="2" charset="0"/>
                    <a:cs typeface="Arial"/>
                  </a:rPr>
                  <a:pPr algn="ctr"/>
                  <a:t>62240</a:t>
                </a:fld>
                <a:endParaRPr lang="en-US" sz="1050">
                  <a:solidFill>
                    <a:schemeClr val="bg1">
                      <a:lumMod val="95000"/>
                    </a:schemeClr>
                  </a:solidFill>
                  <a:latin typeface="Avenir Book" panose="02000503020000020003" pitchFamily="2" charset="0"/>
                </a:endParaRPr>
              </a:p>
            </xdr:txBody>
          </xdr:sp>
        </xdr:grpSp>
        <xdr:grpSp>
          <xdr:nvGrpSpPr>
            <xdr:cNvPr id="303" name="Group 302">
              <a:extLst>
                <a:ext uri="{FF2B5EF4-FFF2-40B4-BE49-F238E27FC236}">
                  <a16:creationId xmlns:a16="http://schemas.microsoft.com/office/drawing/2014/main" id="{5AA58CAF-7DE4-44E3-9826-6ADCD90A9A00}"/>
                </a:ext>
              </a:extLst>
            </xdr:cNvPr>
            <xdr:cNvGrpSpPr/>
          </xdr:nvGrpSpPr>
          <xdr:grpSpPr>
            <a:xfrm>
              <a:off x="2317750" y="3149600"/>
              <a:ext cx="984250" cy="1320800"/>
              <a:chOff x="1168400" y="9563100"/>
              <a:chExt cx="1111250" cy="2178050"/>
            </a:xfrm>
          </xdr:grpSpPr>
          <xdr:sp macro="" textlink="Pivottables!E6">
            <xdr:nvSpPr>
              <xdr:cNvPr id="305" name="TextBox 304">
                <a:extLst>
                  <a:ext uri="{FF2B5EF4-FFF2-40B4-BE49-F238E27FC236}">
                    <a16:creationId xmlns:a16="http://schemas.microsoft.com/office/drawing/2014/main" id="{BD81B845-A2C3-48F9-8F10-7B3B106A103A}"/>
                  </a:ext>
                </a:extLst>
              </xdr:cNvPr>
              <xdr:cNvSpPr txBox="1"/>
            </xdr:nvSpPr>
            <xdr:spPr>
              <a:xfrm>
                <a:off x="1168400" y="9939020"/>
                <a:ext cx="11112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B65D7C-A310-4A73-B725-F9C5EA7D703C}" type="TxLink">
                  <a:rPr lang="en-US" sz="1050" b="0" i="0" u="none" strike="noStrike">
                    <a:solidFill>
                      <a:schemeClr val="bg1">
                        <a:lumMod val="95000"/>
                      </a:schemeClr>
                    </a:solidFill>
                    <a:latin typeface="Avenir Book" panose="02000503020000020003" pitchFamily="2" charset="0"/>
                    <a:cs typeface="Arial"/>
                  </a:rPr>
                  <a:pPr algn="ctr"/>
                  <a:t>17,48 %</a:t>
                </a:fld>
                <a:endParaRPr lang="en-US" sz="1050">
                  <a:solidFill>
                    <a:schemeClr val="bg1">
                      <a:lumMod val="95000"/>
                    </a:schemeClr>
                  </a:solidFill>
                  <a:latin typeface="Avenir Book" panose="02000503020000020003" pitchFamily="2" charset="0"/>
                </a:endParaRPr>
              </a:p>
            </xdr:txBody>
          </xdr:sp>
          <xdr:sp macro="" textlink="Pivottables!E7">
            <xdr:nvSpPr>
              <xdr:cNvPr id="306" name="TextBox 305">
                <a:extLst>
                  <a:ext uri="{FF2B5EF4-FFF2-40B4-BE49-F238E27FC236}">
                    <a16:creationId xmlns:a16="http://schemas.microsoft.com/office/drawing/2014/main" id="{95B020C3-F5F4-4699-995B-77B3963A04C7}"/>
                  </a:ext>
                </a:extLst>
              </xdr:cNvPr>
              <xdr:cNvSpPr txBox="1"/>
            </xdr:nvSpPr>
            <xdr:spPr>
              <a:xfrm>
                <a:off x="1168400" y="10314940"/>
                <a:ext cx="11112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235AC9-D880-47A2-BA3E-1985D042DE1E}" type="TxLink">
                  <a:rPr lang="en-US" sz="1050" b="0" i="0" u="none" strike="noStrike">
                    <a:solidFill>
                      <a:schemeClr val="bg1">
                        <a:lumMod val="95000"/>
                      </a:schemeClr>
                    </a:solidFill>
                    <a:latin typeface="Avenir Book" panose="02000503020000020003" pitchFamily="2" charset="0"/>
                    <a:cs typeface="Arial"/>
                  </a:rPr>
                  <a:pPr algn="ctr"/>
                  <a:t>17,06 %</a:t>
                </a:fld>
                <a:endParaRPr lang="en-US" sz="1050">
                  <a:solidFill>
                    <a:schemeClr val="bg1">
                      <a:lumMod val="95000"/>
                    </a:schemeClr>
                  </a:solidFill>
                  <a:latin typeface="Avenir Book" panose="02000503020000020003" pitchFamily="2" charset="0"/>
                </a:endParaRPr>
              </a:p>
            </xdr:txBody>
          </xdr:sp>
          <xdr:sp macro="" textlink="Pivottables!E8">
            <xdr:nvSpPr>
              <xdr:cNvPr id="307" name="TextBox 306">
                <a:extLst>
                  <a:ext uri="{FF2B5EF4-FFF2-40B4-BE49-F238E27FC236}">
                    <a16:creationId xmlns:a16="http://schemas.microsoft.com/office/drawing/2014/main" id="{573E5FF1-A939-4998-9CD0-3872FB9E6977}"/>
                  </a:ext>
                </a:extLst>
              </xdr:cNvPr>
              <xdr:cNvSpPr txBox="1"/>
            </xdr:nvSpPr>
            <xdr:spPr>
              <a:xfrm>
                <a:off x="1168400" y="10690860"/>
                <a:ext cx="11112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F7ADAA-D1B9-47CE-B8EF-21A9D981DD04}" type="TxLink">
                  <a:rPr lang="en-US" sz="1050" b="0" i="0" u="none" strike="noStrike">
                    <a:solidFill>
                      <a:schemeClr val="bg1">
                        <a:lumMod val="95000"/>
                      </a:schemeClr>
                    </a:solidFill>
                    <a:latin typeface="Avenir Book" panose="02000503020000020003" pitchFamily="2" charset="0"/>
                    <a:cs typeface="Arial"/>
                  </a:rPr>
                  <a:pPr algn="ctr"/>
                  <a:t>16,60 %</a:t>
                </a:fld>
                <a:endParaRPr lang="en-US" sz="1050">
                  <a:solidFill>
                    <a:schemeClr val="bg1">
                      <a:lumMod val="95000"/>
                    </a:schemeClr>
                  </a:solidFill>
                  <a:latin typeface="Avenir Book" panose="02000503020000020003" pitchFamily="2" charset="0"/>
                </a:endParaRPr>
              </a:p>
            </xdr:txBody>
          </xdr:sp>
          <xdr:sp macro="" textlink="Pivottables!E9">
            <xdr:nvSpPr>
              <xdr:cNvPr id="308" name="TextBox 307">
                <a:extLst>
                  <a:ext uri="{FF2B5EF4-FFF2-40B4-BE49-F238E27FC236}">
                    <a16:creationId xmlns:a16="http://schemas.microsoft.com/office/drawing/2014/main" id="{CB5990EC-B9B0-4C47-A971-8FE3C6F00E02}"/>
                  </a:ext>
                </a:extLst>
              </xdr:cNvPr>
              <xdr:cNvSpPr txBox="1"/>
            </xdr:nvSpPr>
            <xdr:spPr>
              <a:xfrm>
                <a:off x="1168400" y="11066780"/>
                <a:ext cx="11112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CB5E2E-3AA4-495D-9CC9-231FA57AEFA1}" type="TxLink">
                  <a:rPr lang="en-US" sz="1050" b="0" i="0" u="none" strike="noStrike">
                    <a:solidFill>
                      <a:schemeClr val="bg1">
                        <a:lumMod val="95000"/>
                      </a:schemeClr>
                    </a:solidFill>
                    <a:latin typeface="Avenir Book" panose="02000503020000020003" pitchFamily="2" charset="0"/>
                    <a:cs typeface="Arial"/>
                  </a:rPr>
                  <a:pPr algn="ctr"/>
                  <a:t>9,66 %</a:t>
                </a:fld>
                <a:endParaRPr lang="en-US" sz="1050">
                  <a:solidFill>
                    <a:schemeClr val="bg1">
                      <a:lumMod val="95000"/>
                    </a:schemeClr>
                  </a:solidFill>
                  <a:latin typeface="Avenir Book" panose="02000503020000020003" pitchFamily="2" charset="0"/>
                </a:endParaRPr>
              </a:p>
            </xdr:txBody>
          </xdr:sp>
          <xdr:sp macro="" textlink="Pivottables!E10">
            <xdr:nvSpPr>
              <xdr:cNvPr id="309" name="TextBox 308">
                <a:extLst>
                  <a:ext uri="{FF2B5EF4-FFF2-40B4-BE49-F238E27FC236}">
                    <a16:creationId xmlns:a16="http://schemas.microsoft.com/office/drawing/2014/main" id="{DA597CAD-6FD6-4FCD-B440-F00072FEC66C}"/>
                  </a:ext>
                </a:extLst>
              </xdr:cNvPr>
              <xdr:cNvSpPr txBox="1"/>
            </xdr:nvSpPr>
            <xdr:spPr>
              <a:xfrm>
                <a:off x="1168400" y="11442700"/>
                <a:ext cx="11112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6BA140-429D-4CD5-ABFC-F5200EE7402F}" type="TxLink">
                  <a:rPr lang="en-US" sz="1050" b="0" i="0" u="none" strike="noStrike">
                    <a:solidFill>
                      <a:schemeClr val="bg1">
                        <a:lumMod val="95000"/>
                      </a:schemeClr>
                    </a:solidFill>
                    <a:latin typeface="Avenir Book" panose="02000503020000020003" pitchFamily="2" charset="0"/>
                    <a:cs typeface="Arial"/>
                  </a:rPr>
                  <a:pPr algn="ctr"/>
                  <a:t>9,66 %</a:t>
                </a:fld>
                <a:endParaRPr lang="en-US" sz="1050">
                  <a:solidFill>
                    <a:schemeClr val="bg1">
                      <a:lumMod val="95000"/>
                    </a:schemeClr>
                  </a:solidFill>
                  <a:latin typeface="Avenir Book" panose="02000503020000020003" pitchFamily="2" charset="0"/>
                </a:endParaRPr>
              </a:p>
            </xdr:txBody>
          </xdr:sp>
          <xdr:sp macro="" textlink="Pivottables!E5">
            <xdr:nvSpPr>
              <xdr:cNvPr id="304" name="TextBox 303">
                <a:extLst>
                  <a:ext uri="{FF2B5EF4-FFF2-40B4-BE49-F238E27FC236}">
                    <a16:creationId xmlns:a16="http://schemas.microsoft.com/office/drawing/2014/main" id="{AB2131B7-20C2-4CBE-9080-BB659D89B80C}"/>
                  </a:ext>
                </a:extLst>
              </xdr:cNvPr>
              <xdr:cNvSpPr txBox="1"/>
            </xdr:nvSpPr>
            <xdr:spPr>
              <a:xfrm>
                <a:off x="1168400" y="9563100"/>
                <a:ext cx="11112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77F924-9441-484E-9846-A4FBBF80AEE3}" type="TxLink">
                  <a:rPr lang="en-US" sz="1050" b="0" i="0" u="none" strike="noStrike">
                    <a:solidFill>
                      <a:schemeClr val="bg1">
                        <a:lumMod val="95000"/>
                      </a:schemeClr>
                    </a:solidFill>
                    <a:latin typeface="Avenir Book" panose="02000503020000020003" pitchFamily="2" charset="0"/>
                    <a:cs typeface="Arial"/>
                  </a:rPr>
                  <a:pPr algn="ctr"/>
                  <a:t>29,54 %</a:t>
                </a:fld>
                <a:endParaRPr lang="en-US" sz="1050">
                  <a:solidFill>
                    <a:schemeClr val="bg1">
                      <a:lumMod val="95000"/>
                    </a:schemeClr>
                  </a:solidFill>
                  <a:latin typeface="Avenir Book" panose="02000503020000020003" pitchFamily="2" charset="0"/>
                </a:endParaRPr>
              </a:p>
            </xdr:txBody>
          </xdr:sp>
        </xdr:grpSp>
      </xdr:grpSp>
      <xdr:grpSp>
        <xdr:nvGrpSpPr>
          <xdr:cNvPr id="325" name="Group 324">
            <a:extLst>
              <a:ext uri="{FF2B5EF4-FFF2-40B4-BE49-F238E27FC236}">
                <a16:creationId xmlns:a16="http://schemas.microsoft.com/office/drawing/2014/main" id="{8F4B28E3-8B5A-4D8D-A7B0-87AAE676AC50}"/>
              </a:ext>
            </a:extLst>
          </xdr:cNvPr>
          <xdr:cNvGrpSpPr/>
        </xdr:nvGrpSpPr>
        <xdr:grpSpPr>
          <a:xfrm>
            <a:off x="279305" y="3135538"/>
            <a:ext cx="254000" cy="1365250"/>
            <a:chOff x="279305" y="3135538"/>
            <a:chExt cx="254000" cy="1365250"/>
          </a:xfrm>
        </xdr:grpSpPr>
        <xdr:sp macro="" textlink="">
          <xdr:nvSpPr>
            <xdr:cNvPr id="318" name="TextBox 317">
              <a:extLst>
                <a:ext uri="{FF2B5EF4-FFF2-40B4-BE49-F238E27FC236}">
                  <a16:creationId xmlns:a16="http://schemas.microsoft.com/office/drawing/2014/main" id="{D9E64996-C28E-4AC6-83DF-DAB991E969AE}"/>
                </a:ext>
              </a:extLst>
            </xdr:cNvPr>
            <xdr:cNvSpPr txBox="1"/>
          </xdr:nvSpPr>
          <xdr:spPr>
            <a:xfrm>
              <a:off x="279305" y="3135538"/>
              <a:ext cx="2540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lumMod val="85000"/>
                      <a:lumOff val="15000"/>
                    </a:schemeClr>
                  </a:solidFill>
                  <a:latin typeface="Avenir Book" panose="02000503020000020003" pitchFamily="2" charset="0"/>
                  <a:cs typeface="Arial" panose="020B0604020202020204" pitchFamily="34" charset="0"/>
                </a:rPr>
                <a:t>●</a:t>
              </a:r>
            </a:p>
          </xdr:txBody>
        </xdr:sp>
        <xdr:sp macro="" textlink="">
          <xdr:nvSpPr>
            <xdr:cNvPr id="319" name="TextBox 318">
              <a:extLst>
                <a:ext uri="{FF2B5EF4-FFF2-40B4-BE49-F238E27FC236}">
                  <a16:creationId xmlns:a16="http://schemas.microsoft.com/office/drawing/2014/main" id="{EE2E87A2-CF5E-40DB-8A9E-8236A6C72EDE}"/>
                </a:ext>
              </a:extLst>
            </xdr:cNvPr>
            <xdr:cNvSpPr txBox="1"/>
          </xdr:nvSpPr>
          <xdr:spPr>
            <a:xfrm>
              <a:off x="279305" y="3362868"/>
              <a:ext cx="2540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lumMod val="85000"/>
                      <a:lumOff val="15000"/>
                    </a:schemeClr>
                  </a:solidFill>
                  <a:latin typeface="Avenir Book" panose="02000503020000020003" pitchFamily="2" charset="0"/>
                  <a:cs typeface="Arial" panose="020B0604020202020204" pitchFamily="34" charset="0"/>
                </a:rPr>
                <a:t>●</a:t>
              </a:r>
            </a:p>
          </xdr:txBody>
        </xdr:sp>
        <xdr:sp macro="" textlink="">
          <xdr:nvSpPr>
            <xdr:cNvPr id="320" name="TextBox 319">
              <a:extLst>
                <a:ext uri="{FF2B5EF4-FFF2-40B4-BE49-F238E27FC236}">
                  <a16:creationId xmlns:a16="http://schemas.microsoft.com/office/drawing/2014/main" id="{D09760D3-6FE8-4D21-8F6F-616788DA66AE}"/>
                </a:ext>
              </a:extLst>
            </xdr:cNvPr>
            <xdr:cNvSpPr txBox="1"/>
          </xdr:nvSpPr>
          <xdr:spPr>
            <a:xfrm>
              <a:off x="279305" y="3590200"/>
              <a:ext cx="2540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lumMod val="85000"/>
                      <a:lumOff val="15000"/>
                    </a:schemeClr>
                  </a:solidFill>
                  <a:latin typeface="Avenir Book" panose="02000503020000020003" pitchFamily="2" charset="0"/>
                  <a:cs typeface="Arial" panose="020B0604020202020204" pitchFamily="34" charset="0"/>
                </a:rPr>
                <a:t>●</a:t>
              </a:r>
            </a:p>
          </xdr:txBody>
        </xdr:sp>
        <xdr:sp macro="" textlink="">
          <xdr:nvSpPr>
            <xdr:cNvPr id="321" name="TextBox 320">
              <a:extLst>
                <a:ext uri="{FF2B5EF4-FFF2-40B4-BE49-F238E27FC236}">
                  <a16:creationId xmlns:a16="http://schemas.microsoft.com/office/drawing/2014/main" id="{C7D1EE8B-357A-42F5-80B0-D34C66345E68}"/>
                </a:ext>
              </a:extLst>
            </xdr:cNvPr>
            <xdr:cNvSpPr txBox="1"/>
          </xdr:nvSpPr>
          <xdr:spPr>
            <a:xfrm>
              <a:off x="279305" y="3817529"/>
              <a:ext cx="2540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lumMod val="85000"/>
                      <a:lumOff val="15000"/>
                    </a:schemeClr>
                  </a:solidFill>
                  <a:latin typeface="Avenir Book" panose="02000503020000020003" pitchFamily="2" charset="0"/>
                  <a:cs typeface="Arial" panose="020B0604020202020204" pitchFamily="34" charset="0"/>
                </a:rPr>
                <a:t>●</a:t>
              </a:r>
            </a:p>
          </xdr:txBody>
        </xdr:sp>
        <xdr:sp macro="" textlink="">
          <xdr:nvSpPr>
            <xdr:cNvPr id="322" name="TextBox 321">
              <a:extLst>
                <a:ext uri="{FF2B5EF4-FFF2-40B4-BE49-F238E27FC236}">
                  <a16:creationId xmlns:a16="http://schemas.microsoft.com/office/drawing/2014/main" id="{F1E27375-C16B-4325-8848-1F49CF6F058D}"/>
                </a:ext>
              </a:extLst>
            </xdr:cNvPr>
            <xdr:cNvSpPr txBox="1"/>
          </xdr:nvSpPr>
          <xdr:spPr>
            <a:xfrm>
              <a:off x="279305" y="4044860"/>
              <a:ext cx="2540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lumMod val="85000"/>
                      <a:lumOff val="15000"/>
                    </a:schemeClr>
                  </a:solidFill>
                  <a:latin typeface="Avenir Book" panose="02000503020000020003" pitchFamily="2" charset="0"/>
                  <a:cs typeface="Arial" panose="020B0604020202020204" pitchFamily="34" charset="0"/>
                </a:rPr>
                <a:t>●</a:t>
              </a:r>
            </a:p>
          </xdr:txBody>
        </xdr:sp>
        <xdr:sp macro="" textlink="">
          <xdr:nvSpPr>
            <xdr:cNvPr id="323" name="TextBox 322">
              <a:extLst>
                <a:ext uri="{FF2B5EF4-FFF2-40B4-BE49-F238E27FC236}">
                  <a16:creationId xmlns:a16="http://schemas.microsoft.com/office/drawing/2014/main" id="{25B11987-EDC4-485D-8930-81BBAE132E5C}"/>
                </a:ext>
              </a:extLst>
            </xdr:cNvPr>
            <xdr:cNvSpPr txBox="1"/>
          </xdr:nvSpPr>
          <xdr:spPr>
            <a:xfrm>
              <a:off x="279305" y="4272188"/>
              <a:ext cx="2540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lumMod val="85000"/>
                      <a:lumOff val="15000"/>
                    </a:schemeClr>
                  </a:solidFill>
                  <a:latin typeface="Avenir Book" panose="02000503020000020003" pitchFamily="2" charset="0"/>
                  <a:cs typeface="Arial" panose="020B0604020202020204" pitchFamily="34" charset="0"/>
                </a:rPr>
                <a:t>●</a:t>
              </a:r>
            </a:p>
          </xdr:txBody>
        </xdr:sp>
      </xdr:grpSp>
    </xdr:grpSp>
    <xdr:clientData/>
  </xdr:twoCellAnchor>
  <xdr:twoCellAnchor>
    <xdr:from>
      <xdr:col>0</xdr:col>
      <xdr:colOff>0</xdr:colOff>
      <xdr:row>31</xdr:row>
      <xdr:rowOff>38100</xdr:rowOff>
    </xdr:from>
    <xdr:to>
      <xdr:col>5</xdr:col>
      <xdr:colOff>152400</xdr:colOff>
      <xdr:row>48</xdr:row>
      <xdr:rowOff>50800</xdr:rowOff>
    </xdr:to>
    <xdr:grpSp>
      <xdr:nvGrpSpPr>
        <xdr:cNvPr id="13" name="Group 12">
          <a:extLst>
            <a:ext uri="{FF2B5EF4-FFF2-40B4-BE49-F238E27FC236}">
              <a16:creationId xmlns:a16="http://schemas.microsoft.com/office/drawing/2014/main" id="{CF469E50-18F1-C243-97B0-FD9F3FA0FD16}"/>
            </a:ext>
          </a:extLst>
        </xdr:cNvPr>
        <xdr:cNvGrpSpPr/>
      </xdr:nvGrpSpPr>
      <xdr:grpSpPr>
        <a:xfrm>
          <a:off x="0" y="5648325"/>
          <a:ext cx="3152775" cy="3089275"/>
          <a:chOff x="0" y="5956300"/>
          <a:chExt cx="3517900" cy="3251200"/>
        </a:xfrm>
      </xdr:grpSpPr>
      <xdr:graphicFrame macro="">
        <xdr:nvGraphicFramePr>
          <xdr:cNvPr id="312" name="Chart 311">
            <a:extLst>
              <a:ext uri="{FF2B5EF4-FFF2-40B4-BE49-F238E27FC236}">
                <a16:creationId xmlns:a16="http://schemas.microsoft.com/office/drawing/2014/main" id="{2ABB86DB-9EB1-4266-8274-F889B3ED9110}"/>
              </a:ext>
            </a:extLst>
          </xdr:cNvPr>
          <xdr:cNvGraphicFramePr>
            <a:graphicFrameLocks/>
          </xdr:cNvGraphicFramePr>
        </xdr:nvGraphicFramePr>
        <xdr:xfrm>
          <a:off x="0" y="5956300"/>
          <a:ext cx="3517900" cy="3251200"/>
        </xdr:xfrm>
        <a:graphic>
          <a:graphicData uri="http://schemas.openxmlformats.org/drawingml/2006/chart">
            <c:chart xmlns:c="http://schemas.openxmlformats.org/drawingml/2006/chart" xmlns:r="http://schemas.openxmlformats.org/officeDocument/2006/relationships" r:id="rId8"/>
          </a:graphicData>
        </a:graphic>
      </xdr:graphicFrame>
      <xdr:sp macro="" textlink="Pivottables!AK5">
        <xdr:nvSpPr>
          <xdr:cNvPr id="654" name="TextBox 653">
            <a:extLst>
              <a:ext uri="{FF2B5EF4-FFF2-40B4-BE49-F238E27FC236}">
                <a16:creationId xmlns:a16="http://schemas.microsoft.com/office/drawing/2014/main" id="{31D8A906-595F-5A41-A9DE-664C80728481}"/>
              </a:ext>
            </a:extLst>
          </xdr:cNvPr>
          <xdr:cNvSpPr txBox="1"/>
        </xdr:nvSpPr>
        <xdr:spPr>
          <a:xfrm>
            <a:off x="901700" y="7135172"/>
            <a:ext cx="1714500" cy="642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3212258-2556-7E41-9418-4BD335E54539}" type="TxLink">
              <a:rPr lang="en-US" sz="4800" b="0" i="0" u="none" strike="noStrike">
                <a:solidFill>
                  <a:schemeClr val="bg1"/>
                </a:solidFill>
                <a:latin typeface="Avenir Book" panose="02000503020000020003" pitchFamily="2" charset="0"/>
                <a:ea typeface="+mn-ea"/>
                <a:cs typeface="Arial"/>
              </a:rPr>
              <a:pPr marL="0" indent="0" algn="ctr"/>
              <a:t>73 %</a:t>
            </a:fld>
            <a:endParaRPr lang="en-US" sz="4800" b="0" i="0" u="none" strike="noStrike">
              <a:solidFill>
                <a:schemeClr val="bg1"/>
              </a:solidFill>
              <a:latin typeface="Avenir Book" panose="02000503020000020003" pitchFamily="2" charset="0"/>
              <a:ea typeface="+mn-ea"/>
              <a:cs typeface="Arial"/>
            </a:endParaRPr>
          </a:p>
        </xdr:txBody>
      </xdr:sp>
      <xdr:sp macro="" textlink="">
        <xdr:nvSpPr>
          <xdr:cNvPr id="4" name="TextBox 3">
            <a:extLst>
              <a:ext uri="{FF2B5EF4-FFF2-40B4-BE49-F238E27FC236}">
                <a16:creationId xmlns:a16="http://schemas.microsoft.com/office/drawing/2014/main" id="{F2E27DF3-DAB7-1B47-AA17-072E84031D0A}"/>
              </a:ext>
            </a:extLst>
          </xdr:cNvPr>
          <xdr:cNvSpPr txBox="1"/>
        </xdr:nvSpPr>
        <xdr:spPr>
          <a:xfrm>
            <a:off x="1041400" y="7480300"/>
            <a:ext cx="1562100" cy="1104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i="0" u="none" strike="noStrike">
                <a:solidFill>
                  <a:schemeClr val="bg1"/>
                </a:solidFill>
                <a:latin typeface="Avenir Book" panose="02000503020000020003" pitchFamily="2" charset="0"/>
                <a:ea typeface="+mn-ea"/>
                <a:cs typeface="Arial"/>
              </a:rPr>
              <a:t>Sales Percentage</a:t>
            </a:r>
          </a:p>
          <a:p>
            <a:pPr marL="0" indent="0" algn="ctr"/>
            <a:r>
              <a:rPr lang="en-US" sz="1600" b="1" i="0" u="none" strike="noStrike">
                <a:solidFill>
                  <a:schemeClr val="bg1"/>
                </a:solidFill>
                <a:latin typeface="Avenir Book" panose="02000503020000020003" pitchFamily="2" charset="0"/>
                <a:ea typeface="+mn-ea"/>
                <a:cs typeface="Arial"/>
              </a:rPr>
              <a:t>Achieved</a:t>
            </a:r>
          </a:p>
        </xdr:txBody>
      </xdr:sp>
    </xdr:grpSp>
    <xdr:clientData/>
  </xdr:twoCellAnchor>
  <xdr:twoCellAnchor editAs="absolute">
    <xdr:from>
      <xdr:col>0</xdr:col>
      <xdr:colOff>101600</xdr:colOff>
      <xdr:row>14</xdr:row>
      <xdr:rowOff>177801</xdr:rowOff>
    </xdr:from>
    <xdr:to>
      <xdr:col>4</xdr:col>
      <xdr:colOff>584200</xdr:colOff>
      <xdr:row>18</xdr:row>
      <xdr:rowOff>38100</xdr:rowOff>
    </xdr:to>
    <mc:AlternateContent xmlns:mc="http://schemas.openxmlformats.org/markup-compatibility/2006" xmlns:a14="http://schemas.microsoft.com/office/drawing/2010/main">
      <mc:Choice Requires="a14">
        <xdr:graphicFrame macro="">
          <xdr:nvGraphicFramePr>
            <xdr:cNvPr id="589" name="Year 3">
              <a:extLst>
                <a:ext uri="{FF2B5EF4-FFF2-40B4-BE49-F238E27FC236}">
                  <a16:creationId xmlns:a16="http://schemas.microsoft.com/office/drawing/2014/main" id="{26FB0C9F-C57C-A54F-8ACE-2CA2025B456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01600" y="2844801"/>
              <a:ext cx="3175000" cy="622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127000</xdr:colOff>
      <xdr:row>18</xdr:row>
      <xdr:rowOff>152400</xdr:rowOff>
    </xdr:from>
    <xdr:to>
      <xdr:col>5</xdr:col>
      <xdr:colOff>12700</xdr:colOff>
      <xdr:row>20</xdr:row>
      <xdr:rowOff>152400</xdr:rowOff>
    </xdr:to>
    <xdr:graphicFrame macro="">
      <xdr:nvGraphicFramePr>
        <xdr:cNvPr id="311" name="Chart 310">
          <a:extLst>
            <a:ext uri="{FF2B5EF4-FFF2-40B4-BE49-F238E27FC236}">
              <a16:creationId xmlns:a16="http://schemas.microsoft.com/office/drawing/2014/main" id="{5378C20A-101F-4D35-A0EF-0214AAEBD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177800</xdr:colOff>
      <xdr:row>6</xdr:row>
      <xdr:rowOff>138994</xdr:rowOff>
    </xdr:from>
    <xdr:to>
      <xdr:col>5</xdr:col>
      <xdr:colOff>292100</xdr:colOff>
      <xdr:row>10</xdr:row>
      <xdr:rowOff>50800</xdr:rowOff>
    </xdr:to>
    <xdr:sp macro="" textlink="">
      <xdr:nvSpPr>
        <xdr:cNvPr id="280" name="TextBox 279">
          <a:extLst>
            <a:ext uri="{FF2B5EF4-FFF2-40B4-BE49-F238E27FC236}">
              <a16:creationId xmlns:a16="http://schemas.microsoft.com/office/drawing/2014/main" id="{59E443F5-409D-4758-B537-2F5F00D9034F}"/>
            </a:ext>
          </a:extLst>
        </xdr:cNvPr>
        <xdr:cNvSpPr txBox="1"/>
      </xdr:nvSpPr>
      <xdr:spPr>
        <a:xfrm>
          <a:off x="177800" y="1236274"/>
          <a:ext cx="3124200" cy="643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0" i="0">
              <a:solidFill>
                <a:schemeClr val="bg1"/>
              </a:solidFill>
              <a:latin typeface="Avenir Book" panose="02000503020000020003" pitchFamily="2" charset="0"/>
            </a:rPr>
            <a:t>Financial Statistics</a:t>
          </a:r>
        </a:p>
      </xdr:txBody>
    </xdr:sp>
    <xdr:clientData/>
  </xdr:twoCellAnchor>
  <xdr:twoCellAnchor>
    <xdr:from>
      <xdr:col>11</xdr:col>
      <xdr:colOff>92980</xdr:colOff>
      <xdr:row>31</xdr:row>
      <xdr:rowOff>176993</xdr:rowOff>
    </xdr:from>
    <xdr:to>
      <xdr:col>11</xdr:col>
      <xdr:colOff>550111</xdr:colOff>
      <xdr:row>34</xdr:row>
      <xdr:rowOff>62980</xdr:rowOff>
    </xdr:to>
    <xdr:sp macro="" textlink="Pivottables!K7">
      <xdr:nvSpPr>
        <xdr:cNvPr id="765" name="TextBox 764">
          <a:extLst>
            <a:ext uri="{FF2B5EF4-FFF2-40B4-BE49-F238E27FC236}">
              <a16:creationId xmlns:a16="http://schemas.microsoft.com/office/drawing/2014/main" id="{6218DB4B-0A8B-F749-97BD-C882F5285821}"/>
            </a:ext>
          </a:extLst>
        </xdr:cNvPr>
        <xdr:cNvSpPr txBox="1"/>
      </xdr:nvSpPr>
      <xdr:spPr>
        <a:xfrm>
          <a:off x="6714760" y="5846273"/>
          <a:ext cx="457131" cy="434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FBA6DA-DAA9-B14E-8414-E06715B3BD99}"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clientData/>
  </xdr:twoCellAnchor>
  <xdr:twoCellAnchor>
    <xdr:from>
      <xdr:col>10</xdr:col>
      <xdr:colOff>364322</xdr:colOff>
      <xdr:row>30</xdr:row>
      <xdr:rowOff>175919</xdr:rowOff>
    </xdr:from>
    <xdr:to>
      <xdr:col>11</xdr:col>
      <xdr:colOff>150003</xdr:colOff>
      <xdr:row>33</xdr:row>
      <xdr:rowOff>61906</xdr:rowOff>
    </xdr:to>
    <xdr:sp macro="" textlink="Pivottables!K7">
      <xdr:nvSpPr>
        <xdr:cNvPr id="766" name="TextBox 765">
          <a:extLst>
            <a:ext uri="{FF2B5EF4-FFF2-40B4-BE49-F238E27FC236}">
              <a16:creationId xmlns:a16="http://schemas.microsoft.com/office/drawing/2014/main" id="{22780FD0-E149-0F43-A80F-85A1F703154F}"/>
            </a:ext>
          </a:extLst>
        </xdr:cNvPr>
        <xdr:cNvSpPr txBox="1"/>
      </xdr:nvSpPr>
      <xdr:spPr>
        <a:xfrm>
          <a:off x="6384122" y="5662319"/>
          <a:ext cx="387661" cy="434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FBA6DA-DAA9-B14E-8414-E06715B3BD99}"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clientData/>
  </xdr:twoCellAnchor>
  <xdr:twoCellAnchor>
    <xdr:from>
      <xdr:col>10</xdr:col>
      <xdr:colOff>570438</xdr:colOff>
      <xdr:row>32</xdr:row>
      <xdr:rowOff>90434</xdr:rowOff>
    </xdr:from>
    <xdr:to>
      <xdr:col>11</xdr:col>
      <xdr:colOff>356119</xdr:colOff>
      <xdr:row>34</xdr:row>
      <xdr:rowOff>168264</xdr:rowOff>
    </xdr:to>
    <xdr:sp macro="" textlink="Pivottables!K7">
      <xdr:nvSpPr>
        <xdr:cNvPr id="767" name="TextBox 766">
          <a:extLst>
            <a:ext uri="{FF2B5EF4-FFF2-40B4-BE49-F238E27FC236}">
              <a16:creationId xmlns:a16="http://schemas.microsoft.com/office/drawing/2014/main" id="{76BA2B0C-B5C8-B445-9687-C9717FBE9722}"/>
            </a:ext>
          </a:extLst>
        </xdr:cNvPr>
        <xdr:cNvSpPr txBox="1"/>
      </xdr:nvSpPr>
      <xdr:spPr>
        <a:xfrm>
          <a:off x="6590238" y="5942594"/>
          <a:ext cx="387661" cy="443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FBA6DA-DAA9-B14E-8414-E06715B3BD99}"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clientData/>
  </xdr:twoCellAnchor>
  <xdr:twoCellAnchor>
    <xdr:from>
      <xdr:col>10</xdr:col>
      <xdr:colOff>600488</xdr:colOff>
      <xdr:row>33</xdr:row>
      <xdr:rowOff>93196</xdr:rowOff>
    </xdr:from>
    <xdr:to>
      <xdr:col>11</xdr:col>
      <xdr:colOff>447129</xdr:colOff>
      <xdr:row>35</xdr:row>
      <xdr:rowOff>171026</xdr:rowOff>
    </xdr:to>
    <xdr:sp macro="" textlink="Pivottables!K7">
      <xdr:nvSpPr>
        <xdr:cNvPr id="768" name="TextBox 767">
          <a:extLst>
            <a:ext uri="{FF2B5EF4-FFF2-40B4-BE49-F238E27FC236}">
              <a16:creationId xmlns:a16="http://schemas.microsoft.com/office/drawing/2014/main" id="{3BEF7DA6-D20A-8C4F-AB63-2973B35D1A9C}"/>
            </a:ext>
          </a:extLst>
        </xdr:cNvPr>
        <xdr:cNvSpPr txBox="1"/>
      </xdr:nvSpPr>
      <xdr:spPr>
        <a:xfrm>
          <a:off x="6620288" y="6128236"/>
          <a:ext cx="448621" cy="443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FBA6DA-DAA9-B14E-8414-E06715B3BD99}"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clientData/>
  </xdr:twoCellAnchor>
  <xdr:twoCellAnchor>
    <xdr:from>
      <xdr:col>11</xdr:col>
      <xdr:colOff>203788</xdr:colOff>
      <xdr:row>29</xdr:row>
      <xdr:rowOff>80612</xdr:rowOff>
    </xdr:from>
    <xdr:to>
      <xdr:col>11</xdr:col>
      <xdr:colOff>599959</xdr:colOff>
      <xdr:row>31</xdr:row>
      <xdr:rowOff>158442</xdr:rowOff>
    </xdr:to>
    <xdr:sp macro="" textlink="Pivottables!K7">
      <xdr:nvSpPr>
        <xdr:cNvPr id="769" name="TextBox 768">
          <a:extLst>
            <a:ext uri="{FF2B5EF4-FFF2-40B4-BE49-F238E27FC236}">
              <a16:creationId xmlns:a16="http://schemas.microsoft.com/office/drawing/2014/main" id="{870EFC68-387C-E143-9465-95228EF54B04}"/>
            </a:ext>
          </a:extLst>
        </xdr:cNvPr>
        <xdr:cNvSpPr txBox="1"/>
      </xdr:nvSpPr>
      <xdr:spPr>
        <a:xfrm>
          <a:off x="6825568" y="5384132"/>
          <a:ext cx="396171" cy="443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FBA6DA-DAA9-B14E-8414-E06715B3BD99}"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clientData/>
  </xdr:twoCellAnchor>
  <xdr:twoCellAnchor>
    <xdr:from>
      <xdr:col>11</xdr:col>
      <xdr:colOff>306309</xdr:colOff>
      <xdr:row>29</xdr:row>
      <xdr:rowOff>179296</xdr:rowOff>
    </xdr:from>
    <xdr:to>
      <xdr:col>12</xdr:col>
      <xdr:colOff>91990</xdr:colOff>
      <xdr:row>32</xdr:row>
      <xdr:rowOff>65283</xdr:rowOff>
    </xdr:to>
    <xdr:sp macro="" textlink="Pivottables!K7">
      <xdr:nvSpPr>
        <xdr:cNvPr id="770" name="TextBox 769">
          <a:extLst>
            <a:ext uri="{FF2B5EF4-FFF2-40B4-BE49-F238E27FC236}">
              <a16:creationId xmlns:a16="http://schemas.microsoft.com/office/drawing/2014/main" id="{0EFF14F7-4898-504B-981F-BE4E8F456E40}"/>
            </a:ext>
          </a:extLst>
        </xdr:cNvPr>
        <xdr:cNvSpPr txBox="1"/>
      </xdr:nvSpPr>
      <xdr:spPr>
        <a:xfrm>
          <a:off x="6928089" y="5482816"/>
          <a:ext cx="387661" cy="434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FBA6DA-DAA9-B14E-8414-E06715B3BD99}" type="TxLink">
            <a:rPr lang="en-US" sz="1600" b="0" i="0" u="none" strike="noStrike">
              <a:solidFill>
                <a:srgbClr val="0F11A7"/>
              </a:solidFill>
              <a:latin typeface="Avenir Book" panose="02000503020000020003" pitchFamily="2" charset="0"/>
              <a:cs typeface="Arial"/>
            </a:rPr>
            <a:pPr algn="ctr"/>
            <a:t>●</a:t>
          </a:fld>
          <a:endParaRPr lang="en-US" sz="1600">
            <a:latin typeface="Avenir Book" panose="02000503020000020003" pitchFamily="2" charset="0"/>
          </a:endParaRPr>
        </a:p>
      </xdr:txBody>
    </xdr:sp>
    <xdr:clientData/>
  </xdr:twoCellAnchor>
  <xdr:twoCellAnchor>
    <xdr:from>
      <xdr:col>15</xdr:col>
      <xdr:colOff>198173</xdr:colOff>
      <xdr:row>26</xdr:row>
      <xdr:rowOff>98016</xdr:rowOff>
    </xdr:from>
    <xdr:to>
      <xdr:col>15</xdr:col>
      <xdr:colOff>598626</xdr:colOff>
      <xdr:row>28</xdr:row>
      <xdr:rowOff>110899</xdr:rowOff>
    </xdr:to>
    <xdr:sp macro="" textlink="Pivottables!I5">
      <xdr:nvSpPr>
        <xdr:cNvPr id="771" name="TextBox 770">
          <a:extLst>
            <a:ext uri="{FF2B5EF4-FFF2-40B4-BE49-F238E27FC236}">
              <a16:creationId xmlns:a16="http://schemas.microsoft.com/office/drawing/2014/main" id="{724779C6-4693-9242-A3BF-1DAD106E0506}"/>
            </a:ext>
          </a:extLst>
        </xdr:cNvPr>
        <xdr:cNvSpPr txBox="1"/>
      </xdr:nvSpPr>
      <xdr:spPr>
        <a:xfrm>
          <a:off x="9227873" y="4852896"/>
          <a:ext cx="400453" cy="37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B2C512-B734-B44A-A41D-353117FC7C5B}" type="TxLink">
            <a:rPr lang="en-US" sz="1600" b="0" i="0" u="none" strike="noStrike">
              <a:solidFill>
                <a:srgbClr val="5A097C"/>
              </a:solidFill>
              <a:latin typeface="Avenir Book" panose="02000503020000020003" pitchFamily="2" charset="0"/>
              <a:cs typeface="Arial"/>
            </a:rPr>
            <a:pPr algn="ctr"/>
            <a:t>●</a:t>
          </a:fld>
          <a:endParaRPr lang="en-US" sz="1600">
            <a:latin typeface="Avenir Book" panose="02000503020000020003" pitchFamily="2" charset="0"/>
          </a:endParaRPr>
        </a:p>
      </xdr:txBody>
    </xdr:sp>
    <xdr:clientData/>
  </xdr:twoCellAnchor>
  <xdr:twoCellAnchor>
    <xdr:from>
      <xdr:col>15</xdr:col>
      <xdr:colOff>396615</xdr:colOff>
      <xdr:row>27</xdr:row>
      <xdr:rowOff>8693</xdr:rowOff>
    </xdr:from>
    <xdr:to>
      <xdr:col>16</xdr:col>
      <xdr:colOff>178958</xdr:colOff>
      <xdr:row>29</xdr:row>
      <xdr:rowOff>21576</xdr:rowOff>
    </xdr:to>
    <xdr:sp macro="" textlink="Pivottables!I5">
      <xdr:nvSpPr>
        <xdr:cNvPr id="772" name="TextBox 771">
          <a:extLst>
            <a:ext uri="{FF2B5EF4-FFF2-40B4-BE49-F238E27FC236}">
              <a16:creationId xmlns:a16="http://schemas.microsoft.com/office/drawing/2014/main" id="{6D9AE994-41D2-5144-80BB-3A30668E851C}"/>
            </a:ext>
          </a:extLst>
        </xdr:cNvPr>
        <xdr:cNvSpPr txBox="1"/>
      </xdr:nvSpPr>
      <xdr:spPr>
        <a:xfrm>
          <a:off x="9426315" y="4946453"/>
          <a:ext cx="384323" cy="37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B2C512-B734-B44A-A41D-353117FC7C5B}" type="TxLink">
            <a:rPr lang="en-US" sz="1600" b="0" i="0" u="none" strike="noStrike">
              <a:solidFill>
                <a:srgbClr val="5A097C"/>
              </a:solidFill>
              <a:latin typeface="Avenir Book" panose="02000503020000020003" pitchFamily="2" charset="0"/>
              <a:cs typeface="Arial"/>
            </a:rPr>
            <a:pPr algn="ctr"/>
            <a:t>●</a:t>
          </a:fld>
          <a:endParaRPr lang="en-US" sz="1600">
            <a:latin typeface="Avenir Book" panose="02000503020000020003" pitchFamily="2" charset="0"/>
          </a:endParaRPr>
        </a:p>
      </xdr:txBody>
    </xdr:sp>
    <xdr:clientData/>
  </xdr:twoCellAnchor>
  <xdr:twoCellAnchor>
    <xdr:from>
      <xdr:col>15</xdr:col>
      <xdr:colOff>207535</xdr:colOff>
      <xdr:row>28</xdr:row>
      <xdr:rowOff>7619</xdr:rowOff>
    </xdr:from>
    <xdr:to>
      <xdr:col>15</xdr:col>
      <xdr:colOff>600368</xdr:colOff>
      <xdr:row>30</xdr:row>
      <xdr:rowOff>20502</xdr:rowOff>
    </xdr:to>
    <xdr:sp macro="" textlink="Pivottables!I5">
      <xdr:nvSpPr>
        <xdr:cNvPr id="773" name="TextBox 772">
          <a:extLst>
            <a:ext uri="{FF2B5EF4-FFF2-40B4-BE49-F238E27FC236}">
              <a16:creationId xmlns:a16="http://schemas.microsoft.com/office/drawing/2014/main" id="{EFEBE146-A8E3-BC43-82D0-7E24AD714DC8}"/>
            </a:ext>
          </a:extLst>
        </xdr:cNvPr>
        <xdr:cNvSpPr txBox="1"/>
      </xdr:nvSpPr>
      <xdr:spPr>
        <a:xfrm>
          <a:off x="9237235" y="5128259"/>
          <a:ext cx="392833" cy="37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B2C512-B734-B44A-A41D-353117FC7C5B}" type="TxLink">
            <a:rPr lang="en-US" sz="1600" b="0" i="0" u="none" strike="noStrike">
              <a:solidFill>
                <a:srgbClr val="5A097C"/>
              </a:solidFill>
              <a:latin typeface="Avenir Book" panose="02000503020000020003" pitchFamily="2" charset="0"/>
              <a:cs typeface="Arial"/>
            </a:rPr>
            <a:pPr algn="ctr"/>
            <a:t>●</a:t>
          </a:fld>
          <a:endParaRPr lang="en-US" sz="1600">
            <a:latin typeface="Avenir Book" panose="02000503020000020003" pitchFamily="2" charset="0"/>
          </a:endParaRPr>
        </a:p>
      </xdr:txBody>
    </xdr:sp>
    <xdr:clientData/>
  </xdr:twoCellAnchor>
  <xdr:twoCellAnchor>
    <xdr:from>
      <xdr:col>15</xdr:col>
      <xdr:colOff>398304</xdr:colOff>
      <xdr:row>23</xdr:row>
      <xdr:rowOff>87118</xdr:rowOff>
    </xdr:from>
    <xdr:to>
      <xdr:col>16</xdr:col>
      <xdr:colOff>180647</xdr:colOff>
      <xdr:row>25</xdr:row>
      <xdr:rowOff>100001</xdr:rowOff>
    </xdr:to>
    <xdr:sp macro="" textlink="Pivottables!I5">
      <xdr:nvSpPr>
        <xdr:cNvPr id="774" name="TextBox 773">
          <a:extLst>
            <a:ext uri="{FF2B5EF4-FFF2-40B4-BE49-F238E27FC236}">
              <a16:creationId xmlns:a16="http://schemas.microsoft.com/office/drawing/2014/main" id="{9A19A294-28A7-3140-9147-0AC07F3AA3FE}"/>
            </a:ext>
          </a:extLst>
        </xdr:cNvPr>
        <xdr:cNvSpPr txBox="1"/>
      </xdr:nvSpPr>
      <xdr:spPr>
        <a:xfrm>
          <a:off x="9428004" y="4293358"/>
          <a:ext cx="384323" cy="37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B2C512-B734-B44A-A41D-353117FC7C5B}" type="TxLink">
            <a:rPr lang="en-US" sz="1600" b="0" i="0" u="none" strike="noStrike">
              <a:solidFill>
                <a:srgbClr val="5A097C"/>
              </a:solidFill>
              <a:latin typeface="Avenir Book" panose="02000503020000020003" pitchFamily="2" charset="0"/>
              <a:cs typeface="Arial"/>
            </a:rPr>
            <a:pPr algn="ctr"/>
            <a:t>●</a:t>
          </a:fld>
          <a:endParaRPr lang="en-US" sz="1600">
            <a:latin typeface="Avenir Book" panose="02000503020000020003" pitchFamily="2" charset="0"/>
          </a:endParaRPr>
        </a:p>
      </xdr:txBody>
    </xdr:sp>
    <xdr:clientData/>
  </xdr:twoCellAnchor>
  <xdr:twoCellAnchor>
    <xdr:from>
      <xdr:col>16</xdr:col>
      <xdr:colOff>351187</xdr:colOff>
      <xdr:row>27</xdr:row>
      <xdr:rowOff>5470</xdr:rowOff>
    </xdr:from>
    <xdr:to>
      <xdr:col>17</xdr:col>
      <xdr:colOff>133529</xdr:colOff>
      <xdr:row>29</xdr:row>
      <xdr:rowOff>18353</xdr:rowOff>
    </xdr:to>
    <xdr:sp macro="" textlink="Pivottables!I5">
      <xdr:nvSpPr>
        <xdr:cNvPr id="775" name="TextBox 774">
          <a:extLst>
            <a:ext uri="{FF2B5EF4-FFF2-40B4-BE49-F238E27FC236}">
              <a16:creationId xmlns:a16="http://schemas.microsoft.com/office/drawing/2014/main" id="{43B38BA2-24DC-1A4B-A7DA-F8F56385DA90}"/>
            </a:ext>
          </a:extLst>
        </xdr:cNvPr>
        <xdr:cNvSpPr txBox="1"/>
      </xdr:nvSpPr>
      <xdr:spPr>
        <a:xfrm>
          <a:off x="9982867" y="4943230"/>
          <a:ext cx="384322" cy="37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B2C512-B734-B44A-A41D-353117FC7C5B}" type="TxLink">
            <a:rPr lang="en-US" sz="1600" b="0" i="0" u="none" strike="noStrike">
              <a:solidFill>
                <a:srgbClr val="5A097C"/>
              </a:solidFill>
              <a:latin typeface="Avenir Book" panose="02000503020000020003" pitchFamily="2" charset="0"/>
              <a:cs typeface="Arial"/>
            </a:rPr>
            <a:pPr algn="ctr"/>
            <a:t>●</a:t>
          </a:fld>
          <a:endParaRPr lang="en-US" sz="1600">
            <a:latin typeface="Avenir Book" panose="02000503020000020003" pitchFamily="2" charset="0"/>
          </a:endParaRPr>
        </a:p>
      </xdr:txBody>
    </xdr:sp>
    <xdr:clientData/>
  </xdr:twoCellAnchor>
  <xdr:twoCellAnchor>
    <xdr:from>
      <xdr:col>9</xdr:col>
      <xdr:colOff>515362</xdr:colOff>
      <xdr:row>17</xdr:row>
      <xdr:rowOff>28515</xdr:rowOff>
    </xdr:from>
    <xdr:to>
      <xdr:col>10</xdr:col>
      <xdr:colOff>299461</xdr:colOff>
      <xdr:row>19</xdr:row>
      <xdr:rowOff>105912</xdr:rowOff>
    </xdr:to>
    <xdr:sp macro="" textlink="Pivottables!I6">
      <xdr:nvSpPr>
        <xdr:cNvPr id="779" name="TextBox 778">
          <a:extLst>
            <a:ext uri="{FF2B5EF4-FFF2-40B4-BE49-F238E27FC236}">
              <a16:creationId xmlns:a16="http://schemas.microsoft.com/office/drawing/2014/main" id="{9B043D60-6EA3-5B41-87FF-040A31E798C4}"/>
            </a:ext>
          </a:extLst>
        </xdr:cNvPr>
        <xdr:cNvSpPr txBox="1"/>
      </xdr:nvSpPr>
      <xdr:spPr>
        <a:xfrm>
          <a:off x="5933182" y="3137475"/>
          <a:ext cx="386079" cy="443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D243EB-0595-E544-AB71-0AB93C370A1C}"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clientData/>
  </xdr:twoCellAnchor>
  <xdr:twoCellAnchor>
    <xdr:from>
      <xdr:col>10</xdr:col>
      <xdr:colOff>145949</xdr:colOff>
      <xdr:row>17</xdr:row>
      <xdr:rowOff>27440</xdr:rowOff>
    </xdr:from>
    <xdr:to>
      <xdr:col>10</xdr:col>
      <xdr:colOff>601499</xdr:colOff>
      <xdr:row>19</xdr:row>
      <xdr:rowOff>104837</xdr:rowOff>
    </xdr:to>
    <xdr:sp macro="" textlink="Pivottables!I6">
      <xdr:nvSpPr>
        <xdr:cNvPr id="780" name="TextBox 779">
          <a:extLst>
            <a:ext uri="{FF2B5EF4-FFF2-40B4-BE49-F238E27FC236}">
              <a16:creationId xmlns:a16="http://schemas.microsoft.com/office/drawing/2014/main" id="{4F66C6A0-51B5-364F-A59C-C9B1493B30B2}"/>
            </a:ext>
          </a:extLst>
        </xdr:cNvPr>
        <xdr:cNvSpPr txBox="1"/>
      </xdr:nvSpPr>
      <xdr:spPr>
        <a:xfrm>
          <a:off x="6165749" y="3136400"/>
          <a:ext cx="455550" cy="443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D243EB-0595-E544-AB71-0AB93C370A1C}"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clientData/>
  </xdr:twoCellAnchor>
  <xdr:twoCellAnchor>
    <xdr:from>
      <xdr:col>8</xdr:col>
      <xdr:colOff>566930</xdr:colOff>
      <xdr:row>17</xdr:row>
      <xdr:rowOff>126124</xdr:rowOff>
    </xdr:from>
    <xdr:to>
      <xdr:col>9</xdr:col>
      <xdr:colOff>351030</xdr:colOff>
      <xdr:row>20</xdr:row>
      <xdr:rowOff>11678</xdr:rowOff>
    </xdr:to>
    <xdr:sp macro="" textlink="Pivottables!I6">
      <xdr:nvSpPr>
        <xdr:cNvPr id="781" name="TextBox 780">
          <a:extLst>
            <a:ext uri="{FF2B5EF4-FFF2-40B4-BE49-F238E27FC236}">
              <a16:creationId xmlns:a16="http://schemas.microsoft.com/office/drawing/2014/main" id="{36F4A5CA-E2F4-C741-A5AA-98B34947B4D0}"/>
            </a:ext>
          </a:extLst>
        </xdr:cNvPr>
        <xdr:cNvSpPr txBox="1"/>
      </xdr:nvSpPr>
      <xdr:spPr>
        <a:xfrm>
          <a:off x="5382770" y="3235084"/>
          <a:ext cx="386080" cy="434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D243EB-0595-E544-AB71-0AB93C370A1C}"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clientData/>
  </xdr:twoCellAnchor>
  <xdr:twoCellAnchor>
    <xdr:from>
      <xdr:col>9</xdr:col>
      <xdr:colOff>412382</xdr:colOff>
      <xdr:row>22</xdr:row>
      <xdr:rowOff>48312</xdr:rowOff>
    </xdr:from>
    <xdr:to>
      <xdr:col>10</xdr:col>
      <xdr:colOff>196481</xdr:colOff>
      <xdr:row>24</xdr:row>
      <xdr:rowOff>125709</xdr:rowOff>
    </xdr:to>
    <xdr:sp macro="" textlink="Pivottables!I6">
      <xdr:nvSpPr>
        <xdr:cNvPr id="782" name="TextBox 781">
          <a:extLst>
            <a:ext uri="{FF2B5EF4-FFF2-40B4-BE49-F238E27FC236}">
              <a16:creationId xmlns:a16="http://schemas.microsoft.com/office/drawing/2014/main" id="{AC73F4BF-FD6C-8B47-9606-0E96EF2BCF53}"/>
            </a:ext>
          </a:extLst>
        </xdr:cNvPr>
        <xdr:cNvSpPr txBox="1"/>
      </xdr:nvSpPr>
      <xdr:spPr>
        <a:xfrm>
          <a:off x="5830202" y="4071672"/>
          <a:ext cx="386079" cy="443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D243EB-0595-E544-AB71-0AB93C370A1C}"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clientData/>
  </xdr:twoCellAnchor>
  <xdr:twoCellAnchor>
    <xdr:from>
      <xdr:col>9</xdr:col>
      <xdr:colOff>204117</xdr:colOff>
      <xdr:row>19</xdr:row>
      <xdr:rowOff>31891</xdr:rowOff>
    </xdr:from>
    <xdr:to>
      <xdr:col>9</xdr:col>
      <xdr:colOff>598707</xdr:colOff>
      <xdr:row>21</xdr:row>
      <xdr:rowOff>109288</xdr:rowOff>
    </xdr:to>
    <xdr:sp macro="" textlink="Pivottables!I6">
      <xdr:nvSpPr>
        <xdr:cNvPr id="783" name="TextBox 782">
          <a:extLst>
            <a:ext uri="{FF2B5EF4-FFF2-40B4-BE49-F238E27FC236}">
              <a16:creationId xmlns:a16="http://schemas.microsoft.com/office/drawing/2014/main" id="{B1504F50-8A1C-1241-BBD4-CC16B6F9FBAA}"/>
            </a:ext>
          </a:extLst>
        </xdr:cNvPr>
        <xdr:cNvSpPr txBox="1"/>
      </xdr:nvSpPr>
      <xdr:spPr>
        <a:xfrm>
          <a:off x="5621937" y="3506611"/>
          <a:ext cx="394590" cy="443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D243EB-0595-E544-AB71-0AB93C370A1C}" type="TxLink">
            <a:rPr lang="en-US" sz="1600" b="0" i="0" u="none" strike="noStrike">
              <a:solidFill>
                <a:srgbClr val="5A097C"/>
              </a:solidFill>
              <a:latin typeface="Avenir Book" panose="02000503020000020003" pitchFamily="2" charset="0"/>
              <a:cs typeface="Arial"/>
            </a:rPr>
            <a:pPr algn="ctr"/>
            <a:t> </a:t>
          </a:fld>
          <a:endParaRPr lang="en-US" sz="1600">
            <a:latin typeface="Avenir Book" panose="02000503020000020003" pitchFamily="2" charset="0"/>
          </a:endParaRPr>
        </a:p>
      </xdr:txBody>
    </xdr:sp>
    <xdr:clientData/>
  </xdr:twoCellAnchor>
  <xdr:twoCellAnchor>
    <xdr:from>
      <xdr:col>20</xdr:col>
      <xdr:colOff>358043</xdr:colOff>
      <xdr:row>16</xdr:row>
      <xdr:rowOff>174064</xdr:rowOff>
    </xdr:from>
    <xdr:to>
      <xdr:col>21</xdr:col>
      <xdr:colOff>109007</xdr:colOff>
      <xdr:row>18</xdr:row>
      <xdr:rowOff>161363</xdr:rowOff>
    </xdr:to>
    <xdr:sp macro="" textlink="Pivottables!I10">
      <xdr:nvSpPr>
        <xdr:cNvPr id="784" name="TextBox 783">
          <a:extLst>
            <a:ext uri="{FF2B5EF4-FFF2-40B4-BE49-F238E27FC236}">
              <a16:creationId xmlns:a16="http://schemas.microsoft.com/office/drawing/2014/main" id="{E276562B-72C9-EC44-9A03-F6181B8253A0}"/>
            </a:ext>
          </a:extLst>
        </xdr:cNvPr>
        <xdr:cNvSpPr txBox="1"/>
      </xdr:nvSpPr>
      <xdr:spPr>
        <a:xfrm>
          <a:off x="12397643" y="3100144"/>
          <a:ext cx="352944" cy="35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BB69B0-8491-D54B-A109-7AA42F32B4AA}" type="TxLink">
            <a:rPr lang="en-US" sz="1600" b="0" i="0" u="none" strike="noStrike">
              <a:solidFill>
                <a:srgbClr val="5A097C"/>
              </a:solidFill>
              <a:latin typeface="Arial"/>
              <a:cs typeface="Arial"/>
            </a:rPr>
            <a:pPr algn="ctr"/>
            <a:t> </a:t>
          </a:fld>
          <a:endParaRPr lang="en-US" sz="1100"/>
        </a:p>
      </xdr:txBody>
    </xdr:sp>
    <xdr:clientData/>
  </xdr:twoCellAnchor>
  <xdr:twoCellAnchor>
    <xdr:from>
      <xdr:col>18</xdr:col>
      <xdr:colOff>356968</xdr:colOff>
      <xdr:row>15</xdr:row>
      <xdr:rowOff>69394</xdr:rowOff>
    </xdr:from>
    <xdr:to>
      <xdr:col>19</xdr:col>
      <xdr:colOff>107932</xdr:colOff>
      <xdr:row>17</xdr:row>
      <xdr:rowOff>56694</xdr:rowOff>
    </xdr:to>
    <xdr:sp macro="" textlink="Pivottables!I10">
      <xdr:nvSpPr>
        <xdr:cNvPr id="785" name="TextBox 784">
          <a:extLst>
            <a:ext uri="{FF2B5EF4-FFF2-40B4-BE49-F238E27FC236}">
              <a16:creationId xmlns:a16="http://schemas.microsoft.com/office/drawing/2014/main" id="{4EF181E7-65BD-A746-892D-9805816B3930}"/>
            </a:ext>
          </a:extLst>
        </xdr:cNvPr>
        <xdr:cNvSpPr txBox="1"/>
      </xdr:nvSpPr>
      <xdr:spPr>
        <a:xfrm>
          <a:off x="11192608" y="2812594"/>
          <a:ext cx="352944"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BB69B0-8491-D54B-A109-7AA42F32B4AA}" type="TxLink">
            <a:rPr lang="en-US" sz="1600" b="0" i="0" u="none" strike="noStrike">
              <a:solidFill>
                <a:srgbClr val="5A097C"/>
              </a:solidFill>
              <a:latin typeface="Arial"/>
              <a:cs typeface="Arial"/>
            </a:rPr>
            <a:pPr algn="ctr"/>
            <a:t> </a:t>
          </a:fld>
          <a:endParaRPr lang="en-US" sz="1100"/>
        </a:p>
      </xdr:txBody>
    </xdr:sp>
    <xdr:clientData/>
  </xdr:twoCellAnchor>
  <xdr:twoCellAnchor>
    <xdr:from>
      <xdr:col>19</xdr:col>
      <xdr:colOff>2902</xdr:colOff>
      <xdr:row>14</xdr:row>
      <xdr:rowOff>164241</xdr:rowOff>
    </xdr:from>
    <xdr:to>
      <xdr:col>19</xdr:col>
      <xdr:colOff>425316</xdr:colOff>
      <xdr:row>16</xdr:row>
      <xdr:rowOff>151541</xdr:rowOff>
    </xdr:to>
    <xdr:sp macro="" textlink="Pivottables!I10">
      <xdr:nvSpPr>
        <xdr:cNvPr id="786" name="TextBox 785">
          <a:extLst>
            <a:ext uri="{FF2B5EF4-FFF2-40B4-BE49-F238E27FC236}">
              <a16:creationId xmlns:a16="http://schemas.microsoft.com/office/drawing/2014/main" id="{3043235E-5405-D34A-BEE1-95A92865A3FB}"/>
            </a:ext>
          </a:extLst>
        </xdr:cNvPr>
        <xdr:cNvSpPr txBox="1"/>
      </xdr:nvSpPr>
      <xdr:spPr>
        <a:xfrm>
          <a:off x="11440522" y="2724561"/>
          <a:ext cx="422414"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BB69B0-8491-D54B-A109-7AA42F32B4AA}" type="TxLink">
            <a:rPr lang="en-US" sz="1600" b="0" i="0" u="none" strike="noStrike">
              <a:solidFill>
                <a:srgbClr val="5A097C"/>
              </a:solidFill>
              <a:latin typeface="Arial"/>
              <a:cs typeface="Arial"/>
            </a:rPr>
            <a:pPr algn="ctr"/>
            <a:t> </a:t>
          </a:fld>
          <a:endParaRPr lang="en-US" sz="1100"/>
        </a:p>
      </xdr:txBody>
    </xdr:sp>
    <xdr:clientData/>
  </xdr:twoCellAnchor>
  <xdr:twoCellAnchor>
    <xdr:from>
      <xdr:col>19</xdr:col>
      <xdr:colOff>101586</xdr:colOff>
      <xdr:row>15</xdr:row>
      <xdr:rowOff>78756</xdr:rowOff>
    </xdr:from>
    <xdr:to>
      <xdr:col>19</xdr:col>
      <xdr:colOff>524000</xdr:colOff>
      <xdr:row>17</xdr:row>
      <xdr:rowOff>66056</xdr:rowOff>
    </xdr:to>
    <xdr:sp macro="" textlink="Pivottables!I10">
      <xdr:nvSpPr>
        <xdr:cNvPr id="787" name="TextBox 786">
          <a:extLst>
            <a:ext uri="{FF2B5EF4-FFF2-40B4-BE49-F238E27FC236}">
              <a16:creationId xmlns:a16="http://schemas.microsoft.com/office/drawing/2014/main" id="{4AF4492E-F60E-8F4E-8EA6-29BCB639B71B}"/>
            </a:ext>
          </a:extLst>
        </xdr:cNvPr>
        <xdr:cNvSpPr txBox="1"/>
      </xdr:nvSpPr>
      <xdr:spPr>
        <a:xfrm>
          <a:off x="11539206" y="2821956"/>
          <a:ext cx="422414"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BB69B0-8491-D54B-A109-7AA42F32B4AA}" type="TxLink">
            <a:rPr lang="en-US" sz="1600" b="0" i="0" u="none" strike="noStrike">
              <a:solidFill>
                <a:srgbClr val="5A097C"/>
              </a:solidFill>
              <a:latin typeface="Arial"/>
              <a:cs typeface="Arial"/>
            </a:rPr>
            <a:pPr algn="ctr"/>
            <a:t> </a:t>
          </a:fld>
          <a:endParaRPr lang="en-US" sz="1100"/>
        </a:p>
      </xdr:txBody>
    </xdr:sp>
    <xdr:clientData/>
  </xdr:twoCellAnchor>
  <xdr:twoCellAnchor>
    <xdr:from>
      <xdr:col>20</xdr:col>
      <xdr:colOff>560935</xdr:colOff>
      <xdr:row>11</xdr:row>
      <xdr:rowOff>150582</xdr:rowOff>
    </xdr:from>
    <xdr:to>
      <xdr:col>21</xdr:col>
      <xdr:colOff>311899</xdr:colOff>
      <xdr:row>13</xdr:row>
      <xdr:rowOff>137881</xdr:rowOff>
    </xdr:to>
    <xdr:sp macro="" textlink="Pivottables!I10">
      <xdr:nvSpPr>
        <xdr:cNvPr id="788" name="TextBox 787">
          <a:extLst>
            <a:ext uri="{FF2B5EF4-FFF2-40B4-BE49-F238E27FC236}">
              <a16:creationId xmlns:a16="http://schemas.microsoft.com/office/drawing/2014/main" id="{BF3B8840-DAF4-3C4E-8BEF-62A77F7D7987}"/>
            </a:ext>
          </a:extLst>
        </xdr:cNvPr>
        <xdr:cNvSpPr txBox="1"/>
      </xdr:nvSpPr>
      <xdr:spPr>
        <a:xfrm>
          <a:off x="12600535" y="2162262"/>
          <a:ext cx="352944" cy="35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BB69B0-8491-D54B-A109-7AA42F32B4AA}" type="TxLink">
            <a:rPr lang="en-US" sz="1600" b="0" i="0" u="none" strike="noStrike">
              <a:solidFill>
                <a:srgbClr val="5A097C"/>
              </a:solidFill>
              <a:latin typeface="Arial"/>
              <a:cs typeface="Arial"/>
            </a:rPr>
            <a:pPr algn="ctr"/>
            <a:t> </a:t>
          </a:fld>
          <a:endParaRPr lang="en-US" sz="1100"/>
        </a:p>
      </xdr:txBody>
    </xdr:sp>
    <xdr:clientData/>
  </xdr:twoCellAnchor>
  <xdr:twoCellAnchor>
    <xdr:from>
      <xdr:col>19</xdr:col>
      <xdr:colOff>302792</xdr:colOff>
      <xdr:row>17</xdr:row>
      <xdr:rowOff>176367</xdr:rowOff>
    </xdr:from>
    <xdr:to>
      <xdr:col>20</xdr:col>
      <xdr:colOff>53756</xdr:colOff>
      <xdr:row>19</xdr:row>
      <xdr:rowOff>163666</xdr:rowOff>
    </xdr:to>
    <xdr:sp macro="" textlink="Pivottables!I10">
      <xdr:nvSpPr>
        <xdr:cNvPr id="789" name="TextBox 788">
          <a:extLst>
            <a:ext uri="{FF2B5EF4-FFF2-40B4-BE49-F238E27FC236}">
              <a16:creationId xmlns:a16="http://schemas.microsoft.com/office/drawing/2014/main" id="{9BD126CC-4D3B-B049-B90A-9F50A2428A99}"/>
            </a:ext>
          </a:extLst>
        </xdr:cNvPr>
        <xdr:cNvSpPr txBox="1"/>
      </xdr:nvSpPr>
      <xdr:spPr>
        <a:xfrm>
          <a:off x="11740412" y="3285327"/>
          <a:ext cx="352944" cy="35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BB69B0-8491-D54B-A109-7AA42F32B4AA}" type="TxLink">
            <a:rPr lang="en-US" sz="1600" b="0" i="0" u="none" strike="noStrike">
              <a:solidFill>
                <a:srgbClr val="5A097C"/>
              </a:solidFill>
              <a:latin typeface="Arial"/>
              <a:cs typeface="Arial"/>
            </a:rPr>
            <a:pPr algn="ctr"/>
            <a:t> </a:t>
          </a:fld>
          <a:endParaRPr lang="en-US" sz="1100"/>
        </a:p>
      </xdr:txBody>
    </xdr:sp>
    <xdr:clientData/>
  </xdr:twoCellAnchor>
  <xdr:twoCellAnchor>
    <xdr:from>
      <xdr:col>19</xdr:col>
      <xdr:colOff>412986</xdr:colOff>
      <xdr:row>15</xdr:row>
      <xdr:rowOff>163782</xdr:rowOff>
    </xdr:from>
    <xdr:to>
      <xdr:col>20</xdr:col>
      <xdr:colOff>163950</xdr:colOff>
      <xdr:row>17</xdr:row>
      <xdr:rowOff>151082</xdr:rowOff>
    </xdr:to>
    <xdr:sp macro="" textlink="Pivottables!I10">
      <xdr:nvSpPr>
        <xdr:cNvPr id="790" name="TextBox 789">
          <a:extLst>
            <a:ext uri="{FF2B5EF4-FFF2-40B4-BE49-F238E27FC236}">
              <a16:creationId xmlns:a16="http://schemas.microsoft.com/office/drawing/2014/main" id="{F0E2B44A-3BA7-2B41-8E4D-C4BA1BFC7B8D}"/>
            </a:ext>
          </a:extLst>
        </xdr:cNvPr>
        <xdr:cNvSpPr txBox="1"/>
      </xdr:nvSpPr>
      <xdr:spPr>
        <a:xfrm>
          <a:off x="11850606" y="2906982"/>
          <a:ext cx="352944"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BB69B0-8491-D54B-A109-7AA42F32B4AA}" type="TxLink">
            <a:rPr lang="en-US" sz="1600" b="0" i="0" u="none" strike="noStrike">
              <a:solidFill>
                <a:srgbClr val="5A097C"/>
              </a:solidFill>
              <a:latin typeface="Arial"/>
              <a:cs typeface="Arial"/>
            </a:rPr>
            <a:pPr algn="ctr"/>
            <a:t> </a:t>
          </a:fld>
          <a:endParaRPr lang="en-US" sz="1100"/>
        </a:p>
      </xdr:txBody>
    </xdr:sp>
    <xdr:clientData/>
  </xdr:twoCellAnchor>
  <xdr:twoCellAnchor>
    <xdr:from>
      <xdr:col>11</xdr:col>
      <xdr:colOff>307167</xdr:colOff>
      <xdr:row>30</xdr:row>
      <xdr:rowOff>178713</xdr:rowOff>
    </xdr:from>
    <xdr:to>
      <xdr:col>12</xdr:col>
      <xdr:colOff>91267</xdr:colOff>
      <xdr:row>33</xdr:row>
      <xdr:rowOff>64413</xdr:rowOff>
    </xdr:to>
    <xdr:grpSp>
      <xdr:nvGrpSpPr>
        <xdr:cNvPr id="424" name="Group 423">
          <a:extLst>
            <a:ext uri="{FF2B5EF4-FFF2-40B4-BE49-F238E27FC236}">
              <a16:creationId xmlns:a16="http://schemas.microsoft.com/office/drawing/2014/main" id="{1ADC71F9-504D-EC4F-B3A9-C3D21BC1C93F}"/>
            </a:ext>
          </a:extLst>
        </xdr:cNvPr>
        <xdr:cNvGrpSpPr/>
      </xdr:nvGrpSpPr>
      <xdr:grpSpPr>
        <a:xfrm>
          <a:off x="6907992" y="5607963"/>
          <a:ext cx="384175" cy="428625"/>
          <a:chOff x="5518150" y="12287773"/>
          <a:chExt cx="457200" cy="457200"/>
        </a:xfrm>
      </xdr:grpSpPr>
      <xdr:sp macro="" textlink="Pivottables!H7">
        <xdr:nvSpPr>
          <xdr:cNvPr id="425" name="TextBox 424">
            <a:extLst>
              <a:ext uri="{FF2B5EF4-FFF2-40B4-BE49-F238E27FC236}">
                <a16:creationId xmlns:a16="http://schemas.microsoft.com/office/drawing/2014/main" id="{C0864149-78BF-D044-B797-F231957793AC}"/>
              </a:ext>
            </a:extLst>
          </xdr:cNvPr>
          <xdr:cNvSpPr txBox="1"/>
        </xdr:nvSpPr>
        <xdr:spPr>
          <a:xfrm>
            <a:off x="5518150" y="12287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55B5B4-993B-0844-9264-9CD63A68A1A7}" type="TxLink">
              <a:rPr lang="en-US" sz="1600" b="0" i="0" u="none" strike="noStrike">
                <a:solidFill>
                  <a:srgbClr val="C240D8"/>
                </a:solidFill>
                <a:latin typeface="Avenir Book" panose="02000503020000020003" pitchFamily="2" charset="0"/>
                <a:cs typeface="Arial"/>
              </a:rPr>
              <a:pPr algn="ctr"/>
              <a:t> </a:t>
            </a:fld>
            <a:endParaRPr lang="en-US" sz="1600">
              <a:latin typeface="Avenir Book" panose="02000503020000020003" pitchFamily="2" charset="0"/>
            </a:endParaRPr>
          </a:p>
        </xdr:txBody>
      </xdr:sp>
      <xdr:sp macro="" textlink="Pivottables!J7">
        <xdr:nvSpPr>
          <xdr:cNvPr id="426" name="TextBox 425">
            <a:extLst>
              <a:ext uri="{FF2B5EF4-FFF2-40B4-BE49-F238E27FC236}">
                <a16:creationId xmlns:a16="http://schemas.microsoft.com/office/drawing/2014/main" id="{87710DD2-38C3-094A-8A55-0505A86095DB}"/>
              </a:ext>
            </a:extLst>
          </xdr:cNvPr>
          <xdr:cNvSpPr txBox="1"/>
        </xdr:nvSpPr>
        <xdr:spPr>
          <a:xfrm>
            <a:off x="5518150" y="12287773"/>
            <a:ext cx="457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A66ED8-1768-144B-94A5-EB3C6174BA3D}" type="TxLink">
              <a:rPr lang="en-US" sz="1600" b="0" i="0" u="none" strike="noStrike">
                <a:solidFill>
                  <a:srgbClr val="296EFC"/>
                </a:solidFill>
                <a:latin typeface="Avenir Book" panose="02000503020000020003" pitchFamily="2" charset="0"/>
                <a:cs typeface="Arial"/>
              </a:rPr>
              <a:pPr algn="ctr"/>
              <a:t>●</a:t>
            </a:fld>
            <a:endParaRPr lang="en-US" sz="1600">
              <a:latin typeface="Avenir Book" panose="02000503020000020003" pitchFamily="2" charset="0"/>
            </a:endParaRPr>
          </a:p>
        </xdr:txBody>
      </xdr:sp>
    </xdr:grpSp>
    <xdr:clientData/>
  </xdr:twoCellAnchor>
  <xdr:twoCellAnchor>
    <xdr:from>
      <xdr:col>16</xdr:col>
      <xdr:colOff>12700</xdr:colOff>
      <xdr:row>40</xdr:row>
      <xdr:rowOff>127000</xdr:rowOff>
    </xdr:from>
    <xdr:to>
      <xdr:col>16</xdr:col>
      <xdr:colOff>457200</xdr:colOff>
      <xdr:row>46</xdr:row>
      <xdr:rowOff>69850</xdr:rowOff>
    </xdr:to>
    <xdr:graphicFrame macro="">
      <xdr:nvGraphicFramePr>
        <xdr:cNvPr id="733" name="Chart 732">
          <a:extLst>
            <a:ext uri="{FF2B5EF4-FFF2-40B4-BE49-F238E27FC236}">
              <a16:creationId xmlns:a16="http://schemas.microsoft.com/office/drawing/2014/main" id="{052B2C4B-BF41-F64D-9E5E-54F341F6A7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369108</xdr:colOff>
      <xdr:row>8</xdr:row>
      <xdr:rowOff>143458</xdr:rowOff>
    </xdr:from>
    <xdr:to>
      <xdr:col>21</xdr:col>
      <xdr:colOff>558800</xdr:colOff>
      <xdr:row>32</xdr:row>
      <xdr:rowOff>117747</xdr:rowOff>
    </xdr:to>
    <xdr:grpSp>
      <xdr:nvGrpSpPr>
        <xdr:cNvPr id="12" name="Group 11">
          <a:extLst>
            <a:ext uri="{FF2B5EF4-FFF2-40B4-BE49-F238E27FC236}">
              <a16:creationId xmlns:a16="http://schemas.microsoft.com/office/drawing/2014/main" id="{61D71203-A51C-5346-BA23-D76DB870656C}"/>
            </a:ext>
          </a:extLst>
        </xdr:cNvPr>
        <xdr:cNvGrpSpPr/>
      </xdr:nvGrpSpPr>
      <xdr:grpSpPr>
        <a:xfrm>
          <a:off x="3969558" y="1591258"/>
          <a:ext cx="9190817" cy="4317689"/>
          <a:chOff x="4376177" y="1632424"/>
          <a:chExt cx="10206972" cy="4439042"/>
        </a:xfrm>
      </xdr:grpSpPr>
      <xdr:grpSp>
        <xdr:nvGrpSpPr>
          <xdr:cNvPr id="282" name="Group 281">
            <a:extLst>
              <a:ext uri="{FF2B5EF4-FFF2-40B4-BE49-F238E27FC236}">
                <a16:creationId xmlns:a16="http://schemas.microsoft.com/office/drawing/2014/main" id="{8A8E5E2D-EBC4-4D7F-BA49-1EAB0FEC5488}"/>
              </a:ext>
            </a:extLst>
          </xdr:cNvPr>
          <xdr:cNvGrpSpPr/>
        </xdr:nvGrpSpPr>
        <xdr:grpSpPr>
          <a:xfrm>
            <a:off x="5779492" y="2549421"/>
            <a:ext cx="7874148" cy="3522045"/>
            <a:chOff x="4757369" y="3895497"/>
            <a:chExt cx="4086403" cy="2251573"/>
          </a:xfrm>
        </xdr:grpSpPr>
        <xdr:sp macro="" textlink="">
          <xdr:nvSpPr>
            <xdr:cNvPr id="283" name="Arc 282">
              <a:extLst>
                <a:ext uri="{FF2B5EF4-FFF2-40B4-BE49-F238E27FC236}">
                  <a16:creationId xmlns:a16="http://schemas.microsoft.com/office/drawing/2014/main" id="{2537EF04-F09D-4A2C-BE8B-1EAE776F1BCD}"/>
                </a:ext>
              </a:extLst>
            </xdr:cNvPr>
            <xdr:cNvSpPr/>
          </xdr:nvSpPr>
          <xdr:spPr>
            <a:xfrm rot="20896503">
              <a:off x="5095064" y="4261170"/>
              <a:ext cx="2347559" cy="1006548"/>
            </a:xfrm>
            <a:prstGeom prst="arc">
              <a:avLst>
                <a:gd name="adj1" fmla="val 11467141"/>
                <a:gd name="adj2" fmla="val 21172674"/>
              </a:avLst>
            </a:prstGeom>
            <a:ln w="22225" cap="rnd">
              <a:gradFill flip="none" rotWithShape="1">
                <a:gsLst>
                  <a:gs pos="0">
                    <a:srgbClr val="C240D8">
                      <a:alpha val="80000"/>
                    </a:srgbClr>
                  </a:gs>
                  <a:gs pos="99000">
                    <a:srgbClr val="296EFC">
                      <a:alpha val="80000"/>
                    </a:srgbClr>
                  </a:gs>
                </a:gsLst>
                <a:lin ang="0" scaled="1"/>
                <a:tileRect/>
              </a:gradFill>
              <a:roun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Avenir Book" panose="02000503020000020003" pitchFamily="2" charset="0"/>
              </a:endParaRPr>
            </a:p>
          </xdr:txBody>
        </xdr:sp>
        <xdr:sp macro="" textlink="">
          <xdr:nvSpPr>
            <xdr:cNvPr id="284" name="Arc 283">
              <a:extLst>
                <a:ext uri="{FF2B5EF4-FFF2-40B4-BE49-F238E27FC236}">
                  <a16:creationId xmlns:a16="http://schemas.microsoft.com/office/drawing/2014/main" id="{AA285E9C-5719-45E7-BFD6-65DA08002696}"/>
                </a:ext>
              </a:extLst>
            </xdr:cNvPr>
            <xdr:cNvSpPr/>
          </xdr:nvSpPr>
          <xdr:spPr>
            <a:xfrm rot="379454">
              <a:off x="4757369" y="3895497"/>
              <a:ext cx="2757651" cy="1135421"/>
            </a:xfrm>
            <a:prstGeom prst="arc">
              <a:avLst>
                <a:gd name="adj1" fmla="val 11409941"/>
                <a:gd name="adj2" fmla="val 20902912"/>
              </a:avLst>
            </a:prstGeom>
            <a:ln w="22225" cap="rnd">
              <a:gradFill flip="none" rotWithShape="1">
                <a:gsLst>
                  <a:gs pos="0">
                    <a:srgbClr val="5063F3"/>
                  </a:gs>
                  <a:gs pos="45000">
                    <a:srgbClr val="296EFC">
                      <a:alpha val="80000"/>
                    </a:srgbClr>
                  </a:gs>
                </a:gsLst>
                <a:lin ang="0" scaled="1"/>
                <a:tileRect/>
              </a:gradFill>
              <a:roun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Avenir Book" panose="02000503020000020003" pitchFamily="2" charset="0"/>
              </a:endParaRPr>
            </a:p>
          </xdr:txBody>
        </xdr:sp>
        <xdr:sp macro="" textlink="">
          <xdr:nvSpPr>
            <xdr:cNvPr id="285" name="Arc 284">
              <a:extLst>
                <a:ext uri="{FF2B5EF4-FFF2-40B4-BE49-F238E27FC236}">
                  <a16:creationId xmlns:a16="http://schemas.microsoft.com/office/drawing/2014/main" id="{C615DB32-AD36-4B22-9DE7-7BFCA944A24F}"/>
                </a:ext>
              </a:extLst>
            </xdr:cNvPr>
            <xdr:cNvSpPr/>
          </xdr:nvSpPr>
          <xdr:spPr>
            <a:xfrm rot="3675497">
              <a:off x="4671575" y="5198345"/>
              <a:ext cx="1456748" cy="440701"/>
            </a:xfrm>
            <a:prstGeom prst="arc">
              <a:avLst>
                <a:gd name="adj1" fmla="val 11429125"/>
                <a:gd name="adj2" fmla="val 21171092"/>
              </a:avLst>
            </a:prstGeom>
            <a:ln w="22225" cap="rnd">
              <a:solidFill>
                <a:srgbClr val="296EFC">
                  <a:alpha val="80000"/>
                </a:srgbClr>
              </a:solidFill>
              <a:roun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Avenir Book" panose="02000503020000020003" pitchFamily="2" charset="0"/>
              </a:endParaRPr>
            </a:p>
          </xdr:txBody>
        </xdr:sp>
        <xdr:sp macro="" textlink="">
          <xdr:nvSpPr>
            <xdr:cNvPr id="286" name="Arc 285">
              <a:extLst>
                <a:ext uri="{FF2B5EF4-FFF2-40B4-BE49-F238E27FC236}">
                  <a16:creationId xmlns:a16="http://schemas.microsoft.com/office/drawing/2014/main" id="{D99033A1-7AE2-4503-B7EB-93E3DBD75A20}"/>
                </a:ext>
              </a:extLst>
            </xdr:cNvPr>
            <xdr:cNvSpPr/>
          </xdr:nvSpPr>
          <xdr:spPr>
            <a:xfrm rot="673336">
              <a:off x="5025915" y="4733667"/>
              <a:ext cx="2478780" cy="1106675"/>
            </a:xfrm>
            <a:prstGeom prst="arc">
              <a:avLst>
                <a:gd name="adj1" fmla="val 11471379"/>
                <a:gd name="adj2" fmla="val 20880780"/>
              </a:avLst>
            </a:prstGeom>
            <a:ln w="22225" cap="rnd">
              <a:gradFill flip="none" rotWithShape="1">
                <a:gsLst>
                  <a:gs pos="0">
                    <a:srgbClr val="C240D8">
                      <a:alpha val="80000"/>
                    </a:srgbClr>
                  </a:gs>
                  <a:gs pos="100000">
                    <a:srgbClr val="296EFC">
                      <a:alpha val="80000"/>
                    </a:srgbClr>
                  </a:gs>
                </a:gsLst>
                <a:lin ang="0" scaled="1"/>
                <a:tileRect/>
              </a:gradFill>
              <a:roun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Avenir Book" panose="02000503020000020003" pitchFamily="2" charset="0"/>
              </a:endParaRPr>
            </a:p>
          </xdr:txBody>
        </xdr:sp>
        <xdr:sp macro="" textlink="">
          <xdr:nvSpPr>
            <xdr:cNvPr id="287" name="Arc 286">
              <a:extLst>
                <a:ext uri="{FF2B5EF4-FFF2-40B4-BE49-F238E27FC236}">
                  <a16:creationId xmlns:a16="http://schemas.microsoft.com/office/drawing/2014/main" id="{723E40D1-5C9E-4DE6-ADC4-F08DBBEA266D}"/>
                </a:ext>
              </a:extLst>
            </xdr:cNvPr>
            <xdr:cNvSpPr/>
          </xdr:nvSpPr>
          <xdr:spPr>
            <a:xfrm rot="20978137">
              <a:off x="7271284" y="3967701"/>
              <a:ext cx="1572488" cy="671273"/>
            </a:xfrm>
            <a:prstGeom prst="arc">
              <a:avLst>
                <a:gd name="adj1" fmla="val 11318270"/>
                <a:gd name="adj2" fmla="val 20869602"/>
              </a:avLst>
            </a:prstGeom>
            <a:ln w="22225" cap="rnd">
              <a:solidFill>
                <a:srgbClr val="C240D8">
                  <a:alpha val="80000"/>
                </a:srgbClr>
              </a:solidFill>
              <a:roun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Avenir Book" panose="02000503020000020003" pitchFamily="2" charset="0"/>
              </a:endParaRPr>
            </a:p>
          </xdr:txBody>
        </xdr:sp>
      </xdr:grpSp>
      <xdr:grpSp>
        <xdr:nvGrpSpPr>
          <xdr:cNvPr id="7" name="Group 6">
            <a:extLst>
              <a:ext uri="{FF2B5EF4-FFF2-40B4-BE49-F238E27FC236}">
                <a16:creationId xmlns:a16="http://schemas.microsoft.com/office/drawing/2014/main" id="{45F67BB6-638E-BE4B-A72C-3CD52EBD48B0}"/>
              </a:ext>
            </a:extLst>
          </xdr:cNvPr>
          <xdr:cNvGrpSpPr/>
        </xdr:nvGrpSpPr>
        <xdr:grpSpPr>
          <a:xfrm>
            <a:off x="5056722" y="1708532"/>
            <a:ext cx="1697796" cy="621701"/>
            <a:chOff x="5111540" y="1779454"/>
            <a:chExt cx="1711688" cy="635485"/>
          </a:xfrm>
        </xdr:grpSpPr>
        <xdr:sp macro="" textlink="">
          <xdr:nvSpPr>
            <xdr:cNvPr id="3" name="Rounded Rectangle 2">
              <a:extLst>
                <a:ext uri="{FF2B5EF4-FFF2-40B4-BE49-F238E27FC236}">
                  <a16:creationId xmlns:a16="http://schemas.microsoft.com/office/drawing/2014/main" id="{28EA24B1-9C99-E944-8D9D-C190CF3D0632}"/>
                </a:ext>
              </a:extLst>
            </xdr:cNvPr>
            <xdr:cNvSpPr/>
          </xdr:nvSpPr>
          <xdr:spPr>
            <a:xfrm>
              <a:off x="5111540" y="1779454"/>
              <a:ext cx="1711688" cy="635485"/>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venir Book" panose="02000503020000020003" pitchFamily="2" charset="0"/>
              </a:endParaRPr>
            </a:p>
          </xdr:txBody>
        </xdr:sp>
        <xdr:sp macro="" textlink="">
          <xdr:nvSpPr>
            <xdr:cNvPr id="622" name="Rounded Rectangle 621">
              <a:extLst>
                <a:ext uri="{FF2B5EF4-FFF2-40B4-BE49-F238E27FC236}">
                  <a16:creationId xmlns:a16="http://schemas.microsoft.com/office/drawing/2014/main" id="{16A3AF6C-A5B2-8D48-BB1C-0B705665827C}"/>
                </a:ext>
              </a:extLst>
            </xdr:cNvPr>
            <xdr:cNvSpPr/>
          </xdr:nvSpPr>
          <xdr:spPr>
            <a:xfrm>
              <a:off x="5218311" y="1913774"/>
              <a:ext cx="367363" cy="366844"/>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venir Book" panose="02000503020000020003" pitchFamily="2" charset="0"/>
              </a:endParaRPr>
            </a:p>
          </xdr:txBody>
        </xdr:sp>
        <xdr:pic>
          <xdr:nvPicPr>
            <xdr:cNvPr id="6" name="Graphic 5" descr="City outline">
              <a:extLst>
                <a:ext uri="{FF2B5EF4-FFF2-40B4-BE49-F238E27FC236}">
                  <a16:creationId xmlns:a16="http://schemas.microsoft.com/office/drawing/2014/main" id="{45ECEC76-D54E-7545-BC56-7E420F7A271B}"/>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255237" y="1950009"/>
              <a:ext cx="293510" cy="294375"/>
            </a:xfrm>
            <a:prstGeom prst="rect">
              <a:avLst/>
            </a:prstGeom>
          </xdr:spPr>
        </xdr:pic>
      </xdr:grpSp>
      <xdr:sp macro="" textlink="Pivottables!G9">
        <xdr:nvSpPr>
          <xdr:cNvPr id="218" name="TextBox 217">
            <a:extLst>
              <a:ext uri="{FF2B5EF4-FFF2-40B4-BE49-F238E27FC236}">
                <a16:creationId xmlns:a16="http://schemas.microsoft.com/office/drawing/2014/main" id="{DF3DCCDA-0210-42B1-8EE3-2F982C4B6AF4}"/>
              </a:ext>
            </a:extLst>
          </xdr:cNvPr>
          <xdr:cNvSpPr txBox="1"/>
        </xdr:nvSpPr>
        <xdr:spPr>
          <a:xfrm>
            <a:off x="5597715" y="1770247"/>
            <a:ext cx="1088038" cy="236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98DC7D4-BC7B-4224-8C5F-6736A2283BC5}" type="TxLink">
              <a:rPr lang="en-US" sz="1200" b="0" i="0" u="none" strike="noStrike">
                <a:solidFill>
                  <a:schemeClr val="bg1"/>
                </a:solidFill>
                <a:latin typeface="Avenir Book" panose="02000503020000020003" pitchFamily="2" charset="0"/>
                <a:cs typeface="Arial"/>
              </a:rPr>
              <a:pPr algn="l"/>
              <a:t>Canada</a:t>
            </a:fld>
            <a:endParaRPr lang="en-US" sz="1200">
              <a:solidFill>
                <a:schemeClr val="bg1"/>
              </a:solidFill>
              <a:latin typeface="Avenir Book" panose="02000503020000020003" pitchFamily="2" charset="0"/>
            </a:endParaRPr>
          </a:p>
        </xdr:txBody>
      </xdr:sp>
      <xdr:sp macro="" textlink="Pivottables!L9">
        <xdr:nvSpPr>
          <xdr:cNvPr id="623" name="TextBox 622">
            <a:extLst>
              <a:ext uri="{FF2B5EF4-FFF2-40B4-BE49-F238E27FC236}">
                <a16:creationId xmlns:a16="http://schemas.microsoft.com/office/drawing/2014/main" id="{8E6CB797-A86B-4F4C-A400-DA6C8C143F7D}"/>
              </a:ext>
            </a:extLst>
          </xdr:cNvPr>
          <xdr:cNvSpPr txBox="1"/>
        </xdr:nvSpPr>
        <xdr:spPr>
          <a:xfrm>
            <a:off x="5576850" y="2003308"/>
            <a:ext cx="1348777" cy="211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E600BA3-25FF-0B42-9D40-99401870930B}" type="TxLink">
              <a:rPr lang="en-US" sz="1600" b="0" i="0" u="none" strike="noStrike">
                <a:solidFill>
                  <a:schemeClr val="bg1">
                    <a:lumMod val="95000"/>
                  </a:schemeClr>
                </a:solidFill>
                <a:latin typeface="Avenir Book" panose="02000503020000020003" pitchFamily="2" charset="0"/>
                <a:ea typeface="+mn-ea"/>
                <a:cs typeface="Arial"/>
              </a:rPr>
              <a:pPr marL="0" indent="0" algn="l"/>
              <a:t>$62 256</a:t>
            </a:fld>
            <a:endParaRPr lang="en-US" sz="1600" b="0" i="0" u="none" strike="noStrike">
              <a:solidFill>
                <a:schemeClr val="bg1">
                  <a:lumMod val="95000"/>
                </a:schemeClr>
              </a:solidFill>
              <a:latin typeface="Avenir Book" panose="02000503020000020003" pitchFamily="2" charset="0"/>
              <a:ea typeface="+mn-ea"/>
              <a:cs typeface="Arial"/>
            </a:endParaRPr>
          </a:p>
        </xdr:txBody>
      </xdr:sp>
      <xdr:grpSp>
        <xdr:nvGrpSpPr>
          <xdr:cNvPr id="624" name="Group 623">
            <a:extLst>
              <a:ext uri="{FF2B5EF4-FFF2-40B4-BE49-F238E27FC236}">
                <a16:creationId xmlns:a16="http://schemas.microsoft.com/office/drawing/2014/main" id="{578A7856-A586-8647-A66E-238C193C6329}"/>
              </a:ext>
            </a:extLst>
          </xdr:cNvPr>
          <xdr:cNvGrpSpPr/>
        </xdr:nvGrpSpPr>
        <xdr:grpSpPr>
          <a:xfrm>
            <a:off x="4376177" y="3536018"/>
            <a:ext cx="1697796" cy="617322"/>
            <a:chOff x="5111540" y="1779454"/>
            <a:chExt cx="1711688" cy="635485"/>
          </a:xfrm>
        </xdr:grpSpPr>
        <xdr:sp macro="" textlink="">
          <xdr:nvSpPr>
            <xdr:cNvPr id="625" name="Rounded Rectangle 624">
              <a:extLst>
                <a:ext uri="{FF2B5EF4-FFF2-40B4-BE49-F238E27FC236}">
                  <a16:creationId xmlns:a16="http://schemas.microsoft.com/office/drawing/2014/main" id="{FD20B5FF-2AAF-F541-9602-008AF9DAEBD0}"/>
                </a:ext>
              </a:extLst>
            </xdr:cNvPr>
            <xdr:cNvSpPr/>
          </xdr:nvSpPr>
          <xdr:spPr>
            <a:xfrm>
              <a:off x="5111540" y="1779454"/>
              <a:ext cx="1711688" cy="635485"/>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venir Book" panose="02000503020000020003" pitchFamily="2" charset="0"/>
              </a:endParaRPr>
            </a:p>
          </xdr:txBody>
        </xdr:sp>
        <xdr:sp macro="" textlink="">
          <xdr:nvSpPr>
            <xdr:cNvPr id="626" name="Rounded Rectangle 625">
              <a:extLst>
                <a:ext uri="{FF2B5EF4-FFF2-40B4-BE49-F238E27FC236}">
                  <a16:creationId xmlns:a16="http://schemas.microsoft.com/office/drawing/2014/main" id="{17D424A3-22E9-584B-B97F-8105DF921517}"/>
                </a:ext>
              </a:extLst>
            </xdr:cNvPr>
            <xdr:cNvSpPr/>
          </xdr:nvSpPr>
          <xdr:spPr>
            <a:xfrm>
              <a:off x="5218311" y="1913774"/>
              <a:ext cx="367363" cy="366844"/>
            </a:xfrm>
            <a:prstGeom prst="roundRect">
              <a:avLst/>
            </a:prstGeom>
            <a:solidFill>
              <a:srgbClr val="44075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venir Book" panose="02000503020000020003" pitchFamily="2" charset="0"/>
              </a:endParaRPr>
            </a:p>
          </xdr:txBody>
        </xdr:sp>
        <xdr:pic>
          <xdr:nvPicPr>
            <xdr:cNvPr id="627" name="Graphic 626" descr="City outline">
              <a:extLst>
                <a:ext uri="{FF2B5EF4-FFF2-40B4-BE49-F238E27FC236}">
                  <a16:creationId xmlns:a16="http://schemas.microsoft.com/office/drawing/2014/main" id="{E7B47A9A-6281-6549-9C2D-6CBFE435D646}"/>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255237" y="1950009"/>
              <a:ext cx="293510" cy="294375"/>
            </a:xfrm>
            <a:prstGeom prst="rect">
              <a:avLst/>
            </a:prstGeom>
          </xdr:spPr>
        </xdr:pic>
      </xdr:grpSp>
      <xdr:sp macro="" textlink="Pivottables!G6">
        <xdr:nvSpPr>
          <xdr:cNvPr id="38" name="TextBox 37">
            <a:extLst>
              <a:ext uri="{FF2B5EF4-FFF2-40B4-BE49-F238E27FC236}">
                <a16:creationId xmlns:a16="http://schemas.microsoft.com/office/drawing/2014/main" id="{3E105DF2-AC00-4BB9-B97F-2DF09AE2651F}"/>
              </a:ext>
            </a:extLst>
          </xdr:cNvPr>
          <xdr:cNvSpPr txBox="1"/>
        </xdr:nvSpPr>
        <xdr:spPr>
          <a:xfrm>
            <a:off x="4915647" y="3512908"/>
            <a:ext cx="771153" cy="385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8F44203-924B-4064-8304-67C530B26D83}" type="TxLink">
              <a:rPr lang="en-US" sz="1200" b="0" i="0" u="none" strike="noStrike">
                <a:solidFill>
                  <a:schemeClr val="bg1"/>
                </a:solidFill>
                <a:latin typeface="Avenir Book" panose="02000503020000020003" pitchFamily="2" charset="0"/>
                <a:ea typeface="+mn-ea"/>
                <a:cs typeface="Arial"/>
              </a:rPr>
              <a:pPr marL="0" indent="0" algn="l"/>
              <a:t>USA</a:t>
            </a:fld>
            <a:endParaRPr lang="en-US" sz="1200" b="0" i="0" u="none" strike="noStrike">
              <a:solidFill>
                <a:schemeClr val="bg1"/>
              </a:solidFill>
              <a:latin typeface="Avenir Book" panose="02000503020000020003" pitchFamily="2" charset="0"/>
              <a:ea typeface="+mn-ea"/>
              <a:cs typeface="Arial"/>
            </a:endParaRPr>
          </a:p>
        </xdr:txBody>
      </xdr:sp>
      <xdr:sp macro="" textlink="Pivottables!L6">
        <xdr:nvSpPr>
          <xdr:cNvPr id="630" name="TextBox 629">
            <a:extLst>
              <a:ext uri="{FF2B5EF4-FFF2-40B4-BE49-F238E27FC236}">
                <a16:creationId xmlns:a16="http://schemas.microsoft.com/office/drawing/2014/main" id="{1225293A-23EF-754B-B442-F2B2B005E9FB}"/>
              </a:ext>
            </a:extLst>
          </xdr:cNvPr>
          <xdr:cNvSpPr txBox="1"/>
        </xdr:nvSpPr>
        <xdr:spPr>
          <a:xfrm>
            <a:off x="4916410" y="3824012"/>
            <a:ext cx="1348389" cy="211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5875E49-D643-2544-9C7A-7D3940A15288}" type="TxLink">
              <a:rPr lang="en-US" sz="1600" b="0" i="0" u="none" strike="noStrike">
                <a:solidFill>
                  <a:schemeClr val="bg1">
                    <a:lumMod val="95000"/>
                  </a:schemeClr>
                </a:solidFill>
                <a:latin typeface="Avenir Book" panose="02000503020000020003" pitchFamily="2" charset="0"/>
                <a:ea typeface="+mn-ea"/>
                <a:cs typeface="Arial"/>
              </a:rPr>
              <a:pPr marL="0" indent="0" algn="l"/>
              <a:t>$109 940</a:t>
            </a:fld>
            <a:endParaRPr lang="en-US" sz="1600" b="0" i="0" u="none" strike="noStrike">
              <a:solidFill>
                <a:schemeClr val="bg1">
                  <a:lumMod val="95000"/>
                </a:schemeClr>
              </a:solidFill>
              <a:latin typeface="Avenir Book" panose="02000503020000020003" pitchFamily="2" charset="0"/>
              <a:ea typeface="+mn-ea"/>
              <a:cs typeface="Arial"/>
            </a:endParaRPr>
          </a:p>
        </xdr:txBody>
      </xdr:sp>
      <xdr:grpSp>
        <xdr:nvGrpSpPr>
          <xdr:cNvPr id="631" name="Group 630">
            <a:extLst>
              <a:ext uri="{FF2B5EF4-FFF2-40B4-BE49-F238E27FC236}">
                <a16:creationId xmlns:a16="http://schemas.microsoft.com/office/drawing/2014/main" id="{63B94746-606A-ED42-9E75-701A0B7BCFE2}"/>
              </a:ext>
            </a:extLst>
          </xdr:cNvPr>
          <xdr:cNvGrpSpPr/>
        </xdr:nvGrpSpPr>
        <xdr:grpSpPr>
          <a:xfrm>
            <a:off x="6882456" y="4762663"/>
            <a:ext cx="1703052" cy="621701"/>
            <a:chOff x="5111540" y="1779454"/>
            <a:chExt cx="1711688" cy="635485"/>
          </a:xfrm>
        </xdr:grpSpPr>
        <xdr:sp macro="" textlink="">
          <xdr:nvSpPr>
            <xdr:cNvPr id="632" name="Rounded Rectangle 631">
              <a:extLst>
                <a:ext uri="{FF2B5EF4-FFF2-40B4-BE49-F238E27FC236}">
                  <a16:creationId xmlns:a16="http://schemas.microsoft.com/office/drawing/2014/main" id="{19178754-BFE8-544B-9B48-67B7E88B1B5A}"/>
                </a:ext>
              </a:extLst>
            </xdr:cNvPr>
            <xdr:cNvSpPr/>
          </xdr:nvSpPr>
          <xdr:spPr>
            <a:xfrm>
              <a:off x="5111540" y="1779454"/>
              <a:ext cx="1711688" cy="635485"/>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venir Book" panose="02000503020000020003" pitchFamily="2" charset="0"/>
              </a:endParaRPr>
            </a:p>
          </xdr:txBody>
        </xdr:sp>
        <xdr:sp macro="" textlink="">
          <xdr:nvSpPr>
            <xdr:cNvPr id="633" name="Rounded Rectangle 632">
              <a:extLst>
                <a:ext uri="{FF2B5EF4-FFF2-40B4-BE49-F238E27FC236}">
                  <a16:creationId xmlns:a16="http://schemas.microsoft.com/office/drawing/2014/main" id="{3D2E3B1E-E739-3B41-AFA4-62265320D80F}"/>
                </a:ext>
              </a:extLst>
            </xdr:cNvPr>
            <xdr:cNvSpPr/>
          </xdr:nvSpPr>
          <xdr:spPr>
            <a:xfrm>
              <a:off x="5218311" y="1913774"/>
              <a:ext cx="367363" cy="366844"/>
            </a:xfrm>
            <a:prstGeom prst="roundRect">
              <a:avLst/>
            </a:prstGeom>
            <a:solidFill>
              <a:srgbClr val="5A2BC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venir Book" panose="02000503020000020003" pitchFamily="2" charset="0"/>
              </a:endParaRPr>
            </a:p>
          </xdr:txBody>
        </xdr:sp>
        <xdr:pic>
          <xdr:nvPicPr>
            <xdr:cNvPr id="635" name="Graphic 634" descr="City outline">
              <a:extLst>
                <a:ext uri="{FF2B5EF4-FFF2-40B4-BE49-F238E27FC236}">
                  <a16:creationId xmlns:a16="http://schemas.microsoft.com/office/drawing/2014/main" id="{46D52C51-5FFF-FA4A-B86C-BAD939C4CEC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255237" y="1950009"/>
              <a:ext cx="293510" cy="294375"/>
            </a:xfrm>
            <a:prstGeom prst="rect">
              <a:avLst/>
            </a:prstGeom>
          </xdr:spPr>
        </xdr:pic>
      </xdr:grpSp>
      <xdr:sp macro="" textlink="Pivottables!G7">
        <xdr:nvSpPr>
          <xdr:cNvPr id="158" name="TextBox 157">
            <a:extLst>
              <a:ext uri="{FF2B5EF4-FFF2-40B4-BE49-F238E27FC236}">
                <a16:creationId xmlns:a16="http://schemas.microsoft.com/office/drawing/2014/main" id="{B581A555-C036-4641-9356-51D87DD73D2C}"/>
              </a:ext>
            </a:extLst>
          </xdr:cNvPr>
          <xdr:cNvSpPr txBox="1"/>
        </xdr:nvSpPr>
        <xdr:spPr>
          <a:xfrm>
            <a:off x="7421633" y="4759305"/>
            <a:ext cx="771153" cy="382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D373D90-B0DA-4954-887A-79569067DC7A}" type="TxLink">
              <a:rPr lang="en-US" sz="1200" b="0" i="0" u="none" strike="noStrike">
                <a:solidFill>
                  <a:schemeClr val="bg1"/>
                </a:solidFill>
                <a:latin typeface="Avenir Book" panose="02000503020000020003" pitchFamily="2" charset="0"/>
                <a:ea typeface="+mn-ea"/>
                <a:cs typeface="Arial"/>
              </a:rPr>
              <a:pPr marL="0" indent="0" algn="l"/>
              <a:t>Brazil</a:t>
            </a:fld>
            <a:endParaRPr lang="en-US" sz="1200" b="0" i="0" u="none" strike="noStrike">
              <a:solidFill>
                <a:schemeClr val="bg1"/>
              </a:solidFill>
              <a:latin typeface="Avenir Book" panose="02000503020000020003" pitchFamily="2" charset="0"/>
              <a:ea typeface="+mn-ea"/>
              <a:cs typeface="Arial"/>
            </a:endParaRPr>
          </a:p>
        </xdr:txBody>
      </xdr:sp>
      <xdr:grpSp>
        <xdr:nvGrpSpPr>
          <xdr:cNvPr id="636" name="Group 635">
            <a:extLst>
              <a:ext uri="{FF2B5EF4-FFF2-40B4-BE49-F238E27FC236}">
                <a16:creationId xmlns:a16="http://schemas.microsoft.com/office/drawing/2014/main" id="{83F4D52B-7BE9-2744-A052-3166F09833F2}"/>
              </a:ext>
            </a:extLst>
          </xdr:cNvPr>
          <xdr:cNvGrpSpPr/>
        </xdr:nvGrpSpPr>
        <xdr:grpSpPr>
          <a:xfrm>
            <a:off x="9984314" y="3571426"/>
            <a:ext cx="1696560" cy="621700"/>
            <a:chOff x="5111540" y="1779454"/>
            <a:chExt cx="1711688" cy="635485"/>
          </a:xfrm>
        </xdr:grpSpPr>
        <xdr:sp macro="" textlink="">
          <xdr:nvSpPr>
            <xdr:cNvPr id="637" name="Rounded Rectangle 636">
              <a:extLst>
                <a:ext uri="{FF2B5EF4-FFF2-40B4-BE49-F238E27FC236}">
                  <a16:creationId xmlns:a16="http://schemas.microsoft.com/office/drawing/2014/main" id="{563C567A-3B00-CC42-974A-96B67A6F9CA8}"/>
                </a:ext>
              </a:extLst>
            </xdr:cNvPr>
            <xdr:cNvSpPr/>
          </xdr:nvSpPr>
          <xdr:spPr>
            <a:xfrm>
              <a:off x="5111540" y="1779454"/>
              <a:ext cx="1711688" cy="635485"/>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venir Book" panose="02000503020000020003" pitchFamily="2" charset="0"/>
              </a:endParaRPr>
            </a:p>
          </xdr:txBody>
        </xdr:sp>
        <xdr:sp macro="" textlink="">
          <xdr:nvSpPr>
            <xdr:cNvPr id="638" name="Rounded Rectangle 637">
              <a:extLst>
                <a:ext uri="{FF2B5EF4-FFF2-40B4-BE49-F238E27FC236}">
                  <a16:creationId xmlns:a16="http://schemas.microsoft.com/office/drawing/2014/main" id="{2BCE0351-EEF9-9646-A16C-D99FC15EF93B}"/>
                </a:ext>
              </a:extLst>
            </xdr:cNvPr>
            <xdr:cNvSpPr/>
          </xdr:nvSpPr>
          <xdr:spPr>
            <a:xfrm>
              <a:off x="5218311" y="1913774"/>
              <a:ext cx="367363" cy="366844"/>
            </a:xfrm>
            <a:prstGeom prst="roundRect">
              <a:avLst/>
            </a:prstGeom>
            <a:solidFill>
              <a:srgbClr val="CC0E6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venir Book" panose="02000503020000020003" pitchFamily="2" charset="0"/>
              </a:endParaRPr>
            </a:p>
          </xdr:txBody>
        </xdr:sp>
        <xdr:pic>
          <xdr:nvPicPr>
            <xdr:cNvPr id="639" name="Graphic 638" descr="City outline">
              <a:extLst>
                <a:ext uri="{FF2B5EF4-FFF2-40B4-BE49-F238E27FC236}">
                  <a16:creationId xmlns:a16="http://schemas.microsoft.com/office/drawing/2014/main" id="{B3391BFA-0BD4-9F47-AD82-A2196146A23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255237" y="1950009"/>
              <a:ext cx="293510" cy="294375"/>
            </a:xfrm>
            <a:prstGeom prst="rect">
              <a:avLst/>
            </a:prstGeom>
          </xdr:spPr>
        </xdr:pic>
      </xdr:grpSp>
      <xdr:sp macro="" textlink="Pivottables!G5">
        <xdr:nvSpPr>
          <xdr:cNvPr id="2" name="TextBox 1">
            <a:extLst>
              <a:ext uri="{FF2B5EF4-FFF2-40B4-BE49-F238E27FC236}">
                <a16:creationId xmlns:a16="http://schemas.microsoft.com/office/drawing/2014/main" id="{B3DB70DD-2478-40AC-AEC2-E101B138A6E5}"/>
              </a:ext>
            </a:extLst>
          </xdr:cNvPr>
          <xdr:cNvSpPr txBox="1"/>
        </xdr:nvSpPr>
        <xdr:spPr>
          <a:xfrm>
            <a:off x="10514151" y="3549695"/>
            <a:ext cx="771153" cy="385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9649115-5250-430E-BE98-A66FD9DB0B81}" type="TxLink">
              <a:rPr lang="en-US" sz="1200" b="0" i="0" u="none" strike="noStrike">
                <a:solidFill>
                  <a:schemeClr val="bg1"/>
                </a:solidFill>
                <a:latin typeface="Avenir Book" panose="02000503020000020003" pitchFamily="2" charset="0"/>
                <a:ea typeface="+mn-ea"/>
                <a:cs typeface="Arial"/>
              </a:rPr>
              <a:pPr marL="0" indent="0" algn="l"/>
              <a:t>Egypt</a:t>
            </a:fld>
            <a:endParaRPr lang="en-US" sz="1200" b="0" i="0" u="none" strike="noStrike">
              <a:solidFill>
                <a:schemeClr val="bg1"/>
              </a:solidFill>
              <a:latin typeface="Avenir Book" panose="02000503020000020003" pitchFamily="2" charset="0"/>
              <a:ea typeface="+mn-ea"/>
              <a:cs typeface="Arial"/>
            </a:endParaRPr>
          </a:p>
        </xdr:txBody>
      </xdr:sp>
      <xdr:grpSp>
        <xdr:nvGrpSpPr>
          <xdr:cNvPr id="640" name="Group 639">
            <a:extLst>
              <a:ext uri="{FF2B5EF4-FFF2-40B4-BE49-F238E27FC236}">
                <a16:creationId xmlns:a16="http://schemas.microsoft.com/office/drawing/2014/main" id="{603432E1-A4ED-424D-BD4B-35C53A24E142}"/>
              </a:ext>
            </a:extLst>
          </xdr:cNvPr>
          <xdr:cNvGrpSpPr/>
        </xdr:nvGrpSpPr>
        <xdr:grpSpPr>
          <a:xfrm>
            <a:off x="9875179" y="1857539"/>
            <a:ext cx="1782982" cy="614781"/>
            <a:chOff x="5111540" y="1779454"/>
            <a:chExt cx="1798078" cy="635485"/>
          </a:xfrm>
        </xdr:grpSpPr>
        <xdr:sp macro="" textlink="">
          <xdr:nvSpPr>
            <xdr:cNvPr id="641" name="Rounded Rectangle 640">
              <a:extLst>
                <a:ext uri="{FF2B5EF4-FFF2-40B4-BE49-F238E27FC236}">
                  <a16:creationId xmlns:a16="http://schemas.microsoft.com/office/drawing/2014/main" id="{F448FF7B-DEB1-7344-9C57-3253784F329E}"/>
                </a:ext>
              </a:extLst>
            </xdr:cNvPr>
            <xdr:cNvSpPr/>
          </xdr:nvSpPr>
          <xdr:spPr>
            <a:xfrm>
              <a:off x="5111540" y="1779454"/>
              <a:ext cx="1798078" cy="635485"/>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venir Book" panose="02000503020000020003" pitchFamily="2" charset="0"/>
              </a:endParaRPr>
            </a:p>
          </xdr:txBody>
        </xdr:sp>
        <xdr:sp macro="" textlink="">
          <xdr:nvSpPr>
            <xdr:cNvPr id="642" name="Rounded Rectangle 641">
              <a:extLst>
                <a:ext uri="{FF2B5EF4-FFF2-40B4-BE49-F238E27FC236}">
                  <a16:creationId xmlns:a16="http://schemas.microsoft.com/office/drawing/2014/main" id="{3E0E0C8D-57DF-C440-9F45-4DF240832BF5}"/>
                </a:ext>
              </a:extLst>
            </xdr:cNvPr>
            <xdr:cNvSpPr/>
          </xdr:nvSpPr>
          <xdr:spPr>
            <a:xfrm>
              <a:off x="5218311" y="1913774"/>
              <a:ext cx="367363" cy="366844"/>
            </a:xfrm>
            <a:prstGeom prst="round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venir Book" panose="02000503020000020003" pitchFamily="2" charset="0"/>
              </a:endParaRPr>
            </a:p>
          </xdr:txBody>
        </xdr:sp>
        <xdr:pic>
          <xdr:nvPicPr>
            <xdr:cNvPr id="643" name="Graphic 642" descr="City outline">
              <a:extLst>
                <a:ext uri="{FF2B5EF4-FFF2-40B4-BE49-F238E27FC236}">
                  <a16:creationId xmlns:a16="http://schemas.microsoft.com/office/drawing/2014/main" id="{D387B47D-149F-504C-B1DF-0C97C129BAF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255237" y="1950009"/>
              <a:ext cx="293510" cy="294375"/>
            </a:xfrm>
            <a:prstGeom prst="rect">
              <a:avLst/>
            </a:prstGeom>
          </xdr:spPr>
        </xdr:pic>
      </xdr:grpSp>
      <xdr:sp macro="" textlink="Pivottables!G8">
        <xdr:nvSpPr>
          <xdr:cNvPr id="188" name="TextBox 187">
            <a:extLst>
              <a:ext uri="{FF2B5EF4-FFF2-40B4-BE49-F238E27FC236}">
                <a16:creationId xmlns:a16="http://schemas.microsoft.com/office/drawing/2014/main" id="{02AD749E-6652-4467-8EB7-6B03C8E88736}"/>
              </a:ext>
            </a:extLst>
          </xdr:cNvPr>
          <xdr:cNvSpPr txBox="1"/>
        </xdr:nvSpPr>
        <xdr:spPr>
          <a:xfrm>
            <a:off x="10366923" y="1864264"/>
            <a:ext cx="1303939" cy="338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A88ABAE-074D-460C-9743-CD5BD34F1E81}" type="TxLink">
              <a:rPr lang="en-US" sz="1200" b="0" i="0" u="none" strike="noStrike">
                <a:solidFill>
                  <a:schemeClr val="bg1"/>
                </a:solidFill>
                <a:latin typeface="Avenir Book" panose="02000503020000020003" pitchFamily="2" charset="0"/>
                <a:ea typeface="+mn-ea"/>
                <a:cs typeface="Arial"/>
              </a:rPr>
              <a:pPr marL="0" indent="0" algn="l"/>
              <a:t>United Kingdom</a:t>
            </a:fld>
            <a:endParaRPr lang="en-US" sz="1200" b="0" i="0" u="none" strike="noStrike">
              <a:solidFill>
                <a:schemeClr val="bg1"/>
              </a:solidFill>
              <a:latin typeface="Avenir Book" panose="02000503020000020003" pitchFamily="2" charset="0"/>
              <a:ea typeface="+mn-ea"/>
              <a:cs typeface="Arial"/>
            </a:endParaRPr>
          </a:p>
        </xdr:txBody>
      </xdr:sp>
      <xdr:grpSp>
        <xdr:nvGrpSpPr>
          <xdr:cNvPr id="644" name="Group 643">
            <a:extLst>
              <a:ext uri="{FF2B5EF4-FFF2-40B4-BE49-F238E27FC236}">
                <a16:creationId xmlns:a16="http://schemas.microsoft.com/office/drawing/2014/main" id="{19A87602-7686-7D44-8C4A-96B0424AD873}"/>
              </a:ext>
            </a:extLst>
          </xdr:cNvPr>
          <xdr:cNvGrpSpPr/>
        </xdr:nvGrpSpPr>
        <xdr:grpSpPr>
          <a:xfrm>
            <a:off x="12716564" y="1651099"/>
            <a:ext cx="1699275" cy="614780"/>
            <a:chOff x="5111540" y="1779454"/>
            <a:chExt cx="1711688" cy="635485"/>
          </a:xfrm>
        </xdr:grpSpPr>
        <xdr:sp macro="" textlink="">
          <xdr:nvSpPr>
            <xdr:cNvPr id="645" name="Rounded Rectangle 644">
              <a:extLst>
                <a:ext uri="{FF2B5EF4-FFF2-40B4-BE49-F238E27FC236}">
                  <a16:creationId xmlns:a16="http://schemas.microsoft.com/office/drawing/2014/main" id="{6617C015-5206-C84D-8E6E-409F8F76FA7F}"/>
                </a:ext>
              </a:extLst>
            </xdr:cNvPr>
            <xdr:cNvSpPr/>
          </xdr:nvSpPr>
          <xdr:spPr>
            <a:xfrm>
              <a:off x="5111540" y="1779454"/>
              <a:ext cx="1711688" cy="635485"/>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venir Book" panose="02000503020000020003" pitchFamily="2" charset="0"/>
              </a:endParaRPr>
            </a:p>
          </xdr:txBody>
        </xdr:sp>
        <xdr:sp macro="" textlink="">
          <xdr:nvSpPr>
            <xdr:cNvPr id="646" name="Rounded Rectangle 645">
              <a:extLst>
                <a:ext uri="{FF2B5EF4-FFF2-40B4-BE49-F238E27FC236}">
                  <a16:creationId xmlns:a16="http://schemas.microsoft.com/office/drawing/2014/main" id="{6903C936-A828-5147-A656-4760AAA97CDC}"/>
                </a:ext>
              </a:extLst>
            </xdr:cNvPr>
            <xdr:cNvSpPr/>
          </xdr:nvSpPr>
          <xdr:spPr>
            <a:xfrm>
              <a:off x="5218311" y="1913774"/>
              <a:ext cx="367363" cy="366844"/>
            </a:xfrm>
            <a:prstGeom prst="roundRect">
              <a:avLst/>
            </a:prstGeom>
            <a:solidFill>
              <a:srgbClr val="D39F0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venir Book" panose="02000503020000020003" pitchFamily="2" charset="0"/>
              </a:endParaRPr>
            </a:p>
          </xdr:txBody>
        </xdr:sp>
        <xdr:pic>
          <xdr:nvPicPr>
            <xdr:cNvPr id="647" name="Graphic 646" descr="City outline">
              <a:extLst>
                <a:ext uri="{FF2B5EF4-FFF2-40B4-BE49-F238E27FC236}">
                  <a16:creationId xmlns:a16="http://schemas.microsoft.com/office/drawing/2014/main" id="{476BC248-F47F-0B49-BBDF-5FF828F6CA2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255237" y="1950009"/>
              <a:ext cx="293510" cy="294375"/>
            </a:xfrm>
            <a:prstGeom prst="rect">
              <a:avLst/>
            </a:prstGeom>
          </xdr:spPr>
        </xdr:pic>
      </xdr:grpSp>
      <xdr:sp macro="" textlink="Pivottables!G10">
        <xdr:nvSpPr>
          <xdr:cNvPr id="259" name="TextBox 258">
            <a:extLst>
              <a:ext uri="{FF2B5EF4-FFF2-40B4-BE49-F238E27FC236}">
                <a16:creationId xmlns:a16="http://schemas.microsoft.com/office/drawing/2014/main" id="{E0DAE07A-278F-408C-A4F6-B55458E4045A}"/>
              </a:ext>
            </a:extLst>
          </xdr:cNvPr>
          <xdr:cNvSpPr txBox="1"/>
        </xdr:nvSpPr>
        <xdr:spPr>
          <a:xfrm>
            <a:off x="13233350" y="1632424"/>
            <a:ext cx="1005097" cy="385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A7A68F1-F2E3-4CDE-AE32-33A1BCAAC55E}" type="TxLink">
              <a:rPr lang="en-US" sz="1200" b="0" i="0" u="none" strike="noStrike">
                <a:solidFill>
                  <a:schemeClr val="bg1"/>
                </a:solidFill>
                <a:latin typeface="Avenir Book" panose="02000503020000020003" pitchFamily="2" charset="0"/>
                <a:ea typeface="+mn-ea"/>
                <a:cs typeface="Arial"/>
              </a:rPr>
              <a:pPr marL="0" indent="0" algn="l"/>
              <a:t>Russia</a:t>
            </a:fld>
            <a:endParaRPr lang="en-US" sz="1200" b="0" i="0" u="none" strike="noStrike">
              <a:solidFill>
                <a:schemeClr val="bg1"/>
              </a:solidFill>
              <a:latin typeface="Avenir Book" panose="02000503020000020003" pitchFamily="2" charset="0"/>
              <a:ea typeface="+mn-ea"/>
              <a:cs typeface="Arial"/>
            </a:endParaRPr>
          </a:p>
        </xdr:txBody>
      </xdr:sp>
      <xdr:sp macro="" textlink="Pivottables!L7">
        <xdr:nvSpPr>
          <xdr:cNvPr id="650" name="TextBox 649">
            <a:extLst>
              <a:ext uri="{FF2B5EF4-FFF2-40B4-BE49-F238E27FC236}">
                <a16:creationId xmlns:a16="http://schemas.microsoft.com/office/drawing/2014/main" id="{66B548E0-1BDB-0742-93D6-D1B40A4E8F36}"/>
              </a:ext>
            </a:extLst>
          </xdr:cNvPr>
          <xdr:cNvSpPr txBox="1"/>
        </xdr:nvSpPr>
        <xdr:spPr>
          <a:xfrm>
            <a:off x="7422297" y="5076057"/>
            <a:ext cx="1348390" cy="211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0DBF738-52FC-A74D-AAB6-12837A25D9D7}" type="TxLink">
              <a:rPr lang="en-US" sz="1600" b="0" i="0" u="none" strike="noStrike">
                <a:solidFill>
                  <a:schemeClr val="bg1">
                    <a:lumMod val="95000"/>
                  </a:schemeClr>
                </a:solidFill>
                <a:latin typeface="Avenir Book" panose="02000503020000020003" pitchFamily="2" charset="0"/>
                <a:ea typeface="+mn-ea"/>
                <a:cs typeface="Arial"/>
              </a:rPr>
              <a:pPr marL="0" indent="0" algn="l"/>
              <a:t>$62 240</a:t>
            </a:fld>
            <a:endParaRPr lang="en-US" sz="1600" b="0" i="0" u="none" strike="noStrike">
              <a:solidFill>
                <a:schemeClr val="bg1">
                  <a:lumMod val="95000"/>
                </a:schemeClr>
              </a:solidFill>
              <a:latin typeface="Avenir Book" panose="02000503020000020003" pitchFamily="2" charset="0"/>
              <a:ea typeface="+mn-ea"/>
              <a:cs typeface="Arial"/>
            </a:endParaRPr>
          </a:p>
        </xdr:txBody>
      </xdr:sp>
      <xdr:sp macro="" textlink="Pivottables!L5">
        <xdr:nvSpPr>
          <xdr:cNvPr id="651" name="TextBox 650">
            <a:extLst>
              <a:ext uri="{FF2B5EF4-FFF2-40B4-BE49-F238E27FC236}">
                <a16:creationId xmlns:a16="http://schemas.microsoft.com/office/drawing/2014/main" id="{A4436C5F-69F8-A641-AECA-9B12632B2CE6}"/>
              </a:ext>
            </a:extLst>
          </xdr:cNvPr>
          <xdr:cNvSpPr txBox="1"/>
        </xdr:nvSpPr>
        <xdr:spPr>
          <a:xfrm>
            <a:off x="10512299" y="3887512"/>
            <a:ext cx="1348390" cy="207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43E745D-2AF3-A540-9DEA-A98D601FA888}" type="TxLink">
              <a:rPr lang="en-US" sz="1600" b="0" i="0" u="none" strike="noStrike">
                <a:solidFill>
                  <a:schemeClr val="bg1">
                    <a:lumMod val="95000"/>
                  </a:schemeClr>
                </a:solidFill>
                <a:latin typeface="Avenir Book" panose="02000503020000020003" pitchFamily="2" charset="0"/>
                <a:ea typeface="+mn-ea"/>
                <a:cs typeface="Arial"/>
              </a:rPr>
              <a:pPr marL="0" indent="0" algn="l"/>
              <a:t>$190 380</a:t>
            </a:fld>
            <a:endParaRPr lang="en-US" sz="1600" b="0" i="0" u="none" strike="noStrike">
              <a:solidFill>
                <a:schemeClr val="bg1">
                  <a:lumMod val="95000"/>
                </a:schemeClr>
              </a:solidFill>
              <a:latin typeface="Avenir Book" panose="02000503020000020003" pitchFamily="2" charset="0"/>
              <a:ea typeface="+mn-ea"/>
              <a:cs typeface="Arial"/>
            </a:endParaRPr>
          </a:p>
        </xdr:txBody>
      </xdr:sp>
      <xdr:sp macro="" textlink="Pivottables!L8">
        <xdr:nvSpPr>
          <xdr:cNvPr id="652" name="TextBox 651">
            <a:extLst>
              <a:ext uri="{FF2B5EF4-FFF2-40B4-BE49-F238E27FC236}">
                <a16:creationId xmlns:a16="http://schemas.microsoft.com/office/drawing/2014/main" id="{EAE7BCF8-C005-5E49-B115-31C47AB59413}"/>
              </a:ext>
            </a:extLst>
          </xdr:cNvPr>
          <xdr:cNvSpPr txBox="1"/>
        </xdr:nvSpPr>
        <xdr:spPr>
          <a:xfrm>
            <a:off x="10360279" y="2148926"/>
            <a:ext cx="1348390" cy="211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40F8CF4-103F-9F42-92DE-FAE8ED8CB77E}" type="TxLink">
              <a:rPr lang="en-US" sz="1600" b="0" i="0" u="none" strike="noStrike">
                <a:solidFill>
                  <a:schemeClr val="bg1">
                    <a:lumMod val="95000"/>
                  </a:schemeClr>
                </a:solidFill>
                <a:latin typeface="Avenir Book" panose="02000503020000020003" pitchFamily="2" charset="0"/>
                <a:ea typeface="+mn-ea"/>
                <a:cs typeface="Arial"/>
              </a:rPr>
              <a:pPr marL="0" indent="0" algn="l"/>
              <a:t>$106 948</a:t>
            </a:fld>
            <a:endParaRPr lang="en-US" sz="1600" b="0" i="0" u="none" strike="noStrike">
              <a:solidFill>
                <a:schemeClr val="bg1">
                  <a:lumMod val="95000"/>
                </a:schemeClr>
              </a:solidFill>
              <a:latin typeface="Avenir Book" panose="02000503020000020003" pitchFamily="2" charset="0"/>
              <a:ea typeface="+mn-ea"/>
              <a:cs typeface="Arial"/>
            </a:endParaRPr>
          </a:p>
        </xdr:txBody>
      </xdr:sp>
      <xdr:sp macro="" textlink="Pivottables!L10">
        <xdr:nvSpPr>
          <xdr:cNvPr id="653" name="TextBox 652">
            <a:extLst>
              <a:ext uri="{FF2B5EF4-FFF2-40B4-BE49-F238E27FC236}">
                <a16:creationId xmlns:a16="http://schemas.microsoft.com/office/drawing/2014/main" id="{80563521-6B3D-1240-9192-DB3F234CF4C8}"/>
              </a:ext>
            </a:extLst>
          </xdr:cNvPr>
          <xdr:cNvSpPr txBox="1"/>
        </xdr:nvSpPr>
        <xdr:spPr>
          <a:xfrm>
            <a:off x="13234760" y="1937405"/>
            <a:ext cx="1348389" cy="2115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9DAE063-9CB9-1748-A121-6F0E7D2B994D}" type="TxLink">
              <a:rPr lang="en-US" sz="1600" b="0" i="0" u="none" strike="noStrike">
                <a:solidFill>
                  <a:schemeClr val="bg1">
                    <a:lumMod val="95000"/>
                  </a:schemeClr>
                </a:solidFill>
                <a:latin typeface="Avenir Book" panose="02000503020000020003" pitchFamily="2" charset="0"/>
                <a:ea typeface="+mn-ea"/>
                <a:cs typeface="Arial"/>
              </a:rPr>
              <a:pPr marL="0" indent="0" algn="l"/>
              <a:t>$112 620</a:t>
            </a:fld>
            <a:endParaRPr lang="en-US" sz="1600" b="0" i="0" u="none" strike="noStrike">
              <a:solidFill>
                <a:schemeClr val="bg1">
                  <a:lumMod val="95000"/>
                </a:schemeClr>
              </a:solidFill>
              <a:latin typeface="Avenir Book" panose="02000503020000020003" pitchFamily="2" charset="0"/>
              <a:ea typeface="+mn-ea"/>
              <a:cs typeface="Arial"/>
            </a:endParaRPr>
          </a:p>
        </xdr:txBody>
      </xdr:sp>
    </xdr:grpSp>
    <xdr:clientData/>
  </xdr:twoCellAnchor>
  <xdr:twoCellAnchor editAs="absolute">
    <xdr:from>
      <xdr:col>0</xdr:col>
      <xdr:colOff>457200</xdr:colOff>
      <xdr:row>0</xdr:row>
      <xdr:rowOff>99060</xdr:rowOff>
    </xdr:from>
    <xdr:to>
      <xdr:col>4</xdr:col>
      <xdr:colOff>337382</xdr:colOff>
      <xdr:row>1</xdr:row>
      <xdr:rowOff>116198</xdr:rowOff>
    </xdr:to>
    <xdr:sp macro="" textlink="">
      <xdr:nvSpPr>
        <xdr:cNvPr id="758" name="Title 1">
          <a:extLst>
            <a:ext uri="{FF2B5EF4-FFF2-40B4-BE49-F238E27FC236}">
              <a16:creationId xmlns:a16="http://schemas.microsoft.com/office/drawing/2014/main" id="{0AD7055C-326B-4321-B8B1-CF1F9BDA178C}"/>
            </a:ext>
          </a:extLst>
        </xdr:cNvPr>
        <xdr:cNvSpPr>
          <a:spLocks noGrp="1"/>
        </xdr:cNvSpPr>
      </xdr:nvSpPr>
      <xdr:spPr>
        <a:xfrm>
          <a:off x="457200" y="99060"/>
          <a:ext cx="2288102" cy="200018"/>
        </a:xfrm>
        <a:prstGeom prst="rect">
          <a:avLst/>
        </a:prstGeom>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pPr algn="l"/>
          <a:r>
            <a:rPr lang="en-US" sz="1100" baseline="0">
              <a:solidFill>
                <a:schemeClr val="bg1"/>
              </a:solidFill>
              <a:latin typeface="Avenir Book" panose="02000503020000020003" pitchFamily="2" charset="0"/>
            </a:rPr>
            <a:t>Financial Statistics System Dashboard</a:t>
          </a:r>
          <a:endParaRPr lang="en-US" sz="1100">
            <a:solidFill>
              <a:schemeClr val="bg1"/>
            </a:solidFill>
            <a:latin typeface="Avenir Book" panose="02000503020000020003" pitchFamily="2"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139700</xdr:colOff>
      <xdr:row>1</xdr:row>
      <xdr:rowOff>101600</xdr:rowOff>
    </xdr:from>
    <xdr:to>
      <xdr:col>27</xdr:col>
      <xdr:colOff>460804</xdr:colOff>
      <xdr:row>55</xdr:row>
      <xdr:rowOff>92456</xdr:rowOff>
    </xdr:to>
    <xdr:grpSp>
      <xdr:nvGrpSpPr>
        <xdr:cNvPr id="178" name="Group 177">
          <a:extLst>
            <a:ext uri="{FF2B5EF4-FFF2-40B4-BE49-F238E27FC236}">
              <a16:creationId xmlns:a16="http://schemas.microsoft.com/office/drawing/2014/main" id="{16A9E859-6A58-EC40-BFFC-132748393B25}"/>
            </a:ext>
          </a:extLst>
        </xdr:cNvPr>
        <xdr:cNvGrpSpPr>
          <a:grpSpLocks noChangeAspect="1"/>
        </xdr:cNvGrpSpPr>
      </xdr:nvGrpSpPr>
      <xdr:grpSpPr>
        <a:xfrm>
          <a:off x="7363460" y="284480"/>
          <a:ext cx="9350804" cy="9866376"/>
          <a:chOff x="2214331" y="4690831"/>
          <a:chExt cx="8738698" cy="8738698"/>
        </a:xfrm>
      </xdr:grpSpPr>
      <xdr:graphicFrame macro="">
        <xdr:nvGraphicFramePr>
          <xdr:cNvPr id="179" name="Chart 178">
            <a:extLst>
              <a:ext uri="{FF2B5EF4-FFF2-40B4-BE49-F238E27FC236}">
                <a16:creationId xmlns:a16="http://schemas.microsoft.com/office/drawing/2014/main" id="{B96D953F-4212-DF41-A527-3E101D0A5473}"/>
              </a:ext>
            </a:extLst>
          </xdr:cNvPr>
          <xdr:cNvGraphicFramePr>
            <a:graphicFrameLocks/>
          </xdr:cNvGraphicFramePr>
        </xdr:nvGraphicFramePr>
        <xdr:xfrm>
          <a:off x="4052217" y="7217336"/>
          <a:ext cx="5118101" cy="369876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81" name="Group 180">
            <a:extLst>
              <a:ext uri="{FF2B5EF4-FFF2-40B4-BE49-F238E27FC236}">
                <a16:creationId xmlns:a16="http://schemas.microsoft.com/office/drawing/2014/main" id="{BF6A9147-BDA1-B144-923D-D19F73C94630}"/>
              </a:ext>
            </a:extLst>
          </xdr:cNvPr>
          <xdr:cNvGrpSpPr>
            <a:grpSpLocks noChangeAspect="1"/>
          </xdr:cNvGrpSpPr>
        </xdr:nvGrpSpPr>
        <xdr:grpSpPr>
          <a:xfrm>
            <a:off x="2214331" y="4690831"/>
            <a:ext cx="8738698" cy="8738698"/>
            <a:chOff x="6614860" y="481024"/>
            <a:chExt cx="10766355" cy="10903215"/>
          </a:xfrm>
        </xdr:grpSpPr>
        <xdr:grpSp>
          <xdr:nvGrpSpPr>
            <xdr:cNvPr id="182" name="Group 181">
              <a:extLst>
                <a:ext uri="{FF2B5EF4-FFF2-40B4-BE49-F238E27FC236}">
                  <a16:creationId xmlns:a16="http://schemas.microsoft.com/office/drawing/2014/main" id="{728A4297-8127-D34E-BDD9-FDDFD5773EBB}"/>
                </a:ext>
              </a:extLst>
            </xdr:cNvPr>
            <xdr:cNvGrpSpPr/>
          </xdr:nvGrpSpPr>
          <xdr:grpSpPr>
            <a:xfrm>
              <a:off x="6614860" y="481024"/>
              <a:ext cx="10766355" cy="10903215"/>
              <a:chOff x="5742967" y="1362749"/>
              <a:chExt cx="6229364" cy="6229364"/>
            </a:xfrm>
          </xdr:grpSpPr>
          <xdr:sp macro="" textlink="">
            <xdr:nvSpPr>
              <xdr:cNvPr id="192" name="Oval 191">
                <a:extLst>
                  <a:ext uri="{FF2B5EF4-FFF2-40B4-BE49-F238E27FC236}">
                    <a16:creationId xmlns:a16="http://schemas.microsoft.com/office/drawing/2014/main" id="{33D6F1AB-6B83-6547-A5F0-79BCD1FECF91}"/>
                  </a:ext>
                </a:extLst>
              </xdr:cNvPr>
              <xdr:cNvSpPr>
                <a:spLocks noChangeAspect="1"/>
              </xdr:cNvSpPr>
            </xdr:nvSpPr>
            <xdr:spPr>
              <a:xfrm flipH="1" flipV="1">
                <a:off x="7391916" y="3011698"/>
                <a:ext cx="2931466" cy="2931466"/>
              </a:xfrm>
              <a:prstGeom prst="ellipse">
                <a:avLst/>
              </a:prstGeom>
              <a:noFill/>
              <a:ln w="228600">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Arial" panose="020B0604020202020204" pitchFamily="34" charset="0"/>
                  <a:cs typeface="Arial" panose="020B0604020202020204" pitchFamily="34" charset="0"/>
                </a:endParaRPr>
              </a:p>
            </xdr:txBody>
          </xdr:sp>
          <xdr:sp macro="" textlink="">
            <xdr:nvSpPr>
              <xdr:cNvPr id="195" name="Oval 194">
                <a:extLst>
                  <a:ext uri="{FF2B5EF4-FFF2-40B4-BE49-F238E27FC236}">
                    <a16:creationId xmlns:a16="http://schemas.microsoft.com/office/drawing/2014/main" id="{FD671786-5DB9-1946-9415-E6E3CEF01979}"/>
                  </a:ext>
                </a:extLst>
              </xdr:cNvPr>
              <xdr:cNvSpPr>
                <a:spLocks noChangeAspect="1"/>
              </xdr:cNvSpPr>
            </xdr:nvSpPr>
            <xdr:spPr>
              <a:xfrm flipH="1" flipV="1">
                <a:off x="6842266" y="2462048"/>
                <a:ext cx="4030765" cy="4030765"/>
              </a:xfrm>
              <a:prstGeom prst="ellipse">
                <a:avLst/>
              </a:prstGeom>
              <a:noFill/>
              <a:ln w="3175">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Arial" panose="020B0604020202020204" pitchFamily="34" charset="0"/>
                  <a:cs typeface="Arial" panose="020B0604020202020204" pitchFamily="34" charset="0"/>
                </a:endParaRPr>
              </a:p>
            </xdr:txBody>
          </xdr:sp>
          <xdr:sp macro="" textlink="">
            <xdr:nvSpPr>
              <xdr:cNvPr id="200" name="Oval 199">
                <a:extLst>
                  <a:ext uri="{FF2B5EF4-FFF2-40B4-BE49-F238E27FC236}">
                    <a16:creationId xmlns:a16="http://schemas.microsoft.com/office/drawing/2014/main" id="{B73305DA-35D2-BF47-80CD-0057665A52A2}"/>
                  </a:ext>
                </a:extLst>
              </xdr:cNvPr>
              <xdr:cNvSpPr>
                <a:spLocks noChangeAspect="1"/>
              </xdr:cNvSpPr>
            </xdr:nvSpPr>
            <xdr:spPr>
              <a:xfrm flipH="1" flipV="1">
                <a:off x="6017792" y="1637574"/>
                <a:ext cx="5679715" cy="5679715"/>
              </a:xfrm>
              <a:prstGeom prst="ellipse">
                <a:avLst/>
              </a:prstGeom>
              <a:noFill/>
              <a:ln w="3175">
                <a:solidFill>
                  <a:schemeClr val="bg1">
                    <a:alpha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Arial" panose="020B0604020202020204" pitchFamily="34" charset="0"/>
                  <a:cs typeface="Arial" panose="020B0604020202020204" pitchFamily="34" charset="0"/>
                </a:endParaRPr>
              </a:p>
            </xdr:txBody>
          </xdr:sp>
          <xdr:sp macro="" textlink="">
            <xdr:nvSpPr>
              <xdr:cNvPr id="201" name="Oval 200">
                <a:extLst>
                  <a:ext uri="{FF2B5EF4-FFF2-40B4-BE49-F238E27FC236}">
                    <a16:creationId xmlns:a16="http://schemas.microsoft.com/office/drawing/2014/main" id="{08AD893E-E174-C543-AAC9-D40BBF314110}"/>
                  </a:ext>
                </a:extLst>
              </xdr:cNvPr>
              <xdr:cNvSpPr>
                <a:spLocks noChangeAspect="1"/>
              </xdr:cNvSpPr>
            </xdr:nvSpPr>
            <xdr:spPr>
              <a:xfrm flipH="1" flipV="1">
                <a:off x="5742967" y="1362749"/>
                <a:ext cx="6229364" cy="6229364"/>
              </a:xfrm>
              <a:prstGeom prst="ellipse">
                <a:avLst/>
              </a:prstGeom>
              <a:noFill/>
              <a:ln w="3175">
                <a:solidFill>
                  <a:schemeClr val="bg1">
                    <a:alpha val="19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Arial" panose="020B0604020202020204" pitchFamily="34" charset="0"/>
                  <a:cs typeface="Arial" panose="020B0604020202020204" pitchFamily="34" charset="0"/>
                </a:endParaRPr>
              </a:p>
            </xdr:txBody>
          </xdr:sp>
        </xdr:grpSp>
        <xdr:sp macro="" textlink="">
          <xdr:nvSpPr>
            <xdr:cNvPr id="183" name="TextBox 182">
              <a:extLst>
                <a:ext uri="{FF2B5EF4-FFF2-40B4-BE49-F238E27FC236}">
                  <a16:creationId xmlns:a16="http://schemas.microsoft.com/office/drawing/2014/main" id="{15E17F4B-D0BC-C54B-8275-ABB0761179BD}"/>
                </a:ext>
              </a:extLst>
            </xdr:cNvPr>
            <xdr:cNvSpPr txBox="1"/>
          </xdr:nvSpPr>
          <xdr:spPr>
            <a:xfrm>
              <a:off x="11202274" y="5836689"/>
              <a:ext cx="3198499" cy="520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0" i="0">
                  <a:solidFill>
                    <a:schemeClr val="bg1"/>
                  </a:solidFill>
                  <a:latin typeface="Avenir Book" panose="02000503020000020003" pitchFamily="2" charset="0"/>
                </a:rPr>
                <a:t>Financial Statistics</a:t>
              </a:r>
            </a:p>
          </xdr:txBody>
        </xdr:sp>
        <xdr:pic>
          <xdr:nvPicPr>
            <xdr:cNvPr id="185" name="Picture 184" descr="Graphical user interface, icon&#10;&#10;Description automatically generated">
              <a:extLst>
                <a:ext uri="{FF2B5EF4-FFF2-40B4-BE49-F238E27FC236}">
                  <a16:creationId xmlns:a16="http://schemas.microsoft.com/office/drawing/2014/main" id="{848E4F2D-CD97-394F-B75F-0E8B78E1B285}"/>
                </a:ext>
              </a:extLst>
            </xdr:cNvPr>
            <xdr:cNvPicPr>
              <a:picLocks noChangeAspect="1"/>
            </xdr:cNvPicPr>
          </xdr:nvPicPr>
          <xdr:blipFill>
            <a:blip xmlns:r="http://schemas.openxmlformats.org/officeDocument/2006/relationships" r:embed="rId2" cstate="print">
              <a:biLevel thresh="25000"/>
              <a:extLst>
                <a:ext uri="{28A0092B-C50C-407E-A947-70E740481C1C}">
                  <a14:useLocalDpi xmlns:a14="http://schemas.microsoft.com/office/drawing/2010/main" val="0"/>
                </a:ext>
              </a:extLst>
            </a:blip>
            <a:stretch>
              <a:fillRect/>
            </a:stretch>
          </xdr:blipFill>
          <xdr:spPr>
            <a:xfrm>
              <a:off x="11213620" y="5104117"/>
              <a:ext cx="870307" cy="857127"/>
            </a:xfrm>
            <a:prstGeom prst="rect">
              <a:avLst/>
            </a:prstGeom>
          </xdr:spPr>
        </xdr:pic>
      </xdr:grpSp>
    </xdr:grpSp>
    <xdr:clientData/>
  </xdr:twoCellAnchor>
  <xdr:twoCellAnchor>
    <xdr:from>
      <xdr:col>1</xdr:col>
      <xdr:colOff>575167</xdr:colOff>
      <xdr:row>16</xdr:row>
      <xdr:rowOff>79111</xdr:rowOff>
    </xdr:from>
    <xdr:to>
      <xdr:col>5</xdr:col>
      <xdr:colOff>49359</xdr:colOff>
      <xdr:row>27</xdr:row>
      <xdr:rowOff>139725</xdr:rowOff>
    </xdr:to>
    <xdr:cxnSp macro="">
      <xdr:nvCxnSpPr>
        <xdr:cNvPr id="6" name="Straight Connector 5">
          <a:extLst>
            <a:ext uri="{FF2B5EF4-FFF2-40B4-BE49-F238E27FC236}">
              <a16:creationId xmlns:a16="http://schemas.microsoft.com/office/drawing/2014/main" id="{EBC260F8-FB28-B643-92C6-E4ED1EED8720}"/>
            </a:ext>
          </a:extLst>
        </xdr:cNvPr>
        <xdr:cNvCxnSpPr>
          <a:stCxn id="56" idx="7"/>
          <a:endCxn id="39" idx="3"/>
        </xdr:cNvCxnSpPr>
      </xdr:nvCxnSpPr>
      <xdr:spPr>
        <a:xfrm flipV="1">
          <a:off x="1248267" y="3127111"/>
          <a:ext cx="2166592" cy="215611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574913</xdr:colOff>
      <xdr:row>30</xdr:row>
      <xdr:rowOff>44302</xdr:rowOff>
    </xdr:from>
    <xdr:to>
      <xdr:col>5</xdr:col>
      <xdr:colOff>49613</xdr:colOff>
      <xdr:row>41</xdr:row>
      <xdr:rowOff>36710</xdr:rowOff>
    </xdr:to>
    <xdr:cxnSp macro="">
      <xdr:nvCxnSpPr>
        <xdr:cNvPr id="8" name="Straight Connector 7">
          <a:extLst>
            <a:ext uri="{FF2B5EF4-FFF2-40B4-BE49-F238E27FC236}">
              <a16:creationId xmlns:a16="http://schemas.microsoft.com/office/drawing/2014/main" id="{E157BA9C-740C-BC4E-80BE-704B1B840CD4}"/>
            </a:ext>
          </a:extLst>
        </xdr:cNvPr>
        <xdr:cNvCxnSpPr>
          <a:stCxn id="60" idx="1"/>
          <a:endCxn id="56" idx="5"/>
        </xdr:cNvCxnSpPr>
      </xdr:nvCxnSpPr>
      <xdr:spPr>
        <a:xfrm flipH="1" flipV="1">
          <a:off x="1248013" y="5759302"/>
          <a:ext cx="2167100" cy="208790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287750</xdr:colOff>
      <xdr:row>16</xdr:row>
      <xdr:rowOff>177800</xdr:rowOff>
    </xdr:from>
    <xdr:to>
      <xdr:col>5</xdr:col>
      <xdr:colOff>287750</xdr:colOff>
      <xdr:row>27</xdr:row>
      <xdr:rowOff>41275</xdr:rowOff>
    </xdr:to>
    <xdr:cxnSp macro="">
      <xdr:nvCxnSpPr>
        <xdr:cNvPr id="13" name="Straight Connector 12">
          <a:extLst>
            <a:ext uri="{FF2B5EF4-FFF2-40B4-BE49-F238E27FC236}">
              <a16:creationId xmlns:a16="http://schemas.microsoft.com/office/drawing/2014/main" id="{3CD6CAC7-B69C-EC4D-AD48-F4C9DF25B62D}"/>
            </a:ext>
          </a:extLst>
        </xdr:cNvPr>
        <xdr:cNvCxnSpPr>
          <a:stCxn id="58" idx="0"/>
          <a:endCxn id="39" idx="4"/>
        </xdr:cNvCxnSpPr>
      </xdr:nvCxnSpPr>
      <xdr:spPr>
        <a:xfrm flipV="1">
          <a:off x="3653250" y="3225800"/>
          <a:ext cx="0" cy="1958975"/>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624526</xdr:colOff>
      <xdr:row>28</xdr:row>
      <xdr:rowOff>187325</xdr:rowOff>
    </xdr:from>
    <xdr:to>
      <xdr:col>8</xdr:col>
      <xdr:colOff>575048</xdr:colOff>
      <xdr:row>28</xdr:row>
      <xdr:rowOff>187325</xdr:rowOff>
    </xdr:to>
    <xdr:cxnSp macro="">
      <xdr:nvCxnSpPr>
        <xdr:cNvPr id="14" name="Straight Connector 13">
          <a:extLst>
            <a:ext uri="{FF2B5EF4-FFF2-40B4-BE49-F238E27FC236}">
              <a16:creationId xmlns:a16="http://schemas.microsoft.com/office/drawing/2014/main" id="{633D46A7-27C0-0540-AE33-3C8CEA1144F8}"/>
            </a:ext>
          </a:extLst>
        </xdr:cNvPr>
        <xdr:cNvCxnSpPr>
          <a:cxnSpLocks/>
          <a:stCxn id="58" idx="6"/>
          <a:endCxn id="82" idx="2"/>
        </xdr:cNvCxnSpPr>
      </xdr:nvCxnSpPr>
      <xdr:spPr>
        <a:xfrm>
          <a:off x="3990026" y="5521325"/>
          <a:ext cx="1969822" cy="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624074</xdr:colOff>
      <xdr:row>13</xdr:row>
      <xdr:rowOff>76200</xdr:rowOff>
    </xdr:from>
    <xdr:to>
      <xdr:col>5</xdr:col>
      <xdr:colOff>624526</xdr:colOff>
      <xdr:row>16</xdr:row>
      <xdr:rowOff>177800</xdr:rowOff>
    </xdr:to>
    <xdr:sp macro="" textlink="">
      <xdr:nvSpPr>
        <xdr:cNvPr id="39" name="Oval 38">
          <a:extLst>
            <a:ext uri="{FF2B5EF4-FFF2-40B4-BE49-F238E27FC236}">
              <a16:creationId xmlns:a16="http://schemas.microsoft.com/office/drawing/2014/main" id="{3B10C903-88A3-4941-B1E9-B4181590EEF2}"/>
            </a:ext>
          </a:extLst>
        </xdr:cNvPr>
        <xdr:cNvSpPr/>
      </xdr:nvSpPr>
      <xdr:spPr>
        <a:xfrm>
          <a:off x="3316474" y="2552700"/>
          <a:ext cx="673552" cy="673100"/>
        </a:xfrm>
        <a:prstGeom prst="ellips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0</xdr:colOff>
      <xdr:row>27</xdr:row>
      <xdr:rowOff>41275</xdr:rowOff>
    </xdr:from>
    <xdr:to>
      <xdr:col>2</xdr:col>
      <xdr:colOff>452</xdr:colOff>
      <xdr:row>30</xdr:row>
      <xdr:rowOff>142875</xdr:rowOff>
    </xdr:to>
    <xdr:sp macro="" textlink="">
      <xdr:nvSpPr>
        <xdr:cNvPr id="56" name="Oval 55">
          <a:extLst>
            <a:ext uri="{FF2B5EF4-FFF2-40B4-BE49-F238E27FC236}">
              <a16:creationId xmlns:a16="http://schemas.microsoft.com/office/drawing/2014/main" id="{322E4708-4C12-EC4A-A233-C9B55FBACBE5}"/>
            </a:ext>
          </a:extLst>
        </xdr:cNvPr>
        <xdr:cNvSpPr/>
      </xdr:nvSpPr>
      <xdr:spPr>
        <a:xfrm>
          <a:off x="673100" y="5184775"/>
          <a:ext cx="673552" cy="673100"/>
        </a:xfrm>
        <a:prstGeom prst="ellips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624074</xdr:colOff>
      <xdr:row>27</xdr:row>
      <xdr:rowOff>41275</xdr:rowOff>
    </xdr:from>
    <xdr:to>
      <xdr:col>5</xdr:col>
      <xdr:colOff>624526</xdr:colOff>
      <xdr:row>30</xdr:row>
      <xdr:rowOff>142875</xdr:rowOff>
    </xdr:to>
    <xdr:sp macro="" textlink="">
      <xdr:nvSpPr>
        <xdr:cNvPr id="58" name="Oval 57">
          <a:extLst>
            <a:ext uri="{FF2B5EF4-FFF2-40B4-BE49-F238E27FC236}">
              <a16:creationId xmlns:a16="http://schemas.microsoft.com/office/drawing/2014/main" id="{D5947AD5-6A39-C746-A600-1DF3AEDF0ED3}"/>
            </a:ext>
          </a:extLst>
        </xdr:cNvPr>
        <xdr:cNvSpPr/>
      </xdr:nvSpPr>
      <xdr:spPr>
        <a:xfrm>
          <a:off x="3316474" y="5184775"/>
          <a:ext cx="673552" cy="673100"/>
        </a:xfrm>
        <a:prstGeom prst="ellips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287750</xdr:colOff>
      <xdr:row>30</xdr:row>
      <xdr:rowOff>142875</xdr:rowOff>
    </xdr:from>
    <xdr:to>
      <xdr:col>5</xdr:col>
      <xdr:colOff>287750</xdr:colOff>
      <xdr:row>40</xdr:row>
      <xdr:rowOff>127000</xdr:rowOff>
    </xdr:to>
    <xdr:cxnSp macro="">
      <xdr:nvCxnSpPr>
        <xdr:cNvPr id="59" name="Straight Connector 58">
          <a:extLst>
            <a:ext uri="{FF2B5EF4-FFF2-40B4-BE49-F238E27FC236}">
              <a16:creationId xmlns:a16="http://schemas.microsoft.com/office/drawing/2014/main" id="{8DF7A8FA-214F-5342-9EA0-8783C98BE493}"/>
            </a:ext>
          </a:extLst>
        </xdr:cNvPr>
        <xdr:cNvCxnSpPr>
          <a:stCxn id="58" idx="4"/>
          <a:endCxn id="60" idx="0"/>
        </xdr:cNvCxnSpPr>
      </xdr:nvCxnSpPr>
      <xdr:spPr>
        <a:xfrm>
          <a:off x="3653250" y="5857875"/>
          <a:ext cx="0" cy="1889125"/>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624074</xdr:colOff>
      <xdr:row>40</xdr:row>
      <xdr:rowOff>127000</xdr:rowOff>
    </xdr:from>
    <xdr:to>
      <xdr:col>5</xdr:col>
      <xdr:colOff>624526</xdr:colOff>
      <xdr:row>44</xdr:row>
      <xdr:rowOff>38100</xdr:rowOff>
    </xdr:to>
    <xdr:sp macro="" textlink="">
      <xdr:nvSpPr>
        <xdr:cNvPr id="60" name="Oval 59">
          <a:extLst>
            <a:ext uri="{FF2B5EF4-FFF2-40B4-BE49-F238E27FC236}">
              <a16:creationId xmlns:a16="http://schemas.microsoft.com/office/drawing/2014/main" id="{DE68B73D-DA48-6343-AE0A-B2FD7BF6F7FB}"/>
            </a:ext>
          </a:extLst>
        </xdr:cNvPr>
        <xdr:cNvSpPr/>
      </xdr:nvSpPr>
      <xdr:spPr>
        <a:xfrm>
          <a:off x="3316474" y="7747000"/>
          <a:ext cx="673552" cy="673100"/>
        </a:xfrm>
        <a:prstGeom prst="ellips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618624</xdr:colOff>
      <xdr:row>33</xdr:row>
      <xdr:rowOff>165100</xdr:rowOff>
    </xdr:from>
    <xdr:to>
      <xdr:col>7</xdr:col>
      <xdr:colOff>619076</xdr:colOff>
      <xdr:row>37</xdr:row>
      <xdr:rowOff>76200</xdr:rowOff>
    </xdr:to>
    <xdr:sp macro="" textlink="">
      <xdr:nvSpPr>
        <xdr:cNvPr id="63" name="Oval 62">
          <a:extLst>
            <a:ext uri="{FF2B5EF4-FFF2-40B4-BE49-F238E27FC236}">
              <a16:creationId xmlns:a16="http://schemas.microsoft.com/office/drawing/2014/main" id="{124E6491-4DC7-9F48-B747-E99A7FCB83D2}"/>
            </a:ext>
          </a:extLst>
        </xdr:cNvPr>
        <xdr:cNvSpPr/>
      </xdr:nvSpPr>
      <xdr:spPr>
        <a:xfrm>
          <a:off x="4657224" y="6451600"/>
          <a:ext cx="673552" cy="673100"/>
        </a:xfrm>
        <a:prstGeom prst="ellips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520809</xdr:colOff>
      <xdr:row>30</xdr:row>
      <xdr:rowOff>43186</xdr:rowOff>
    </xdr:from>
    <xdr:to>
      <xdr:col>9</xdr:col>
      <xdr:colOff>215</xdr:colOff>
      <xdr:row>34</xdr:row>
      <xdr:rowOff>74289</xdr:rowOff>
    </xdr:to>
    <xdr:cxnSp macro="">
      <xdr:nvCxnSpPr>
        <xdr:cNvPr id="67" name="Straight Connector 66">
          <a:extLst>
            <a:ext uri="{FF2B5EF4-FFF2-40B4-BE49-F238E27FC236}">
              <a16:creationId xmlns:a16="http://schemas.microsoft.com/office/drawing/2014/main" id="{99DB81A3-2653-0B43-809F-C8DDA1F80C39}"/>
            </a:ext>
          </a:extLst>
        </xdr:cNvPr>
        <xdr:cNvCxnSpPr>
          <a:stCxn id="82" idx="3"/>
          <a:endCxn id="63" idx="7"/>
        </xdr:cNvCxnSpPr>
      </xdr:nvCxnSpPr>
      <xdr:spPr>
        <a:xfrm flipH="1">
          <a:off x="5232509" y="5758186"/>
          <a:ext cx="825606" cy="793103"/>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618624</xdr:colOff>
      <xdr:row>20</xdr:row>
      <xdr:rowOff>114300</xdr:rowOff>
    </xdr:from>
    <xdr:to>
      <xdr:col>7</xdr:col>
      <xdr:colOff>619076</xdr:colOff>
      <xdr:row>24</xdr:row>
      <xdr:rowOff>25400</xdr:rowOff>
    </xdr:to>
    <xdr:sp macro="" textlink="">
      <xdr:nvSpPr>
        <xdr:cNvPr id="68" name="Oval 67">
          <a:extLst>
            <a:ext uri="{FF2B5EF4-FFF2-40B4-BE49-F238E27FC236}">
              <a16:creationId xmlns:a16="http://schemas.microsoft.com/office/drawing/2014/main" id="{FEBE73A2-81E2-BA4B-B0F3-A90D1085C846}"/>
            </a:ext>
          </a:extLst>
        </xdr:cNvPr>
        <xdr:cNvSpPr/>
      </xdr:nvSpPr>
      <xdr:spPr>
        <a:xfrm>
          <a:off x="4657224" y="3924300"/>
          <a:ext cx="673552" cy="673100"/>
        </a:xfrm>
        <a:prstGeom prst="ellips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526259</xdr:colOff>
      <xdr:row>23</xdr:row>
      <xdr:rowOff>118379</xdr:rowOff>
    </xdr:from>
    <xdr:to>
      <xdr:col>7</xdr:col>
      <xdr:colOff>43791</xdr:colOff>
      <xdr:row>27</xdr:row>
      <xdr:rowOff>140964</xdr:rowOff>
    </xdr:to>
    <xdr:cxnSp macro="">
      <xdr:nvCxnSpPr>
        <xdr:cNvPr id="77" name="Straight Connector 76">
          <a:extLst>
            <a:ext uri="{FF2B5EF4-FFF2-40B4-BE49-F238E27FC236}">
              <a16:creationId xmlns:a16="http://schemas.microsoft.com/office/drawing/2014/main" id="{4DA23903-9B2C-C449-938F-920E88D27137}"/>
            </a:ext>
          </a:extLst>
        </xdr:cNvPr>
        <xdr:cNvCxnSpPr>
          <a:stCxn id="58" idx="7"/>
          <a:endCxn id="68" idx="3"/>
        </xdr:cNvCxnSpPr>
      </xdr:nvCxnSpPr>
      <xdr:spPr>
        <a:xfrm flipV="1">
          <a:off x="3891759" y="4499879"/>
          <a:ext cx="863732" cy="784585"/>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575048</xdr:colOff>
      <xdr:row>27</xdr:row>
      <xdr:rowOff>41275</xdr:rowOff>
    </xdr:from>
    <xdr:to>
      <xdr:col>9</xdr:col>
      <xdr:colOff>575500</xdr:colOff>
      <xdr:row>30</xdr:row>
      <xdr:rowOff>142875</xdr:rowOff>
    </xdr:to>
    <xdr:sp macro="" textlink="">
      <xdr:nvSpPr>
        <xdr:cNvPr id="82" name="Oval 81">
          <a:extLst>
            <a:ext uri="{FF2B5EF4-FFF2-40B4-BE49-F238E27FC236}">
              <a16:creationId xmlns:a16="http://schemas.microsoft.com/office/drawing/2014/main" id="{3E6653F1-6CEB-7042-9D20-53DF1F67392F}"/>
            </a:ext>
          </a:extLst>
        </xdr:cNvPr>
        <xdr:cNvSpPr/>
      </xdr:nvSpPr>
      <xdr:spPr>
        <a:xfrm>
          <a:off x="5959848" y="5184775"/>
          <a:ext cx="673552" cy="673100"/>
        </a:xfrm>
        <a:prstGeom prst="ellips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520809</xdr:colOff>
      <xdr:row>23</xdr:row>
      <xdr:rowOff>118379</xdr:rowOff>
    </xdr:from>
    <xdr:to>
      <xdr:col>9</xdr:col>
      <xdr:colOff>215</xdr:colOff>
      <xdr:row>27</xdr:row>
      <xdr:rowOff>140964</xdr:rowOff>
    </xdr:to>
    <xdr:cxnSp macro="">
      <xdr:nvCxnSpPr>
        <xdr:cNvPr id="93" name="Straight Connector 92">
          <a:extLst>
            <a:ext uri="{FF2B5EF4-FFF2-40B4-BE49-F238E27FC236}">
              <a16:creationId xmlns:a16="http://schemas.microsoft.com/office/drawing/2014/main" id="{472B3F39-F5D3-1F4C-9E0E-7CE7E51D4769}"/>
            </a:ext>
          </a:extLst>
        </xdr:cNvPr>
        <xdr:cNvCxnSpPr>
          <a:stCxn id="82" idx="1"/>
          <a:endCxn id="68" idx="5"/>
        </xdr:cNvCxnSpPr>
      </xdr:nvCxnSpPr>
      <xdr:spPr>
        <a:xfrm flipH="1" flipV="1">
          <a:off x="5232509" y="4499879"/>
          <a:ext cx="825606" cy="784585"/>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526259</xdr:colOff>
      <xdr:row>30</xdr:row>
      <xdr:rowOff>43186</xdr:rowOff>
    </xdr:from>
    <xdr:to>
      <xdr:col>7</xdr:col>
      <xdr:colOff>43791</xdr:colOff>
      <xdr:row>34</xdr:row>
      <xdr:rowOff>74289</xdr:rowOff>
    </xdr:to>
    <xdr:cxnSp macro="">
      <xdr:nvCxnSpPr>
        <xdr:cNvPr id="107" name="Straight Connector 106">
          <a:extLst>
            <a:ext uri="{FF2B5EF4-FFF2-40B4-BE49-F238E27FC236}">
              <a16:creationId xmlns:a16="http://schemas.microsoft.com/office/drawing/2014/main" id="{D4911BAF-C575-0045-BFA6-D80AAF3AC6F5}"/>
            </a:ext>
          </a:extLst>
        </xdr:cNvPr>
        <xdr:cNvCxnSpPr>
          <a:stCxn id="58" idx="5"/>
          <a:endCxn id="63" idx="1"/>
        </xdr:cNvCxnSpPr>
      </xdr:nvCxnSpPr>
      <xdr:spPr>
        <a:xfrm>
          <a:off x="3891759" y="5758186"/>
          <a:ext cx="863732" cy="793103"/>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477233</xdr:colOff>
      <xdr:row>23</xdr:row>
      <xdr:rowOff>118379</xdr:rowOff>
    </xdr:from>
    <xdr:to>
      <xdr:col>10</xdr:col>
      <xdr:colOff>661509</xdr:colOff>
      <xdr:row>27</xdr:row>
      <xdr:rowOff>140964</xdr:rowOff>
    </xdr:to>
    <xdr:cxnSp macro="">
      <xdr:nvCxnSpPr>
        <xdr:cNvPr id="145" name="Straight Connector 144">
          <a:extLst>
            <a:ext uri="{FF2B5EF4-FFF2-40B4-BE49-F238E27FC236}">
              <a16:creationId xmlns:a16="http://schemas.microsoft.com/office/drawing/2014/main" id="{B764D3BE-BC62-CE4A-9D50-3C3AD3096D54}"/>
            </a:ext>
          </a:extLst>
        </xdr:cNvPr>
        <xdr:cNvCxnSpPr>
          <a:stCxn id="148" idx="3"/>
          <a:endCxn id="82" idx="7"/>
        </xdr:cNvCxnSpPr>
      </xdr:nvCxnSpPr>
      <xdr:spPr>
        <a:xfrm flipH="1">
          <a:off x="6535133" y="4499879"/>
          <a:ext cx="857376" cy="784585"/>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563242</xdr:colOff>
      <xdr:row>20</xdr:row>
      <xdr:rowOff>114300</xdr:rowOff>
    </xdr:from>
    <xdr:to>
      <xdr:col>11</xdr:col>
      <xdr:colOff>563694</xdr:colOff>
      <xdr:row>24</xdr:row>
      <xdr:rowOff>25400</xdr:rowOff>
    </xdr:to>
    <xdr:sp macro="" textlink="">
      <xdr:nvSpPr>
        <xdr:cNvPr id="148" name="Oval 147">
          <a:extLst>
            <a:ext uri="{FF2B5EF4-FFF2-40B4-BE49-F238E27FC236}">
              <a16:creationId xmlns:a16="http://schemas.microsoft.com/office/drawing/2014/main" id="{184ABDD6-96D6-FC44-9E7A-3ABDD8D0114B}"/>
            </a:ext>
          </a:extLst>
        </xdr:cNvPr>
        <xdr:cNvSpPr/>
      </xdr:nvSpPr>
      <xdr:spPr>
        <a:xfrm>
          <a:off x="7294242" y="3924300"/>
          <a:ext cx="673552" cy="673100"/>
        </a:xfrm>
        <a:prstGeom prst="ellips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563242</xdr:colOff>
      <xdr:row>33</xdr:row>
      <xdr:rowOff>162560</xdr:rowOff>
    </xdr:from>
    <xdr:to>
      <xdr:col>11</xdr:col>
      <xdr:colOff>563694</xdr:colOff>
      <xdr:row>37</xdr:row>
      <xdr:rowOff>76200</xdr:rowOff>
    </xdr:to>
    <xdr:sp macro="" textlink="">
      <xdr:nvSpPr>
        <xdr:cNvPr id="151" name="Oval 150">
          <a:extLst>
            <a:ext uri="{FF2B5EF4-FFF2-40B4-BE49-F238E27FC236}">
              <a16:creationId xmlns:a16="http://schemas.microsoft.com/office/drawing/2014/main" id="{E42D37CB-4D2C-A944-B8B5-324A46269667}"/>
            </a:ext>
          </a:extLst>
        </xdr:cNvPr>
        <xdr:cNvSpPr/>
      </xdr:nvSpPr>
      <xdr:spPr>
        <a:xfrm>
          <a:off x="7294242" y="6449060"/>
          <a:ext cx="673552" cy="675640"/>
        </a:xfrm>
        <a:prstGeom prst="ellips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9</xdr:col>
      <xdr:colOff>477233</xdr:colOff>
      <xdr:row>30</xdr:row>
      <xdr:rowOff>43186</xdr:rowOff>
    </xdr:from>
    <xdr:to>
      <xdr:col>10</xdr:col>
      <xdr:colOff>661509</xdr:colOff>
      <xdr:row>34</xdr:row>
      <xdr:rowOff>72121</xdr:rowOff>
    </xdr:to>
    <xdr:cxnSp macro="">
      <xdr:nvCxnSpPr>
        <xdr:cNvPr id="152" name="Straight Connector 151">
          <a:extLst>
            <a:ext uri="{FF2B5EF4-FFF2-40B4-BE49-F238E27FC236}">
              <a16:creationId xmlns:a16="http://schemas.microsoft.com/office/drawing/2014/main" id="{8DE8A663-F468-7349-8162-3BEF08100890}"/>
            </a:ext>
          </a:extLst>
        </xdr:cNvPr>
        <xdr:cNvCxnSpPr>
          <a:stCxn id="151" idx="1"/>
          <a:endCxn id="82" idx="5"/>
        </xdr:cNvCxnSpPr>
      </xdr:nvCxnSpPr>
      <xdr:spPr>
        <a:xfrm flipH="1" flipV="1">
          <a:off x="6535133" y="5758186"/>
          <a:ext cx="857376" cy="790935"/>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575501</xdr:colOff>
      <xdr:row>28</xdr:row>
      <xdr:rowOff>187325</xdr:rowOff>
    </xdr:from>
    <xdr:to>
      <xdr:col>13</xdr:col>
      <xdr:colOff>374650</xdr:colOff>
      <xdr:row>28</xdr:row>
      <xdr:rowOff>187325</xdr:rowOff>
    </xdr:to>
    <xdr:cxnSp macro="">
      <xdr:nvCxnSpPr>
        <xdr:cNvPr id="155" name="Straight Connector 154">
          <a:extLst>
            <a:ext uri="{FF2B5EF4-FFF2-40B4-BE49-F238E27FC236}">
              <a16:creationId xmlns:a16="http://schemas.microsoft.com/office/drawing/2014/main" id="{1D6BA12C-2DA6-CA46-8419-8DB3C2830F73}"/>
            </a:ext>
          </a:extLst>
        </xdr:cNvPr>
        <xdr:cNvCxnSpPr>
          <a:cxnSpLocks/>
          <a:endCxn id="82" idx="6"/>
        </xdr:cNvCxnSpPr>
      </xdr:nvCxnSpPr>
      <xdr:spPr>
        <a:xfrm flipH="1" flipV="1">
          <a:off x="6633401" y="5521325"/>
          <a:ext cx="2491549" cy="0"/>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72759</xdr:colOff>
      <xdr:row>16</xdr:row>
      <xdr:rowOff>13682</xdr:rowOff>
    </xdr:from>
    <xdr:to>
      <xdr:col>11</xdr:col>
      <xdr:colOff>195019</xdr:colOff>
      <xdr:row>40</xdr:row>
      <xdr:rowOff>123304</xdr:rowOff>
    </xdr:to>
    <xdr:grpSp>
      <xdr:nvGrpSpPr>
        <xdr:cNvPr id="7" name="Light Lines">
          <a:extLst>
            <a:ext uri="{FF2B5EF4-FFF2-40B4-BE49-F238E27FC236}">
              <a16:creationId xmlns:a16="http://schemas.microsoft.com/office/drawing/2014/main" id="{9874CFF5-D579-D240-8FDA-6AA2EDC005A3}"/>
            </a:ext>
          </a:extLst>
        </xdr:cNvPr>
        <xdr:cNvGrpSpPr/>
      </xdr:nvGrpSpPr>
      <xdr:grpSpPr>
        <a:xfrm>
          <a:off x="674739" y="2939762"/>
          <a:ext cx="6142060" cy="4498742"/>
          <a:chOff x="4898759" y="2098409"/>
          <a:chExt cx="6853260" cy="4679695"/>
        </a:xfrm>
      </xdr:grpSpPr>
      <xdr:sp macro="" textlink="Pivottables!AW5">
        <xdr:nvSpPr>
          <xdr:cNvPr id="3" name="TextBox 2">
            <a:extLst>
              <a:ext uri="{FF2B5EF4-FFF2-40B4-BE49-F238E27FC236}">
                <a16:creationId xmlns:a16="http://schemas.microsoft.com/office/drawing/2014/main" id="{FC68FEF7-5050-DC45-9AEB-3F7C5C58D15E}"/>
              </a:ext>
            </a:extLst>
          </xdr:cNvPr>
          <xdr:cNvSpPr txBox="1"/>
        </xdr:nvSpPr>
        <xdr:spPr>
          <a:xfrm rot="2711130">
            <a:off x="6473500" y="1780485"/>
            <a:ext cx="29733" cy="2986149"/>
          </a:xfrm>
          <a:prstGeom prst="rect">
            <a:avLst/>
          </a:prstGeom>
          <a:noFill/>
          <a:ln w="2095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28125D-8457-C44F-8CF6-575F71797963}" type="TxLink">
              <a:rPr lang="en-US" sz="34400" b="0" i="0" u="none" strike="noStrike">
                <a:ln w="120650">
                  <a:noFill/>
                </a:ln>
                <a:solidFill>
                  <a:schemeClr val="bg1"/>
                </a:solidFill>
                <a:latin typeface="Arial"/>
                <a:cs typeface="Arial"/>
              </a:rPr>
              <a:pPr algn="ctr"/>
              <a:t>|</a:t>
            </a:fld>
            <a:endParaRPr lang="en-US" sz="34400">
              <a:ln w="120650">
                <a:noFill/>
              </a:ln>
              <a:solidFill>
                <a:schemeClr val="bg1"/>
              </a:solidFill>
            </a:endParaRPr>
          </a:p>
        </xdr:txBody>
      </xdr:sp>
      <xdr:sp macro="" textlink="Pivottables!AW5">
        <xdr:nvSpPr>
          <xdr:cNvPr id="69" name="TextBox 68">
            <a:extLst>
              <a:ext uri="{FF2B5EF4-FFF2-40B4-BE49-F238E27FC236}">
                <a16:creationId xmlns:a16="http://schemas.microsoft.com/office/drawing/2014/main" id="{7CDECCE2-F3B9-364C-B8F4-6526063F516E}"/>
              </a:ext>
            </a:extLst>
          </xdr:cNvPr>
          <xdr:cNvSpPr txBox="1"/>
        </xdr:nvSpPr>
        <xdr:spPr>
          <a:xfrm flipH="1">
            <a:off x="7776848" y="2098409"/>
            <a:ext cx="27432" cy="2139696"/>
          </a:xfrm>
          <a:prstGeom prst="rect">
            <a:avLst/>
          </a:prstGeom>
          <a:noFill/>
          <a:ln w="2095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28125D-8457-C44F-8CF6-575F71797963}" type="TxLink">
              <a:rPr lang="en-US" sz="16600" b="0" i="0" u="none" strike="noStrike">
                <a:ln w="120650">
                  <a:noFill/>
                </a:ln>
                <a:solidFill>
                  <a:schemeClr val="bg1"/>
                </a:solidFill>
                <a:latin typeface="Arial"/>
                <a:cs typeface="Arial"/>
              </a:rPr>
              <a:pPr algn="ctr"/>
              <a:t>|</a:t>
            </a:fld>
            <a:endParaRPr lang="en-US" sz="16600">
              <a:ln w="120650">
                <a:noFill/>
              </a:ln>
              <a:solidFill>
                <a:schemeClr val="bg1"/>
              </a:solidFill>
            </a:endParaRPr>
          </a:p>
        </xdr:txBody>
      </xdr:sp>
      <xdr:sp macro="" textlink="Pivottables!AW6">
        <xdr:nvSpPr>
          <xdr:cNvPr id="74" name="TextBox 73">
            <a:extLst>
              <a:ext uri="{FF2B5EF4-FFF2-40B4-BE49-F238E27FC236}">
                <a16:creationId xmlns:a16="http://schemas.microsoft.com/office/drawing/2014/main" id="{BDF34855-9F44-0244-B458-7F36AC7EE06A}"/>
              </a:ext>
            </a:extLst>
          </xdr:cNvPr>
          <xdr:cNvSpPr txBox="1"/>
        </xdr:nvSpPr>
        <xdr:spPr>
          <a:xfrm flipH="1">
            <a:off x="7776848" y="4638408"/>
            <a:ext cx="27432" cy="2139696"/>
          </a:xfrm>
          <a:prstGeom prst="rect">
            <a:avLst/>
          </a:prstGeom>
          <a:noFill/>
          <a:ln w="2095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FC476A-C445-944F-A9FF-7C126CB2BCD3}" type="TxLink">
              <a:rPr lang="en-US" sz="16600" b="0" i="0" u="none" strike="noStrike">
                <a:ln w="120650">
                  <a:noFill/>
                </a:ln>
                <a:solidFill>
                  <a:schemeClr val="bg1"/>
                </a:solidFill>
                <a:latin typeface="Arial"/>
                <a:ea typeface="+mn-ea"/>
                <a:cs typeface="Arial"/>
              </a:rPr>
              <a:pPr marL="0" indent="0" algn="ctr"/>
              <a:t> </a:t>
            </a:fld>
            <a:endParaRPr lang="en-US" sz="16600" b="0" i="0" u="none" strike="noStrike">
              <a:ln w="120650">
                <a:noFill/>
              </a:ln>
              <a:solidFill>
                <a:schemeClr val="bg1"/>
              </a:solidFill>
              <a:latin typeface="Arial"/>
              <a:ea typeface="+mn-ea"/>
              <a:cs typeface="Arial"/>
            </a:endParaRPr>
          </a:p>
        </xdr:txBody>
      </xdr:sp>
      <xdr:sp macro="" textlink="Pivottables!AW6">
        <xdr:nvSpPr>
          <xdr:cNvPr id="75" name="TextBox 74">
            <a:extLst>
              <a:ext uri="{FF2B5EF4-FFF2-40B4-BE49-F238E27FC236}">
                <a16:creationId xmlns:a16="http://schemas.microsoft.com/office/drawing/2014/main" id="{E69A3928-479A-D44B-9BD1-4B2B678BC997}"/>
              </a:ext>
            </a:extLst>
          </xdr:cNvPr>
          <xdr:cNvSpPr txBox="1"/>
        </xdr:nvSpPr>
        <xdr:spPr>
          <a:xfrm rot="8040000">
            <a:off x="6555364" y="4301631"/>
            <a:ext cx="27432" cy="3340641"/>
          </a:xfrm>
          <a:prstGeom prst="rect">
            <a:avLst/>
          </a:prstGeom>
          <a:noFill/>
          <a:ln w="2095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7DC9559-5642-8340-95D0-534F51637F0E}" type="TxLink">
              <a:rPr lang="en-US" sz="28700" b="0" i="0" u="none" strike="noStrike">
                <a:ln w="120650">
                  <a:noFill/>
                </a:ln>
                <a:solidFill>
                  <a:schemeClr val="bg1"/>
                </a:solidFill>
                <a:latin typeface="Arial"/>
                <a:ea typeface="+mn-ea"/>
                <a:cs typeface="Arial"/>
              </a:rPr>
              <a:pPr marL="0" indent="0" algn="ctr"/>
              <a:t> </a:t>
            </a:fld>
            <a:endParaRPr lang="en-US" sz="28700" b="0" i="0" u="none" strike="noStrike">
              <a:ln w="120650">
                <a:noFill/>
              </a:ln>
              <a:solidFill>
                <a:schemeClr val="bg1"/>
              </a:solidFill>
              <a:latin typeface="Arial"/>
              <a:ea typeface="+mn-ea"/>
              <a:cs typeface="Arial"/>
            </a:endParaRPr>
          </a:p>
        </xdr:txBody>
      </xdr:sp>
      <xdr:sp macro="" textlink="Pivottables!BG5">
        <xdr:nvSpPr>
          <xdr:cNvPr id="81" name="TextBox 80">
            <a:extLst>
              <a:ext uri="{FF2B5EF4-FFF2-40B4-BE49-F238E27FC236}">
                <a16:creationId xmlns:a16="http://schemas.microsoft.com/office/drawing/2014/main" id="{33A68CEF-7578-F741-A979-A9164F9BB7D5}"/>
              </a:ext>
            </a:extLst>
          </xdr:cNvPr>
          <xdr:cNvSpPr txBox="1"/>
        </xdr:nvSpPr>
        <xdr:spPr>
          <a:xfrm rot="2851500" flipH="1">
            <a:off x="8535090" y="3187805"/>
            <a:ext cx="27432" cy="1406291"/>
          </a:xfrm>
          <a:prstGeom prst="rect">
            <a:avLst/>
          </a:prstGeom>
          <a:noFill/>
          <a:ln w="2095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9A22C81-9623-2548-ABBA-2B5BA50CD81E}" type="TxLink">
              <a:rPr lang="en-US" sz="9600" b="0" i="0" u="none" strike="noStrike">
                <a:ln w="120650">
                  <a:noFill/>
                </a:ln>
                <a:solidFill>
                  <a:schemeClr val="bg1"/>
                </a:solidFill>
                <a:latin typeface="Arial"/>
                <a:ea typeface="+mn-ea"/>
                <a:cs typeface="Arial"/>
              </a:rPr>
              <a:pPr marL="0" indent="0" algn="ctr"/>
              <a:t>|</a:t>
            </a:fld>
            <a:endParaRPr lang="en-US" sz="9600" b="0" i="0" u="none" strike="noStrike">
              <a:ln w="120650">
                <a:noFill/>
              </a:ln>
              <a:solidFill>
                <a:schemeClr val="bg1"/>
              </a:solidFill>
              <a:latin typeface="Arial"/>
              <a:ea typeface="+mn-ea"/>
              <a:cs typeface="Arial"/>
            </a:endParaRPr>
          </a:p>
        </xdr:txBody>
      </xdr:sp>
      <xdr:sp macro="" textlink="Pivottables!BG5">
        <xdr:nvSpPr>
          <xdr:cNvPr id="84" name="TextBox 83">
            <a:extLst>
              <a:ext uri="{FF2B5EF4-FFF2-40B4-BE49-F238E27FC236}">
                <a16:creationId xmlns:a16="http://schemas.microsoft.com/office/drawing/2014/main" id="{23E9347C-D18D-EC42-9E09-B1C15D949D9C}"/>
              </a:ext>
            </a:extLst>
          </xdr:cNvPr>
          <xdr:cNvSpPr txBox="1"/>
        </xdr:nvSpPr>
        <xdr:spPr>
          <a:xfrm rot="18846864" flipH="1">
            <a:off x="9717597" y="3254192"/>
            <a:ext cx="27432" cy="1296867"/>
          </a:xfrm>
          <a:prstGeom prst="rect">
            <a:avLst/>
          </a:prstGeom>
          <a:noFill/>
          <a:ln w="2095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9A22C81-9623-2548-ABBA-2B5BA50CD81E}" type="TxLink">
              <a:rPr lang="en-US" sz="9600" b="0" i="0" u="none" strike="noStrike">
                <a:ln w="120650">
                  <a:noFill/>
                </a:ln>
                <a:solidFill>
                  <a:schemeClr val="bg1"/>
                </a:solidFill>
                <a:latin typeface="Arial"/>
                <a:ea typeface="+mn-ea"/>
                <a:cs typeface="Arial"/>
              </a:rPr>
              <a:pPr marL="0" indent="0" algn="ctr"/>
              <a:t>|</a:t>
            </a:fld>
            <a:endParaRPr lang="en-US" sz="9600" b="0" i="0" u="none" strike="noStrike">
              <a:ln w="120650">
                <a:noFill/>
              </a:ln>
              <a:solidFill>
                <a:schemeClr val="bg1"/>
              </a:solidFill>
              <a:latin typeface="Arial"/>
              <a:ea typeface="+mn-ea"/>
              <a:cs typeface="Arial"/>
            </a:endParaRPr>
          </a:p>
        </xdr:txBody>
      </xdr:sp>
      <xdr:sp macro="" textlink="Pivottables!BG6">
        <xdr:nvSpPr>
          <xdr:cNvPr id="85" name="TextBox 84">
            <a:extLst>
              <a:ext uri="{FF2B5EF4-FFF2-40B4-BE49-F238E27FC236}">
                <a16:creationId xmlns:a16="http://schemas.microsoft.com/office/drawing/2014/main" id="{E890E408-6D67-6D4F-A528-D657C5252A89}"/>
              </a:ext>
            </a:extLst>
          </xdr:cNvPr>
          <xdr:cNvSpPr txBox="1"/>
        </xdr:nvSpPr>
        <xdr:spPr>
          <a:xfrm rot="18846864" flipH="1">
            <a:off x="8395055" y="4417782"/>
            <a:ext cx="27432" cy="1406291"/>
          </a:xfrm>
          <a:prstGeom prst="rect">
            <a:avLst/>
          </a:prstGeom>
          <a:noFill/>
          <a:ln w="2095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1FEF924-189E-374F-9CA9-42179469F787}" type="TxLink">
              <a:rPr lang="en-US" sz="9600" b="0" i="0" u="none" strike="noStrike">
                <a:ln w="120650">
                  <a:noFill/>
                </a:ln>
                <a:solidFill>
                  <a:schemeClr val="bg1"/>
                </a:solidFill>
                <a:latin typeface="Arial"/>
                <a:ea typeface="+mn-ea"/>
                <a:cs typeface="Arial"/>
              </a:rPr>
              <a:pPr marL="0" indent="0" algn="ctr"/>
              <a:t> </a:t>
            </a:fld>
            <a:endParaRPr lang="en-US" sz="9600" b="0" i="0" u="none" strike="noStrike">
              <a:ln w="120650">
                <a:noFill/>
              </a:ln>
              <a:solidFill>
                <a:schemeClr val="bg1"/>
              </a:solidFill>
              <a:latin typeface="Arial"/>
              <a:ea typeface="+mn-ea"/>
              <a:cs typeface="Arial"/>
            </a:endParaRPr>
          </a:p>
        </xdr:txBody>
      </xdr:sp>
      <xdr:sp macro="" textlink="Pivottables!BG6">
        <xdr:nvSpPr>
          <xdr:cNvPr id="86" name="TextBox 85">
            <a:extLst>
              <a:ext uri="{FF2B5EF4-FFF2-40B4-BE49-F238E27FC236}">
                <a16:creationId xmlns:a16="http://schemas.microsoft.com/office/drawing/2014/main" id="{EEB28B1D-1AFD-6542-B37A-E172E48E0E6A}"/>
              </a:ext>
            </a:extLst>
          </xdr:cNvPr>
          <xdr:cNvSpPr txBox="1"/>
        </xdr:nvSpPr>
        <xdr:spPr>
          <a:xfrm rot="13446864" flipH="1">
            <a:off x="9684478" y="4623222"/>
            <a:ext cx="27432" cy="1378650"/>
          </a:xfrm>
          <a:prstGeom prst="rect">
            <a:avLst/>
          </a:prstGeom>
          <a:noFill/>
          <a:ln w="2095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1FEF924-189E-374F-9CA9-42179469F787}" type="TxLink">
              <a:rPr lang="en-US" sz="9600" b="0" i="0" u="none" strike="noStrike">
                <a:ln w="120650">
                  <a:noFill/>
                </a:ln>
                <a:solidFill>
                  <a:schemeClr val="bg1"/>
                </a:solidFill>
                <a:latin typeface="Arial"/>
                <a:ea typeface="+mn-ea"/>
                <a:cs typeface="Arial"/>
              </a:rPr>
              <a:pPr marL="0" indent="0" algn="ctr"/>
              <a:t> </a:t>
            </a:fld>
            <a:endParaRPr lang="en-US" sz="9600" b="0" i="0" u="none" strike="noStrike">
              <a:ln w="120650">
                <a:noFill/>
              </a:ln>
              <a:solidFill>
                <a:schemeClr val="bg1"/>
              </a:solidFill>
              <a:latin typeface="Arial"/>
              <a:ea typeface="+mn-ea"/>
              <a:cs typeface="Arial"/>
            </a:endParaRPr>
          </a:p>
        </xdr:txBody>
      </xdr:sp>
      <xdr:sp macro="" textlink="Pivottables!BV5">
        <xdr:nvSpPr>
          <xdr:cNvPr id="87" name="TextBox 86">
            <a:extLst>
              <a:ext uri="{FF2B5EF4-FFF2-40B4-BE49-F238E27FC236}">
                <a16:creationId xmlns:a16="http://schemas.microsoft.com/office/drawing/2014/main" id="{99DBEA96-19E7-E042-9B2C-5860EF4776CD}"/>
              </a:ext>
            </a:extLst>
          </xdr:cNvPr>
          <xdr:cNvSpPr txBox="1"/>
        </xdr:nvSpPr>
        <xdr:spPr>
          <a:xfrm rot="18846864" flipH="1">
            <a:off x="11037025" y="4438326"/>
            <a:ext cx="23697" cy="1406291"/>
          </a:xfrm>
          <a:prstGeom prst="rect">
            <a:avLst/>
          </a:prstGeom>
          <a:noFill/>
          <a:ln w="2095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8456916-4D80-344A-90F6-58C5B5ECF82B}" type="TxLink">
              <a:rPr lang="en-US" sz="9600" b="0" i="0" u="none" strike="noStrike">
                <a:ln w="120650">
                  <a:noFill/>
                </a:ln>
                <a:solidFill>
                  <a:schemeClr val="bg1"/>
                </a:solidFill>
                <a:latin typeface="Arial"/>
                <a:ea typeface="+mn-ea"/>
                <a:cs typeface="Arial"/>
              </a:rPr>
              <a:pPr marL="0" indent="0" algn="ctr"/>
              <a:t> </a:t>
            </a:fld>
            <a:endParaRPr lang="en-US" sz="9600" b="0" i="0" u="none" strike="noStrike">
              <a:ln w="120650">
                <a:noFill/>
              </a:ln>
              <a:solidFill>
                <a:schemeClr val="bg1"/>
              </a:solidFill>
              <a:latin typeface="Arial"/>
              <a:ea typeface="+mn-ea"/>
              <a:cs typeface="Arial"/>
            </a:endParaRPr>
          </a:p>
        </xdr:txBody>
      </xdr:sp>
      <xdr:sp macro="" textlink="Pivottables!BV6">
        <xdr:nvSpPr>
          <xdr:cNvPr id="89" name="TextBox 88">
            <a:extLst>
              <a:ext uri="{FF2B5EF4-FFF2-40B4-BE49-F238E27FC236}">
                <a16:creationId xmlns:a16="http://schemas.microsoft.com/office/drawing/2014/main" id="{C4C28E85-8FC3-AD47-9E1F-3B5BC90598C8}"/>
              </a:ext>
            </a:extLst>
          </xdr:cNvPr>
          <xdr:cNvSpPr txBox="1"/>
        </xdr:nvSpPr>
        <xdr:spPr>
          <a:xfrm rot="13565977" flipH="1">
            <a:off x="10992202" y="3302796"/>
            <a:ext cx="23697" cy="1406291"/>
          </a:xfrm>
          <a:prstGeom prst="rect">
            <a:avLst/>
          </a:prstGeom>
          <a:noFill/>
          <a:ln w="2095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6E9E920-FFBE-2B4D-B9D9-0F7511B82D50}" type="TxLink">
              <a:rPr lang="en-US" sz="9600" b="0" i="0" u="none" strike="noStrike">
                <a:ln w="120650">
                  <a:noFill/>
                </a:ln>
                <a:solidFill>
                  <a:schemeClr val="bg1"/>
                </a:solidFill>
                <a:latin typeface="Arial"/>
                <a:ea typeface="+mn-ea"/>
                <a:cs typeface="Arial"/>
              </a:rPr>
              <a:pPr marL="0" indent="0" algn="ctr"/>
              <a:t>|</a:t>
            </a:fld>
            <a:endParaRPr lang="en-US" sz="9600" b="0" i="0" u="none" strike="noStrike">
              <a:ln w="120650">
                <a:noFill/>
              </a:ln>
              <a:solidFill>
                <a:schemeClr val="bg1"/>
              </a:solidFill>
              <a:latin typeface="Arial"/>
              <a:ea typeface="+mn-ea"/>
              <a:cs typeface="Arial"/>
            </a:endParaRPr>
          </a:p>
        </xdr:txBody>
      </xdr:sp>
    </xdr:grpSp>
    <xdr:clientData/>
  </xdr:twoCellAnchor>
  <xdr:twoCellAnchor>
    <xdr:from>
      <xdr:col>10</xdr:col>
      <xdr:colOff>122743</xdr:colOff>
      <xdr:row>37</xdr:row>
      <xdr:rowOff>41322</xdr:rowOff>
    </xdr:from>
    <xdr:to>
      <xdr:col>12</xdr:col>
      <xdr:colOff>363809</xdr:colOff>
      <xdr:row>41</xdr:row>
      <xdr:rowOff>152399</xdr:rowOff>
    </xdr:to>
    <xdr:sp macro="" textlink="">
      <xdr:nvSpPr>
        <xdr:cNvPr id="197" name="TextBox 196">
          <a:extLst>
            <a:ext uri="{FF2B5EF4-FFF2-40B4-BE49-F238E27FC236}">
              <a16:creationId xmlns:a16="http://schemas.microsoft.com/office/drawing/2014/main" id="{8EF29A8C-D27C-E341-B0D1-2DD41FEF6C6A}"/>
            </a:ext>
          </a:extLst>
        </xdr:cNvPr>
        <xdr:cNvSpPr txBox="1"/>
      </xdr:nvSpPr>
      <xdr:spPr>
        <a:xfrm>
          <a:off x="6853743" y="7089822"/>
          <a:ext cx="1587266" cy="873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Non-Registered Customer info</a:t>
          </a:r>
        </a:p>
      </xdr:txBody>
    </xdr:sp>
    <xdr:clientData/>
  </xdr:twoCellAnchor>
  <xdr:twoCellAnchor>
    <xdr:from>
      <xdr:col>10</xdr:col>
      <xdr:colOff>246544</xdr:colOff>
      <xdr:row>16</xdr:row>
      <xdr:rowOff>88895</xdr:rowOff>
    </xdr:from>
    <xdr:to>
      <xdr:col>12</xdr:col>
      <xdr:colOff>228600</xdr:colOff>
      <xdr:row>21</xdr:row>
      <xdr:rowOff>9472</xdr:rowOff>
    </xdr:to>
    <xdr:sp macro="" textlink="">
      <xdr:nvSpPr>
        <xdr:cNvPr id="40" name="TextBox 39">
          <a:extLst>
            <a:ext uri="{FF2B5EF4-FFF2-40B4-BE49-F238E27FC236}">
              <a16:creationId xmlns:a16="http://schemas.microsoft.com/office/drawing/2014/main" id="{D1FE0581-5A2A-F14E-8872-2C989833953E}"/>
            </a:ext>
          </a:extLst>
        </xdr:cNvPr>
        <xdr:cNvSpPr txBox="1"/>
      </xdr:nvSpPr>
      <xdr:spPr>
        <a:xfrm>
          <a:off x="6977544" y="3136895"/>
          <a:ext cx="1328256" cy="873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Register Customer info</a:t>
          </a:r>
        </a:p>
      </xdr:txBody>
    </xdr:sp>
    <xdr:clientData/>
  </xdr:twoCellAnchor>
  <xdr:twoCellAnchor>
    <xdr:from>
      <xdr:col>0</xdr:col>
      <xdr:colOff>127000</xdr:colOff>
      <xdr:row>10</xdr:row>
      <xdr:rowOff>177800</xdr:rowOff>
    </xdr:from>
    <xdr:to>
      <xdr:col>15</xdr:col>
      <xdr:colOff>317500</xdr:colOff>
      <xdr:row>45</xdr:row>
      <xdr:rowOff>139700</xdr:rowOff>
    </xdr:to>
    <xdr:grpSp>
      <xdr:nvGrpSpPr>
        <xdr:cNvPr id="180" name="Light O">
          <a:extLst>
            <a:ext uri="{FF2B5EF4-FFF2-40B4-BE49-F238E27FC236}">
              <a16:creationId xmlns:a16="http://schemas.microsoft.com/office/drawing/2014/main" id="{0E2123D5-FC58-4C43-9228-807EBFB08744}"/>
            </a:ext>
          </a:extLst>
        </xdr:cNvPr>
        <xdr:cNvGrpSpPr/>
      </xdr:nvGrpSpPr>
      <xdr:grpSpPr>
        <a:xfrm>
          <a:off x="127000" y="2006600"/>
          <a:ext cx="9220200" cy="6362700"/>
          <a:chOff x="4279900" y="596900"/>
          <a:chExt cx="10287000" cy="6629400"/>
        </a:xfrm>
      </xdr:grpSpPr>
      <xdr:sp macro="" textlink="">
        <xdr:nvSpPr>
          <xdr:cNvPr id="2" name="TextBox 1">
            <a:extLst>
              <a:ext uri="{FF2B5EF4-FFF2-40B4-BE49-F238E27FC236}">
                <a16:creationId xmlns:a16="http://schemas.microsoft.com/office/drawing/2014/main" id="{031E83C4-55FD-964C-93F6-4FFF91413BCE}"/>
              </a:ext>
            </a:extLst>
          </xdr:cNvPr>
          <xdr:cNvSpPr txBox="1"/>
        </xdr:nvSpPr>
        <xdr:spPr>
          <a:xfrm>
            <a:off x="4279900" y="3249072"/>
            <a:ext cx="1778000" cy="146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3800" b="0" i="0" u="none" strike="noStrike">
                <a:ln>
                  <a:noFill/>
                </a:ln>
                <a:solidFill>
                  <a:schemeClr val="bg1"/>
                </a:solidFill>
                <a:effectLst>
                  <a:glow rad="63500">
                    <a:srgbClr val="194AFE">
                      <a:alpha val="40000"/>
                    </a:srgbClr>
                  </a:glow>
                  <a:outerShdw blurRad="177800" sx="114000" sy="114000" algn="ctr" rotWithShape="0">
                    <a:srgbClr val="194AFE"/>
                  </a:outerShdw>
                </a:effectLst>
                <a:latin typeface="+mj-lt"/>
                <a:ea typeface="+mn-ea"/>
                <a:cs typeface="Arial"/>
              </a:rPr>
              <a:t>○</a:t>
            </a:r>
          </a:p>
        </xdr:txBody>
      </xdr:sp>
      <xdr:grpSp>
        <xdr:nvGrpSpPr>
          <xdr:cNvPr id="37" name="Point of sale">
            <a:extLst>
              <a:ext uri="{FF2B5EF4-FFF2-40B4-BE49-F238E27FC236}">
                <a16:creationId xmlns:a16="http://schemas.microsoft.com/office/drawing/2014/main" id="{CC5B8806-2E59-4F48-99B8-6ECF1584F9DF}"/>
              </a:ext>
            </a:extLst>
          </xdr:cNvPr>
          <xdr:cNvGrpSpPr/>
        </xdr:nvGrpSpPr>
        <xdr:grpSpPr>
          <a:xfrm>
            <a:off x="6915150" y="596900"/>
            <a:ext cx="1778000" cy="6629400"/>
            <a:chOff x="6356350" y="-1003300"/>
            <a:chExt cx="1778000" cy="6629400"/>
          </a:xfrm>
        </xdr:grpSpPr>
        <xdr:sp macro="" textlink="Pivottables!AX5">
          <xdr:nvSpPr>
            <xdr:cNvPr id="34" name="TextBox 33">
              <a:extLst>
                <a:ext uri="{FF2B5EF4-FFF2-40B4-BE49-F238E27FC236}">
                  <a16:creationId xmlns:a16="http://schemas.microsoft.com/office/drawing/2014/main" id="{989F558B-9A9B-D041-B6D9-3B33F025CADF}"/>
                </a:ext>
              </a:extLst>
            </xdr:cNvPr>
            <xdr:cNvSpPr txBox="1"/>
          </xdr:nvSpPr>
          <xdr:spPr>
            <a:xfrm>
              <a:off x="6356350" y="-1003300"/>
              <a:ext cx="1778000" cy="146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42D5AAD-F0FD-ED4F-A853-80C6B3A2466C}" type="TxLink">
                <a:rPr lang="en-US" sz="13800" b="0" i="0" u="none" strike="noStrike">
                  <a:ln>
                    <a:noFill/>
                  </a:ln>
                  <a:solidFill>
                    <a:schemeClr val="bg1"/>
                  </a:solidFill>
                  <a:effectLst>
                    <a:glow rad="63500">
                      <a:srgbClr val="194AFE">
                        <a:alpha val="40000"/>
                      </a:srgbClr>
                    </a:glow>
                    <a:outerShdw blurRad="177800" sx="114000" sy="114000" algn="ctr" rotWithShape="0">
                      <a:srgbClr val="194AFE"/>
                    </a:outerShdw>
                  </a:effectLst>
                  <a:latin typeface="+mj-lt"/>
                  <a:ea typeface="+mn-ea"/>
                  <a:cs typeface="Arial"/>
                </a:rPr>
                <a:pPr marL="0" indent="0" algn="ctr"/>
                <a:t>○</a:t>
              </a:fld>
              <a:endParaRPr lang="en-US" sz="13800" b="0" i="0" u="none" strike="noStrike">
                <a:ln>
                  <a:noFill/>
                </a:ln>
                <a:solidFill>
                  <a:schemeClr val="bg1"/>
                </a:solidFill>
                <a:effectLst>
                  <a:glow rad="63500">
                    <a:srgbClr val="194AFE">
                      <a:alpha val="40000"/>
                    </a:srgbClr>
                  </a:glow>
                  <a:outerShdw blurRad="177800" sx="114000" sy="114000" algn="ctr" rotWithShape="0">
                    <a:srgbClr val="194AFE"/>
                  </a:outerShdw>
                </a:effectLst>
                <a:latin typeface="+mj-lt"/>
                <a:ea typeface="+mn-ea"/>
                <a:cs typeface="Arial"/>
              </a:endParaRPr>
            </a:p>
          </xdr:txBody>
        </xdr:sp>
        <xdr:sp macro="" textlink="Pivottables!AX6">
          <xdr:nvSpPr>
            <xdr:cNvPr id="36" name="TextBox 35">
              <a:extLst>
                <a:ext uri="{FF2B5EF4-FFF2-40B4-BE49-F238E27FC236}">
                  <a16:creationId xmlns:a16="http://schemas.microsoft.com/office/drawing/2014/main" id="{5B84E9A7-D113-A847-96D6-56A64BE7B16D}"/>
                </a:ext>
              </a:extLst>
            </xdr:cNvPr>
            <xdr:cNvSpPr txBox="1"/>
          </xdr:nvSpPr>
          <xdr:spPr>
            <a:xfrm>
              <a:off x="6356350" y="4165600"/>
              <a:ext cx="1778000" cy="146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3471F7-432E-CF42-AF99-54D007EE4DBF}" type="TxLink">
                <a:rPr lang="en-US" sz="13800" b="0" i="0" u="none" strike="noStrike">
                  <a:ln>
                    <a:noFill/>
                  </a:ln>
                  <a:solidFill>
                    <a:schemeClr val="bg1"/>
                  </a:solidFill>
                  <a:effectLst>
                    <a:glow rad="63500">
                      <a:srgbClr val="194AFE">
                        <a:alpha val="40000"/>
                      </a:srgbClr>
                    </a:glow>
                    <a:outerShdw blurRad="177800" sx="114000" sy="114000" algn="ctr" rotWithShape="0">
                      <a:srgbClr val="194AFE"/>
                    </a:outerShdw>
                  </a:effectLst>
                  <a:latin typeface="+mj-lt"/>
                  <a:ea typeface="+mn-ea"/>
                  <a:cs typeface="Arial"/>
                </a:rPr>
                <a:pPr marL="0" indent="0" algn="ctr"/>
                <a:t> </a:t>
              </a:fld>
              <a:endParaRPr lang="en-US" sz="13800" b="0" i="0" u="none" strike="noStrike">
                <a:ln>
                  <a:noFill/>
                </a:ln>
                <a:solidFill>
                  <a:schemeClr val="bg1"/>
                </a:solidFill>
                <a:effectLst>
                  <a:glow rad="63500">
                    <a:srgbClr val="194AFE">
                      <a:alpha val="40000"/>
                    </a:srgbClr>
                  </a:glow>
                  <a:outerShdw blurRad="177800" sx="114000" sy="114000" algn="ctr" rotWithShape="0">
                    <a:srgbClr val="194AFE"/>
                  </a:outerShdw>
                </a:effectLst>
                <a:latin typeface="+mj-lt"/>
                <a:ea typeface="+mn-ea"/>
                <a:cs typeface="Arial"/>
              </a:endParaRPr>
            </a:p>
          </xdr:txBody>
        </xdr:sp>
      </xdr:grpSp>
      <xdr:sp macro="" textlink="">
        <xdr:nvSpPr>
          <xdr:cNvPr id="43" name="TextBox 42">
            <a:extLst>
              <a:ext uri="{FF2B5EF4-FFF2-40B4-BE49-F238E27FC236}">
                <a16:creationId xmlns:a16="http://schemas.microsoft.com/office/drawing/2014/main" id="{23498191-5983-8A40-BABC-BC941AFCCE2D}"/>
              </a:ext>
            </a:extLst>
          </xdr:cNvPr>
          <xdr:cNvSpPr txBox="1"/>
        </xdr:nvSpPr>
        <xdr:spPr>
          <a:xfrm>
            <a:off x="12788900" y="2916745"/>
            <a:ext cx="1778000" cy="2125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3800" b="0" i="0" u="none" strike="noStrike">
                <a:ln>
                  <a:noFill/>
                </a:ln>
                <a:solidFill>
                  <a:schemeClr val="bg1"/>
                </a:solidFill>
                <a:effectLst>
                  <a:glow rad="63500">
                    <a:srgbClr val="194AFE">
                      <a:alpha val="40000"/>
                    </a:srgbClr>
                  </a:glow>
                  <a:outerShdw blurRad="177800" sx="114000" sy="114000" algn="ctr" rotWithShape="0">
                    <a:srgbClr val="194AFE"/>
                  </a:outerShdw>
                </a:effectLst>
                <a:latin typeface="+mj-lt"/>
                <a:ea typeface="+mn-ea"/>
                <a:cs typeface="Arial"/>
              </a:rPr>
              <a:t>○</a:t>
            </a:r>
          </a:p>
        </xdr:txBody>
      </xdr:sp>
      <xdr:grpSp>
        <xdr:nvGrpSpPr>
          <xdr:cNvPr id="46" name="Group 45">
            <a:extLst>
              <a:ext uri="{FF2B5EF4-FFF2-40B4-BE49-F238E27FC236}">
                <a16:creationId xmlns:a16="http://schemas.microsoft.com/office/drawing/2014/main" id="{1370DB4F-6C33-4848-AB69-A9F1B322332B}"/>
              </a:ext>
            </a:extLst>
          </xdr:cNvPr>
          <xdr:cNvGrpSpPr/>
        </xdr:nvGrpSpPr>
        <xdr:grpSpPr>
          <a:xfrm>
            <a:off x="8255000" y="1985839"/>
            <a:ext cx="4419602" cy="3960553"/>
            <a:chOff x="9474200" y="1833439"/>
            <a:chExt cx="4419602" cy="3960553"/>
          </a:xfrm>
        </xdr:grpSpPr>
        <xdr:sp macro="" textlink="Pivottables!BH5">
          <xdr:nvSpPr>
            <xdr:cNvPr id="44" name="TextBox 43">
              <a:extLst>
                <a:ext uri="{FF2B5EF4-FFF2-40B4-BE49-F238E27FC236}">
                  <a16:creationId xmlns:a16="http://schemas.microsoft.com/office/drawing/2014/main" id="{CD3340DB-B8FB-5443-A95E-BA566E65D501}"/>
                </a:ext>
              </a:extLst>
            </xdr:cNvPr>
            <xdr:cNvSpPr txBox="1"/>
          </xdr:nvSpPr>
          <xdr:spPr>
            <a:xfrm>
              <a:off x="9474200" y="1833439"/>
              <a:ext cx="1778000" cy="146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7561F3E-92C0-BA44-829B-63DD6CEBA540}" type="TxLink">
                <a:rPr lang="en-US" sz="13800" b="0" i="0" u="none" strike="noStrike">
                  <a:ln>
                    <a:noFill/>
                  </a:ln>
                  <a:solidFill>
                    <a:schemeClr val="bg1"/>
                  </a:solidFill>
                  <a:effectLst>
                    <a:glow rad="63500">
                      <a:srgbClr val="194AFE">
                        <a:alpha val="40000"/>
                      </a:srgbClr>
                    </a:glow>
                    <a:outerShdw blurRad="177800" sx="114000" sy="114000" algn="ctr" rotWithShape="0">
                      <a:srgbClr val="194AFE"/>
                    </a:outerShdw>
                  </a:effectLst>
                  <a:latin typeface="+mj-lt"/>
                  <a:ea typeface="+mn-ea"/>
                  <a:cs typeface="Arial"/>
                </a:rPr>
                <a:pPr marL="0" indent="0" algn="ctr"/>
                <a:t>○</a:t>
              </a:fld>
              <a:endParaRPr lang="en-US" sz="13800" b="0" i="0" u="none" strike="noStrike">
                <a:ln>
                  <a:noFill/>
                </a:ln>
                <a:solidFill>
                  <a:schemeClr val="bg1"/>
                </a:solidFill>
                <a:effectLst>
                  <a:glow rad="63500">
                    <a:srgbClr val="194AFE">
                      <a:alpha val="40000"/>
                    </a:srgbClr>
                  </a:glow>
                  <a:outerShdw blurRad="177800" sx="114000" sy="114000" algn="ctr" rotWithShape="0">
                    <a:srgbClr val="194AFE"/>
                  </a:outerShdw>
                </a:effectLst>
                <a:latin typeface="+mj-lt"/>
                <a:ea typeface="+mn-ea"/>
                <a:cs typeface="Arial"/>
              </a:endParaRPr>
            </a:p>
          </xdr:txBody>
        </xdr:sp>
        <xdr:sp macro="" textlink="Pivottables!BH6">
          <xdr:nvSpPr>
            <xdr:cNvPr id="45" name="TextBox 44">
              <a:extLst>
                <a:ext uri="{FF2B5EF4-FFF2-40B4-BE49-F238E27FC236}">
                  <a16:creationId xmlns:a16="http://schemas.microsoft.com/office/drawing/2014/main" id="{D83797D8-1823-0244-94F7-AB42D79A38FC}"/>
                </a:ext>
              </a:extLst>
            </xdr:cNvPr>
            <xdr:cNvSpPr txBox="1"/>
          </xdr:nvSpPr>
          <xdr:spPr>
            <a:xfrm>
              <a:off x="9474200" y="4333492"/>
              <a:ext cx="1778000" cy="146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B73BD37-D823-374F-BF8F-55325CEDDC6F}" type="TxLink">
                <a:rPr lang="en-US" sz="13800" b="0" i="0" u="none" strike="noStrike">
                  <a:ln>
                    <a:noFill/>
                  </a:ln>
                  <a:solidFill>
                    <a:schemeClr val="bg1"/>
                  </a:solidFill>
                  <a:effectLst>
                    <a:glow rad="63500">
                      <a:srgbClr val="194AFE">
                        <a:alpha val="40000"/>
                      </a:srgbClr>
                    </a:glow>
                    <a:outerShdw blurRad="177800" sx="114000" sy="114000" algn="ctr" rotWithShape="0">
                      <a:srgbClr val="194AFE"/>
                    </a:outerShdw>
                  </a:effectLst>
                  <a:latin typeface="+mj-lt"/>
                  <a:ea typeface="+mn-ea"/>
                  <a:cs typeface="Arial"/>
                </a:rPr>
                <a:pPr marL="0" indent="0" algn="ctr"/>
                <a:t> </a:t>
              </a:fld>
              <a:endParaRPr lang="en-US" sz="13800" b="0" i="0" u="none" strike="noStrike">
                <a:ln>
                  <a:noFill/>
                </a:ln>
                <a:solidFill>
                  <a:schemeClr val="bg1"/>
                </a:solidFill>
                <a:effectLst>
                  <a:glow rad="63500">
                    <a:srgbClr val="194AFE">
                      <a:alpha val="40000"/>
                    </a:srgbClr>
                  </a:glow>
                  <a:outerShdw blurRad="177800" sx="114000" sy="114000" algn="ctr" rotWithShape="0">
                    <a:srgbClr val="194AFE"/>
                  </a:outerShdw>
                </a:effectLst>
                <a:latin typeface="+mj-lt"/>
                <a:ea typeface="+mn-ea"/>
                <a:cs typeface="Arial"/>
              </a:endParaRPr>
            </a:p>
          </xdr:txBody>
        </xdr:sp>
        <xdr:sp macro="" textlink="Pivottables!BW6">
          <xdr:nvSpPr>
            <xdr:cNvPr id="79" name="TextBox 78">
              <a:extLst>
                <a:ext uri="{FF2B5EF4-FFF2-40B4-BE49-F238E27FC236}">
                  <a16:creationId xmlns:a16="http://schemas.microsoft.com/office/drawing/2014/main" id="{73BBDFCB-D02C-3040-8370-0FA779F873D3}"/>
                </a:ext>
              </a:extLst>
            </xdr:cNvPr>
            <xdr:cNvSpPr txBox="1"/>
          </xdr:nvSpPr>
          <xdr:spPr>
            <a:xfrm>
              <a:off x="12115802" y="1833439"/>
              <a:ext cx="1778000" cy="146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DEAEF51-FE9F-6848-8DC9-6608270593DF}" type="TxLink">
                <a:rPr lang="en-US" sz="13800" b="0" i="0" u="none" strike="noStrike">
                  <a:ln>
                    <a:noFill/>
                  </a:ln>
                  <a:solidFill>
                    <a:schemeClr val="bg1"/>
                  </a:solidFill>
                  <a:effectLst>
                    <a:glow rad="63500">
                      <a:srgbClr val="194AFE">
                        <a:alpha val="40000"/>
                      </a:srgbClr>
                    </a:glow>
                    <a:outerShdw blurRad="177800" sx="114000" sy="114000" algn="ctr" rotWithShape="0">
                      <a:srgbClr val="194AFE"/>
                    </a:outerShdw>
                  </a:effectLst>
                  <a:latin typeface="+mj-lt"/>
                  <a:ea typeface="+mn-ea"/>
                  <a:cs typeface="Arial"/>
                </a:rPr>
                <a:pPr marL="0" indent="0" algn="ctr"/>
                <a:t>○</a:t>
              </a:fld>
              <a:endParaRPr lang="en-US" sz="13800" b="0" i="0" u="none" strike="noStrike">
                <a:ln>
                  <a:noFill/>
                </a:ln>
                <a:solidFill>
                  <a:schemeClr val="bg1"/>
                </a:solidFill>
                <a:effectLst>
                  <a:glow rad="63500">
                    <a:srgbClr val="194AFE">
                      <a:alpha val="40000"/>
                    </a:srgbClr>
                  </a:glow>
                  <a:outerShdw blurRad="177800" sx="114000" sy="114000" algn="ctr" rotWithShape="0">
                    <a:srgbClr val="194AFE"/>
                  </a:outerShdw>
                </a:effectLst>
                <a:latin typeface="+mj-lt"/>
                <a:ea typeface="+mn-ea"/>
                <a:cs typeface="Arial"/>
              </a:endParaRPr>
            </a:p>
          </xdr:txBody>
        </xdr:sp>
        <xdr:sp macro="" textlink="Pivottables!BW5">
          <xdr:nvSpPr>
            <xdr:cNvPr id="88" name="TextBox 87">
              <a:extLst>
                <a:ext uri="{FF2B5EF4-FFF2-40B4-BE49-F238E27FC236}">
                  <a16:creationId xmlns:a16="http://schemas.microsoft.com/office/drawing/2014/main" id="{360CE25C-CDF8-2E41-8A57-FAAD1CD3991D}"/>
                </a:ext>
              </a:extLst>
            </xdr:cNvPr>
            <xdr:cNvSpPr txBox="1"/>
          </xdr:nvSpPr>
          <xdr:spPr>
            <a:xfrm>
              <a:off x="12115802" y="4333492"/>
              <a:ext cx="1778000" cy="146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B7CC038-F348-5F43-93AF-2E411610959B}" type="TxLink">
                <a:rPr lang="en-US" sz="13800" b="0" i="0" u="none" strike="noStrike">
                  <a:ln>
                    <a:noFill/>
                  </a:ln>
                  <a:solidFill>
                    <a:schemeClr val="bg1"/>
                  </a:solidFill>
                  <a:effectLst>
                    <a:glow rad="63500">
                      <a:srgbClr val="194AFE">
                        <a:alpha val="40000"/>
                      </a:srgbClr>
                    </a:glow>
                    <a:outerShdw blurRad="177800" sx="114000" sy="114000" algn="ctr" rotWithShape="0">
                      <a:srgbClr val="194AFE"/>
                    </a:outerShdw>
                  </a:effectLst>
                  <a:latin typeface="+mj-lt"/>
                  <a:ea typeface="+mn-ea"/>
                  <a:cs typeface="Arial"/>
                </a:rPr>
                <a:pPr marL="0" indent="0" algn="ctr"/>
                <a:t> </a:t>
              </a:fld>
              <a:endParaRPr lang="en-US" sz="13800" b="0" i="0" u="none" strike="noStrike">
                <a:ln>
                  <a:noFill/>
                </a:ln>
                <a:solidFill>
                  <a:schemeClr val="bg1"/>
                </a:solidFill>
                <a:effectLst>
                  <a:glow rad="63500">
                    <a:srgbClr val="194AFE">
                      <a:alpha val="40000"/>
                    </a:srgbClr>
                  </a:glow>
                  <a:outerShdw blurRad="177800" sx="114000" sy="114000" algn="ctr" rotWithShape="0">
                    <a:srgbClr val="194AFE"/>
                  </a:outerShdw>
                </a:effectLst>
                <a:latin typeface="+mj-lt"/>
                <a:ea typeface="+mn-ea"/>
                <a:cs typeface="Arial"/>
              </a:endParaRPr>
            </a:p>
          </xdr:txBody>
        </xdr:sp>
      </xdr:grpSp>
      <xdr:sp macro="" textlink="">
        <xdr:nvSpPr>
          <xdr:cNvPr id="172" name="TextBox 171">
            <a:extLst>
              <a:ext uri="{FF2B5EF4-FFF2-40B4-BE49-F238E27FC236}">
                <a16:creationId xmlns:a16="http://schemas.microsoft.com/office/drawing/2014/main" id="{A02CE99B-8C3E-7043-AA4E-0FD9C1669256}"/>
              </a:ext>
            </a:extLst>
          </xdr:cNvPr>
          <xdr:cNvSpPr txBox="1"/>
        </xdr:nvSpPr>
        <xdr:spPr>
          <a:xfrm>
            <a:off x="9563100" y="2916745"/>
            <a:ext cx="1778000" cy="2125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3800" b="0" i="0" u="none" strike="noStrike">
                <a:ln>
                  <a:noFill/>
                </a:ln>
                <a:solidFill>
                  <a:schemeClr val="bg1"/>
                </a:solidFill>
                <a:effectLst>
                  <a:glow rad="63500">
                    <a:srgbClr val="194AFE">
                      <a:alpha val="40000"/>
                    </a:srgbClr>
                  </a:glow>
                  <a:outerShdw blurRad="177800" sx="114000" sy="114000" algn="ctr" rotWithShape="0">
                    <a:srgbClr val="194AFE"/>
                  </a:outerShdw>
                </a:effectLst>
                <a:latin typeface="+mj-lt"/>
                <a:ea typeface="+mn-ea"/>
                <a:cs typeface="Arial"/>
              </a:rPr>
              <a:t>○</a:t>
            </a:r>
          </a:p>
        </xdr:txBody>
      </xdr:sp>
      <xdr:sp macro="" textlink="">
        <xdr:nvSpPr>
          <xdr:cNvPr id="189" name="TextBox 188">
            <a:extLst>
              <a:ext uri="{FF2B5EF4-FFF2-40B4-BE49-F238E27FC236}">
                <a16:creationId xmlns:a16="http://schemas.microsoft.com/office/drawing/2014/main" id="{EF71CBCD-94E8-0F46-8EC2-4ED62BD2DDEE}"/>
              </a:ext>
            </a:extLst>
          </xdr:cNvPr>
          <xdr:cNvSpPr txBox="1"/>
        </xdr:nvSpPr>
        <xdr:spPr>
          <a:xfrm>
            <a:off x="6915150" y="2916745"/>
            <a:ext cx="1778000" cy="2125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3800" b="0" i="0" u="none" strike="noStrike">
                <a:ln>
                  <a:noFill/>
                </a:ln>
                <a:solidFill>
                  <a:schemeClr val="bg1"/>
                </a:solidFill>
                <a:effectLst>
                  <a:glow rad="63500">
                    <a:srgbClr val="194AFE">
                      <a:alpha val="40000"/>
                    </a:srgbClr>
                  </a:glow>
                  <a:outerShdw blurRad="177800" sx="114000" sy="114000" algn="ctr" rotWithShape="0">
                    <a:srgbClr val="194AFE"/>
                  </a:outerShdw>
                </a:effectLst>
                <a:latin typeface="+mj-lt"/>
                <a:ea typeface="+mn-ea"/>
                <a:cs typeface="Arial"/>
              </a:rPr>
              <a:t>○</a:t>
            </a:r>
          </a:p>
        </xdr:txBody>
      </xdr:sp>
    </xdr:grpSp>
    <xdr:clientData/>
  </xdr:twoCellAnchor>
  <xdr:twoCellAnchor>
    <xdr:from>
      <xdr:col>1</xdr:col>
      <xdr:colOff>139700</xdr:colOff>
      <xdr:row>28</xdr:row>
      <xdr:rowOff>25400</xdr:rowOff>
    </xdr:from>
    <xdr:to>
      <xdr:col>1</xdr:col>
      <xdr:colOff>546100</xdr:colOff>
      <xdr:row>30</xdr:row>
      <xdr:rowOff>50800</xdr:rowOff>
    </xdr:to>
    <xdr:pic>
      <xdr:nvPicPr>
        <xdr:cNvPr id="4" name="Graphic 3" descr="Users outline">
          <a:extLst>
            <a:ext uri="{FF2B5EF4-FFF2-40B4-BE49-F238E27FC236}">
              <a16:creationId xmlns:a16="http://schemas.microsoft.com/office/drawing/2014/main" id="{923CA838-24ED-9244-AA03-955E88F8551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12800" y="5359400"/>
          <a:ext cx="406400" cy="406400"/>
        </a:xfrm>
        <a:prstGeom prst="rect">
          <a:avLst/>
        </a:prstGeom>
      </xdr:spPr>
    </xdr:pic>
    <xdr:clientData/>
  </xdr:twoCellAnchor>
  <xdr:twoCellAnchor>
    <xdr:from>
      <xdr:col>0</xdr:col>
      <xdr:colOff>533400</xdr:colOff>
      <xdr:row>31</xdr:row>
      <xdr:rowOff>3221</xdr:rowOff>
    </xdr:from>
    <xdr:to>
      <xdr:col>2</xdr:col>
      <xdr:colOff>127000</xdr:colOff>
      <xdr:row>33</xdr:row>
      <xdr:rowOff>139701</xdr:rowOff>
    </xdr:to>
    <xdr:sp macro="" textlink="">
      <xdr:nvSpPr>
        <xdr:cNvPr id="184" name="TextBox 183">
          <a:extLst>
            <a:ext uri="{FF2B5EF4-FFF2-40B4-BE49-F238E27FC236}">
              <a16:creationId xmlns:a16="http://schemas.microsoft.com/office/drawing/2014/main" id="{508A0A96-B95F-2648-BC88-E3D0DA64D0A2}"/>
            </a:ext>
          </a:extLst>
        </xdr:cNvPr>
        <xdr:cNvSpPr txBox="1"/>
      </xdr:nvSpPr>
      <xdr:spPr>
        <a:xfrm>
          <a:off x="533400" y="5908721"/>
          <a:ext cx="939800" cy="517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Customers</a:t>
          </a:r>
        </a:p>
      </xdr:txBody>
    </xdr:sp>
    <xdr:clientData/>
  </xdr:twoCellAnchor>
  <xdr:twoCellAnchor>
    <xdr:from>
      <xdr:col>4</xdr:col>
      <xdr:colOff>558800</xdr:colOff>
      <xdr:row>10</xdr:row>
      <xdr:rowOff>139700</xdr:rowOff>
    </xdr:from>
    <xdr:to>
      <xdr:col>6</xdr:col>
      <xdr:colOff>17943</xdr:colOff>
      <xdr:row>13</xdr:row>
      <xdr:rowOff>85676</xdr:rowOff>
    </xdr:to>
    <xdr:sp macro="" textlink="">
      <xdr:nvSpPr>
        <xdr:cNvPr id="186" name="TextBox 185">
          <a:extLst>
            <a:ext uri="{FF2B5EF4-FFF2-40B4-BE49-F238E27FC236}">
              <a16:creationId xmlns:a16="http://schemas.microsoft.com/office/drawing/2014/main" id="{66D6B362-5E29-1E49-974A-3ABE9A8541D7}"/>
            </a:ext>
          </a:extLst>
        </xdr:cNvPr>
        <xdr:cNvSpPr txBox="1"/>
      </xdr:nvSpPr>
      <xdr:spPr>
        <a:xfrm>
          <a:off x="3251200" y="2044700"/>
          <a:ext cx="805343" cy="517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Branches</a:t>
          </a:r>
        </a:p>
      </xdr:txBody>
    </xdr:sp>
    <xdr:clientData/>
  </xdr:twoCellAnchor>
  <xdr:twoCellAnchor>
    <xdr:from>
      <xdr:col>4</xdr:col>
      <xdr:colOff>558800</xdr:colOff>
      <xdr:row>44</xdr:row>
      <xdr:rowOff>114300</xdr:rowOff>
    </xdr:from>
    <xdr:to>
      <xdr:col>6</xdr:col>
      <xdr:colOff>17943</xdr:colOff>
      <xdr:row>47</xdr:row>
      <xdr:rowOff>60276</xdr:rowOff>
    </xdr:to>
    <xdr:sp macro="" textlink="">
      <xdr:nvSpPr>
        <xdr:cNvPr id="188" name="TextBox 187">
          <a:extLst>
            <a:ext uri="{FF2B5EF4-FFF2-40B4-BE49-F238E27FC236}">
              <a16:creationId xmlns:a16="http://schemas.microsoft.com/office/drawing/2014/main" id="{90C03442-B658-4A46-A697-B31A3C326D97}"/>
            </a:ext>
          </a:extLst>
        </xdr:cNvPr>
        <xdr:cNvSpPr txBox="1"/>
      </xdr:nvSpPr>
      <xdr:spPr>
        <a:xfrm>
          <a:off x="3251200" y="8496300"/>
          <a:ext cx="805343" cy="517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Website</a:t>
          </a:r>
        </a:p>
      </xdr:txBody>
    </xdr:sp>
    <xdr:clientData/>
  </xdr:twoCellAnchor>
  <xdr:twoCellAnchor>
    <xdr:from>
      <xdr:col>6</xdr:col>
      <xdr:colOff>398943</xdr:colOff>
      <xdr:row>18</xdr:row>
      <xdr:rowOff>1</xdr:rowOff>
    </xdr:from>
    <xdr:to>
      <xdr:col>8</xdr:col>
      <xdr:colOff>203201</xdr:colOff>
      <xdr:row>20</xdr:row>
      <xdr:rowOff>136477</xdr:rowOff>
    </xdr:to>
    <xdr:sp macro="" textlink="">
      <xdr:nvSpPr>
        <xdr:cNvPr id="191" name="TextBox 190">
          <a:extLst>
            <a:ext uri="{FF2B5EF4-FFF2-40B4-BE49-F238E27FC236}">
              <a16:creationId xmlns:a16="http://schemas.microsoft.com/office/drawing/2014/main" id="{EB249990-AE29-8F4A-9990-F40F9D183B9D}"/>
            </a:ext>
          </a:extLst>
        </xdr:cNvPr>
        <xdr:cNvSpPr txBox="1"/>
      </xdr:nvSpPr>
      <xdr:spPr>
        <a:xfrm>
          <a:off x="4437543" y="3429001"/>
          <a:ext cx="1150458" cy="517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Credit Card</a:t>
          </a:r>
        </a:p>
      </xdr:txBody>
    </xdr:sp>
    <xdr:clientData/>
  </xdr:twoCellAnchor>
  <xdr:twoCellAnchor>
    <xdr:from>
      <xdr:col>6</xdr:col>
      <xdr:colOff>398943</xdr:colOff>
      <xdr:row>38</xdr:row>
      <xdr:rowOff>0</xdr:rowOff>
    </xdr:from>
    <xdr:to>
      <xdr:col>8</xdr:col>
      <xdr:colOff>203201</xdr:colOff>
      <xdr:row>40</xdr:row>
      <xdr:rowOff>136476</xdr:rowOff>
    </xdr:to>
    <xdr:sp macro="" textlink="">
      <xdr:nvSpPr>
        <xdr:cNvPr id="194" name="TextBox 193">
          <a:extLst>
            <a:ext uri="{FF2B5EF4-FFF2-40B4-BE49-F238E27FC236}">
              <a16:creationId xmlns:a16="http://schemas.microsoft.com/office/drawing/2014/main" id="{1487253E-581D-FC44-AB5B-B058EE40A540}"/>
            </a:ext>
          </a:extLst>
        </xdr:cNvPr>
        <xdr:cNvSpPr txBox="1"/>
      </xdr:nvSpPr>
      <xdr:spPr>
        <a:xfrm>
          <a:off x="4437543" y="7239000"/>
          <a:ext cx="1150458" cy="517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Cash</a:t>
          </a:r>
        </a:p>
      </xdr:txBody>
    </xdr:sp>
    <xdr:clientData/>
  </xdr:twoCellAnchor>
  <xdr:twoCellAnchor>
    <xdr:from>
      <xdr:col>13</xdr:col>
      <xdr:colOff>304800</xdr:colOff>
      <xdr:row>23</xdr:row>
      <xdr:rowOff>92121</xdr:rowOff>
    </xdr:from>
    <xdr:to>
      <xdr:col>14</xdr:col>
      <xdr:colOff>571500</xdr:colOff>
      <xdr:row>26</xdr:row>
      <xdr:rowOff>38101</xdr:rowOff>
    </xdr:to>
    <xdr:sp macro="" textlink="">
      <xdr:nvSpPr>
        <xdr:cNvPr id="199" name="TextBox 198">
          <a:extLst>
            <a:ext uri="{FF2B5EF4-FFF2-40B4-BE49-F238E27FC236}">
              <a16:creationId xmlns:a16="http://schemas.microsoft.com/office/drawing/2014/main" id="{A25083EE-D072-4340-8412-ED11B21E1536}"/>
            </a:ext>
          </a:extLst>
        </xdr:cNvPr>
        <xdr:cNvSpPr txBox="1"/>
      </xdr:nvSpPr>
      <xdr:spPr>
        <a:xfrm>
          <a:off x="9055100" y="4473621"/>
          <a:ext cx="939800" cy="517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Book" panose="02000503020000020003" pitchFamily="2" charset="0"/>
            </a:rPr>
            <a:t>Paid Orders</a:t>
          </a:r>
        </a:p>
      </xdr:txBody>
    </xdr:sp>
    <xdr:clientData/>
  </xdr:twoCellAnchor>
  <xdr:twoCellAnchor>
    <xdr:from>
      <xdr:col>5</xdr:col>
      <xdr:colOff>114300</xdr:colOff>
      <xdr:row>28</xdr:row>
      <xdr:rowOff>38100</xdr:rowOff>
    </xdr:from>
    <xdr:to>
      <xdr:col>5</xdr:col>
      <xdr:colOff>458900</xdr:colOff>
      <xdr:row>30</xdr:row>
      <xdr:rowOff>1700</xdr:rowOff>
    </xdr:to>
    <xdr:pic>
      <xdr:nvPicPr>
        <xdr:cNvPr id="4098" name="Graphic 4097" descr="Warehouse outline">
          <a:extLst>
            <a:ext uri="{FF2B5EF4-FFF2-40B4-BE49-F238E27FC236}">
              <a16:creationId xmlns:a16="http://schemas.microsoft.com/office/drawing/2014/main" id="{3A5A5D90-D6A4-3642-9BB3-F46DB01C379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479800" y="5372100"/>
          <a:ext cx="344600" cy="344600"/>
        </a:xfrm>
        <a:prstGeom prst="rect">
          <a:avLst/>
        </a:prstGeom>
      </xdr:spPr>
    </xdr:pic>
    <xdr:clientData/>
  </xdr:twoCellAnchor>
  <xdr:twoCellAnchor>
    <xdr:from>
      <xdr:col>13</xdr:col>
      <xdr:colOff>596900</xdr:colOff>
      <xdr:row>28</xdr:row>
      <xdr:rowOff>38100</xdr:rowOff>
    </xdr:from>
    <xdr:to>
      <xdr:col>14</xdr:col>
      <xdr:colOff>278700</xdr:colOff>
      <xdr:row>30</xdr:row>
      <xdr:rowOff>12000</xdr:rowOff>
    </xdr:to>
    <xdr:pic>
      <xdr:nvPicPr>
        <xdr:cNvPr id="4100" name="Graphic 4099" descr="Register outline">
          <a:extLst>
            <a:ext uri="{FF2B5EF4-FFF2-40B4-BE49-F238E27FC236}">
              <a16:creationId xmlns:a16="http://schemas.microsoft.com/office/drawing/2014/main" id="{9F46CFE8-672D-3344-B129-F0A160D6129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347200" y="5372100"/>
          <a:ext cx="354900" cy="354900"/>
        </a:xfrm>
        <a:prstGeom prst="rect">
          <a:avLst/>
        </a:prstGeom>
      </xdr:spPr>
    </xdr:pic>
    <xdr:clientData/>
  </xdr:twoCellAnchor>
  <xdr:twoCellAnchor>
    <xdr:from>
      <xdr:col>7</xdr:col>
      <xdr:colOff>93700</xdr:colOff>
      <xdr:row>21</xdr:row>
      <xdr:rowOff>109500</xdr:rowOff>
    </xdr:from>
    <xdr:to>
      <xdr:col>7</xdr:col>
      <xdr:colOff>454100</xdr:colOff>
      <xdr:row>23</xdr:row>
      <xdr:rowOff>88900</xdr:rowOff>
    </xdr:to>
    <xdr:pic>
      <xdr:nvPicPr>
        <xdr:cNvPr id="4102" name="Graphic 4101" descr="Credit card outline">
          <a:extLst>
            <a:ext uri="{FF2B5EF4-FFF2-40B4-BE49-F238E27FC236}">
              <a16:creationId xmlns:a16="http://schemas.microsoft.com/office/drawing/2014/main" id="{3C4580CF-89CE-9240-B4D9-80AB933FAFF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805400" y="4110000"/>
          <a:ext cx="360400" cy="360400"/>
        </a:xfrm>
        <a:prstGeom prst="rect">
          <a:avLst/>
        </a:prstGeom>
      </xdr:spPr>
    </xdr:pic>
    <xdr:clientData/>
  </xdr:twoCellAnchor>
  <xdr:twoCellAnchor>
    <xdr:from>
      <xdr:col>7</xdr:col>
      <xdr:colOff>69000</xdr:colOff>
      <xdr:row>34</xdr:row>
      <xdr:rowOff>107100</xdr:rowOff>
    </xdr:from>
    <xdr:to>
      <xdr:col>7</xdr:col>
      <xdr:colOff>477100</xdr:colOff>
      <xdr:row>36</xdr:row>
      <xdr:rowOff>134200</xdr:rowOff>
    </xdr:to>
    <xdr:pic>
      <xdr:nvPicPr>
        <xdr:cNvPr id="4104" name="Graphic 4103" descr="Money outline">
          <a:extLst>
            <a:ext uri="{FF2B5EF4-FFF2-40B4-BE49-F238E27FC236}">
              <a16:creationId xmlns:a16="http://schemas.microsoft.com/office/drawing/2014/main" id="{4799E99C-72B6-2C40-A0FF-A8740449CC3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780700" y="6584100"/>
          <a:ext cx="408100" cy="408100"/>
        </a:xfrm>
        <a:prstGeom prst="rect">
          <a:avLst/>
        </a:prstGeom>
      </xdr:spPr>
    </xdr:pic>
    <xdr:clientData/>
  </xdr:twoCellAnchor>
  <xdr:twoCellAnchor>
    <xdr:from>
      <xdr:col>11</xdr:col>
      <xdr:colOff>33300</xdr:colOff>
      <xdr:row>21</xdr:row>
      <xdr:rowOff>92000</xdr:rowOff>
    </xdr:from>
    <xdr:to>
      <xdr:col>11</xdr:col>
      <xdr:colOff>411200</xdr:colOff>
      <xdr:row>23</xdr:row>
      <xdr:rowOff>88900</xdr:rowOff>
    </xdr:to>
    <xdr:pic>
      <xdr:nvPicPr>
        <xdr:cNvPr id="4106" name="Graphic 4105" descr="Employee badge outline">
          <a:extLst>
            <a:ext uri="{FF2B5EF4-FFF2-40B4-BE49-F238E27FC236}">
              <a16:creationId xmlns:a16="http://schemas.microsoft.com/office/drawing/2014/main" id="{4A4C1B9F-EE80-3245-BF54-FB34428E6BF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437400" y="4092500"/>
          <a:ext cx="377900" cy="377900"/>
        </a:xfrm>
        <a:prstGeom prst="rect">
          <a:avLst/>
        </a:prstGeom>
      </xdr:spPr>
    </xdr:pic>
    <xdr:clientData/>
  </xdr:twoCellAnchor>
  <xdr:twoCellAnchor>
    <xdr:from>
      <xdr:col>5</xdr:col>
      <xdr:colOff>89600</xdr:colOff>
      <xdr:row>14</xdr:row>
      <xdr:rowOff>51500</xdr:rowOff>
    </xdr:from>
    <xdr:to>
      <xdr:col>5</xdr:col>
      <xdr:colOff>469900</xdr:colOff>
      <xdr:row>16</xdr:row>
      <xdr:rowOff>50800</xdr:rowOff>
    </xdr:to>
    <xdr:pic>
      <xdr:nvPicPr>
        <xdr:cNvPr id="4108" name="Graphic 4107" descr="Store outline">
          <a:extLst>
            <a:ext uri="{FF2B5EF4-FFF2-40B4-BE49-F238E27FC236}">
              <a16:creationId xmlns:a16="http://schemas.microsoft.com/office/drawing/2014/main" id="{4236C7CD-17C2-0D48-AADD-74144F8CF3E2}"/>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3455100" y="2718500"/>
          <a:ext cx="380300" cy="380300"/>
        </a:xfrm>
        <a:prstGeom prst="rect">
          <a:avLst/>
        </a:prstGeom>
      </xdr:spPr>
    </xdr:pic>
    <xdr:clientData/>
  </xdr:twoCellAnchor>
  <xdr:twoCellAnchor>
    <xdr:from>
      <xdr:col>5</xdr:col>
      <xdr:colOff>74500</xdr:colOff>
      <xdr:row>41</xdr:row>
      <xdr:rowOff>61800</xdr:rowOff>
    </xdr:from>
    <xdr:to>
      <xdr:col>5</xdr:col>
      <xdr:colOff>482600</xdr:colOff>
      <xdr:row>43</xdr:row>
      <xdr:rowOff>88900</xdr:rowOff>
    </xdr:to>
    <xdr:pic>
      <xdr:nvPicPr>
        <xdr:cNvPr id="4110" name="Graphic 4109" descr="Internet outline">
          <a:extLst>
            <a:ext uri="{FF2B5EF4-FFF2-40B4-BE49-F238E27FC236}">
              <a16:creationId xmlns:a16="http://schemas.microsoft.com/office/drawing/2014/main" id="{76E46892-D194-4D4B-A7A9-E3EB6E066FA3}"/>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3440000" y="7872300"/>
          <a:ext cx="408100" cy="408100"/>
        </a:xfrm>
        <a:prstGeom prst="rect">
          <a:avLst/>
        </a:prstGeom>
      </xdr:spPr>
    </xdr:pic>
    <xdr:clientData/>
  </xdr:twoCellAnchor>
  <xdr:twoCellAnchor>
    <xdr:from>
      <xdr:col>9</xdr:col>
      <xdr:colOff>25400</xdr:colOff>
      <xdr:row>28</xdr:row>
      <xdr:rowOff>38100</xdr:rowOff>
    </xdr:from>
    <xdr:to>
      <xdr:col>9</xdr:col>
      <xdr:colOff>406400</xdr:colOff>
      <xdr:row>30</xdr:row>
      <xdr:rowOff>38100</xdr:rowOff>
    </xdr:to>
    <xdr:pic>
      <xdr:nvPicPr>
        <xdr:cNvPr id="4112" name="Graphic 4111" descr="Box trolley outline">
          <a:extLst>
            <a:ext uri="{FF2B5EF4-FFF2-40B4-BE49-F238E27FC236}">
              <a16:creationId xmlns:a16="http://schemas.microsoft.com/office/drawing/2014/main" id="{103A28B8-C96A-7149-B574-38C1A78CEBB2}"/>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6083300" y="5372100"/>
          <a:ext cx="381000" cy="381000"/>
        </a:xfrm>
        <a:prstGeom prst="rect">
          <a:avLst/>
        </a:prstGeom>
      </xdr:spPr>
    </xdr:pic>
    <xdr:clientData/>
  </xdr:twoCellAnchor>
  <xdr:twoCellAnchor>
    <xdr:from>
      <xdr:col>11</xdr:col>
      <xdr:colOff>41200</xdr:colOff>
      <xdr:row>34</xdr:row>
      <xdr:rowOff>104700</xdr:rowOff>
    </xdr:from>
    <xdr:to>
      <xdr:col>11</xdr:col>
      <xdr:colOff>406400</xdr:colOff>
      <xdr:row>36</xdr:row>
      <xdr:rowOff>88900</xdr:rowOff>
    </xdr:to>
    <xdr:pic>
      <xdr:nvPicPr>
        <xdr:cNvPr id="216" name="Graphic 215" descr="Employee badge outline">
          <a:extLst>
            <a:ext uri="{FF2B5EF4-FFF2-40B4-BE49-F238E27FC236}">
              <a16:creationId xmlns:a16="http://schemas.microsoft.com/office/drawing/2014/main" id="{23BC84CB-472A-CD44-8CA5-05C0FE9F23B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445300" y="6581700"/>
          <a:ext cx="365200" cy="365200"/>
        </a:xfrm>
        <a:prstGeom prst="rect">
          <a:avLst/>
        </a:prstGeom>
      </xdr:spPr>
    </xdr:pic>
    <xdr:clientData/>
  </xdr:twoCellAnchor>
  <xdr:twoCellAnchor>
    <xdr:from>
      <xdr:col>11</xdr:col>
      <xdr:colOff>76200</xdr:colOff>
      <xdr:row>35</xdr:row>
      <xdr:rowOff>63500</xdr:rowOff>
    </xdr:from>
    <xdr:to>
      <xdr:col>11</xdr:col>
      <xdr:colOff>254000</xdr:colOff>
      <xdr:row>36</xdr:row>
      <xdr:rowOff>50800</xdr:rowOff>
    </xdr:to>
    <xdr:pic>
      <xdr:nvPicPr>
        <xdr:cNvPr id="4114" name="Graphic 4113" descr="Close outline">
          <a:extLst>
            <a:ext uri="{FF2B5EF4-FFF2-40B4-BE49-F238E27FC236}">
              <a16:creationId xmlns:a16="http://schemas.microsoft.com/office/drawing/2014/main" id="{2F17881A-607E-3F4F-B9E8-C3DD7E650402}"/>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rcRect/>
        <a:stretch/>
      </xdr:blipFill>
      <xdr:spPr>
        <a:xfrm>
          <a:off x="7480300" y="6731000"/>
          <a:ext cx="177800" cy="177800"/>
        </a:xfrm>
        <a:prstGeom prst="rect">
          <a:avLst/>
        </a:prstGeom>
      </xdr:spPr>
    </xdr:pic>
    <xdr:clientData/>
  </xdr:twoCellAnchor>
  <xdr:twoCellAnchor>
    <xdr:from>
      <xdr:col>4</xdr:col>
      <xdr:colOff>495300</xdr:colOff>
      <xdr:row>40</xdr:row>
      <xdr:rowOff>50800</xdr:rowOff>
    </xdr:from>
    <xdr:to>
      <xdr:col>6</xdr:col>
      <xdr:colOff>114300</xdr:colOff>
      <xdr:row>43</xdr:row>
      <xdr:rowOff>177800</xdr:rowOff>
    </xdr:to>
    <xdr:sp macro="" textlink="Pivottables!AY6">
      <xdr:nvSpPr>
        <xdr:cNvPr id="90" name="TextBox 89">
          <a:extLst>
            <a:ext uri="{FF2B5EF4-FFF2-40B4-BE49-F238E27FC236}">
              <a16:creationId xmlns:a16="http://schemas.microsoft.com/office/drawing/2014/main" id="{174FA773-40E4-8744-87E8-B2A238E99E14}"/>
            </a:ext>
          </a:extLst>
        </xdr:cNvPr>
        <xdr:cNvSpPr txBox="1"/>
      </xdr:nvSpPr>
      <xdr:spPr>
        <a:xfrm>
          <a:off x="3187700" y="7670800"/>
          <a:ext cx="9652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D1EDCE-F7E3-7646-8C48-4ED160C974D7}" type="TxLink">
            <a:rPr lang="en-US" sz="8800" b="0" i="0" u="none" strike="noStrike">
              <a:solidFill>
                <a:schemeClr val="tx1">
                  <a:alpha val="66000"/>
                </a:schemeClr>
              </a:solidFill>
              <a:latin typeface="Arial"/>
              <a:cs typeface="Arial"/>
            </a:rPr>
            <a:pPr algn="ctr"/>
            <a:t>●</a:t>
          </a:fld>
          <a:endParaRPr lang="en-US" sz="8800">
            <a:solidFill>
              <a:schemeClr val="tx1">
                <a:alpha val="66000"/>
              </a:schemeClr>
            </a:solidFill>
            <a:latin typeface="Avenir Book" panose="02000503020000020003" pitchFamily="2" charset="0"/>
          </a:endParaRPr>
        </a:p>
      </xdr:txBody>
    </xdr:sp>
    <xdr:clientData/>
  </xdr:twoCellAnchor>
  <xdr:twoCellAnchor>
    <xdr:from>
      <xdr:col>4</xdr:col>
      <xdr:colOff>469900</xdr:colOff>
      <xdr:row>13</xdr:row>
      <xdr:rowOff>12700</xdr:rowOff>
    </xdr:from>
    <xdr:to>
      <xdr:col>6</xdr:col>
      <xdr:colOff>88900</xdr:colOff>
      <xdr:row>16</xdr:row>
      <xdr:rowOff>139700</xdr:rowOff>
    </xdr:to>
    <xdr:sp macro="" textlink="Pivottables!AY5">
      <xdr:nvSpPr>
        <xdr:cNvPr id="91" name="TextBox 90">
          <a:extLst>
            <a:ext uri="{FF2B5EF4-FFF2-40B4-BE49-F238E27FC236}">
              <a16:creationId xmlns:a16="http://schemas.microsoft.com/office/drawing/2014/main" id="{2F02AA58-7E00-1B45-9229-FB1DF8ADE0B3}"/>
            </a:ext>
          </a:extLst>
        </xdr:cNvPr>
        <xdr:cNvSpPr txBox="1"/>
      </xdr:nvSpPr>
      <xdr:spPr>
        <a:xfrm>
          <a:off x="3162300" y="2489200"/>
          <a:ext cx="9652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6F68FA-4864-944A-90C1-99843521E294}" type="TxLink">
            <a:rPr lang="en-US" sz="8800" b="0" i="0" u="none" strike="noStrike">
              <a:solidFill>
                <a:schemeClr val="tx1">
                  <a:alpha val="66000"/>
                </a:schemeClr>
              </a:solidFill>
              <a:latin typeface="Arial"/>
              <a:cs typeface="Arial"/>
            </a:rPr>
            <a:pPr algn="ctr"/>
            <a:t> </a:t>
          </a:fld>
          <a:endParaRPr lang="en-US" sz="8800">
            <a:solidFill>
              <a:schemeClr val="tx1">
                <a:alpha val="66000"/>
              </a:schemeClr>
            </a:solidFill>
            <a:latin typeface="Avenir Book" panose="02000503020000020003" pitchFamily="2" charset="0"/>
          </a:endParaRPr>
        </a:p>
      </xdr:txBody>
    </xdr:sp>
    <xdr:clientData/>
  </xdr:twoCellAnchor>
  <xdr:twoCellAnchor>
    <xdr:from>
      <xdr:col>6</xdr:col>
      <xdr:colOff>482600</xdr:colOff>
      <xdr:row>33</xdr:row>
      <xdr:rowOff>114300</xdr:rowOff>
    </xdr:from>
    <xdr:to>
      <xdr:col>8</xdr:col>
      <xdr:colOff>101600</xdr:colOff>
      <xdr:row>37</xdr:row>
      <xdr:rowOff>50800</xdr:rowOff>
    </xdr:to>
    <xdr:sp macro="" textlink="Pivottables!BI6">
      <xdr:nvSpPr>
        <xdr:cNvPr id="92" name="TextBox 91">
          <a:extLst>
            <a:ext uri="{FF2B5EF4-FFF2-40B4-BE49-F238E27FC236}">
              <a16:creationId xmlns:a16="http://schemas.microsoft.com/office/drawing/2014/main" id="{4069B628-77EF-0F42-A6A9-43E35FD650C4}"/>
            </a:ext>
          </a:extLst>
        </xdr:cNvPr>
        <xdr:cNvSpPr txBox="1"/>
      </xdr:nvSpPr>
      <xdr:spPr>
        <a:xfrm>
          <a:off x="4521200" y="6400800"/>
          <a:ext cx="9652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C5076D-47E0-6345-8B90-A1585A9C9758}" type="TxLink">
            <a:rPr lang="en-US" sz="8800" b="0" i="0" u="none" strike="noStrike">
              <a:solidFill>
                <a:schemeClr val="tx1">
                  <a:alpha val="66000"/>
                </a:schemeClr>
              </a:solidFill>
              <a:latin typeface="Arial"/>
              <a:cs typeface="Arial"/>
            </a:rPr>
            <a:pPr algn="ctr"/>
            <a:t>●</a:t>
          </a:fld>
          <a:endParaRPr lang="en-US" sz="8800">
            <a:solidFill>
              <a:schemeClr val="tx1">
                <a:alpha val="66000"/>
              </a:schemeClr>
            </a:solidFill>
            <a:latin typeface="Avenir Book" panose="02000503020000020003" pitchFamily="2" charset="0"/>
          </a:endParaRPr>
        </a:p>
      </xdr:txBody>
    </xdr:sp>
    <xdr:clientData/>
  </xdr:twoCellAnchor>
  <xdr:twoCellAnchor>
    <xdr:from>
      <xdr:col>6</xdr:col>
      <xdr:colOff>605444</xdr:colOff>
      <xdr:row>20</xdr:row>
      <xdr:rowOff>177800</xdr:rowOff>
    </xdr:from>
    <xdr:to>
      <xdr:col>7</xdr:col>
      <xdr:colOff>651856</xdr:colOff>
      <xdr:row>23</xdr:row>
      <xdr:rowOff>127000</xdr:rowOff>
    </xdr:to>
    <xdr:sp macro="" textlink="Pivottables!BI5">
      <xdr:nvSpPr>
        <xdr:cNvPr id="94" name="TextBox 93">
          <a:extLst>
            <a:ext uri="{FF2B5EF4-FFF2-40B4-BE49-F238E27FC236}">
              <a16:creationId xmlns:a16="http://schemas.microsoft.com/office/drawing/2014/main" id="{8702B538-C289-BB46-804B-9F6F018556BA}"/>
            </a:ext>
          </a:extLst>
        </xdr:cNvPr>
        <xdr:cNvSpPr txBox="1"/>
      </xdr:nvSpPr>
      <xdr:spPr>
        <a:xfrm>
          <a:off x="4644044" y="3987800"/>
          <a:ext cx="719512"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0046F2-C6CD-3E4F-8B5E-5CAF3B859756}" type="TxLink">
            <a:rPr lang="en-US" sz="8800" b="0" i="0" u="none" strike="noStrike">
              <a:solidFill>
                <a:schemeClr val="tx1">
                  <a:alpha val="66000"/>
                </a:schemeClr>
              </a:solidFill>
              <a:latin typeface="Arial"/>
              <a:cs typeface="Arial"/>
            </a:rPr>
            <a:pPr algn="ctr"/>
            <a:t> </a:t>
          </a:fld>
          <a:endParaRPr lang="en-US" sz="8800">
            <a:solidFill>
              <a:schemeClr val="tx1">
                <a:alpha val="66000"/>
              </a:schemeClr>
            </a:solidFill>
            <a:latin typeface="Avenir Book" panose="02000503020000020003" pitchFamily="2" charset="0"/>
          </a:endParaRPr>
        </a:p>
      </xdr:txBody>
    </xdr:sp>
    <xdr:clientData/>
  </xdr:twoCellAnchor>
  <xdr:twoCellAnchor>
    <xdr:from>
      <xdr:col>10</xdr:col>
      <xdr:colOff>419100</xdr:colOff>
      <xdr:row>20</xdr:row>
      <xdr:rowOff>101600</xdr:rowOff>
    </xdr:from>
    <xdr:to>
      <xdr:col>12</xdr:col>
      <xdr:colOff>38100</xdr:colOff>
      <xdr:row>24</xdr:row>
      <xdr:rowOff>38100</xdr:rowOff>
    </xdr:to>
    <xdr:sp macro="" textlink="Pivottables!BX6">
      <xdr:nvSpPr>
        <xdr:cNvPr id="95" name="TextBox 94">
          <a:extLst>
            <a:ext uri="{FF2B5EF4-FFF2-40B4-BE49-F238E27FC236}">
              <a16:creationId xmlns:a16="http://schemas.microsoft.com/office/drawing/2014/main" id="{AD61C630-F93A-6243-8D08-3D6B398F7620}"/>
            </a:ext>
          </a:extLst>
        </xdr:cNvPr>
        <xdr:cNvSpPr txBox="1"/>
      </xdr:nvSpPr>
      <xdr:spPr>
        <a:xfrm>
          <a:off x="7150100" y="3911600"/>
          <a:ext cx="9652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E03A18-88EA-DD43-94DB-9CAB779A6228}" type="TxLink">
            <a:rPr lang="en-US" sz="8800" b="0" i="0" u="none" strike="noStrike">
              <a:solidFill>
                <a:schemeClr val="tx1">
                  <a:alpha val="75000"/>
                </a:schemeClr>
              </a:solidFill>
              <a:latin typeface="Arial"/>
              <a:cs typeface="Arial"/>
            </a:rPr>
            <a:pPr algn="ctr"/>
            <a:t> </a:t>
          </a:fld>
          <a:endParaRPr lang="en-US" sz="8800">
            <a:solidFill>
              <a:schemeClr val="tx1">
                <a:alpha val="75000"/>
              </a:schemeClr>
            </a:solidFill>
            <a:latin typeface="Avenir Book" panose="02000503020000020003" pitchFamily="2" charset="0"/>
          </a:endParaRPr>
        </a:p>
      </xdr:txBody>
    </xdr:sp>
    <xdr:clientData/>
  </xdr:twoCellAnchor>
  <xdr:twoCellAnchor>
    <xdr:from>
      <xdr:col>10</xdr:col>
      <xdr:colOff>444500</xdr:colOff>
      <xdr:row>33</xdr:row>
      <xdr:rowOff>88900</xdr:rowOff>
    </xdr:from>
    <xdr:to>
      <xdr:col>12</xdr:col>
      <xdr:colOff>63500</xdr:colOff>
      <xdr:row>37</xdr:row>
      <xdr:rowOff>25400</xdr:rowOff>
    </xdr:to>
    <xdr:sp macro="" textlink="Pivottables!BX5">
      <xdr:nvSpPr>
        <xdr:cNvPr id="96" name="TextBox 95">
          <a:extLst>
            <a:ext uri="{FF2B5EF4-FFF2-40B4-BE49-F238E27FC236}">
              <a16:creationId xmlns:a16="http://schemas.microsoft.com/office/drawing/2014/main" id="{62E048C4-01CC-6C4E-9903-F86E21A1255B}"/>
            </a:ext>
          </a:extLst>
        </xdr:cNvPr>
        <xdr:cNvSpPr txBox="1"/>
      </xdr:nvSpPr>
      <xdr:spPr>
        <a:xfrm>
          <a:off x="7175500" y="6375400"/>
          <a:ext cx="9652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EA942A-720C-F94B-8B3A-365A7BBBB471}" type="TxLink">
            <a:rPr lang="en-US" sz="8800" b="0" i="0" u="none" strike="noStrike">
              <a:solidFill>
                <a:schemeClr val="tx1">
                  <a:alpha val="66000"/>
                </a:schemeClr>
              </a:solidFill>
              <a:latin typeface="Arial"/>
              <a:cs typeface="Arial"/>
            </a:rPr>
            <a:pPr algn="ctr"/>
            <a:t>●</a:t>
          </a:fld>
          <a:endParaRPr lang="en-US" sz="8800">
            <a:solidFill>
              <a:schemeClr val="tx1">
                <a:alpha val="66000"/>
              </a:schemeClr>
            </a:solidFill>
            <a:latin typeface="Avenir Book" panose="02000503020000020003" pitchFamily="2" charset="0"/>
          </a:endParaRPr>
        </a:p>
      </xdr:txBody>
    </xdr:sp>
    <xdr:clientData/>
  </xdr:twoCellAnchor>
  <xdr:twoCellAnchor>
    <xdr:from>
      <xdr:col>0</xdr:col>
      <xdr:colOff>424343</xdr:colOff>
      <xdr:row>9</xdr:row>
      <xdr:rowOff>101600</xdr:rowOff>
    </xdr:from>
    <xdr:to>
      <xdr:col>14</xdr:col>
      <xdr:colOff>660401</xdr:colOff>
      <xdr:row>48</xdr:row>
      <xdr:rowOff>136476</xdr:rowOff>
    </xdr:to>
    <xdr:grpSp>
      <xdr:nvGrpSpPr>
        <xdr:cNvPr id="9" name="Group 8">
          <a:extLst>
            <a:ext uri="{FF2B5EF4-FFF2-40B4-BE49-F238E27FC236}">
              <a16:creationId xmlns:a16="http://schemas.microsoft.com/office/drawing/2014/main" id="{AB11D3B4-0DAA-FF42-8D82-86534312563E}"/>
            </a:ext>
          </a:extLst>
        </xdr:cNvPr>
        <xdr:cNvGrpSpPr/>
      </xdr:nvGrpSpPr>
      <xdr:grpSpPr>
        <a:xfrm>
          <a:off x="424343" y="1747520"/>
          <a:ext cx="8602818" cy="7167196"/>
          <a:chOff x="4577243" y="850900"/>
          <a:chExt cx="9659458" cy="7464376"/>
        </a:xfrm>
      </xdr:grpSpPr>
      <xdr:sp macro="" textlink="Pivottables!AV5">
        <xdr:nvSpPr>
          <xdr:cNvPr id="97" name="TextBox 96">
            <a:extLst>
              <a:ext uri="{FF2B5EF4-FFF2-40B4-BE49-F238E27FC236}">
                <a16:creationId xmlns:a16="http://schemas.microsoft.com/office/drawing/2014/main" id="{5149D8AE-3410-6647-8028-4E58ABE2F899}"/>
              </a:ext>
            </a:extLst>
          </xdr:cNvPr>
          <xdr:cNvSpPr txBox="1"/>
        </xdr:nvSpPr>
        <xdr:spPr>
          <a:xfrm>
            <a:off x="7404100" y="850900"/>
            <a:ext cx="805343" cy="517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A0CB1AF-F98A-5B42-8A5D-041B2B679921}" type="TxLink">
              <a:rPr lang="en-US" sz="1600" b="0" i="0" u="none" strike="noStrike">
                <a:solidFill>
                  <a:schemeClr val="bg1"/>
                </a:solidFill>
                <a:latin typeface="Avenir Book" panose="02000503020000020003" pitchFamily="2" charset="0"/>
                <a:cs typeface="Arial"/>
              </a:rPr>
              <a:pPr algn="ctr"/>
              <a:t>256</a:t>
            </a:fld>
            <a:endParaRPr lang="en-US" sz="2000">
              <a:solidFill>
                <a:schemeClr val="bg1"/>
              </a:solidFill>
              <a:latin typeface="Avenir Book" panose="02000503020000020003" pitchFamily="2" charset="0"/>
            </a:endParaRPr>
          </a:p>
        </xdr:txBody>
      </xdr:sp>
      <xdr:sp macro="" textlink="Pivottables!BF5">
        <xdr:nvSpPr>
          <xdr:cNvPr id="98" name="TextBox 97">
            <a:extLst>
              <a:ext uri="{FF2B5EF4-FFF2-40B4-BE49-F238E27FC236}">
                <a16:creationId xmlns:a16="http://schemas.microsoft.com/office/drawing/2014/main" id="{95D8AE86-DDCC-0E4B-AC53-B2EEF038D3B2}"/>
              </a:ext>
            </a:extLst>
          </xdr:cNvPr>
          <xdr:cNvSpPr txBox="1"/>
        </xdr:nvSpPr>
        <xdr:spPr>
          <a:xfrm>
            <a:off x="8590443" y="2222501"/>
            <a:ext cx="1150458" cy="517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8E3C8E-4DCA-F849-8DB0-77476A01225C}" type="TxLink">
              <a:rPr lang="en-US" sz="1600" b="0" i="0" u="none" strike="noStrike">
                <a:solidFill>
                  <a:schemeClr val="bg1"/>
                </a:solidFill>
                <a:latin typeface="Avenir Book" panose="02000503020000020003" pitchFamily="2" charset="0"/>
                <a:cs typeface="Arial"/>
              </a:rPr>
              <a:pPr algn="ctr"/>
              <a:t>256</a:t>
            </a:fld>
            <a:endParaRPr lang="en-US" sz="1600">
              <a:solidFill>
                <a:schemeClr val="bg1"/>
              </a:solidFill>
              <a:latin typeface="Avenir Book" panose="02000503020000020003" pitchFamily="2" charset="0"/>
            </a:endParaRPr>
          </a:p>
        </xdr:txBody>
      </xdr:sp>
      <xdr:sp macro="" textlink="Pivottables!AV6">
        <xdr:nvSpPr>
          <xdr:cNvPr id="99" name="TextBox 98">
            <a:extLst>
              <a:ext uri="{FF2B5EF4-FFF2-40B4-BE49-F238E27FC236}">
                <a16:creationId xmlns:a16="http://schemas.microsoft.com/office/drawing/2014/main" id="{310710A4-944F-3A42-94E3-D203A0BE49B3}"/>
              </a:ext>
            </a:extLst>
          </xdr:cNvPr>
          <xdr:cNvSpPr txBox="1"/>
        </xdr:nvSpPr>
        <xdr:spPr>
          <a:xfrm>
            <a:off x="7404100" y="7797800"/>
            <a:ext cx="805343" cy="517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44CED9-BFC5-E84C-8418-C6322177090A}" type="TxLink">
              <a:rPr lang="en-US" sz="1600" b="0" i="0" u="none" strike="noStrike">
                <a:solidFill>
                  <a:schemeClr val="bg1"/>
                </a:solidFill>
                <a:latin typeface="Avenir Book" panose="02000503020000020003" pitchFamily="2" charset="0"/>
                <a:cs typeface="Arial"/>
              </a:rPr>
              <a:pPr algn="ctr"/>
              <a:t>128</a:t>
            </a:fld>
            <a:endParaRPr lang="en-US" sz="1600">
              <a:solidFill>
                <a:schemeClr val="bg1"/>
              </a:solidFill>
              <a:latin typeface="Avenir Book" panose="02000503020000020003" pitchFamily="2" charset="0"/>
            </a:endParaRPr>
          </a:p>
        </xdr:txBody>
      </xdr:sp>
      <xdr:sp macro="" textlink="Pivottables!BF6">
        <xdr:nvSpPr>
          <xdr:cNvPr id="100" name="TextBox 99">
            <a:extLst>
              <a:ext uri="{FF2B5EF4-FFF2-40B4-BE49-F238E27FC236}">
                <a16:creationId xmlns:a16="http://schemas.microsoft.com/office/drawing/2014/main" id="{A476B3A2-6445-3447-8C46-A1BD0DA8ADB1}"/>
              </a:ext>
            </a:extLst>
          </xdr:cNvPr>
          <xdr:cNvSpPr txBox="1"/>
        </xdr:nvSpPr>
        <xdr:spPr>
          <a:xfrm>
            <a:off x="8590443" y="6527801"/>
            <a:ext cx="1150458" cy="517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D9FF8C-F27C-1548-BD49-757506D7F3F5}" type="TxLink">
              <a:rPr lang="en-US" sz="1600" b="0" i="0" u="none" strike="noStrike">
                <a:solidFill>
                  <a:schemeClr val="bg1"/>
                </a:solidFill>
                <a:latin typeface="Avenir Book" panose="02000503020000020003" pitchFamily="2" charset="0"/>
                <a:cs typeface="Arial"/>
              </a:rPr>
              <a:pPr algn="ctr"/>
              <a:t>128</a:t>
            </a:fld>
            <a:endParaRPr lang="en-US" sz="1600">
              <a:solidFill>
                <a:schemeClr val="bg1"/>
              </a:solidFill>
              <a:latin typeface="Avenir Book" panose="02000503020000020003" pitchFamily="2" charset="0"/>
            </a:endParaRPr>
          </a:p>
        </xdr:txBody>
      </xdr:sp>
      <xdr:sp macro="" textlink="Pivottables!BU5">
        <xdr:nvSpPr>
          <xdr:cNvPr id="101" name="TextBox 100">
            <a:extLst>
              <a:ext uri="{FF2B5EF4-FFF2-40B4-BE49-F238E27FC236}">
                <a16:creationId xmlns:a16="http://schemas.microsoft.com/office/drawing/2014/main" id="{D4247CF5-6C11-6548-BFB3-4CBA84FD69C1}"/>
              </a:ext>
            </a:extLst>
          </xdr:cNvPr>
          <xdr:cNvSpPr txBox="1"/>
        </xdr:nvSpPr>
        <xdr:spPr>
          <a:xfrm>
            <a:off x="11219343" y="6604001"/>
            <a:ext cx="1150458" cy="517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F6189F-0BBD-9144-909B-E6EFA14FD959}" type="TxLink">
              <a:rPr lang="en-US" sz="1600" b="0" i="0" u="none" strike="noStrike">
                <a:solidFill>
                  <a:schemeClr val="bg1"/>
                </a:solidFill>
                <a:latin typeface="Avenir Book" panose="02000503020000020003" pitchFamily="2" charset="0"/>
                <a:cs typeface="Arial"/>
              </a:rPr>
              <a:pPr algn="ctr"/>
              <a:t>128</a:t>
            </a:fld>
            <a:endParaRPr lang="en-US" sz="1600">
              <a:solidFill>
                <a:schemeClr val="bg1"/>
              </a:solidFill>
              <a:latin typeface="Avenir Book" panose="02000503020000020003" pitchFamily="2" charset="0"/>
            </a:endParaRPr>
          </a:p>
        </xdr:txBody>
      </xdr:sp>
      <xdr:sp macro="" textlink="Pivottables!BU6">
        <xdr:nvSpPr>
          <xdr:cNvPr id="102" name="TextBox 101">
            <a:extLst>
              <a:ext uri="{FF2B5EF4-FFF2-40B4-BE49-F238E27FC236}">
                <a16:creationId xmlns:a16="http://schemas.microsoft.com/office/drawing/2014/main" id="{89250596-337C-3841-A00A-51F056A2AED4}"/>
              </a:ext>
            </a:extLst>
          </xdr:cNvPr>
          <xdr:cNvSpPr txBox="1"/>
        </xdr:nvSpPr>
        <xdr:spPr>
          <a:xfrm>
            <a:off x="11219343" y="2019301"/>
            <a:ext cx="1150458" cy="517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39CC1B-C7ED-BC43-817D-490092B25C0A}" type="TxLink">
              <a:rPr lang="en-US" sz="1600" b="0" i="0" u="none" strike="noStrike">
                <a:solidFill>
                  <a:schemeClr val="bg1"/>
                </a:solidFill>
                <a:latin typeface="Avenir Book" panose="02000503020000020003" pitchFamily="2" charset="0"/>
                <a:cs typeface="Arial"/>
              </a:rPr>
              <a:pPr algn="ctr"/>
              <a:t>256</a:t>
            </a:fld>
            <a:endParaRPr lang="en-US" sz="1600">
              <a:solidFill>
                <a:schemeClr val="bg1"/>
              </a:solidFill>
              <a:latin typeface="Avenir Book" panose="02000503020000020003" pitchFamily="2" charset="0"/>
            </a:endParaRPr>
          </a:p>
        </xdr:txBody>
      </xdr:sp>
      <xdr:sp macro="" textlink="Pivottables!CD5">
        <xdr:nvSpPr>
          <xdr:cNvPr id="103" name="TextBox 102">
            <a:extLst>
              <a:ext uri="{FF2B5EF4-FFF2-40B4-BE49-F238E27FC236}">
                <a16:creationId xmlns:a16="http://schemas.microsoft.com/office/drawing/2014/main" id="{838B2DDF-5FF6-8149-8EAB-CE4E39D1EEAD}"/>
              </a:ext>
            </a:extLst>
          </xdr:cNvPr>
          <xdr:cNvSpPr txBox="1"/>
        </xdr:nvSpPr>
        <xdr:spPr>
          <a:xfrm>
            <a:off x="13086243" y="3733801"/>
            <a:ext cx="1150458" cy="517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4315FD-CB58-6941-A3FB-B4770425C3CB}" type="TxLink">
              <a:rPr lang="en-US" sz="1600" b="0" i="0" u="none" strike="noStrike">
                <a:solidFill>
                  <a:schemeClr val="bg1"/>
                </a:solidFill>
                <a:latin typeface="Avenir Book" panose="02000503020000020003" pitchFamily="2" charset="0"/>
                <a:cs typeface="Arial"/>
              </a:rPr>
              <a:pPr algn="ctr"/>
              <a:t>256</a:t>
            </a:fld>
            <a:endParaRPr lang="en-US" sz="1600">
              <a:solidFill>
                <a:schemeClr val="bg1"/>
              </a:solidFill>
              <a:latin typeface="Avenir Book" panose="02000503020000020003" pitchFamily="2" charset="0"/>
            </a:endParaRPr>
          </a:p>
        </xdr:txBody>
      </xdr:sp>
      <xdr:sp macro="" textlink="Pivottables!AS5">
        <xdr:nvSpPr>
          <xdr:cNvPr id="104" name="TextBox 103">
            <a:extLst>
              <a:ext uri="{FF2B5EF4-FFF2-40B4-BE49-F238E27FC236}">
                <a16:creationId xmlns:a16="http://schemas.microsoft.com/office/drawing/2014/main" id="{01CFA11B-7F4B-0A4A-A1FB-E8921DE60B21}"/>
              </a:ext>
            </a:extLst>
          </xdr:cNvPr>
          <xdr:cNvSpPr txBox="1"/>
        </xdr:nvSpPr>
        <xdr:spPr>
          <a:xfrm>
            <a:off x="4577243" y="5168901"/>
            <a:ext cx="1150458" cy="517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CFE138-E911-5C4A-AEB6-83C3FA81ABB1}" type="TxLink">
              <a:rPr lang="en-US" sz="1600" b="0" i="0" u="none" strike="noStrike">
                <a:solidFill>
                  <a:schemeClr val="bg1"/>
                </a:solidFill>
                <a:latin typeface="Avenir Book" panose="02000503020000020003" pitchFamily="2" charset="0"/>
                <a:cs typeface="Arial"/>
              </a:rPr>
              <a:pPr algn="ctr"/>
              <a:t>384</a:t>
            </a:fld>
            <a:endParaRPr lang="en-US" sz="1600">
              <a:solidFill>
                <a:schemeClr val="bg1"/>
              </a:solidFill>
              <a:latin typeface="Avenir Book" panose="02000503020000020003" pitchFamily="2" charset="0"/>
            </a:endParaRPr>
          </a:p>
        </xdr:txBody>
      </xdr:sp>
    </xdr:grpSp>
    <xdr:clientData/>
  </xdr:twoCellAnchor>
  <xdr:twoCellAnchor>
    <xdr:from>
      <xdr:col>18</xdr:col>
      <xdr:colOff>546100</xdr:colOff>
      <xdr:row>29</xdr:row>
      <xdr:rowOff>76200</xdr:rowOff>
    </xdr:from>
    <xdr:to>
      <xdr:col>23</xdr:col>
      <xdr:colOff>533400</xdr:colOff>
      <xdr:row>33</xdr:row>
      <xdr:rowOff>127000</xdr:rowOff>
    </xdr:to>
    <xdr:sp macro="" textlink="Pivottables!CU5">
      <xdr:nvSpPr>
        <xdr:cNvPr id="5" name="TextBox 4">
          <a:extLst>
            <a:ext uri="{FF2B5EF4-FFF2-40B4-BE49-F238E27FC236}">
              <a16:creationId xmlns:a16="http://schemas.microsoft.com/office/drawing/2014/main" id="{7E3A202A-4DD0-5942-ACB6-214CF326970C}"/>
            </a:ext>
          </a:extLst>
        </xdr:cNvPr>
        <xdr:cNvSpPr txBox="1"/>
      </xdr:nvSpPr>
      <xdr:spPr>
        <a:xfrm>
          <a:off x="12661900" y="5600700"/>
          <a:ext cx="3352800" cy="812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CFF9E03-FBA0-014D-9A9E-5C045F4D0365}" type="TxLink">
            <a:rPr lang="en-US" sz="4800" b="0" i="0" u="none" strike="noStrike">
              <a:solidFill>
                <a:schemeClr val="bg1"/>
              </a:solidFill>
              <a:latin typeface="Avenir Book" panose="02000503020000020003" pitchFamily="2" charset="0"/>
              <a:ea typeface="+mn-ea"/>
              <a:cs typeface="Arial"/>
            </a:rPr>
            <a:pPr marL="0" indent="0" algn="l"/>
            <a:t>$161 096</a:t>
          </a:fld>
          <a:endParaRPr lang="en-US" sz="4800" b="0" i="0" u="none" strike="noStrike">
            <a:solidFill>
              <a:schemeClr val="bg1"/>
            </a:solidFill>
            <a:latin typeface="Avenir Book" panose="02000503020000020003" pitchFamily="2" charset="0"/>
            <a:ea typeface="+mn-ea"/>
            <a:cs typeface="Arial"/>
          </a:endParaRPr>
        </a:p>
      </xdr:txBody>
    </xdr:sp>
    <xdr:clientData/>
  </xdr:twoCellAnchor>
  <xdr:twoCellAnchor editAs="absolute">
    <xdr:from>
      <xdr:col>2</xdr:col>
      <xdr:colOff>622300</xdr:colOff>
      <xdr:row>6</xdr:row>
      <xdr:rowOff>38100</xdr:rowOff>
    </xdr:from>
    <xdr:to>
      <xdr:col>8</xdr:col>
      <xdr:colOff>152400</xdr:colOff>
      <xdr:row>9</xdr:row>
      <xdr:rowOff>12700</xdr:rowOff>
    </xdr:to>
    <mc:AlternateContent xmlns:mc="http://schemas.openxmlformats.org/markup-compatibility/2006" xmlns:a14="http://schemas.microsoft.com/office/drawing/2010/main">
      <mc:Choice Requires="a14">
        <xdr:graphicFrame macro="">
          <xdr:nvGraphicFramePr>
            <xdr:cNvPr id="129" name="Year">
              <a:extLst>
                <a:ext uri="{FF2B5EF4-FFF2-40B4-BE49-F238E27FC236}">
                  <a16:creationId xmlns:a16="http://schemas.microsoft.com/office/drawing/2014/main" id="{BA290C81-630E-1343-9913-2370781B791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968500" y="1181100"/>
              <a:ext cx="3568700" cy="546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228600</xdr:colOff>
      <xdr:row>3</xdr:row>
      <xdr:rowOff>155575</xdr:rowOff>
    </xdr:from>
    <xdr:to>
      <xdr:col>2</xdr:col>
      <xdr:colOff>609600</xdr:colOff>
      <xdr:row>6</xdr:row>
      <xdr:rowOff>15875</xdr:rowOff>
    </xdr:to>
    <xdr:sp macro="" textlink="">
      <xdr:nvSpPr>
        <xdr:cNvPr id="140" name="Rounded Rectangle 139">
          <a:extLst>
            <a:ext uri="{FF2B5EF4-FFF2-40B4-BE49-F238E27FC236}">
              <a16:creationId xmlns:a16="http://schemas.microsoft.com/office/drawing/2014/main" id="{E11CC2B4-A138-E246-8965-9F19925FB2C4}"/>
            </a:ext>
          </a:extLst>
        </xdr:cNvPr>
        <xdr:cNvSpPr/>
      </xdr:nvSpPr>
      <xdr:spPr>
        <a:xfrm>
          <a:off x="228600" y="727075"/>
          <a:ext cx="1727200" cy="431800"/>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venir Book" panose="02000503020000020003" pitchFamily="2" charset="0"/>
          </a:endParaRPr>
        </a:p>
      </xdr:txBody>
    </xdr:sp>
    <xdr:clientData/>
  </xdr:twoCellAnchor>
  <xdr:twoCellAnchor>
    <xdr:from>
      <xdr:col>10</xdr:col>
      <xdr:colOff>552442</xdr:colOff>
      <xdr:row>3</xdr:row>
      <xdr:rowOff>101600</xdr:rowOff>
    </xdr:from>
    <xdr:to>
      <xdr:col>14</xdr:col>
      <xdr:colOff>63500</xdr:colOff>
      <xdr:row>8</xdr:row>
      <xdr:rowOff>76200</xdr:rowOff>
    </xdr:to>
    <xdr:graphicFrame macro="">
      <xdr:nvGraphicFramePr>
        <xdr:cNvPr id="207" name="Chart 206">
          <a:extLst>
            <a:ext uri="{FF2B5EF4-FFF2-40B4-BE49-F238E27FC236}">
              <a16:creationId xmlns:a16="http://schemas.microsoft.com/office/drawing/2014/main" id="{410C8414-6C83-3E40-AC36-E264B92DE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15</xdr:col>
      <xdr:colOff>212479</xdr:colOff>
      <xdr:row>10</xdr:row>
      <xdr:rowOff>0</xdr:rowOff>
    </xdr:from>
    <xdr:to>
      <xdr:col>24</xdr:col>
      <xdr:colOff>381588</xdr:colOff>
      <xdr:row>43</xdr:row>
      <xdr:rowOff>51615</xdr:rowOff>
    </xdr:to>
    <xdr:grpSp>
      <xdr:nvGrpSpPr>
        <xdr:cNvPr id="18" name="Group 17">
          <a:extLst>
            <a:ext uri="{FF2B5EF4-FFF2-40B4-BE49-F238E27FC236}">
              <a16:creationId xmlns:a16="http://schemas.microsoft.com/office/drawing/2014/main" id="{F6D9DF65-ADDC-B14D-816B-27C9FA52627D}"/>
            </a:ext>
          </a:extLst>
        </xdr:cNvPr>
        <xdr:cNvGrpSpPr/>
      </xdr:nvGrpSpPr>
      <xdr:grpSpPr>
        <a:xfrm>
          <a:off x="9242179" y="1828800"/>
          <a:ext cx="5586929" cy="6086655"/>
          <a:chOff x="10308979" y="1663700"/>
          <a:chExt cx="6227009" cy="6338115"/>
        </a:xfrm>
      </xdr:grpSpPr>
      <xdr:sp macro="" textlink="Pivottables!CP5">
        <xdr:nvSpPr>
          <xdr:cNvPr id="130" name="TextBox 129">
            <a:extLst>
              <a:ext uri="{FF2B5EF4-FFF2-40B4-BE49-F238E27FC236}">
                <a16:creationId xmlns:a16="http://schemas.microsoft.com/office/drawing/2014/main" id="{D870ABC3-AE2E-6E4F-A2BB-E7E395E6F35A}"/>
              </a:ext>
            </a:extLst>
          </xdr:cNvPr>
          <xdr:cNvSpPr txBox="1"/>
        </xdr:nvSpPr>
        <xdr:spPr>
          <a:xfrm>
            <a:off x="12881075" y="2057283"/>
            <a:ext cx="1084954" cy="250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32D3C1D-1A5E-014C-9F79-8FD1348DCECA}" type="TxLink">
              <a:rPr lang="en-US" sz="1000">
                <a:solidFill>
                  <a:schemeClr val="bg1"/>
                </a:solidFill>
                <a:latin typeface="Avenir Book" panose="02000503020000020003" pitchFamily="2" charset="0"/>
                <a:ea typeface="+mn-ea"/>
                <a:cs typeface="+mn-cs"/>
              </a:rPr>
              <a:pPr marL="0" indent="0" algn="ctr"/>
              <a:t>Download</a:t>
            </a:fld>
            <a:endParaRPr lang="en-US" sz="1000">
              <a:solidFill>
                <a:schemeClr val="bg1"/>
              </a:solidFill>
              <a:latin typeface="Avenir Book" panose="02000503020000020003" pitchFamily="2" charset="0"/>
              <a:ea typeface="+mn-ea"/>
              <a:cs typeface="+mn-cs"/>
            </a:endParaRPr>
          </a:p>
        </xdr:txBody>
      </xdr:sp>
      <xdr:sp macro="" textlink="Pivottables!CP7">
        <xdr:nvSpPr>
          <xdr:cNvPr id="131" name="TextBox 130">
            <a:extLst>
              <a:ext uri="{FF2B5EF4-FFF2-40B4-BE49-F238E27FC236}">
                <a16:creationId xmlns:a16="http://schemas.microsoft.com/office/drawing/2014/main" id="{F8F7CF9C-5C5D-4047-B514-2CF14E40ACFE}"/>
              </a:ext>
            </a:extLst>
          </xdr:cNvPr>
          <xdr:cNvSpPr txBox="1"/>
        </xdr:nvSpPr>
        <xdr:spPr>
          <a:xfrm>
            <a:off x="10308979" y="7535562"/>
            <a:ext cx="1084954" cy="250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64E450D-DC25-7A4B-A97E-4621EF46969C}" type="TxLink">
              <a:rPr lang="en-US" sz="1000">
                <a:solidFill>
                  <a:schemeClr val="bg1"/>
                </a:solidFill>
                <a:latin typeface="Avenir Book" panose="02000503020000020003" pitchFamily="2" charset="0"/>
                <a:ea typeface="+mn-ea"/>
                <a:cs typeface="+mn-cs"/>
              </a:rPr>
              <a:pPr marL="0" indent="0" algn="ctr"/>
              <a:t>Shipment</a:t>
            </a:fld>
            <a:endParaRPr lang="en-US" sz="1000">
              <a:solidFill>
                <a:schemeClr val="bg1"/>
              </a:solidFill>
              <a:latin typeface="Avenir Book" panose="02000503020000020003" pitchFamily="2" charset="0"/>
              <a:ea typeface="+mn-ea"/>
              <a:cs typeface="+mn-cs"/>
            </a:endParaRPr>
          </a:p>
        </xdr:txBody>
      </xdr:sp>
      <xdr:sp macro="" textlink="Pivottables!CQ5">
        <xdr:nvSpPr>
          <xdr:cNvPr id="133" name="TextBox 132">
            <a:extLst>
              <a:ext uri="{FF2B5EF4-FFF2-40B4-BE49-F238E27FC236}">
                <a16:creationId xmlns:a16="http://schemas.microsoft.com/office/drawing/2014/main" id="{5C887A75-E88E-A44A-BA7B-811487818056}"/>
              </a:ext>
            </a:extLst>
          </xdr:cNvPr>
          <xdr:cNvSpPr txBox="1"/>
        </xdr:nvSpPr>
        <xdr:spPr>
          <a:xfrm>
            <a:off x="12881075" y="2270276"/>
            <a:ext cx="1084954" cy="250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170F182-B738-664C-B9F2-D0128192C546}" type="TxLink">
              <a:rPr lang="en-US" sz="1600" b="0" i="0" u="none" strike="noStrike">
                <a:solidFill>
                  <a:schemeClr val="bg1"/>
                </a:solidFill>
                <a:latin typeface="Avenir Book" panose="02000503020000020003" pitchFamily="2" charset="0"/>
                <a:ea typeface="+mn-ea"/>
                <a:cs typeface="Arial"/>
              </a:rPr>
              <a:pPr marL="0" indent="0" algn="ctr"/>
              <a:t> 55 489 </a:t>
            </a:fld>
            <a:endParaRPr lang="en-US" sz="1600" b="0" i="0" u="none" strike="noStrike">
              <a:solidFill>
                <a:schemeClr val="bg1"/>
              </a:solidFill>
              <a:latin typeface="Avenir Book" panose="02000503020000020003" pitchFamily="2" charset="0"/>
              <a:ea typeface="+mn-ea"/>
              <a:cs typeface="Arial"/>
            </a:endParaRPr>
          </a:p>
        </xdr:txBody>
      </xdr:sp>
      <xdr:sp macro="" textlink="Pivottables!CQ7">
        <xdr:nvSpPr>
          <xdr:cNvPr id="134" name="TextBox 133">
            <a:extLst>
              <a:ext uri="{FF2B5EF4-FFF2-40B4-BE49-F238E27FC236}">
                <a16:creationId xmlns:a16="http://schemas.microsoft.com/office/drawing/2014/main" id="{E77AF1EE-E426-3E40-AFF4-D5A00F0D544A}"/>
              </a:ext>
            </a:extLst>
          </xdr:cNvPr>
          <xdr:cNvSpPr txBox="1"/>
        </xdr:nvSpPr>
        <xdr:spPr>
          <a:xfrm>
            <a:off x="10308979" y="7726196"/>
            <a:ext cx="1084954" cy="250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7CF6496-C952-CE4D-89F1-A8D5B415A661}" type="TxLink">
              <a:rPr lang="en-US" sz="1600" b="0" i="0" u="none" strike="noStrike">
                <a:solidFill>
                  <a:schemeClr val="bg1"/>
                </a:solidFill>
                <a:latin typeface="Avenir Book" panose="02000503020000020003" pitchFamily="2" charset="0"/>
                <a:ea typeface="+mn-ea"/>
                <a:cs typeface="Arial"/>
              </a:rPr>
              <a:pPr marL="0" indent="0" algn="ctr"/>
              <a:t> 53 803 </a:t>
            </a:fld>
            <a:endParaRPr lang="en-US" sz="1600" b="0" i="0" u="none" strike="noStrike">
              <a:solidFill>
                <a:schemeClr val="bg1"/>
              </a:solidFill>
              <a:latin typeface="Avenir Book" panose="02000503020000020003" pitchFamily="2" charset="0"/>
              <a:ea typeface="+mn-ea"/>
              <a:cs typeface="Arial"/>
            </a:endParaRPr>
          </a:p>
        </xdr:txBody>
      </xdr:sp>
      <xdr:sp macro="" textlink="">
        <xdr:nvSpPr>
          <xdr:cNvPr id="11" name="Rounded Rectangle 10">
            <a:extLst>
              <a:ext uri="{FF2B5EF4-FFF2-40B4-BE49-F238E27FC236}">
                <a16:creationId xmlns:a16="http://schemas.microsoft.com/office/drawing/2014/main" id="{C3477CE4-4857-3349-A312-4435114392DF}"/>
              </a:ext>
            </a:extLst>
          </xdr:cNvPr>
          <xdr:cNvSpPr/>
        </xdr:nvSpPr>
        <xdr:spPr>
          <a:xfrm>
            <a:off x="15811500" y="7118350"/>
            <a:ext cx="365760" cy="365760"/>
          </a:xfrm>
          <a:prstGeom prst="roundRect">
            <a:avLst/>
          </a:prstGeom>
          <a:solidFill>
            <a:schemeClr val="tx1"/>
          </a:solidFill>
          <a:ln w="3175">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1" name="Rounded Rectangle 210">
            <a:extLst>
              <a:ext uri="{FF2B5EF4-FFF2-40B4-BE49-F238E27FC236}">
                <a16:creationId xmlns:a16="http://schemas.microsoft.com/office/drawing/2014/main" id="{8AEFF2A5-AE5D-E040-8858-653686E2397C}"/>
              </a:ext>
            </a:extLst>
          </xdr:cNvPr>
          <xdr:cNvSpPr/>
        </xdr:nvSpPr>
        <xdr:spPr>
          <a:xfrm>
            <a:off x="10655300" y="7118350"/>
            <a:ext cx="365760" cy="365760"/>
          </a:xfrm>
          <a:prstGeom prst="roundRect">
            <a:avLst/>
          </a:prstGeom>
          <a:solidFill>
            <a:schemeClr val="tx1"/>
          </a:solidFill>
          <a:ln w="3175">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2" name="Rounded Rectangle 211">
            <a:extLst>
              <a:ext uri="{FF2B5EF4-FFF2-40B4-BE49-F238E27FC236}">
                <a16:creationId xmlns:a16="http://schemas.microsoft.com/office/drawing/2014/main" id="{0BB127EB-A437-884C-A906-313E4DE0B23C}"/>
              </a:ext>
            </a:extLst>
          </xdr:cNvPr>
          <xdr:cNvSpPr/>
        </xdr:nvSpPr>
        <xdr:spPr>
          <a:xfrm>
            <a:off x="13240672" y="1663700"/>
            <a:ext cx="365760" cy="365760"/>
          </a:xfrm>
          <a:prstGeom prst="roundRect">
            <a:avLst/>
          </a:prstGeom>
          <a:solidFill>
            <a:schemeClr val="tx1"/>
          </a:solidFill>
          <a:ln w="3175">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13" name="Graphic 212" descr="Download outline">
            <a:extLst>
              <a:ext uri="{FF2B5EF4-FFF2-40B4-BE49-F238E27FC236}">
                <a16:creationId xmlns:a16="http://schemas.microsoft.com/office/drawing/2014/main" id="{CDDC04C2-FF60-4C44-BB7C-F388D7ABE2CC}"/>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3294259" y="1711993"/>
            <a:ext cx="258586" cy="256505"/>
          </a:xfrm>
          <a:prstGeom prst="rect">
            <a:avLst/>
          </a:prstGeom>
        </xdr:spPr>
      </xdr:pic>
      <xdr:pic>
        <xdr:nvPicPr>
          <xdr:cNvPr id="214" name="Graphic 213" descr="Filing Box Archive outline">
            <a:extLst>
              <a:ext uri="{FF2B5EF4-FFF2-40B4-BE49-F238E27FC236}">
                <a16:creationId xmlns:a16="http://schemas.microsoft.com/office/drawing/2014/main" id="{0A715066-7879-1049-B4F5-A29B774F78C8}"/>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rcRect/>
          <a:stretch/>
        </xdr:blipFill>
        <xdr:spPr>
          <a:xfrm>
            <a:off x="10708640" y="7172960"/>
            <a:ext cx="268574" cy="268574"/>
          </a:xfrm>
          <a:prstGeom prst="rect">
            <a:avLst/>
          </a:prstGeom>
        </xdr:spPr>
      </xdr:pic>
      <xdr:sp macro="" textlink="Pivottables!CP6">
        <xdr:nvSpPr>
          <xdr:cNvPr id="132" name="TextBox 131">
            <a:extLst>
              <a:ext uri="{FF2B5EF4-FFF2-40B4-BE49-F238E27FC236}">
                <a16:creationId xmlns:a16="http://schemas.microsoft.com/office/drawing/2014/main" id="{CD35698C-CFB3-D04D-85DF-C487B3DDFFCC}"/>
              </a:ext>
            </a:extLst>
          </xdr:cNvPr>
          <xdr:cNvSpPr txBox="1"/>
        </xdr:nvSpPr>
        <xdr:spPr>
          <a:xfrm>
            <a:off x="15451034" y="7510166"/>
            <a:ext cx="1084954" cy="250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F33A47-BBCE-B744-B96A-DAD1D5832EF7}" type="TxLink">
              <a:rPr lang="en-US" sz="1000">
                <a:solidFill>
                  <a:schemeClr val="bg1"/>
                </a:solidFill>
                <a:latin typeface="Avenir Book" panose="02000503020000020003" pitchFamily="2" charset="0"/>
                <a:ea typeface="+mn-ea"/>
                <a:cs typeface="+mn-cs"/>
              </a:rPr>
              <a:pPr marL="0" indent="0" algn="ctr"/>
              <a:t>Branch </a:t>
            </a:fld>
            <a:endParaRPr lang="en-US" sz="1000">
              <a:solidFill>
                <a:schemeClr val="bg1"/>
              </a:solidFill>
              <a:latin typeface="Avenir Book" panose="02000503020000020003" pitchFamily="2" charset="0"/>
              <a:ea typeface="+mn-ea"/>
              <a:cs typeface="+mn-cs"/>
            </a:endParaRPr>
          </a:p>
        </xdr:txBody>
      </xdr:sp>
      <xdr:sp macro="" textlink="Pivottables!CQ6">
        <xdr:nvSpPr>
          <xdr:cNvPr id="135" name="TextBox 134">
            <a:extLst>
              <a:ext uri="{FF2B5EF4-FFF2-40B4-BE49-F238E27FC236}">
                <a16:creationId xmlns:a16="http://schemas.microsoft.com/office/drawing/2014/main" id="{8B396E52-3302-244B-A193-40BE9ADB2D52}"/>
              </a:ext>
            </a:extLst>
          </xdr:cNvPr>
          <xdr:cNvSpPr txBox="1"/>
        </xdr:nvSpPr>
        <xdr:spPr>
          <a:xfrm>
            <a:off x="15451034" y="7751596"/>
            <a:ext cx="1084953" cy="250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39F6F64-B39F-F146-9537-22A02628DD8D}" type="TxLink">
              <a:rPr lang="en-US" sz="1600" b="0" i="0" u="none" strike="noStrike">
                <a:solidFill>
                  <a:schemeClr val="bg1"/>
                </a:solidFill>
                <a:latin typeface="Avenir Book" panose="02000503020000020003" pitchFamily="2" charset="0"/>
                <a:ea typeface="+mn-ea"/>
                <a:cs typeface="Arial"/>
              </a:rPr>
              <a:pPr marL="0" indent="0" algn="ctr"/>
              <a:t> 51 804 </a:t>
            </a:fld>
            <a:endParaRPr lang="en-US" sz="1600" b="0" i="0" u="none" strike="noStrike">
              <a:solidFill>
                <a:schemeClr val="bg1"/>
              </a:solidFill>
              <a:latin typeface="Avenir Book" panose="02000503020000020003" pitchFamily="2" charset="0"/>
              <a:ea typeface="+mn-ea"/>
              <a:cs typeface="Arial"/>
            </a:endParaRPr>
          </a:p>
        </xdr:txBody>
      </xdr:sp>
      <xdr:pic>
        <xdr:nvPicPr>
          <xdr:cNvPr id="15" name="Graphic 14" descr="Store outline">
            <a:extLst>
              <a:ext uri="{FF2B5EF4-FFF2-40B4-BE49-F238E27FC236}">
                <a16:creationId xmlns:a16="http://schemas.microsoft.com/office/drawing/2014/main" id="{628EC136-B70B-A142-BD4B-3BB229A2C81F}"/>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rcRect/>
          <a:stretch/>
        </xdr:blipFill>
        <xdr:spPr>
          <a:xfrm>
            <a:off x="15869762" y="7182184"/>
            <a:ext cx="252052" cy="252502"/>
          </a:xfrm>
          <a:prstGeom prst="rect">
            <a:avLst/>
          </a:prstGeom>
        </xdr:spPr>
      </xdr:pic>
    </xdr:grpSp>
    <xdr:clientData/>
  </xdr:twoCellAnchor>
  <xdr:twoCellAnchor>
    <xdr:from>
      <xdr:col>0</xdr:col>
      <xdr:colOff>11108</xdr:colOff>
      <xdr:row>0</xdr:row>
      <xdr:rowOff>0</xdr:rowOff>
    </xdr:from>
    <xdr:to>
      <xdr:col>30</xdr:col>
      <xdr:colOff>6349</xdr:colOff>
      <xdr:row>2</xdr:row>
      <xdr:rowOff>12700</xdr:rowOff>
    </xdr:to>
    <xdr:sp macro="" textlink="">
      <xdr:nvSpPr>
        <xdr:cNvPr id="230" name="Rectangle 229">
          <a:extLst>
            <a:ext uri="{FF2B5EF4-FFF2-40B4-BE49-F238E27FC236}">
              <a16:creationId xmlns:a16="http://schemas.microsoft.com/office/drawing/2014/main" id="{9B33811E-4B76-9F4F-8F93-407867121854}"/>
            </a:ext>
          </a:extLst>
        </xdr:cNvPr>
        <xdr:cNvSpPr/>
      </xdr:nvSpPr>
      <xdr:spPr>
        <a:xfrm>
          <a:off x="11108" y="0"/>
          <a:ext cx="18473741" cy="38100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venir Book" panose="02000503020000020003" pitchFamily="2" charset="0"/>
          </a:endParaRPr>
        </a:p>
      </xdr:txBody>
    </xdr:sp>
    <xdr:clientData/>
  </xdr:twoCellAnchor>
  <xdr:twoCellAnchor editAs="oneCell">
    <xdr:from>
      <xdr:col>0</xdr:col>
      <xdr:colOff>193255</xdr:colOff>
      <xdr:row>0</xdr:row>
      <xdr:rowOff>39691</xdr:rowOff>
    </xdr:from>
    <xdr:to>
      <xdr:col>0</xdr:col>
      <xdr:colOff>467575</xdr:colOff>
      <xdr:row>1</xdr:row>
      <xdr:rowOff>123511</xdr:rowOff>
    </xdr:to>
    <xdr:pic>
      <xdr:nvPicPr>
        <xdr:cNvPr id="231" name="Picture 230" descr="Mandala with solid fill">
          <a:extLst>
            <a:ext uri="{FF2B5EF4-FFF2-40B4-BE49-F238E27FC236}">
              <a16:creationId xmlns:a16="http://schemas.microsoft.com/office/drawing/2014/main" id="{36714682-88BA-F44A-AA50-D80DBAA8E039}"/>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96DAC541-7B7A-43D3-8B79-37D633B846F1}">
              <asvg:svgBlip xmlns:asvg="http://schemas.microsoft.com/office/drawing/2016/SVG/main" r:embed="rId31"/>
            </a:ext>
          </a:extLst>
        </a:blip>
        <a:srcRect/>
        <a:stretch/>
      </xdr:blipFill>
      <xdr:spPr>
        <a:xfrm>
          <a:off x="193255" y="39691"/>
          <a:ext cx="274320" cy="274320"/>
        </a:xfrm>
        <a:prstGeom prst="rect">
          <a:avLst/>
        </a:prstGeom>
      </xdr:spPr>
    </xdr:pic>
    <xdr:clientData/>
  </xdr:twoCellAnchor>
  <xdr:twoCellAnchor>
    <xdr:from>
      <xdr:col>21</xdr:col>
      <xdr:colOff>104243</xdr:colOff>
      <xdr:row>0</xdr:row>
      <xdr:rowOff>66682</xdr:rowOff>
    </xdr:from>
    <xdr:to>
      <xdr:col>22</xdr:col>
      <xdr:colOff>650343</xdr:colOff>
      <xdr:row>1</xdr:row>
      <xdr:rowOff>155582</xdr:rowOff>
    </xdr:to>
    <xdr:sp macro="" textlink="">
      <xdr:nvSpPr>
        <xdr:cNvPr id="233" name="Title 1">
          <a:hlinkClick xmlns:r="http://schemas.openxmlformats.org/officeDocument/2006/relationships" r:id="rId32" tooltip="Sales Process"/>
          <a:extLst>
            <a:ext uri="{FF2B5EF4-FFF2-40B4-BE49-F238E27FC236}">
              <a16:creationId xmlns:a16="http://schemas.microsoft.com/office/drawing/2014/main" id="{608BFED0-3ABF-BB4A-9C93-B007298EBE20}"/>
            </a:ext>
          </a:extLst>
        </xdr:cNvPr>
        <xdr:cNvSpPr>
          <a:spLocks noGrp="1"/>
        </xdr:cNvSpPr>
      </xdr:nvSpPr>
      <xdr:spPr>
        <a:xfrm>
          <a:off x="14239343" y="66682"/>
          <a:ext cx="1219200" cy="279400"/>
        </a:xfrm>
        <a:prstGeom prst="rect">
          <a:avLst/>
        </a:prstGeom>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pPr algn="ctr"/>
          <a:r>
            <a:rPr lang="en-US" sz="1100" baseline="0">
              <a:solidFill>
                <a:schemeClr val="bg1"/>
              </a:solidFill>
              <a:latin typeface="Avenir Book" panose="02000503020000020003" pitchFamily="2" charset="0"/>
            </a:rPr>
            <a:t>Sales Process</a:t>
          </a:r>
          <a:endParaRPr lang="en-US" sz="1100">
            <a:solidFill>
              <a:schemeClr val="bg1"/>
            </a:solidFill>
            <a:latin typeface="Avenir Book" panose="02000503020000020003" pitchFamily="2" charset="0"/>
          </a:endParaRPr>
        </a:p>
      </xdr:txBody>
    </xdr:sp>
    <xdr:clientData/>
  </xdr:twoCellAnchor>
  <xdr:twoCellAnchor>
    <xdr:from>
      <xdr:col>19</xdr:col>
      <xdr:colOff>108476</xdr:colOff>
      <xdr:row>0</xdr:row>
      <xdr:rowOff>66682</xdr:rowOff>
    </xdr:from>
    <xdr:to>
      <xdr:col>20</xdr:col>
      <xdr:colOff>654576</xdr:colOff>
      <xdr:row>1</xdr:row>
      <xdr:rowOff>155582</xdr:rowOff>
    </xdr:to>
    <xdr:sp macro="" textlink="">
      <xdr:nvSpPr>
        <xdr:cNvPr id="234" name="Title 1">
          <a:hlinkClick xmlns:r="http://schemas.openxmlformats.org/officeDocument/2006/relationships" r:id="rId33" tooltip="Geographically"/>
          <a:extLst>
            <a:ext uri="{FF2B5EF4-FFF2-40B4-BE49-F238E27FC236}">
              <a16:creationId xmlns:a16="http://schemas.microsoft.com/office/drawing/2014/main" id="{212C179E-72F1-B348-9D7E-BFF5D8546886}"/>
            </a:ext>
          </a:extLst>
        </xdr:cNvPr>
        <xdr:cNvSpPr>
          <a:spLocks noGrp="1"/>
        </xdr:cNvSpPr>
      </xdr:nvSpPr>
      <xdr:spPr>
        <a:xfrm>
          <a:off x="12897376" y="66682"/>
          <a:ext cx="1219200" cy="279400"/>
        </a:xfrm>
        <a:prstGeom prst="rect">
          <a:avLst/>
        </a:prstGeom>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pPr algn="ctr"/>
          <a:r>
            <a:rPr lang="en-US" sz="1100" baseline="0">
              <a:solidFill>
                <a:schemeClr val="bg1"/>
              </a:solidFill>
              <a:latin typeface="Avenir Book" panose="02000503020000020003" pitchFamily="2" charset="0"/>
            </a:rPr>
            <a:t>Geographically</a:t>
          </a:r>
          <a:endParaRPr lang="en-US" sz="1100">
            <a:solidFill>
              <a:schemeClr val="bg1"/>
            </a:solidFill>
            <a:latin typeface="Avenir Book" panose="02000503020000020003" pitchFamily="2" charset="0"/>
          </a:endParaRPr>
        </a:p>
      </xdr:txBody>
    </xdr:sp>
    <xdr:clientData/>
  </xdr:twoCellAnchor>
  <xdr:twoCellAnchor>
    <xdr:from>
      <xdr:col>23</xdr:col>
      <xdr:colOff>100009</xdr:colOff>
      <xdr:row>0</xdr:row>
      <xdr:rowOff>66682</xdr:rowOff>
    </xdr:from>
    <xdr:to>
      <xdr:col>24</xdr:col>
      <xdr:colOff>646109</xdr:colOff>
      <xdr:row>1</xdr:row>
      <xdr:rowOff>155582</xdr:rowOff>
    </xdr:to>
    <xdr:sp macro="" textlink="">
      <xdr:nvSpPr>
        <xdr:cNvPr id="235" name="Title 1">
          <a:hlinkClick xmlns:r="http://schemas.openxmlformats.org/officeDocument/2006/relationships" r:id="rId34" tooltip="Projects Status"/>
          <a:extLst>
            <a:ext uri="{FF2B5EF4-FFF2-40B4-BE49-F238E27FC236}">
              <a16:creationId xmlns:a16="http://schemas.microsoft.com/office/drawing/2014/main" id="{09E197D4-A0AD-B840-92CB-5D23623A7B91}"/>
            </a:ext>
          </a:extLst>
        </xdr:cNvPr>
        <xdr:cNvSpPr>
          <a:spLocks noGrp="1"/>
        </xdr:cNvSpPr>
      </xdr:nvSpPr>
      <xdr:spPr>
        <a:xfrm>
          <a:off x="15581309" y="66682"/>
          <a:ext cx="1219200" cy="279400"/>
        </a:xfrm>
        <a:prstGeom prst="rect">
          <a:avLst/>
        </a:prstGeom>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pPr algn="ctr"/>
          <a:r>
            <a:rPr lang="en-US" sz="1100" baseline="0">
              <a:solidFill>
                <a:schemeClr val="bg1"/>
              </a:solidFill>
              <a:latin typeface="Avenir Book" panose="02000503020000020003" pitchFamily="2" charset="0"/>
            </a:rPr>
            <a:t>Projects Status</a:t>
          </a:r>
          <a:endParaRPr lang="en-US" sz="1100">
            <a:solidFill>
              <a:schemeClr val="bg1"/>
            </a:solidFill>
            <a:latin typeface="Avenir Book" panose="02000503020000020003" pitchFamily="2" charset="0"/>
          </a:endParaRPr>
        </a:p>
      </xdr:txBody>
    </xdr:sp>
    <xdr:clientData/>
  </xdr:twoCellAnchor>
  <xdr:twoCellAnchor>
    <xdr:from>
      <xdr:col>17</xdr:col>
      <xdr:colOff>74609</xdr:colOff>
      <xdr:row>0</xdr:row>
      <xdr:rowOff>66682</xdr:rowOff>
    </xdr:from>
    <xdr:to>
      <xdr:col>18</xdr:col>
      <xdr:colOff>620709</xdr:colOff>
      <xdr:row>1</xdr:row>
      <xdr:rowOff>155582</xdr:rowOff>
    </xdr:to>
    <xdr:sp macro="" textlink="">
      <xdr:nvSpPr>
        <xdr:cNvPr id="236" name="Title 1">
          <a:hlinkClick xmlns:r="http://schemas.openxmlformats.org/officeDocument/2006/relationships" r:id="rId35" tooltip="Income Sources"/>
          <a:extLst>
            <a:ext uri="{FF2B5EF4-FFF2-40B4-BE49-F238E27FC236}">
              <a16:creationId xmlns:a16="http://schemas.microsoft.com/office/drawing/2014/main" id="{E66C50FB-235A-544D-AA6F-CC23D0A5C128}"/>
            </a:ext>
          </a:extLst>
        </xdr:cNvPr>
        <xdr:cNvSpPr>
          <a:spLocks noGrp="1"/>
        </xdr:cNvSpPr>
      </xdr:nvSpPr>
      <xdr:spPr>
        <a:xfrm>
          <a:off x="11517309" y="66682"/>
          <a:ext cx="1219200" cy="279400"/>
        </a:xfrm>
        <a:prstGeom prst="rect">
          <a:avLst/>
        </a:prstGeom>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pPr algn="ctr"/>
          <a:r>
            <a:rPr lang="en-US" sz="1100" baseline="0">
              <a:solidFill>
                <a:schemeClr val="bg1"/>
              </a:solidFill>
              <a:latin typeface="Avenir Book" panose="02000503020000020003" pitchFamily="2" charset="0"/>
            </a:rPr>
            <a:t>Income Sources</a:t>
          </a:r>
          <a:endParaRPr lang="en-US" sz="1100">
            <a:solidFill>
              <a:schemeClr val="bg1"/>
            </a:solidFill>
            <a:latin typeface="Avenir Book" panose="02000503020000020003" pitchFamily="2" charset="0"/>
          </a:endParaRPr>
        </a:p>
      </xdr:txBody>
    </xdr:sp>
    <xdr:clientData/>
  </xdr:twoCellAnchor>
  <xdr:twoCellAnchor>
    <xdr:from>
      <xdr:col>21</xdr:col>
      <xdr:colOff>304311</xdr:colOff>
      <xdr:row>1</xdr:row>
      <xdr:rowOff>121201</xdr:rowOff>
    </xdr:from>
    <xdr:to>
      <xdr:col>21</xdr:col>
      <xdr:colOff>583711</xdr:colOff>
      <xdr:row>1</xdr:row>
      <xdr:rowOff>166920</xdr:rowOff>
    </xdr:to>
    <xdr:sp macro="" textlink="">
      <xdr:nvSpPr>
        <xdr:cNvPr id="237" name="Rounded Rectangle 236">
          <a:extLst>
            <a:ext uri="{FF2B5EF4-FFF2-40B4-BE49-F238E27FC236}">
              <a16:creationId xmlns:a16="http://schemas.microsoft.com/office/drawing/2014/main" id="{19E2F9F2-937B-A743-AF40-C1ABB578E129}"/>
            </a:ext>
          </a:extLst>
        </xdr:cNvPr>
        <xdr:cNvSpPr/>
      </xdr:nvSpPr>
      <xdr:spPr>
        <a:xfrm>
          <a:off x="14439411" y="311701"/>
          <a:ext cx="279400" cy="45719"/>
        </a:xfrm>
        <a:prstGeom prst="roundRect">
          <a:avLst>
            <a:gd name="adj" fmla="val 50000"/>
          </a:avLst>
        </a:prstGeom>
        <a:solidFill>
          <a:srgbClr val="296EF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venir Book" panose="02000503020000020003" pitchFamily="2" charset="0"/>
          </a:endParaRPr>
        </a:p>
      </xdr:txBody>
    </xdr:sp>
    <xdr:clientData/>
  </xdr:twoCellAnchor>
  <xdr:twoCellAnchor>
    <xdr:from>
      <xdr:col>6</xdr:col>
      <xdr:colOff>158025</xdr:colOff>
      <xdr:row>0</xdr:row>
      <xdr:rowOff>38100</xdr:rowOff>
    </xdr:from>
    <xdr:to>
      <xdr:col>7</xdr:col>
      <xdr:colOff>354006</xdr:colOff>
      <xdr:row>2</xdr:row>
      <xdr:rowOff>41278</xdr:rowOff>
    </xdr:to>
    <xdr:sp macro="" textlink="">
      <xdr:nvSpPr>
        <xdr:cNvPr id="238" name="TextBox 37">
          <a:hlinkClick xmlns:r="http://schemas.openxmlformats.org/officeDocument/2006/relationships" r:id="rId36" tooltip="www.other-levels.com"/>
          <a:extLst>
            <a:ext uri="{FF2B5EF4-FFF2-40B4-BE49-F238E27FC236}">
              <a16:creationId xmlns:a16="http://schemas.microsoft.com/office/drawing/2014/main" id="{108D21BD-6E23-8D43-A2F4-4E260055C3CB}"/>
            </a:ext>
          </a:extLst>
        </xdr:cNvPr>
        <xdr:cNvSpPr txBox="1"/>
      </xdr:nvSpPr>
      <xdr:spPr>
        <a:xfrm>
          <a:off x="4196625" y="38100"/>
          <a:ext cx="869081" cy="384178"/>
        </a:xfrm>
        <a:prstGeom prst="rect">
          <a:avLst/>
        </a:prstGeom>
        <a:noFill/>
        <a:ln>
          <a:noFill/>
        </a:ln>
      </xdr:spPr>
      <xdr:txBody>
        <a:bodyPr wrap="square" anchor="ctr">
          <a:no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200" b="0" i="0" u="none" strike="noStrike" kern="1200" cap="none" spc="0" normalizeH="0" baseline="0">
              <a:ln>
                <a:noFill/>
              </a:ln>
              <a:solidFill>
                <a:sysClr val="window" lastClr="FFFFFF"/>
              </a:solidFill>
              <a:effectLst/>
              <a:uLnTx/>
              <a:uFillTx/>
              <a:latin typeface="Avenir Book" panose="02000503020000020003" pitchFamily="2" charset="0"/>
              <a:cs typeface="Arial" panose="020B0604020202020204" pitchFamily="34" charset="0"/>
            </a:rPr>
            <a:t>Browse</a:t>
          </a:r>
        </a:p>
      </xdr:txBody>
    </xdr:sp>
    <xdr:clientData/>
  </xdr:twoCellAnchor>
  <xdr:twoCellAnchor>
    <xdr:from>
      <xdr:col>6</xdr:col>
      <xdr:colOff>33967</xdr:colOff>
      <xdr:row>0</xdr:row>
      <xdr:rowOff>129727</xdr:rowOff>
    </xdr:from>
    <xdr:to>
      <xdr:col>6</xdr:col>
      <xdr:colOff>190194</xdr:colOff>
      <xdr:row>1</xdr:row>
      <xdr:rowOff>116251</xdr:rowOff>
    </xdr:to>
    <xdr:grpSp>
      <xdr:nvGrpSpPr>
        <xdr:cNvPr id="239" name="Graphic 211" descr="Compass outline">
          <a:extLst>
            <a:ext uri="{FF2B5EF4-FFF2-40B4-BE49-F238E27FC236}">
              <a16:creationId xmlns:a16="http://schemas.microsoft.com/office/drawing/2014/main" id="{5BB5825F-0C8A-9845-8B93-140DD8CB4019}"/>
            </a:ext>
          </a:extLst>
        </xdr:cNvPr>
        <xdr:cNvGrpSpPr>
          <a:grpSpLocks noChangeAspect="1"/>
        </xdr:cNvGrpSpPr>
      </xdr:nvGrpSpPr>
      <xdr:grpSpPr>
        <a:xfrm>
          <a:off x="3645847" y="129727"/>
          <a:ext cx="156227" cy="169404"/>
          <a:chOff x="5290788" y="256439"/>
          <a:chExt cx="211535" cy="211672"/>
        </a:xfrm>
        <a:solidFill>
          <a:schemeClr val="bg1"/>
        </a:solidFill>
      </xdr:grpSpPr>
      <xdr:sp macro="" textlink="">
        <xdr:nvSpPr>
          <xdr:cNvPr id="240" name="Freeform 239">
            <a:extLst>
              <a:ext uri="{FF2B5EF4-FFF2-40B4-BE49-F238E27FC236}">
                <a16:creationId xmlns:a16="http://schemas.microsoft.com/office/drawing/2014/main" id="{B03DBB91-0C9F-A54E-9572-3D6748FA311B}"/>
              </a:ext>
            </a:extLst>
          </xdr:cNvPr>
          <xdr:cNvSpPr/>
        </xdr:nvSpPr>
        <xdr:spPr>
          <a:xfrm>
            <a:off x="5290788" y="256439"/>
            <a:ext cx="211535" cy="211672"/>
          </a:xfrm>
          <a:custGeom>
            <a:avLst/>
            <a:gdLst>
              <a:gd name="connsiteX0" fmla="*/ 105768 w 211535"/>
              <a:gd name="connsiteY0" fmla="*/ 6615 h 211666"/>
              <a:gd name="connsiteX1" fmla="*/ 204925 w 211535"/>
              <a:gd name="connsiteY1" fmla="*/ 105833 h 211666"/>
              <a:gd name="connsiteX2" fmla="*/ 105768 w 211535"/>
              <a:gd name="connsiteY2" fmla="*/ 205052 h 211666"/>
              <a:gd name="connsiteX3" fmla="*/ 6610 w 211535"/>
              <a:gd name="connsiteY3" fmla="*/ 105833 h 211666"/>
              <a:gd name="connsiteX4" fmla="*/ 105768 w 211535"/>
              <a:gd name="connsiteY4" fmla="*/ 6615 h 211666"/>
              <a:gd name="connsiteX5" fmla="*/ 105768 w 211535"/>
              <a:gd name="connsiteY5" fmla="*/ 0 h 211666"/>
              <a:gd name="connsiteX6" fmla="*/ 0 w 211535"/>
              <a:gd name="connsiteY6" fmla="*/ 105833 h 211666"/>
              <a:gd name="connsiteX7" fmla="*/ 105768 w 211535"/>
              <a:gd name="connsiteY7" fmla="*/ 211667 h 211666"/>
              <a:gd name="connsiteX8" fmla="*/ 211535 w 211535"/>
              <a:gd name="connsiteY8" fmla="*/ 105833 h 211666"/>
              <a:gd name="connsiteX9" fmla="*/ 105768 w 211535"/>
              <a:gd name="connsiteY9" fmla="*/ 0 h 2116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211535" h="211666">
                <a:moveTo>
                  <a:pt x="105768" y="6615"/>
                </a:moveTo>
                <a:cubicBezTo>
                  <a:pt x="160531" y="6615"/>
                  <a:pt x="204925" y="51036"/>
                  <a:pt x="204925" y="105833"/>
                </a:cubicBezTo>
                <a:cubicBezTo>
                  <a:pt x="204925" y="160630"/>
                  <a:pt x="160531" y="205052"/>
                  <a:pt x="105768" y="205052"/>
                </a:cubicBezTo>
                <a:cubicBezTo>
                  <a:pt x="51005" y="205052"/>
                  <a:pt x="6610" y="160630"/>
                  <a:pt x="6610" y="105833"/>
                </a:cubicBezTo>
                <a:cubicBezTo>
                  <a:pt x="6672" y="51062"/>
                  <a:pt x="51030" y="6676"/>
                  <a:pt x="105768" y="6615"/>
                </a:cubicBezTo>
                <a:moveTo>
                  <a:pt x="105768" y="0"/>
                </a:moveTo>
                <a:cubicBezTo>
                  <a:pt x="47354" y="0"/>
                  <a:pt x="0" y="47383"/>
                  <a:pt x="0" y="105833"/>
                </a:cubicBezTo>
                <a:cubicBezTo>
                  <a:pt x="0" y="164283"/>
                  <a:pt x="47354" y="211667"/>
                  <a:pt x="105768" y="211667"/>
                </a:cubicBezTo>
                <a:cubicBezTo>
                  <a:pt x="164182" y="211667"/>
                  <a:pt x="211535" y="164283"/>
                  <a:pt x="211535" y="105833"/>
                </a:cubicBezTo>
                <a:cubicBezTo>
                  <a:pt x="211470" y="47410"/>
                  <a:pt x="164154" y="65"/>
                  <a:pt x="105768" y="0"/>
                </a:cubicBezTo>
                <a:close/>
              </a:path>
            </a:pathLst>
          </a:custGeom>
          <a:solidFill>
            <a:schemeClr val="bg1"/>
          </a:solidFill>
          <a:ln w="3274" cap="flat">
            <a:noFill/>
            <a:prstDash val="solid"/>
            <a:miter/>
          </a:ln>
        </xdr:spPr>
        <xdr:txBody>
          <a:bodyPr rtlCol="0" anchor="ctr"/>
          <a:lstStyle/>
          <a:p>
            <a:endParaRPr lang="en-US"/>
          </a:p>
        </xdr:txBody>
      </xdr:sp>
      <xdr:sp macro="" textlink="">
        <xdr:nvSpPr>
          <xdr:cNvPr id="241" name="Freeform 240">
            <a:extLst>
              <a:ext uri="{FF2B5EF4-FFF2-40B4-BE49-F238E27FC236}">
                <a16:creationId xmlns:a16="http://schemas.microsoft.com/office/drawing/2014/main" id="{45331C2D-5E4E-BB4D-A209-A0E704D896FB}"/>
              </a:ext>
            </a:extLst>
          </xdr:cNvPr>
          <xdr:cNvSpPr/>
        </xdr:nvSpPr>
        <xdr:spPr>
          <a:xfrm>
            <a:off x="5344994" y="311343"/>
            <a:ext cx="102462" cy="102529"/>
          </a:xfrm>
          <a:custGeom>
            <a:avLst/>
            <a:gdLst>
              <a:gd name="connsiteX0" fmla="*/ 67645 w 102462"/>
              <a:gd name="connsiteY0" fmla="*/ 67690 h 102526"/>
              <a:gd name="connsiteX1" fmla="*/ 12153 w 102462"/>
              <a:gd name="connsiteY1" fmla="*/ 90405 h 102526"/>
              <a:gd name="connsiteX2" fmla="*/ 34817 w 102462"/>
              <a:gd name="connsiteY2" fmla="*/ 35477 h 102526"/>
              <a:gd name="connsiteX3" fmla="*/ 90309 w 102462"/>
              <a:gd name="connsiteY3" fmla="*/ 12254 h 102526"/>
              <a:gd name="connsiteX4" fmla="*/ 29747 w 102462"/>
              <a:gd name="connsiteY4" fmla="*/ 30427 h 102526"/>
              <a:gd name="connsiteX5" fmla="*/ 0 w 102462"/>
              <a:gd name="connsiteY5" fmla="*/ 102526 h 102526"/>
              <a:gd name="connsiteX6" fmla="*/ 72715 w 102462"/>
              <a:gd name="connsiteY6" fmla="*/ 72760 h 102526"/>
              <a:gd name="connsiteX7" fmla="*/ 102462 w 102462"/>
              <a:gd name="connsiteY7" fmla="*/ 0 h 10252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02462" h="102526">
                <a:moveTo>
                  <a:pt x="67645" y="67690"/>
                </a:moveTo>
                <a:lnTo>
                  <a:pt x="12153" y="90405"/>
                </a:lnTo>
                <a:lnTo>
                  <a:pt x="34817" y="35477"/>
                </a:lnTo>
                <a:lnTo>
                  <a:pt x="90309" y="12254"/>
                </a:lnTo>
                <a:close/>
                <a:moveTo>
                  <a:pt x="29747" y="30427"/>
                </a:moveTo>
                <a:lnTo>
                  <a:pt x="0" y="102526"/>
                </a:lnTo>
                <a:lnTo>
                  <a:pt x="72715" y="72760"/>
                </a:lnTo>
                <a:lnTo>
                  <a:pt x="102462" y="0"/>
                </a:lnTo>
                <a:close/>
              </a:path>
            </a:pathLst>
          </a:custGeom>
          <a:solidFill>
            <a:schemeClr val="bg1"/>
          </a:solidFill>
          <a:ln w="3274" cap="flat">
            <a:noFill/>
            <a:prstDash val="solid"/>
            <a:miter/>
          </a:ln>
        </xdr:spPr>
        <xdr:txBody>
          <a:bodyPr rtlCol="0" anchor="ctr"/>
          <a:lstStyle/>
          <a:p>
            <a:endParaRPr lang="en-US"/>
          </a:p>
        </xdr:txBody>
      </xdr:sp>
      <xdr:sp macro="" textlink="">
        <xdr:nvSpPr>
          <xdr:cNvPr id="242" name="Freeform 241">
            <a:extLst>
              <a:ext uri="{FF2B5EF4-FFF2-40B4-BE49-F238E27FC236}">
                <a16:creationId xmlns:a16="http://schemas.microsoft.com/office/drawing/2014/main" id="{979C1F8F-A1FF-8245-8F11-F794AC76AF6C}"/>
              </a:ext>
            </a:extLst>
          </xdr:cNvPr>
          <xdr:cNvSpPr/>
        </xdr:nvSpPr>
        <xdr:spPr>
          <a:xfrm>
            <a:off x="5389946" y="355650"/>
            <a:ext cx="13220" cy="13229"/>
          </a:xfrm>
          <a:custGeom>
            <a:avLst/>
            <a:gdLst>
              <a:gd name="connsiteX0" fmla="*/ 13221 w 13220"/>
              <a:gd name="connsiteY0" fmla="*/ 6615 h 13229"/>
              <a:gd name="connsiteX1" fmla="*/ 6610 w 13220"/>
              <a:gd name="connsiteY1" fmla="*/ 13229 h 13229"/>
              <a:gd name="connsiteX2" fmla="*/ 0 w 13220"/>
              <a:gd name="connsiteY2" fmla="*/ 6615 h 13229"/>
              <a:gd name="connsiteX3" fmla="*/ 6610 w 13220"/>
              <a:gd name="connsiteY3" fmla="*/ 0 h 13229"/>
              <a:gd name="connsiteX4" fmla="*/ 13221 w 13220"/>
              <a:gd name="connsiteY4" fmla="*/ 6615 h 1322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3220" h="13229">
                <a:moveTo>
                  <a:pt x="13221" y="6615"/>
                </a:moveTo>
                <a:cubicBezTo>
                  <a:pt x="13221" y="10268"/>
                  <a:pt x="10261" y="13229"/>
                  <a:pt x="6610" y="13229"/>
                </a:cubicBezTo>
                <a:cubicBezTo>
                  <a:pt x="2960" y="13229"/>
                  <a:pt x="0" y="10268"/>
                  <a:pt x="0" y="6615"/>
                </a:cubicBezTo>
                <a:cubicBezTo>
                  <a:pt x="0" y="2961"/>
                  <a:pt x="2960" y="0"/>
                  <a:pt x="6610" y="0"/>
                </a:cubicBezTo>
                <a:cubicBezTo>
                  <a:pt x="10261" y="0"/>
                  <a:pt x="13221" y="2961"/>
                  <a:pt x="13221" y="6615"/>
                </a:cubicBezTo>
                <a:close/>
              </a:path>
            </a:pathLst>
          </a:custGeom>
          <a:solidFill>
            <a:schemeClr val="bg1"/>
          </a:solidFill>
          <a:ln w="3274" cap="flat">
            <a:noFill/>
            <a:prstDash val="solid"/>
            <a:miter/>
          </a:ln>
        </xdr:spPr>
        <xdr:txBody>
          <a:bodyPr rtlCol="0" anchor="ctr"/>
          <a:lstStyle/>
          <a:p>
            <a:endParaRPr lang="en-US"/>
          </a:p>
        </xdr:txBody>
      </xdr:sp>
    </xdr:grpSp>
    <xdr:clientData/>
  </xdr:twoCellAnchor>
  <xdr:twoCellAnchor>
    <xdr:from>
      <xdr:col>3</xdr:col>
      <xdr:colOff>25400</xdr:colOff>
      <xdr:row>3</xdr:row>
      <xdr:rowOff>38100</xdr:rowOff>
    </xdr:from>
    <xdr:to>
      <xdr:col>8</xdr:col>
      <xdr:colOff>533400</xdr:colOff>
      <xdr:row>6</xdr:row>
      <xdr:rowOff>76200</xdr:rowOff>
    </xdr:to>
    <xdr:sp macro="" textlink="">
      <xdr:nvSpPr>
        <xdr:cNvPr id="12" name="TextBox 11">
          <a:extLst>
            <a:ext uri="{FF2B5EF4-FFF2-40B4-BE49-F238E27FC236}">
              <a16:creationId xmlns:a16="http://schemas.microsoft.com/office/drawing/2014/main" id="{FE1426D5-7AF8-AA4C-82CB-C1BAC2A8B797}"/>
            </a:ext>
          </a:extLst>
        </xdr:cNvPr>
        <xdr:cNvSpPr txBox="1"/>
      </xdr:nvSpPr>
      <xdr:spPr>
        <a:xfrm>
          <a:off x="2044700" y="609600"/>
          <a:ext cx="387350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000">
              <a:solidFill>
                <a:schemeClr val="bg1"/>
              </a:solidFill>
              <a:latin typeface="Avenir Book" panose="02000503020000020003" pitchFamily="2" charset="0"/>
              <a:ea typeface="+mn-ea"/>
              <a:cs typeface="+mn-cs"/>
            </a:rPr>
            <a:t>set of repeatable steps that a sales takes to take a prospective buyer from the early stage of awareness to a closed sale. </a:t>
          </a:r>
        </a:p>
      </xdr:txBody>
    </xdr:sp>
    <xdr:clientData/>
  </xdr:twoCellAnchor>
  <xdr:twoCellAnchor>
    <xdr:from>
      <xdr:col>0</xdr:col>
      <xdr:colOff>432558</xdr:colOff>
      <xdr:row>5</xdr:row>
      <xdr:rowOff>175904</xdr:rowOff>
    </xdr:from>
    <xdr:to>
      <xdr:col>2</xdr:col>
      <xdr:colOff>456252</xdr:colOff>
      <xdr:row>9</xdr:row>
      <xdr:rowOff>13458</xdr:rowOff>
    </xdr:to>
    <xdr:grpSp>
      <xdr:nvGrpSpPr>
        <xdr:cNvPr id="17" name="Group 16">
          <a:extLst>
            <a:ext uri="{FF2B5EF4-FFF2-40B4-BE49-F238E27FC236}">
              <a16:creationId xmlns:a16="http://schemas.microsoft.com/office/drawing/2014/main" id="{38D468E3-FBA0-6547-B7BC-ECA56A71A8BE}"/>
            </a:ext>
          </a:extLst>
        </xdr:cNvPr>
        <xdr:cNvGrpSpPr/>
      </xdr:nvGrpSpPr>
      <xdr:grpSpPr>
        <a:xfrm>
          <a:off x="432558" y="1090304"/>
          <a:ext cx="1227654" cy="569074"/>
          <a:chOff x="432558" y="1089546"/>
          <a:chExt cx="1373306" cy="595763"/>
        </a:xfrm>
      </xdr:grpSpPr>
      <xdr:sp macro="" textlink="">
        <xdr:nvSpPr>
          <xdr:cNvPr id="141" name="TextBox 140">
            <a:extLst>
              <a:ext uri="{FF2B5EF4-FFF2-40B4-BE49-F238E27FC236}">
                <a16:creationId xmlns:a16="http://schemas.microsoft.com/office/drawing/2014/main" id="{70E01250-E4B7-9341-BBE5-CE7BEA6A8C53}"/>
              </a:ext>
            </a:extLst>
          </xdr:cNvPr>
          <xdr:cNvSpPr txBox="1"/>
        </xdr:nvSpPr>
        <xdr:spPr>
          <a:xfrm>
            <a:off x="501555" y="1191904"/>
            <a:ext cx="649406" cy="493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400">
                <a:solidFill>
                  <a:srgbClr val="00F1DF"/>
                </a:solidFill>
                <a:latin typeface="Avenir Book" panose="02000503020000020003" pitchFamily="2" charset="0"/>
                <a:ea typeface="+mn-ea"/>
                <a:cs typeface="+mn-cs"/>
              </a:rPr>
              <a:t>24</a:t>
            </a:r>
            <a:r>
              <a:rPr lang="en-US" sz="900">
                <a:solidFill>
                  <a:srgbClr val="00F1DF"/>
                </a:solidFill>
                <a:latin typeface="Avenir Book" panose="02000503020000020003" pitchFamily="2" charset="0"/>
                <a:ea typeface="+mn-ea"/>
                <a:cs typeface="+mn-cs"/>
              </a:rPr>
              <a:t>%</a:t>
            </a:r>
            <a:endParaRPr lang="en-US" sz="1200">
              <a:solidFill>
                <a:srgbClr val="00F1DF"/>
              </a:solidFill>
              <a:latin typeface="Avenir Book" panose="02000503020000020003" pitchFamily="2" charset="0"/>
              <a:ea typeface="+mn-ea"/>
              <a:cs typeface="+mn-cs"/>
            </a:endParaRPr>
          </a:p>
        </xdr:txBody>
      </xdr:sp>
      <xdr:sp macro="" textlink="">
        <xdr:nvSpPr>
          <xdr:cNvPr id="142" name="TextBox 141">
            <a:extLst>
              <a:ext uri="{FF2B5EF4-FFF2-40B4-BE49-F238E27FC236}">
                <a16:creationId xmlns:a16="http://schemas.microsoft.com/office/drawing/2014/main" id="{F9591B4C-740F-2D49-A2E4-61E4342D1ADE}"/>
              </a:ext>
            </a:extLst>
          </xdr:cNvPr>
          <xdr:cNvSpPr txBox="1"/>
        </xdr:nvSpPr>
        <xdr:spPr>
          <a:xfrm>
            <a:off x="889758" y="1089546"/>
            <a:ext cx="916106" cy="555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000">
                <a:solidFill>
                  <a:schemeClr val="bg1"/>
                </a:solidFill>
                <a:latin typeface="Avenir Book" panose="02000503020000020003" pitchFamily="2" charset="0"/>
                <a:ea typeface="+mn-ea"/>
                <a:cs typeface="+mn-cs"/>
              </a:rPr>
              <a:t>CRM </a:t>
            </a:r>
          </a:p>
          <a:p>
            <a:pPr marL="0" indent="0" algn="l"/>
            <a:r>
              <a:rPr lang="en-US" sz="1000">
                <a:solidFill>
                  <a:schemeClr val="bg1"/>
                </a:solidFill>
                <a:latin typeface="Avenir Book" panose="02000503020000020003" pitchFamily="2" charset="0"/>
                <a:ea typeface="+mn-ea"/>
                <a:cs typeface="+mn-cs"/>
              </a:rPr>
              <a:t>Speed</a:t>
            </a:r>
            <a:r>
              <a:rPr lang="en-US" sz="1000" baseline="0">
                <a:solidFill>
                  <a:schemeClr val="bg1"/>
                </a:solidFill>
                <a:latin typeface="Avenir Book" panose="02000503020000020003" pitchFamily="2" charset="0"/>
                <a:ea typeface="+mn-ea"/>
                <a:cs typeface="+mn-cs"/>
              </a:rPr>
              <a:t> Score</a:t>
            </a:r>
            <a:endParaRPr lang="en-US" sz="1000">
              <a:solidFill>
                <a:schemeClr val="bg1"/>
              </a:solidFill>
              <a:latin typeface="Avenir Book" panose="02000503020000020003" pitchFamily="2" charset="0"/>
              <a:ea typeface="+mn-ea"/>
              <a:cs typeface="+mn-cs"/>
            </a:endParaRPr>
          </a:p>
        </xdr:txBody>
      </xdr:sp>
      <xdr:sp macro="" textlink="">
        <xdr:nvSpPr>
          <xdr:cNvPr id="16" name="Triangle 15">
            <a:extLst>
              <a:ext uri="{FF2B5EF4-FFF2-40B4-BE49-F238E27FC236}">
                <a16:creationId xmlns:a16="http://schemas.microsoft.com/office/drawing/2014/main" id="{0E0BAF27-B909-9A42-82D0-EBEA9422F75E}"/>
              </a:ext>
            </a:extLst>
          </xdr:cNvPr>
          <xdr:cNvSpPr/>
        </xdr:nvSpPr>
        <xdr:spPr>
          <a:xfrm rot="10800000">
            <a:off x="432558" y="1314304"/>
            <a:ext cx="109561" cy="80749"/>
          </a:xfrm>
          <a:prstGeom prst="triangle">
            <a:avLst/>
          </a:prstGeom>
          <a:solidFill>
            <a:srgbClr val="00F1D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357686</xdr:colOff>
      <xdr:row>4</xdr:row>
      <xdr:rowOff>18954</xdr:rowOff>
    </xdr:from>
    <xdr:to>
      <xdr:col>2</xdr:col>
      <xdr:colOff>458717</xdr:colOff>
      <xdr:row>5</xdr:row>
      <xdr:rowOff>162445</xdr:rowOff>
    </xdr:to>
    <xdr:sp macro="" textlink="">
      <xdr:nvSpPr>
        <xdr:cNvPr id="143" name="TextBox 142">
          <a:extLst>
            <a:ext uri="{FF2B5EF4-FFF2-40B4-BE49-F238E27FC236}">
              <a16:creationId xmlns:a16="http://schemas.microsoft.com/office/drawing/2014/main" id="{B0430807-B032-DB47-AE26-0B1350F790AA}"/>
            </a:ext>
          </a:extLst>
        </xdr:cNvPr>
        <xdr:cNvSpPr txBox="1"/>
      </xdr:nvSpPr>
      <xdr:spPr>
        <a:xfrm>
          <a:off x="357686" y="777163"/>
          <a:ext cx="1450643" cy="333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a:solidFill>
                <a:schemeClr val="bg1"/>
              </a:solidFill>
              <a:latin typeface="Avenir Book" panose="02000503020000020003" pitchFamily="2" charset="0"/>
              <a:ea typeface="+mn-ea"/>
              <a:cs typeface="+mn-cs"/>
            </a:rPr>
            <a:t>Sales Process</a:t>
          </a:r>
        </a:p>
      </xdr:txBody>
    </xdr:sp>
    <xdr:clientData/>
  </xdr:twoCellAnchor>
  <xdr:twoCellAnchor>
    <xdr:from>
      <xdr:col>8</xdr:col>
      <xdr:colOff>469900</xdr:colOff>
      <xdr:row>2</xdr:row>
      <xdr:rowOff>149348</xdr:rowOff>
    </xdr:from>
    <xdr:to>
      <xdr:col>10</xdr:col>
      <xdr:colOff>419100</xdr:colOff>
      <xdr:row>9</xdr:row>
      <xdr:rowOff>38100</xdr:rowOff>
    </xdr:to>
    <xdr:grpSp>
      <xdr:nvGrpSpPr>
        <xdr:cNvPr id="19" name="Group 18">
          <a:extLst>
            <a:ext uri="{FF2B5EF4-FFF2-40B4-BE49-F238E27FC236}">
              <a16:creationId xmlns:a16="http://schemas.microsoft.com/office/drawing/2014/main" id="{99345895-FCB8-A44A-96A3-503D11E0D13F}"/>
            </a:ext>
          </a:extLst>
        </xdr:cNvPr>
        <xdr:cNvGrpSpPr/>
      </xdr:nvGrpSpPr>
      <xdr:grpSpPr>
        <a:xfrm>
          <a:off x="5285740" y="515108"/>
          <a:ext cx="1153160" cy="1168912"/>
          <a:chOff x="5829300" y="530348"/>
          <a:chExt cx="1295400" cy="1222252"/>
        </a:xfrm>
      </xdr:grpSpPr>
      <xdr:grpSp>
        <xdr:nvGrpSpPr>
          <xdr:cNvPr id="144" name="Group 143">
            <a:extLst>
              <a:ext uri="{FF2B5EF4-FFF2-40B4-BE49-F238E27FC236}">
                <a16:creationId xmlns:a16="http://schemas.microsoft.com/office/drawing/2014/main" id="{77A6DF58-BB71-C64C-BCFD-29573DA7139F}"/>
              </a:ext>
            </a:extLst>
          </xdr:cNvPr>
          <xdr:cNvGrpSpPr/>
        </xdr:nvGrpSpPr>
        <xdr:grpSpPr>
          <a:xfrm>
            <a:off x="5861044" y="530348"/>
            <a:ext cx="1231912" cy="1222252"/>
            <a:chOff x="6009619" y="452866"/>
            <a:chExt cx="806150" cy="806150"/>
          </a:xfrm>
        </xdr:grpSpPr>
        <xdr:sp macro="" textlink="">
          <xdr:nvSpPr>
            <xdr:cNvPr id="146" name="Freeform: Shape 119">
              <a:extLst>
                <a:ext uri="{FF2B5EF4-FFF2-40B4-BE49-F238E27FC236}">
                  <a16:creationId xmlns:a16="http://schemas.microsoft.com/office/drawing/2014/main" id="{69BC3634-F698-D54F-B460-E64ECAD1EF74}"/>
                </a:ext>
              </a:extLst>
            </xdr:cNvPr>
            <xdr:cNvSpPr>
              <a:spLocks/>
            </xdr:cNvSpPr>
          </xdr:nvSpPr>
          <xdr:spPr bwMode="auto">
            <a:xfrm>
              <a:off x="6009619" y="452866"/>
              <a:ext cx="806150" cy="806150"/>
            </a:xfrm>
            <a:custGeom>
              <a:avLst/>
              <a:gdLst>
                <a:gd name="connsiteX0" fmla="*/ 859722 w 1721640"/>
                <a:gd name="connsiteY0" fmla="*/ 122416 h 1721640"/>
                <a:gd name="connsiteX1" fmla="*/ 122445 w 1721640"/>
                <a:gd name="connsiteY1" fmla="*/ 862122 h 1721640"/>
                <a:gd name="connsiteX2" fmla="*/ 859722 w 1721640"/>
                <a:gd name="connsiteY2" fmla="*/ 1599224 h 1721640"/>
                <a:gd name="connsiteX3" fmla="*/ 1599253 w 1721640"/>
                <a:gd name="connsiteY3" fmla="*/ 862122 h 1721640"/>
                <a:gd name="connsiteX4" fmla="*/ 859722 w 1721640"/>
                <a:gd name="connsiteY4" fmla="*/ 122416 h 1721640"/>
                <a:gd name="connsiteX5" fmla="*/ 825854 w 1721640"/>
                <a:gd name="connsiteY5" fmla="*/ 0 h 1721640"/>
                <a:gd name="connsiteX6" fmla="*/ 831064 w 1721640"/>
                <a:gd name="connsiteY6" fmla="*/ 0 h 1721640"/>
                <a:gd name="connsiteX7" fmla="*/ 859722 w 1721640"/>
                <a:gd name="connsiteY7" fmla="*/ 0 h 1721640"/>
                <a:gd name="connsiteX8" fmla="*/ 888366 w 1721640"/>
                <a:gd name="connsiteY8" fmla="*/ 0 h 1721640"/>
                <a:gd name="connsiteX9" fmla="*/ 896178 w 1721640"/>
                <a:gd name="connsiteY9" fmla="*/ 0 h 1721640"/>
                <a:gd name="connsiteX10" fmla="*/ 922218 w 1721640"/>
                <a:gd name="connsiteY10" fmla="*/ 2605 h 1721640"/>
                <a:gd name="connsiteX11" fmla="*/ 924822 w 1721640"/>
                <a:gd name="connsiteY11" fmla="*/ 2605 h 1721640"/>
                <a:gd name="connsiteX12" fmla="*/ 953465 w 1721640"/>
                <a:gd name="connsiteY12" fmla="*/ 5209 h 1721640"/>
                <a:gd name="connsiteX13" fmla="*/ 984713 w 1721640"/>
                <a:gd name="connsiteY13" fmla="*/ 7814 h 1721640"/>
                <a:gd name="connsiteX14" fmla="*/ 1721640 w 1721640"/>
                <a:gd name="connsiteY14" fmla="*/ 862122 h 1721640"/>
                <a:gd name="connsiteX15" fmla="*/ 859722 w 1721640"/>
                <a:gd name="connsiteY15" fmla="*/ 1721640 h 1721640"/>
                <a:gd name="connsiteX16" fmla="*/ 0 w 1721640"/>
                <a:gd name="connsiteY16" fmla="*/ 862122 h 1721640"/>
                <a:gd name="connsiteX17" fmla="*/ 737277 w 1721640"/>
                <a:gd name="connsiteY17" fmla="*/ 7814 h 1721640"/>
                <a:gd name="connsiteX18" fmla="*/ 768539 w 1721640"/>
                <a:gd name="connsiteY18" fmla="*/ 5209 h 1721640"/>
                <a:gd name="connsiteX19" fmla="*/ 797197 w 1721640"/>
                <a:gd name="connsiteY19" fmla="*/ 2605 h 1721640"/>
                <a:gd name="connsiteX20" fmla="*/ 799802 w 1721640"/>
                <a:gd name="connsiteY20" fmla="*/ 2605 h 1721640"/>
                <a:gd name="connsiteX21" fmla="*/ 825854 w 1721640"/>
                <a:gd name="connsiteY21" fmla="*/ 0 h 17216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Lst>
              <a:rect l="l" t="t" r="r" b="b"/>
              <a:pathLst>
                <a:path w="1721640" h="1721640">
                  <a:moveTo>
                    <a:pt x="859722" y="122416"/>
                  </a:moveTo>
                  <a:cubicBezTo>
                    <a:pt x="453308" y="122416"/>
                    <a:pt x="122445" y="453200"/>
                    <a:pt x="122445" y="862122"/>
                  </a:cubicBezTo>
                  <a:cubicBezTo>
                    <a:pt x="122445" y="1268440"/>
                    <a:pt x="453308" y="1599224"/>
                    <a:pt x="859722" y="1599224"/>
                  </a:cubicBezTo>
                  <a:cubicBezTo>
                    <a:pt x="1268547" y="1599224"/>
                    <a:pt x="1599253" y="1268440"/>
                    <a:pt x="1599253" y="862122"/>
                  </a:cubicBezTo>
                  <a:cubicBezTo>
                    <a:pt x="1599253" y="453200"/>
                    <a:pt x="1268547" y="122416"/>
                    <a:pt x="859722" y="122416"/>
                  </a:cubicBezTo>
                  <a:close/>
                  <a:moveTo>
                    <a:pt x="825854" y="0"/>
                  </a:moveTo>
                  <a:cubicBezTo>
                    <a:pt x="828459" y="0"/>
                    <a:pt x="831064" y="0"/>
                    <a:pt x="831064" y="0"/>
                  </a:cubicBezTo>
                  <a:cubicBezTo>
                    <a:pt x="841485" y="0"/>
                    <a:pt x="851906" y="0"/>
                    <a:pt x="859722" y="0"/>
                  </a:cubicBezTo>
                  <a:cubicBezTo>
                    <a:pt x="870138" y="0"/>
                    <a:pt x="880554" y="0"/>
                    <a:pt x="888366" y="0"/>
                  </a:cubicBezTo>
                  <a:cubicBezTo>
                    <a:pt x="890970" y="0"/>
                    <a:pt x="893574" y="0"/>
                    <a:pt x="896178" y="0"/>
                  </a:cubicBezTo>
                  <a:cubicBezTo>
                    <a:pt x="903990" y="0"/>
                    <a:pt x="914406" y="2605"/>
                    <a:pt x="922218" y="2605"/>
                  </a:cubicBezTo>
                  <a:cubicBezTo>
                    <a:pt x="922218" y="2605"/>
                    <a:pt x="922218" y="2605"/>
                    <a:pt x="924822" y="2605"/>
                  </a:cubicBezTo>
                  <a:cubicBezTo>
                    <a:pt x="932634" y="2605"/>
                    <a:pt x="943050" y="2605"/>
                    <a:pt x="953465" y="5209"/>
                  </a:cubicBezTo>
                  <a:cubicBezTo>
                    <a:pt x="963881" y="5209"/>
                    <a:pt x="974297" y="7814"/>
                    <a:pt x="984713" y="7814"/>
                  </a:cubicBezTo>
                  <a:cubicBezTo>
                    <a:pt x="1401350" y="67720"/>
                    <a:pt x="1721640" y="427154"/>
                    <a:pt x="1721640" y="862122"/>
                  </a:cubicBezTo>
                  <a:cubicBezTo>
                    <a:pt x="1721640" y="1336160"/>
                    <a:pt x="1336251" y="1721640"/>
                    <a:pt x="859722" y="1721640"/>
                  </a:cubicBezTo>
                  <a:cubicBezTo>
                    <a:pt x="385572" y="1721640"/>
                    <a:pt x="0" y="1336160"/>
                    <a:pt x="0" y="862122"/>
                  </a:cubicBezTo>
                  <a:cubicBezTo>
                    <a:pt x="0" y="427154"/>
                    <a:pt x="320442" y="67720"/>
                    <a:pt x="737277" y="7814"/>
                  </a:cubicBezTo>
                  <a:cubicBezTo>
                    <a:pt x="747697" y="7814"/>
                    <a:pt x="758118" y="5209"/>
                    <a:pt x="768539" y="5209"/>
                  </a:cubicBezTo>
                  <a:cubicBezTo>
                    <a:pt x="776355" y="2605"/>
                    <a:pt x="786776" y="2605"/>
                    <a:pt x="797197" y="2605"/>
                  </a:cubicBezTo>
                  <a:cubicBezTo>
                    <a:pt x="797197" y="2605"/>
                    <a:pt x="799802" y="2605"/>
                    <a:pt x="799802" y="2605"/>
                  </a:cubicBezTo>
                  <a:cubicBezTo>
                    <a:pt x="807617" y="2605"/>
                    <a:pt x="818038" y="0"/>
                    <a:pt x="825854" y="0"/>
                  </a:cubicBezTo>
                  <a:close/>
                </a:path>
              </a:pathLst>
            </a:custGeom>
            <a:solidFill>
              <a:sysClr val="window" lastClr="FFFFFF">
                <a:lumMod val="95000"/>
                <a:alpha val="37000"/>
              </a:sysClr>
            </a:solidFill>
            <a:ln w="57150">
              <a:solidFill>
                <a:sysClr val="windowText" lastClr="000000"/>
              </a:solidFill>
            </a:ln>
          </xdr:spPr>
          <xdr:txBody>
            <a:bodyPr vert="horz" wrap="square" lIns="91440" tIns="45720" rIns="91440" bIns="45720" numCol="1" anchor="t" anchorCtr="0" compatLnSpc="1">
              <a:prstTxWarp prst="textNoShape">
                <a:avLst/>
              </a:prstTxWarp>
              <a:noAutofit/>
            </a:bodyPr>
            <a:lstStyle>
              <a:defPPr>
                <a:defRPr lang="en-US"/>
              </a:defPPr>
              <a:lvl1pPr marL="0" algn="l" defTabSz="914400" rtl="0" eaLnBrk="1" latinLnBrk="0" hangingPunct="1">
                <a:defRPr sz="1800" kern="1200">
                  <a:solidFill>
                    <a:srgbClr val="1D252D"/>
                  </a:solidFill>
                  <a:latin typeface="Calibri" panose="020F0502020204030204"/>
                </a:defRPr>
              </a:lvl1pPr>
              <a:lvl2pPr marL="457200" algn="l" defTabSz="914400" rtl="0" eaLnBrk="1" latinLnBrk="0" hangingPunct="1">
                <a:defRPr sz="1800" kern="1200">
                  <a:solidFill>
                    <a:srgbClr val="1D252D"/>
                  </a:solidFill>
                  <a:latin typeface="Calibri" panose="020F0502020204030204"/>
                </a:defRPr>
              </a:lvl2pPr>
              <a:lvl3pPr marL="914400" algn="l" defTabSz="914400" rtl="0" eaLnBrk="1" latinLnBrk="0" hangingPunct="1">
                <a:defRPr sz="1800" kern="1200">
                  <a:solidFill>
                    <a:srgbClr val="1D252D"/>
                  </a:solidFill>
                  <a:latin typeface="Calibri" panose="020F0502020204030204"/>
                </a:defRPr>
              </a:lvl3pPr>
              <a:lvl4pPr marL="1371600" algn="l" defTabSz="914400" rtl="0" eaLnBrk="1" latinLnBrk="0" hangingPunct="1">
                <a:defRPr sz="1800" kern="1200">
                  <a:solidFill>
                    <a:srgbClr val="1D252D"/>
                  </a:solidFill>
                  <a:latin typeface="Calibri" panose="020F0502020204030204"/>
                </a:defRPr>
              </a:lvl4pPr>
              <a:lvl5pPr marL="1828800" algn="l" defTabSz="914400" rtl="0" eaLnBrk="1" latinLnBrk="0" hangingPunct="1">
                <a:defRPr sz="1800" kern="1200">
                  <a:solidFill>
                    <a:srgbClr val="1D252D"/>
                  </a:solidFill>
                  <a:latin typeface="Calibri" panose="020F0502020204030204"/>
                </a:defRPr>
              </a:lvl5pPr>
              <a:lvl6pPr marL="2286000" algn="l" defTabSz="914400" rtl="0" eaLnBrk="1" latinLnBrk="0" hangingPunct="1">
                <a:defRPr sz="1800" kern="1200">
                  <a:solidFill>
                    <a:srgbClr val="1D252D"/>
                  </a:solidFill>
                  <a:latin typeface="Calibri" panose="020F0502020204030204"/>
                </a:defRPr>
              </a:lvl6pPr>
              <a:lvl7pPr marL="2743200" algn="l" defTabSz="914400" rtl="0" eaLnBrk="1" latinLnBrk="0" hangingPunct="1">
                <a:defRPr sz="1800" kern="1200">
                  <a:solidFill>
                    <a:srgbClr val="1D252D"/>
                  </a:solidFill>
                  <a:latin typeface="Calibri" panose="020F0502020204030204"/>
                </a:defRPr>
              </a:lvl7pPr>
              <a:lvl8pPr marL="3200400" algn="l" defTabSz="914400" rtl="0" eaLnBrk="1" latinLnBrk="0" hangingPunct="1">
                <a:defRPr sz="1800" kern="1200">
                  <a:solidFill>
                    <a:srgbClr val="1D252D"/>
                  </a:solidFill>
                  <a:latin typeface="Calibri" panose="020F0502020204030204"/>
                </a:defRPr>
              </a:lvl8pPr>
              <a:lvl9pPr marL="3657600" algn="l" defTabSz="914400" rtl="0" eaLnBrk="1" latinLnBrk="0" hangingPunct="1">
                <a:defRPr sz="1800" kern="1200">
                  <a:solidFill>
                    <a:srgbClr val="1D252D"/>
                  </a:solidFill>
                  <a:latin typeface="Calibri" panose="020F0502020204030204"/>
                </a:defRPr>
              </a:lvl9pPr>
            </a:lstStyle>
            <a:p>
              <a:pPr marL="0" marR="0" lvl="0" indent="0" defTabSz="457120" eaLnBrk="1" fontAlgn="auto" latinLnBrk="0" hangingPunct="1">
                <a:lnSpc>
                  <a:spcPct val="100000"/>
                </a:lnSpc>
                <a:spcBef>
                  <a:spcPts val="0"/>
                </a:spcBef>
                <a:spcAft>
                  <a:spcPts val="0"/>
                </a:spcAft>
                <a:buClrTx/>
                <a:buSzTx/>
                <a:buFontTx/>
                <a:buNone/>
                <a:tabLst/>
                <a:defRPr/>
              </a:pPr>
              <a:endParaRPr kumimoji="0" lang="en-US" sz="1799" b="0" i="0" u="none" strike="noStrike" kern="0" cap="none" spc="0" normalizeH="0" baseline="0">
                <a:ln>
                  <a:noFill/>
                </a:ln>
                <a:solidFill>
                  <a:prstClr val="black"/>
                </a:solidFill>
                <a:effectLst/>
                <a:uLnTx/>
                <a:uFillTx/>
                <a:latin typeface="Avenir Book" panose="02000503020000020003" pitchFamily="2" charset="0"/>
              </a:endParaRPr>
            </a:p>
          </xdr:txBody>
        </xdr:sp>
        <xdr:sp macro="" textlink="">
          <xdr:nvSpPr>
            <xdr:cNvPr id="147" name="Oval 146">
              <a:extLst>
                <a:ext uri="{FF2B5EF4-FFF2-40B4-BE49-F238E27FC236}">
                  <a16:creationId xmlns:a16="http://schemas.microsoft.com/office/drawing/2014/main" id="{B2E3307F-12FB-ED4F-8D90-7E6270DFFE3B}"/>
                </a:ext>
              </a:extLst>
            </xdr:cNvPr>
            <xdr:cNvSpPr/>
          </xdr:nvSpPr>
          <xdr:spPr>
            <a:xfrm>
              <a:off x="6204203" y="647450"/>
              <a:ext cx="416982" cy="416982"/>
            </a:xfrm>
            <a:prstGeom prst="ellipse">
              <a:avLst/>
            </a:prstGeom>
            <a:gradFill flip="none" rotWithShape="1">
              <a:gsLst>
                <a:gs pos="88000">
                  <a:srgbClr val="194AFE"/>
                </a:gs>
                <a:gs pos="18000">
                  <a:srgbClr val="FF6C8F"/>
                </a:gs>
              </a:gsLst>
              <a:lin ang="0" scaled="1"/>
              <a:tileRect/>
            </a:gradFill>
            <a:ln w="12700" cap="flat" cmpd="sng" algn="ctr">
              <a:noFill/>
              <a:prstDash val="solid"/>
              <a:miter lim="800000"/>
            </a:ln>
            <a:effectLst/>
          </xdr:spPr>
          <xdr:txBody>
            <a:bodyPr wrap="square" rtlCol="0" anchor="ctr"/>
            <a:lstStyle>
              <a:defPPr>
                <a:defRPr lang="en-US"/>
              </a:defPPr>
              <a:lvl1pPr marL="0" algn="l" defTabSz="914400" rtl="0" eaLnBrk="1" latinLnBrk="0" hangingPunct="1">
                <a:defRPr sz="1800" kern="1200">
                  <a:solidFill>
                    <a:srgbClr val="1D252D"/>
                  </a:solidFill>
                  <a:latin typeface="Calibri" panose="020F0502020204030204"/>
                </a:defRPr>
              </a:lvl1pPr>
              <a:lvl2pPr marL="457200" algn="l" defTabSz="914400" rtl="0" eaLnBrk="1" latinLnBrk="0" hangingPunct="1">
                <a:defRPr sz="1800" kern="1200">
                  <a:solidFill>
                    <a:srgbClr val="1D252D"/>
                  </a:solidFill>
                  <a:latin typeface="Calibri" panose="020F0502020204030204"/>
                </a:defRPr>
              </a:lvl2pPr>
              <a:lvl3pPr marL="914400" algn="l" defTabSz="914400" rtl="0" eaLnBrk="1" latinLnBrk="0" hangingPunct="1">
                <a:defRPr sz="1800" kern="1200">
                  <a:solidFill>
                    <a:srgbClr val="1D252D"/>
                  </a:solidFill>
                  <a:latin typeface="Calibri" panose="020F0502020204030204"/>
                </a:defRPr>
              </a:lvl3pPr>
              <a:lvl4pPr marL="1371600" algn="l" defTabSz="914400" rtl="0" eaLnBrk="1" latinLnBrk="0" hangingPunct="1">
                <a:defRPr sz="1800" kern="1200">
                  <a:solidFill>
                    <a:srgbClr val="1D252D"/>
                  </a:solidFill>
                  <a:latin typeface="Calibri" panose="020F0502020204030204"/>
                </a:defRPr>
              </a:lvl4pPr>
              <a:lvl5pPr marL="1828800" algn="l" defTabSz="914400" rtl="0" eaLnBrk="1" latinLnBrk="0" hangingPunct="1">
                <a:defRPr sz="1800" kern="1200">
                  <a:solidFill>
                    <a:srgbClr val="1D252D"/>
                  </a:solidFill>
                  <a:latin typeface="Calibri" panose="020F0502020204030204"/>
                </a:defRPr>
              </a:lvl5pPr>
              <a:lvl6pPr marL="2286000" algn="l" defTabSz="914400" rtl="0" eaLnBrk="1" latinLnBrk="0" hangingPunct="1">
                <a:defRPr sz="1800" kern="1200">
                  <a:solidFill>
                    <a:srgbClr val="1D252D"/>
                  </a:solidFill>
                  <a:latin typeface="Calibri" panose="020F0502020204030204"/>
                </a:defRPr>
              </a:lvl6pPr>
              <a:lvl7pPr marL="2743200" algn="l" defTabSz="914400" rtl="0" eaLnBrk="1" latinLnBrk="0" hangingPunct="1">
                <a:defRPr sz="1800" kern="1200">
                  <a:solidFill>
                    <a:srgbClr val="1D252D"/>
                  </a:solidFill>
                  <a:latin typeface="Calibri" panose="020F0502020204030204"/>
                </a:defRPr>
              </a:lvl7pPr>
              <a:lvl8pPr marL="3200400" algn="l" defTabSz="914400" rtl="0" eaLnBrk="1" latinLnBrk="0" hangingPunct="1">
                <a:defRPr sz="1800" kern="1200">
                  <a:solidFill>
                    <a:srgbClr val="1D252D"/>
                  </a:solidFill>
                  <a:latin typeface="Calibri" panose="020F0502020204030204"/>
                </a:defRPr>
              </a:lvl8pPr>
              <a:lvl9pPr marL="3657600" algn="l" defTabSz="914400" rtl="0" eaLnBrk="1" latinLnBrk="0" hangingPunct="1">
                <a:defRPr sz="1800" kern="1200">
                  <a:solidFill>
                    <a:srgbClr val="1D252D"/>
                  </a:solidFill>
                  <a:latin typeface="Calibri" panose="020F0502020204030204"/>
                </a:defRPr>
              </a:lvl9pPr>
            </a:lstStyle>
            <a:p>
              <a:pPr marL="0" marR="0" lvl="0" indent="0" algn="ctr" defTabSz="457120" eaLnBrk="1" fontAlgn="auto" latinLnBrk="0" hangingPunct="1">
                <a:lnSpc>
                  <a:spcPct val="100000"/>
                </a:lnSpc>
                <a:spcBef>
                  <a:spcPts val="0"/>
                </a:spcBef>
                <a:spcAft>
                  <a:spcPts val="0"/>
                </a:spcAft>
                <a:buClrTx/>
                <a:buSzTx/>
                <a:buFontTx/>
                <a:buNone/>
                <a:tabLst/>
                <a:defRPr/>
              </a:pPr>
              <a:endParaRPr kumimoji="0" lang="en-US" sz="1799" b="0" i="0" u="none" strike="noStrike" kern="0" cap="none" spc="0" normalizeH="0" baseline="0">
                <a:ln>
                  <a:noFill/>
                </a:ln>
                <a:solidFill>
                  <a:prstClr val="white"/>
                </a:solidFill>
                <a:effectLst/>
                <a:uLnTx/>
                <a:uFillTx/>
                <a:latin typeface="Avenir Book" panose="02000503020000020003" pitchFamily="2" charset="0"/>
              </a:endParaRPr>
            </a:p>
          </xdr:txBody>
        </xdr:sp>
      </xdr:grpSp>
      <xdr:graphicFrame macro="">
        <xdr:nvGraphicFramePr>
          <xdr:cNvPr id="149" name="Chart 148">
            <a:extLst>
              <a:ext uri="{FF2B5EF4-FFF2-40B4-BE49-F238E27FC236}">
                <a16:creationId xmlns:a16="http://schemas.microsoft.com/office/drawing/2014/main" id="{F88FA64B-7075-F441-9559-624826C634B1}"/>
              </a:ext>
            </a:extLst>
          </xdr:cNvPr>
          <xdr:cNvGraphicFramePr>
            <a:graphicFrameLocks/>
          </xdr:cNvGraphicFramePr>
        </xdr:nvGraphicFramePr>
        <xdr:xfrm>
          <a:off x="5829300" y="595374"/>
          <a:ext cx="1295400" cy="1092200"/>
        </xdr:xfrm>
        <a:graphic>
          <a:graphicData uri="http://schemas.openxmlformats.org/drawingml/2006/chart">
            <c:chart xmlns:c="http://schemas.openxmlformats.org/drawingml/2006/chart" xmlns:r="http://schemas.openxmlformats.org/officeDocument/2006/relationships" r:id="rId37"/>
          </a:graphicData>
        </a:graphic>
      </xdr:graphicFrame>
      <xdr:sp macro="" textlink="">
        <xdr:nvSpPr>
          <xdr:cNvPr id="150" name="TextBox 149">
            <a:extLst>
              <a:ext uri="{FF2B5EF4-FFF2-40B4-BE49-F238E27FC236}">
                <a16:creationId xmlns:a16="http://schemas.microsoft.com/office/drawing/2014/main" id="{84904FCC-3985-CC4F-A644-24800E18ABD6}"/>
              </a:ext>
            </a:extLst>
          </xdr:cNvPr>
          <xdr:cNvSpPr txBox="1"/>
        </xdr:nvSpPr>
        <xdr:spPr>
          <a:xfrm>
            <a:off x="6007100" y="1204218"/>
            <a:ext cx="825499" cy="333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800">
                <a:solidFill>
                  <a:schemeClr val="tx1"/>
                </a:solidFill>
                <a:latin typeface="Avenir Book" panose="02000503020000020003" pitchFamily="2" charset="0"/>
                <a:ea typeface="+mn-ea"/>
                <a:cs typeface="+mn-cs"/>
              </a:rPr>
              <a:t>Refunded</a:t>
            </a:r>
          </a:p>
        </xdr:txBody>
      </xdr:sp>
      <xdr:sp macro="" textlink="Pivottables!CG5">
        <xdr:nvSpPr>
          <xdr:cNvPr id="153" name="TextBox 152">
            <a:extLst>
              <a:ext uri="{FF2B5EF4-FFF2-40B4-BE49-F238E27FC236}">
                <a16:creationId xmlns:a16="http://schemas.microsoft.com/office/drawing/2014/main" id="{67CEB983-25ED-594B-8ED2-BB8596D9BC79}"/>
              </a:ext>
            </a:extLst>
          </xdr:cNvPr>
          <xdr:cNvSpPr txBox="1"/>
        </xdr:nvSpPr>
        <xdr:spPr>
          <a:xfrm>
            <a:off x="6113870" y="1056684"/>
            <a:ext cx="825575" cy="333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E50B3A1-9976-D644-A82B-66057F18996A}" type="TxLink">
              <a:rPr lang="en-US" sz="1600" b="0" i="0" u="none" strike="noStrike">
                <a:solidFill>
                  <a:srgbClr val="404040"/>
                </a:solidFill>
                <a:latin typeface="Avenir Book" panose="02000503020000020003" pitchFamily="2" charset="0"/>
                <a:ea typeface="+mn-ea"/>
                <a:cs typeface="Arial"/>
              </a:rPr>
              <a:pPr marL="0" indent="0" algn="l"/>
              <a:t>50 %</a:t>
            </a:fld>
            <a:endParaRPr lang="en-US" sz="1400">
              <a:solidFill>
                <a:schemeClr val="tx1"/>
              </a:solidFill>
              <a:latin typeface="Avenir Book" panose="02000503020000020003" pitchFamily="2" charset="0"/>
              <a:ea typeface="+mn-ea"/>
              <a:cs typeface="+mn-cs"/>
            </a:endParaRPr>
          </a:p>
        </xdr:txBody>
      </xdr:sp>
    </xdr:grpSp>
    <xdr:clientData/>
  </xdr:twoCellAnchor>
  <xdr:twoCellAnchor editAs="absolute">
    <xdr:from>
      <xdr:col>0</xdr:col>
      <xdr:colOff>457200</xdr:colOff>
      <xdr:row>0</xdr:row>
      <xdr:rowOff>99060</xdr:rowOff>
    </xdr:from>
    <xdr:to>
      <xdr:col>4</xdr:col>
      <xdr:colOff>337382</xdr:colOff>
      <xdr:row>1</xdr:row>
      <xdr:rowOff>116198</xdr:rowOff>
    </xdr:to>
    <xdr:sp macro="" textlink="">
      <xdr:nvSpPr>
        <xdr:cNvPr id="136" name="Title 1">
          <a:extLst>
            <a:ext uri="{FF2B5EF4-FFF2-40B4-BE49-F238E27FC236}">
              <a16:creationId xmlns:a16="http://schemas.microsoft.com/office/drawing/2014/main" id="{715F7E15-65DC-4DA8-8311-7BB09A78F5F1}"/>
            </a:ext>
          </a:extLst>
        </xdr:cNvPr>
        <xdr:cNvSpPr>
          <a:spLocks noGrp="1"/>
        </xdr:cNvSpPr>
      </xdr:nvSpPr>
      <xdr:spPr>
        <a:xfrm>
          <a:off x="457200" y="99060"/>
          <a:ext cx="2288102" cy="200018"/>
        </a:xfrm>
        <a:prstGeom prst="rect">
          <a:avLst/>
        </a:prstGeom>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pPr algn="l"/>
          <a:r>
            <a:rPr lang="en-US" sz="1100" baseline="0">
              <a:solidFill>
                <a:schemeClr val="bg1"/>
              </a:solidFill>
              <a:latin typeface="Avenir Book" panose="02000503020000020003" pitchFamily="2" charset="0"/>
            </a:rPr>
            <a:t>Financial Statistics System Dashboard</a:t>
          </a:r>
          <a:endParaRPr lang="en-US" sz="1100">
            <a:solidFill>
              <a:schemeClr val="bg1"/>
            </a:solidFill>
            <a:latin typeface="Avenir Book" panose="02000503020000020003" pitchFamily="2"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152400</xdr:colOff>
      <xdr:row>42</xdr:row>
      <xdr:rowOff>16488</xdr:rowOff>
    </xdr:from>
    <xdr:to>
      <xdr:col>14</xdr:col>
      <xdr:colOff>401276</xdr:colOff>
      <xdr:row>45</xdr:row>
      <xdr:rowOff>156188</xdr:rowOff>
    </xdr:to>
    <xdr:sp macro="" textlink="">
      <xdr:nvSpPr>
        <xdr:cNvPr id="342" name="+ COVID 2019 Section">
          <a:extLst>
            <a:ext uri="{FF2B5EF4-FFF2-40B4-BE49-F238E27FC236}">
              <a16:creationId xmlns:a16="http://schemas.microsoft.com/office/drawing/2014/main" id="{6BFE75E7-C05D-4FAB-AFD1-0D1999615ED0}"/>
            </a:ext>
          </a:extLst>
        </xdr:cNvPr>
        <xdr:cNvSpPr txBox="1"/>
      </xdr:nvSpPr>
      <xdr:spPr>
        <a:xfrm>
          <a:off x="9232900" y="8017488"/>
          <a:ext cx="2725376" cy="711200"/>
        </a:xfrm>
        <a:prstGeom prst="rect">
          <a:avLst/>
        </a:prstGeom>
        <a:ln w="12700">
          <a:miter lim="400000"/>
        </a:ln>
        <a:extLst>
          <a:ext uri="{C572A759-6A51-4108-AA02-DFA0A04FC94B}">
            <ma14:wrappingTextBoxFlag xmlns:lc="http://schemas.openxmlformats.org/drawingml/2006/lockedCanvas" xmlns="" xmlns:m="http://schemas.openxmlformats.org/officeDocument/2006/math" xmlns:a14="http://schemas.microsoft.com/office/drawing/2010/main" xmlns:ma14="http://schemas.microsoft.com/office/mac/drawingml/2011/main" xmlns:p="http://schemas.openxmlformats.org/presentationml/2006/main" xmlns:r="http://schemas.openxmlformats.org/officeDocument/2006/relationships" val="1"/>
          </a:ext>
        </a:extLst>
      </xdr:spPr>
      <xdr:txBody>
        <a:bodyPr wrap="square" lIns="50800" tIns="50800" rIns="50800" bIns="50800" anchor="ctr">
          <a:no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r>
            <a:rPr lang="en-US" sz="6000" b="1">
              <a:gradFill flip="none" rotWithShape="1">
                <a:gsLst>
                  <a:gs pos="0">
                    <a:srgbClr val="A54EFF">
                      <a:alpha val="35000"/>
                    </a:srgbClr>
                  </a:gs>
                  <a:gs pos="100000">
                    <a:srgbClr val="FF375E">
                      <a:alpha val="30083"/>
                    </a:srgbClr>
                  </a:gs>
                </a:gsLst>
                <a:lin ang="0" scaled="1"/>
                <a:tileRect/>
              </a:gradFill>
              <a:latin typeface="Arial" panose="020B0604020202020204" pitchFamily="34" charset="0"/>
              <a:cs typeface="Arial" panose="020B0604020202020204" pitchFamily="34" charset="0"/>
            </a:rPr>
            <a:t>2022</a:t>
          </a:r>
          <a:endParaRPr sz="6000" b="1">
            <a:gradFill flip="none" rotWithShape="1">
              <a:gsLst>
                <a:gs pos="0">
                  <a:srgbClr val="A54EFF">
                    <a:alpha val="35000"/>
                  </a:srgbClr>
                </a:gs>
                <a:gs pos="100000">
                  <a:srgbClr val="FF375E">
                    <a:alpha val="30083"/>
                  </a:srgbClr>
                </a:gs>
              </a:gsLst>
              <a:lin ang="0" scaled="1"/>
              <a:tileRect/>
            </a:gradFill>
            <a:latin typeface="Arial" panose="020B0604020202020204" pitchFamily="34" charset="0"/>
            <a:cs typeface="Arial" panose="020B0604020202020204" pitchFamily="34" charset="0"/>
          </a:endParaRPr>
        </a:p>
      </xdr:txBody>
    </xdr:sp>
    <xdr:clientData/>
  </xdr:twoCellAnchor>
  <xdr:twoCellAnchor>
    <xdr:from>
      <xdr:col>1</xdr:col>
      <xdr:colOff>546100</xdr:colOff>
      <xdr:row>23</xdr:row>
      <xdr:rowOff>131161</xdr:rowOff>
    </xdr:from>
    <xdr:to>
      <xdr:col>4</xdr:col>
      <xdr:colOff>183950</xdr:colOff>
      <xdr:row>31</xdr:row>
      <xdr:rowOff>183820</xdr:rowOff>
    </xdr:to>
    <xdr:grpSp>
      <xdr:nvGrpSpPr>
        <xdr:cNvPr id="343" name="Group 342">
          <a:extLst>
            <a:ext uri="{FF2B5EF4-FFF2-40B4-BE49-F238E27FC236}">
              <a16:creationId xmlns:a16="http://schemas.microsoft.com/office/drawing/2014/main" id="{84240C59-27B1-4C29-ADDF-D521E5D5962C}"/>
            </a:ext>
          </a:extLst>
        </xdr:cNvPr>
        <xdr:cNvGrpSpPr/>
      </xdr:nvGrpSpPr>
      <xdr:grpSpPr>
        <a:xfrm>
          <a:off x="1285240" y="4337401"/>
          <a:ext cx="1855270" cy="1515699"/>
          <a:chOff x="12472670" y="8595360"/>
          <a:chExt cx="4219091" cy="2833352"/>
        </a:xfrm>
        <a:solidFill>
          <a:schemeClr val="bg1">
            <a:alpha val="19000"/>
          </a:schemeClr>
        </a:solidFill>
      </xdr:grpSpPr>
      <xdr:grpSp>
        <xdr:nvGrpSpPr>
          <xdr:cNvPr id="344" name="Group 343">
            <a:extLst>
              <a:ext uri="{FF2B5EF4-FFF2-40B4-BE49-F238E27FC236}">
                <a16:creationId xmlns:a16="http://schemas.microsoft.com/office/drawing/2014/main" id="{3DC95C36-767A-4E49-8A44-7255A23A872A}"/>
              </a:ext>
            </a:extLst>
          </xdr:cNvPr>
          <xdr:cNvGrpSpPr/>
        </xdr:nvGrpSpPr>
        <xdr:grpSpPr>
          <a:xfrm>
            <a:off x="12472670" y="8595360"/>
            <a:ext cx="2010709" cy="1301133"/>
            <a:chOff x="12472670" y="8595360"/>
            <a:chExt cx="2010709" cy="1301133"/>
          </a:xfrm>
          <a:grpFill/>
        </xdr:grpSpPr>
        <xdr:grpSp>
          <xdr:nvGrpSpPr>
            <xdr:cNvPr id="483" name="Group 482">
              <a:extLst>
                <a:ext uri="{FF2B5EF4-FFF2-40B4-BE49-F238E27FC236}">
                  <a16:creationId xmlns:a16="http://schemas.microsoft.com/office/drawing/2014/main" id="{E1E4953E-FA6F-4923-BB66-92E68B8067D6}"/>
                </a:ext>
              </a:extLst>
            </xdr:cNvPr>
            <xdr:cNvGrpSpPr/>
          </xdr:nvGrpSpPr>
          <xdr:grpSpPr>
            <a:xfrm>
              <a:off x="12472670" y="8595360"/>
              <a:ext cx="2010709" cy="78377"/>
              <a:chOff x="12472670" y="8595360"/>
              <a:chExt cx="2010709" cy="78377"/>
            </a:xfrm>
            <a:grpFill/>
          </xdr:grpSpPr>
          <xdr:sp macro="" textlink="">
            <xdr:nvSpPr>
              <xdr:cNvPr id="520" name="Oval 519">
                <a:extLst>
                  <a:ext uri="{FF2B5EF4-FFF2-40B4-BE49-F238E27FC236}">
                    <a16:creationId xmlns:a16="http://schemas.microsoft.com/office/drawing/2014/main" id="{F3D5BEC1-8CF3-4EE0-8FA2-4A8117EE7DAC}"/>
                  </a:ext>
                </a:extLst>
              </xdr:cNvPr>
              <xdr:cNvSpPr/>
            </xdr:nvSpPr>
            <xdr:spPr>
              <a:xfrm>
                <a:off x="13576858"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521" name="Oval 520">
                <a:extLst>
                  <a:ext uri="{FF2B5EF4-FFF2-40B4-BE49-F238E27FC236}">
                    <a16:creationId xmlns:a16="http://schemas.microsoft.com/office/drawing/2014/main" id="{AA434DB2-1573-4D99-909E-428ABB1D303A}"/>
                  </a:ext>
                </a:extLst>
              </xdr:cNvPr>
              <xdr:cNvSpPr/>
            </xdr:nvSpPr>
            <xdr:spPr>
              <a:xfrm>
                <a:off x="13852905"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522" name="Oval 521">
                <a:extLst>
                  <a:ext uri="{FF2B5EF4-FFF2-40B4-BE49-F238E27FC236}">
                    <a16:creationId xmlns:a16="http://schemas.microsoft.com/office/drawing/2014/main" id="{7519F8E8-C979-4729-80D1-0414915C417B}"/>
                  </a:ext>
                </a:extLst>
              </xdr:cNvPr>
              <xdr:cNvSpPr/>
            </xdr:nvSpPr>
            <xdr:spPr>
              <a:xfrm>
                <a:off x="1412895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523" name="Oval 522">
                <a:extLst>
                  <a:ext uri="{FF2B5EF4-FFF2-40B4-BE49-F238E27FC236}">
                    <a16:creationId xmlns:a16="http://schemas.microsoft.com/office/drawing/2014/main" id="{9827F5AF-4AD0-4ED6-B88B-B1E6BD0E9DF7}"/>
                  </a:ext>
                </a:extLst>
              </xdr:cNvPr>
              <xdr:cNvSpPr/>
            </xdr:nvSpPr>
            <xdr:spPr>
              <a:xfrm>
                <a:off x="1440500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524" name="Oval 523">
                <a:extLst>
                  <a:ext uri="{FF2B5EF4-FFF2-40B4-BE49-F238E27FC236}">
                    <a16:creationId xmlns:a16="http://schemas.microsoft.com/office/drawing/2014/main" id="{CA7F8EB2-50C3-43DB-A023-0130E55ADA88}"/>
                  </a:ext>
                </a:extLst>
              </xdr:cNvPr>
              <xdr:cNvSpPr/>
            </xdr:nvSpPr>
            <xdr:spPr>
              <a:xfrm>
                <a:off x="12472670"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525" name="Oval 524">
                <a:extLst>
                  <a:ext uri="{FF2B5EF4-FFF2-40B4-BE49-F238E27FC236}">
                    <a16:creationId xmlns:a16="http://schemas.microsoft.com/office/drawing/2014/main" id="{0D0C43F0-CC71-4122-AEBD-D3BE103C8B55}"/>
                  </a:ext>
                </a:extLst>
              </xdr:cNvPr>
              <xdr:cNvSpPr/>
            </xdr:nvSpPr>
            <xdr:spPr>
              <a:xfrm>
                <a:off x="12748717"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526" name="Oval 525">
                <a:extLst>
                  <a:ext uri="{FF2B5EF4-FFF2-40B4-BE49-F238E27FC236}">
                    <a16:creationId xmlns:a16="http://schemas.microsoft.com/office/drawing/2014/main" id="{5E115774-EA0D-4818-B567-6B81DECF99F6}"/>
                  </a:ext>
                </a:extLst>
              </xdr:cNvPr>
              <xdr:cNvSpPr/>
            </xdr:nvSpPr>
            <xdr:spPr>
              <a:xfrm>
                <a:off x="13024764"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527" name="Oval 526">
                <a:extLst>
                  <a:ext uri="{FF2B5EF4-FFF2-40B4-BE49-F238E27FC236}">
                    <a16:creationId xmlns:a16="http://schemas.microsoft.com/office/drawing/2014/main" id="{2645D1DE-5090-4DC2-BF5C-757D941799D7}"/>
                  </a:ext>
                </a:extLst>
              </xdr:cNvPr>
              <xdr:cNvSpPr/>
            </xdr:nvSpPr>
            <xdr:spPr>
              <a:xfrm>
                <a:off x="13300811"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grpSp>
        <xdr:grpSp>
          <xdr:nvGrpSpPr>
            <xdr:cNvPr id="484" name="Group 483">
              <a:extLst>
                <a:ext uri="{FF2B5EF4-FFF2-40B4-BE49-F238E27FC236}">
                  <a16:creationId xmlns:a16="http://schemas.microsoft.com/office/drawing/2014/main" id="{3D71DB9A-4E5D-46E0-80E6-0F062C7AE463}"/>
                </a:ext>
              </a:extLst>
            </xdr:cNvPr>
            <xdr:cNvGrpSpPr/>
          </xdr:nvGrpSpPr>
          <xdr:grpSpPr>
            <a:xfrm>
              <a:off x="12472670" y="8901049"/>
              <a:ext cx="2010709" cy="78377"/>
              <a:chOff x="12472670" y="8595360"/>
              <a:chExt cx="2010709" cy="78377"/>
            </a:xfrm>
            <a:grpFill/>
          </xdr:grpSpPr>
          <xdr:sp macro="" textlink="">
            <xdr:nvSpPr>
              <xdr:cNvPr id="512" name="Oval 511">
                <a:extLst>
                  <a:ext uri="{FF2B5EF4-FFF2-40B4-BE49-F238E27FC236}">
                    <a16:creationId xmlns:a16="http://schemas.microsoft.com/office/drawing/2014/main" id="{9C856B63-5E2E-4B9A-A50B-578D4AC2F339}"/>
                  </a:ext>
                </a:extLst>
              </xdr:cNvPr>
              <xdr:cNvSpPr/>
            </xdr:nvSpPr>
            <xdr:spPr>
              <a:xfrm>
                <a:off x="13576858"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513" name="Oval 512">
                <a:extLst>
                  <a:ext uri="{FF2B5EF4-FFF2-40B4-BE49-F238E27FC236}">
                    <a16:creationId xmlns:a16="http://schemas.microsoft.com/office/drawing/2014/main" id="{F2ACBF28-08E1-4195-8776-A8EE81458059}"/>
                  </a:ext>
                </a:extLst>
              </xdr:cNvPr>
              <xdr:cNvSpPr/>
            </xdr:nvSpPr>
            <xdr:spPr>
              <a:xfrm>
                <a:off x="13852905"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514" name="Oval 513">
                <a:extLst>
                  <a:ext uri="{FF2B5EF4-FFF2-40B4-BE49-F238E27FC236}">
                    <a16:creationId xmlns:a16="http://schemas.microsoft.com/office/drawing/2014/main" id="{1E828DD0-2355-43F8-82DD-A2DD9ACE770C}"/>
                  </a:ext>
                </a:extLst>
              </xdr:cNvPr>
              <xdr:cNvSpPr/>
            </xdr:nvSpPr>
            <xdr:spPr>
              <a:xfrm>
                <a:off x="1412895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515" name="Oval 514">
                <a:extLst>
                  <a:ext uri="{FF2B5EF4-FFF2-40B4-BE49-F238E27FC236}">
                    <a16:creationId xmlns:a16="http://schemas.microsoft.com/office/drawing/2014/main" id="{32CFDD69-3CAE-4706-935B-758EB09EDA33}"/>
                  </a:ext>
                </a:extLst>
              </xdr:cNvPr>
              <xdr:cNvSpPr/>
            </xdr:nvSpPr>
            <xdr:spPr>
              <a:xfrm>
                <a:off x="1440500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516" name="Oval 515">
                <a:extLst>
                  <a:ext uri="{FF2B5EF4-FFF2-40B4-BE49-F238E27FC236}">
                    <a16:creationId xmlns:a16="http://schemas.microsoft.com/office/drawing/2014/main" id="{9E961E2E-395C-4C7E-934C-A5FDFE422F45}"/>
                  </a:ext>
                </a:extLst>
              </xdr:cNvPr>
              <xdr:cNvSpPr/>
            </xdr:nvSpPr>
            <xdr:spPr>
              <a:xfrm>
                <a:off x="12472670"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517" name="Oval 516">
                <a:extLst>
                  <a:ext uri="{FF2B5EF4-FFF2-40B4-BE49-F238E27FC236}">
                    <a16:creationId xmlns:a16="http://schemas.microsoft.com/office/drawing/2014/main" id="{EB1F2699-B739-4D03-838C-A6858F69EC74}"/>
                  </a:ext>
                </a:extLst>
              </xdr:cNvPr>
              <xdr:cNvSpPr/>
            </xdr:nvSpPr>
            <xdr:spPr>
              <a:xfrm>
                <a:off x="12748717"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518" name="Oval 517">
                <a:extLst>
                  <a:ext uri="{FF2B5EF4-FFF2-40B4-BE49-F238E27FC236}">
                    <a16:creationId xmlns:a16="http://schemas.microsoft.com/office/drawing/2014/main" id="{F5BC0CA3-449F-443B-B93D-69F34A61E6A3}"/>
                  </a:ext>
                </a:extLst>
              </xdr:cNvPr>
              <xdr:cNvSpPr/>
            </xdr:nvSpPr>
            <xdr:spPr>
              <a:xfrm>
                <a:off x="13024764"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519" name="Oval 518">
                <a:extLst>
                  <a:ext uri="{FF2B5EF4-FFF2-40B4-BE49-F238E27FC236}">
                    <a16:creationId xmlns:a16="http://schemas.microsoft.com/office/drawing/2014/main" id="{DBF764A8-B51B-417D-8247-BB0F7026DB21}"/>
                  </a:ext>
                </a:extLst>
              </xdr:cNvPr>
              <xdr:cNvSpPr/>
            </xdr:nvSpPr>
            <xdr:spPr>
              <a:xfrm>
                <a:off x="13300811"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grpSp>
        <xdr:grpSp>
          <xdr:nvGrpSpPr>
            <xdr:cNvPr id="485" name="Group 484">
              <a:extLst>
                <a:ext uri="{FF2B5EF4-FFF2-40B4-BE49-F238E27FC236}">
                  <a16:creationId xmlns:a16="http://schemas.microsoft.com/office/drawing/2014/main" id="{A873194A-1173-4C7F-8F54-4F45A1142D5F}"/>
                </a:ext>
              </a:extLst>
            </xdr:cNvPr>
            <xdr:cNvGrpSpPr/>
          </xdr:nvGrpSpPr>
          <xdr:grpSpPr>
            <a:xfrm>
              <a:off x="12472670" y="9206738"/>
              <a:ext cx="2010709" cy="78377"/>
              <a:chOff x="12472670" y="8595360"/>
              <a:chExt cx="2010709" cy="78377"/>
            </a:xfrm>
            <a:grpFill/>
          </xdr:grpSpPr>
          <xdr:sp macro="" textlink="">
            <xdr:nvSpPr>
              <xdr:cNvPr id="504" name="Oval 503">
                <a:extLst>
                  <a:ext uri="{FF2B5EF4-FFF2-40B4-BE49-F238E27FC236}">
                    <a16:creationId xmlns:a16="http://schemas.microsoft.com/office/drawing/2014/main" id="{7DBE3F10-6198-4B15-87D8-C6899EF5AA6A}"/>
                  </a:ext>
                </a:extLst>
              </xdr:cNvPr>
              <xdr:cNvSpPr/>
            </xdr:nvSpPr>
            <xdr:spPr>
              <a:xfrm>
                <a:off x="13576858"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505" name="Oval 504">
                <a:extLst>
                  <a:ext uri="{FF2B5EF4-FFF2-40B4-BE49-F238E27FC236}">
                    <a16:creationId xmlns:a16="http://schemas.microsoft.com/office/drawing/2014/main" id="{D5EBC02D-4D0F-42B9-BD4B-031BEEE984EB}"/>
                  </a:ext>
                </a:extLst>
              </xdr:cNvPr>
              <xdr:cNvSpPr/>
            </xdr:nvSpPr>
            <xdr:spPr>
              <a:xfrm>
                <a:off x="13852905"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506" name="Oval 505">
                <a:extLst>
                  <a:ext uri="{FF2B5EF4-FFF2-40B4-BE49-F238E27FC236}">
                    <a16:creationId xmlns:a16="http://schemas.microsoft.com/office/drawing/2014/main" id="{9E1DB4EF-B22B-43A1-8C7A-DCCA047FC8A1}"/>
                  </a:ext>
                </a:extLst>
              </xdr:cNvPr>
              <xdr:cNvSpPr/>
            </xdr:nvSpPr>
            <xdr:spPr>
              <a:xfrm>
                <a:off x="1412895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507" name="Oval 506">
                <a:extLst>
                  <a:ext uri="{FF2B5EF4-FFF2-40B4-BE49-F238E27FC236}">
                    <a16:creationId xmlns:a16="http://schemas.microsoft.com/office/drawing/2014/main" id="{4DC29C64-BCAC-4591-A68F-EF3D42B0F088}"/>
                  </a:ext>
                </a:extLst>
              </xdr:cNvPr>
              <xdr:cNvSpPr/>
            </xdr:nvSpPr>
            <xdr:spPr>
              <a:xfrm>
                <a:off x="1440500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508" name="Oval 507">
                <a:extLst>
                  <a:ext uri="{FF2B5EF4-FFF2-40B4-BE49-F238E27FC236}">
                    <a16:creationId xmlns:a16="http://schemas.microsoft.com/office/drawing/2014/main" id="{932CC241-3FB7-4A3F-9328-727A114349C6}"/>
                  </a:ext>
                </a:extLst>
              </xdr:cNvPr>
              <xdr:cNvSpPr/>
            </xdr:nvSpPr>
            <xdr:spPr>
              <a:xfrm>
                <a:off x="12472670"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509" name="Oval 508">
                <a:extLst>
                  <a:ext uri="{FF2B5EF4-FFF2-40B4-BE49-F238E27FC236}">
                    <a16:creationId xmlns:a16="http://schemas.microsoft.com/office/drawing/2014/main" id="{2388C131-DED3-422D-8C26-B26E8D6A8F38}"/>
                  </a:ext>
                </a:extLst>
              </xdr:cNvPr>
              <xdr:cNvSpPr/>
            </xdr:nvSpPr>
            <xdr:spPr>
              <a:xfrm>
                <a:off x="12748717"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510" name="Oval 509">
                <a:extLst>
                  <a:ext uri="{FF2B5EF4-FFF2-40B4-BE49-F238E27FC236}">
                    <a16:creationId xmlns:a16="http://schemas.microsoft.com/office/drawing/2014/main" id="{1045D237-65A0-4F3E-861E-29AA6F2937C6}"/>
                  </a:ext>
                </a:extLst>
              </xdr:cNvPr>
              <xdr:cNvSpPr/>
            </xdr:nvSpPr>
            <xdr:spPr>
              <a:xfrm>
                <a:off x="13024764"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511" name="Oval 510">
                <a:extLst>
                  <a:ext uri="{FF2B5EF4-FFF2-40B4-BE49-F238E27FC236}">
                    <a16:creationId xmlns:a16="http://schemas.microsoft.com/office/drawing/2014/main" id="{F03E9992-F0B0-4355-B39E-4AD483EDB946}"/>
                  </a:ext>
                </a:extLst>
              </xdr:cNvPr>
              <xdr:cNvSpPr/>
            </xdr:nvSpPr>
            <xdr:spPr>
              <a:xfrm>
                <a:off x="13300811"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grpSp>
        <xdr:grpSp>
          <xdr:nvGrpSpPr>
            <xdr:cNvPr id="486" name="Group 485">
              <a:extLst>
                <a:ext uri="{FF2B5EF4-FFF2-40B4-BE49-F238E27FC236}">
                  <a16:creationId xmlns:a16="http://schemas.microsoft.com/office/drawing/2014/main" id="{DF45FC0F-F6C4-4E40-B890-B646C4C95913}"/>
                </a:ext>
              </a:extLst>
            </xdr:cNvPr>
            <xdr:cNvGrpSpPr/>
          </xdr:nvGrpSpPr>
          <xdr:grpSpPr>
            <a:xfrm>
              <a:off x="12472670" y="9512427"/>
              <a:ext cx="2010709" cy="78377"/>
              <a:chOff x="12472670" y="8595360"/>
              <a:chExt cx="2010709" cy="78377"/>
            </a:xfrm>
            <a:grpFill/>
          </xdr:grpSpPr>
          <xdr:sp macro="" textlink="">
            <xdr:nvSpPr>
              <xdr:cNvPr id="496" name="Oval 495">
                <a:extLst>
                  <a:ext uri="{FF2B5EF4-FFF2-40B4-BE49-F238E27FC236}">
                    <a16:creationId xmlns:a16="http://schemas.microsoft.com/office/drawing/2014/main" id="{E5F47B23-2538-481F-89A5-7649FA358B88}"/>
                  </a:ext>
                </a:extLst>
              </xdr:cNvPr>
              <xdr:cNvSpPr/>
            </xdr:nvSpPr>
            <xdr:spPr>
              <a:xfrm>
                <a:off x="13576858"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97" name="Oval 496">
                <a:extLst>
                  <a:ext uri="{FF2B5EF4-FFF2-40B4-BE49-F238E27FC236}">
                    <a16:creationId xmlns:a16="http://schemas.microsoft.com/office/drawing/2014/main" id="{F296CA81-AB4E-4BC0-A313-123210647EF3}"/>
                  </a:ext>
                </a:extLst>
              </xdr:cNvPr>
              <xdr:cNvSpPr/>
            </xdr:nvSpPr>
            <xdr:spPr>
              <a:xfrm>
                <a:off x="13852905"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98" name="Oval 497">
                <a:extLst>
                  <a:ext uri="{FF2B5EF4-FFF2-40B4-BE49-F238E27FC236}">
                    <a16:creationId xmlns:a16="http://schemas.microsoft.com/office/drawing/2014/main" id="{6A06CCBC-C2A3-4D7D-9246-6DC4C867F750}"/>
                  </a:ext>
                </a:extLst>
              </xdr:cNvPr>
              <xdr:cNvSpPr/>
            </xdr:nvSpPr>
            <xdr:spPr>
              <a:xfrm>
                <a:off x="1412895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99" name="Oval 498">
                <a:extLst>
                  <a:ext uri="{FF2B5EF4-FFF2-40B4-BE49-F238E27FC236}">
                    <a16:creationId xmlns:a16="http://schemas.microsoft.com/office/drawing/2014/main" id="{ADD3234B-E660-44F6-97F3-2055AEDF4A74}"/>
                  </a:ext>
                </a:extLst>
              </xdr:cNvPr>
              <xdr:cNvSpPr/>
            </xdr:nvSpPr>
            <xdr:spPr>
              <a:xfrm>
                <a:off x="1440500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500" name="Oval 499">
                <a:extLst>
                  <a:ext uri="{FF2B5EF4-FFF2-40B4-BE49-F238E27FC236}">
                    <a16:creationId xmlns:a16="http://schemas.microsoft.com/office/drawing/2014/main" id="{AAAE0D6B-4069-4BC0-A8C4-B9D8E0DBF9DB}"/>
                  </a:ext>
                </a:extLst>
              </xdr:cNvPr>
              <xdr:cNvSpPr/>
            </xdr:nvSpPr>
            <xdr:spPr>
              <a:xfrm>
                <a:off x="12472670"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501" name="Oval 500">
                <a:extLst>
                  <a:ext uri="{FF2B5EF4-FFF2-40B4-BE49-F238E27FC236}">
                    <a16:creationId xmlns:a16="http://schemas.microsoft.com/office/drawing/2014/main" id="{602C3549-8ECA-4D30-8E57-CE159F1E7F85}"/>
                  </a:ext>
                </a:extLst>
              </xdr:cNvPr>
              <xdr:cNvSpPr/>
            </xdr:nvSpPr>
            <xdr:spPr>
              <a:xfrm>
                <a:off x="12748717"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502" name="Oval 501">
                <a:extLst>
                  <a:ext uri="{FF2B5EF4-FFF2-40B4-BE49-F238E27FC236}">
                    <a16:creationId xmlns:a16="http://schemas.microsoft.com/office/drawing/2014/main" id="{C2E79F28-BA88-4338-92C0-C7B02D32AB7A}"/>
                  </a:ext>
                </a:extLst>
              </xdr:cNvPr>
              <xdr:cNvSpPr/>
            </xdr:nvSpPr>
            <xdr:spPr>
              <a:xfrm>
                <a:off x="13024764"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503" name="Oval 502">
                <a:extLst>
                  <a:ext uri="{FF2B5EF4-FFF2-40B4-BE49-F238E27FC236}">
                    <a16:creationId xmlns:a16="http://schemas.microsoft.com/office/drawing/2014/main" id="{D2B32DB6-6C11-4272-B8EA-10354A8FF2C8}"/>
                  </a:ext>
                </a:extLst>
              </xdr:cNvPr>
              <xdr:cNvSpPr/>
            </xdr:nvSpPr>
            <xdr:spPr>
              <a:xfrm>
                <a:off x="13300811"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grpSp>
        <xdr:grpSp>
          <xdr:nvGrpSpPr>
            <xdr:cNvPr id="487" name="Group 486">
              <a:extLst>
                <a:ext uri="{FF2B5EF4-FFF2-40B4-BE49-F238E27FC236}">
                  <a16:creationId xmlns:a16="http://schemas.microsoft.com/office/drawing/2014/main" id="{051AF45C-0B6F-42C4-8C01-FA476C81E4B6}"/>
                </a:ext>
              </a:extLst>
            </xdr:cNvPr>
            <xdr:cNvGrpSpPr/>
          </xdr:nvGrpSpPr>
          <xdr:grpSpPr>
            <a:xfrm>
              <a:off x="12472670" y="9818116"/>
              <a:ext cx="2010709" cy="78377"/>
              <a:chOff x="12472670" y="8595360"/>
              <a:chExt cx="2010709" cy="78377"/>
            </a:xfrm>
            <a:grpFill/>
          </xdr:grpSpPr>
          <xdr:sp macro="" textlink="">
            <xdr:nvSpPr>
              <xdr:cNvPr id="488" name="Oval 487">
                <a:extLst>
                  <a:ext uri="{FF2B5EF4-FFF2-40B4-BE49-F238E27FC236}">
                    <a16:creationId xmlns:a16="http://schemas.microsoft.com/office/drawing/2014/main" id="{D25E75EA-BB02-4CCA-A2CF-BF8A8DC1827B}"/>
                  </a:ext>
                </a:extLst>
              </xdr:cNvPr>
              <xdr:cNvSpPr/>
            </xdr:nvSpPr>
            <xdr:spPr>
              <a:xfrm>
                <a:off x="13576858"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89" name="Oval 488">
                <a:extLst>
                  <a:ext uri="{FF2B5EF4-FFF2-40B4-BE49-F238E27FC236}">
                    <a16:creationId xmlns:a16="http://schemas.microsoft.com/office/drawing/2014/main" id="{98518984-2299-4C95-AA05-0B98F37C4B19}"/>
                  </a:ext>
                </a:extLst>
              </xdr:cNvPr>
              <xdr:cNvSpPr/>
            </xdr:nvSpPr>
            <xdr:spPr>
              <a:xfrm>
                <a:off x="13852905"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90" name="Oval 489">
                <a:extLst>
                  <a:ext uri="{FF2B5EF4-FFF2-40B4-BE49-F238E27FC236}">
                    <a16:creationId xmlns:a16="http://schemas.microsoft.com/office/drawing/2014/main" id="{0CD2D6D5-13F4-4556-A99B-7097C0208B29}"/>
                  </a:ext>
                </a:extLst>
              </xdr:cNvPr>
              <xdr:cNvSpPr/>
            </xdr:nvSpPr>
            <xdr:spPr>
              <a:xfrm>
                <a:off x="1412895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91" name="Oval 490">
                <a:extLst>
                  <a:ext uri="{FF2B5EF4-FFF2-40B4-BE49-F238E27FC236}">
                    <a16:creationId xmlns:a16="http://schemas.microsoft.com/office/drawing/2014/main" id="{14E14160-4607-41CE-9A6C-CA1E8C19A9BC}"/>
                  </a:ext>
                </a:extLst>
              </xdr:cNvPr>
              <xdr:cNvSpPr/>
            </xdr:nvSpPr>
            <xdr:spPr>
              <a:xfrm>
                <a:off x="1440500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92" name="Oval 491">
                <a:extLst>
                  <a:ext uri="{FF2B5EF4-FFF2-40B4-BE49-F238E27FC236}">
                    <a16:creationId xmlns:a16="http://schemas.microsoft.com/office/drawing/2014/main" id="{EF95CA38-E179-4008-BCFA-5039D1C0F1C7}"/>
                  </a:ext>
                </a:extLst>
              </xdr:cNvPr>
              <xdr:cNvSpPr/>
            </xdr:nvSpPr>
            <xdr:spPr>
              <a:xfrm>
                <a:off x="12472670"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93" name="Oval 492">
                <a:extLst>
                  <a:ext uri="{FF2B5EF4-FFF2-40B4-BE49-F238E27FC236}">
                    <a16:creationId xmlns:a16="http://schemas.microsoft.com/office/drawing/2014/main" id="{FF424832-CED4-46E0-96F1-C11B3B3279A8}"/>
                  </a:ext>
                </a:extLst>
              </xdr:cNvPr>
              <xdr:cNvSpPr/>
            </xdr:nvSpPr>
            <xdr:spPr>
              <a:xfrm>
                <a:off x="12748717"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94" name="Oval 493">
                <a:extLst>
                  <a:ext uri="{FF2B5EF4-FFF2-40B4-BE49-F238E27FC236}">
                    <a16:creationId xmlns:a16="http://schemas.microsoft.com/office/drawing/2014/main" id="{B20C3CC6-17AC-40C6-A4F1-3FDDA75DF9D7}"/>
                  </a:ext>
                </a:extLst>
              </xdr:cNvPr>
              <xdr:cNvSpPr/>
            </xdr:nvSpPr>
            <xdr:spPr>
              <a:xfrm>
                <a:off x="13024764"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95" name="Oval 494">
                <a:extLst>
                  <a:ext uri="{FF2B5EF4-FFF2-40B4-BE49-F238E27FC236}">
                    <a16:creationId xmlns:a16="http://schemas.microsoft.com/office/drawing/2014/main" id="{F5AEB334-37C8-4148-8D19-642AA8E3615C}"/>
                  </a:ext>
                </a:extLst>
              </xdr:cNvPr>
              <xdr:cNvSpPr/>
            </xdr:nvSpPr>
            <xdr:spPr>
              <a:xfrm>
                <a:off x="13300811"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grpSp>
      </xdr:grpSp>
      <xdr:grpSp>
        <xdr:nvGrpSpPr>
          <xdr:cNvPr id="345" name="Group 344">
            <a:extLst>
              <a:ext uri="{FF2B5EF4-FFF2-40B4-BE49-F238E27FC236}">
                <a16:creationId xmlns:a16="http://schemas.microsoft.com/office/drawing/2014/main" id="{5F973407-97B1-435C-A4B5-0FC510683A48}"/>
              </a:ext>
            </a:extLst>
          </xdr:cNvPr>
          <xdr:cNvGrpSpPr/>
        </xdr:nvGrpSpPr>
        <xdr:grpSpPr>
          <a:xfrm>
            <a:off x="14681052" y="8595360"/>
            <a:ext cx="2010709" cy="1301133"/>
            <a:chOff x="12472670" y="8595360"/>
            <a:chExt cx="2010709" cy="1301133"/>
          </a:xfrm>
          <a:grpFill/>
        </xdr:grpSpPr>
        <xdr:grpSp>
          <xdr:nvGrpSpPr>
            <xdr:cNvPr id="438" name="Group 437">
              <a:extLst>
                <a:ext uri="{FF2B5EF4-FFF2-40B4-BE49-F238E27FC236}">
                  <a16:creationId xmlns:a16="http://schemas.microsoft.com/office/drawing/2014/main" id="{F3B9F7A7-8854-46AE-A86B-76519359FCB0}"/>
                </a:ext>
              </a:extLst>
            </xdr:cNvPr>
            <xdr:cNvGrpSpPr/>
          </xdr:nvGrpSpPr>
          <xdr:grpSpPr>
            <a:xfrm>
              <a:off x="12472670" y="8595360"/>
              <a:ext cx="2010709" cy="78377"/>
              <a:chOff x="12472670" y="8595360"/>
              <a:chExt cx="2010709" cy="78377"/>
            </a:xfrm>
            <a:grpFill/>
          </xdr:grpSpPr>
          <xdr:sp macro="" textlink="">
            <xdr:nvSpPr>
              <xdr:cNvPr id="475" name="Oval 474">
                <a:extLst>
                  <a:ext uri="{FF2B5EF4-FFF2-40B4-BE49-F238E27FC236}">
                    <a16:creationId xmlns:a16="http://schemas.microsoft.com/office/drawing/2014/main" id="{E10EE233-8C22-492D-B0C3-EE76FD168105}"/>
                  </a:ext>
                </a:extLst>
              </xdr:cNvPr>
              <xdr:cNvSpPr/>
            </xdr:nvSpPr>
            <xdr:spPr>
              <a:xfrm>
                <a:off x="13576858"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76" name="Oval 475">
                <a:extLst>
                  <a:ext uri="{FF2B5EF4-FFF2-40B4-BE49-F238E27FC236}">
                    <a16:creationId xmlns:a16="http://schemas.microsoft.com/office/drawing/2014/main" id="{03D2210F-3438-4808-9982-17C333513F6D}"/>
                  </a:ext>
                </a:extLst>
              </xdr:cNvPr>
              <xdr:cNvSpPr/>
            </xdr:nvSpPr>
            <xdr:spPr>
              <a:xfrm>
                <a:off x="13852905"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77" name="Oval 476">
                <a:extLst>
                  <a:ext uri="{FF2B5EF4-FFF2-40B4-BE49-F238E27FC236}">
                    <a16:creationId xmlns:a16="http://schemas.microsoft.com/office/drawing/2014/main" id="{A0CFC59D-DB2E-4B2C-9090-2EAED0233098}"/>
                  </a:ext>
                </a:extLst>
              </xdr:cNvPr>
              <xdr:cNvSpPr/>
            </xdr:nvSpPr>
            <xdr:spPr>
              <a:xfrm>
                <a:off x="1412895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78" name="Oval 477">
                <a:extLst>
                  <a:ext uri="{FF2B5EF4-FFF2-40B4-BE49-F238E27FC236}">
                    <a16:creationId xmlns:a16="http://schemas.microsoft.com/office/drawing/2014/main" id="{D0F60E57-04EF-4247-B1B9-DB9699125A36}"/>
                  </a:ext>
                </a:extLst>
              </xdr:cNvPr>
              <xdr:cNvSpPr/>
            </xdr:nvSpPr>
            <xdr:spPr>
              <a:xfrm>
                <a:off x="1440500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79" name="Oval 478">
                <a:extLst>
                  <a:ext uri="{FF2B5EF4-FFF2-40B4-BE49-F238E27FC236}">
                    <a16:creationId xmlns:a16="http://schemas.microsoft.com/office/drawing/2014/main" id="{5DB36E7F-B243-47EF-B197-CC506327547F}"/>
                  </a:ext>
                </a:extLst>
              </xdr:cNvPr>
              <xdr:cNvSpPr/>
            </xdr:nvSpPr>
            <xdr:spPr>
              <a:xfrm>
                <a:off x="12472670"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80" name="Oval 479">
                <a:extLst>
                  <a:ext uri="{FF2B5EF4-FFF2-40B4-BE49-F238E27FC236}">
                    <a16:creationId xmlns:a16="http://schemas.microsoft.com/office/drawing/2014/main" id="{A57310A8-A8FB-4312-A115-ECBB1319A243}"/>
                  </a:ext>
                </a:extLst>
              </xdr:cNvPr>
              <xdr:cNvSpPr/>
            </xdr:nvSpPr>
            <xdr:spPr>
              <a:xfrm>
                <a:off x="12748717"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81" name="Oval 480">
                <a:extLst>
                  <a:ext uri="{FF2B5EF4-FFF2-40B4-BE49-F238E27FC236}">
                    <a16:creationId xmlns:a16="http://schemas.microsoft.com/office/drawing/2014/main" id="{2AD8C89B-A256-43F6-B27B-162DB4BD7767}"/>
                  </a:ext>
                </a:extLst>
              </xdr:cNvPr>
              <xdr:cNvSpPr/>
            </xdr:nvSpPr>
            <xdr:spPr>
              <a:xfrm>
                <a:off x="13024764"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82" name="Oval 481">
                <a:extLst>
                  <a:ext uri="{FF2B5EF4-FFF2-40B4-BE49-F238E27FC236}">
                    <a16:creationId xmlns:a16="http://schemas.microsoft.com/office/drawing/2014/main" id="{4F0BFFEB-E275-45AF-803C-7004EB9DE799}"/>
                  </a:ext>
                </a:extLst>
              </xdr:cNvPr>
              <xdr:cNvSpPr/>
            </xdr:nvSpPr>
            <xdr:spPr>
              <a:xfrm>
                <a:off x="13300811"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grpSp>
        <xdr:grpSp>
          <xdr:nvGrpSpPr>
            <xdr:cNvPr id="439" name="Group 438">
              <a:extLst>
                <a:ext uri="{FF2B5EF4-FFF2-40B4-BE49-F238E27FC236}">
                  <a16:creationId xmlns:a16="http://schemas.microsoft.com/office/drawing/2014/main" id="{DB013A52-9F1D-4351-8CF1-F1654F48A3AB}"/>
                </a:ext>
              </a:extLst>
            </xdr:cNvPr>
            <xdr:cNvGrpSpPr/>
          </xdr:nvGrpSpPr>
          <xdr:grpSpPr>
            <a:xfrm>
              <a:off x="12472670" y="8901049"/>
              <a:ext cx="2010709" cy="78377"/>
              <a:chOff x="12472670" y="8595360"/>
              <a:chExt cx="2010709" cy="78377"/>
            </a:xfrm>
            <a:grpFill/>
          </xdr:grpSpPr>
          <xdr:sp macro="" textlink="">
            <xdr:nvSpPr>
              <xdr:cNvPr id="467" name="Oval 466">
                <a:extLst>
                  <a:ext uri="{FF2B5EF4-FFF2-40B4-BE49-F238E27FC236}">
                    <a16:creationId xmlns:a16="http://schemas.microsoft.com/office/drawing/2014/main" id="{F6C6991A-CF84-4905-BFE4-4A7C6C3B3FB9}"/>
                  </a:ext>
                </a:extLst>
              </xdr:cNvPr>
              <xdr:cNvSpPr/>
            </xdr:nvSpPr>
            <xdr:spPr>
              <a:xfrm>
                <a:off x="13576858"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68" name="Oval 467">
                <a:extLst>
                  <a:ext uri="{FF2B5EF4-FFF2-40B4-BE49-F238E27FC236}">
                    <a16:creationId xmlns:a16="http://schemas.microsoft.com/office/drawing/2014/main" id="{F55DD148-1C8B-467B-91F0-DA1F6344C540}"/>
                  </a:ext>
                </a:extLst>
              </xdr:cNvPr>
              <xdr:cNvSpPr/>
            </xdr:nvSpPr>
            <xdr:spPr>
              <a:xfrm>
                <a:off x="13852905"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69" name="Oval 468">
                <a:extLst>
                  <a:ext uri="{FF2B5EF4-FFF2-40B4-BE49-F238E27FC236}">
                    <a16:creationId xmlns:a16="http://schemas.microsoft.com/office/drawing/2014/main" id="{4B28531E-4470-4F3A-B598-A33D51A01744}"/>
                  </a:ext>
                </a:extLst>
              </xdr:cNvPr>
              <xdr:cNvSpPr/>
            </xdr:nvSpPr>
            <xdr:spPr>
              <a:xfrm>
                <a:off x="1412895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70" name="Oval 469">
                <a:extLst>
                  <a:ext uri="{FF2B5EF4-FFF2-40B4-BE49-F238E27FC236}">
                    <a16:creationId xmlns:a16="http://schemas.microsoft.com/office/drawing/2014/main" id="{7F431DE7-51B0-41A4-A7A0-5FD0681D1CF8}"/>
                  </a:ext>
                </a:extLst>
              </xdr:cNvPr>
              <xdr:cNvSpPr/>
            </xdr:nvSpPr>
            <xdr:spPr>
              <a:xfrm>
                <a:off x="1440500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71" name="Oval 470">
                <a:extLst>
                  <a:ext uri="{FF2B5EF4-FFF2-40B4-BE49-F238E27FC236}">
                    <a16:creationId xmlns:a16="http://schemas.microsoft.com/office/drawing/2014/main" id="{39CB2972-FF84-4D51-83B0-4BE9C4269B17}"/>
                  </a:ext>
                </a:extLst>
              </xdr:cNvPr>
              <xdr:cNvSpPr/>
            </xdr:nvSpPr>
            <xdr:spPr>
              <a:xfrm>
                <a:off x="12472670"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72" name="Oval 471">
                <a:extLst>
                  <a:ext uri="{FF2B5EF4-FFF2-40B4-BE49-F238E27FC236}">
                    <a16:creationId xmlns:a16="http://schemas.microsoft.com/office/drawing/2014/main" id="{785B5EDD-9EBD-4E84-99DC-19AA122B1923}"/>
                  </a:ext>
                </a:extLst>
              </xdr:cNvPr>
              <xdr:cNvSpPr/>
            </xdr:nvSpPr>
            <xdr:spPr>
              <a:xfrm>
                <a:off x="12748717"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73" name="Oval 472">
                <a:extLst>
                  <a:ext uri="{FF2B5EF4-FFF2-40B4-BE49-F238E27FC236}">
                    <a16:creationId xmlns:a16="http://schemas.microsoft.com/office/drawing/2014/main" id="{998C1113-7D63-4877-8A24-40328091B6DD}"/>
                  </a:ext>
                </a:extLst>
              </xdr:cNvPr>
              <xdr:cNvSpPr/>
            </xdr:nvSpPr>
            <xdr:spPr>
              <a:xfrm>
                <a:off x="13024764"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74" name="Oval 473">
                <a:extLst>
                  <a:ext uri="{FF2B5EF4-FFF2-40B4-BE49-F238E27FC236}">
                    <a16:creationId xmlns:a16="http://schemas.microsoft.com/office/drawing/2014/main" id="{F5333E6D-79CB-442A-BF71-BCAC3668BE11}"/>
                  </a:ext>
                </a:extLst>
              </xdr:cNvPr>
              <xdr:cNvSpPr/>
            </xdr:nvSpPr>
            <xdr:spPr>
              <a:xfrm>
                <a:off x="13300811"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grpSp>
        <xdr:grpSp>
          <xdr:nvGrpSpPr>
            <xdr:cNvPr id="440" name="Group 439">
              <a:extLst>
                <a:ext uri="{FF2B5EF4-FFF2-40B4-BE49-F238E27FC236}">
                  <a16:creationId xmlns:a16="http://schemas.microsoft.com/office/drawing/2014/main" id="{D9CF1B75-4353-4B2C-8451-BFC3955C99EB}"/>
                </a:ext>
              </a:extLst>
            </xdr:cNvPr>
            <xdr:cNvGrpSpPr/>
          </xdr:nvGrpSpPr>
          <xdr:grpSpPr>
            <a:xfrm>
              <a:off x="12472670" y="9206738"/>
              <a:ext cx="2010709" cy="78377"/>
              <a:chOff x="12472670" y="8595360"/>
              <a:chExt cx="2010709" cy="78377"/>
            </a:xfrm>
            <a:grpFill/>
          </xdr:grpSpPr>
          <xdr:sp macro="" textlink="">
            <xdr:nvSpPr>
              <xdr:cNvPr id="459" name="Oval 458">
                <a:extLst>
                  <a:ext uri="{FF2B5EF4-FFF2-40B4-BE49-F238E27FC236}">
                    <a16:creationId xmlns:a16="http://schemas.microsoft.com/office/drawing/2014/main" id="{670D5AF0-120F-4C4C-8F6F-C265866CD280}"/>
                  </a:ext>
                </a:extLst>
              </xdr:cNvPr>
              <xdr:cNvSpPr/>
            </xdr:nvSpPr>
            <xdr:spPr>
              <a:xfrm>
                <a:off x="13576858"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60" name="Oval 459">
                <a:extLst>
                  <a:ext uri="{FF2B5EF4-FFF2-40B4-BE49-F238E27FC236}">
                    <a16:creationId xmlns:a16="http://schemas.microsoft.com/office/drawing/2014/main" id="{EFF9D600-54A6-4D16-96C9-6521A1BF2B40}"/>
                  </a:ext>
                </a:extLst>
              </xdr:cNvPr>
              <xdr:cNvSpPr/>
            </xdr:nvSpPr>
            <xdr:spPr>
              <a:xfrm>
                <a:off x="13852905"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61" name="Oval 460">
                <a:extLst>
                  <a:ext uri="{FF2B5EF4-FFF2-40B4-BE49-F238E27FC236}">
                    <a16:creationId xmlns:a16="http://schemas.microsoft.com/office/drawing/2014/main" id="{16BD5E66-DC45-400C-8117-68DA560A7E2E}"/>
                  </a:ext>
                </a:extLst>
              </xdr:cNvPr>
              <xdr:cNvSpPr/>
            </xdr:nvSpPr>
            <xdr:spPr>
              <a:xfrm>
                <a:off x="1412895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62" name="Oval 461">
                <a:extLst>
                  <a:ext uri="{FF2B5EF4-FFF2-40B4-BE49-F238E27FC236}">
                    <a16:creationId xmlns:a16="http://schemas.microsoft.com/office/drawing/2014/main" id="{1C473E3B-4C40-4637-9071-026D3BDD0FDA}"/>
                  </a:ext>
                </a:extLst>
              </xdr:cNvPr>
              <xdr:cNvSpPr/>
            </xdr:nvSpPr>
            <xdr:spPr>
              <a:xfrm>
                <a:off x="1440500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63" name="Oval 462">
                <a:extLst>
                  <a:ext uri="{FF2B5EF4-FFF2-40B4-BE49-F238E27FC236}">
                    <a16:creationId xmlns:a16="http://schemas.microsoft.com/office/drawing/2014/main" id="{BE17571D-03E9-4BDC-9A1A-A638A07C2025}"/>
                  </a:ext>
                </a:extLst>
              </xdr:cNvPr>
              <xdr:cNvSpPr/>
            </xdr:nvSpPr>
            <xdr:spPr>
              <a:xfrm>
                <a:off x="12472670"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64" name="Oval 463">
                <a:extLst>
                  <a:ext uri="{FF2B5EF4-FFF2-40B4-BE49-F238E27FC236}">
                    <a16:creationId xmlns:a16="http://schemas.microsoft.com/office/drawing/2014/main" id="{C1F84E84-91AD-4C73-87A3-420CC3CC8347}"/>
                  </a:ext>
                </a:extLst>
              </xdr:cNvPr>
              <xdr:cNvSpPr/>
            </xdr:nvSpPr>
            <xdr:spPr>
              <a:xfrm>
                <a:off x="12748717"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65" name="Oval 464">
                <a:extLst>
                  <a:ext uri="{FF2B5EF4-FFF2-40B4-BE49-F238E27FC236}">
                    <a16:creationId xmlns:a16="http://schemas.microsoft.com/office/drawing/2014/main" id="{4DBA41DC-CC67-46B2-8624-0E1D8002B301}"/>
                  </a:ext>
                </a:extLst>
              </xdr:cNvPr>
              <xdr:cNvSpPr/>
            </xdr:nvSpPr>
            <xdr:spPr>
              <a:xfrm>
                <a:off x="13024764"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66" name="Oval 465">
                <a:extLst>
                  <a:ext uri="{FF2B5EF4-FFF2-40B4-BE49-F238E27FC236}">
                    <a16:creationId xmlns:a16="http://schemas.microsoft.com/office/drawing/2014/main" id="{A3E87B6E-0AAF-47A2-AE98-89B00C84E568}"/>
                  </a:ext>
                </a:extLst>
              </xdr:cNvPr>
              <xdr:cNvSpPr/>
            </xdr:nvSpPr>
            <xdr:spPr>
              <a:xfrm>
                <a:off x="13300811"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grpSp>
        <xdr:grpSp>
          <xdr:nvGrpSpPr>
            <xdr:cNvPr id="441" name="Group 440">
              <a:extLst>
                <a:ext uri="{FF2B5EF4-FFF2-40B4-BE49-F238E27FC236}">
                  <a16:creationId xmlns:a16="http://schemas.microsoft.com/office/drawing/2014/main" id="{C2AF8BD3-04A0-4DCB-8C8A-E6414807FED6}"/>
                </a:ext>
              </a:extLst>
            </xdr:cNvPr>
            <xdr:cNvGrpSpPr/>
          </xdr:nvGrpSpPr>
          <xdr:grpSpPr>
            <a:xfrm>
              <a:off x="12472670" y="9512427"/>
              <a:ext cx="2010709" cy="78377"/>
              <a:chOff x="12472670" y="8595360"/>
              <a:chExt cx="2010709" cy="78377"/>
            </a:xfrm>
            <a:grpFill/>
          </xdr:grpSpPr>
          <xdr:sp macro="" textlink="">
            <xdr:nvSpPr>
              <xdr:cNvPr id="451" name="Oval 450">
                <a:extLst>
                  <a:ext uri="{FF2B5EF4-FFF2-40B4-BE49-F238E27FC236}">
                    <a16:creationId xmlns:a16="http://schemas.microsoft.com/office/drawing/2014/main" id="{2F4D25CE-4D9C-4A31-9BAB-93A0821560E4}"/>
                  </a:ext>
                </a:extLst>
              </xdr:cNvPr>
              <xdr:cNvSpPr/>
            </xdr:nvSpPr>
            <xdr:spPr>
              <a:xfrm>
                <a:off x="13576858"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52" name="Oval 451">
                <a:extLst>
                  <a:ext uri="{FF2B5EF4-FFF2-40B4-BE49-F238E27FC236}">
                    <a16:creationId xmlns:a16="http://schemas.microsoft.com/office/drawing/2014/main" id="{65704F63-CC18-4435-89D6-551810A75CE0}"/>
                  </a:ext>
                </a:extLst>
              </xdr:cNvPr>
              <xdr:cNvSpPr/>
            </xdr:nvSpPr>
            <xdr:spPr>
              <a:xfrm>
                <a:off x="13852905"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53" name="Oval 452">
                <a:extLst>
                  <a:ext uri="{FF2B5EF4-FFF2-40B4-BE49-F238E27FC236}">
                    <a16:creationId xmlns:a16="http://schemas.microsoft.com/office/drawing/2014/main" id="{8DB57E8B-71B5-4CB9-8F4B-E90EF23FA508}"/>
                  </a:ext>
                </a:extLst>
              </xdr:cNvPr>
              <xdr:cNvSpPr/>
            </xdr:nvSpPr>
            <xdr:spPr>
              <a:xfrm>
                <a:off x="1412895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54" name="Oval 453">
                <a:extLst>
                  <a:ext uri="{FF2B5EF4-FFF2-40B4-BE49-F238E27FC236}">
                    <a16:creationId xmlns:a16="http://schemas.microsoft.com/office/drawing/2014/main" id="{BF66958B-BBE5-48CF-A526-CA705C285C41}"/>
                  </a:ext>
                </a:extLst>
              </xdr:cNvPr>
              <xdr:cNvSpPr/>
            </xdr:nvSpPr>
            <xdr:spPr>
              <a:xfrm>
                <a:off x="1440500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55" name="Oval 454">
                <a:extLst>
                  <a:ext uri="{FF2B5EF4-FFF2-40B4-BE49-F238E27FC236}">
                    <a16:creationId xmlns:a16="http://schemas.microsoft.com/office/drawing/2014/main" id="{759AFAE6-8519-4661-84F3-5D3709DBE54B}"/>
                  </a:ext>
                </a:extLst>
              </xdr:cNvPr>
              <xdr:cNvSpPr/>
            </xdr:nvSpPr>
            <xdr:spPr>
              <a:xfrm>
                <a:off x="12472670"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56" name="Oval 455">
                <a:extLst>
                  <a:ext uri="{FF2B5EF4-FFF2-40B4-BE49-F238E27FC236}">
                    <a16:creationId xmlns:a16="http://schemas.microsoft.com/office/drawing/2014/main" id="{972DF3DC-FABA-4B34-91A8-B05B361FDE97}"/>
                  </a:ext>
                </a:extLst>
              </xdr:cNvPr>
              <xdr:cNvSpPr/>
            </xdr:nvSpPr>
            <xdr:spPr>
              <a:xfrm>
                <a:off x="12748717"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57" name="Oval 456">
                <a:extLst>
                  <a:ext uri="{FF2B5EF4-FFF2-40B4-BE49-F238E27FC236}">
                    <a16:creationId xmlns:a16="http://schemas.microsoft.com/office/drawing/2014/main" id="{5DCAE57B-421C-4561-9A7D-595E67A90F3B}"/>
                  </a:ext>
                </a:extLst>
              </xdr:cNvPr>
              <xdr:cNvSpPr/>
            </xdr:nvSpPr>
            <xdr:spPr>
              <a:xfrm>
                <a:off x="13024764"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58" name="Oval 457">
                <a:extLst>
                  <a:ext uri="{FF2B5EF4-FFF2-40B4-BE49-F238E27FC236}">
                    <a16:creationId xmlns:a16="http://schemas.microsoft.com/office/drawing/2014/main" id="{0D5FD405-4B64-42CB-90A6-E560A5B53C47}"/>
                  </a:ext>
                </a:extLst>
              </xdr:cNvPr>
              <xdr:cNvSpPr/>
            </xdr:nvSpPr>
            <xdr:spPr>
              <a:xfrm>
                <a:off x="13300811"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grpSp>
        <xdr:grpSp>
          <xdr:nvGrpSpPr>
            <xdr:cNvPr id="442" name="Group 441">
              <a:extLst>
                <a:ext uri="{FF2B5EF4-FFF2-40B4-BE49-F238E27FC236}">
                  <a16:creationId xmlns:a16="http://schemas.microsoft.com/office/drawing/2014/main" id="{DCE22CA3-A1CB-458B-A4E3-2F87CDBDA842}"/>
                </a:ext>
              </a:extLst>
            </xdr:cNvPr>
            <xdr:cNvGrpSpPr/>
          </xdr:nvGrpSpPr>
          <xdr:grpSpPr>
            <a:xfrm>
              <a:off x="12472670" y="9818116"/>
              <a:ext cx="2010709" cy="78377"/>
              <a:chOff x="12472670" y="8595360"/>
              <a:chExt cx="2010709" cy="78377"/>
            </a:xfrm>
            <a:grpFill/>
          </xdr:grpSpPr>
          <xdr:sp macro="" textlink="">
            <xdr:nvSpPr>
              <xdr:cNvPr id="443" name="Oval 442">
                <a:extLst>
                  <a:ext uri="{FF2B5EF4-FFF2-40B4-BE49-F238E27FC236}">
                    <a16:creationId xmlns:a16="http://schemas.microsoft.com/office/drawing/2014/main" id="{6842CE12-4668-464D-8919-E6E8F0DBB483}"/>
                  </a:ext>
                </a:extLst>
              </xdr:cNvPr>
              <xdr:cNvSpPr/>
            </xdr:nvSpPr>
            <xdr:spPr>
              <a:xfrm>
                <a:off x="13576858"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44" name="Oval 443">
                <a:extLst>
                  <a:ext uri="{FF2B5EF4-FFF2-40B4-BE49-F238E27FC236}">
                    <a16:creationId xmlns:a16="http://schemas.microsoft.com/office/drawing/2014/main" id="{DD40F7AE-2E86-4E39-9A22-08EA994D5251}"/>
                  </a:ext>
                </a:extLst>
              </xdr:cNvPr>
              <xdr:cNvSpPr/>
            </xdr:nvSpPr>
            <xdr:spPr>
              <a:xfrm>
                <a:off x="13852905"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45" name="Oval 444">
                <a:extLst>
                  <a:ext uri="{FF2B5EF4-FFF2-40B4-BE49-F238E27FC236}">
                    <a16:creationId xmlns:a16="http://schemas.microsoft.com/office/drawing/2014/main" id="{E3A5316F-70D4-44A3-92B8-43482C6BFA2E}"/>
                  </a:ext>
                </a:extLst>
              </xdr:cNvPr>
              <xdr:cNvSpPr/>
            </xdr:nvSpPr>
            <xdr:spPr>
              <a:xfrm>
                <a:off x="1412895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46" name="Oval 445">
                <a:extLst>
                  <a:ext uri="{FF2B5EF4-FFF2-40B4-BE49-F238E27FC236}">
                    <a16:creationId xmlns:a16="http://schemas.microsoft.com/office/drawing/2014/main" id="{5BF7A74E-2332-4077-A738-5D9D6B3D617C}"/>
                  </a:ext>
                </a:extLst>
              </xdr:cNvPr>
              <xdr:cNvSpPr/>
            </xdr:nvSpPr>
            <xdr:spPr>
              <a:xfrm>
                <a:off x="1440500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47" name="Oval 446">
                <a:extLst>
                  <a:ext uri="{FF2B5EF4-FFF2-40B4-BE49-F238E27FC236}">
                    <a16:creationId xmlns:a16="http://schemas.microsoft.com/office/drawing/2014/main" id="{8323859D-FA2B-4E2D-BD63-398A20E2FB55}"/>
                  </a:ext>
                </a:extLst>
              </xdr:cNvPr>
              <xdr:cNvSpPr/>
            </xdr:nvSpPr>
            <xdr:spPr>
              <a:xfrm>
                <a:off x="12472670"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48" name="Oval 447">
                <a:extLst>
                  <a:ext uri="{FF2B5EF4-FFF2-40B4-BE49-F238E27FC236}">
                    <a16:creationId xmlns:a16="http://schemas.microsoft.com/office/drawing/2014/main" id="{FB85A5A1-F4EB-4B3A-9BFB-0B23A05DC30E}"/>
                  </a:ext>
                </a:extLst>
              </xdr:cNvPr>
              <xdr:cNvSpPr/>
            </xdr:nvSpPr>
            <xdr:spPr>
              <a:xfrm>
                <a:off x="12748717"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49" name="Oval 448">
                <a:extLst>
                  <a:ext uri="{FF2B5EF4-FFF2-40B4-BE49-F238E27FC236}">
                    <a16:creationId xmlns:a16="http://schemas.microsoft.com/office/drawing/2014/main" id="{090D71EE-BC38-4B73-9E4A-C527B62AE6E9}"/>
                  </a:ext>
                </a:extLst>
              </xdr:cNvPr>
              <xdr:cNvSpPr/>
            </xdr:nvSpPr>
            <xdr:spPr>
              <a:xfrm>
                <a:off x="13024764"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50" name="Oval 449">
                <a:extLst>
                  <a:ext uri="{FF2B5EF4-FFF2-40B4-BE49-F238E27FC236}">
                    <a16:creationId xmlns:a16="http://schemas.microsoft.com/office/drawing/2014/main" id="{3BC081CB-0C4B-4595-8BCA-54B204E1950D}"/>
                  </a:ext>
                </a:extLst>
              </xdr:cNvPr>
              <xdr:cNvSpPr/>
            </xdr:nvSpPr>
            <xdr:spPr>
              <a:xfrm>
                <a:off x="13300811"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grpSp>
      </xdr:grpSp>
      <xdr:grpSp>
        <xdr:nvGrpSpPr>
          <xdr:cNvPr id="346" name="Group 345">
            <a:extLst>
              <a:ext uri="{FF2B5EF4-FFF2-40B4-BE49-F238E27FC236}">
                <a16:creationId xmlns:a16="http://schemas.microsoft.com/office/drawing/2014/main" id="{346AF8F8-5938-4312-976D-1B111B515B46}"/>
              </a:ext>
            </a:extLst>
          </xdr:cNvPr>
          <xdr:cNvGrpSpPr/>
        </xdr:nvGrpSpPr>
        <xdr:grpSpPr>
          <a:xfrm>
            <a:off x="12472670" y="10127579"/>
            <a:ext cx="2010709" cy="1301133"/>
            <a:chOff x="12472670" y="8595360"/>
            <a:chExt cx="2010709" cy="1301133"/>
          </a:xfrm>
          <a:grpFill/>
        </xdr:grpSpPr>
        <xdr:grpSp>
          <xdr:nvGrpSpPr>
            <xdr:cNvPr id="393" name="Group 392">
              <a:extLst>
                <a:ext uri="{FF2B5EF4-FFF2-40B4-BE49-F238E27FC236}">
                  <a16:creationId xmlns:a16="http://schemas.microsoft.com/office/drawing/2014/main" id="{C40BBAD4-CE57-431F-8038-EDA26AB210CA}"/>
                </a:ext>
              </a:extLst>
            </xdr:cNvPr>
            <xdr:cNvGrpSpPr/>
          </xdr:nvGrpSpPr>
          <xdr:grpSpPr>
            <a:xfrm>
              <a:off x="12472670" y="8595360"/>
              <a:ext cx="2010709" cy="78377"/>
              <a:chOff x="12472670" y="8595360"/>
              <a:chExt cx="2010709" cy="78377"/>
            </a:xfrm>
            <a:grpFill/>
          </xdr:grpSpPr>
          <xdr:sp macro="" textlink="">
            <xdr:nvSpPr>
              <xdr:cNvPr id="430" name="Oval 429">
                <a:extLst>
                  <a:ext uri="{FF2B5EF4-FFF2-40B4-BE49-F238E27FC236}">
                    <a16:creationId xmlns:a16="http://schemas.microsoft.com/office/drawing/2014/main" id="{C2AC2165-95B3-4051-8848-2683A7030E57}"/>
                  </a:ext>
                </a:extLst>
              </xdr:cNvPr>
              <xdr:cNvSpPr/>
            </xdr:nvSpPr>
            <xdr:spPr>
              <a:xfrm>
                <a:off x="13576858"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31" name="Oval 430">
                <a:extLst>
                  <a:ext uri="{FF2B5EF4-FFF2-40B4-BE49-F238E27FC236}">
                    <a16:creationId xmlns:a16="http://schemas.microsoft.com/office/drawing/2014/main" id="{3AA2DA7B-4141-416E-860E-01A7A7E30DB1}"/>
                  </a:ext>
                </a:extLst>
              </xdr:cNvPr>
              <xdr:cNvSpPr/>
            </xdr:nvSpPr>
            <xdr:spPr>
              <a:xfrm>
                <a:off x="13852905"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32" name="Oval 431">
                <a:extLst>
                  <a:ext uri="{FF2B5EF4-FFF2-40B4-BE49-F238E27FC236}">
                    <a16:creationId xmlns:a16="http://schemas.microsoft.com/office/drawing/2014/main" id="{B773B343-6D06-4F1D-AE7C-61354BB0FBBC}"/>
                  </a:ext>
                </a:extLst>
              </xdr:cNvPr>
              <xdr:cNvSpPr/>
            </xdr:nvSpPr>
            <xdr:spPr>
              <a:xfrm>
                <a:off x="1412895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33" name="Oval 432">
                <a:extLst>
                  <a:ext uri="{FF2B5EF4-FFF2-40B4-BE49-F238E27FC236}">
                    <a16:creationId xmlns:a16="http://schemas.microsoft.com/office/drawing/2014/main" id="{B634524B-B63C-4528-8B18-283616DB6013}"/>
                  </a:ext>
                </a:extLst>
              </xdr:cNvPr>
              <xdr:cNvSpPr/>
            </xdr:nvSpPr>
            <xdr:spPr>
              <a:xfrm>
                <a:off x="1440500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34" name="Oval 433">
                <a:extLst>
                  <a:ext uri="{FF2B5EF4-FFF2-40B4-BE49-F238E27FC236}">
                    <a16:creationId xmlns:a16="http://schemas.microsoft.com/office/drawing/2014/main" id="{832E786B-7164-41E9-86AC-DA7FED5D2B85}"/>
                  </a:ext>
                </a:extLst>
              </xdr:cNvPr>
              <xdr:cNvSpPr/>
            </xdr:nvSpPr>
            <xdr:spPr>
              <a:xfrm>
                <a:off x="12472670"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35" name="Oval 434">
                <a:extLst>
                  <a:ext uri="{FF2B5EF4-FFF2-40B4-BE49-F238E27FC236}">
                    <a16:creationId xmlns:a16="http://schemas.microsoft.com/office/drawing/2014/main" id="{D72C15C7-E9FD-41DB-ADBD-7AC0A9F245FB}"/>
                  </a:ext>
                </a:extLst>
              </xdr:cNvPr>
              <xdr:cNvSpPr/>
            </xdr:nvSpPr>
            <xdr:spPr>
              <a:xfrm>
                <a:off x="12748717"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36" name="Oval 435">
                <a:extLst>
                  <a:ext uri="{FF2B5EF4-FFF2-40B4-BE49-F238E27FC236}">
                    <a16:creationId xmlns:a16="http://schemas.microsoft.com/office/drawing/2014/main" id="{D246C46B-5FC2-4485-86B5-D4DAA752B5DB}"/>
                  </a:ext>
                </a:extLst>
              </xdr:cNvPr>
              <xdr:cNvSpPr/>
            </xdr:nvSpPr>
            <xdr:spPr>
              <a:xfrm>
                <a:off x="13024764"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37" name="Oval 436">
                <a:extLst>
                  <a:ext uri="{FF2B5EF4-FFF2-40B4-BE49-F238E27FC236}">
                    <a16:creationId xmlns:a16="http://schemas.microsoft.com/office/drawing/2014/main" id="{A6357E47-4B74-42B4-ADAE-25B10EA91E0A}"/>
                  </a:ext>
                </a:extLst>
              </xdr:cNvPr>
              <xdr:cNvSpPr/>
            </xdr:nvSpPr>
            <xdr:spPr>
              <a:xfrm>
                <a:off x="13300811"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grpSp>
        <xdr:grpSp>
          <xdr:nvGrpSpPr>
            <xdr:cNvPr id="394" name="Group 393">
              <a:extLst>
                <a:ext uri="{FF2B5EF4-FFF2-40B4-BE49-F238E27FC236}">
                  <a16:creationId xmlns:a16="http://schemas.microsoft.com/office/drawing/2014/main" id="{E0B04C47-EB13-48A6-9F51-D586864CCB51}"/>
                </a:ext>
              </a:extLst>
            </xdr:cNvPr>
            <xdr:cNvGrpSpPr/>
          </xdr:nvGrpSpPr>
          <xdr:grpSpPr>
            <a:xfrm>
              <a:off x="12472670" y="8901049"/>
              <a:ext cx="2010709" cy="78377"/>
              <a:chOff x="12472670" y="8595360"/>
              <a:chExt cx="2010709" cy="78377"/>
            </a:xfrm>
            <a:grpFill/>
          </xdr:grpSpPr>
          <xdr:sp macro="" textlink="">
            <xdr:nvSpPr>
              <xdr:cNvPr id="422" name="Oval 421">
                <a:extLst>
                  <a:ext uri="{FF2B5EF4-FFF2-40B4-BE49-F238E27FC236}">
                    <a16:creationId xmlns:a16="http://schemas.microsoft.com/office/drawing/2014/main" id="{C96FE306-656F-436C-8194-5CA255541362}"/>
                  </a:ext>
                </a:extLst>
              </xdr:cNvPr>
              <xdr:cNvSpPr/>
            </xdr:nvSpPr>
            <xdr:spPr>
              <a:xfrm>
                <a:off x="13576858"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23" name="Oval 422">
                <a:extLst>
                  <a:ext uri="{FF2B5EF4-FFF2-40B4-BE49-F238E27FC236}">
                    <a16:creationId xmlns:a16="http://schemas.microsoft.com/office/drawing/2014/main" id="{5D31D4F7-D683-44CF-8261-BE89B5B9168B}"/>
                  </a:ext>
                </a:extLst>
              </xdr:cNvPr>
              <xdr:cNvSpPr/>
            </xdr:nvSpPr>
            <xdr:spPr>
              <a:xfrm>
                <a:off x="13852905"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24" name="Oval 423">
                <a:extLst>
                  <a:ext uri="{FF2B5EF4-FFF2-40B4-BE49-F238E27FC236}">
                    <a16:creationId xmlns:a16="http://schemas.microsoft.com/office/drawing/2014/main" id="{8823A314-2C31-43D3-8C33-EDA977840A29}"/>
                  </a:ext>
                </a:extLst>
              </xdr:cNvPr>
              <xdr:cNvSpPr/>
            </xdr:nvSpPr>
            <xdr:spPr>
              <a:xfrm>
                <a:off x="1412895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25" name="Oval 424">
                <a:extLst>
                  <a:ext uri="{FF2B5EF4-FFF2-40B4-BE49-F238E27FC236}">
                    <a16:creationId xmlns:a16="http://schemas.microsoft.com/office/drawing/2014/main" id="{D4C52220-2D4D-4C3C-9BE3-94DE0EA69FA4}"/>
                  </a:ext>
                </a:extLst>
              </xdr:cNvPr>
              <xdr:cNvSpPr/>
            </xdr:nvSpPr>
            <xdr:spPr>
              <a:xfrm>
                <a:off x="1440500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26" name="Oval 425">
                <a:extLst>
                  <a:ext uri="{FF2B5EF4-FFF2-40B4-BE49-F238E27FC236}">
                    <a16:creationId xmlns:a16="http://schemas.microsoft.com/office/drawing/2014/main" id="{35D4997F-9C37-4644-AC40-42E4574EA5B1}"/>
                  </a:ext>
                </a:extLst>
              </xdr:cNvPr>
              <xdr:cNvSpPr/>
            </xdr:nvSpPr>
            <xdr:spPr>
              <a:xfrm>
                <a:off x="12472670"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27" name="Oval 426">
                <a:extLst>
                  <a:ext uri="{FF2B5EF4-FFF2-40B4-BE49-F238E27FC236}">
                    <a16:creationId xmlns:a16="http://schemas.microsoft.com/office/drawing/2014/main" id="{09424C28-8965-42D6-88A6-ABE952BEF1C0}"/>
                  </a:ext>
                </a:extLst>
              </xdr:cNvPr>
              <xdr:cNvSpPr/>
            </xdr:nvSpPr>
            <xdr:spPr>
              <a:xfrm>
                <a:off x="12748717"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28" name="Oval 427">
                <a:extLst>
                  <a:ext uri="{FF2B5EF4-FFF2-40B4-BE49-F238E27FC236}">
                    <a16:creationId xmlns:a16="http://schemas.microsoft.com/office/drawing/2014/main" id="{71EE1618-85C3-4DD4-86A3-38C1585B3EAC}"/>
                  </a:ext>
                </a:extLst>
              </xdr:cNvPr>
              <xdr:cNvSpPr/>
            </xdr:nvSpPr>
            <xdr:spPr>
              <a:xfrm>
                <a:off x="13024764"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29" name="Oval 428">
                <a:extLst>
                  <a:ext uri="{FF2B5EF4-FFF2-40B4-BE49-F238E27FC236}">
                    <a16:creationId xmlns:a16="http://schemas.microsoft.com/office/drawing/2014/main" id="{28AC51C6-36B5-4FE4-BF73-86F5401C73BB}"/>
                  </a:ext>
                </a:extLst>
              </xdr:cNvPr>
              <xdr:cNvSpPr/>
            </xdr:nvSpPr>
            <xdr:spPr>
              <a:xfrm>
                <a:off x="13300811"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grpSp>
        <xdr:grpSp>
          <xdr:nvGrpSpPr>
            <xdr:cNvPr id="395" name="Group 394">
              <a:extLst>
                <a:ext uri="{FF2B5EF4-FFF2-40B4-BE49-F238E27FC236}">
                  <a16:creationId xmlns:a16="http://schemas.microsoft.com/office/drawing/2014/main" id="{A440B350-1EF2-48CB-A329-5C38F280F980}"/>
                </a:ext>
              </a:extLst>
            </xdr:cNvPr>
            <xdr:cNvGrpSpPr/>
          </xdr:nvGrpSpPr>
          <xdr:grpSpPr>
            <a:xfrm>
              <a:off x="12472670" y="9206738"/>
              <a:ext cx="2010709" cy="78377"/>
              <a:chOff x="12472670" y="8595360"/>
              <a:chExt cx="2010709" cy="78377"/>
            </a:xfrm>
            <a:grpFill/>
          </xdr:grpSpPr>
          <xdr:sp macro="" textlink="">
            <xdr:nvSpPr>
              <xdr:cNvPr id="414" name="Oval 413">
                <a:extLst>
                  <a:ext uri="{FF2B5EF4-FFF2-40B4-BE49-F238E27FC236}">
                    <a16:creationId xmlns:a16="http://schemas.microsoft.com/office/drawing/2014/main" id="{BF24BF1E-9B7A-455D-86D8-933051D32A7F}"/>
                  </a:ext>
                </a:extLst>
              </xdr:cNvPr>
              <xdr:cNvSpPr/>
            </xdr:nvSpPr>
            <xdr:spPr>
              <a:xfrm>
                <a:off x="13576858"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15" name="Oval 414">
                <a:extLst>
                  <a:ext uri="{FF2B5EF4-FFF2-40B4-BE49-F238E27FC236}">
                    <a16:creationId xmlns:a16="http://schemas.microsoft.com/office/drawing/2014/main" id="{3C63FAD6-8526-4C2F-B0A2-38BD60C92B0D}"/>
                  </a:ext>
                </a:extLst>
              </xdr:cNvPr>
              <xdr:cNvSpPr/>
            </xdr:nvSpPr>
            <xdr:spPr>
              <a:xfrm>
                <a:off x="13852905"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16" name="Oval 415">
                <a:extLst>
                  <a:ext uri="{FF2B5EF4-FFF2-40B4-BE49-F238E27FC236}">
                    <a16:creationId xmlns:a16="http://schemas.microsoft.com/office/drawing/2014/main" id="{7A2D21A0-2D6E-4E72-83A2-71AA0C688015}"/>
                  </a:ext>
                </a:extLst>
              </xdr:cNvPr>
              <xdr:cNvSpPr/>
            </xdr:nvSpPr>
            <xdr:spPr>
              <a:xfrm>
                <a:off x="1412895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17" name="Oval 416">
                <a:extLst>
                  <a:ext uri="{FF2B5EF4-FFF2-40B4-BE49-F238E27FC236}">
                    <a16:creationId xmlns:a16="http://schemas.microsoft.com/office/drawing/2014/main" id="{6BB0E1BD-4514-4417-BCC1-D130239F24DA}"/>
                  </a:ext>
                </a:extLst>
              </xdr:cNvPr>
              <xdr:cNvSpPr/>
            </xdr:nvSpPr>
            <xdr:spPr>
              <a:xfrm>
                <a:off x="1440500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18" name="Oval 417">
                <a:extLst>
                  <a:ext uri="{FF2B5EF4-FFF2-40B4-BE49-F238E27FC236}">
                    <a16:creationId xmlns:a16="http://schemas.microsoft.com/office/drawing/2014/main" id="{F0130DB1-2C2E-43E2-AFF3-6EC1A5ACC1E1}"/>
                  </a:ext>
                </a:extLst>
              </xdr:cNvPr>
              <xdr:cNvSpPr/>
            </xdr:nvSpPr>
            <xdr:spPr>
              <a:xfrm>
                <a:off x="12472670"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19" name="Oval 418">
                <a:extLst>
                  <a:ext uri="{FF2B5EF4-FFF2-40B4-BE49-F238E27FC236}">
                    <a16:creationId xmlns:a16="http://schemas.microsoft.com/office/drawing/2014/main" id="{15525C97-0A2D-442F-9363-CBBE754A2650}"/>
                  </a:ext>
                </a:extLst>
              </xdr:cNvPr>
              <xdr:cNvSpPr/>
            </xdr:nvSpPr>
            <xdr:spPr>
              <a:xfrm>
                <a:off x="12748717"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20" name="Oval 419">
                <a:extLst>
                  <a:ext uri="{FF2B5EF4-FFF2-40B4-BE49-F238E27FC236}">
                    <a16:creationId xmlns:a16="http://schemas.microsoft.com/office/drawing/2014/main" id="{CB1849B5-D478-4FA5-8772-73A78DC865D2}"/>
                  </a:ext>
                </a:extLst>
              </xdr:cNvPr>
              <xdr:cNvSpPr/>
            </xdr:nvSpPr>
            <xdr:spPr>
              <a:xfrm>
                <a:off x="13024764"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21" name="Oval 420">
                <a:extLst>
                  <a:ext uri="{FF2B5EF4-FFF2-40B4-BE49-F238E27FC236}">
                    <a16:creationId xmlns:a16="http://schemas.microsoft.com/office/drawing/2014/main" id="{8842E446-76B4-4221-9F1B-B71FA08E734A}"/>
                  </a:ext>
                </a:extLst>
              </xdr:cNvPr>
              <xdr:cNvSpPr/>
            </xdr:nvSpPr>
            <xdr:spPr>
              <a:xfrm>
                <a:off x="13300811"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grpSp>
        <xdr:grpSp>
          <xdr:nvGrpSpPr>
            <xdr:cNvPr id="396" name="Group 395">
              <a:extLst>
                <a:ext uri="{FF2B5EF4-FFF2-40B4-BE49-F238E27FC236}">
                  <a16:creationId xmlns:a16="http://schemas.microsoft.com/office/drawing/2014/main" id="{140C08AF-1B59-4D85-A5EC-54794FE2487A}"/>
                </a:ext>
              </a:extLst>
            </xdr:cNvPr>
            <xdr:cNvGrpSpPr/>
          </xdr:nvGrpSpPr>
          <xdr:grpSpPr>
            <a:xfrm>
              <a:off x="12472670" y="9512427"/>
              <a:ext cx="2010709" cy="78377"/>
              <a:chOff x="12472670" y="8595360"/>
              <a:chExt cx="2010709" cy="78377"/>
            </a:xfrm>
            <a:grpFill/>
          </xdr:grpSpPr>
          <xdr:sp macro="" textlink="">
            <xdr:nvSpPr>
              <xdr:cNvPr id="406" name="Oval 405">
                <a:extLst>
                  <a:ext uri="{FF2B5EF4-FFF2-40B4-BE49-F238E27FC236}">
                    <a16:creationId xmlns:a16="http://schemas.microsoft.com/office/drawing/2014/main" id="{0515706A-778C-4A8A-9B79-0019418EF38C}"/>
                  </a:ext>
                </a:extLst>
              </xdr:cNvPr>
              <xdr:cNvSpPr/>
            </xdr:nvSpPr>
            <xdr:spPr>
              <a:xfrm>
                <a:off x="13576858"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07" name="Oval 406">
                <a:extLst>
                  <a:ext uri="{FF2B5EF4-FFF2-40B4-BE49-F238E27FC236}">
                    <a16:creationId xmlns:a16="http://schemas.microsoft.com/office/drawing/2014/main" id="{4E591918-15DF-4DFD-A667-7CF4E9E6435B}"/>
                  </a:ext>
                </a:extLst>
              </xdr:cNvPr>
              <xdr:cNvSpPr/>
            </xdr:nvSpPr>
            <xdr:spPr>
              <a:xfrm>
                <a:off x="13852905"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08" name="Oval 407">
                <a:extLst>
                  <a:ext uri="{FF2B5EF4-FFF2-40B4-BE49-F238E27FC236}">
                    <a16:creationId xmlns:a16="http://schemas.microsoft.com/office/drawing/2014/main" id="{64292CED-7955-4245-B337-AF6156BE751E}"/>
                  </a:ext>
                </a:extLst>
              </xdr:cNvPr>
              <xdr:cNvSpPr/>
            </xdr:nvSpPr>
            <xdr:spPr>
              <a:xfrm>
                <a:off x="1412895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09" name="Oval 408">
                <a:extLst>
                  <a:ext uri="{FF2B5EF4-FFF2-40B4-BE49-F238E27FC236}">
                    <a16:creationId xmlns:a16="http://schemas.microsoft.com/office/drawing/2014/main" id="{8F62118E-82F7-492E-9B2C-E39577BE3A9A}"/>
                  </a:ext>
                </a:extLst>
              </xdr:cNvPr>
              <xdr:cNvSpPr/>
            </xdr:nvSpPr>
            <xdr:spPr>
              <a:xfrm>
                <a:off x="1440500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10" name="Oval 409">
                <a:extLst>
                  <a:ext uri="{FF2B5EF4-FFF2-40B4-BE49-F238E27FC236}">
                    <a16:creationId xmlns:a16="http://schemas.microsoft.com/office/drawing/2014/main" id="{305BEBBD-19E6-41DB-81F8-94DC7AC99195}"/>
                  </a:ext>
                </a:extLst>
              </xdr:cNvPr>
              <xdr:cNvSpPr/>
            </xdr:nvSpPr>
            <xdr:spPr>
              <a:xfrm>
                <a:off x="12472670"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11" name="Oval 410">
                <a:extLst>
                  <a:ext uri="{FF2B5EF4-FFF2-40B4-BE49-F238E27FC236}">
                    <a16:creationId xmlns:a16="http://schemas.microsoft.com/office/drawing/2014/main" id="{E35A13C7-4060-450D-A207-0E9E772B1064}"/>
                  </a:ext>
                </a:extLst>
              </xdr:cNvPr>
              <xdr:cNvSpPr/>
            </xdr:nvSpPr>
            <xdr:spPr>
              <a:xfrm>
                <a:off x="12748717"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12" name="Oval 411">
                <a:extLst>
                  <a:ext uri="{FF2B5EF4-FFF2-40B4-BE49-F238E27FC236}">
                    <a16:creationId xmlns:a16="http://schemas.microsoft.com/office/drawing/2014/main" id="{B6F1F2F4-9E88-4ABC-8E02-E139F701E7DF}"/>
                  </a:ext>
                </a:extLst>
              </xdr:cNvPr>
              <xdr:cNvSpPr/>
            </xdr:nvSpPr>
            <xdr:spPr>
              <a:xfrm>
                <a:off x="13024764"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13" name="Oval 412">
                <a:extLst>
                  <a:ext uri="{FF2B5EF4-FFF2-40B4-BE49-F238E27FC236}">
                    <a16:creationId xmlns:a16="http://schemas.microsoft.com/office/drawing/2014/main" id="{DFFF2691-A41F-4BD3-AD14-65959F0B4FD6}"/>
                  </a:ext>
                </a:extLst>
              </xdr:cNvPr>
              <xdr:cNvSpPr/>
            </xdr:nvSpPr>
            <xdr:spPr>
              <a:xfrm>
                <a:off x="13300811"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grpSp>
        <xdr:grpSp>
          <xdr:nvGrpSpPr>
            <xdr:cNvPr id="397" name="Group 396">
              <a:extLst>
                <a:ext uri="{FF2B5EF4-FFF2-40B4-BE49-F238E27FC236}">
                  <a16:creationId xmlns:a16="http://schemas.microsoft.com/office/drawing/2014/main" id="{BB6542B0-0130-4696-9BE6-B9B300740EC9}"/>
                </a:ext>
              </a:extLst>
            </xdr:cNvPr>
            <xdr:cNvGrpSpPr/>
          </xdr:nvGrpSpPr>
          <xdr:grpSpPr>
            <a:xfrm>
              <a:off x="12472670" y="9818116"/>
              <a:ext cx="2010709" cy="78377"/>
              <a:chOff x="12472670" y="8595360"/>
              <a:chExt cx="2010709" cy="78377"/>
            </a:xfrm>
            <a:grpFill/>
          </xdr:grpSpPr>
          <xdr:sp macro="" textlink="">
            <xdr:nvSpPr>
              <xdr:cNvPr id="398" name="Oval 397">
                <a:extLst>
                  <a:ext uri="{FF2B5EF4-FFF2-40B4-BE49-F238E27FC236}">
                    <a16:creationId xmlns:a16="http://schemas.microsoft.com/office/drawing/2014/main" id="{431AAB04-02AF-4DB4-AE8E-8D2DD43656FC}"/>
                  </a:ext>
                </a:extLst>
              </xdr:cNvPr>
              <xdr:cNvSpPr/>
            </xdr:nvSpPr>
            <xdr:spPr>
              <a:xfrm>
                <a:off x="13576858"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99" name="Oval 398">
                <a:extLst>
                  <a:ext uri="{FF2B5EF4-FFF2-40B4-BE49-F238E27FC236}">
                    <a16:creationId xmlns:a16="http://schemas.microsoft.com/office/drawing/2014/main" id="{2A37E19D-1E02-498D-B931-65C69138DEBB}"/>
                  </a:ext>
                </a:extLst>
              </xdr:cNvPr>
              <xdr:cNvSpPr/>
            </xdr:nvSpPr>
            <xdr:spPr>
              <a:xfrm>
                <a:off x="13852905"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00" name="Oval 399">
                <a:extLst>
                  <a:ext uri="{FF2B5EF4-FFF2-40B4-BE49-F238E27FC236}">
                    <a16:creationId xmlns:a16="http://schemas.microsoft.com/office/drawing/2014/main" id="{6BFB6908-B1FA-466B-A7F2-382B761B6B74}"/>
                  </a:ext>
                </a:extLst>
              </xdr:cNvPr>
              <xdr:cNvSpPr/>
            </xdr:nvSpPr>
            <xdr:spPr>
              <a:xfrm>
                <a:off x="1412895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01" name="Oval 400">
                <a:extLst>
                  <a:ext uri="{FF2B5EF4-FFF2-40B4-BE49-F238E27FC236}">
                    <a16:creationId xmlns:a16="http://schemas.microsoft.com/office/drawing/2014/main" id="{9D27001C-DA70-4342-BD20-FA567BC20AAB}"/>
                  </a:ext>
                </a:extLst>
              </xdr:cNvPr>
              <xdr:cNvSpPr/>
            </xdr:nvSpPr>
            <xdr:spPr>
              <a:xfrm>
                <a:off x="1440500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02" name="Oval 401">
                <a:extLst>
                  <a:ext uri="{FF2B5EF4-FFF2-40B4-BE49-F238E27FC236}">
                    <a16:creationId xmlns:a16="http://schemas.microsoft.com/office/drawing/2014/main" id="{876F565C-8EE8-4F77-9194-04134D74D3A6}"/>
                  </a:ext>
                </a:extLst>
              </xdr:cNvPr>
              <xdr:cNvSpPr/>
            </xdr:nvSpPr>
            <xdr:spPr>
              <a:xfrm>
                <a:off x="12472670"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03" name="Oval 402">
                <a:extLst>
                  <a:ext uri="{FF2B5EF4-FFF2-40B4-BE49-F238E27FC236}">
                    <a16:creationId xmlns:a16="http://schemas.microsoft.com/office/drawing/2014/main" id="{66A83098-FD5E-4A72-BBB8-EA7BEA198873}"/>
                  </a:ext>
                </a:extLst>
              </xdr:cNvPr>
              <xdr:cNvSpPr/>
            </xdr:nvSpPr>
            <xdr:spPr>
              <a:xfrm>
                <a:off x="12748717"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04" name="Oval 403">
                <a:extLst>
                  <a:ext uri="{FF2B5EF4-FFF2-40B4-BE49-F238E27FC236}">
                    <a16:creationId xmlns:a16="http://schemas.microsoft.com/office/drawing/2014/main" id="{7B94B012-3FD7-47EF-A8C1-A6AF07D8303E}"/>
                  </a:ext>
                </a:extLst>
              </xdr:cNvPr>
              <xdr:cNvSpPr/>
            </xdr:nvSpPr>
            <xdr:spPr>
              <a:xfrm>
                <a:off x="13024764"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405" name="Oval 404">
                <a:extLst>
                  <a:ext uri="{FF2B5EF4-FFF2-40B4-BE49-F238E27FC236}">
                    <a16:creationId xmlns:a16="http://schemas.microsoft.com/office/drawing/2014/main" id="{CF9EE44F-DE72-4AF4-A670-606A69D0DEE8}"/>
                  </a:ext>
                </a:extLst>
              </xdr:cNvPr>
              <xdr:cNvSpPr/>
            </xdr:nvSpPr>
            <xdr:spPr>
              <a:xfrm>
                <a:off x="13300811"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grpSp>
      </xdr:grpSp>
      <xdr:grpSp>
        <xdr:nvGrpSpPr>
          <xdr:cNvPr id="347" name="Group 346">
            <a:extLst>
              <a:ext uri="{FF2B5EF4-FFF2-40B4-BE49-F238E27FC236}">
                <a16:creationId xmlns:a16="http://schemas.microsoft.com/office/drawing/2014/main" id="{6B782FE2-69B1-4FD5-B57D-21423234C706}"/>
              </a:ext>
            </a:extLst>
          </xdr:cNvPr>
          <xdr:cNvGrpSpPr/>
        </xdr:nvGrpSpPr>
        <xdr:grpSpPr>
          <a:xfrm>
            <a:off x="14681052" y="10127579"/>
            <a:ext cx="2010709" cy="1301133"/>
            <a:chOff x="12472670" y="8595360"/>
            <a:chExt cx="2010709" cy="1301133"/>
          </a:xfrm>
          <a:grpFill/>
        </xdr:grpSpPr>
        <xdr:grpSp>
          <xdr:nvGrpSpPr>
            <xdr:cNvPr id="348" name="Group 347">
              <a:extLst>
                <a:ext uri="{FF2B5EF4-FFF2-40B4-BE49-F238E27FC236}">
                  <a16:creationId xmlns:a16="http://schemas.microsoft.com/office/drawing/2014/main" id="{840B5327-A56C-444D-93BA-A58E8A0420FA}"/>
                </a:ext>
              </a:extLst>
            </xdr:cNvPr>
            <xdr:cNvGrpSpPr/>
          </xdr:nvGrpSpPr>
          <xdr:grpSpPr>
            <a:xfrm>
              <a:off x="12472670" y="8595360"/>
              <a:ext cx="2010709" cy="78377"/>
              <a:chOff x="12472670" y="8595360"/>
              <a:chExt cx="2010709" cy="78377"/>
            </a:xfrm>
            <a:grpFill/>
          </xdr:grpSpPr>
          <xdr:sp macro="" textlink="">
            <xdr:nvSpPr>
              <xdr:cNvPr id="385" name="Oval 384">
                <a:extLst>
                  <a:ext uri="{FF2B5EF4-FFF2-40B4-BE49-F238E27FC236}">
                    <a16:creationId xmlns:a16="http://schemas.microsoft.com/office/drawing/2014/main" id="{D9C08644-F41D-48CC-AA26-83EB6FBACC05}"/>
                  </a:ext>
                </a:extLst>
              </xdr:cNvPr>
              <xdr:cNvSpPr/>
            </xdr:nvSpPr>
            <xdr:spPr>
              <a:xfrm>
                <a:off x="13576858"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86" name="Oval 385">
                <a:extLst>
                  <a:ext uri="{FF2B5EF4-FFF2-40B4-BE49-F238E27FC236}">
                    <a16:creationId xmlns:a16="http://schemas.microsoft.com/office/drawing/2014/main" id="{CE612B47-7AFA-45EC-9320-8AF99717F2A4}"/>
                  </a:ext>
                </a:extLst>
              </xdr:cNvPr>
              <xdr:cNvSpPr/>
            </xdr:nvSpPr>
            <xdr:spPr>
              <a:xfrm>
                <a:off x="13852905"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87" name="Oval 386">
                <a:extLst>
                  <a:ext uri="{FF2B5EF4-FFF2-40B4-BE49-F238E27FC236}">
                    <a16:creationId xmlns:a16="http://schemas.microsoft.com/office/drawing/2014/main" id="{40862CA0-D76F-4440-9984-67194DF4B63E}"/>
                  </a:ext>
                </a:extLst>
              </xdr:cNvPr>
              <xdr:cNvSpPr/>
            </xdr:nvSpPr>
            <xdr:spPr>
              <a:xfrm>
                <a:off x="1412895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88" name="Oval 387">
                <a:extLst>
                  <a:ext uri="{FF2B5EF4-FFF2-40B4-BE49-F238E27FC236}">
                    <a16:creationId xmlns:a16="http://schemas.microsoft.com/office/drawing/2014/main" id="{3269ED7A-2A45-40EC-991D-ADD2D320399C}"/>
                  </a:ext>
                </a:extLst>
              </xdr:cNvPr>
              <xdr:cNvSpPr/>
            </xdr:nvSpPr>
            <xdr:spPr>
              <a:xfrm>
                <a:off x="1440500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89" name="Oval 388">
                <a:extLst>
                  <a:ext uri="{FF2B5EF4-FFF2-40B4-BE49-F238E27FC236}">
                    <a16:creationId xmlns:a16="http://schemas.microsoft.com/office/drawing/2014/main" id="{059180F6-01F1-4879-94B2-4207AD5D994C}"/>
                  </a:ext>
                </a:extLst>
              </xdr:cNvPr>
              <xdr:cNvSpPr/>
            </xdr:nvSpPr>
            <xdr:spPr>
              <a:xfrm>
                <a:off x="12472670"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90" name="Oval 389">
                <a:extLst>
                  <a:ext uri="{FF2B5EF4-FFF2-40B4-BE49-F238E27FC236}">
                    <a16:creationId xmlns:a16="http://schemas.microsoft.com/office/drawing/2014/main" id="{C4ED1E1A-23CD-4B05-A852-F5908ED783EE}"/>
                  </a:ext>
                </a:extLst>
              </xdr:cNvPr>
              <xdr:cNvSpPr/>
            </xdr:nvSpPr>
            <xdr:spPr>
              <a:xfrm>
                <a:off x="12748717"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91" name="Oval 390">
                <a:extLst>
                  <a:ext uri="{FF2B5EF4-FFF2-40B4-BE49-F238E27FC236}">
                    <a16:creationId xmlns:a16="http://schemas.microsoft.com/office/drawing/2014/main" id="{60111CDB-4BBC-4B30-9A8D-74EE789D56F2}"/>
                  </a:ext>
                </a:extLst>
              </xdr:cNvPr>
              <xdr:cNvSpPr/>
            </xdr:nvSpPr>
            <xdr:spPr>
              <a:xfrm>
                <a:off x="13024764"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92" name="Oval 391">
                <a:extLst>
                  <a:ext uri="{FF2B5EF4-FFF2-40B4-BE49-F238E27FC236}">
                    <a16:creationId xmlns:a16="http://schemas.microsoft.com/office/drawing/2014/main" id="{068DBEDA-5BC9-4DBF-A05A-05A15FEC73BA}"/>
                  </a:ext>
                </a:extLst>
              </xdr:cNvPr>
              <xdr:cNvSpPr/>
            </xdr:nvSpPr>
            <xdr:spPr>
              <a:xfrm>
                <a:off x="13300811"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grpSp>
        <xdr:grpSp>
          <xdr:nvGrpSpPr>
            <xdr:cNvPr id="349" name="Group 348">
              <a:extLst>
                <a:ext uri="{FF2B5EF4-FFF2-40B4-BE49-F238E27FC236}">
                  <a16:creationId xmlns:a16="http://schemas.microsoft.com/office/drawing/2014/main" id="{17A4C0B6-9710-405A-B0A4-257AC569AFE9}"/>
                </a:ext>
              </a:extLst>
            </xdr:cNvPr>
            <xdr:cNvGrpSpPr/>
          </xdr:nvGrpSpPr>
          <xdr:grpSpPr>
            <a:xfrm>
              <a:off x="12472670" y="8901049"/>
              <a:ext cx="2010709" cy="78377"/>
              <a:chOff x="12472670" y="8595360"/>
              <a:chExt cx="2010709" cy="78377"/>
            </a:xfrm>
            <a:grpFill/>
          </xdr:grpSpPr>
          <xdr:sp macro="" textlink="">
            <xdr:nvSpPr>
              <xdr:cNvPr id="377" name="Oval 376">
                <a:extLst>
                  <a:ext uri="{FF2B5EF4-FFF2-40B4-BE49-F238E27FC236}">
                    <a16:creationId xmlns:a16="http://schemas.microsoft.com/office/drawing/2014/main" id="{7D704FB0-A838-4D43-94AA-17FC6491B9C5}"/>
                  </a:ext>
                </a:extLst>
              </xdr:cNvPr>
              <xdr:cNvSpPr/>
            </xdr:nvSpPr>
            <xdr:spPr>
              <a:xfrm>
                <a:off x="13576858"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78" name="Oval 377">
                <a:extLst>
                  <a:ext uri="{FF2B5EF4-FFF2-40B4-BE49-F238E27FC236}">
                    <a16:creationId xmlns:a16="http://schemas.microsoft.com/office/drawing/2014/main" id="{AB84FA4B-43F2-4A2E-90B2-7EC474CE31F5}"/>
                  </a:ext>
                </a:extLst>
              </xdr:cNvPr>
              <xdr:cNvSpPr/>
            </xdr:nvSpPr>
            <xdr:spPr>
              <a:xfrm>
                <a:off x="13852905"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79" name="Oval 378">
                <a:extLst>
                  <a:ext uri="{FF2B5EF4-FFF2-40B4-BE49-F238E27FC236}">
                    <a16:creationId xmlns:a16="http://schemas.microsoft.com/office/drawing/2014/main" id="{F3A71A8F-47A8-4E90-941C-EA5AF9478E45}"/>
                  </a:ext>
                </a:extLst>
              </xdr:cNvPr>
              <xdr:cNvSpPr/>
            </xdr:nvSpPr>
            <xdr:spPr>
              <a:xfrm>
                <a:off x="1412895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80" name="Oval 379">
                <a:extLst>
                  <a:ext uri="{FF2B5EF4-FFF2-40B4-BE49-F238E27FC236}">
                    <a16:creationId xmlns:a16="http://schemas.microsoft.com/office/drawing/2014/main" id="{11BFF94D-01D8-40FD-9E70-12D8669F1A57}"/>
                  </a:ext>
                </a:extLst>
              </xdr:cNvPr>
              <xdr:cNvSpPr/>
            </xdr:nvSpPr>
            <xdr:spPr>
              <a:xfrm>
                <a:off x="1440500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81" name="Oval 380">
                <a:extLst>
                  <a:ext uri="{FF2B5EF4-FFF2-40B4-BE49-F238E27FC236}">
                    <a16:creationId xmlns:a16="http://schemas.microsoft.com/office/drawing/2014/main" id="{61324B42-3206-44C6-8561-3B5D18856AEE}"/>
                  </a:ext>
                </a:extLst>
              </xdr:cNvPr>
              <xdr:cNvSpPr/>
            </xdr:nvSpPr>
            <xdr:spPr>
              <a:xfrm>
                <a:off x="12472670"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82" name="Oval 381">
                <a:extLst>
                  <a:ext uri="{FF2B5EF4-FFF2-40B4-BE49-F238E27FC236}">
                    <a16:creationId xmlns:a16="http://schemas.microsoft.com/office/drawing/2014/main" id="{C9546904-CF68-43EB-837C-0EF32387541C}"/>
                  </a:ext>
                </a:extLst>
              </xdr:cNvPr>
              <xdr:cNvSpPr/>
            </xdr:nvSpPr>
            <xdr:spPr>
              <a:xfrm>
                <a:off x="12748717"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83" name="Oval 382">
                <a:extLst>
                  <a:ext uri="{FF2B5EF4-FFF2-40B4-BE49-F238E27FC236}">
                    <a16:creationId xmlns:a16="http://schemas.microsoft.com/office/drawing/2014/main" id="{FA8C11BD-8DEB-4028-B87C-BA6FFEB947EA}"/>
                  </a:ext>
                </a:extLst>
              </xdr:cNvPr>
              <xdr:cNvSpPr/>
            </xdr:nvSpPr>
            <xdr:spPr>
              <a:xfrm>
                <a:off x="13024764"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84" name="Oval 383">
                <a:extLst>
                  <a:ext uri="{FF2B5EF4-FFF2-40B4-BE49-F238E27FC236}">
                    <a16:creationId xmlns:a16="http://schemas.microsoft.com/office/drawing/2014/main" id="{59580487-4E14-4625-A44A-B12DD12925C8}"/>
                  </a:ext>
                </a:extLst>
              </xdr:cNvPr>
              <xdr:cNvSpPr/>
            </xdr:nvSpPr>
            <xdr:spPr>
              <a:xfrm>
                <a:off x="13300811"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grpSp>
        <xdr:grpSp>
          <xdr:nvGrpSpPr>
            <xdr:cNvPr id="350" name="Group 349">
              <a:extLst>
                <a:ext uri="{FF2B5EF4-FFF2-40B4-BE49-F238E27FC236}">
                  <a16:creationId xmlns:a16="http://schemas.microsoft.com/office/drawing/2014/main" id="{74C3A687-4E5E-4E8D-BF5D-5B8606086772}"/>
                </a:ext>
              </a:extLst>
            </xdr:cNvPr>
            <xdr:cNvGrpSpPr/>
          </xdr:nvGrpSpPr>
          <xdr:grpSpPr>
            <a:xfrm>
              <a:off x="12472670" y="9206738"/>
              <a:ext cx="2010709" cy="78377"/>
              <a:chOff x="12472670" y="8595360"/>
              <a:chExt cx="2010709" cy="78377"/>
            </a:xfrm>
            <a:grpFill/>
          </xdr:grpSpPr>
          <xdr:sp macro="" textlink="">
            <xdr:nvSpPr>
              <xdr:cNvPr id="369" name="Oval 368">
                <a:extLst>
                  <a:ext uri="{FF2B5EF4-FFF2-40B4-BE49-F238E27FC236}">
                    <a16:creationId xmlns:a16="http://schemas.microsoft.com/office/drawing/2014/main" id="{5ABD0A09-CEC7-49B7-B1ED-D3BAB19792EB}"/>
                  </a:ext>
                </a:extLst>
              </xdr:cNvPr>
              <xdr:cNvSpPr/>
            </xdr:nvSpPr>
            <xdr:spPr>
              <a:xfrm>
                <a:off x="13576858"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70" name="Oval 369">
                <a:extLst>
                  <a:ext uri="{FF2B5EF4-FFF2-40B4-BE49-F238E27FC236}">
                    <a16:creationId xmlns:a16="http://schemas.microsoft.com/office/drawing/2014/main" id="{CAC5783F-0595-433B-BCE9-B56A7164C4EA}"/>
                  </a:ext>
                </a:extLst>
              </xdr:cNvPr>
              <xdr:cNvSpPr/>
            </xdr:nvSpPr>
            <xdr:spPr>
              <a:xfrm>
                <a:off x="13852905"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71" name="Oval 370">
                <a:extLst>
                  <a:ext uri="{FF2B5EF4-FFF2-40B4-BE49-F238E27FC236}">
                    <a16:creationId xmlns:a16="http://schemas.microsoft.com/office/drawing/2014/main" id="{EAC68A94-3DC2-4856-95B3-8CBD00A0FB58}"/>
                  </a:ext>
                </a:extLst>
              </xdr:cNvPr>
              <xdr:cNvSpPr/>
            </xdr:nvSpPr>
            <xdr:spPr>
              <a:xfrm>
                <a:off x="1412895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72" name="Oval 371">
                <a:extLst>
                  <a:ext uri="{FF2B5EF4-FFF2-40B4-BE49-F238E27FC236}">
                    <a16:creationId xmlns:a16="http://schemas.microsoft.com/office/drawing/2014/main" id="{239EBF24-ACB7-48CF-8098-2C1AC7F7E501}"/>
                  </a:ext>
                </a:extLst>
              </xdr:cNvPr>
              <xdr:cNvSpPr/>
            </xdr:nvSpPr>
            <xdr:spPr>
              <a:xfrm>
                <a:off x="1440500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73" name="Oval 372">
                <a:extLst>
                  <a:ext uri="{FF2B5EF4-FFF2-40B4-BE49-F238E27FC236}">
                    <a16:creationId xmlns:a16="http://schemas.microsoft.com/office/drawing/2014/main" id="{5E97BD9B-59A8-4B0A-846A-7E3E6557D7D7}"/>
                  </a:ext>
                </a:extLst>
              </xdr:cNvPr>
              <xdr:cNvSpPr/>
            </xdr:nvSpPr>
            <xdr:spPr>
              <a:xfrm>
                <a:off x="12472670"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74" name="Oval 373">
                <a:extLst>
                  <a:ext uri="{FF2B5EF4-FFF2-40B4-BE49-F238E27FC236}">
                    <a16:creationId xmlns:a16="http://schemas.microsoft.com/office/drawing/2014/main" id="{7F5DFD47-F374-494B-974C-795CF134EC78}"/>
                  </a:ext>
                </a:extLst>
              </xdr:cNvPr>
              <xdr:cNvSpPr/>
            </xdr:nvSpPr>
            <xdr:spPr>
              <a:xfrm>
                <a:off x="12748717"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75" name="Oval 374">
                <a:extLst>
                  <a:ext uri="{FF2B5EF4-FFF2-40B4-BE49-F238E27FC236}">
                    <a16:creationId xmlns:a16="http://schemas.microsoft.com/office/drawing/2014/main" id="{F07423C5-C932-48A2-A562-1B35C8E20908}"/>
                  </a:ext>
                </a:extLst>
              </xdr:cNvPr>
              <xdr:cNvSpPr/>
            </xdr:nvSpPr>
            <xdr:spPr>
              <a:xfrm>
                <a:off x="13024764"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76" name="Oval 375">
                <a:extLst>
                  <a:ext uri="{FF2B5EF4-FFF2-40B4-BE49-F238E27FC236}">
                    <a16:creationId xmlns:a16="http://schemas.microsoft.com/office/drawing/2014/main" id="{D82FB02B-FEE6-49C6-AF2D-55206F9B690D}"/>
                  </a:ext>
                </a:extLst>
              </xdr:cNvPr>
              <xdr:cNvSpPr/>
            </xdr:nvSpPr>
            <xdr:spPr>
              <a:xfrm>
                <a:off x="13300811"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grpSp>
        <xdr:grpSp>
          <xdr:nvGrpSpPr>
            <xdr:cNvPr id="351" name="Group 350">
              <a:extLst>
                <a:ext uri="{FF2B5EF4-FFF2-40B4-BE49-F238E27FC236}">
                  <a16:creationId xmlns:a16="http://schemas.microsoft.com/office/drawing/2014/main" id="{DE6F0286-9BFC-4C1F-B27A-F1D225B31F95}"/>
                </a:ext>
              </a:extLst>
            </xdr:cNvPr>
            <xdr:cNvGrpSpPr/>
          </xdr:nvGrpSpPr>
          <xdr:grpSpPr>
            <a:xfrm>
              <a:off x="12472670" y="9512427"/>
              <a:ext cx="2010709" cy="78377"/>
              <a:chOff x="12472670" y="8595360"/>
              <a:chExt cx="2010709" cy="78377"/>
            </a:xfrm>
            <a:grpFill/>
          </xdr:grpSpPr>
          <xdr:sp macro="" textlink="">
            <xdr:nvSpPr>
              <xdr:cNvPr id="361" name="Oval 360">
                <a:extLst>
                  <a:ext uri="{FF2B5EF4-FFF2-40B4-BE49-F238E27FC236}">
                    <a16:creationId xmlns:a16="http://schemas.microsoft.com/office/drawing/2014/main" id="{76970842-55A0-43C7-B1D5-08629D1F7E6E}"/>
                  </a:ext>
                </a:extLst>
              </xdr:cNvPr>
              <xdr:cNvSpPr/>
            </xdr:nvSpPr>
            <xdr:spPr>
              <a:xfrm>
                <a:off x="13576858"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62" name="Oval 361">
                <a:extLst>
                  <a:ext uri="{FF2B5EF4-FFF2-40B4-BE49-F238E27FC236}">
                    <a16:creationId xmlns:a16="http://schemas.microsoft.com/office/drawing/2014/main" id="{5FFD539B-2DE1-4766-B037-645BEE826C0D}"/>
                  </a:ext>
                </a:extLst>
              </xdr:cNvPr>
              <xdr:cNvSpPr/>
            </xdr:nvSpPr>
            <xdr:spPr>
              <a:xfrm>
                <a:off x="13852905"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63" name="Oval 362">
                <a:extLst>
                  <a:ext uri="{FF2B5EF4-FFF2-40B4-BE49-F238E27FC236}">
                    <a16:creationId xmlns:a16="http://schemas.microsoft.com/office/drawing/2014/main" id="{F217577E-6275-4919-A91D-FEFDDB2EE638}"/>
                  </a:ext>
                </a:extLst>
              </xdr:cNvPr>
              <xdr:cNvSpPr/>
            </xdr:nvSpPr>
            <xdr:spPr>
              <a:xfrm>
                <a:off x="1412895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64" name="Oval 363">
                <a:extLst>
                  <a:ext uri="{FF2B5EF4-FFF2-40B4-BE49-F238E27FC236}">
                    <a16:creationId xmlns:a16="http://schemas.microsoft.com/office/drawing/2014/main" id="{C69A4CA7-6F3C-454C-9458-DDC7C3CB301B}"/>
                  </a:ext>
                </a:extLst>
              </xdr:cNvPr>
              <xdr:cNvSpPr/>
            </xdr:nvSpPr>
            <xdr:spPr>
              <a:xfrm>
                <a:off x="1440500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65" name="Oval 364">
                <a:extLst>
                  <a:ext uri="{FF2B5EF4-FFF2-40B4-BE49-F238E27FC236}">
                    <a16:creationId xmlns:a16="http://schemas.microsoft.com/office/drawing/2014/main" id="{B9530515-DD25-4604-B69C-8B68DB744D2F}"/>
                  </a:ext>
                </a:extLst>
              </xdr:cNvPr>
              <xdr:cNvSpPr/>
            </xdr:nvSpPr>
            <xdr:spPr>
              <a:xfrm>
                <a:off x="12472670"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66" name="Oval 365">
                <a:extLst>
                  <a:ext uri="{FF2B5EF4-FFF2-40B4-BE49-F238E27FC236}">
                    <a16:creationId xmlns:a16="http://schemas.microsoft.com/office/drawing/2014/main" id="{3AF0A523-216F-4673-8C8C-64875E2D8765}"/>
                  </a:ext>
                </a:extLst>
              </xdr:cNvPr>
              <xdr:cNvSpPr/>
            </xdr:nvSpPr>
            <xdr:spPr>
              <a:xfrm>
                <a:off x="12748717"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67" name="Oval 366">
                <a:extLst>
                  <a:ext uri="{FF2B5EF4-FFF2-40B4-BE49-F238E27FC236}">
                    <a16:creationId xmlns:a16="http://schemas.microsoft.com/office/drawing/2014/main" id="{D0CD03D0-4EA8-40F6-BE56-72328E9C5476}"/>
                  </a:ext>
                </a:extLst>
              </xdr:cNvPr>
              <xdr:cNvSpPr/>
            </xdr:nvSpPr>
            <xdr:spPr>
              <a:xfrm>
                <a:off x="13024764"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68" name="Oval 367">
                <a:extLst>
                  <a:ext uri="{FF2B5EF4-FFF2-40B4-BE49-F238E27FC236}">
                    <a16:creationId xmlns:a16="http://schemas.microsoft.com/office/drawing/2014/main" id="{22C7DE5C-51A3-4ECE-ADCA-09A0642872B9}"/>
                  </a:ext>
                </a:extLst>
              </xdr:cNvPr>
              <xdr:cNvSpPr/>
            </xdr:nvSpPr>
            <xdr:spPr>
              <a:xfrm>
                <a:off x="13300811"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grpSp>
        <xdr:grpSp>
          <xdr:nvGrpSpPr>
            <xdr:cNvPr id="352" name="Group 351">
              <a:extLst>
                <a:ext uri="{FF2B5EF4-FFF2-40B4-BE49-F238E27FC236}">
                  <a16:creationId xmlns:a16="http://schemas.microsoft.com/office/drawing/2014/main" id="{649A64CD-1C7A-47CC-BB3B-11DED28C8745}"/>
                </a:ext>
              </a:extLst>
            </xdr:cNvPr>
            <xdr:cNvGrpSpPr/>
          </xdr:nvGrpSpPr>
          <xdr:grpSpPr>
            <a:xfrm>
              <a:off x="12472670" y="9818116"/>
              <a:ext cx="2010709" cy="78377"/>
              <a:chOff x="12472670" y="8595360"/>
              <a:chExt cx="2010709" cy="78377"/>
            </a:xfrm>
            <a:grpFill/>
          </xdr:grpSpPr>
          <xdr:sp macro="" textlink="">
            <xdr:nvSpPr>
              <xdr:cNvPr id="353" name="Oval 352">
                <a:extLst>
                  <a:ext uri="{FF2B5EF4-FFF2-40B4-BE49-F238E27FC236}">
                    <a16:creationId xmlns:a16="http://schemas.microsoft.com/office/drawing/2014/main" id="{DE8347AC-676A-43F6-85BC-CF4C917BA861}"/>
                  </a:ext>
                </a:extLst>
              </xdr:cNvPr>
              <xdr:cNvSpPr/>
            </xdr:nvSpPr>
            <xdr:spPr>
              <a:xfrm>
                <a:off x="13576858"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54" name="Oval 353">
                <a:extLst>
                  <a:ext uri="{FF2B5EF4-FFF2-40B4-BE49-F238E27FC236}">
                    <a16:creationId xmlns:a16="http://schemas.microsoft.com/office/drawing/2014/main" id="{08C4D1CA-A4B2-46CB-AD98-2BC39E70ED20}"/>
                  </a:ext>
                </a:extLst>
              </xdr:cNvPr>
              <xdr:cNvSpPr/>
            </xdr:nvSpPr>
            <xdr:spPr>
              <a:xfrm>
                <a:off x="13852905"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55" name="Oval 354">
                <a:extLst>
                  <a:ext uri="{FF2B5EF4-FFF2-40B4-BE49-F238E27FC236}">
                    <a16:creationId xmlns:a16="http://schemas.microsoft.com/office/drawing/2014/main" id="{A6C5DFC4-D0E3-4880-A74B-65743F9DCB51}"/>
                  </a:ext>
                </a:extLst>
              </xdr:cNvPr>
              <xdr:cNvSpPr/>
            </xdr:nvSpPr>
            <xdr:spPr>
              <a:xfrm>
                <a:off x="1412895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56" name="Oval 355">
                <a:extLst>
                  <a:ext uri="{FF2B5EF4-FFF2-40B4-BE49-F238E27FC236}">
                    <a16:creationId xmlns:a16="http://schemas.microsoft.com/office/drawing/2014/main" id="{A98EA2C3-523A-4AEF-89CC-8334648223B1}"/>
                  </a:ext>
                </a:extLst>
              </xdr:cNvPr>
              <xdr:cNvSpPr/>
            </xdr:nvSpPr>
            <xdr:spPr>
              <a:xfrm>
                <a:off x="14405002"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57" name="Oval 356">
                <a:extLst>
                  <a:ext uri="{FF2B5EF4-FFF2-40B4-BE49-F238E27FC236}">
                    <a16:creationId xmlns:a16="http://schemas.microsoft.com/office/drawing/2014/main" id="{31E10676-AA30-4CC1-96B3-33ACACA3454F}"/>
                  </a:ext>
                </a:extLst>
              </xdr:cNvPr>
              <xdr:cNvSpPr/>
            </xdr:nvSpPr>
            <xdr:spPr>
              <a:xfrm>
                <a:off x="12472670"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58" name="Oval 357">
                <a:extLst>
                  <a:ext uri="{FF2B5EF4-FFF2-40B4-BE49-F238E27FC236}">
                    <a16:creationId xmlns:a16="http://schemas.microsoft.com/office/drawing/2014/main" id="{8742273C-D6FF-476E-B5B8-47ECC6B3B5C2}"/>
                  </a:ext>
                </a:extLst>
              </xdr:cNvPr>
              <xdr:cNvSpPr/>
            </xdr:nvSpPr>
            <xdr:spPr>
              <a:xfrm>
                <a:off x="12748717"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59" name="Oval 358">
                <a:extLst>
                  <a:ext uri="{FF2B5EF4-FFF2-40B4-BE49-F238E27FC236}">
                    <a16:creationId xmlns:a16="http://schemas.microsoft.com/office/drawing/2014/main" id="{98D407F7-79E2-4066-ABFC-AC75A2789077}"/>
                  </a:ext>
                </a:extLst>
              </xdr:cNvPr>
              <xdr:cNvSpPr/>
            </xdr:nvSpPr>
            <xdr:spPr>
              <a:xfrm>
                <a:off x="13024764"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sp macro="" textlink="">
            <xdr:nvSpPr>
              <xdr:cNvPr id="360" name="Oval 359">
                <a:extLst>
                  <a:ext uri="{FF2B5EF4-FFF2-40B4-BE49-F238E27FC236}">
                    <a16:creationId xmlns:a16="http://schemas.microsoft.com/office/drawing/2014/main" id="{9853D1BB-25B3-4F00-B60C-06C2D938C961}"/>
                  </a:ext>
                </a:extLst>
              </xdr:cNvPr>
              <xdr:cNvSpPr/>
            </xdr:nvSpPr>
            <xdr:spPr>
              <a:xfrm>
                <a:off x="13300811" y="8595360"/>
                <a:ext cx="78377" cy="78377"/>
              </a:xfrm>
              <a:prstGeom prst="ellipse">
                <a:avLst/>
              </a:prstGeom>
              <a:grpFill/>
              <a:ln w="12700" cap="flat" cmpd="sng" algn="ctr">
                <a:no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a:p>
            </xdr:txBody>
          </xdr:sp>
        </xdr:grpSp>
      </xdr:grpSp>
    </xdr:grpSp>
    <xdr:clientData/>
  </xdr:twoCellAnchor>
  <xdr:twoCellAnchor editAs="absolute">
    <xdr:from>
      <xdr:col>10</xdr:col>
      <xdr:colOff>704975</xdr:colOff>
      <xdr:row>17</xdr:row>
      <xdr:rowOff>164042</xdr:rowOff>
    </xdr:from>
    <xdr:to>
      <xdr:col>15</xdr:col>
      <xdr:colOff>262057</xdr:colOff>
      <xdr:row>22</xdr:row>
      <xdr:rowOff>31093</xdr:rowOff>
    </xdr:to>
    <xdr:sp macro="" textlink="">
      <xdr:nvSpPr>
        <xdr:cNvPr id="82" name="Wave 81">
          <a:extLst>
            <a:ext uri="{FF2B5EF4-FFF2-40B4-BE49-F238E27FC236}">
              <a16:creationId xmlns:a16="http://schemas.microsoft.com/office/drawing/2014/main" id="{EF6B8F66-CD6C-480F-8965-72FC07C47AE0}"/>
            </a:ext>
          </a:extLst>
        </xdr:cNvPr>
        <xdr:cNvSpPr/>
      </xdr:nvSpPr>
      <xdr:spPr>
        <a:xfrm rot="1308690">
          <a:off x="8959975" y="3402542"/>
          <a:ext cx="3684582" cy="819551"/>
        </a:xfrm>
        <a:prstGeom prst="wave">
          <a:avLst>
            <a:gd name="adj1" fmla="val 20000"/>
            <a:gd name="adj2" fmla="val -1072"/>
          </a:avLst>
        </a:prstGeom>
        <a:gradFill flip="none" rotWithShape="1">
          <a:gsLst>
            <a:gs pos="100000">
              <a:srgbClr val="FF6C8F">
                <a:alpha val="88000"/>
              </a:srgbClr>
            </a:gs>
            <a:gs pos="0">
              <a:srgbClr val="FF6C8F">
                <a:alpha val="34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Avenir Book" panose="02000503020000020003" pitchFamily="2" charset="0"/>
          </a:endParaRPr>
        </a:p>
      </xdr:txBody>
    </xdr:sp>
    <xdr:clientData/>
  </xdr:twoCellAnchor>
  <xdr:twoCellAnchor editAs="absolute">
    <xdr:from>
      <xdr:col>11</xdr:col>
      <xdr:colOff>566</xdr:colOff>
      <xdr:row>30</xdr:row>
      <xdr:rowOff>12275</xdr:rowOff>
    </xdr:from>
    <xdr:to>
      <xdr:col>15</xdr:col>
      <xdr:colOff>383148</xdr:colOff>
      <xdr:row>34</xdr:row>
      <xdr:rowOff>69826</xdr:rowOff>
    </xdr:to>
    <xdr:sp macro="" textlink="">
      <xdr:nvSpPr>
        <xdr:cNvPr id="83" name="Wave 82">
          <a:extLst>
            <a:ext uri="{FF2B5EF4-FFF2-40B4-BE49-F238E27FC236}">
              <a16:creationId xmlns:a16="http://schemas.microsoft.com/office/drawing/2014/main" id="{8B60D712-BD3E-40C9-AC82-0121DB0A96F7}"/>
            </a:ext>
          </a:extLst>
        </xdr:cNvPr>
        <xdr:cNvSpPr/>
      </xdr:nvSpPr>
      <xdr:spPr>
        <a:xfrm rot="228429" flipH="1" flipV="1">
          <a:off x="9081066" y="5727275"/>
          <a:ext cx="3684582" cy="819551"/>
        </a:xfrm>
        <a:prstGeom prst="wave">
          <a:avLst>
            <a:gd name="adj1" fmla="val 20000"/>
            <a:gd name="adj2" fmla="val 1151"/>
          </a:avLst>
        </a:prstGeom>
        <a:gradFill flip="none" rotWithShape="1">
          <a:gsLst>
            <a:gs pos="100000">
              <a:srgbClr val="FF6C8F">
                <a:alpha val="56000"/>
              </a:srgbClr>
            </a:gs>
            <a:gs pos="0">
              <a:srgbClr val="0F49FB">
                <a:alpha val="49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Avenir Book" panose="02000503020000020003" pitchFamily="2" charset="0"/>
          </a:endParaRPr>
        </a:p>
      </xdr:txBody>
    </xdr:sp>
    <xdr:clientData/>
  </xdr:twoCellAnchor>
  <xdr:twoCellAnchor editAs="absolute">
    <xdr:from>
      <xdr:col>11</xdr:col>
      <xdr:colOff>19320</xdr:colOff>
      <xdr:row>17</xdr:row>
      <xdr:rowOff>8167</xdr:rowOff>
    </xdr:from>
    <xdr:to>
      <xdr:col>15</xdr:col>
      <xdr:colOff>282447</xdr:colOff>
      <xdr:row>21</xdr:row>
      <xdr:rowOff>65718</xdr:rowOff>
    </xdr:to>
    <xdr:sp macro="" textlink="">
      <xdr:nvSpPr>
        <xdr:cNvPr id="84" name="Wave 83">
          <a:extLst>
            <a:ext uri="{FF2B5EF4-FFF2-40B4-BE49-F238E27FC236}">
              <a16:creationId xmlns:a16="http://schemas.microsoft.com/office/drawing/2014/main" id="{A717D2E3-FBEA-4731-9F5C-8FEADCBC4E19}"/>
            </a:ext>
          </a:extLst>
        </xdr:cNvPr>
        <xdr:cNvSpPr/>
      </xdr:nvSpPr>
      <xdr:spPr>
        <a:xfrm rot="20320274" flipV="1">
          <a:off x="9099820" y="3246667"/>
          <a:ext cx="3565127" cy="819551"/>
        </a:xfrm>
        <a:prstGeom prst="wave">
          <a:avLst>
            <a:gd name="adj1" fmla="val 20000"/>
            <a:gd name="adj2" fmla="val 1567"/>
          </a:avLst>
        </a:prstGeom>
        <a:gradFill flip="none" rotWithShape="1">
          <a:gsLst>
            <a:gs pos="100000">
              <a:srgbClr val="0F49FB">
                <a:alpha val="58000"/>
              </a:srgbClr>
            </a:gs>
            <a:gs pos="0">
              <a:srgbClr val="FF6C8F">
                <a:lumMod val="96000"/>
                <a:alpha val="82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Avenir Book" panose="02000503020000020003" pitchFamily="2" charset="0"/>
          </a:endParaRPr>
        </a:p>
      </xdr:txBody>
    </xdr:sp>
    <xdr:clientData/>
  </xdr:twoCellAnchor>
  <xdr:twoCellAnchor editAs="absolute">
    <xdr:from>
      <xdr:col>10</xdr:col>
      <xdr:colOff>782152</xdr:colOff>
      <xdr:row>25</xdr:row>
      <xdr:rowOff>130808</xdr:rowOff>
    </xdr:from>
    <xdr:to>
      <xdr:col>15</xdr:col>
      <xdr:colOff>339234</xdr:colOff>
      <xdr:row>29</xdr:row>
      <xdr:rowOff>188359</xdr:rowOff>
    </xdr:to>
    <xdr:sp macro="" textlink="">
      <xdr:nvSpPr>
        <xdr:cNvPr id="85" name="Wave 84">
          <a:extLst>
            <a:ext uri="{FF2B5EF4-FFF2-40B4-BE49-F238E27FC236}">
              <a16:creationId xmlns:a16="http://schemas.microsoft.com/office/drawing/2014/main" id="{28F1FC8C-25CF-4015-ACA9-3212B0410CA7}"/>
            </a:ext>
          </a:extLst>
        </xdr:cNvPr>
        <xdr:cNvSpPr/>
      </xdr:nvSpPr>
      <xdr:spPr>
        <a:xfrm rot="9503125" flipV="1">
          <a:off x="9037152" y="4893308"/>
          <a:ext cx="3684582" cy="819551"/>
        </a:xfrm>
        <a:prstGeom prst="wave">
          <a:avLst>
            <a:gd name="adj1" fmla="val 20000"/>
            <a:gd name="adj2" fmla="val -1072"/>
          </a:avLst>
        </a:prstGeom>
        <a:gradFill flip="none" rotWithShape="1">
          <a:gsLst>
            <a:gs pos="0">
              <a:srgbClr val="0F49FB">
                <a:alpha val="58000"/>
              </a:srgbClr>
            </a:gs>
            <a:gs pos="100000">
              <a:srgbClr val="FF6C8F">
                <a:lumMod val="96000"/>
                <a:alpha val="82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Avenir Book" panose="02000503020000020003" pitchFamily="2" charset="0"/>
          </a:endParaRPr>
        </a:p>
      </xdr:txBody>
    </xdr:sp>
    <xdr:clientData/>
  </xdr:twoCellAnchor>
  <xdr:twoCellAnchor editAs="absolute">
    <xdr:from>
      <xdr:col>11</xdr:col>
      <xdr:colOff>541742</xdr:colOff>
      <xdr:row>13</xdr:row>
      <xdr:rowOff>29384</xdr:rowOff>
    </xdr:from>
    <xdr:to>
      <xdr:col>14</xdr:col>
      <xdr:colOff>667471</xdr:colOff>
      <xdr:row>15</xdr:row>
      <xdr:rowOff>35765</xdr:rowOff>
    </xdr:to>
    <xdr:sp macro="" textlink="">
      <xdr:nvSpPr>
        <xdr:cNvPr id="86" name="Rectangle 85">
          <a:extLst>
            <a:ext uri="{FF2B5EF4-FFF2-40B4-BE49-F238E27FC236}">
              <a16:creationId xmlns:a16="http://schemas.microsoft.com/office/drawing/2014/main" id="{E5A13B35-4391-492C-9450-6BBEDDB08939}"/>
            </a:ext>
          </a:extLst>
        </xdr:cNvPr>
        <xdr:cNvSpPr/>
      </xdr:nvSpPr>
      <xdr:spPr>
        <a:xfrm>
          <a:off x="9622242" y="2505884"/>
          <a:ext cx="2602229" cy="387381"/>
        </a:xfrm>
        <a:prstGeom prst="rect">
          <a:avLst/>
        </a:prstGeom>
        <a:gradFill>
          <a:gsLst>
            <a:gs pos="0">
              <a:srgbClr val="FF8BA7">
                <a:alpha val="72000"/>
              </a:srgbClr>
            </a:gs>
            <a:gs pos="91000">
              <a:srgbClr val="B23DD1">
                <a:alpha val="5400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Avenir Book" panose="02000503020000020003" pitchFamily="2" charset="0"/>
          </a:endParaRPr>
        </a:p>
      </xdr:txBody>
    </xdr:sp>
    <xdr:clientData/>
  </xdr:twoCellAnchor>
  <xdr:twoCellAnchor editAs="absolute">
    <xdr:from>
      <xdr:col>4</xdr:col>
      <xdr:colOff>696623</xdr:colOff>
      <xdr:row>23</xdr:row>
      <xdr:rowOff>21788</xdr:rowOff>
    </xdr:from>
    <xdr:to>
      <xdr:col>9</xdr:col>
      <xdr:colOff>253705</xdr:colOff>
      <xdr:row>27</xdr:row>
      <xdr:rowOff>79339</xdr:rowOff>
    </xdr:to>
    <xdr:sp macro="" textlink="">
      <xdr:nvSpPr>
        <xdr:cNvPr id="87" name="Wave 86">
          <a:extLst>
            <a:ext uri="{FF2B5EF4-FFF2-40B4-BE49-F238E27FC236}">
              <a16:creationId xmlns:a16="http://schemas.microsoft.com/office/drawing/2014/main" id="{2E903619-5E43-491A-9A0C-EE7A0E2BFA08}"/>
            </a:ext>
          </a:extLst>
        </xdr:cNvPr>
        <xdr:cNvSpPr/>
      </xdr:nvSpPr>
      <xdr:spPr>
        <a:xfrm rot="21371571" flipV="1">
          <a:off x="3998623" y="4403288"/>
          <a:ext cx="3684582" cy="819551"/>
        </a:xfrm>
        <a:prstGeom prst="wave">
          <a:avLst>
            <a:gd name="adj1" fmla="val 20000"/>
            <a:gd name="adj2" fmla="val -1072"/>
          </a:avLst>
        </a:prstGeom>
        <a:gradFill flip="none" rotWithShape="1">
          <a:gsLst>
            <a:gs pos="100000">
              <a:srgbClr val="FF6C8F">
                <a:alpha val="56000"/>
              </a:srgbClr>
            </a:gs>
            <a:gs pos="0">
              <a:srgbClr val="55D9FB">
                <a:alpha val="88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Avenir Book" panose="02000503020000020003" pitchFamily="2" charset="0"/>
          </a:endParaRPr>
        </a:p>
      </xdr:txBody>
    </xdr:sp>
    <xdr:clientData/>
  </xdr:twoCellAnchor>
  <xdr:twoCellAnchor editAs="absolute">
    <xdr:from>
      <xdr:col>5</xdr:col>
      <xdr:colOff>74105</xdr:colOff>
      <xdr:row>17</xdr:row>
      <xdr:rowOff>6995</xdr:rowOff>
    </xdr:from>
    <xdr:to>
      <xdr:col>9</xdr:col>
      <xdr:colOff>456687</xdr:colOff>
      <xdr:row>21</xdr:row>
      <xdr:rowOff>64546</xdr:rowOff>
    </xdr:to>
    <xdr:sp macro="" textlink="">
      <xdr:nvSpPr>
        <xdr:cNvPr id="88" name="Wave 87">
          <a:extLst>
            <a:ext uri="{FF2B5EF4-FFF2-40B4-BE49-F238E27FC236}">
              <a16:creationId xmlns:a16="http://schemas.microsoft.com/office/drawing/2014/main" id="{1354A943-E1D8-4B46-8671-59D9B2136A3F}"/>
            </a:ext>
          </a:extLst>
        </xdr:cNvPr>
        <xdr:cNvSpPr/>
      </xdr:nvSpPr>
      <xdr:spPr>
        <a:xfrm rot="20291310" flipV="1">
          <a:off x="4201605" y="3245495"/>
          <a:ext cx="3684582" cy="819551"/>
        </a:xfrm>
        <a:prstGeom prst="wave">
          <a:avLst>
            <a:gd name="adj1" fmla="val 20000"/>
            <a:gd name="adj2" fmla="val -1072"/>
          </a:avLst>
        </a:prstGeom>
        <a:gradFill flip="none" rotWithShape="1">
          <a:gsLst>
            <a:gs pos="100000">
              <a:srgbClr val="FF6C8F">
                <a:alpha val="86000"/>
              </a:srgbClr>
            </a:gs>
            <a:gs pos="24000">
              <a:srgbClr val="55D9FB">
                <a:alpha val="61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Avenir Book" panose="02000503020000020003" pitchFamily="2" charset="0"/>
          </a:endParaRPr>
        </a:p>
      </xdr:txBody>
    </xdr:sp>
    <xdr:clientData/>
  </xdr:twoCellAnchor>
  <xdr:twoCellAnchor editAs="absolute">
    <xdr:from>
      <xdr:col>5</xdr:col>
      <xdr:colOff>74105</xdr:colOff>
      <xdr:row>25</xdr:row>
      <xdr:rowOff>99724</xdr:rowOff>
    </xdr:from>
    <xdr:to>
      <xdr:col>9</xdr:col>
      <xdr:colOff>456687</xdr:colOff>
      <xdr:row>29</xdr:row>
      <xdr:rowOff>157275</xdr:rowOff>
    </xdr:to>
    <xdr:sp macro="" textlink="">
      <xdr:nvSpPr>
        <xdr:cNvPr id="89" name="Wave 88">
          <a:extLst>
            <a:ext uri="{FF2B5EF4-FFF2-40B4-BE49-F238E27FC236}">
              <a16:creationId xmlns:a16="http://schemas.microsoft.com/office/drawing/2014/main" id="{23ACCFAB-3B1C-4448-88E5-4DB1AEBB36CF}"/>
            </a:ext>
          </a:extLst>
        </xdr:cNvPr>
        <xdr:cNvSpPr/>
      </xdr:nvSpPr>
      <xdr:spPr>
        <a:xfrm rot="1308690">
          <a:off x="4201605" y="4862224"/>
          <a:ext cx="3684582" cy="819551"/>
        </a:xfrm>
        <a:prstGeom prst="wave">
          <a:avLst>
            <a:gd name="adj1" fmla="val 20000"/>
            <a:gd name="adj2" fmla="val -1072"/>
          </a:avLst>
        </a:prstGeom>
        <a:gradFill flip="none" rotWithShape="1">
          <a:gsLst>
            <a:gs pos="100000">
              <a:srgbClr val="FF6C8F">
                <a:alpha val="88000"/>
              </a:srgbClr>
            </a:gs>
            <a:gs pos="26000">
              <a:srgbClr val="55D9FB">
                <a:alpha val="58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Avenir Book" panose="02000503020000020003" pitchFamily="2" charset="0"/>
          </a:endParaRPr>
        </a:p>
      </xdr:txBody>
    </xdr:sp>
    <xdr:clientData/>
  </xdr:twoCellAnchor>
  <xdr:twoCellAnchor editAs="absolute">
    <xdr:from>
      <xdr:col>2</xdr:col>
      <xdr:colOff>706235</xdr:colOff>
      <xdr:row>19</xdr:row>
      <xdr:rowOff>188012</xdr:rowOff>
    </xdr:from>
    <xdr:to>
      <xdr:col>6</xdr:col>
      <xdr:colOff>45790</xdr:colOff>
      <xdr:row>29</xdr:row>
      <xdr:rowOff>32313</xdr:rowOff>
    </xdr:to>
    <xdr:grpSp>
      <xdr:nvGrpSpPr>
        <xdr:cNvPr id="90" name="Group 89">
          <a:extLst>
            <a:ext uri="{FF2B5EF4-FFF2-40B4-BE49-F238E27FC236}">
              <a16:creationId xmlns:a16="http://schemas.microsoft.com/office/drawing/2014/main" id="{52079154-F00A-428A-AD63-4B7C69D99A3B}"/>
            </a:ext>
          </a:extLst>
        </xdr:cNvPr>
        <xdr:cNvGrpSpPr/>
      </xdr:nvGrpSpPr>
      <xdr:grpSpPr>
        <a:xfrm>
          <a:off x="2184515" y="3655112"/>
          <a:ext cx="2296115" cy="1680721"/>
          <a:chOff x="572741" y="2648782"/>
          <a:chExt cx="2379940" cy="1576053"/>
        </a:xfrm>
      </xdr:grpSpPr>
      <xdr:sp macro="" textlink="">
        <xdr:nvSpPr>
          <xdr:cNvPr id="141" name="Rectangle: Rounded Corners 4">
            <a:extLst>
              <a:ext uri="{FF2B5EF4-FFF2-40B4-BE49-F238E27FC236}">
                <a16:creationId xmlns:a16="http://schemas.microsoft.com/office/drawing/2014/main" id="{BBD51251-C5CF-4981-9FC5-4FDB5F44147D}"/>
              </a:ext>
            </a:extLst>
          </xdr:cNvPr>
          <xdr:cNvSpPr/>
        </xdr:nvSpPr>
        <xdr:spPr>
          <a:xfrm rot="10800000">
            <a:off x="572741" y="2648782"/>
            <a:ext cx="2194560" cy="1576053"/>
          </a:xfrm>
          <a:prstGeom prst="roundRect">
            <a:avLst>
              <a:gd name="adj" fmla="val 14068"/>
            </a:avLst>
          </a:prstGeom>
          <a:solidFill>
            <a:schemeClr val="bg1"/>
          </a:solidFill>
          <a:ln>
            <a:noFill/>
          </a:ln>
          <a:effectLst>
            <a:outerShdw blurRad="546100" dist="304800" dir="5400000" algn="t" rotWithShape="0">
              <a:prstClr val="black">
                <a:alpha val="27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Avenir Book" panose="02000503020000020003" pitchFamily="2" charset="0"/>
            </a:endParaRPr>
          </a:p>
        </xdr:txBody>
      </xdr:sp>
      <xdr:pic>
        <xdr:nvPicPr>
          <xdr:cNvPr id="142" name="Graphic 25" descr="Bank">
            <a:extLst>
              <a:ext uri="{FF2B5EF4-FFF2-40B4-BE49-F238E27FC236}">
                <a16:creationId xmlns:a16="http://schemas.microsoft.com/office/drawing/2014/main" id="{B82418AD-938C-4053-859B-1D21B54B0E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12321" y="2841155"/>
            <a:ext cx="274320" cy="274320"/>
          </a:xfrm>
          <a:prstGeom prst="rect">
            <a:avLst/>
          </a:prstGeom>
        </xdr:spPr>
      </xdr:pic>
      <xdr:sp macro="" textlink="'Data Tables'!AE2">
        <xdr:nvSpPr>
          <xdr:cNvPr id="143" name="TextBox 26">
            <a:extLst>
              <a:ext uri="{FF2B5EF4-FFF2-40B4-BE49-F238E27FC236}">
                <a16:creationId xmlns:a16="http://schemas.microsoft.com/office/drawing/2014/main" id="{2CAFA610-6F01-45D8-8A9C-C66D756DF9AE}"/>
              </a:ext>
            </a:extLst>
          </xdr:cNvPr>
          <xdr:cNvSpPr txBox="1"/>
        </xdr:nvSpPr>
        <xdr:spPr>
          <a:xfrm>
            <a:off x="720801" y="3525080"/>
            <a:ext cx="1620491" cy="36730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fld id="{5044957A-75D3-4941-A2AD-DF99CBCCD232}" type="TxLink">
              <a:rPr lang="en-US" sz="1800" b="0" i="0" u="none" strike="noStrike">
                <a:solidFill>
                  <a:srgbClr val="000000"/>
                </a:solidFill>
                <a:latin typeface="Avenir Book"/>
              </a:rPr>
              <a:pPr/>
              <a:t>Finance</a:t>
            </a:fld>
            <a:endParaRPr lang="en-US" sz="3600" b="1">
              <a:latin typeface="Avenir Book" panose="02000503020000020003" pitchFamily="2" charset="0"/>
            </a:endParaRPr>
          </a:p>
        </xdr:txBody>
      </xdr:sp>
      <xdr:sp macro="" textlink="'Data Tables'!AF2">
        <xdr:nvSpPr>
          <xdr:cNvPr id="144" name="TextBox 27">
            <a:extLst>
              <a:ext uri="{FF2B5EF4-FFF2-40B4-BE49-F238E27FC236}">
                <a16:creationId xmlns:a16="http://schemas.microsoft.com/office/drawing/2014/main" id="{E2145B09-08CB-41B1-9E58-C78F0C62DA35}"/>
              </a:ext>
            </a:extLst>
          </xdr:cNvPr>
          <xdr:cNvSpPr txBox="1"/>
        </xdr:nvSpPr>
        <xdr:spPr>
          <a:xfrm>
            <a:off x="720801" y="3815584"/>
            <a:ext cx="2231880" cy="272558"/>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fld id="{D0674034-558D-4C4E-9E8A-592897802573}" type="TxLink">
              <a:rPr lang="en-US" sz="1200" b="0" i="0" u="none" strike="noStrike">
                <a:solidFill>
                  <a:srgbClr val="808080"/>
                </a:solidFill>
                <a:latin typeface="Avenir Book"/>
              </a:rPr>
              <a:pPr/>
              <a:t>Increased by 120%</a:t>
            </a:fld>
            <a:endParaRPr lang="en-US" sz="1600">
              <a:solidFill>
                <a:schemeClr val="bg1">
                  <a:lumMod val="50000"/>
                </a:schemeClr>
              </a:solidFill>
              <a:latin typeface="Avenir Book" panose="02000503020000020003" pitchFamily="2" charset="0"/>
            </a:endParaRPr>
          </a:p>
        </xdr:txBody>
      </xdr:sp>
    </xdr:grpSp>
    <xdr:clientData/>
  </xdr:twoCellAnchor>
  <xdr:twoCellAnchor editAs="absolute">
    <xdr:from>
      <xdr:col>8</xdr:col>
      <xdr:colOff>640287</xdr:colOff>
      <xdr:row>12</xdr:row>
      <xdr:rowOff>13092</xdr:rowOff>
    </xdr:from>
    <xdr:to>
      <xdr:col>11</xdr:col>
      <xdr:colOff>782065</xdr:colOff>
      <xdr:row>35</xdr:row>
      <xdr:rowOff>93251</xdr:rowOff>
    </xdr:to>
    <xdr:grpSp>
      <xdr:nvGrpSpPr>
        <xdr:cNvPr id="91" name="Group 90">
          <a:extLst>
            <a:ext uri="{FF2B5EF4-FFF2-40B4-BE49-F238E27FC236}">
              <a16:creationId xmlns:a16="http://schemas.microsoft.com/office/drawing/2014/main" id="{43532621-B6DC-4AE7-898B-BF69A6553861}"/>
            </a:ext>
          </a:extLst>
        </xdr:cNvPr>
        <xdr:cNvGrpSpPr/>
      </xdr:nvGrpSpPr>
      <xdr:grpSpPr>
        <a:xfrm>
          <a:off x="6553407" y="2207652"/>
          <a:ext cx="2313478" cy="4286399"/>
          <a:chOff x="4975788" y="1289753"/>
          <a:chExt cx="2358968" cy="4019783"/>
        </a:xfrm>
      </xdr:grpSpPr>
      <xdr:sp macro="" textlink="">
        <xdr:nvSpPr>
          <xdr:cNvPr id="126" name="Rectangle: Rounded Corners 7">
            <a:extLst>
              <a:ext uri="{FF2B5EF4-FFF2-40B4-BE49-F238E27FC236}">
                <a16:creationId xmlns:a16="http://schemas.microsoft.com/office/drawing/2014/main" id="{75B75BBE-D270-43DC-A769-C261670C7A26}"/>
              </a:ext>
            </a:extLst>
          </xdr:cNvPr>
          <xdr:cNvSpPr/>
        </xdr:nvSpPr>
        <xdr:spPr>
          <a:xfrm rot="10800000" flipV="1">
            <a:off x="4975788" y="1289753"/>
            <a:ext cx="2194560" cy="1221865"/>
          </a:xfrm>
          <a:prstGeom prst="roundRect">
            <a:avLst>
              <a:gd name="adj" fmla="val 14068"/>
            </a:avLst>
          </a:prstGeom>
          <a:gradFill flip="none" rotWithShape="1">
            <a:gsLst>
              <a:gs pos="96000">
                <a:srgbClr val="FF6C8F"/>
              </a:gs>
              <a:gs pos="0">
                <a:srgbClr val="F387DE"/>
              </a:gs>
            </a:gsLst>
            <a:lin ang="8100000" scaled="1"/>
            <a:tileRect/>
          </a:gradFill>
          <a:ln>
            <a:noFill/>
          </a:ln>
          <a:effectLst>
            <a:outerShdw blurRad="596900" dist="177800" dir="5400000" algn="t" rotWithShape="0">
              <a:srgbClr val="FF6C8F">
                <a:alpha val="93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Avenir Book" panose="02000503020000020003" pitchFamily="2" charset="0"/>
            </a:endParaRPr>
          </a:p>
        </xdr:txBody>
      </xdr:sp>
      <xdr:sp macro="" textlink="">
        <xdr:nvSpPr>
          <xdr:cNvPr id="127" name="Rectangle: Rounded Corners 11">
            <a:extLst>
              <a:ext uri="{FF2B5EF4-FFF2-40B4-BE49-F238E27FC236}">
                <a16:creationId xmlns:a16="http://schemas.microsoft.com/office/drawing/2014/main" id="{37660C5C-3A9A-4C90-999B-891B8B76EEBA}"/>
              </a:ext>
            </a:extLst>
          </xdr:cNvPr>
          <xdr:cNvSpPr/>
        </xdr:nvSpPr>
        <xdr:spPr>
          <a:xfrm rot="10800000" flipV="1">
            <a:off x="4975788" y="2688712"/>
            <a:ext cx="2194560" cy="1221865"/>
          </a:xfrm>
          <a:prstGeom prst="roundRect">
            <a:avLst>
              <a:gd name="adj" fmla="val 14068"/>
            </a:avLst>
          </a:prstGeom>
          <a:gradFill flip="none" rotWithShape="1">
            <a:gsLst>
              <a:gs pos="96000">
                <a:srgbClr val="FF6C8F"/>
              </a:gs>
              <a:gs pos="0">
                <a:srgbClr val="F387DE"/>
              </a:gs>
            </a:gsLst>
            <a:lin ang="8100000" scaled="1"/>
            <a:tileRect/>
          </a:gradFill>
          <a:ln>
            <a:noFill/>
          </a:ln>
          <a:effectLst>
            <a:outerShdw blurRad="596900" dist="177800" dir="5400000" algn="t" rotWithShape="0">
              <a:srgbClr val="FF6C8F">
                <a:alpha val="93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Avenir Book" panose="02000503020000020003" pitchFamily="2" charset="0"/>
            </a:endParaRPr>
          </a:p>
        </xdr:txBody>
      </xdr:sp>
      <xdr:sp macro="" textlink="">
        <xdr:nvSpPr>
          <xdr:cNvPr id="128" name="Rectangle: Rounded Corners 3">
            <a:extLst>
              <a:ext uri="{FF2B5EF4-FFF2-40B4-BE49-F238E27FC236}">
                <a16:creationId xmlns:a16="http://schemas.microsoft.com/office/drawing/2014/main" id="{94D0CB8A-22B1-49F8-A3A1-E05F59CE5B6B}"/>
              </a:ext>
            </a:extLst>
          </xdr:cNvPr>
          <xdr:cNvSpPr/>
        </xdr:nvSpPr>
        <xdr:spPr>
          <a:xfrm rot="10800000">
            <a:off x="4975788" y="4087671"/>
            <a:ext cx="2194560" cy="1221865"/>
          </a:xfrm>
          <a:prstGeom prst="roundRect">
            <a:avLst>
              <a:gd name="adj" fmla="val 14068"/>
            </a:avLst>
          </a:prstGeom>
          <a:gradFill flip="none" rotWithShape="1">
            <a:gsLst>
              <a:gs pos="96000">
                <a:srgbClr val="FF6C8F"/>
              </a:gs>
              <a:gs pos="0">
                <a:srgbClr val="F387DE"/>
              </a:gs>
            </a:gsLst>
            <a:lin ang="8100000" scaled="1"/>
            <a:tileRect/>
          </a:gradFill>
          <a:ln>
            <a:noFill/>
          </a:ln>
          <a:effectLst>
            <a:outerShdw blurRad="596900" dist="177800" dir="5400000" algn="t" rotWithShape="0">
              <a:srgbClr val="FF6C8F">
                <a:alpha val="93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Avenir Book" panose="02000503020000020003" pitchFamily="2" charset="0"/>
            </a:endParaRPr>
          </a:p>
        </xdr:txBody>
      </xdr:sp>
      <xdr:grpSp>
        <xdr:nvGrpSpPr>
          <xdr:cNvPr id="129" name="Group 128">
            <a:extLst>
              <a:ext uri="{FF2B5EF4-FFF2-40B4-BE49-F238E27FC236}">
                <a16:creationId xmlns:a16="http://schemas.microsoft.com/office/drawing/2014/main" id="{F4CBB59C-E051-41CF-9396-C68DC0A7F64B}"/>
              </a:ext>
            </a:extLst>
          </xdr:cNvPr>
          <xdr:cNvGrpSpPr/>
        </xdr:nvGrpSpPr>
        <xdr:grpSpPr>
          <a:xfrm>
            <a:off x="5021775" y="1439074"/>
            <a:ext cx="2312981" cy="982797"/>
            <a:chOff x="5155125" y="1858174"/>
            <a:chExt cx="2312981" cy="982797"/>
          </a:xfrm>
        </xdr:grpSpPr>
        <xdr:sp macro="" textlink="'Data Tables'!AG2">
          <xdr:nvSpPr>
            <xdr:cNvPr id="138" name="TextBox 29">
              <a:extLst>
                <a:ext uri="{FF2B5EF4-FFF2-40B4-BE49-F238E27FC236}">
                  <a16:creationId xmlns:a16="http://schemas.microsoft.com/office/drawing/2014/main" id="{F064F897-527E-4157-9DF3-620A64AAABB8}"/>
                </a:ext>
              </a:extLst>
            </xdr:cNvPr>
            <xdr:cNvSpPr txBox="1"/>
          </xdr:nvSpPr>
          <xdr:spPr>
            <a:xfrm>
              <a:off x="5200893" y="1858174"/>
              <a:ext cx="1620491" cy="307777"/>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fld id="{4EF1579E-3298-2446-A0EA-E4E6D04D5B69}" type="TxLink">
                <a:rPr lang="en-US" sz="1400" b="0" i="0" u="none" strike="noStrike">
                  <a:solidFill>
                    <a:srgbClr val="FFFFFF"/>
                  </a:solidFill>
                  <a:latin typeface="Avenir Book"/>
                </a:rPr>
                <a:pPr algn="l"/>
                <a:t>Investments </a:t>
              </a:fld>
              <a:endParaRPr lang="en-US" sz="1400">
                <a:solidFill>
                  <a:schemeClr val="bg1"/>
                </a:solidFill>
                <a:latin typeface="Avenir Book" panose="02000503020000020003" pitchFamily="2" charset="0"/>
              </a:endParaRPr>
            </a:p>
          </xdr:txBody>
        </xdr:sp>
        <xdr:sp macro="" textlink="'Data Tables'!AH2">
          <xdr:nvSpPr>
            <xdr:cNvPr id="139" name="TextBox 30">
              <a:extLst>
                <a:ext uri="{FF2B5EF4-FFF2-40B4-BE49-F238E27FC236}">
                  <a16:creationId xmlns:a16="http://schemas.microsoft.com/office/drawing/2014/main" id="{7E809518-380A-4BBE-981F-0BAD4B131685}"/>
                </a:ext>
              </a:extLst>
            </xdr:cNvPr>
            <xdr:cNvSpPr txBox="1"/>
          </xdr:nvSpPr>
          <xdr:spPr>
            <a:xfrm>
              <a:off x="5155125" y="2271768"/>
              <a:ext cx="1620491" cy="335701"/>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fld id="{289F4D90-06C4-3348-86CE-AA5CEB92569E}" type="TxLink">
                <a:rPr lang="en-US" sz="1600" b="0" i="0" u="none" strike="noStrike">
                  <a:solidFill>
                    <a:srgbClr val="FFFFFF"/>
                  </a:solidFill>
                  <a:latin typeface="Avenir Book"/>
                  <a:cs typeface="Arial" panose="020B0604020202020204" pitchFamily="34" charset="0"/>
                </a:rPr>
                <a:pPr algn="l"/>
                <a:t> 125 937 </a:t>
              </a:fld>
              <a:endParaRPr lang="en-US" b="1">
                <a:solidFill>
                  <a:schemeClr val="bg1"/>
                </a:solidFill>
                <a:latin typeface="Avenir Book" panose="02000503020000020003" pitchFamily="2" charset="0"/>
                <a:cs typeface="Arial" panose="020B0604020202020204" pitchFamily="34" charset="0"/>
              </a:endParaRPr>
            </a:p>
          </xdr:txBody>
        </xdr:sp>
        <xdr:sp macro="" textlink="'Data Tables'!AI2">
          <xdr:nvSpPr>
            <xdr:cNvPr id="140" name="TextBox 31">
              <a:extLst>
                <a:ext uri="{FF2B5EF4-FFF2-40B4-BE49-F238E27FC236}">
                  <a16:creationId xmlns:a16="http://schemas.microsoft.com/office/drawing/2014/main" id="{253E7754-4D0D-4114-A6F5-68A2D2BA0B59}"/>
                </a:ext>
              </a:extLst>
            </xdr:cNvPr>
            <xdr:cNvSpPr txBox="1"/>
          </xdr:nvSpPr>
          <xdr:spPr>
            <a:xfrm>
              <a:off x="5200893" y="2563972"/>
              <a:ext cx="2267213" cy="276999"/>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fld id="{C0F448FB-E765-1045-8132-A76987D7B927}" type="TxLink">
                <a:rPr lang="en-US" sz="1200" b="0" i="0" u="none" strike="noStrike">
                  <a:solidFill>
                    <a:srgbClr val="FFFFFF"/>
                  </a:solidFill>
                  <a:latin typeface="Avenir Book"/>
                </a:rPr>
                <a:pPr algn="l"/>
                <a:t>20% monthly increased </a:t>
              </a:fld>
              <a:endParaRPr lang="en-US" sz="1200">
                <a:solidFill>
                  <a:schemeClr val="bg1">
                    <a:lumMod val="95000"/>
                  </a:schemeClr>
                </a:solidFill>
                <a:latin typeface="Avenir Book" panose="02000503020000020003" pitchFamily="2" charset="0"/>
              </a:endParaRPr>
            </a:p>
          </xdr:txBody>
        </xdr:sp>
      </xdr:grpSp>
      <xdr:grpSp>
        <xdr:nvGrpSpPr>
          <xdr:cNvPr id="130" name="Group 129">
            <a:extLst>
              <a:ext uri="{FF2B5EF4-FFF2-40B4-BE49-F238E27FC236}">
                <a16:creationId xmlns:a16="http://schemas.microsoft.com/office/drawing/2014/main" id="{1CD67FB9-DF8A-4CD8-AF3C-441FDA760FE0}"/>
              </a:ext>
            </a:extLst>
          </xdr:cNvPr>
          <xdr:cNvGrpSpPr/>
        </xdr:nvGrpSpPr>
        <xdr:grpSpPr>
          <a:xfrm>
            <a:off x="5021775" y="2855320"/>
            <a:ext cx="2312981" cy="982797"/>
            <a:chOff x="5155125" y="1858174"/>
            <a:chExt cx="2312981" cy="982797"/>
          </a:xfrm>
        </xdr:grpSpPr>
        <xdr:sp macro="" textlink="'Data Tables'!AG3">
          <xdr:nvSpPr>
            <xdr:cNvPr id="135" name="TextBox 34">
              <a:extLst>
                <a:ext uri="{FF2B5EF4-FFF2-40B4-BE49-F238E27FC236}">
                  <a16:creationId xmlns:a16="http://schemas.microsoft.com/office/drawing/2014/main" id="{43461556-8E8D-4437-BA58-3D4A6672DF79}"/>
                </a:ext>
              </a:extLst>
            </xdr:cNvPr>
            <xdr:cNvSpPr txBox="1"/>
          </xdr:nvSpPr>
          <xdr:spPr>
            <a:xfrm>
              <a:off x="5200893" y="1858174"/>
              <a:ext cx="1620491" cy="307777"/>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fld id="{6751981B-3E12-C54D-AF8F-A8FCF94D4B5A}" type="TxLink">
                <a:rPr lang="en-US" sz="1400" b="0" i="0" u="none" strike="noStrike">
                  <a:solidFill>
                    <a:srgbClr val="FFFFFF"/>
                  </a:solidFill>
                  <a:latin typeface="Avenir Book"/>
                </a:rPr>
                <a:pPr algn="l"/>
                <a:t>Projects </a:t>
              </a:fld>
              <a:endParaRPr lang="en-US" sz="1400">
                <a:solidFill>
                  <a:schemeClr val="bg1"/>
                </a:solidFill>
                <a:latin typeface="Avenir Book" panose="02000503020000020003" pitchFamily="2" charset="0"/>
              </a:endParaRPr>
            </a:p>
          </xdr:txBody>
        </xdr:sp>
        <xdr:sp macro="" textlink="'Data Tables'!AH3">
          <xdr:nvSpPr>
            <xdr:cNvPr id="136" name="TextBox 35">
              <a:extLst>
                <a:ext uri="{FF2B5EF4-FFF2-40B4-BE49-F238E27FC236}">
                  <a16:creationId xmlns:a16="http://schemas.microsoft.com/office/drawing/2014/main" id="{57F0B416-B724-4A1F-80DD-2F4FD5C89453}"/>
                </a:ext>
              </a:extLst>
            </xdr:cNvPr>
            <xdr:cNvSpPr txBox="1"/>
          </xdr:nvSpPr>
          <xdr:spPr>
            <a:xfrm>
              <a:off x="5155125" y="2271768"/>
              <a:ext cx="1620491" cy="335701"/>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fld id="{114FD0E3-CBE7-7040-8117-24E50B411F96}" type="TxLink">
                <a:rPr lang="en-US" sz="1600" b="0" i="0" u="none" strike="noStrike">
                  <a:solidFill>
                    <a:srgbClr val="FFFFFF"/>
                  </a:solidFill>
                  <a:latin typeface="Avenir Book"/>
                  <a:cs typeface="Arial" panose="020B0604020202020204" pitchFamily="34" charset="0"/>
                </a:rPr>
                <a:pPr algn="l"/>
                <a:t> 523 137 </a:t>
              </a:fld>
              <a:endParaRPr lang="en-US" b="1">
                <a:solidFill>
                  <a:schemeClr val="bg1"/>
                </a:solidFill>
                <a:latin typeface="Avenir Book" panose="02000503020000020003" pitchFamily="2" charset="0"/>
                <a:cs typeface="Arial" panose="020B0604020202020204" pitchFamily="34" charset="0"/>
              </a:endParaRPr>
            </a:p>
          </xdr:txBody>
        </xdr:sp>
        <xdr:sp macro="" textlink="'Data Tables'!AI3">
          <xdr:nvSpPr>
            <xdr:cNvPr id="137" name="TextBox 36">
              <a:extLst>
                <a:ext uri="{FF2B5EF4-FFF2-40B4-BE49-F238E27FC236}">
                  <a16:creationId xmlns:a16="http://schemas.microsoft.com/office/drawing/2014/main" id="{6EED6075-6D9C-4692-9749-A1ACD54BD442}"/>
                </a:ext>
              </a:extLst>
            </xdr:cNvPr>
            <xdr:cNvSpPr txBox="1"/>
          </xdr:nvSpPr>
          <xdr:spPr>
            <a:xfrm>
              <a:off x="5200893" y="2563972"/>
              <a:ext cx="2267213" cy="276999"/>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fld id="{C60F8AA4-0B32-CD4D-8FA2-3472DE1E1377}" type="TxLink">
                <a:rPr lang="en-US" sz="1200" b="0" i="0" u="none" strike="noStrike">
                  <a:solidFill>
                    <a:srgbClr val="FFFFFF"/>
                  </a:solidFill>
                  <a:latin typeface="Avenir Book"/>
                </a:rPr>
                <a:pPr algn="l"/>
                <a:t>37% Quarterly increased </a:t>
              </a:fld>
              <a:endParaRPr lang="en-US" sz="1200">
                <a:solidFill>
                  <a:schemeClr val="bg1">
                    <a:lumMod val="95000"/>
                  </a:schemeClr>
                </a:solidFill>
                <a:latin typeface="Avenir Book" panose="02000503020000020003" pitchFamily="2" charset="0"/>
              </a:endParaRPr>
            </a:p>
          </xdr:txBody>
        </xdr:sp>
      </xdr:grpSp>
      <xdr:grpSp>
        <xdr:nvGrpSpPr>
          <xdr:cNvPr id="131" name="Group 130">
            <a:extLst>
              <a:ext uri="{FF2B5EF4-FFF2-40B4-BE49-F238E27FC236}">
                <a16:creationId xmlns:a16="http://schemas.microsoft.com/office/drawing/2014/main" id="{8275C533-92FA-4E63-9D67-2A823EBAD744}"/>
              </a:ext>
            </a:extLst>
          </xdr:cNvPr>
          <xdr:cNvGrpSpPr/>
        </xdr:nvGrpSpPr>
        <xdr:grpSpPr>
          <a:xfrm>
            <a:off x="5021775" y="4242825"/>
            <a:ext cx="2312981" cy="982797"/>
            <a:chOff x="5155125" y="1858174"/>
            <a:chExt cx="2312981" cy="982797"/>
          </a:xfrm>
        </xdr:grpSpPr>
        <xdr:sp macro="" textlink="'Data Tables'!AG4">
          <xdr:nvSpPr>
            <xdr:cNvPr id="132" name="TextBox 38">
              <a:extLst>
                <a:ext uri="{FF2B5EF4-FFF2-40B4-BE49-F238E27FC236}">
                  <a16:creationId xmlns:a16="http://schemas.microsoft.com/office/drawing/2014/main" id="{95E21BCA-C6EA-460C-87EF-66A1CABD992F}"/>
                </a:ext>
              </a:extLst>
            </xdr:cNvPr>
            <xdr:cNvSpPr txBox="1"/>
          </xdr:nvSpPr>
          <xdr:spPr>
            <a:xfrm>
              <a:off x="5200893" y="1858174"/>
              <a:ext cx="1620491" cy="307777"/>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fld id="{B8CB93A4-6963-1B4B-A43D-A61AE5EF1EFB}" type="TxLink">
                <a:rPr lang="en-US" sz="1400" b="0" i="0" u="none" strike="noStrike">
                  <a:solidFill>
                    <a:srgbClr val="FFFFFF"/>
                  </a:solidFill>
                  <a:latin typeface="Avenir Book"/>
                </a:rPr>
                <a:pPr algn="l"/>
                <a:t>Sales</a:t>
              </a:fld>
              <a:endParaRPr lang="en-US" sz="1400">
                <a:solidFill>
                  <a:schemeClr val="bg1"/>
                </a:solidFill>
                <a:latin typeface="Avenir Book" panose="02000503020000020003" pitchFamily="2" charset="0"/>
              </a:endParaRPr>
            </a:p>
          </xdr:txBody>
        </xdr:sp>
        <xdr:sp macro="" textlink="'Data Tables'!AH4">
          <xdr:nvSpPr>
            <xdr:cNvPr id="133" name="TextBox 39">
              <a:extLst>
                <a:ext uri="{FF2B5EF4-FFF2-40B4-BE49-F238E27FC236}">
                  <a16:creationId xmlns:a16="http://schemas.microsoft.com/office/drawing/2014/main" id="{6A8EB5C4-EF8C-4EDB-9357-26BB3B668327}"/>
                </a:ext>
              </a:extLst>
            </xdr:cNvPr>
            <xdr:cNvSpPr txBox="1"/>
          </xdr:nvSpPr>
          <xdr:spPr>
            <a:xfrm>
              <a:off x="5155125" y="2271768"/>
              <a:ext cx="1620491" cy="335701"/>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fld id="{20A6CE4C-BA0B-8A42-AB50-1D8D4F1D05AC}" type="TxLink">
                <a:rPr lang="en-US" sz="1600" b="0" i="0" u="none" strike="noStrike">
                  <a:solidFill>
                    <a:srgbClr val="FFFFFF"/>
                  </a:solidFill>
                  <a:latin typeface="Avenir Book"/>
                  <a:cs typeface="Arial" panose="020B0604020202020204" pitchFamily="34" charset="0"/>
                </a:rPr>
                <a:pPr algn="l"/>
                <a:t> 834 268 </a:t>
              </a:fld>
              <a:endParaRPr lang="en-US" b="1">
                <a:solidFill>
                  <a:schemeClr val="bg1"/>
                </a:solidFill>
                <a:latin typeface="Avenir Book" panose="02000503020000020003" pitchFamily="2" charset="0"/>
                <a:cs typeface="Arial" panose="020B0604020202020204" pitchFamily="34" charset="0"/>
              </a:endParaRPr>
            </a:p>
          </xdr:txBody>
        </xdr:sp>
        <xdr:sp macro="" textlink="'Data Tables'!AI4">
          <xdr:nvSpPr>
            <xdr:cNvPr id="134" name="TextBox 40">
              <a:extLst>
                <a:ext uri="{FF2B5EF4-FFF2-40B4-BE49-F238E27FC236}">
                  <a16:creationId xmlns:a16="http://schemas.microsoft.com/office/drawing/2014/main" id="{C5C047AF-F57E-4C56-A734-81EDC1703107}"/>
                </a:ext>
              </a:extLst>
            </xdr:cNvPr>
            <xdr:cNvSpPr txBox="1"/>
          </xdr:nvSpPr>
          <xdr:spPr>
            <a:xfrm>
              <a:off x="5200893" y="2563972"/>
              <a:ext cx="2267213" cy="276999"/>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fld id="{47572091-8422-5045-B1C3-942968033637}" type="TxLink">
                <a:rPr lang="en-US" sz="1200" b="0" i="0" u="none" strike="noStrike">
                  <a:solidFill>
                    <a:srgbClr val="FFFFFF"/>
                  </a:solidFill>
                  <a:latin typeface="Avenir Book"/>
                </a:rPr>
                <a:pPr algn="l"/>
                <a:t>38% Yearly increased </a:t>
              </a:fld>
              <a:endParaRPr lang="en-US" sz="1200">
                <a:solidFill>
                  <a:schemeClr val="bg1">
                    <a:lumMod val="95000"/>
                  </a:schemeClr>
                </a:solidFill>
                <a:latin typeface="Avenir Book" panose="02000503020000020003" pitchFamily="2" charset="0"/>
              </a:endParaRPr>
            </a:p>
          </xdr:txBody>
        </xdr:sp>
      </xdr:grpSp>
    </xdr:grpSp>
    <xdr:clientData/>
  </xdr:twoCellAnchor>
  <xdr:twoCellAnchor editAs="absolute">
    <xdr:from>
      <xdr:col>14</xdr:col>
      <xdr:colOff>609628</xdr:colOff>
      <xdr:row>12</xdr:row>
      <xdr:rowOff>13092</xdr:rowOff>
    </xdr:from>
    <xdr:to>
      <xdr:col>17</xdr:col>
      <xdr:colOff>568925</xdr:colOff>
      <xdr:row>35</xdr:row>
      <xdr:rowOff>93251</xdr:rowOff>
    </xdr:to>
    <xdr:grpSp>
      <xdr:nvGrpSpPr>
        <xdr:cNvPr id="92" name="Group 91">
          <a:extLst>
            <a:ext uri="{FF2B5EF4-FFF2-40B4-BE49-F238E27FC236}">
              <a16:creationId xmlns:a16="http://schemas.microsoft.com/office/drawing/2014/main" id="{379D4D88-44BB-4352-BE73-4D376668DCBC}"/>
            </a:ext>
          </a:extLst>
        </xdr:cNvPr>
        <xdr:cNvGrpSpPr/>
      </xdr:nvGrpSpPr>
      <xdr:grpSpPr>
        <a:xfrm>
          <a:off x="10957588" y="2207652"/>
          <a:ext cx="2176717" cy="4286399"/>
          <a:chOff x="9410628" y="1289753"/>
          <a:chExt cx="2194560" cy="4019783"/>
        </a:xfrm>
      </xdr:grpSpPr>
      <xdr:sp macro="" textlink="">
        <xdr:nvSpPr>
          <xdr:cNvPr id="111" name="Rectangle: Rounded Corners 13">
            <a:extLst>
              <a:ext uri="{FF2B5EF4-FFF2-40B4-BE49-F238E27FC236}">
                <a16:creationId xmlns:a16="http://schemas.microsoft.com/office/drawing/2014/main" id="{84676F84-7E02-49B7-A46A-588E95037089}"/>
              </a:ext>
            </a:extLst>
          </xdr:cNvPr>
          <xdr:cNvSpPr/>
        </xdr:nvSpPr>
        <xdr:spPr>
          <a:xfrm rot="10800000" flipV="1">
            <a:off x="9410628" y="1289753"/>
            <a:ext cx="2194560" cy="1221865"/>
          </a:xfrm>
          <a:prstGeom prst="roundRect">
            <a:avLst>
              <a:gd name="adj" fmla="val 14068"/>
            </a:avLst>
          </a:prstGeom>
          <a:gradFill flip="none" rotWithShape="1">
            <a:gsLst>
              <a:gs pos="0">
                <a:srgbClr val="0F49FB"/>
              </a:gs>
              <a:gs pos="100000">
                <a:srgbClr val="B23DD1"/>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Avenir Book" panose="02000503020000020003" pitchFamily="2" charset="0"/>
            </a:endParaRPr>
          </a:p>
        </xdr:txBody>
      </xdr:sp>
      <xdr:sp macro="" textlink="">
        <xdr:nvSpPr>
          <xdr:cNvPr id="112" name="Rectangle: Rounded Corners 14">
            <a:extLst>
              <a:ext uri="{FF2B5EF4-FFF2-40B4-BE49-F238E27FC236}">
                <a16:creationId xmlns:a16="http://schemas.microsoft.com/office/drawing/2014/main" id="{33EFDA1C-6E5B-4A4A-B4DC-CFD7C761BBAA}"/>
              </a:ext>
            </a:extLst>
          </xdr:cNvPr>
          <xdr:cNvSpPr/>
        </xdr:nvSpPr>
        <xdr:spPr>
          <a:xfrm rot="10800000" flipV="1">
            <a:off x="9410628" y="2688712"/>
            <a:ext cx="2194560" cy="1221865"/>
          </a:xfrm>
          <a:prstGeom prst="roundRect">
            <a:avLst>
              <a:gd name="adj" fmla="val 14068"/>
            </a:avLst>
          </a:prstGeom>
          <a:gradFill flip="none" rotWithShape="1">
            <a:gsLst>
              <a:gs pos="0">
                <a:srgbClr val="0F49FB"/>
              </a:gs>
              <a:gs pos="100000">
                <a:srgbClr val="B23DD1"/>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Avenir Book" panose="02000503020000020003" pitchFamily="2" charset="0"/>
            </a:endParaRPr>
          </a:p>
        </xdr:txBody>
      </xdr:sp>
      <xdr:sp macro="" textlink="">
        <xdr:nvSpPr>
          <xdr:cNvPr id="113" name="Rectangle: Rounded Corners 15">
            <a:extLst>
              <a:ext uri="{FF2B5EF4-FFF2-40B4-BE49-F238E27FC236}">
                <a16:creationId xmlns:a16="http://schemas.microsoft.com/office/drawing/2014/main" id="{B3400FF5-19E0-4C30-AA4B-BFE0D44A2CF7}"/>
              </a:ext>
            </a:extLst>
          </xdr:cNvPr>
          <xdr:cNvSpPr/>
        </xdr:nvSpPr>
        <xdr:spPr>
          <a:xfrm rot="10800000">
            <a:off x="9410628" y="4087671"/>
            <a:ext cx="2194560" cy="1221865"/>
          </a:xfrm>
          <a:prstGeom prst="roundRect">
            <a:avLst>
              <a:gd name="adj" fmla="val 14068"/>
            </a:avLst>
          </a:prstGeom>
          <a:gradFill flip="none" rotWithShape="1">
            <a:gsLst>
              <a:gs pos="0">
                <a:srgbClr val="0F49FB"/>
              </a:gs>
              <a:gs pos="100000">
                <a:srgbClr val="B23DD1"/>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Avenir Book" panose="02000503020000020003" pitchFamily="2" charset="0"/>
            </a:endParaRPr>
          </a:p>
        </xdr:txBody>
      </xdr:sp>
    </xdr:grpSp>
    <xdr:clientData/>
  </xdr:twoCellAnchor>
  <xdr:twoCellAnchor>
    <xdr:from>
      <xdr:col>17</xdr:col>
      <xdr:colOff>641966</xdr:colOff>
      <xdr:row>12</xdr:row>
      <xdr:rowOff>115795</xdr:rowOff>
    </xdr:from>
    <xdr:to>
      <xdr:col>20</xdr:col>
      <xdr:colOff>272411</xdr:colOff>
      <xdr:row>18</xdr:row>
      <xdr:rowOff>168031</xdr:rowOff>
    </xdr:to>
    <xdr:grpSp>
      <xdr:nvGrpSpPr>
        <xdr:cNvPr id="12" name="Group 11">
          <a:extLst>
            <a:ext uri="{FF2B5EF4-FFF2-40B4-BE49-F238E27FC236}">
              <a16:creationId xmlns:a16="http://schemas.microsoft.com/office/drawing/2014/main" id="{D9114515-A7C5-AF44-A966-63C14FFF259D}"/>
            </a:ext>
          </a:extLst>
        </xdr:cNvPr>
        <xdr:cNvGrpSpPr/>
      </xdr:nvGrpSpPr>
      <xdr:grpSpPr>
        <a:xfrm>
          <a:off x="13207346" y="2310355"/>
          <a:ext cx="1847865" cy="1149516"/>
          <a:chOff x="5455266" y="7557995"/>
          <a:chExt cx="2106945" cy="1195236"/>
        </a:xfrm>
      </xdr:grpSpPr>
      <xdr:grpSp>
        <xdr:nvGrpSpPr>
          <xdr:cNvPr id="104" name="Group 103">
            <a:extLst>
              <a:ext uri="{FF2B5EF4-FFF2-40B4-BE49-F238E27FC236}">
                <a16:creationId xmlns:a16="http://schemas.microsoft.com/office/drawing/2014/main" id="{96CA7C8F-72AD-4FEB-846A-C93FB54D08BC}"/>
              </a:ext>
            </a:extLst>
          </xdr:cNvPr>
          <xdr:cNvGrpSpPr/>
        </xdr:nvGrpSpPr>
        <xdr:grpSpPr>
          <a:xfrm>
            <a:off x="5455266" y="8052611"/>
            <a:ext cx="2106945" cy="700620"/>
            <a:chOff x="5093161" y="5787213"/>
            <a:chExt cx="1898277" cy="631232"/>
          </a:xfrm>
        </xdr:grpSpPr>
        <xdr:sp macro="" textlink="'Data Tables'!AE3">
          <xdr:nvSpPr>
            <xdr:cNvPr id="105" name="TextBox 70">
              <a:extLst>
                <a:ext uri="{FF2B5EF4-FFF2-40B4-BE49-F238E27FC236}">
                  <a16:creationId xmlns:a16="http://schemas.microsoft.com/office/drawing/2014/main" id="{847A4FA8-C10D-4C4F-8541-E49473A5A6F1}"/>
                </a:ext>
              </a:extLst>
            </xdr:cNvPr>
            <xdr:cNvSpPr txBox="1"/>
          </xdr:nvSpPr>
          <xdr:spPr>
            <a:xfrm>
              <a:off x="5265059" y="5787213"/>
              <a:ext cx="1554480" cy="256787"/>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ctr" defTabSz="914400" rtl="0" eaLnBrk="1" latinLnBrk="0" hangingPunct="1"/>
              <a:fld id="{59949DC4-8278-3C49-9E4C-AF40142E7285}" type="TxLink">
                <a:rPr lang="en-US" sz="1050" kern="1200">
                  <a:solidFill>
                    <a:schemeClr val="bg1"/>
                  </a:solidFill>
                  <a:latin typeface="Avenir Book" panose="02000503020000020003" pitchFamily="2" charset="0"/>
                  <a:ea typeface="+mn-ea"/>
                  <a:cs typeface="Segoe UI Light" panose="020B0502040204020203" pitchFamily="34" charset="0"/>
                </a:rPr>
                <a:pPr marL="0" indent="0" algn="ctr" defTabSz="914400" rtl="0" eaLnBrk="1" latinLnBrk="0" hangingPunct="1"/>
                <a:t>Current Status</a:t>
              </a:fld>
              <a:endParaRPr lang="en-US" sz="1050" kern="1200">
                <a:solidFill>
                  <a:schemeClr val="bg1"/>
                </a:solidFill>
                <a:latin typeface="Avenir Book" panose="02000503020000020003" pitchFamily="2" charset="0"/>
                <a:ea typeface="+mn-ea"/>
                <a:cs typeface="Segoe UI Light" panose="020B0502040204020203" pitchFamily="34" charset="0"/>
              </a:endParaRPr>
            </a:p>
          </xdr:txBody>
        </xdr:sp>
        <xdr:sp macro="" textlink="'Data Tables'!AF3">
          <xdr:nvSpPr>
            <xdr:cNvPr id="106" name="Rectangle 105">
              <a:extLst>
                <a:ext uri="{FF2B5EF4-FFF2-40B4-BE49-F238E27FC236}">
                  <a16:creationId xmlns:a16="http://schemas.microsoft.com/office/drawing/2014/main" id="{8AEBC774-96E6-4E3E-9C21-2BFE1E915104}"/>
                </a:ext>
              </a:extLst>
            </xdr:cNvPr>
            <xdr:cNvSpPr/>
          </xdr:nvSpPr>
          <xdr:spPr>
            <a:xfrm>
              <a:off x="5093161" y="5956518"/>
              <a:ext cx="1898277" cy="461927"/>
            </a:xfrm>
            <a:prstGeom prst="rect">
              <a:avLst/>
            </a:prstGeom>
            <a:ln>
              <a:noFill/>
            </a:ln>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ctr" defTabSz="914400" rtl="0" eaLnBrk="1" latinLnBrk="0" hangingPunct="1"/>
              <a:fld id="{52E51BEB-1EF6-B24C-8E32-B22E5FECF7C1}" type="TxLink">
                <a:rPr lang="en-US" sz="2400" kern="1200">
                  <a:solidFill>
                    <a:schemeClr val="bg1"/>
                  </a:solidFill>
                  <a:latin typeface="Avenir Book" panose="02000503020000020003" pitchFamily="2" charset="0"/>
                  <a:ea typeface="+mn-ea"/>
                  <a:cs typeface="Arial" panose="020B0604020202020204" pitchFamily="34" charset="0"/>
                </a:rPr>
                <a:pPr marL="0" indent="0" algn="ctr" defTabSz="914400" rtl="0" eaLnBrk="1" latinLnBrk="0" hangingPunct="1"/>
                <a:t> 158 432 231 </a:t>
              </a:fld>
              <a:endParaRPr lang="en-US" sz="2400" kern="1200">
                <a:solidFill>
                  <a:schemeClr val="bg1"/>
                </a:solidFill>
                <a:latin typeface="Avenir Book" panose="02000503020000020003" pitchFamily="2" charset="0"/>
                <a:ea typeface="+mn-ea"/>
                <a:cs typeface="Arial" panose="020B0604020202020204" pitchFamily="34" charset="0"/>
              </a:endParaRPr>
            </a:p>
          </xdr:txBody>
        </xdr:sp>
      </xdr:grpSp>
      <xdr:grpSp>
        <xdr:nvGrpSpPr>
          <xdr:cNvPr id="9" name="Group 8">
            <a:extLst>
              <a:ext uri="{FF2B5EF4-FFF2-40B4-BE49-F238E27FC236}">
                <a16:creationId xmlns:a16="http://schemas.microsoft.com/office/drawing/2014/main" id="{C18DAC69-FEF7-204E-A7C0-D95E788B7452}"/>
              </a:ext>
            </a:extLst>
          </xdr:cNvPr>
          <xdr:cNvGrpSpPr/>
        </xdr:nvGrpSpPr>
        <xdr:grpSpPr>
          <a:xfrm>
            <a:off x="6267097" y="7557995"/>
            <a:ext cx="405966" cy="405966"/>
            <a:chOff x="6267097" y="7557995"/>
            <a:chExt cx="405966" cy="405966"/>
          </a:xfrm>
        </xdr:grpSpPr>
        <xdr:sp macro="" textlink="">
          <xdr:nvSpPr>
            <xdr:cNvPr id="94" name="Rectangle: Rounded Corners 65">
              <a:extLst>
                <a:ext uri="{FF2B5EF4-FFF2-40B4-BE49-F238E27FC236}">
                  <a16:creationId xmlns:a16="http://schemas.microsoft.com/office/drawing/2014/main" id="{29E3235A-3422-457E-BB48-66FE4C0F9E99}"/>
                </a:ext>
              </a:extLst>
            </xdr:cNvPr>
            <xdr:cNvSpPr/>
          </xdr:nvSpPr>
          <xdr:spPr>
            <a:xfrm rot="10800000">
              <a:off x="6267097" y="7557995"/>
              <a:ext cx="405966" cy="405966"/>
            </a:xfrm>
            <a:prstGeom prst="roundRect">
              <a:avLst>
                <a:gd name="adj" fmla="val 24267"/>
              </a:avLst>
            </a:prstGeom>
            <a:solidFill>
              <a:schemeClr val="bg1"/>
            </a:solidFill>
            <a:ln>
              <a:noFill/>
            </a:ln>
            <a:effectLst>
              <a:outerShdw blurRad="101600" dist="38100" dir="5400000" algn="t" rotWithShape="0">
                <a:prstClr val="black">
                  <a:alpha val="2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Avenir Book" panose="02000503020000020003" pitchFamily="2" charset="0"/>
              </a:endParaRPr>
            </a:p>
          </xdr:txBody>
        </xdr:sp>
        <xdr:pic>
          <xdr:nvPicPr>
            <xdr:cNvPr id="95" name="Graphic 21" descr="Pie chart">
              <a:extLst>
                <a:ext uri="{FF2B5EF4-FFF2-40B4-BE49-F238E27FC236}">
                  <a16:creationId xmlns:a16="http://schemas.microsoft.com/office/drawing/2014/main" id="{2F4D938E-BB28-4E54-9528-D1EC2342669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341977" y="7632875"/>
              <a:ext cx="256207" cy="256207"/>
            </a:xfrm>
            <a:prstGeom prst="rect">
              <a:avLst/>
            </a:prstGeom>
          </xdr:spPr>
        </xdr:pic>
      </xdr:grpSp>
    </xdr:grpSp>
    <xdr:clientData/>
  </xdr:twoCellAnchor>
  <xdr:twoCellAnchor>
    <xdr:from>
      <xdr:col>18</xdr:col>
      <xdr:colOff>7260</xdr:colOff>
      <xdr:row>21</xdr:row>
      <xdr:rowOff>26895</xdr:rowOff>
    </xdr:from>
    <xdr:to>
      <xdr:col>20</xdr:col>
      <xdr:colOff>81616</xdr:colOff>
      <xdr:row>27</xdr:row>
      <xdr:rowOff>96042</xdr:rowOff>
    </xdr:to>
    <xdr:grpSp>
      <xdr:nvGrpSpPr>
        <xdr:cNvPr id="11" name="Group 10">
          <a:extLst>
            <a:ext uri="{FF2B5EF4-FFF2-40B4-BE49-F238E27FC236}">
              <a16:creationId xmlns:a16="http://schemas.microsoft.com/office/drawing/2014/main" id="{B8F90AB3-66E2-994B-88D2-C9A24B6DFB29}"/>
            </a:ext>
          </a:extLst>
        </xdr:cNvPr>
        <xdr:cNvGrpSpPr/>
      </xdr:nvGrpSpPr>
      <xdr:grpSpPr>
        <a:xfrm>
          <a:off x="13311780" y="3867375"/>
          <a:ext cx="1552636" cy="1166427"/>
          <a:chOff x="7878938" y="7557995"/>
          <a:chExt cx="1725356" cy="1212147"/>
        </a:xfrm>
      </xdr:grpSpPr>
      <xdr:grpSp>
        <xdr:nvGrpSpPr>
          <xdr:cNvPr id="102" name="Group 101">
            <a:extLst>
              <a:ext uri="{FF2B5EF4-FFF2-40B4-BE49-F238E27FC236}">
                <a16:creationId xmlns:a16="http://schemas.microsoft.com/office/drawing/2014/main" id="{DD2FCADF-4018-4BB2-9D9E-169D4D953ED4}"/>
              </a:ext>
            </a:extLst>
          </xdr:cNvPr>
          <xdr:cNvGrpSpPr/>
        </xdr:nvGrpSpPr>
        <xdr:grpSpPr>
          <a:xfrm>
            <a:off x="7878938" y="8052611"/>
            <a:ext cx="1725356" cy="717531"/>
            <a:chOff x="7309496" y="5787213"/>
            <a:chExt cx="1554480" cy="646468"/>
          </a:xfrm>
        </xdr:grpSpPr>
        <xdr:sp macro="" textlink="'Data Tables'!AE4">
          <xdr:nvSpPr>
            <xdr:cNvPr id="109" name="TextBox 56">
              <a:extLst>
                <a:ext uri="{FF2B5EF4-FFF2-40B4-BE49-F238E27FC236}">
                  <a16:creationId xmlns:a16="http://schemas.microsoft.com/office/drawing/2014/main" id="{A0BF5698-C3B9-4924-9FBC-2A73F076BD16}"/>
                </a:ext>
              </a:extLst>
            </xdr:cNvPr>
            <xdr:cNvSpPr txBox="1"/>
          </xdr:nvSpPr>
          <xdr:spPr>
            <a:xfrm>
              <a:off x="7309496" y="5787213"/>
              <a:ext cx="1554480" cy="256787"/>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ctr" defTabSz="914400" rtl="0" eaLnBrk="1" latinLnBrk="0" hangingPunct="1"/>
              <a:fld id="{6D4C697A-9DCD-DC4B-952D-A753C6D8CB3B}" type="TxLink">
                <a:rPr lang="en-US" sz="1050" kern="1200">
                  <a:solidFill>
                    <a:schemeClr val="bg1"/>
                  </a:solidFill>
                  <a:latin typeface="Avenir Book" panose="02000503020000020003" pitchFamily="2" charset="0"/>
                  <a:ea typeface="+mn-ea"/>
                  <a:cs typeface="Segoe UI Light" panose="020B0502040204020203" pitchFamily="34" charset="0"/>
                </a:rPr>
                <a:pPr marL="0" indent="0" algn="ctr" defTabSz="914400" rtl="0" eaLnBrk="1" latinLnBrk="0" hangingPunct="1"/>
                <a:t>Total Projects </a:t>
              </a:fld>
              <a:endParaRPr lang="en-US" sz="1050" kern="1200">
                <a:solidFill>
                  <a:schemeClr val="bg1"/>
                </a:solidFill>
                <a:latin typeface="Avenir Book" panose="02000503020000020003" pitchFamily="2" charset="0"/>
                <a:ea typeface="+mn-ea"/>
                <a:cs typeface="Segoe UI Light" panose="020B0502040204020203" pitchFamily="34" charset="0"/>
              </a:endParaRPr>
            </a:p>
          </xdr:txBody>
        </xdr:sp>
        <xdr:sp macro="" textlink="'Data Tables'!AF4">
          <xdr:nvSpPr>
            <xdr:cNvPr id="110" name="Rectangle 109">
              <a:extLst>
                <a:ext uri="{FF2B5EF4-FFF2-40B4-BE49-F238E27FC236}">
                  <a16:creationId xmlns:a16="http://schemas.microsoft.com/office/drawing/2014/main" id="{BA2BE0B1-023B-4DA7-AD60-19549DA39374}"/>
                </a:ext>
              </a:extLst>
            </xdr:cNvPr>
            <xdr:cNvSpPr/>
          </xdr:nvSpPr>
          <xdr:spPr>
            <a:xfrm>
              <a:off x="7415278" y="5971754"/>
              <a:ext cx="1297151" cy="461927"/>
            </a:xfrm>
            <a:prstGeom prst="rect">
              <a:avLst/>
            </a:prstGeom>
            <a:ln>
              <a:noFill/>
            </a:ln>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ctr" defTabSz="914400" rtl="0" eaLnBrk="1" latinLnBrk="0" hangingPunct="1"/>
              <a:fld id="{769B8F53-6106-5842-B883-1F97E15E52DE}" type="TxLink">
                <a:rPr lang="en-US" sz="2400" kern="1200">
                  <a:solidFill>
                    <a:schemeClr val="bg1"/>
                  </a:solidFill>
                  <a:latin typeface="Avenir Book" panose="02000503020000020003" pitchFamily="2" charset="0"/>
                  <a:ea typeface="+mn-ea"/>
                  <a:cs typeface="Arial" panose="020B0604020202020204" pitchFamily="34" charset="0"/>
                </a:rPr>
                <a:pPr marL="0" indent="0" algn="ctr" defTabSz="914400" rtl="0" eaLnBrk="1" latinLnBrk="0" hangingPunct="1"/>
                <a:t> 753 430 </a:t>
              </a:fld>
              <a:endParaRPr lang="en-US" sz="2400" kern="1200">
                <a:solidFill>
                  <a:schemeClr val="bg1"/>
                </a:solidFill>
                <a:latin typeface="Avenir Book" panose="02000503020000020003" pitchFamily="2" charset="0"/>
                <a:ea typeface="+mn-ea"/>
                <a:cs typeface="Arial" panose="020B0604020202020204" pitchFamily="34" charset="0"/>
              </a:endParaRPr>
            </a:p>
          </xdr:txBody>
        </xdr:sp>
      </xdr:grpSp>
      <xdr:grpSp>
        <xdr:nvGrpSpPr>
          <xdr:cNvPr id="8" name="Group 7">
            <a:extLst>
              <a:ext uri="{FF2B5EF4-FFF2-40B4-BE49-F238E27FC236}">
                <a16:creationId xmlns:a16="http://schemas.microsoft.com/office/drawing/2014/main" id="{DDBC4D4E-C63F-1942-A62F-90B2AFEC0F54}"/>
              </a:ext>
            </a:extLst>
          </xdr:cNvPr>
          <xdr:cNvGrpSpPr/>
        </xdr:nvGrpSpPr>
        <xdr:grpSpPr>
          <a:xfrm>
            <a:off x="8487639" y="7557995"/>
            <a:ext cx="405966" cy="405966"/>
            <a:chOff x="8487639" y="7557995"/>
            <a:chExt cx="405966" cy="405966"/>
          </a:xfrm>
        </xdr:grpSpPr>
        <xdr:sp macro="" textlink="">
          <xdr:nvSpPr>
            <xdr:cNvPr id="96" name="Rectangle: Rounded Corners 67">
              <a:extLst>
                <a:ext uri="{FF2B5EF4-FFF2-40B4-BE49-F238E27FC236}">
                  <a16:creationId xmlns:a16="http://schemas.microsoft.com/office/drawing/2014/main" id="{363F5030-4CF2-4AD3-BAED-08FBC781DAED}"/>
                </a:ext>
              </a:extLst>
            </xdr:cNvPr>
            <xdr:cNvSpPr/>
          </xdr:nvSpPr>
          <xdr:spPr>
            <a:xfrm rot="10800000">
              <a:off x="8487639" y="7557995"/>
              <a:ext cx="405966" cy="405966"/>
            </a:xfrm>
            <a:prstGeom prst="roundRect">
              <a:avLst>
                <a:gd name="adj" fmla="val 24267"/>
              </a:avLst>
            </a:prstGeom>
            <a:solidFill>
              <a:schemeClr val="bg1"/>
            </a:solidFill>
            <a:ln>
              <a:noFill/>
            </a:ln>
            <a:effectLst>
              <a:outerShdw blurRad="101600" dist="38100" dir="5400000" algn="t" rotWithShape="0">
                <a:prstClr val="black">
                  <a:alpha val="2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Avenir Book" panose="02000503020000020003" pitchFamily="2" charset="0"/>
              </a:endParaRPr>
            </a:p>
          </xdr:txBody>
        </xdr:sp>
        <xdr:pic>
          <xdr:nvPicPr>
            <xdr:cNvPr id="98" name="Graphic 16" descr="Single gear">
              <a:extLst>
                <a:ext uri="{FF2B5EF4-FFF2-40B4-BE49-F238E27FC236}">
                  <a16:creationId xmlns:a16="http://schemas.microsoft.com/office/drawing/2014/main" id="{984D0813-695C-410F-B4BB-58B87FD4AF9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48269" y="7618626"/>
              <a:ext cx="284706" cy="284706"/>
            </a:xfrm>
            <a:prstGeom prst="rect">
              <a:avLst/>
            </a:prstGeom>
          </xdr:spPr>
        </xdr:pic>
      </xdr:grpSp>
    </xdr:grpSp>
    <xdr:clientData/>
  </xdr:twoCellAnchor>
  <xdr:twoCellAnchor>
    <xdr:from>
      <xdr:col>18</xdr:col>
      <xdr:colOff>7260</xdr:colOff>
      <xdr:row>29</xdr:row>
      <xdr:rowOff>17825</xdr:rowOff>
    </xdr:from>
    <xdr:to>
      <xdr:col>20</xdr:col>
      <xdr:colOff>81616</xdr:colOff>
      <xdr:row>35</xdr:row>
      <xdr:rowOff>69250</xdr:rowOff>
    </xdr:to>
    <xdr:grpSp>
      <xdr:nvGrpSpPr>
        <xdr:cNvPr id="10" name="Group 9">
          <a:extLst>
            <a:ext uri="{FF2B5EF4-FFF2-40B4-BE49-F238E27FC236}">
              <a16:creationId xmlns:a16="http://schemas.microsoft.com/office/drawing/2014/main" id="{9DF2D811-8679-964B-9183-922C5CDF7E13}"/>
            </a:ext>
          </a:extLst>
        </xdr:cNvPr>
        <xdr:cNvGrpSpPr/>
      </xdr:nvGrpSpPr>
      <xdr:grpSpPr>
        <a:xfrm>
          <a:off x="13311780" y="5321345"/>
          <a:ext cx="1552636" cy="1148705"/>
          <a:chOff x="9836949" y="7561625"/>
          <a:chExt cx="1725356" cy="1194425"/>
        </a:xfrm>
      </xdr:grpSpPr>
      <xdr:grpSp>
        <xdr:nvGrpSpPr>
          <xdr:cNvPr id="103" name="Group 102">
            <a:extLst>
              <a:ext uri="{FF2B5EF4-FFF2-40B4-BE49-F238E27FC236}">
                <a16:creationId xmlns:a16="http://schemas.microsoft.com/office/drawing/2014/main" id="{63BED342-DE52-417F-89A6-721842C373C6}"/>
              </a:ext>
            </a:extLst>
          </xdr:cNvPr>
          <xdr:cNvGrpSpPr/>
        </xdr:nvGrpSpPr>
        <xdr:grpSpPr>
          <a:xfrm>
            <a:off x="9836949" y="8052611"/>
            <a:ext cx="1725356" cy="703439"/>
            <a:chOff x="9040889" y="5787213"/>
            <a:chExt cx="1554480" cy="633772"/>
          </a:xfrm>
        </xdr:grpSpPr>
        <xdr:sp macro="" textlink="'Data Tables'!AE5">
          <xdr:nvSpPr>
            <xdr:cNvPr id="107" name="TextBox 60">
              <a:extLst>
                <a:ext uri="{FF2B5EF4-FFF2-40B4-BE49-F238E27FC236}">
                  <a16:creationId xmlns:a16="http://schemas.microsoft.com/office/drawing/2014/main" id="{058D67AE-3BC4-4A04-8EA2-C4AE71A2B32F}"/>
                </a:ext>
              </a:extLst>
            </xdr:cNvPr>
            <xdr:cNvSpPr txBox="1"/>
          </xdr:nvSpPr>
          <xdr:spPr>
            <a:xfrm>
              <a:off x="9040889" y="5787213"/>
              <a:ext cx="1554480" cy="256787"/>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ctr" defTabSz="914400" rtl="0" eaLnBrk="1" latinLnBrk="0" hangingPunct="1"/>
              <a:fld id="{A9B9AC2B-6C1C-AA4A-975A-D9D6C6E89D3B}" type="TxLink">
                <a:rPr lang="en-US" sz="1050" kern="1200">
                  <a:solidFill>
                    <a:schemeClr val="bg1"/>
                  </a:solidFill>
                  <a:latin typeface="Avenir Book" panose="02000503020000020003" pitchFamily="2" charset="0"/>
                  <a:ea typeface="+mn-ea"/>
                  <a:cs typeface="Segoe UI Light" panose="020B0502040204020203" pitchFamily="34" charset="0"/>
                </a:rPr>
                <a:pPr marL="0" indent="0" algn="ctr" defTabSz="914400" rtl="0" eaLnBrk="1" latinLnBrk="0" hangingPunct="1"/>
                <a:t>Saving</a:t>
              </a:fld>
              <a:endParaRPr lang="en-US" sz="1050" kern="1200">
                <a:solidFill>
                  <a:schemeClr val="bg1"/>
                </a:solidFill>
                <a:latin typeface="Avenir Book" panose="02000503020000020003" pitchFamily="2" charset="0"/>
                <a:ea typeface="+mn-ea"/>
                <a:cs typeface="Segoe UI Light" panose="020B0502040204020203" pitchFamily="34" charset="0"/>
              </a:endParaRPr>
            </a:p>
          </xdr:txBody>
        </xdr:sp>
        <xdr:sp macro="" textlink="'Data Tables'!AF5">
          <xdr:nvSpPr>
            <xdr:cNvPr id="108" name="Rectangle 107">
              <a:extLst>
                <a:ext uri="{FF2B5EF4-FFF2-40B4-BE49-F238E27FC236}">
                  <a16:creationId xmlns:a16="http://schemas.microsoft.com/office/drawing/2014/main" id="{D8FF957F-51CA-4801-B29D-34C933AFEE3B}"/>
                </a:ext>
              </a:extLst>
            </xdr:cNvPr>
            <xdr:cNvSpPr/>
          </xdr:nvSpPr>
          <xdr:spPr>
            <a:xfrm>
              <a:off x="9353833" y="5959058"/>
              <a:ext cx="971741" cy="461927"/>
            </a:xfrm>
            <a:prstGeom prst="rect">
              <a:avLst/>
            </a:prstGeom>
            <a:ln>
              <a:noFill/>
            </a:ln>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ctr" defTabSz="914400" rtl="0" eaLnBrk="1" latinLnBrk="0" hangingPunct="1"/>
              <a:fld id="{8AA76A61-C0D3-5C42-B971-16333CDC3DBD}" type="TxLink">
                <a:rPr lang="en-US" sz="2400" kern="1200">
                  <a:solidFill>
                    <a:schemeClr val="bg1"/>
                  </a:solidFill>
                  <a:latin typeface="Avenir Book" panose="02000503020000020003" pitchFamily="2" charset="0"/>
                  <a:ea typeface="+mn-ea"/>
                  <a:cs typeface="Arial" panose="020B0604020202020204" pitchFamily="34" charset="0"/>
                </a:rPr>
                <a:pPr marL="0" indent="0" algn="ctr" defTabSz="914400" rtl="0" eaLnBrk="1" latinLnBrk="0" hangingPunct="1"/>
                <a:t>32 %</a:t>
              </a:fld>
              <a:endParaRPr lang="en-US" sz="2400" kern="1200">
                <a:solidFill>
                  <a:schemeClr val="bg1"/>
                </a:solidFill>
                <a:latin typeface="Avenir Book" panose="02000503020000020003" pitchFamily="2" charset="0"/>
                <a:ea typeface="+mn-ea"/>
                <a:cs typeface="Arial" panose="020B0604020202020204" pitchFamily="34" charset="0"/>
              </a:endParaRPr>
            </a:p>
          </xdr:txBody>
        </xdr:sp>
      </xdr:grpSp>
      <xdr:grpSp>
        <xdr:nvGrpSpPr>
          <xdr:cNvPr id="7" name="Group 6">
            <a:extLst>
              <a:ext uri="{FF2B5EF4-FFF2-40B4-BE49-F238E27FC236}">
                <a16:creationId xmlns:a16="http://schemas.microsoft.com/office/drawing/2014/main" id="{AB2C1BC5-FC12-FE46-B2C2-5922F99D6ADE}"/>
              </a:ext>
            </a:extLst>
          </xdr:cNvPr>
          <xdr:cNvGrpSpPr/>
        </xdr:nvGrpSpPr>
        <xdr:grpSpPr>
          <a:xfrm>
            <a:off x="10493673" y="7561625"/>
            <a:ext cx="405966" cy="402336"/>
            <a:chOff x="10493673" y="7561625"/>
            <a:chExt cx="405966" cy="402336"/>
          </a:xfrm>
        </xdr:grpSpPr>
        <xdr:sp macro="" textlink="">
          <xdr:nvSpPr>
            <xdr:cNvPr id="97" name="Rectangle: Rounded Corners 69">
              <a:extLst>
                <a:ext uri="{FF2B5EF4-FFF2-40B4-BE49-F238E27FC236}">
                  <a16:creationId xmlns:a16="http://schemas.microsoft.com/office/drawing/2014/main" id="{4BC45BB5-48BB-49B0-BF60-D19F2E67B3D9}"/>
                </a:ext>
              </a:extLst>
            </xdr:cNvPr>
            <xdr:cNvSpPr/>
          </xdr:nvSpPr>
          <xdr:spPr>
            <a:xfrm rot="10800000">
              <a:off x="10493673" y="7561625"/>
              <a:ext cx="405966" cy="402336"/>
            </a:xfrm>
            <a:prstGeom prst="roundRect">
              <a:avLst>
                <a:gd name="adj" fmla="val 24267"/>
              </a:avLst>
            </a:prstGeom>
            <a:solidFill>
              <a:schemeClr val="bg1"/>
            </a:solidFill>
            <a:ln>
              <a:noFill/>
            </a:ln>
            <a:effectLst>
              <a:outerShdw blurRad="101600" dist="38100" dir="5400000" algn="t" rotWithShape="0">
                <a:prstClr val="black">
                  <a:alpha val="2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Avenir Book" panose="02000503020000020003" pitchFamily="2" charset="0"/>
              </a:endParaRPr>
            </a:p>
          </xdr:txBody>
        </xdr:sp>
        <xdr:pic>
          <xdr:nvPicPr>
            <xdr:cNvPr id="99" name="Graphic 17" descr="Research">
              <a:extLst>
                <a:ext uri="{FF2B5EF4-FFF2-40B4-BE49-F238E27FC236}">
                  <a16:creationId xmlns:a16="http://schemas.microsoft.com/office/drawing/2014/main" id="{E91895E2-5B18-42E9-8976-F9B455CD80A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562137" y="7626460"/>
              <a:ext cx="269037" cy="269037"/>
            </a:xfrm>
            <a:prstGeom prst="rect">
              <a:avLst/>
            </a:prstGeom>
          </xdr:spPr>
        </xdr:pic>
      </xdr:grpSp>
    </xdr:grpSp>
    <xdr:clientData/>
  </xdr:twoCellAnchor>
  <xdr:twoCellAnchor editAs="absolute">
    <xdr:from>
      <xdr:col>0</xdr:col>
      <xdr:colOff>355600</xdr:colOff>
      <xdr:row>6</xdr:row>
      <xdr:rowOff>3624</xdr:rowOff>
    </xdr:from>
    <xdr:to>
      <xdr:col>8</xdr:col>
      <xdr:colOff>406399</xdr:colOff>
      <xdr:row>10</xdr:row>
      <xdr:rowOff>34662</xdr:rowOff>
    </xdr:to>
    <xdr:sp macro="" textlink="">
      <xdr:nvSpPr>
        <xdr:cNvPr id="100" name="TextBox 53">
          <a:extLst>
            <a:ext uri="{FF2B5EF4-FFF2-40B4-BE49-F238E27FC236}">
              <a16:creationId xmlns:a16="http://schemas.microsoft.com/office/drawing/2014/main" id="{FD6376E6-73BD-4AEF-B469-4EC567CA7CDD}"/>
            </a:ext>
          </a:extLst>
        </xdr:cNvPr>
        <xdr:cNvSpPr txBox="1"/>
      </xdr:nvSpPr>
      <xdr:spPr>
        <a:xfrm>
          <a:off x="355600" y="1146624"/>
          <a:ext cx="6654799" cy="79303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4000" b="0">
              <a:solidFill>
                <a:schemeClr val="bg1"/>
              </a:solidFill>
              <a:latin typeface="Avenir Book" panose="02000503020000020003" pitchFamily="2" charset="0"/>
            </a:rPr>
            <a:t>Projects Status Reporting</a:t>
          </a:r>
        </a:p>
      </xdr:txBody>
    </xdr:sp>
    <xdr:clientData/>
  </xdr:twoCellAnchor>
  <xdr:twoCellAnchor editAs="absolute">
    <xdr:from>
      <xdr:col>0</xdr:col>
      <xdr:colOff>0</xdr:colOff>
      <xdr:row>5</xdr:row>
      <xdr:rowOff>82573</xdr:rowOff>
    </xdr:from>
    <xdr:to>
      <xdr:col>3</xdr:col>
      <xdr:colOff>368300</xdr:colOff>
      <xdr:row>7</xdr:row>
      <xdr:rowOff>12700</xdr:rowOff>
    </xdr:to>
    <xdr:sp macro="" textlink="">
      <xdr:nvSpPr>
        <xdr:cNvPr id="101" name="TextBox 71">
          <a:extLst>
            <a:ext uri="{FF2B5EF4-FFF2-40B4-BE49-F238E27FC236}">
              <a16:creationId xmlns:a16="http://schemas.microsoft.com/office/drawing/2014/main" id="{505598C8-8C7F-4521-A8D9-61AB892D2126}"/>
            </a:ext>
          </a:extLst>
        </xdr:cNvPr>
        <xdr:cNvSpPr txBox="1"/>
      </xdr:nvSpPr>
      <xdr:spPr>
        <a:xfrm>
          <a:off x="0" y="1035073"/>
          <a:ext cx="2844800" cy="31112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a:solidFill>
                <a:schemeClr val="bg1"/>
              </a:solidFill>
              <a:latin typeface="Avenir Book" panose="02000503020000020003" pitchFamily="2" charset="0"/>
            </a:rPr>
            <a:t>Annually</a:t>
          </a:r>
          <a:r>
            <a:rPr lang="en-US" sz="1200" baseline="0">
              <a:solidFill>
                <a:schemeClr val="bg1"/>
              </a:solidFill>
              <a:latin typeface="Avenir Book" panose="02000503020000020003" pitchFamily="2" charset="0"/>
            </a:rPr>
            <a:t> Financial Statistics</a:t>
          </a:r>
        </a:p>
        <a:p>
          <a:pPr algn="ctr"/>
          <a:endParaRPr lang="en-US" sz="1200">
            <a:solidFill>
              <a:schemeClr val="bg1"/>
            </a:solidFill>
            <a:latin typeface="Avenir Book" panose="02000503020000020003" pitchFamily="2" charset="0"/>
          </a:endParaRPr>
        </a:p>
      </xdr:txBody>
    </xdr:sp>
    <xdr:clientData/>
  </xdr:twoCellAnchor>
  <xdr:twoCellAnchor editAs="absolute">
    <xdr:from>
      <xdr:col>0</xdr:col>
      <xdr:colOff>49208</xdr:colOff>
      <xdr:row>0</xdr:row>
      <xdr:rowOff>0</xdr:rowOff>
    </xdr:from>
    <xdr:to>
      <xdr:col>22</xdr:col>
      <xdr:colOff>50799</xdr:colOff>
      <xdr:row>2</xdr:row>
      <xdr:rowOff>12700</xdr:rowOff>
    </xdr:to>
    <xdr:sp macro="" textlink="">
      <xdr:nvSpPr>
        <xdr:cNvPr id="145" name="Rectangle 144">
          <a:extLst>
            <a:ext uri="{FF2B5EF4-FFF2-40B4-BE49-F238E27FC236}">
              <a16:creationId xmlns:a16="http://schemas.microsoft.com/office/drawing/2014/main" id="{F516D878-2E0B-0040-8975-77E25060F56A}"/>
            </a:ext>
          </a:extLst>
        </xdr:cNvPr>
        <xdr:cNvSpPr/>
      </xdr:nvSpPr>
      <xdr:spPr>
        <a:xfrm>
          <a:off x="49208" y="0"/>
          <a:ext cx="16262671" cy="37846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venir Book" panose="02000503020000020003" pitchFamily="2" charset="0"/>
          </a:endParaRPr>
        </a:p>
      </xdr:txBody>
    </xdr:sp>
    <xdr:clientData/>
  </xdr:twoCellAnchor>
  <xdr:twoCellAnchor editAs="absolute">
    <xdr:from>
      <xdr:col>0</xdr:col>
      <xdr:colOff>193255</xdr:colOff>
      <xdr:row>0</xdr:row>
      <xdr:rowOff>39691</xdr:rowOff>
    </xdr:from>
    <xdr:to>
      <xdr:col>0</xdr:col>
      <xdr:colOff>467575</xdr:colOff>
      <xdr:row>1</xdr:row>
      <xdr:rowOff>123511</xdr:rowOff>
    </xdr:to>
    <xdr:pic>
      <xdr:nvPicPr>
        <xdr:cNvPr id="146" name="Picture 145" descr="Mandala with solid fill">
          <a:extLst>
            <a:ext uri="{FF2B5EF4-FFF2-40B4-BE49-F238E27FC236}">
              <a16:creationId xmlns:a16="http://schemas.microsoft.com/office/drawing/2014/main" id="{7F845305-9E51-0342-9DBA-9DB26CB8F79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rcRect/>
        <a:stretch/>
      </xdr:blipFill>
      <xdr:spPr>
        <a:xfrm>
          <a:off x="193255" y="39691"/>
          <a:ext cx="274320" cy="274320"/>
        </a:xfrm>
        <a:prstGeom prst="rect">
          <a:avLst/>
        </a:prstGeom>
      </xdr:spPr>
    </xdr:pic>
    <xdr:clientData/>
  </xdr:twoCellAnchor>
  <xdr:twoCellAnchor editAs="absolute">
    <xdr:from>
      <xdr:col>17</xdr:col>
      <xdr:colOff>173245</xdr:colOff>
      <xdr:row>0</xdr:row>
      <xdr:rowOff>66682</xdr:rowOff>
    </xdr:from>
    <xdr:to>
      <xdr:col>18</xdr:col>
      <xdr:colOff>599543</xdr:colOff>
      <xdr:row>1</xdr:row>
      <xdr:rowOff>144780</xdr:rowOff>
    </xdr:to>
    <xdr:sp macro="" textlink="">
      <xdr:nvSpPr>
        <xdr:cNvPr id="148" name="Title 1">
          <a:hlinkClick xmlns:r="http://schemas.openxmlformats.org/officeDocument/2006/relationships" r:id="rId11" tooltip="Sales Process"/>
          <a:extLst>
            <a:ext uri="{FF2B5EF4-FFF2-40B4-BE49-F238E27FC236}">
              <a16:creationId xmlns:a16="http://schemas.microsoft.com/office/drawing/2014/main" id="{1BAD6B56-1C81-4D41-BB57-82376353B0E8}"/>
            </a:ext>
          </a:extLst>
        </xdr:cNvPr>
        <xdr:cNvSpPr>
          <a:spLocks noGrp="1"/>
        </xdr:cNvSpPr>
      </xdr:nvSpPr>
      <xdr:spPr>
        <a:xfrm>
          <a:off x="12738625" y="66682"/>
          <a:ext cx="1165438" cy="260978"/>
        </a:xfrm>
        <a:prstGeom prst="rect">
          <a:avLst/>
        </a:prstGeom>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pPr algn="ctr"/>
          <a:r>
            <a:rPr lang="en-US" sz="1100" baseline="0">
              <a:solidFill>
                <a:schemeClr val="bg1"/>
              </a:solidFill>
              <a:latin typeface="Avenir Book" panose="02000503020000020003" pitchFamily="2" charset="0"/>
            </a:rPr>
            <a:t>Sales Process</a:t>
          </a:r>
          <a:endParaRPr lang="en-US" sz="1100">
            <a:solidFill>
              <a:schemeClr val="bg1"/>
            </a:solidFill>
            <a:latin typeface="Avenir Book" panose="02000503020000020003" pitchFamily="2" charset="0"/>
          </a:endParaRPr>
        </a:p>
      </xdr:txBody>
    </xdr:sp>
    <xdr:clientData/>
  </xdr:twoCellAnchor>
  <xdr:twoCellAnchor editAs="absolute">
    <xdr:from>
      <xdr:col>15</xdr:col>
      <xdr:colOff>484763</xdr:colOff>
      <xdr:row>0</xdr:row>
      <xdr:rowOff>66682</xdr:rowOff>
    </xdr:from>
    <xdr:to>
      <xdr:col>17</xdr:col>
      <xdr:colOff>83076</xdr:colOff>
      <xdr:row>1</xdr:row>
      <xdr:rowOff>144780</xdr:rowOff>
    </xdr:to>
    <xdr:sp macro="" textlink="">
      <xdr:nvSpPr>
        <xdr:cNvPr id="149" name="Title 1">
          <a:hlinkClick xmlns:r="http://schemas.openxmlformats.org/officeDocument/2006/relationships" r:id="rId12" tooltip="Geographically"/>
          <a:extLst>
            <a:ext uri="{FF2B5EF4-FFF2-40B4-BE49-F238E27FC236}">
              <a16:creationId xmlns:a16="http://schemas.microsoft.com/office/drawing/2014/main" id="{002C08C4-2AE9-DC43-9037-2A2BD955CD6D}"/>
            </a:ext>
          </a:extLst>
        </xdr:cNvPr>
        <xdr:cNvSpPr>
          <a:spLocks noGrp="1"/>
        </xdr:cNvSpPr>
      </xdr:nvSpPr>
      <xdr:spPr>
        <a:xfrm>
          <a:off x="11571863" y="66682"/>
          <a:ext cx="1076593" cy="260978"/>
        </a:xfrm>
        <a:prstGeom prst="rect">
          <a:avLst/>
        </a:prstGeom>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pPr algn="ctr"/>
          <a:r>
            <a:rPr lang="en-US" sz="1100" baseline="0">
              <a:solidFill>
                <a:schemeClr val="bg1"/>
              </a:solidFill>
              <a:latin typeface="Avenir Book" panose="02000503020000020003" pitchFamily="2" charset="0"/>
            </a:rPr>
            <a:t>Geographically</a:t>
          </a:r>
          <a:endParaRPr lang="en-US" sz="1100">
            <a:solidFill>
              <a:schemeClr val="bg1"/>
            </a:solidFill>
            <a:latin typeface="Avenir Book" panose="02000503020000020003" pitchFamily="2" charset="0"/>
          </a:endParaRPr>
        </a:p>
      </xdr:txBody>
    </xdr:sp>
    <xdr:clientData/>
  </xdr:twoCellAnchor>
  <xdr:twoCellAnchor editAs="absolute">
    <xdr:from>
      <xdr:col>18</xdr:col>
      <xdr:colOff>692196</xdr:colOff>
      <xdr:row>0</xdr:row>
      <xdr:rowOff>66682</xdr:rowOff>
    </xdr:from>
    <xdr:to>
      <xdr:col>20</xdr:col>
      <xdr:colOff>290509</xdr:colOff>
      <xdr:row>1</xdr:row>
      <xdr:rowOff>144780</xdr:rowOff>
    </xdr:to>
    <xdr:sp macro="" textlink="">
      <xdr:nvSpPr>
        <xdr:cNvPr id="150" name="Title 1">
          <a:hlinkClick xmlns:r="http://schemas.openxmlformats.org/officeDocument/2006/relationships" r:id="rId13" tooltip="Projects Status"/>
          <a:extLst>
            <a:ext uri="{FF2B5EF4-FFF2-40B4-BE49-F238E27FC236}">
              <a16:creationId xmlns:a16="http://schemas.microsoft.com/office/drawing/2014/main" id="{4E2BAB59-28E0-C442-A096-09407EEB6834}"/>
            </a:ext>
          </a:extLst>
        </xdr:cNvPr>
        <xdr:cNvSpPr>
          <a:spLocks noGrp="1"/>
        </xdr:cNvSpPr>
      </xdr:nvSpPr>
      <xdr:spPr>
        <a:xfrm>
          <a:off x="13996716" y="66682"/>
          <a:ext cx="1076593" cy="260978"/>
        </a:xfrm>
        <a:prstGeom prst="rect">
          <a:avLst/>
        </a:prstGeom>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pPr algn="ctr"/>
          <a:r>
            <a:rPr lang="en-US" sz="1100" baseline="0">
              <a:solidFill>
                <a:schemeClr val="bg1"/>
              </a:solidFill>
              <a:latin typeface="Avenir Book" panose="02000503020000020003" pitchFamily="2" charset="0"/>
            </a:rPr>
            <a:t>Projects Status</a:t>
          </a:r>
          <a:endParaRPr lang="en-US" sz="1100">
            <a:solidFill>
              <a:schemeClr val="bg1"/>
            </a:solidFill>
            <a:latin typeface="Avenir Book" panose="02000503020000020003" pitchFamily="2" charset="0"/>
          </a:endParaRPr>
        </a:p>
      </xdr:txBody>
    </xdr:sp>
    <xdr:clientData/>
  </xdr:twoCellAnchor>
  <xdr:twoCellAnchor editAs="absolute">
    <xdr:from>
      <xdr:col>13</xdr:col>
      <xdr:colOff>708660</xdr:colOff>
      <xdr:row>0</xdr:row>
      <xdr:rowOff>66682</xdr:rowOff>
    </xdr:from>
    <xdr:to>
      <xdr:col>15</xdr:col>
      <xdr:colOff>354009</xdr:colOff>
      <xdr:row>1</xdr:row>
      <xdr:rowOff>144780</xdr:rowOff>
    </xdr:to>
    <xdr:sp macro="" textlink="">
      <xdr:nvSpPr>
        <xdr:cNvPr id="151" name="Title 1">
          <a:hlinkClick xmlns:r="http://schemas.openxmlformats.org/officeDocument/2006/relationships" r:id="rId14" tooltip="Income Sources"/>
          <a:extLst>
            <a:ext uri="{FF2B5EF4-FFF2-40B4-BE49-F238E27FC236}">
              <a16:creationId xmlns:a16="http://schemas.microsoft.com/office/drawing/2014/main" id="{8A22BB5D-DB1C-4140-9C9F-40978FE821C7}"/>
            </a:ext>
          </a:extLst>
        </xdr:cNvPr>
        <xdr:cNvSpPr>
          <a:spLocks noGrp="1"/>
        </xdr:cNvSpPr>
      </xdr:nvSpPr>
      <xdr:spPr>
        <a:xfrm>
          <a:off x="10317480" y="66682"/>
          <a:ext cx="1123629" cy="260978"/>
        </a:xfrm>
        <a:prstGeom prst="rect">
          <a:avLst/>
        </a:prstGeom>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pPr algn="ctr"/>
          <a:r>
            <a:rPr lang="en-US" sz="1100" baseline="0">
              <a:solidFill>
                <a:schemeClr val="bg1"/>
              </a:solidFill>
              <a:latin typeface="Avenir Book" panose="02000503020000020003" pitchFamily="2" charset="0"/>
            </a:rPr>
            <a:t>Income Sources</a:t>
          </a:r>
          <a:endParaRPr lang="en-US" sz="1100">
            <a:solidFill>
              <a:schemeClr val="bg1"/>
            </a:solidFill>
            <a:latin typeface="Avenir Book" panose="02000503020000020003" pitchFamily="2" charset="0"/>
          </a:endParaRPr>
        </a:p>
      </xdr:txBody>
    </xdr:sp>
    <xdr:clientData/>
  </xdr:twoCellAnchor>
  <xdr:twoCellAnchor editAs="absolute">
    <xdr:from>
      <xdr:col>19</xdr:col>
      <xdr:colOff>50311</xdr:colOff>
      <xdr:row>1</xdr:row>
      <xdr:rowOff>121201</xdr:rowOff>
    </xdr:from>
    <xdr:to>
      <xdr:col>19</xdr:col>
      <xdr:colOff>329711</xdr:colOff>
      <xdr:row>1</xdr:row>
      <xdr:rowOff>166920</xdr:rowOff>
    </xdr:to>
    <xdr:sp macro="" textlink="">
      <xdr:nvSpPr>
        <xdr:cNvPr id="152" name="Rounded Rectangle 151">
          <a:extLst>
            <a:ext uri="{FF2B5EF4-FFF2-40B4-BE49-F238E27FC236}">
              <a16:creationId xmlns:a16="http://schemas.microsoft.com/office/drawing/2014/main" id="{1EAE0E3A-CD4F-F64D-A57B-E4B4AAF38994}"/>
            </a:ext>
          </a:extLst>
        </xdr:cNvPr>
        <xdr:cNvSpPr/>
      </xdr:nvSpPr>
      <xdr:spPr>
        <a:xfrm>
          <a:off x="15734811" y="311701"/>
          <a:ext cx="279400" cy="45719"/>
        </a:xfrm>
        <a:prstGeom prst="roundRect">
          <a:avLst>
            <a:gd name="adj" fmla="val 50000"/>
          </a:avLst>
        </a:prstGeom>
        <a:solidFill>
          <a:srgbClr val="296EF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venir Book" panose="02000503020000020003" pitchFamily="2" charset="0"/>
          </a:endParaRPr>
        </a:p>
      </xdr:txBody>
    </xdr:sp>
    <xdr:clientData/>
  </xdr:twoCellAnchor>
  <xdr:twoCellAnchor editAs="absolute">
    <xdr:from>
      <xdr:col>5</xdr:col>
      <xdr:colOff>69125</xdr:colOff>
      <xdr:row>0</xdr:row>
      <xdr:rowOff>38100</xdr:rowOff>
    </xdr:from>
    <xdr:to>
      <xdr:col>6</xdr:col>
      <xdr:colOff>112706</xdr:colOff>
      <xdr:row>2</xdr:row>
      <xdr:rowOff>41278</xdr:rowOff>
    </xdr:to>
    <xdr:sp macro="" textlink="">
      <xdr:nvSpPr>
        <xdr:cNvPr id="153" name="TextBox 37">
          <a:hlinkClick xmlns:r="http://schemas.openxmlformats.org/officeDocument/2006/relationships" r:id="rId15" tooltip="www.other-levels.com"/>
          <a:extLst>
            <a:ext uri="{FF2B5EF4-FFF2-40B4-BE49-F238E27FC236}">
              <a16:creationId xmlns:a16="http://schemas.microsoft.com/office/drawing/2014/main" id="{6982525E-9FFA-904D-A306-3BC622CF1988}"/>
            </a:ext>
          </a:extLst>
        </xdr:cNvPr>
        <xdr:cNvSpPr txBox="1"/>
      </xdr:nvSpPr>
      <xdr:spPr>
        <a:xfrm>
          <a:off x="4196625" y="38100"/>
          <a:ext cx="869081" cy="384178"/>
        </a:xfrm>
        <a:prstGeom prst="rect">
          <a:avLst/>
        </a:prstGeom>
        <a:noFill/>
        <a:ln>
          <a:noFill/>
        </a:ln>
      </xdr:spPr>
      <xdr:txBody>
        <a:bodyPr wrap="square" anchor="ctr">
          <a:noAutofit/>
        </a:bodyPr>
        <a:lstStyle>
          <a:defPPr>
            <a:defRPr lang="en-US"/>
          </a:defPPr>
          <a:lvl1pPr marL="0" algn="l" defTabSz="914400" rtl="0" eaLnBrk="1" latinLnBrk="0" hangingPunct="1">
            <a:defRPr sz="1800" kern="1200">
              <a:solidFill>
                <a:sysClr val="windowText" lastClr="000000"/>
              </a:solidFill>
              <a:latin typeface="Calibri" panose="020F0502020204030204"/>
            </a:defRPr>
          </a:lvl1pPr>
          <a:lvl2pPr marL="457200" algn="l" defTabSz="914400" rtl="0" eaLnBrk="1" latinLnBrk="0" hangingPunct="1">
            <a:defRPr sz="1800" kern="1200">
              <a:solidFill>
                <a:sysClr val="windowText" lastClr="000000"/>
              </a:solidFill>
              <a:latin typeface="Calibri" panose="020F0502020204030204"/>
            </a:defRPr>
          </a:lvl2pPr>
          <a:lvl3pPr marL="914400" algn="l" defTabSz="914400" rtl="0" eaLnBrk="1" latinLnBrk="0" hangingPunct="1">
            <a:defRPr sz="1800" kern="1200">
              <a:solidFill>
                <a:sysClr val="windowText" lastClr="000000"/>
              </a:solidFill>
              <a:latin typeface="Calibri" panose="020F0502020204030204"/>
            </a:defRPr>
          </a:lvl3pPr>
          <a:lvl4pPr marL="1371600" algn="l" defTabSz="914400" rtl="0" eaLnBrk="1" latinLnBrk="0" hangingPunct="1">
            <a:defRPr sz="1800" kern="1200">
              <a:solidFill>
                <a:sysClr val="windowText" lastClr="000000"/>
              </a:solidFill>
              <a:latin typeface="Calibri" panose="020F0502020204030204"/>
            </a:defRPr>
          </a:lvl4pPr>
          <a:lvl5pPr marL="1828800" algn="l" defTabSz="914400" rtl="0" eaLnBrk="1" latinLnBrk="0" hangingPunct="1">
            <a:defRPr sz="1800" kern="1200">
              <a:solidFill>
                <a:sysClr val="windowText" lastClr="000000"/>
              </a:solidFill>
              <a:latin typeface="Calibri" panose="020F0502020204030204"/>
            </a:defRPr>
          </a:lvl5pPr>
          <a:lvl6pPr marL="2286000" algn="l" defTabSz="914400" rtl="0" eaLnBrk="1" latinLnBrk="0" hangingPunct="1">
            <a:defRPr sz="1800" kern="1200">
              <a:solidFill>
                <a:sysClr val="windowText" lastClr="000000"/>
              </a:solidFill>
              <a:latin typeface="Calibri" panose="020F0502020204030204"/>
            </a:defRPr>
          </a:lvl6pPr>
          <a:lvl7pPr marL="2743200" algn="l" defTabSz="914400" rtl="0" eaLnBrk="1" latinLnBrk="0" hangingPunct="1">
            <a:defRPr sz="1800" kern="1200">
              <a:solidFill>
                <a:sysClr val="windowText" lastClr="000000"/>
              </a:solidFill>
              <a:latin typeface="Calibri" panose="020F0502020204030204"/>
            </a:defRPr>
          </a:lvl7pPr>
          <a:lvl8pPr marL="3200400" algn="l" defTabSz="914400" rtl="0" eaLnBrk="1" latinLnBrk="0" hangingPunct="1">
            <a:defRPr sz="1800" kern="1200">
              <a:solidFill>
                <a:sysClr val="windowText" lastClr="000000"/>
              </a:solidFill>
              <a:latin typeface="Calibri" panose="020F0502020204030204"/>
            </a:defRPr>
          </a:lvl8pPr>
          <a:lvl9pPr marL="3657600" algn="l" defTabSz="914400" rtl="0" eaLnBrk="1" latinLnBrk="0" hangingPunct="1">
            <a:defRPr sz="1800" kern="1200">
              <a:solidFill>
                <a:sysClr val="windowText" lastClr="000000"/>
              </a:solidFill>
              <a:latin typeface="Calibri" panose="020F0502020204030204"/>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200" b="0" i="0" u="none" strike="noStrike" kern="1200" cap="none" spc="0" normalizeH="0" baseline="0">
              <a:ln>
                <a:noFill/>
              </a:ln>
              <a:solidFill>
                <a:sysClr val="window" lastClr="FFFFFF"/>
              </a:solidFill>
              <a:effectLst/>
              <a:uLnTx/>
              <a:uFillTx/>
              <a:latin typeface="Avenir Book" panose="02000503020000020003" pitchFamily="2" charset="0"/>
              <a:cs typeface="Arial" panose="020B0604020202020204" pitchFamily="34" charset="0"/>
            </a:rPr>
            <a:t>Browse</a:t>
          </a:r>
        </a:p>
      </xdr:txBody>
    </xdr:sp>
    <xdr:clientData/>
  </xdr:twoCellAnchor>
  <xdr:twoCellAnchor editAs="absolute">
    <xdr:from>
      <xdr:col>14</xdr:col>
      <xdr:colOff>640536</xdr:colOff>
      <xdr:row>12</xdr:row>
      <xdr:rowOff>178827</xdr:rowOff>
    </xdr:from>
    <xdr:to>
      <xdr:col>17</xdr:col>
      <xdr:colOff>743974</xdr:colOff>
      <xdr:row>35</xdr:row>
      <xdr:rowOff>113</xdr:rowOff>
    </xdr:to>
    <xdr:grpSp>
      <xdr:nvGrpSpPr>
        <xdr:cNvPr id="165" name="Group 164">
          <a:extLst>
            <a:ext uri="{FF2B5EF4-FFF2-40B4-BE49-F238E27FC236}">
              <a16:creationId xmlns:a16="http://schemas.microsoft.com/office/drawing/2014/main" id="{82A3BAEF-6C5E-0C4B-9DC4-F64ACBD6119C}"/>
            </a:ext>
          </a:extLst>
        </xdr:cNvPr>
        <xdr:cNvGrpSpPr/>
      </xdr:nvGrpSpPr>
      <xdr:grpSpPr>
        <a:xfrm>
          <a:off x="10988496" y="2373387"/>
          <a:ext cx="2313238" cy="4027526"/>
          <a:chOff x="5010333" y="1439074"/>
          <a:chExt cx="2324423" cy="3786548"/>
        </a:xfrm>
      </xdr:grpSpPr>
      <xdr:grpSp>
        <xdr:nvGrpSpPr>
          <xdr:cNvPr id="169" name="Group 168">
            <a:extLst>
              <a:ext uri="{FF2B5EF4-FFF2-40B4-BE49-F238E27FC236}">
                <a16:creationId xmlns:a16="http://schemas.microsoft.com/office/drawing/2014/main" id="{FF665693-9CA2-204B-85C1-813FEE327F83}"/>
              </a:ext>
            </a:extLst>
          </xdr:cNvPr>
          <xdr:cNvGrpSpPr/>
        </xdr:nvGrpSpPr>
        <xdr:grpSpPr>
          <a:xfrm>
            <a:off x="5010333" y="1439074"/>
            <a:ext cx="2324422" cy="982797"/>
            <a:chOff x="5143683" y="1858174"/>
            <a:chExt cx="2324422" cy="982797"/>
          </a:xfrm>
        </xdr:grpSpPr>
        <xdr:sp macro="" textlink="'Data Tables'!AJ2">
          <xdr:nvSpPr>
            <xdr:cNvPr id="178" name="TextBox 29">
              <a:extLst>
                <a:ext uri="{FF2B5EF4-FFF2-40B4-BE49-F238E27FC236}">
                  <a16:creationId xmlns:a16="http://schemas.microsoft.com/office/drawing/2014/main" id="{276F3561-C714-E249-9DDC-EBD49E4EA61C}"/>
                </a:ext>
              </a:extLst>
            </xdr:cNvPr>
            <xdr:cNvSpPr txBox="1"/>
          </xdr:nvSpPr>
          <xdr:spPr>
            <a:xfrm>
              <a:off x="5200893" y="1858174"/>
              <a:ext cx="1620491" cy="307777"/>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fld id="{270022C8-D333-184C-83AB-60B547436017}" type="TxLink">
                <a:rPr lang="en-US" sz="1400" b="0" i="0" u="none" strike="noStrike">
                  <a:solidFill>
                    <a:srgbClr val="FFFFFF"/>
                  </a:solidFill>
                  <a:latin typeface="Avenir Book"/>
                </a:rPr>
                <a:pPr algn="l"/>
                <a:t>Department</a:t>
              </a:fld>
              <a:endParaRPr lang="en-US" sz="1400">
                <a:solidFill>
                  <a:schemeClr val="bg1"/>
                </a:solidFill>
                <a:latin typeface="Avenir Book" panose="02000503020000020003" pitchFamily="2" charset="0"/>
              </a:endParaRPr>
            </a:p>
          </xdr:txBody>
        </xdr:sp>
        <xdr:sp macro="" textlink="'Data Tables'!AK2">
          <xdr:nvSpPr>
            <xdr:cNvPr id="179" name="TextBox 30">
              <a:extLst>
                <a:ext uri="{FF2B5EF4-FFF2-40B4-BE49-F238E27FC236}">
                  <a16:creationId xmlns:a16="http://schemas.microsoft.com/office/drawing/2014/main" id="{69ADB8C7-41A8-F746-94AA-43216689E514}"/>
                </a:ext>
              </a:extLst>
            </xdr:cNvPr>
            <xdr:cNvSpPr txBox="1"/>
          </xdr:nvSpPr>
          <xdr:spPr>
            <a:xfrm>
              <a:off x="5143683" y="2271768"/>
              <a:ext cx="1620491" cy="335701"/>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fld id="{EE54AB68-2429-5444-B0F7-7559A7228E07}" type="TxLink">
                <a:rPr lang="en-US" sz="1600" b="0" i="0" u="none" strike="noStrike">
                  <a:solidFill>
                    <a:srgbClr val="FFFFFF"/>
                  </a:solidFill>
                  <a:latin typeface="Avenir Book"/>
                  <a:cs typeface="Arial" panose="020B0604020202020204" pitchFamily="34" charset="0"/>
                </a:rPr>
                <a:pPr algn="l"/>
                <a:t> 723 839 </a:t>
              </a:fld>
              <a:endParaRPr lang="en-US" b="1">
                <a:solidFill>
                  <a:schemeClr val="bg1"/>
                </a:solidFill>
                <a:latin typeface="Avenir Book" panose="02000503020000020003" pitchFamily="2" charset="0"/>
                <a:cs typeface="Arial" panose="020B0604020202020204" pitchFamily="34" charset="0"/>
              </a:endParaRPr>
            </a:p>
          </xdr:txBody>
        </xdr:sp>
        <xdr:sp macro="" textlink="'Data Tables'!AL2">
          <xdr:nvSpPr>
            <xdr:cNvPr id="180" name="TextBox 31">
              <a:extLst>
                <a:ext uri="{FF2B5EF4-FFF2-40B4-BE49-F238E27FC236}">
                  <a16:creationId xmlns:a16="http://schemas.microsoft.com/office/drawing/2014/main" id="{EF11D618-DE3A-2A4F-962E-4C4BC4C4B6CB}"/>
                </a:ext>
              </a:extLst>
            </xdr:cNvPr>
            <xdr:cNvSpPr txBox="1"/>
          </xdr:nvSpPr>
          <xdr:spPr>
            <a:xfrm>
              <a:off x="5200892" y="2563972"/>
              <a:ext cx="2267213" cy="276999"/>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fld id="{EE415890-50B9-BD40-8F33-AE344755F620}" type="TxLink">
                <a:rPr lang="en-US" sz="1200" b="0" i="0" u="none" strike="noStrike">
                  <a:solidFill>
                    <a:srgbClr val="FFFFFF"/>
                  </a:solidFill>
                  <a:latin typeface="Avenir Book"/>
                </a:rPr>
                <a:pPr algn="l"/>
                <a:t>40% Yearly increased </a:t>
              </a:fld>
              <a:endParaRPr lang="en-US" sz="1200">
                <a:solidFill>
                  <a:schemeClr val="bg1">
                    <a:lumMod val="95000"/>
                  </a:schemeClr>
                </a:solidFill>
                <a:latin typeface="Avenir Book" panose="02000503020000020003" pitchFamily="2" charset="0"/>
              </a:endParaRPr>
            </a:p>
          </xdr:txBody>
        </xdr:sp>
      </xdr:grpSp>
      <xdr:grpSp>
        <xdr:nvGrpSpPr>
          <xdr:cNvPr id="170" name="Group 169">
            <a:extLst>
              <a:ext uri="{FF2B5EF4-FFF2-40B4-BE49-F238E27FC236}">
                <a16:creationId xmlns:a16="http://schemas.microsoft.com/office/drawing/2014/main" id="{16B14509-385D-0C45-B9CE-3B03A8F8E339}"/>
              </a:ext>
            </a:extLst>
          </xdr:cNvPr>
          <xdr:cNvGrpSpPr/>
        </xdr:nvGrpSpPr>
        <xdr:grpSpPr>
          <a:xfrm>
            <a:off x="5010333" y="2855320"/>
            <a:ext cx="2324423" cy="982797"/>
            <a:chOff x="5143683" y="1858174"/>
            <a:chExt cx="2324423" cy="982797"/>
          </a:xfrm>
        </xdr:grpSpPr>
        <xdr:sp macro="" textlink="'Data Tables'!AJ3">
          <xdr:nvSpPr>
            <xdr:cNvPr id="175" name="TextBox 34">
              <a:extLst>
                <a:ext uri="{FF2B5EF4-FFF2-40B4-BE49-F238E27FC236}">
                  <a16:creationId xmlns:a16="http://schemas.microsoft.com/office/drawing/2014/main" id="{178FD32B-32C6-2B4F-AC8F-2A2C49C255C8}"/>
                </a:ext>
              </a:extLst>
            </xdr:cNvPr>
            <xdr:cNvSpPr txBox="1"/>
          </xdr:nvSpPr>
          <xdr:spPr>
            <a:xfrm>
              <a:off x="5200893" y="1858174"/>
              <a:ext cx="1620491" cy="307777"/>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fld id="{52D02536-9FEF-3C47-B451-B4853895397A}" type="TxLink">
                <a:rPr lang="en-US" sz="1400" b="0" i="0" u="none" strike="noStrike">
                  <a:solidFill>
                    <a:srgbClr val="FFFFFF"/>
                  </a:solidFill>
                  <a:latin typeface="Avenir Book"/>
                </a:rPr>
                <a:pPr algn="l"/>
                <a:t>Technical </a:t>
              </a:fld>
              <a:endParaRPr lang="en-US" sz="1400">
                <a:solidFill>
                  <a:schemeClr val="bg1"/>
                </a:solidFill>
                <a:latin typeface="Avenir Book" panose="02000503020000020003" pitchFamily="2" charset="0"/>
              </a:endParaRPr>
            </a:p>
          </xdr:txBody>
        </xdr:sp>
        <xdr:sp macro="" textlink="'Data Tables'!AK3">
          <xdr:nvSpPr>
            <xdr:cNvPr id="176" name="TextBox 35">
              <a:extLst>
                <a:ext uri="{FF2B5EF4-FFF2-40B4-BE49-F238E27FC236}">
                  <a16:creationId xmlns:a16="http://schemas.microsoft.com/office/drawing/2014/main" id="{08EFD49A-4FBB-214D-A018-21647C14A7D8}"/>
                </a:ext>
              </a:extLst>
            </xdr:cNvPr>
            <xdr:cNvSpPr txBox="1"/>
          </xdr:nvSpPr>
          <xdr:spPr>
            <a:xfrm>
              <a:off x="5143683" y="2271768"/>
              <a:ext cx="1620491" cy="335701"/>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fld id="{07A21FC5-F363-F54B-83EC-B8EF7C6ABA85}" type="TxLink">
                <a:rPr lang="en-US" sz="1600" b="0" i="0" u="none" strike="noStrike">
                  <a:solidFill>
                    <a:srgbClr val="FFFFFF"/>
                  </a:solidFill>
                  <a:latin typeface="Avenir Book"/>
                  <a:cs typeface="Arial" panose="020B0604020202020204" pitchFamily="34" charset="0"/>
                </a:rPr>
                <a:pPr algn="l"/>
                <a:t> 153 937 </a:t>
              </a:fld>
              <a:endParaRPr lang="en-US" b="1">
                <a:solidFill>
                  <a:schemeClr val="bg1"/>
                </a:solidFill>
                <a:latin typeface="Avenir Book" panose="02000503020000020003" pitchFamily="2" charset="0"/>
                <a:cs typeface="Arial" panose="020B0604020202020204" pitchFamily="34" charset="0"/>
              </a:endParaRPr>
            </a:p>
          </xdr:txBody>
        </xdr:sp>
        <xdr:sp macro="" textlink="'Data Tables'!AL3">
          <xdr:nvSpPr>
            <xdr:cNvPr id="177" name="TextBox 36">
              <a:extLst>
                <a:ext uri="{FF2B5EF4-FFF2-40B4-BE49-F238E27FC236}">
                  <a16:creationId xmlns:a16="http://schemas.microsoft.com/office/drawing/2014/main" id="{EC0A9383-57E8-9042-8290-FD0AEB359DC9}"/>
                </a:ext>
              </a:extLst>
            </xdr:cNvPr>
            <xdr:cNvSpPr txBox="1"/>
          </xdr:nvSpPr>
          <xdr:spPr>
            <a:xfrm>
              <a:off x="5200893" y="2563972"/>
              <a:ext cx="2267213" cy="276999"/>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fld id="{16FBAAFD-0D90-7641-8F69-76E25EC34339}" type="TxLink">
                <a:rPr lang="en-US" sz="1200" b="0" i="0" u="none" strike="noStrike">
                  <a:solidFill>
                    <a:srgbClr val="FFFFFF"/>
                  </a:solidFill>
                  <a:latin typeface="Avenir Book"/>
                </a:rPr>
                <a:pPr algn="l"/>
                <a:t>24% monthly increased </a:t>
              </a:fld>
              <a:endParaRPr lang="en-US" sz="1200">
                <a:solidFill>
                  <a:schemeClr val="bg1">
                    <a:lumMod val="95000"/>
                  </a:schemeClr>
                </a:solidFill>
                <a:latin typeface="Avenir Book" panose="02000503020000020003" pitchFamily="2" charset="0"/>
              </a:endParaRPr>
            </a:p>
          </xdr:txBody>
        </xdr:sp>
      </xdr:grpSp>
      <xdr:grpSp>
        <xdr:nvGrpSpPr>
          <xdr:cNvPr id="171" name="Group 170">
            <a:extLst>
              <a:ext uri="{FF2B5EF4-FFF2-40B4-BE49-F238E27FC236}">
                <a16:creationId xmlns:a16="http://schemas.microsoft.com/office/drawing/2014/main" id="{2B2AF7A9-E4DE-314E-AFEA-BC19B86DDF60}"/>
              </a:ext>
            </a:extLst>
          </xdr:cNvPr>
          <xdr:cNvGrpSpPr/>
        </xdr:nvGrpSpPr>
        <xdr:grpSpPr>
          <a:xfrm>
            <a:off x="5010333" y="4242825"/>
            <a:ext cx="2324423" cy="982797"/>
            <a:chOff x="5143683" y="1858174"/>
            <a:chExt cx="2324423" cy="982797"/>
          </a:xfrm>
        </xdr:grpSpPr>
        <xdr:sp macro="" textlink="'Data Tables'!AJ4">
          <xdr:nvSpPr>
            <xdr:cNvPr id="172" name="TextBox 38">
              <a:extLst>
                <a:ext uri="{FF2B5EF4-FFF2-40B4-BE49-F238E27FC236}">
                  <a16:creationId xmlns:a16="http://schemas.microsoft.com/office/drawing/2014/main" id="{EC340D61-383B-2247-A513-0BD6E31DBC0A}"/>
                </a:ext>
              </a:extLst>
            </xdr:cNvPr>
            <xdr:cNvSpPr txBox="1"/>
          </xdr:nvSpPr>
          <xdr:spPr>
            <a:xfrm>
              <a:off x="5200893" y="1858174"/>
              <a:ext cx="1620491" cy="307777"/>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fld id="{A189F54E-FCF2-5042-8439-9551BB4D4180}" type="TxLink">
                <a:rPr lang="en-US" sz="1400" b="0" i="0" u="none" strike="noStrike">
                  <a:solidFill>
                    <a:srgbClr val="FFFFFF"/>
                  </a:solidFill>
                  <a:latin typeface="Avenir Book"/>
                </a:rPr>
                <a:pPr algn="l"/>
                <a:t>License</a:t>
              </a:fld>
              <a:endParaRPr lang="en-US" sz="1400">
                <a:solidFill>
                  <a:schemeClr val="bg1"/>
                </a:solidFill>
                <a:latin typeface="Avenir Book" panose="02000503020000020003" pitchFamily="2" charset="0"/>
              </a:endParaRPr>
            </a:p>
          </xdr:txBody>
        </xdr:sp>
        <xdr:sp macro="" textlink="'Data Tables'!AK4">
          <xdr:nvSpPr>
            <xdr:cNvPr id="173" name="TextBox 39">
              <a:extLst>
                <a:ext uri="{FF2B5EF4-FFF2-40B4-BE49-F238E27FC236}">
                  <a16:creationId xmlns:a16="http://schemas.microsoft.com/office/drawing/2014/main" id="{6312DD95-EBA7-4546-83F3-6CB08387291D}"/>
                </a:ext>
              </a:extLst>
            </xdr:cNvPr>
            <xdr:cNvSpPr txBox="1"/>
          </xdr:nvSpPr>
          <xdr:spPr>
            <a:xfrm>
              <a:off x="5143683" y="2271768"/>
              <a:ext cx="1620491" cy="335701"/>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fld id="{CB5A2DFD-13C7-CE47-B2F7-CCB2FDB1AAF4}" type="TxLink">
                <a:rPr lang="en-US" sz="1600" b="0" i="0" u="none" strike="noStrike">
                  <a:solidFill>
                    <a:srgbClr val="FFFFFF"/>
                  </a:solidFill>
                  <a:latin typeface="Avenir Book"/>
                  <a:cs typeface="Arial" panose="020B0604020202020204" pitchFamily="34" charset="0"/>
                </a:rPr>
                <a:pPr algn="l"/>
                <a:t> 383 130 </a:t>
              </a:fld>
              <a:endParaRPr lang="en-US" b="1">
                <a:solidFill>
                  <a:schemeClr val="bg1"/>
                </a:solidFill>
                <a:latin typeface="Avenir Book" panose="02000503020000020003" pitchFamily="2" charset="0"/>
                <a:cs typeface="Arial" panose="020B0604020202020204" pitchFamily="34" charset="0"/>
              </a:endParaRPr>
            </a:p>
          </xdr:txBody>
        </xdr:sp>
        <xdr:sp macro="" textlink="'Data Tables'!AL4">
          <xdr:nvSpPr>
            <xdr:cNvPr id="174" name="TextBox 40">
              <a:extLst>
                <a:ext uri="{FF2B5EF4-FFF2-40B4-BE49-F238E27FC236}">
                  <a16:creationId xmlns:a16="http://schemas.microsoft.com/office/drawing/2014/main" id="{B870F9DE-B795-E74C-B6F1-C1B1923764A5}"/>
                </a:ext>
              </a:extLst>
            </xdr:cNvPr>
            <xdr:cNvSpPr txBox="1"/>
          </xdr:nvSpPr>
          <xdr:spPr>
            <a:xfrm>
              <a:off x="5200893" y="2563972"/>
              <a:ext cx="2267213" cy="276999"/>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fld id="{68D5A235-9F9A-8E43-8D1D-599F36FC4497}" type="TxLink">
                <a:rPr lang="en-US" sz="1200" b="0" i="0" u="none" strike="noStrike">
                  <a:solidFill>
                    <a:srgbClr val="FFFFFF"/>
                  </a:solidFill>
                  <a:latin typeface="Avenir Book"/>
                </a:rPr>
                <a:pPr algn="l"/>
                <a:t>20% monthly increased </a:t>
              </a:fld>
              <a:endParaRPr lang="en-US" sz="1200">
                <a:solidFill>
                  <a:schemeClr val="bg1">
                    <a:lumMod val="95000"/>
                  </a:schemeClr>
                </a:solidFill>
                <a:latin typeface="Avenir Book" panose="02000503020000020003" pitchFamily="2" charset="0"/>
              </a:endParaRPr>
            </a:p>
          </xdr:txBody>
        </xdr:sp>
      </xdr:grpSp>
    </xdr:grpSp>
    <xdr:clientData/>
  </xdr:twoCellAnchor>
  <xdr:twoCellAnchor>
    <xdr:from>
      <xdr:col>0</xdr:col>
      <xdr:colOff>406400</xdr:colOff>
      <xdr:row>39</xdr:row>
      <xdr:rowOff>53975</xdr:rowOff>
    </xdr:from>
    <xdr:to>
      <xdr:col>2</xdr:col>
      <xdr:colOff>482600</xdr:colOff>
      <xdr:row>41</xdr:row>
      <xdr:rowOff>104775</xdr:rowOff>
    </xdr:to>
    <xdr:sp macro="" textlink="">
      <xdr:nvSpPr>
        <xdr:cNvPr id="533" name="Rounded Rectangle 532">
          <a:extLst>
            <a:ext uri="{FF2B5EF4-FFF2-40B4-BE49-F238E27FC236}">
              <a16:creationId xmlns:a16="http://schemas.microsoft.com/office/drawing/2014/main" id="{F38506CF-0590-6F4F-8430-E31A57AA3E94}"/>
            </a:ext>
          </a:extLst>
        </xdr:cNvPr>
        <xdr:cNvSpPr/>
      </xdr:nvSpPr>
      <xdr:spPr>
        <a:xfrm>
          <a:off x="406400" y="7483475"/>
          <a:ext cx="1727200" cy="431800"/>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venir Book" panose="02000503020000020003" pitchFamily="2" charset="0"/>
          </a:endParaRPr>
        </a:p>
      </xdr:txBody>
    </xdr:sp>
    <xdr:clientData/>
  </xdr:twoCellAnchor>
  <xdr:twoCellAnchor>
    <xdr:from>
      <xdr:col>0</xdr:col>
      <xdr:colOff>393700</xdr:colOff>
      <xdr:row>41</xdr:row>
      <xdr:rowOff>88900</xdr:rowOff>
    </xdr:from>
    <xdr:to>
      <xdr:col>11</xdr:col>
      <xdr:colOff>749300</xdr:colOff>
      <xdr:row>48</xdr:row>
      <xdr:rowOff>50800</xdr:rowOff>
    </xdr:to>
    <xdr:sp macro="" textlink="">
      <xdr:nvSpPr>
        <xdr:cNvPr id="534" name="TextBox 533">
          <a:extLst>
            <a:ext uri="{FF2B5EF4-FFF2-40B4-BE49-F238E27FC236}">
              <a16:creationId xmlns:a16="http://schemas.microsoft.com/office/drawing/2014/main" id="{8242E5A6-26AC-784D-89E4-AAC1E05F915A}"/>
            </a:ext>
          </a:extLst>
        </xdr:cNvPr>
        <xdr:cNvSpPr txBox="1"/>
      </xdr:nvSpPr>
      <xdr:spPr>
        <a:xfrm>
          <a:off x="393700" y="7899400"/>
          <a:ext cx="9436100" cy="129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000">
              <a:solidFill>
                <a:schemeClr val="bg1"/>
              </a:solidFill>
              <a:latin typeface="Avenir Book" panose="02000503020000020003" pitchFamily="2" charset="0"/>
              <a:ea typeface="+mn-ea"/>
              <a:cs typeface="+mn-cs"/>
            </a:rPr>
            <a:t>set of repeatable steps that a sales takes to take a prospective buyer from the early stage of awareness to a closed sale.set of repeatable steps that a sales takes to take a prospective buyer from the early stage of awareness to a closed sale. set of repeatable steps that a sales takes to take a prospective buyer from the early stage of awareness to a closed sale.set of repeatable steps that a sales takes to take a prospective buyer from the early stage of awareness to a closed sale.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000">
            <a:solidFill>
              <a:schemeClr val="bg1"/>
            </a:solidFill>
            <a:latin typeface="Avenir Book" panose="02000503020000020003" pitchFamily="2" charset="0"/>
            <a:ea typeface="+mn-ea"/>
            <a:cs typeface="+mn-cs"/>
          </a:endParaRPr>
        </a:p>
        <a:p>
          <a:pPr marL="0" indent="0" algn="l"/>
          <a:r>
            <a:rPr lang="en-US" sz="1000">
              <a:solidFill>
                <a:schemeClr val="bg1"/>
              </a:solidFill>
              <a:latin typeface="Avenir Book" panose="02000503020000020003" pitchFamily="2" charset="0"/>
              <a:ea typeface="+mn-ea"/>
              <a:cs typeface="+mn-cs"/>
            </a:rPr>
            <a:t> </a:t>
          </a:r>
        </a:p>
      </xdr:txBody>
    </xdr:sp>
    <xdr:clientData/>
  </xdr:twoCellAnchor>
  <xdr:twoCellAnchor>
    <xdr:from>
      <xdr:col>0</xdr:col>
      <xdr:colOff>459286</xdr:colOff>
      <xdr:row>39</xdr:row>
      <xdr:rowOff>107854</xdr:rowOff>
    </xdr:from>
    <xdr:to>
      <xdr:col>2</xdr:col>
      <xdr:colOff>457200</xdr:colOff>
      <xdr:row>41</xdr:row>
      <xdr:rowOff>60845</xdr:rowOff>
    </xdr:to>
    <xdr:sp macro="" textlink="">
      <xdr:nvSpPr>
        <xdr:cNvPr id="535" name="TextBox 534">
          <a:extLst>
            <a:ext uri="{FF2B5EF4-FFF2-40B4-BE49-F238E27FC236}">
              <a16:creationId xmlns:a16="http://schemas.microsoft.com/office/drawing/2014/main" id="{6E0176E6-2A6F-D245-A624-7D49A13E2499}"/>
            </a:ext>
          </a:extLst>
        </xdr:cNvPr>
        <xdr:cNvSpPr txBox="1"/>
      </xdr:nvSpPr>
      <xdr:spPr>
        <a:xfrm>
          <a:off x="459286" y="7537354"/>
          <a:ext cx="1648914" cy="333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400" b="0">
              <a:solidFill>
                <a:schemeClr val="bg1"/>
              </a:solidFill>
              <a:latin typeface="Avenir Book" panose="02000503020000020003" pitchFamily="2" charset="0"/>
            </a:rPr>
            <a:t>Projects</a:t>
          </a:r>
          <a:r>
            <a:rPr lang="en-US" sz="1400">
              <a:solidFill>
                <a:schemeClr val="bg1"/>
              </a:solidFill>
              <a:latin typeface="Avenir Book" panose="02000503020000020003" pitchFamily="2" charset="0"/>
              <a:ea typeface="+mn-ea"/>
              <a:cs typeface="+mn-cs"/>
            </a:rPr>
            <a:t> Process</a:t>
          </a:r>
        </a:p>
      </xdr:txBody>
    </xdr:sp>
    <xdr:clientData/>
  </xdr:twoCellAnchor>
  <xdr:twoCellAnchor editAs="absolute">
    <xdr:from>
      <xdr:col>13</xdr:col>
      <xdr:colOff>307474</xdr:colOff>
      <xdr:row>42</xdr:row>
      <xdr:rowOff>102492</xdr:rowOff>
    </xdr:from>
    <xdr:to>
      <xdr:col>22</xdr:col>
      <xdr:colOff>335324</xdr:colOff>
      <xdr:row>45</xdr:row>
      <xdr:rowOff>84666</xdr:rowOff>
    </xdr:to>
    <xdr:sp macro="" textlink="">
      <xdr:nvSpPr>
        <xdr:cNvPr id="1461" name="Rectangle 1460">
          <a:extLst>
            <a:ext uri="{FF2B5EF4-FFF2-40B4-BE49-F238E27FC236}">
              <a16:creationId xmlns:a16="http://schemas.microsoft.com/office/drawing/2014/main" id="{E8E491AD-224D-884C-9932-04C2FD344702}"/>
            </a:ext>
          </a:extLst>
        </xdr:cNvPr>
        <xdr:cNvSpPr/>
      </xdr:nvSpPr>
      <xdr:spPr>
        <a:xfrm>
          <a:off x="11024492" y="8150281"/>
          <a:ext cx="7447323" cy="557017"/>
        </a:xfrm>
        <a:prstGeom prst="rect">
          <a:avLst/>
        </a:prstGeom>
        <a:gradFill>
          <a:gsLst>
            <a:gs pos="0">
              <a:schemeClr val="bg1">
                <a:alpha val="8730"/>
              </a:schemeClr>
            </a:gs>
            <a:gs pos="90000">
              <a:schemeClr val="bg1">
                <a:alpha val="11910"/>
              </a:scheme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Avenir Book" panose="02000503020000020003" pitchFamily="2" charset="0"/>
          </a:endParaRPr>
        </a:p>
      </xdr:txBody>
    </xdr:sp>
    <xdr:clientData/>
  </xdr:twoCellAnchor>
  <xdr:twoCellAnchor editAs="absolute">
    <xdr:from>
      <xdr:col>0</xdr:col>
      <xdr:colOff>0</xdr:colOff>
      <xdr:row>5</xdr:row>
      <xdr:rowOff>111180</xdr:rowOff>
    </xdr:from>
    <xdr:to>
      <xdr:col>0</xdr:col>
      <xdr:colOff>393700</xdr:colOff>
      <xdr:row>9</xdr:row>
      <xdr:rowOff>76199</xdr:rowOff>
    </xdr:to>
    <xdr:sp macro="" textlink="">
      <xdr:nvSpPr>
        <xdr:cNvPr id="528" name="Rectangle 527">
          <a:extLst>
            <a:ext uri="{FF2B5EF4-FFF2-40B4-BE49-F238E27FC236}">
              <a16:creationId xmlns:a16="http://schemas.microsoft.com/office/drawing/2014/main" id="{EFDB462F-0BA6-7E4D-BB0F-323CC9B1F8C7}"/>
            </a:ext>
          </a:extLst>
        </xdr:cNvPr>
        <xdr:cNvSpPr/>
      </xdr:nvSpPr>
      <xdr:spPr>
        <a:xfrm rot="10800000">
          <a:off x="0" y="1063680"/>
          <a:ext cx="393700" cy="727019"/>
        </a:xfrm>
        <a:prstGeom prst="rect">
          <a:avLst/>
        </a:prstGeom>
        <a:gradFill>
          <a:gsLst>
            <a:gs pos="0">
              <a:schemeClr val="bg1">
                <a:alpha val="8730"/>
              </a:schemeClr>
            </a:gs>
            <a:gs pos="90000">
              <a:schemeClr val="bg1">
                <a:alpha val="11910"/>
              </a:scheme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Avenir Book" panose="02000503020000020003" pitchFamily="2" charset="0"/>
          </a:endParaRPr>
        </a:p>
      </xdr:txBody>
    </xdr:sp>
    <xdr:clientData/>
  </xdr:twoCellAnchor>
  <xdr:twoCellAnchor>
    <xdr:from>
      <xdr:col>4</xdr:col>
      <xdr:colOff>678180</xdr:colOff>
      <xdr:row>0</xdr:row>
      <xdr:rowOff>137160</xdr:rowOff>
    </xdr:from>
    <xdr:to>
      <xdr:col>5</xdr:col>
      <xdr:colOff>95267</xdr:colOff>
      <xdr:row>1</xdr:row>
      <xdr:rowOff>123684</xdr:rowOff>
    </xdr:to>
    <xdr:grpSp>
      <xdr:nvGrpSpPr>
        <xdr:cNvPr id="275" name="Graphic 211" descr="Compass outline">
          <a:extLst>
            <a:ext uri="{FF2B5EF4-FFF2-40B4-BE49-F238E27FC236}">
              <a16:creationId xmlns:a16="http://schemas.microsoft.com/office/drawing/2014/main" id="{B4390E2A-2025-4CBD-AF13-1BF9009E442D}"/>
            </a:ext>
          </a:extLst>
        </xdr:cNvPr>
        <xdr:cNvGrpSpPr>
          <a:grpSpLocks noChangeAspect="1"/>
        </xdr:cNvGrpSpPr>
      </xdr:nvGrpSpPr>
      <xdr:grpSpPr>
        <a:xfrm>
          <a:off x="3634740" y="137160"/>
          <a:ext cx="156227" cy="169404"/>
          <a:chOff x="5290788" y="256439"/>
          <a:chExt cx="211535" cy="211672"/>
        </a:xfrm>
        <a:solidFill>
          <a:schemeClr val="bg1"/>
        </a:solidFill>
      </xdr:grpSpPr>
      <xdr:sp macro="" textlink="">
        <xdr:nvSpPr>
          <xdr:cNvPr id="276" name="Freeform 239">
            <a:extLst>
              <a:ext uri="{FF2B5EF4-FFF2-40B4-BE49-F238E27FC236}">
                <a16:creationId xmlns:a16="http://schemas.microsoft.com/office/drawing/2014/main" id="{02FC0B14-6180-4C33-81EE-9A3C19102857}"/>
              </a:ext>
            </a:extLst>
          </xdr:cNvPr>
          <xdr:cNvSpPr/>
        </xdr:nvSpPr>
        <xdr:spPr>
          <a:xfrm>
            <a:off x="5290788" y="256439"/>
            <a:ext cx="211535" cy="211672"/>
          </a:xfrm>
          <a:custGeom>
            <a:avLst/>
            <a:gdLst>
              <a:gd name="connsiteX0" fmla="*/ 105768 w 211535"/>
              <a:gd name="connsiteY0" fmla="*/ 6615 h 211666"/>
              <a:gd name="connsiteX1" fmla="*/ 204925 w 211535"/>
              <a:gd name="connsiteY1" fmla="*/ 105833 h 211666"/>
              <a:gd name="connsiteX2" fmla="*/ 105768 w 211535"/>
              <a:gd name="connsiteY2" fmla="*/ 205052 h 211666"/>
              <a:gd name="connsiteX3" fmla="*/ 6610 w 211535"/>
              <a:gd name="connsiteY3" fmla="*/ 105833 h 211666"/>
              <a:gd name="connsiteX4" fmla="*/ 105768 w 211535"/>
              <a:gd name="connsiteY4" fmla="*/ 6615 h 211666"/>
              <a:gd name="connsiteX5" fmla="*/ 105768 w 211535"/>
              <a:gd name="connsiteY5" fmla="*/ 0 h 211666"/>
              <a:gd name="connsiteX6" fmla="*/ 0 w 211535"/>
              <a:gd name="connsiteY6" fmla="*/ 105833 h 211666"/>
              <a:gd name="connsiteX7" fmla="*/ 105768 w 211535"/>
              <a:gd name="connsiteY7" fmla="*/ 211667 h 211666"/>
              <a:gd name="connsiteX8" fmla="*/ 211535 w 211535"/>
              <a:gd name="connsiteY8" fmla="*/ 105833 h 211666"/>
              <a:gd name="connsiteX9" fmla="*/ 105768 w 211535"/>
              <a:gd name="connsiteY9" fmla="*/ 0 h 2116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211535" h="211666">
                <a:moveTo>
                  <a:pt x="105768" y="6615"/>
                </a:moveTo>
                <a:cubicBezTo>
                  <a:pt x="160531" y="6615"/>
                  <a:pt x="204925" y="51036"/>
                  <a:pt x="204925" y="105833"/>
                </a:cubicBezTo>
                <a:cubicBezTo>
                  <a:pt x="204925" y="160630"/>
                  <a:pt x="160531" y="205052"/>
                  <a:pt x="105768" y="205052"/>
                </a:cubicBezTo>
                <a:cubicBezTo>
                  <a:pt x="51005" y="205052"/>
                  <a:pt x="6610" y="160630"/>
                  <a:pt x="6610" y="105833"/>
                </a:cubicBezTo>
                <a:cubicBezTo>
                  <a:pt x="6672" y="51062"/>
                  <a:pt x="51030" y="6676"/>
                  <a:pt x="105768" y="6615"/>
                </a:cubicBezTo>
                <a:moveTo>
                  <a:pt x="105768" y="0"/>
                </a:moveTo>
                <a:cubicBezTo>
                  <a:pt x="47354" y="0"/>
                  <a:pt x="0" y="47383"/>
                  <a:pt x="0" y="105833"/>
                </a:cubicBezTo>
                <a:cubicBezTo>
                  <a:pt x="0" y="164283"/>
                  <a:pt x="47354" y="211667"/>
                  <a:pt x="105768" y="211667"/>
                </a:cubicBezTo>
                <a:cubicBezTo>
                  <a:pt x="164182" y="211667"/>
                  <a:pt x="211535" y="164283"/>
                  <a:pt x="211535" y="105833"/>
                </a:cubicBezTo>
                <a:cubicBezTo>
                  <a:pt x="211470" y="47410"/>
                  <a:pt x="164154" y="65"/>
                  <a:pt x="105768" y="0"/>
                </a:cubicBezTo>
                <a:close/>
              </a:path>
            </a:pathLst>
          </a:custGeom>
          <a:solidFill>
            <a:schemeClr val="bg1"/>
          </a:solidFill>
          <a:ln w="3274" cap="flat">
            <a:noFill/>
            <a:prstDash val="solid"/>
            <a:miter/>
          </a:ln>
        </xdr:spPr>
        <xdr:txBody>
          <a:bodyPr rtlCol="0" anchor="ctr"/>
          <a:lstStyle/>
          <a:p>
            <a:endParaRPr lang="en-US"/>
          </a:p>
        </xdr:txBody>
      </xdr:sp>
      <xdr:sp macro="" textlink="">
        <xdr:nvSpPr>
          <xdr:cNvPr id="277" name="Freeform 240">
            <a:extLst>
              <a:ext uri="{FF2B5EF4-FFF2-40B4-BE49-F238E27FC236}">
                <a16:creationId xmlns:a16="http://schemas.microsoft.com/office/drawing/2014/main" id="{DCB06A4F-AB61-43EA-A2E3-E222C27D8288}"/>
              </a:ext>
            </a:extLst>
          </xdr:cNvPr>
          <xdr:cNvSpPr/>
        </xdr:nvSpPr>
        <xdr:spPr>
          <a:xfrm>
            <a:off x="5344994" y="311343"/>
            <a:ext cx="102462" cy="102529"/>
          </a:xfrm>
          <a:custGeom>
            <a:avLst/>
            <a:gdLst>
              <a:gd name="connsiteX0" fmla="*/ 67645 w 102462"/>
              <a:gd name="connsiteY0" fmla="*/ 67690 h 102526"/>
              <a:gd name="connsiteX1" fmla="*/ 12153 w 102462"/>
              <a:gd name="connsiteY1" fmla="*/ 90405 h 102526"/>
              <a:gd name="connsiteX2" fmla="*/ 34817 w 102462"/>
              <a:gd name="connsiteY2" fmla="*/ 35477 h 102526"/>
              <a:gd name="connsiteX3" fmla="*/ 90309 w 102462"/>
              <a:gd name="connsiteY3" fmla="*/ 12254 h 102526"/>
              <a:gd name="connsiteX4" fmla="*/ 29747 w 102462"/>
              <a:gd name="connsiteY4" fmla="*/ 30427 h 102526"/>
              <a:gd name="connsiteX5" fmla="*/ 0 w 102462"/>
              <a:gd name="connsiteY5" fmla="*/ 102526 h 102526"/>
              <a:gd name="connsiteX6" fmla="*/ 72715 w 102462"/>
              <a:gd name="connsiteY6" fmla="*/ 72760 h 102526"/>
              <a:gd name="connsiteX7" fmla="*/ 102462 w 102462"/>
              <a:gd name="connsiteY7" fmla="*/ 0 h 10252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02462" h="102526">
                <a:moveTo>
                  <a:pt x="67645" y="67690"/>
                </a:moveTo>
                <a:lnTo>
                  <a:pt x="12153" y="90405"/>
                </a:lnTo>
                <a:lnTo>
                  <a:pt x="34817" y="35477"/>
                </a:lnTo>
                <a:lnTo>
                  <a:pt x="90309" y="12254"/>
                </a:lnTo>
                <a:close/>
                <a:moveTo>
                  <a:pt x="29747" y="30427"/>
                </a:moveTo>
                <a:lnTo>
                  <a:pt x="0" y="102526"/>
                </a:lnTo>
                <a:lnTo>
                  <a:pt x="72715" y="72760"/>
                </a:lnTo>
                <a:lnTo>
                  <a:pt x="102462" y="0"/>
                </a:lnTo>
                <a:close/>
              </a:path>
            </a:pathLst>
          </a:custGeom>
          <a:solidFill>
            <a:schemeClr val="bg1"/>
          </a:solidFill>
          <a:ln w="3274" cap="flat">
            <a:noFill/>
            <a:prstDash val="solid"/>
            <a:miter/>
          </a:ln>
        </xdr:spPr>
        <xdr:txBody>
          <a:bodyPr rtlCol="0" anchor="ctr"/>
          <a:lstStyle/>
          <a:p>
            <a:endParaRPr lang="en-US"/>
          </a:p>
        </xdr:txBody>
      </xdr:sp>
      <xdr:sp macro="" textlink="">
        <xdr:nvSpPr>
          <xdr:cNvPr id="278" name="Freeform 241">
            <a:extLst>
              <a:ext uri="{FF2B5EF4-FFF2-40B4-BE49-F238E27FC236}">
                <a16:creationId xmlns:a16="http://schemas.microsoft.com/office/drawing/2014/main" id="{99685512-BB67-44CD-84B2-010095CC7D6E}"/>
              </a:ext>
            </a:extLst>
          </xdr:cNvPr>
          <xdr:cNvSpPr/>
        </xdr:nvSpPr>
        <xdr:spPr>
          <a:xfrm>
            <a:off x="5389946" y="355650"/>
            <a:ext cx="13220" cy="13229"/>
          </a:xfrm>
          <a:custGeom>
            <a:avLst/>
            <a:gdLst>
              <a:gd name="connsiteX0" fmla="*/ 13221 w 13220"/>
              <a:gd name="connsiteY0" fmla="*/ 6615 h 13229"/>
              <a:gd name="connsiteX1" fmla="*/ 6610 w 13220"/>
              <a:gd name="connsiteY1" fmla="*/ 13229 h 13229"/>
              <a:gd name="connsiteX2" fmla="*/ 0 w 13220"/>
              <a:gd name="connsiteY2" fmla="*/ 6615 h 13229"/>
              <a:gd name="connsiteX3" fmla="*/ 6610 w 13220"/>
              <a:gd name="connsiteY3" fmla="*/ 0 h 13229"/>
              <a:gd name="connsiteX4" fmla="*/ 13221 w 13220"/>
              <a:gd name="connsiteY4" fmla="*/ 6615 h 1322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3220" h="13229">
                <a:moveTo>
                  <a:pt x="13221" y="6615"/>
                </a:moveTo>
                <a:cubicBezTo>
                  <a:pt x="13221" y="10268"/>
                  <a:pt x="10261" y="13229"/>
                  <a:pt x="6610" y="13229"/>
                </a:cubicBezTo>
                <a:cubicBezTo>
                  <a:pt x="2960" y="13229"/>
                  <a:pt x="0" y="10268"/>
                  <a:pt x="0" y="6615"/>
                </a:cubicBezTo>
                <a:cubicBezTo>
                  <a:pt x="0" y="2961"/>
                  <a:pt x="2960" y="0"/>
                  <a:pt x="6610" y="0"/>
                </a:cubicBezTo>
                <a:cubicBezTo>
                  <a:pt x="10261" y="0"/>
                  <a:pt x="13221" y="2961"/>
                  <a:pt x="13221" y="6615"/>
                </a:cubicBezTo>
                <a:close/>
              </a:path>
            </a:pathLst>
          </a:custGeom>
          <a:solidFill>
            <a:schemeClr val="bg1"/>
          </a:solidFill>
          <a:ln w="3274" cap="flat">
            <a:noFill/>
            <a:prstDash val="solid"/>
            <a:miter/>
          </a:ln>
        </xdr:spPr>
        <xdr:txBody>
          <a:bodyPr rtlCol="0" anchor="ctr"/>
          <a:lstStyle/>
          <a:p>
            <a:endParaRPr lang="en-US"/>
          </a:p>
        </xdr:txBody>
      </xdr:sp>
    </xdr:grpSp>
    <xdr:clientData/>
  </xdr:twoCellAnchor>
  <xdr:twoCellAnchor editAs="absolute">
    <xdr:from>
      <xdr:col>0</xdr:col>
      <xdr:colOff>449580</xdr:colOff>
      <xdr:row>0</xdr:row>
      <xdr:rowOff>121920</xdr:rowOff>
    </xdr:from>
    <xdr:to>
      <xdr:col>3</xdr:col>
      <xdr:colOff>520262</xdr:colOff>
      <xdr:row>1</xdr:row>
      <xdr:rowOff>139058</xdr:rowOff>
    </xdr:to>
    <xdr:sp macro="" textlink="">
      <xdr:nvSpPr>
        <xdr:cNvPr id="279" name="Title 1">
          <a:extLst>
            <a:ext uri="{FF2B5EF4-FFF2-40B4-BE49-F238E27FC236}">
              <a16:creationId xmlns:a16="http://schemas.microsoft.com/office/drawing/2014/main" id="{C3E48EF3-4D2C-4AFC-812D-85D6D7070A9C}"/>
            </a:ext>
          </a:extLst>
        </xdr:cNvPr>
        <xdr:cNvSpPr>
          <a:spLocks noGrp="1"/>
        </xdr:cNvSpPr>
      </xdr:nvSpPr>
      <xdr:spPr>
        <a:xfrm>
          <a:off x="449580" y="121920"/>
          <a:ext cx="2288102" cy="200018"/>
        </a:xfrm>
        <a:prstGeom prst="rect">
          <a:avLst/>
        </a:prstGeom>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pPr algn="l"/>
          <a:r>
            <a:rPr lang="en-US" sz="1100" baseline="0">
              <a:solidFill>
                <a:schemeClr val="bg1"/>
              </a:solidFill>
              <a:latin typeface="Avenir Book" panose="02000503020000020003" pitchFamily="2" charset="0"/>
            </a:rPr>
            <a:t>Financial Statistics System Dashboard</a:t>
          </a:r>
          <a:endParaRPr lang="en-US" sz="1100">
            <a:solidFill>
              <a:schemeClr val="bg1"/>
            </a:solidFill>
            <a:latin typeface="Avenir Book" panose="02000503020000020003" pitchFamily="2"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ssam Khalil" refreshedDate="44626.641540625002" createdVersion="7" refreshedVersion="7" minRefreshableVersion="3" recordCount="30" xr:uid="{BA6A7B18-C40D-6A4B-9E85-560B7FED6336}">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18804665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ssam Khalil" refreshedDate="44626.641541087964" createdVersion="7" refreshedVersion="7" minRefreshableVersion="3" recordCount="3115" xr:uid="{E531413F-FDFE-43BD-B857-F449154B89BA}">
  <cacheSource type="worksheet">
    <worksheetSource name="Table2"/>
  </cacheSource>
  <cacheFields count="11">
    <cacheField name="Order Number" numFmtId="0">
      <sharedItems/>
    </cacheField>
    <cacheField name="Year" numFmtId="0">
      <sharedItems containsSemiMixedTypes="0" containsString="0" containsNumber="1" containsInteger="1" minValue="2020" maxValue="2024" count="5">
        <n v="2020"/>
        <n v="2021"/>
        <n v="2022"/>
        <n v="2023"/>
        <n v="2024"/>
      </sharedItems>
    </cacheField>
    <cacheField name="Month" numFmtId="0">
      <sharedItems/>
    </cacheField>
    <cacheField name="POS" numFmtId="0">
      <sharedItems count="3">
        <s v="Website"/>
        <s v="Branches"/>
        <s v="Suppliers" u="1"/>
      </sharedItems>
    </cacheField>
    <cacheField name="Payment Method" numFmtId="0">
      <sharedItems count="4">
        <s v="Credit Card"/>
        <s v="Cash on Delivery"/>
        <s v="Credit  Card" u="1"/>
        <s v="Cash" u="1"/>
      </sharedItems>
    </cacheField>
    <cacheField name="Assembly Stage" numFmtId="0">
      <sharedItems count="2">
        <s v="Order assembled"/>
        <s v="Cancelld"/>
      </sharedItems>
    </cacheField>
    <cacheField name="Registration Status" numFmtId="0">
      <sharedItems count="2">
        <s v="Register Customer info"/>
        <s v="Non-Registered Customer info"/>
      </sharedItems>
    </cacheField>
    <cacheField name="Sale Status" numFmtId="0">
      <sharedItems count="2">
        <s v="Paid"/>
        <s v="Refunded"/>
      </sharedItems>
    </cacheField>
    <cacheField name="Delivery Type" numFmtId="0">
      <sharedItems count="4">
        <s v="Shipment"/>
        <s v="Download"/>
        <s v="Branch "/>
        <s v="From Branch " u="1"/>
      </sharedItems>
    </cacheField>
    <cacheField name="Amount" numFmtId="0">
      <sharedItems containsSemiMixedTypes="0" containsString="0" containsNumber="1" containsInteger="1" minValue="127" maxValue="1111"/>
    </cacheField>
    <cacheField name="Target" numFmtId="0">
      <sharedItems containsSemiMixedTypes="0" containsString="0" containsNumber="1" minValue="174.07999999999998" maxValue="1588.73"/>
    </cacheField>
  </cacheFields>
  <extLst>
    <ext xmlns:x14="http://schemas.microsoft.com/office/spreadsheetml/2009/9/main" uri="{725AE2AE-9491-48be-B2B4-4EB974FC3084}">
      <x14:pivotCacheDefinition pivotCacheId="83694266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ssam Khalil" refreshedDate="44626.641542361111" createdVersion="7" refreshedVersion="7" minRefreshableVersion="3" recordCount="900" xr:uid="{5A669D73-E6D2-4930-B31A-9F4EB7434C92}">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7">
        <s v="Licensing"/>
        <s v="Renting"/>
        <s v="Subscription"/>
        <s v="Usage fees"/>
        <s v="Advertising"/>
        <s v="Asset sale"/>
        <s v="Subscription fees" u="1"/>
      </sharedItems>
    </cacheField>
    <cacheField name="Income Breakdowns" numFmtId="0">
      <sharedItems count="16">
        <s v="Software Metered License"/>
        <s v="Floating License"/>
        <s v="Equipments"/>
        <s v="Prime"/>
        <s v="Renewal"/>
        <s v="Premium"/>
        <s v="New "/>
        <s v="Offices"/>
        <s v="Facebook Page"/>
        <s v="Google Ad"/>
        <s v="Company Website"/>
        <s v="Youtube Channel"/>
        <s v="Lands"/>
        <s v="Asset sale"/>
        <s v="Television Ad"/>
        <s v="WhatsApp" u="1"/>
      </sharedItems>
    </cacheField>
    <cacheField name="Counts" numFmtId="166">
      <sharedItems containsSemiMixedTypes="0" containsString="0" containsNumber="1" minValue="2" maxValue="10368.4"/>
    </cacheField>
    <cacheField name="Income" numFmtId="166">
      <sharedItems containsSemiMixedTypes="0" containsString="0" containsNumber="1" minValue="100" maxValue="22000"/>
    </cacheField>
    <cacheField name="Target Income" numFmtId="166">
      <sharedItems containsSemiMixedTypes="0" containsString="0" containsNumber="1" minValue="112" maxValue="12480"/>
    </cacheField>
    <cacheField name="operating profit" numFmtId="166">
      <sharedItems containsSemiMixedTypes="0" containsString="0" containsNumber="1" minValue="20" maxValue="4400"/>
    </cacheField>
    <cacheField name="Marketing Strategies" numFmtId="166">
      <sharedItems count="2">
        <s v="B2B"/>
        <s v="B2C"/>
      </sharedItems>
    </cacheField>
  </cacheFields>
  <extLst>
    <ext xmlns:x14="http://schemas.microsoft.com/office/spreadsheetml/2009/9/main" uri="{725AE2AE-9491-48be-B2B4-4EB974FC3084}">
      <x14:pivotCacheDefinition pivotCacheId="1556154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5">
  <r>
    <s v="AD01-9361"/>
    <x v="0"/>
    <s v="Apr"/>
    <x v="0"/>
    <x v="0"/>
    <x v="0"/>
    <x v="0"/>
    <x v="0"/>
    <x v="0"/>
    <n v="350"/>
    <n v="500.5"/>
  </r>
  <r>
    <s v="AD01-9361"/>
    <x v="0"/>
    <s v="Apr"/>
    <x v="0"/>
    <x v="0"/>
    <x v="0"/>
    <x v="0"/>
    <x v="0"/>
    <x v="0"/>
    <n v="344"/>
    <n v="491.91999999999996"/>
  </r>
  <r>
    <s v="AD01-9362"/>
    <x v="0"/>
    <s v="Apr"/>
    <x v="0"/>
    <x v="0"/>
    <x v="0"/>
    <x v="0"/>
    <x v="0"/>
    <x v="1"/>
    <n v="236"/>
    <n v="337.48"/>
  </r>
  <r>
    <s v="AD01-9362"/>
    <x v="0"/>
    <s v="Apr"/>
    <x v="0"/>
    <x v="0"/>
    <x v="0"/>
    <x v="0"/>
    <x v="0"/>
    <x v="1"/>
    <n v="284"/>
    <n v="406.12"/>
  </r>
  <r>
    <s v="AD01-9364"/>
    <x v="0"/>
    <s v="Apr"/>
    <x v="0"/>
    <x v="0"/>
    <x v="0"/>
    <x v="0"/>
    <x v="0"/>
    <x v="1"/>
    <n v="238"/>
    <n v="340.34000000000003"/>
  </r>
  <r>
    <s v="AD01-9361"/>
    <x v="0"/>
    <s v="Apr"/>
    <x v="0"/>
    <x v="0"/>
    <x v="0"/>
    <x v="0"/>
    <x v="0"/>
    <x v="1"/>
    <n v="280"/>
    <n v="400.4"/>
  </r>
  <r>
    <s v="AD01-9361"/>
    <x v="0"/>
    <s v="Apr"/>
    <x v="0"/>
    <x v="0"/>
    <x v="0"/>
    <x v="0"/>
    <x v="0"/>
    <x v="1"/>
    <n v="208"/>
    <n v="297.44"/>
  </r>
  <r>
    <s v="AD01-9362"/>
    <x v="0"/>
    <s v="Apr"/>
    <x v="0"/>
    <x v="0"/>
    <x v="0"/>
    <x v="0"/>
    <x v="0"/>
    <x v="0"/>
    <n v="354"/>
    <n v="526.24"/>
  </r>
  <r>
    <s v="AD01-9361"/>
    <x v="0"/>
    <s v="Apr"/>
    <x v="0"/>
    <x v="0"/>
    <x v="0"/>
    <x v="0"/>
    <x v="0"/>
    <x v="0"/>
    <n v="348"/>
    <n v="526.24"/>
  </r>
  <r>
    <s v="AD01-9364"/>
    <x v="0"/>
    <s v="Apr"/>
    <x v="0"/>
    <x v="0"/>
    <x v="0"/>
    <x v="0"/>
    <x v="0"/>
    <x v="0"/>
    <n v="342"/>
    <n v="526.24"/>
  </r>
  <r>
    <s v="AD01-9363"/>
    <x v="0"/>
    <s v="Apr"/>
    <x v="0"/>
    <x v="0"/>
    <x v="0"/>
    <x v="0"/>
    <x v="0"/>
    <x v="1"/>
    <n v="677"/>
    <n v="968.11"/>
  </r>
  <r>
    <s v="AD01-9364"/>
    <x v="0"/>
    <s v="Apr"/>
    <x v="0"/>
    <x v="0"/>
    <x v="0"/>
    <x v="0"/>
    <x v="0"/>
    <x v="1"/>
    <n v="710"/>
    <n v="1015.3"/>
  </r>
  <r>
    <s v="AD01-9362"/>
    <x v="0"/>
    <s v="Apr"/>
    <x v="0"/>
    <x v="0"/>
    <x v="0"/>
    <x v="0"/>
    <x v="0"/>
    <x v="1"/>
    <n v="763"/>
    <n v="1091.0899999999999"/>
  </r>
  <r>
    <s v="AD01-9362"/>
    <x v="0"/>
    <s v="Apr"/>
    <x v="0"/>
    <x v="0"/>
    <x v="0"/>
    <x v="0"/>
    <x v="0"/>
    <x v="0"/>
    <n v="351"/>
    <n v="501.93"/>
  </r>
  <r>
    <s v="AD01-9364"/>
    <x v="0"/>
    <s v="Apr"/>
    <x v="0"/>
    <x v="0"/>
    <x v="0"/>
    <x v="0"/>
    <x v="0"/>
    <x v="0"/>
    <n v="345"/>
    <n v="493.35"/>
  </r>
  <r>
    <s v="AD01-9361"/>
    <x v="0"/>
    <s v="Apr"/>
    <x v="0"/>
    <x v="0"/>
    <x v="0"/>
    <x v="0"/>
    <x v="0"/>
    <x v="0"/>
    <n v="339"/>
    <n v="484.77"/>
  </r>
  <r>
    <s v="AD01-9362"/>
    <x v="0"/>
    <s v="Apr"/>
    <x v="0"/>
    <x v="0"/>
    <x v="0"/>
    <x v="0"/>
    <x v="0"/>
    <x v="1"/>
    <n v="237"/>
    <n v="338.90999999999997"/>
  </r>
  <r>
    <s v="AD01-9362"/>
    <x v="0"/>
    <s v="Apr"/>
    <x v="0"/>
    <x v="0"/>
    <x v="0"/>
    <x v="0"/>
    <x v="0"/>
    <x v="1"/>
    <n v="749"/>
    <n v="526.24"/>
  </r>
  <r>
    <s v="AD01-9363"/>
    <x v="0"/>
    <s v="Apr"/>
    <x v="0"/>
    <x v="0"/>
    <x v="0"/>
    <x v="0"/>
    <x v="0"/>
    <x v="1"/>
    <n v="803"/>
    <n v="526.24"/>
  </r>
  <r>
    <s v="AD01-9361"/>
    <x v="0"/>
    <s v="Apr"/>
    <x v="0"/>
    <x v="0"/>
    <x v="0"/>
    <x v="0"/>
    <x v="0"/>
    <x v="1"/>
    <n v="235"/>
    <n v="336.05"/>
  </r>
  <r>
    <s v="AD01-9361"/>
    <x v="0"/>
    <s v="Apr"/>
    <x v="0"/>
    <x v="0"/>
    <x v="0"/>
    <x v="0"/>
    <x v="0"/>
    <x v="1"/>
    <n v="283"/>
    <n v="404.69"/>
  </r>
  <r>
    <s v="AD01-9364"/>
    <x v="0"/>
    <s v="Apr"/>
    <x v="0"/>
    <x v="0"/>
    <x v="0"/>
    <x v="0"/>
    <x v="0"/>
    <x v="1"/>
    <n v="211"/>
    <n v="301.73"/>
  </r>
  <r>
    <s v="AD01-9361"/>
    <x v="0"/>
    <s v="Apr"/>
    <x v="0"/>
    <x v="0"/>
    <x v="0"/>
    <x v="0"/>
    <x v="0"/>
    <x v="0"/>
    <n v="876"/>
    <n v="1252.68"/>
  </r>
  <r>
    <s v="AD01-9361"/>
    <x v="0"/>
    <s v="Apr"/>
    <x v="0"/>
    <x v="0"/>
    <x v="0"/>
    <x v="0"/>
    <x v="0"/>
    <x v="0"/>
    <n v="877"/>
    <n v="1254.1100000000001"/>
  </r>
  <r>
    <s v="AD01-9361"/>
    <x v="0"/>
    <s v="Apr"/>
    <x v="0"/>
    <x v="0"/>
    <x v="0"/>
    <x v="0"/>
    <x v="0"/>
    <x v="0"/>
    <n v="878"/>
    <n v="1255.54"/>
  </r>
  <r>
    <s v="AD01-9364"/>
    <x v="0"/>
    <s v="Apr"/>
    <x v="0"/>
    <x v="0"/>
    <x v="0"/>
    <x v="0"/>
    <x v="0"/>
    <x v="1"/>
    <n v="281"/>
    <n v="401.83"/>
  </r>
  <r>
    <s v="AD01-9362"/>
    <x v="0"/>
    <s v="Apr"/>
    <x v="0"/>
    <x v="0"/>
    <x v="0"/>
    <x v="0"/>
    <x v="0"/>
    <x v="1"/>
    <n v="772"/>
    <n v="1103.96"/>
  </r>
  <r>
    <s v="AD01-9361"/>
    <x v="0"/>
    <s v="Aug"/>
    <x v="0"/>
    <x v="0"/>
    <x v="0"/>
    <x v="0"/>
    <x v="0"/>
    <x v="0"/>
    <n v="290"/>
    <n v="414.7"/>
  </r>
  <r>
    <s v="AD01-9361"/>
    <x v="0"/>
    <s v="Aug"/>
    <x v="0"/>
    <x v="0"/>
    <x v="0"/>
    <x v="0"/>
    <x v="0"/>
    <x v="0"/>
    <n v="284"/>
    <n v="406.12"/>
  </r>
  <r>
    <s v="AD01-9365"/>
    <x v="0"/>
    <s v="Aug"/>
    <x v="0"/>
    <x v="0"/>
    <x v="0"/>
    <x v="0"/>
    <x v="0"/>
    <x v="0"/>
    <n v="278"/>
    <n v="397.53999999999996"/>
  </r>
  <r>
    <s v="AD01-9362"/>
    <x v="0"/>
    <s v="Aug"/>
    <x v="0"/>
    <x v="0"/>
    <x v="0"/>
    <x v="0"/>
    <x v="0"/>
    <x v="1"/>
    <n v="212"/>
    <n v="303.15999999999997"/>
  </r>
  <r>
    <s v="AD01-9361"/>
    <x v="0"/>
    <s v="Aug"/>
    <x v="0"/>
    <x v="0"/>
    <x v="0"/>
    <x v="0"/>
    <x v="0"/>
    <x v="1"/>
    <n v="260"/>
    <n v="371.8"/>
  </r>
  <r>
    <s v="AD01-9361"/>
    <x v="0"/>
    <s v="Aug"/>
    <x v="0"/>
    <x v="0"/>
    <x v="0"/>
    <x v="0"/>
    <x v="0"/>
    <x v="1"/>
    <n v="188"/>
    <n v="268.84000000000003"/>
  </r>
  <r>
    <s v="AD01-9364"/>
    <x v="0"/>
    <s v="Aug"/>
    <x v="0"/>
    <x v="0"/>
    <x v="0"/>
    <x v="0"/>
    <x v="0"/>
    <x v="1"/>
    <n v="214"/>
    <n v="306.02"/>
  </r>
  <r>
    <s v="AD01-9362"/>
    <x v="0"/>
    <s v="Aug"/>
    <x v="0"/>
    <x v="0"/>
    <x v="0"/>
    <x v="0"/>
    <x v="0"/>
    <x v="1"/>
    <n v="262"/>
    <n v="374.65999999999997"/>
  </r>
  <r>
    <s v="AD01-9364"/>
    <x v="0"/>
    <s v="Aug"/>
    <x v="0"/>
    <x v="0"/>
    <x v="0"/>
    <x v="0"/>
    <x v="0"/>
    <x v="1"/>
    <n v="190"/>
    <n v="271.7"/>
  </r>
  <r>
    <s v="AD01-9363"/>
    <x v="0"/>
    <s v="Aug"/>
    <x v="0"/>
    <x v="0"/>
    <x v="0"/>
    <x v="0"/>
    <x v="0"/>
    <x v="1"/>
    <n v="288"/>
    <n v="526.24"/>
  </r>
  <r>
    <s v="AD01-9364"/>
    <x v="0"/>
    <s v="Aug"/>
    <x v="0"/>
    <x v="0"/>
    <x v="0"/>
    <x v="0"/>
    <x v="0"/>
    <x v="1"/>
    <n v="282"/>
    <n v="526.24"/>
  </r>
  <r>
    <s v="AD01-9361"/>
    <x v="0"/>
    <s v="Aug"/>
    <x v="0"/>
    <x v="0"/>
    <x v="0"/>
    <x v="0"/>
    <x v="0"/>
    <x v="1"/>
    <n v="276"/>
    <n v="526.24"/>
  </r>
  <r>
    <s v="AD01-9361"/>
    <x v="0"/>
    <s v="Aug"/>
    <x v="0"/>
    <x v="0"/>
    <x v="0"/>
    <x v="0"/>
    <x v="0"/>
    <x v="1"/>
    <n v="680"/>
    <n v="972.4"/>
  </r>
  <r>
    <s v="AD01-9364"/>
    <x v="0"/>
    <s v="Aug"/>
    <x v="0"/>
    <x v="0"/>
    <x v="0"/>
    <x v="0"/>
    <x v="0"/>
    <x v="1"/>
    <n v="767"/>
    <n v="1096.81"/>
  </r>
  <r>
    <s v="AD01-9362"/>
    <x v="0"/>
    <s v="Aug"/>
    <x v="0"/>
    <x v="0"/>
    <x v="0"/>
    <x v="0"/>
    <x v="0"/>
    <x v="1"/>
    <n v="285"/>
    <n v="407.55"/>
  </r>
  <r>
    <s v="AD01-9361"/>
    <x v="0"/>
    <s v="Aug"/>
    <x v="0"/>
    <x v="0"/>
    <x v="0"/>
    <x v="0"/>
    <x v="0"/>
    <x v="1"/>
    <n v="279"/>
    <n v="398.97"/>
  </r>
  <r>
    <s v="AD01-9364"/>
    <x v="0"/>
    <s v="Aug"/>
    <x v="0"/>
    <x v="0"/>
    <x v="0"/>
    <x v="0"/>
    <x v="0"/>
    <x v="1"/>
    <n v="213"/>
    <n v="304.59000000000003"/>
  </r>
  <r>
    <s v="AD01-9364"/>
    <x v="0"/>
    <s v="Aug"/>
    <x v="0"/>
    <x v="0"/>
    <x v="0"/>
    <x v="0"/>
    <x v="0"/>
    <x v="1"/>
    <n v="753"/>
    <n v="526.24"/>
  </r>
  <r>
    <s v="AD01-9361"/>
    <x v="0"/>
    <s v="Aug"/>
    <x v="0"/>
    <x v="0"/>
    <x v="0"/>
    <x v="0"/>
    <x v="0"/>
    <x v="1"/>
    <n v="806"/>
    <n v="526.24"/>
  </r>
  <r>
    <s v="AD01-9364"/>
    <x v="0"/>
    <s v="Aug"/>
    <x v="0"/>
    <x v="0"/>
    <x v="0"/>
    <x v="0"/>
    <x v="0"/>
    <x v="1"/>
    <n v="217"/>
    <n v="310.31"/>
  </r>
  <r>
    <s v="AD01-9361"/>
    <x v="0"/>
    <s v="Aug"/>
    <x v="0"/>
    <x v="0"/>
    <x v="0"/>
    <x v="0"/>
    <x v="0"/>
    <x v="1"/>
    <n v="259"/>
    <n v="370.37"/>
  </r>
  <r>
    <s v="AD01-9364"/>
    <x v="0"/>
    <s v="Aug"/>
    <x v="0"/>
    <x v="0"/>
    <x v="0"/>
    <x v="0"/>
    <x v="0"/>
    <x v="1"/>
    <n v="187"/>
    <n v="267.40999999999997"/>
  </r>
  <r>
    <s v="AD01-9361"/>
    <x v="0"/>
    <s v="Aug"/>
    <x v="0"/>
    <x v="0"/>
    <x v="0"/>
    <x v="0"/>
    <x v="0"/>
    <x v="0"/>
    <n v="287"/>
    <n v="410.40999999999997"/>
  </r>
  <r>
    <s v="AD01-9362"/>
    <x v="0"/>
    <s v="Aug"/>
    <x v="0"/>
    <x v="0"/>
    <x v="0"/>
    <x v="1"/>
    <x v="0"/>
    <x v="0"/>
    <n v="281"/>
    <n v="401.83"/>
  </r>
  <r>
    <s v="AD01-9362"/>
    <x v="0"/>
    <s v="Aug"/>
    <x v="0"/>
    <x v="0"/>
    <x v="0"/>
    <x v="1"/>
    <x v="0"/>
    <x v="0"/>
    <n v="275"/>
    <n v="393.25"/>
  </r>
  <r>
    <s v="AD01-9361"/>
    <x v="0"/>
    <s v="Aug"/>
    <x v="0"/>
    <x v="0"/>
    <x v="0"/>
    <x v="1"/>
    <x v="0"/>
    <x v="1"/>
    <n v="215"/>
    <n v="307.45"/>
  </r>
  <r>
    <s v="AD01-9363"/>
    <x v="0"/>
    <s v="Aug"/>
    <x v="0"/>
    <x v="0"/>
    <x v="0"/>
    <x v="1"/>
    <x v="0"/>
    <x v="1"/>
    <n v="263"/>
    <n v="376.09000000000003"/>
  </r>
  <r>
    <s v="AD01-9362"/>
    <x v="0"/>
    <s v="Aug"/>
    <x v="0"/>
    <x v="0"/>
    <x v="0"/>
    <x v="1"/>
    <x v="0"/>
    <x v="1"/>
    <n v="776"/>
    <n v="1109.68"/>
  </r>
  <r>
    <s v="AD01-9361"/>
    <x v="0"/>
    <s v="Dec"/>
    <x v="0"/>
    <x v="0"/>
    <x v="0"/>
    <x v="1"/>
    <x v="0"/>
    <x v="0"/>
    <n v="224"/>
    <n v="526.24"/>
  </r>
  <r>
    <s v="AD01-9361"/>
    <x v="0"/>
    <s v="Dec"/>
    <x v="0"/>
    <x v="0"/>
    <x v="0"/>
    <x v="1"/>
    <x v="0"/>
    <x v="0"/>
    <n v="218"/>
    <n v="526.24"/>
  </r>
  <r>
    <s v="AD01-9361"/>
    <x v="0"/>
    <s v="Dec"/>
    <x v="0"/>
    <x v="0"/>
    <x v="0"/>
    <x v="1"/>
    <x v="0"/>
    <x v="0"/>
    <n v="212"/>
    <n v="526.24"/>
  </r>
  <r>
    <s v="AD01-9361"/>
    <x v="0"/>
    <s v="Dec"/>
    <x v="0"/>
    <x v="0"/>
    <x v="0"/>
    <x v="1"/>
    <x v="0"/>
    <x v="1"/>
    <n v="194"/>
    <n v="277.42"/>
  </r>
  <r>
    <s v="AD01-9362"/>
    <x v="0"/>
    <s v="Dec"/>
    <x v="0"/>
    <x v="0"/>
    <x v="0"/>
    <x v="1"/>
    <x v="0"/>
    <x v="1"/>
    <n v="242"/>
    <n v="346.06"/>
  </r>
  <r>
    <s v="AD01-9362"/>
    <x v="0"/>
    <s v="Dec"/>
    <x v="0"/>
    <x v="0"/>
    <x v="0"/>
    <x v="1"/>
    <x v="0"/>
    <x v="1"/>
    <n v="164"/>
    <n v="234.51999999999998"/>
  </r>
  <r>
    <s v="AD01-9364"/>
    <x v="0"/>
    <s v="Dec"/>
    <x v="0"/>
    <x v="0"/>
    <x v="0"/>
    <x v="1"/>
    <x v="0"/>
    <x v="1"/>
    <n v="238"/>
    <n v="340.34000000000003"/>
  </r>
  <r>
    <s v="AD01-9361"/>
    <x v="0"/>
    <s v="Dec"/>
    <x v="0"/>
    <x v="0"/>
    <x v="0"/>
    <x v="1"/>
    <x v="0"/>
    <x v="1"/>
    <n v="166"/>
    <n v="237.38"/>
  </r>
  <r>
    <s v="AD01-9364"/>
    <x v="0"/>
    <s v="Dec"/>
    <x v="0"/>
    <x v="0"/>
    <x v="0"/>
    <x v="1"/>
    <x v="0"/>
    <x v="0"/>
    <n v="222"/>
    <n v="526.24"/>
  </r>
  <r>
    <s v="AD01-9361"/>
    <x v="0"/>
    <s v="Dec"/>
    <x v="0"/>
    <x v="0"/>
    <x v="0"/>
    <x v="1"/>
    <x v="0"/>
    <x v="0"/>
    <n v="216"/>
    <n v="526.24"/>
  </r>
  <r>
    <s v="AD01-9362"/>
    <x v="0"/>
    <s v="Dec"/>
    <x v="0"/>
    <x v="0"/>
    <x v="0"/>
    <x v="1"/>
    <x v="0"/>
    <x v="1"/>
    <n v="684"/>
    <n v="978.12"/>
  </r>
  <r>
    <s v="AD01-9363"/>
    <x v="0"/>
    <s v="Dec"/>
    <x v="0"/>
    <x v="0"/>
    <x v="0"/>
    <x v="1"/>
    <x v="0"/>
    <x v="1"/>
    <n v="717"/>
    <n v="1025.31"/>
  </r>
  <r>
    <s v="AD01-9362"/>
    <x v="0"/>
    <s v="Dec"/>
    <x v="0"/>
    <x v="0"/>
    <x v="0"/>
    <x v="1"/>
    <x v="0"/>
    <x v="1"/>
    <n v="770"/>
    <n v="1101.0999999999999"/>
  </r>
  <r>
    <s v="AD01-9362"/>
    <x v="0"/>
    <s v="Dec"/>
    <x v="0"/>
    <x v="0"/>
    <x v="0"/>
    <x v="1"/>
    <x v="0"/>
    <x v="0"/>
    <n v="225"/>
    <n v="321.75"/>
  </r>
  <r>
    <s v="AD01-9363"/>
    <x v="0"/>
    <s v="Dec"/>
    <x v="0"/>
    <x v="0"/>
    <x v="0"/>
    <x v="1"/>
    <x v="0"/>
    <x v="0"/>
    <n v="219"/>
    <n v="313.17"/>
  </r>
  <r>
    <s v="AD01-9364"/>
    <x v="0"/>
    <s v="Dec"/>
    <x v="0"/>
    <x v="0"/>
    <x v="0"/>
    <x v="1"/>
    <x v="0"/>
    <x v="0"/>
    <n v="213"/>
    <n v="304.59000000000003"/>
  </r>
  <r>
    <s v="AD01-9362"/>
    <x v="0"/>
    <s v="Dec"/>
    <x v="0"/>
    <x v="0"/>
    <x v="0"/>
    <x v="1"/>
    <x v="0"/>
    <x v="1"/>
    <n v="195"/>
    <n v="278.85000000000002"/>
  </r>
  <r>
    <s v="AD01-9362"/>
    <x v="0"/>
    <s v="Dec"/>
    <x v="0"/>
    <x v="0"/>
    <x v="0"/>
    <x v="1"/>
    <x v="0"/>
    <x v="1"/>
    <n v="810"/>
    <n v="526.24"/>
  </r>
  <r>
    <s v="AD01-9361"/>
    <x v="0"/>
    <s v="Dec"/>
    <x v="0"/>
    <x v="0"/>
    <x v="0"/>
    <x v="1"/>
    <x v="0"/>
    <x v="1"/>
    <n v="193"/>
    <n v="275.99"/>
  </r>
  <r>
    <s v="AD01-9364"/>
    <x v="0"/>
    <s v="Dec"/>
    <x v="0"/>
    <x v="0"/>
    <x v="0"/>
    <x v="1"/>
    <x v="0"/>
    <x v="1"/>
    <n v="241"/>
    <n v="344.63"/>
  </r>
  <r>
    <s v="AD01-9361"/>
    <x v="0"/>
    <s v="Dec"/>
    <x v="0"/>
    <x v="0"/>
    <x v="0"/>
    <x v="1"/>
    <x v="0"/>
    <x v="0"/>
    <n v="221"/>
    <n v="316.02999999999997"/>
  </r>
  <r>
    <s v="AD01-9362"/>
    <x v="0"/>
    <s v="Dec"/>
    <x v="0"/>
    <x v="0"/>
    <x v="0"/>
    <x v="1"/>
    <x v="0"/>
    <x v="0"/>
    <n v="215"/>
    <n v="307.45"/>
  </r>
  <r>
    <s v="AD01-9362"/>
    <x v="0"/>
    <s v="Dec"/>
    <x v="0"/>
    <x v="0"/>
    <x v="0"/>
    <x v="1"/>
    <x v="0"/>
    <x v="1"/>
    <n v="191"/>
    <n v="273.13"/>
  </r>
  <r>
    <s v="AD01-9361"/>
    <x v="0"/>
    <s v="Dec"/>
    <x v="0"/>
    <x v="0"/>
    <x v="0"/>
    <x v="1"/>
    <x v="0"/>
    <x v="1"/>
    <n v="239"/>
    <n v="341.77"/>
  </r>
  <r>
    <s v="AD01-9361"/>
    <x v="0"/>
    <s v="Dec"/>
    <x v="0"/>
    <x v="0"/>
    <x v="0"/>
    <x v="1"/>
    <x v="0"/>
    <x v="1"/>
    <n v="779"/>
    <n v="1113.97"/>
  </r>
  <r>
    <s v="AD01-9362"/>
    <x v="0"/>
    <s v="Feb"/>
    <x v="0"/>
    <x v="0"/>
    <x v="0"/>
    <x v="1"/>
    <x v="0"/>
    <x v="1"/>
    <n v="248"/>
    <n v="354.64"/>
  </r>
  <r>
    <s v="AD01-9364"/>
    <x v="0"/>
    <s v="Feb"/>
    <x v="0"/>
    <x v="0"/>
    <x v="0"/>
    <x v="1"/>
    <x v="0"/>
    <x v="1"/>
    <n v="218"/>
    <n v="311.74"/>
  </r>
  <r>
    <s v="AD01-9362"/>
    <x v="0"/>
    <s v="Feb"/>
    <x v="0"/>
    <x v="0"/>
    <x v="0"/>
    <x v="1"/>
    <x v="0"/>
    <x v="1"/>
    <n v="244"/>
    <n v="348.92"/>
  </r>
  <r>
    <s v="AD01-9364"/>
    <x v="0"/>
    <s v="Feb"/>
    <x v="0"/>
    <x v="0"/>
    <x v="0"/>
    <x v="1"/>
    <x v="0"/>
    <x v="1"/>
    <n v="292"/>
    <n v="417.56"/>
  </r>
  <r>
    <s v="AD01-9362"/>
    <x v="0"/>
    <s v="Feb"/>
    <x v="0"/>
    <x v="0"/>
    <x v="0"/>
    <x v="1"/>
    <x v="0"/>
    <x v="1"/>
    <n v="220"/>
    <n v="314.60000000000002"/>
  </r>
  <r>
    <s v="AD01-9364"/>
    <x v="0"/>
    <s v="Feb"/>
    <x v="0"/>
    <x v="0"/>
    <x v="0"/>
    <x v="1"/>
    <x v="0"/>
    <x v="1"/>
    <n v="675"/>
    <n v="965.25"/>
  </r>
  <r>
    <s v="AD01-9362"/>
    <x v="0"/>
    <s v="Feb"/>
    <x v="0"/>
    <x v="0"/>
    <x v="0"/>
    <x v="1"/>
    <x v="0"/>
    <x v="1"/>
    <n v="708"/>
    <n v="1012.44"/>
  </r>
  <r>
    <s v="AD01-9361"/>
    <x v="0"/>
    <s v="Feb"/>
    <x v="0"/>
    <x v="0"/>
    <x v="0"/>
    <x v="1"/>
    <x v="0"/>
    <x v="1"/>
    <n v="761"/>
    <n v="1088.23"/>
  </r>
  <r>
    <s v="AD01-9361"/>
    <x v="0"/>
    <s v="Feb"/>
    <x v="0"/>
    <x v="0"/>
    <x v="0"/>
    <x v="1"/>
    <x v="0"/>
    <x v="1"/>
    <n v="249"/>
    <n v="356.07"/>
  </r>
  <r>
    <s v="AD01-9362"/>
    <x v="0"/>
    <s v="Feb"/>
    <x v="0"/>
    <x v="0"/>
    <x v="0"/>
    <x v="1"/>
    <x v="0"/>
    <x v="1"/>
    <n v="748"/>
    <n v="526.24"/>
  </r>
  <r>
    <s v="AD01-9364"/>
    <x v="0"/>
    <s v="Feb"/>
    <x v="0"/>
    <x v="0"/>
    <x v="0"/>
    <x v="1"/>
    <x v="0"/>
    <x v="1"/>
    <n v="801"/>
    <n v="526.24"/>
  </r>
  <r>
    <s v="AD01-9362"/>
    <x v="0"/>
    <s v="Feb"/>
    <x v="0"/>
    <x v="0"/>
    <x v="0"/>
    <x v="1"/>
    <x v="0"/>
    <x v="1"/>
    <n v="247"/>
    <n v="353.21"/>
  </r>
  <r>
    <s v="AD01-9362"/>
    <x v="0"/>
    <s v="Feb"/>
    <x v="0"/>
    <x v="0"/>
    <x v="0"/>
    <x v="1"/>
    <x v="0"/>
    <x v="1"/>
    <n v="295"/>
    <n v="421.85"/>
  </r>
  <r>
    <s v="AD01-9362"/>
    <x v="0"/>
    <s v="Feb"/>
    <x v="0"/>
    <x v="0"/>
    <x v="0"/>
    <x v="1"/>
    <x v="0"/>
    <x v="1"/>
    <n v="217"/>
    <n v="310.31"/>
  </r>
  <r>
    <s v="AD01-9364"/>
    <x v="0"/>
    <s v="Feb"/>
    <x v="0"/>
    <x v="0"/>
    <x v="0"/>
    <x v="1"/>
    <x v="0"/>
    <x v="1"/>
    <n v="245"/>
    <n v="350.35"/>
  </r>
  <r>
    <s v="AD01-9361"/>
    <x v="0"/>
    <s v="Feb"/>
    <x v="0"/>
    <x v="0"/>
    <x v="0"/>
    <x v="1"/>
    <x v="0"/>
    <x v="1"/>
    <n v="293"/>
    <n v="418.99"/>
  </r>
  <r>
    <s v="AD01-9362"/>
    <x v="0"/>
    <s v="Feb"/>
    <x v="0"/>
    <x v="0"/>
    <x v="0"/>
    <x v="1"/>
    <x v="0"/>
    <x v="1"/>
    <n v="770"/>
    <n v="1101.0999999999999"/>
  </r>
  <r>
    <s v="AD01-9361"/>
    <x v="0"/>
    <s v="Jan"/>
    <x v="0"/>
    <x v="0"/>
    <x v="0"/>
    <x v="1"/>
    <x v="0"/>
    <x v="1"/>
    <n v="254"/>
    <n v="388.62"/>
  </r>
  <r>
    <s v="AD01-9361"/>
    <x v="0"/>
    <s v="Jan"/>
    <x v="0"/>
    <x v="0"/>
    <x v="0"/>
    <x v="1"/>
    <x v="0"/>
    <x v="1"/>
    <n v="296"/>
    <n v="423.28"/>
  </r>
  <r>
    <s v="AD01-9364"/>
    <x v="0"/>
    <s v="Jan"/>
    <x v="0"/>
    <x v="0"/>
    <x v="0"/>
    <x v="1"/>
    <x v="0"/>
    <x v="1"/>
    <n v="224"/>
    <n v="320.32"/>
  </r>
  <r>
    <s v="AD01-9362"/>
    <x v="0"/>
    <s v="Jan"/>
    <x v="0"/>
    <x v="0"/>
    <x v="0"/>
    <x v="1"/>
    <x v="0"/>
    <x v="0"/>
    <n v="370"/>
    <n v="529.1"/>
  </r>
  <r>
    <s v="AD01-9362"/>
    <x v="0"/>
    <s v="Jan"/>
    <x v="0"/>
    <x v="0"/>
    <x v="0"/>
    <x v="1"/>
    <x v="0"/>
    <x v="1"/>
    <n v="250"/>
    <n v="357.5"/>
  </r>
  <r>
    <s v="AD01-9362"/>
    <x v="0"/>
    <s v="Jan"/>
    <x v="0"/>
    <x v="0"/>
    <x v="0"/>
    <x v="1"/>
    <x v="0"/>
    <x v="1"/>
    <n v="298"/>
    <n v="426.14"/>
  </r>
  <r>
    <s v="AD01-9364"/>
    <x v="0"/>
    <s v="Jan"/>
    <x v="0"/>
    <x v="0"/>
    <x v="0"/>
    <x v="1"/>
    <x v="0"/>
    <x v="1"/>
    <n v="226"/>
    <n v="323.18"/>
  </r>
  <r>
    <s v="AD01-9364"/>
    <x v="0"/>
    <s v="Jan"/>
    <x v="0"/>
    <x v="0"/>
    <x v="0"/>
    <x v="1"/>
    <x v="0"/>
    <x v="0"/>
    <n v="372"/>
    <n v="526.24"/>
  </r>
  <r>
    <s v="AD01-9363"/>
    <x v="0"/>
    <s v="Jan"/>
    <x v="0"/>
    <x v="0"/>
    <x v="0"/>
    <x v="1"/>
    <x v="0"/>
    <x v="1"/>
    <n v="674"/>
    <n v="963.81999999999994"/>
  </r>
  <r>
    <s v="AD01-9364"/>
    <x v="0"/>
    <s v="Jan"/>
    <x v="0"/>
    <x v="0"/>
    <x v="0"/>
    <x v="1"/>
    <x v="0"/>
    <x v="1"/>
    <n v="707"/>
    <n v="1011.01"/>
  </r>
  <r>
    <s v="AD01-9361"/>
    <x v="0"/>
    <s v="Jan"/>
    <x v="0"/>
    <x v="0"/>
    <x v="0"/>
    <x v="1"/>
    <x v="0"/>
    <x v="1"/>
    <n v="747"/>
    <n v="526.24"/>
  </r>
  <r>
    <s v="AD01-9363"/>
    <x v="0"/>
    <s v="Jan"/>
    <x v="0"/>
    <x v="0"/>
    <x v="0"/>
    <x v="1"/>
    <x v="0"/>
    <x v="1"/>
    <n v="800"/>
    <n v="526.24"/>
  </r>
  <r>
    <s v="AD01-9364"/>
    <x v="0"/>
    <s v="Jan"/>
    <x v="0"/>
    <x v="0"/>
    <x v="0"/>
    <x v="1"/>
    <x v="0"/>
    <x v="1"/>
    <n v="253"/>
    <n v="361.78999999999996"/>
  </r>
  <r>
    <s v="AD01-9362"/>
    <x v="0"/>
    <s v="Jan"/>
    <x v="0"/>
    <x v="0"/>
    <x v="0"/>
    <x v="1"/>
    <x v="0"/>
    <x v="1"/>
    <n v="223"/>
    <n v="318.89"/>
  </r>
  <r>
    <s v="AD01-9361"/>
    <x v="0"/>
    <s v="Jan"/>
    <x v="0"/>
    <x v="0"/>
    <x v="0"/>
    <x v="1"/>
    <x v="0"/>
    <x v="0"/>
    <n v="873"/>
    <n v="1248.3899999999999"/>
  </r>
  <r>
    <s v="AD01-9364"/>
    <x v="0"/>
    <s v="Jan"/>
    <x v="0"/>
    <x v="0"/>
    <x v="0"/>
    <x v="1"/>
    <x v="0"/>
    <x v="1"/>
    <n v="251"/>
    <n v="358.93"/>
  </r>
  <r>
    <s v="AD01-9361"/>
    <x v="0"/>
    <s v="Jan"/>
    <x v="0"/>
    <x v="0"/>
    <x v="0"/>
    <x v="1"/>
    <x v="0"/>
    <x v="1"/>
    <n v="299"/>
    <n v="427.57"/>
  </r>
  <r>
    <s v="AD01-9361"/>
    <x v="0"/>
    <s v="Jan"/>
    <x v="0"/>
    <x v="0"/>
    <x v="0"/>
    <x v="1"/>
    <x v="0"/>
    <x v="1"/>
    <n v="769"/>
    <n v="1099.67"/>
  </r>
  <r>
    <s v="AD01-9361"/>
    <x v="0"/>
    <s v="Jul"/>
    <x v="0"/>
    <x v="0"/>
    <x v="0"/>
    <x v="1"/>
    <x v="0"/>
    <x v="0"/>
    <n v="302"/>
    <n v="431.86"/>
  </r>
  <r>
    <s v="AD01-9362"/>
    <x v="0"/>
    <s v="Jul"/>
    <x v="0"/>
    <x v="0"/>
    <x v="0"/>
    <x v="1"/>
    <x v="0"/>
    <x v="0"/>
    <n v="296"/>
    <n v="423.28"/>
  </r>
  <r>
    <s v="AD01-9362"/>
    <x v="0"/>
    <s v="Jul"/>
    <x v="0"/>
    <x v="0"/>
    <x v="0"/>
    <x v="1"/>
    <x v="0"/>
    <x v="1"/>
    <n v="218"/>
    <n v="311.74"/>
  </r>
  <r>
    <s v="AD01-9361"/>
    <x v="0"/>
    <s v="Jul"/>
    <x v="0"/>
    <x v="0"/>
    <x v="0"/>
    <x v="1"/>
    <x v="0"/>
    <x v="1"/>
    <n v="266"/>
    <n v="380.38"/>
  </r>
  <r>
    <s v="AD01-9362"/>
    <x v="0"/>
    <s v="Jul"/>
    <x v="0"/>
    <x v="0"/>
    <x v="0"/>
    <x v="1"/>
    <x v="0"/>
    <x v="1"/>
    <n v="194"/>
    <n v="277.42"/>
  </r>
  <r>
    <s v="AD01-9361"/>
    <x v="0"/>
    <s v="Jul"/>
    <x v="0"/>
    <x v="0"/>
    <x v="0"/>
    <x v="1"/>
    <x v="0"/>
    <x v="1"/>
    <n v="220"/>
    <n v="314.60000000000002"/>
  </r>
  <r>
    <s v="AD01-9361"/>
    <x v="0"/>
    <s v="Jul"/>
    <x v="0"/>
    <x v="0"/>
    <x v="0"/>
    <x v="1"/>
    <x v="0"/>
    <x v="1"/>
    <n v="268"/>
    <n v="383.24"/>
  </r>
  <r>
    <s v="AD01-9362"/>
    <x v="0"/>
    <s v="Jul"/>
    <x v="0"/>
    <x v="0"/>
    <x v="0"/>
    <x v="1"/>
    <x v="0"/>
    <x v="1"/>
    <n v="306"/>
    <n v="526.24"/>
  </r>
  <r>
    <s v="AD01-9364"/>
    <x v="0"/>
    <s v="Jul"/>
    <x v="0"/>
    <x v="0"/>
    <x v="0"/>
    <x v="1"/>
    <x v="0"/>
    <x v="1"/>
    <n v="300"/>
    <n v="526.24"/>
  </r>
  <r>
    <s v="AD01-9362"/>
    <x v="0"/>
    <s v="Jul"/>
    <x v="0"/>
    <x v="0"/>
    <x v="0"/>
    <x v="1"/>
    <x v="0"/>
    <x v="1"/>
    <n v="294"/>
    <n v="526.24"/>
  </r>
  <r>
    <s v="AD01-9362"/>
    <x v="0"/>
    <s v="Jul"/>
    <x v="0"/>
    <x v="0"/>
    <x v="0"/>
    <x v="1"/>
    <x v="0"/>
    <x v="1"/>
    <n v="679"/>
    <n v="970.97"/>
  </r>
  <r>
    <s v="AD01-9362"/>
    <x v="0"/>
    <s v="Jul"/>
    <x v="0"/>
    <x v="0"/>
    <x v="0"/>
    <x v="1"/>
    <x v="0"/>
    <x v="1"/>
    <n v="713"/>
    <n v="1019.5899999999999"/>
  </r>
  <r>
    <s v="AD01-9364"/>
    <x v="0"/>
    <s v="Jul"/>
    <x v="0"/>
    <x v="0"/>
    <x v="0"/>
    <x v="1"/>
    <x v="0"/>
    <x v="1"/>
    <n v="766"/>
    <n v="1095.3800000000001"/>
  </r>
  <r>
    <s v="AD01-9361"/>
    <x v="0"/>
    <s v="Jul"/>
    <x v="0"/>
    <x v="0"/>
    <x v="0"/>
    <x v="1"/>
    <x v="0"/>
    <x v="1"/>
    <n v="303"/>
    <n v="433.28999999999996"/>
  </r>
  <r>
    <s v="AD01-9361"/>
    <x v="0"/>
    <s v="Jul"/>
    <x v="0"/>
    <x v="0"/>
    <x v="0"/>
    <x v="1"/>
    <x v="0"/>
    <x v="1"/>
    <n v="297"/>
    <n v="424.71"/>
  </r>
  <r>
    <s v="AD01-9362"/>
    <x v="0"/>
    <s v="Jul"/>
    <x v="0"/>
    <x v="0"/>
    <x v="0"/>
    <x v="1"/>
    <x v="0"/>
    <x v="1"/>
    <n v="291"/>
    <n v="416.13"/>
  </r>
  <r>
    <s v="AD01-9364"/>
    <x v="0"/>
    <s v="Jul"/>
    <x v="0"/>
    <x v="0"/>
    <x v="0"/>
    <x v="1"/>
    <x v="0"/>
    <x v="1"/>
    <n v="219"/>
    <n v="313.17"/>
  </r>
  <r>
    <s v="AD01-9364"/>
    <x v="0"/>
    <s v="Jul"/>
    <x v="0"/>
    <x v="0"/>
    <x v="0"/>
    <x v="1"/>
    <x v="0"/>
    <x v="1"/>
    <n v="752"/>
    <n v="526.24"/>
  </r>
  <r>
    <s v="AD01-9362"/>
    <x v="0"/>
    <s v="Jul"/>
    <x v="0"/>
    <x v="0"/>
    <x v="0"/>
    <x v="1"/>
    <x v="0"/>
    <x v="1"/>
    <n v="805"/>
    <n v="526.24"/>
  </r>
  <r>
    <s v="AD01-9362"/>
    <x v="0"/>
    <s v="Jul"/>
    <x v="0"/>
    <x v="0"/>
    <x v="0"/>
    <x v="1"/>
    <x v="0"/>
    <x v="1"/>
    <n v="265"/>
    <n v="378.95"/>
  </r>
  <r>
    <s v="AD01-9361"/>
    <x v="0"/>
    <s v="Jul"/>
    <x v="0"/>
    <x v="0"/>
    <x v="0"/>
    <x v="1"/>
    <x v="0"/>
    <x v="1"/>
    <n v="193"/>
    <n v="275.99"/>
  </r>
  <r>
    <s v="AD01-9364"/>
    <x v="0"/>
    <s v="Jul"/>
    <x v="0"/>
    <x v="0"/>
    <x v="0"/>
    <x v="1"/>
    <x v="0"/>
    <x v="0"/>
    <n v="884"/>
    <n v="1264.1199999999999"/>
  </r>
  <r>
    <s v="AD01-9362"/>
    <x v="0"/>
    <s v="Jul"/>
    <x v="0"/>
    <x v="0"/>
    <x v="0"/>
    <x v="1"/>
    <x v="0"/>
    <x v="0"/>
    <n v="885"/>
    <n v="1265.55"/>
  </r>
  <r>
    <s v="AD01-9362"/>
    <x v="0"/>
    <s v="Jul"/>
    <x v="0"/>
    <x v="0"/>
    <x v="0"/>
    <x v="1"/>
    <x v="0"/>
    <x v="0"/>
    <n v="886"/>
    <n v="1266.98"/>
  </r>
  <r>
    <s v="AD01-9362"/>
    <x v="0"/>
    <s v="Jul"/>
    <x v="0"/>
    <x v="0"/>
    <x v="0"/>
    <x v="1"/>
    <x v="0"/>
    <x v="1"/>
    <n v="221"/>
    <n v="316.02999999999997"/>
  </r>
  <r>
    <s v="AD01-9362"/>
    <x v="0"/>
    <s v="Jul"/>
    <x v="0"/>
    <x v="0"/>
    <x v="0"/>
    <x v="1"/>
    <x v="0"/>
    <x v="1"/>
    <n v="269"/>
    <n v="384.67"/>
  </r>
  <r>
    <s v="AD01-9362"/>
    <x v="0"/>
    <s v="Jul"/>
    <x v="0"/>
    <x v="0"/>
    <x v="0"/>
    <x v="1"/>
    <x v="0"/>
    <x v="1"/>
    <n v="775"/>
    <n v="1108.25"/>
  </r>
  <r>
    <s v="AD01-9361"/>
    <x v="0"/>
    <s v="Jun"/>
    <x v="0"/>
    <x v="0"/>
    <x v="0"/>
    <x v="1"/>
    <x v="0"/>
    <x v="0"/>
    <n v="320"/>
    <n v="457.6"/>
  </r>
  <r>
    <s v="AD01-9362"/>
    <x v="0"/>
    <s v="Jun"/>
    <x v="0"/>
    <x v="0"/>
    <x v="0"/>
    <x v="1"/>
    <x v="0"/>
    <x v="0"/>
    <n v="314"/>
    <n v="449.02"/>
  </r>
  <r>
    <s v="AD01-9361"/>
    <x v="0"/>
    <s v="Jun"/>
    <x v="0"/>
    <x v="0"/>
    <x v="0"/>
    <x v="1"/>
    <x v="0"/>
    <x v="0"/>
    <n v="308"/>
    <n v="440.44"/>
  </r>
  <r>
    <s v="AD01-9362"/>
    <x v="0"/>
    <s v="Jun"/>
    <x v="0"/>
    <x v="0"/>
    <x v="0"/>
    <x v="1"/>
    <x v="0"/>
    <x v="1"/>
    <n v="224"/>
    <n v="320.32"/>
  </r>
  <r>
    <s v="AD01-9361"/>
    <x v="0"/>
    <s v="Jun"/>
    <x v="0"/>
    <x v="0"/>
    <x v="0"/>
    <x v="1"/>
    <x v="0"/>
    <x v="1"/>
    <n v="272"/>
    <n v="388.96"/>
  </r>
  <r>
    <s v="AD01-9364"/>
    <x v="0"/>
    <s v="Jun"/>
    <x v="0"/>
    <x v="0"/>
    <x v="0"/>
    <x v="1"/>
    <x v="0"/>
    <x v="1"/>
    <n v="200"/>
    <n v="286"/>
  </r>
  <r>
    <s v="AD01-9362"/>
    <x v="0"/>
    <s v="Jun"/>
    <x v="0"/>
    <x v="0"/>
    <x v="0"/>
    <x v="1"/>
    <x v="0"/>
    <x v="1"/>
    <n v="226"/>
    <n v="323.18"/>
  </r>
  <r>
    <s v="AD01-9362"/>
    <x v="0"/>
    <s v="Jun"/>
    <x v="0"/>
    <x v="0"/>
    <x v="0"/>
    <x v="1"/>
    <x v="0"/>
    <x v="1"/>
    <n v="274"/>
    <n v="391.82"/>
  </r>
  <r>
    <s v="AD01-9362"/>
    <x v="0"/>
    <s v="Jun"/>
    <x v="0"/>
    <x v="0"/>
    <x v="0"/>
    <x v="1"/>
    <x v="0"/>
    <x v="1"/>
    <n v="196"/>
    <n v="280.27999999999997"/>
  </r>
  <r>
    <s v="AD01-9361"/>
    <x v="0"/>
    <s v="Jun"/>
    <x v="0"/>
    <x v="0"/>
    <x v="0"/>
    <x v="1"/>
    <x v="0"/>
    <x v="1"/>
    <n v="318"/>
    <n v="526.24"/>
  </r>
  <r>
    <s v="AD01-9365"/>
    <x v="0"/>
    <s v="Jun"/>
    <x v="0"/>
    <x v="0"/>
    <x v="0"/>
    <x v="1"/>
    <x v="0"/>
    <x v="1"/>
    <n v="312"/>
    <n v="526.24"/>
  </r>
  <r>
    <s v="AD01-9364"/>
    <x v="0"/>
    <s v="Jun"/>
    <x v="0"/>
    <x v="0"/>
    <x v="0"/>
    <x v="1"/>
    <x v="0"/>
    <x v="1"/>
    <n v="712"/>
    <n v="1018.16"/>
  </r>
  <r>
    <s v="AD01-9361"/>
    <x v="0"/>
    <s v="Jun"/>
    <x v="0"/>
    <x v="0"/>
    <x v="0"/>
    <x v="1"/>
    <x v="0"/>
    <x v="1"/>
    <n v="765"/>
    <n v="1093.95"/>
  </r>
  <r>
    <s v="AD01-9362"/>
    <x v="0"/>
    <s v="Jun"/>
    <x v="0"/>
    <x v="0"/>
    <x v="0"/>
    <x v="1"/>
    <x v="0"/>
    <x v="0"/>
    <n v="321"/>
    <n v="459.03"/>
  </r>
  <r>
    <s v="AD01-9361"/>
    <x v="0"/>
    <s v="Jun"/>
    <x v="0"/>
    <x v="0"/>
    <x v="0"/>
    <x v="1"/>
    <x v="0"/>
    <x v="1"/>
    <n v="315"/>
    <n v="450.45"/>
  </r>
  <r>
    <s v="AD01-9364"/>
    <x v="0"/>
    <s v="Jun"/>
    <x v="0"/>
    <x v="0"/>
    <x v="0"/>
    <x v="1"/>
    <x v="0"/>
    <x v="1"/>
    <n v="309"/>
    <n v="441.87"/>
  </r>
  <r>
    <s v="AD01-9361"/>
    <x v="0"/>
    <s v="Jun"/>
    <x v="0"/>
    <x v="0"/>
    <x v="0"/>
    <x v="1"/>
    <x v="0"/>
    <x v="1"/>
    <n v="225"/>
    <n v="321.75"/>
  </r>
  <r>
    <s v="AD01-9361"/>
    <x v="0"/>
    <s v="Jun"/>
    <x v="0"/>
    <x v="0"/>
    <x v="0"/>
    <x v="1"/>
    <x v="0"/>
    <x v="1"/>
    <n v="751"/>
    <n v="526.24"/>
  </r>
  <r>
    <s v="AD01-9362"/>
    <x v="0"/>
    <s v="Jun"/>
    <x v="0"/>
    <x v="0"/>
    <x v="0"/>
    <x v="1"/>
    <x v="0"/>
    <x v="1"/>
    <n v="223"/>
    <n v="318.89"/>
  </r>
  <r>
    <s v="AD01-9365"/>
    <x v="0"/>
    <s v="Jun"/>
    <x v="0"/>
    <x v="0"/>
    <x v="0"/>
    <x v="1"/>
    <x v="0"/>
    <x v="1"/>
    <n v="271"/>
    <n v="387.53"/>
  </r>
  <r>
    <s v="AD01-9362"/>
    <x v="0"/>
    <s v="Jun"/>
    <x v="0"/>
    <x v="0"/>
    <x v="0"/>
    <x v="1"/>
    <x v="0"/>
    <x v="1"/>
    <n v="199"/>
    <n v="284.57"/>
  </r>
  <r>
    <s v="AD01-9364"/>
    <x v="0"/>
    <s v="Jun"/>
    <x v="0"/>
    <x v="0"/>
    <x v="0"/>
    <x v="1"/>
    <x v="0"/>
    <x v="0"/>
    <n v="882"/>
    <n v="1261.26"/>
  </r>
  <r>
    <s v="AD01-9361"/>
    <x v="0"/>
    <s v="Jun"/>
    <x v="0"/>
    <x v="0"/>
    <x v="0"/>
    <x v="1"/>
    <x v="0"/>
    <x v="0"/>
    <n v="883"/>
    <n v="1262.69"/>
  </r>
  <r>
    <s v="AD01-9364"/>
    <x v="0"/>
    <s v="Jun"/>
    <x v="0"/>
    <x v="0"/>
    <x v="0"/>
    <x v="1"/>
    <x v="0"/>
    <x v="1"/>
    <n v="227"/>
    <n v="324.61"/>
  </r>
  <r>
    <s v="AD01-9362"/>
    <x v="0"/>
    <s v="Jun"/>
    <x v="0"/>
    <x v="0"/>
    <x v="0"/>
    <x v="1"/>
    <x v="0"/>
    <x v="1"/>
    <n v="774"/>
    <n v="1106.82"/>
  </r>
  <r>
    <s v="AD01-9364"/>
    <x v="0"/>
    <s v="Mar"/>
    <x v="0"/>
    <x v="0"/>
    <x v="0"/>
    <x v="1"/>
    <x v="0"/>
    <x v="1"/>
    <n v="368"/>
    <n v="526.24"/>
  </r>
  <r>
    <s v="AD01-9364"/>
    <x v="0"/>
    <s v="Mar"/>
    <x v="0"/>
    <x v="0"/>
    <x v="0"/>
    <x v="1"/>
    <x v="0"/>
    <x v="0"/>
    <n v="362"/>
    <n v="517.66"/>
  </r>
  <r>
    <s v="AD01-9364"/>
    <x v="0"/>
    <s v="Mar"/>
    <x v="0"/>
    <x v="0"/>
    <x v="0"/>
    <x v="1"/>
    <x v="0"/>
    <x v="0"/>
    <n v="356"/>
    <n v="509.08"/>
  </r>
  <r>
    <s v="AD01-9363"/>
    <x v="0"/>
    <s v="Mar"/>
    <x v="0"/>
    <x v="0"/>
    <x v="0"/>
    <x v="1"/>
    <x v="0"/>
    <x v="1"/>
    <n v="242"/>
    <n v="346.06"/>
  </r>
  <r>
    <s v="AD01-9361"/>
    <x v="0"/>
    <s v="Mar"/>
    <x v="0"/>
    <x v="0"/>
    <x v="0"/>
    <x v="1"/>
    <x v="0"/>
    <x v="1"/>
    <n v="290"/>
    <n v="414.7"/>
  </r>
  <r>
    <s v="AD01-9362"/>
    <x v="0"/>
    <s v="Mar"/>
    <x v="0"/>
    <x v="0"/>
    <x v="0"/>
    <x v="1"/>
    <x v="0"/>
    <x v="1"/>
    <n v="212"/>
    <n v="303.15999999999997"/>
  </r>
  <r>
    <s v="AD01-9365"/>
    <x v="0"/>
    <s v="Mar"/>
    <x v="0"/>
    <x v="0"/>
    <x v="0"/>
    <x v="1"/>
    <x v="0"/>
    <x v="1"/>
    <n v="286"/>
    <n v="408.98"/>
  </r>
  <r>
    <s v="AD01-9363"/>
    <x v="0"/>
    <s v="Mar"/>
    <x v="0"/>
    <x v="0"/>
    <x v="0"/>
    <x v="1"/>
    <x v="0"/>
    <x v="1"/>
    <n v="214"/>
    <n v="306.02"/>
  </r>
  <r>
    <s v="AD01-9362"/>
    <x v="0"/>
    <s v="Mar"/>
    <x v="0"/>
    <x v="0"/>
    <x v="0"/>
    <x v="1"/>
    <x v="0"/>
    <x v="1"/>
    <n v="366"/>
    <n v="526.24"/>
  </r>
  <r>
    <s v="AD01-9362"/>
    <x v="0"/>
    <s v="Mar"/>
    <x v="0"/>
    <x v="0"/>
    <x v="0"/>
    <x v="1"/>
    <x v="0"/>
    <x v="0"/>
    <n v="360"/>
    <n v="526.24"/>
  </r>
  <r>
    <s v="AD01-9364"/>
    <x v="0"/>
    <s v="Mar"/>
    <x v="0"/>
    <x v="0"/>
    <x v="0"/>
    <x v="1"/>
    <x v="0"/>
    <x v="1"/>
    <n v="676"/>
    <n v="966.68000000000006"/>
  </r>
  <r>
    <s v="AD01-9364"/>
    <x v="0"/>
    <s v="Mar"/>
    <x v="0"/>
    <x v="0"/>
    <x v="0"/>
    <x v="1"/>
    <x v="0"/>
    <x v="1"/>
    <n v="709"/>
    <n v="1013.87"/>
  </r>
  <r>
    <s v="AD01-9361"/>
    <x v="0"/>
    <s v="Mar"/>
    <x v="0"/>
    <x v="0"/>
    <x v="0"/>
    <x v="1"/>
    <x v="0"/>
    <x v="1"/>
    <n v="762"/>
    <n v="1089.6599999999999"/>
  </r>
  <r>
    <s v="AD01-9361"/>
    <x v="0"/>
    <s v="Mar"/>
    <x v="0"/>
    <x v="0"/>
    <x v="0"/>
    <x v="1"/>
    <x v="0"/>
    <x v="1"/>
    <n v="369"/>
    <n v="527.66999999999996"/>
  </r>
  <r>
    <s v="AD01-9364"/>
    <x v="0"/>
    <s v="Mar"/>
    <x v="0"/>
    <x v="0"/>
    <x v="0"/>
    <x v="1"/>
    <x v="0"/>
    <x v="1"/>
    <n v="363"/>
    <n v="519.09"/>
  </r>
  <r>
    <s v="AD01-9365"/>
    <x v="0"/>
    <s v="Mar"/>
    <x v="0"/>
    <x v="0"/>
    <x v="0"/>
    <x v="1"/>
    <x v="0"/>
    <x v="0"/>
    <n v="357"/>
    <n v="510.51"/>
  </r>
  <r>
    <s v="AD01-9361"/>
    <x v="0"/>
    <s v="Mar"/>
    <x v="0"/>
    <x v="0"/>
    <x v="0"/>
    <x v="1"/>
    <x v="0"/>
    <x v="1"/>
    <n v="243"/>
    <n v="347.49"/>
  </r>
  <r>
    <s v="AD01-9364"/>
    <x v="0"/>
    <s v="Mar"/>
    <x v="0"/>
    <x v="0"/>
    <x v="0"/>
    <x v="1"/>
    <x v="0"/>
    <x v="1"/>
    <n v="802"/>
    <n v="526.24"/>
  </r>
  <r>
    <s v="AD01-9363"/>
    <x v="0"/>
    <s v="Mar"/>
    <x v="0"/>
    <x v="0"/>
    <x v="0"/>
    <x v="1"/>
    <x v="0"/>
    <x v="1"/>
    <n v="241"/>
    <n v="344.63"/>
  </r>
  <r>
    <s v="AD01-9362"/>
    <x v="0"/>
    <s v="Mar"/>
    <x v="0"/>
    <x v="0"/>
    <x v="0"/>
    <x v="1"/>
    <x v="0"/>
    <x v="1"/>
    <n v="289"/>
    <n v="413.27"/>
  </r>
  <r>
    <s v="AD01-9364"/>
    <x v="0"/>
    <s v="Mar"/>
    <x v="0"/>
    <x v="0"/>
    <x v="0"/>
    <x v="1"/>
    <x v="0"/>
    <x v="1"/>
    <n v="874"/>
    <n v="1249.82"/>
  </r>
  <r>
    <s v="AD01-9361"/>
    <x v="0"/>
    <s v="Mar"/>
    <x v="0"/>
    <x v="0"/>
    <x v="0"/>
    <x v="1"/>
    <x v="0"/>
    <x v="0"/>
    <n v="875"/>
    <n v="1251.25"/>
  </r>
  <r>
    <s v="AD01-9362"/>
    <x v="0"/>
    <s v="Mar"/>
    <x v="0"/>
    <x v="0"/>
    <x v="0"/>
    <x v="1"/>
    <x v="0"/>
    <x v="1"/>
    <n v="239"/>
    <n v="341.77"/>
  </r>
  <r>
    <s v="AD01-9362"/>
    <x v="0"/>
    <s v="Mar"/>
    <x v="0"/>
    <x v="0"/>
    <x v="0"/>
    <x v="1"/>
    <x v="0"/>
    <x v="1"/>
    <n v="287"/>
    <n v="410.40999999999997"/>
  </r>
  <r>
    <s v="AD01-9363"/>
    <x v="0"/>
    <s v="Mar"/>
    <x v="0"/>
    <x v="0"/>
    <x v="0"/>
    <x v="1"/>
    <x v="0"/>
    <x v="1"/>
    <n v="771"/>
    <n v="1102.53"/>
  </r>
  <r>
    <s v="AD01-9361"/>
    <x v="0"/>
    <s v="May"/>
    <x v="0"/>
    <x v="0"/>
    <x v="0"/>
    <x v="1"/>
    <x v="0"/>
    <x v="0"/>
    <n v="338"/>
    <n v="483.34000000000003"/>
  </r>
  <r>
    <s v="AD01-9361"/>
    <x v="0"/>
    <s v="May"/>
    <x v="0"/>
    <x v="0"/>
    <x v="0"/>
    <x v="1"/>
    <x v="0"/>
    <x v="0"/>
    <n v="332"/>
    <n v="474.76"/>
  </r>
  <r>
    <s v="AD01-9362"/>
    <x v="0"/>
    <s v="May"/>
    <x v="0"/>
    <x v="0"/>
    <x v="0"/>
    <x v="1"/>
    <x v="0"/>
    <x v="0"/>
    <n v="326"/>
    <n v="466.18"/>
  </r>
  <r>
    <s v="AD01-9362"/>
    <x v="0"/>
    <s v="May"/>
    <x v="0"/>
    <x v="0"/>
    <x v="0"/>
    <x v="1"/>
    <x v="0"/>
    <x v="1"/>
    <n v="230"/>
    <n v="328.9"/>
  </r>
  <r>
    <s v="AD01-9364"/>
    <x v="0"/>
    <s v="May"/>
    <x v="0"/>
    <x v="0"/>
    <x v="0"/>
    <x v="1"/>
    <x v="0"/>
    <x v="1"/>
    <n v="278"/>
    <n v="397.53999999999996"/>
  </r>
  <r>
    <s v="AD01-9362"/>
    <x v="0"/>
    <s v="May"/>
    <x v="0"/>
    <x v="0"/>
    <x v="0"/>
    <x v="1"/>
    <x v="0"/>
    <x v="1"/>
    <n v="206"/>
    <n v="294.58"/>
  </r>
  <r>
    <s v="AD01-9361"/>
    <x v="0"/>
    <s v="May"/>
    <x v="0"/>
    <x v="0"/>
    <x v="0"/>
    <x v="1"/>
    <x v="0"/>
    <x v="1"/>
    <n v="232"/>
    <n v="331.76"/>
  </r>
  <r>
    <s v="AD01-9361"/>
    <x v="0"/>
    <s v="May"/>
    <x v="0"/>
    <x v="0"/>
    <x v="0"/>
    <x v="1"/>
    <x v="0"/>
    <x v="1"/>
    <n v="202"/>
    <n v="288.86"/>
  </r>
  <r>
    <s v="AD01-9364"/>
    <x v="0"/>
    <s v="May"/>
    <x v="0"/>
    <x v="0"/>
    <x v="0"/>
    <x v="1"/>
    <x v="0"/>
    <x v="0"/>
    <n v="336"/>
    <n v="526.24"/>
  </r>
  <r>
    <s v="AD01-9362"/>
    <x v="0"/>
    <s v="May"/>
    <x v="0"/>
    <x v="0"/>
    <x v="0"/>
    <x v="1"/>
    <x v="0"/>
    <x v="0"/>
    <n v="330"/>
    <n v="526.24"/>
  </r>
  <r>
    <s v="AD01-9361"/>
    <x v="0"/>
    <s v="May"/>
    <x v="0"/>
    <x v="0"/>
    <x v="0"/>
    <x v="1"/>
    <x v="0"/>
    <x v="0"/>
    <n v="324"/>
    <n v="526.24"/>
  </r>
  <r>
    <s v="AD01-9362"/>
    <x v="0"/>
    <s v="May"/>
    <x v="0"/>
    <x v="0"/>
    <x v="0"/>
    <x v="1"/>
    <x v="0"/>
    <x v="1"/>
    <n v="678"/>
    <n v="969.54"/>
  </r>
  <r>
    <s v="AD01-9364"/>
    <x v="0"/>
    <s v="May"/>
    <x v="0"/>
    <x v="0"/>
    <x v="0"/>
    <x v="1"/>
    <x v="0"/>
    <x v="1"/>
    <n v="711"/>
    <n v="1016.73"/>
  </r>
  <r>
    <s v="AD01-9362"/>
    <x v="0"/>
    <s v="May"/>
    <x v="0"/>
    <x v="0"/>
    <x v="0"/>
    <x v="1"/>
    <x v="0"/>
    <x v="1"/>
    <n v="764"/>
    <n v="1092.52"/>
  </r>
  <r>
    <s v="AD01-9364"/>
    <x v="0"/>
    <s v="May"/>
    <x v="0"/>
    <x v="0"/>
    <x v="0"/>
    <x v="1"/>
    <x v="0"/>
    <x v="0"/>
    <n v="333"/>
    <n v="476.19"/>
  </r>
  <r>
    <s v="AD01-9364"/>
    <x v="0"/>
    <s v="May"/>
    <x v="0"/>
    <x v="0"/>
    <x v="0"/>
    <x v="1"/>
    <x v="0"/>
    <x v="0"/>
    <n v="327"/>
    <n v="467.61"/>
  </r>
  <r>
    <s v="AD01-9362"/>
    <x v="0"/>
    <s v="May"/>
    <x v="0"/>
    <x v="0"/>
    <x v="0"/>
    <x v="1"/>
    <x v="0"/>
    <x v="1"/>
    <n v="231"/>
    <n v="330.33"/>
  </r>
  <r>
    <s v="AD01-9364"/>
    <x v="0"/>
    <s v="May"/>
    <x v="0"/>
    <x v="0"/>
    <x v="0"/>
    <x v="1"/>
    <x v="0"/>
    <x v="1"/>
    <n v="750"/>
    <n v="526.24"/>
  </r>
  <r>
    <s v="AD01-9362"/>
    <x v="0"/>
    <s v="May"/>
    <x v="0"/>
    <x v="0"/>
    <x v="0"/>
    <x v="1"/>
    <x v="0"/>
    <x v="1"/>
    <n v="804"/>
    <n v="526.24"/>
  </r>
  <r>
    <s v="AD01-9361"/>
    <x v="0"/>
    <s v="May"/>
    <x v="0"/>
    <x v="0"/>
    <x v="0"/>
    <x v="1"/>
    <x v="0"/>
    <x v="1"/>
    <n v="229"/>
    <n v="327.47000000000003"/>
  </r>
  <r>
    <s v="AD01-9362"/>
    <x v="0"/>
    <s v="May"/>
    <x v="0"/>
    <x v="0"/>
    <x v="0"/>
    <x v="1"/>
    <x v="0"/>
    <x v="1"/>
    <n v="277"/>
    <n v="396.11"/>
  </r>
  <r>
    <s v="AD01-9361"/>
    <x v="0"/>
    <s v="May"/>
    <x v="0"/>
    <x v="0"/>
    <x v="0"/>
    <x v="0"/>
    <x v="0"/>
    <x v="1"/>
    <n v="205"/>
    <n v="293.14999999999998"/>
  </r>
  <r>
    <s v="AD01-9361"/>
    <x v="0"/>
    <s v="May"/>
    <x v="0"/>
    <x v="0"/>
    <x v="0"/>
    <x v="0"/>
    <x v="0"/>
    <x v="0"/>
    <n v="879"/>
    <n v="1256.97"/>
  </r>
  <r>
    <s v="AD01-9365"/>
    <x v="0"/>
    <s v="May"/>
    <x v="0"/>
    <x v="0"/>
    <x v="0"/>
    <x v="0"/>
    <x v="0"/>
    <x v="0"/>
    <n v="880"/>
    <n v="1258.4000000000001"/>
  </r>
  <r>
    <s v="AD01-9362"/>
    <x v="0"/>
    <s v="May"/>
    <x v="0"/>
    <x v="0"/>
    <x v="0"/>
    <x v="0"/>
    <x v="0"/>
    <x v="0"/>
    <n v="881"/>
    <n v="1259.83"/>
  </r>
  <r>
    <s v="AD01-9362"/>
    <x v="0"/>
    <s v="May"/>
    <x v="0"/>
    <x v="0"/>
    <x v="0"/>
    <x v="0"/>
    <x v="0"/>
    <x v="1"/>
    <n v="233"/>
    <n v="333.19"/>
  </r>
  <r>
    <s v="AD01-9361"/>
    <x v="0"/>
    <s v="May"/>
    <x v="0"/>
    <x v="0"/>
    <x v="0"/>
    <x v="0"/>
    <x v="0"/>
    <x v="1"/>
    <n v="275"/>
    <n v="393.25"/>
  </r>
  <r>
    <s v="AD01-9362"/>
    <x v="0"/>
    <s v="May"/>
    <x v="0"/>
    <x v="0"/>
    <x v="0"/>
    <x v="0"/>
    <x v="0"/>
    <x v="1"/>
    <n v="773"/>
    <n v="1105.3899999999999"/>
  </r>
  <r>
    <s v="AD01-9363"/>
    <x v="0"/>
    <s v="Nov"/>
    <x v="0"/>
    <x v="0"/>
    <x v="0"/>
    <x v="0"/>
    <x v="0"/>
    <x v="0"/>
    <n v="242"/>
    <n v="526.24"/>
  </r>
  <r>
    <s v="AD01-9362"/>
    <x v="0"/>
    <s v="Nov"/>
    <x v="0"/>
    <x v="0"/>
    <x v="0"/>
    <x v="0"/>
    <x v="0"/>
    <x v="0"/>
    <n v="236"/>
    <n v="526.24"/>
  </r>
  <r>
    <s v="AD01-9364"/>
    <x v="0"/>
    <s v="Nov"/>
    <x v="0"/>
    <x v="0"/>
    <x v="0"/>
    <x v="0"/>
    <x v="0"/>
    <x v="0"/>
    <n v="230"/>
    <n v="526.24"/>
  </r>
  <r>
    <s v="AD01-9363"/>
    <x v="0"/>
    <s v="Nov"/>
    <x v="0"/>
    <x v="0"/>
    <x v="0"/>
    <x v="0"/>
    <x v="0"/>
    <x v="1"/>
    <n v="200"/>
    <n v="286"/>
  </r>
  <r>
    <s v="AD01-9364"/>
    <x v="0"/>
    <s v="Nov"/>
    <x v="0"/>
    <x v="0"/>
    <x v="0"/>
    <x v="0"/>
    <x v="0"/>
    <x v="1"/>
    <n v="170"/>
    <n v="243.1"/>
  </r>
  <r>
    <s v="AD01-9364"/>
    <x v="0"/>
    <s v="Nov"/>
    <x v="0"/>
    <x v="0"/>
    <x v="0"/>
    <x v="0"/>
    <x v="0"/>
    <x v="1"/>
    <n v="196"/>
    <n v="280.27999999999997"/>
  </r>
  <r>
    <s v="AD01-9362"/>
    <x v="0"/>
    <s v="Nov"/>
    <x v="0"/>
    <x v="0"/>
    <x v="0"/>
    <x v="0"/>
    <x v="0"/>
    <x v="1"/>
    <n v="244"/>
    <n v="348.92"/>
  </r>
  <r>
    <s v="AD01-9361"/>
    <x v="0"/>
    <s v="Nov"/>
    <x v="0"/>
    <x v="0"/>
    <x v="0"/>
    <x v="0"/>
    <x v="0"/>
    <x v="1"/>
    <n v="172"/>
    <n v="245.95999999999998"/>
  </r>
  <r>
    <s v="AD01-9361"/>
    <x v="0"/>
    <s v="Nov"/>
    <x v="0"/>
    <x v="0"/>
    <x v="0"/>
    <x v="0"/>
    <x v="0"/>
    <x v="0"/>
    <n v="240"/>
    <n v="526.24"/>
  </r>
  <r>
    <s v="AD01-9364"/>
    <x v="0"/>
    <s v="Nov"/>
    <x v="0"/>
    <x v="0"/>
    <x v="0"/>
    <x v="0"/>
    <x v="0"/>
    <x v="0"/>
    <n v="234"/>
    <n v="526.24"/>
  </r>
  <r>
    <s v="AD01-9362"/>
    <x v="0"/>
    <s v="Nov"/>
    <x v="0"/>
    <x v="0"/>
    <x v="0"/>
    <x v="0"/>
    <x v="0"/>
    <x v="0"/>
    <n v="228"/>
    <n v="526.24"/>
  </r>
  <r>
    <s v="AD01-9361"/>
    <x v="0"/>
    <s v="Nov"/>
    <x v="0"/>
    <x v="0"/>
    <x v="0"/>
    <x v="0"/>
    <x v="0"/>
    <x v="1"/>
    <n v="683"/>
    <n v="976.69"/>
  </r>
  <r>
    <s v="AD01-9362"/>
    <x v="0"/>
    <s v="Nov"/>
    <x v="0"/>
    <x v="0"/>
    <x v="0"/>
    <x v="0"/>
    <x v="0"/>
    <x v="1"/>
    <n v="716"/>
    <n v="1023.88"/>
  </r>
  <r>
    <s v="AD01-9364"/>
    <x v="0"/>
    <s v="Nov"/>
    <x v="0"/>
    <x v="0"/>
    <x v="0"/>
    <x v="0"/>
    <x v="0"/>
    <x v="1"/>
    <n v="769"/>
    <n v="1099.67"/>
  </r>
  <r>
    <s v="AD01-9362"/>
    <x v="0"/>
    <s v="Nov"/>
    <x v="0"/>
    <x v="0"/>
    <x v="0"/>
    <x v="0"/>
    <x v="0"/>
    <x v="0"/>
    <n v="237"/>
    <n v="338.90999999999997"/>
  </r>
  <r>
    <s v="AD01-9362"/>
    <x v="0"/>
    <s v="Nov"/>
    <x v="0"/>
    <x v="0"/>
    <x v="0"/>
    <x v="0"/>
    <x v="0"/>
    <x v="0"/>
    <n v="231"/>
    <n v="330.33"/>
  </r>
  <r>
    <s v="AD01-9364"/>
    <x v="0"/>
    <s v="Nov"/>
    <x v="0"/>
    <x v="0"/>
    <x v="0"/>
    <x v="0"/>
    <x v="0"/>
    <x v="1"/>
    <n v="201"/>
    <n v="287.43"/>
  </r>
  <r>
    <s v="AD01-9362"/>
    <x v="0"/>
    <s v="Nov"/>
    <x v="0"/>
    <x v="0"/>
    <x v="0"/>
    <x v="0"/>
    <x v="0"/>
    <x v="1"/>
    <n v="756"/>
    <n v="526.24"/>
  </r>
  <r>
    <s v="AD01-9361"/>
    <x v="0"/>
    <s v="Nov"/>
    <x v="0"/>
    <x v="0"/>
    <x v="0"/>
    <x v="0"/>
    <x v="0"/>
    <x v="1"/>
    <n v="809"/>
    <n v="526.24"/>
  </r>
  <r>
    <s v="AD01-9361"/>
    <x v="0"/>
    <s v="Nov"/>
    <x v="0"/>
    <x v="0"/>
    <x v="0"/>
    <x v="0"/>
    <x v="0"/>
    <x v="1"/>
    <n v="199"/>
    <n v="284.57"/>
  </r>
  <r>
    <s v="AD01-9361"/>
    <x v="0"/>
    <s v="Nov"/>
    <x v="0"/>
    <x v="0"/>
    <x v="0"/>
    <x v="0"/>
    <x v="0"/>
    <x v="1"/>
    <n v="247"/>
    <n v="353.21"/>
  </r>
  <r>
    <s v="AD01-9364"/>
    <x v="0"/>
    <s v="Nov"/>
    <x v="0"/>
    <x v="0"/>
    <x v="0"/>
    <x v="0"/>
    <x v="0"/>
    <x v="1"/>
    <n v="169"/>
    <n v="241.67000000000002"/>
  </r>
  <r>
    <s v="AD01-9361"/>
    <x v="0"/>
    <s v="Nov"/>
    <x v="0"/>
    <x v="0"/>
    <x v="0"/>
    <x v="0"/>
    <x v="0"/>
    <x v="0"/>
    <n v="239"/>
    <n v="341.77"/>
  </r>
  <r>
    <s v="AD01-9362"/>
    <x v="0"/>
    <s v="Nov"/>
    <x v="0"/>
    <x v="0"/>
    <x v="0"/>
    <x v="0"/>
    <x v="0"/>
    <x v="0"/>
    <n v="233"/>
    <n v="333.19"/>
  </r>
  <r>
    <s v="AD01-9364"/>
    <x v="0"/>
    <s v="Nov"/>
    <x v="0"/>
    <x v="0"/>
    <x v="0"/>
    <x v="0"/>
    <x v="0"/>
    <x v="0"/>
    <n v="227"/>
    <n v="324.61"/>
  </r>
  <r>
    <s v="AD01-9364"/>
    <x v="0"/>
    <s v="Nov"/>
    <x v="0"/>
    <x v="0"/>
    <x v="0"/>
    <x v="0"/>
    <x v="0"/>
    <x v="1"/>
    <n v="197"/>
    <n v="281.70999999999998"/>
  </r>
  <r>
    <s v="AD01-9364"/>
    <x v="0"/>
    <s v="Nov"/>
    <x v="0"/>
    <x v="0"/>
    <x v="0"/>
    <x v="0"/>
    <x v="0"/>
    <x v="1"/>
    <n v="245"/>
    <n v="350.35"/>
  </r>
  <r>
    <s v="AD01-9363"/>
    <x v="0"/>
    <s v="Nov"/>
    <x v="0"/>
    <x v="0"/>
    <x v="0"/>
    <x v="0"/>
    <x v="0"/>
    <x v="1"/>
    <n v="778"/>
    <n v="1112.54"/>
  </r>
  <r>
    <s v="AD01-9362"/>
    <x v="0"/>
    <s v="Oct"/>
    <x v="0"/>
    <x v="0"/>
    <x v="0"/>
    <x v="0"/>
    <x v="0"/>
    <x v="0"/>
    <n v="254"/>
    <n v="526.24"/>
  </r>
  <r>
    <s v="AD01-9362"/>
    <x v="0"/>
    <s v="Oct"/>
    <x v="0"/>
    <x v="0"/>
    <x v="0"/>
    <x v="0"/>
    <x v="0"/>
    <x v="0"/>
    <n v="248"/>
    <n v="526.24"/>
  </r>
  <r>
    <s v="AD01-9362"/>
    <x v="0"/>
    <s v="Oct"/>
    <x v="0"/>
    <x v="0"/>
    <x v="0"/>
    <x v="0"/>
    <x v="0"/>
    <x v="1"/>
    <n v="206"/>
    <n v="294.58"/>
  </r>
  <r>
    <s v="AD01-9361"/>
    <x v="0"/>
    <s v="Oct"/>
    <x v="0"/>
    <x v="0"/>
    <x v="0"/>
    <x v="0"/>
    <x v="0"/>
    <x v="1"/>
    <n v="248"/>
    <n v="354.64"/>
  </r>
  <r>
    <s v="AD01-9364"/>
    <x v="0"/>
    <s v="Oct"/>
    <x v="0"/>
    <x v="0"/>
    <x v="0"/>
    <x v="0"/>
    <x v="0"/>
    <x v="1"/>
    <n v="176"/>
    <n v="251.68"/>
  </r>
  <r>
    <s v="AD01-9365"/>
    <x v="0"/>
    <s v="Oct"/>
    <x v="0"/>
    <x v="0"/>
    <x v="0"/>
    <x v="0"/>
    <x v="0"/>
    <x v="1"/>
    <n v="202"/>
    <n v="288.86"/>
  </r>
  <r>
    <s v="AD01-9362"/>
    <x v="0"/>
    <s v="Oct"/>
    <x v="0"/>
    <x v="0"/>
    <x v="0"/>
    <x v="0"/>
    <x v="0"/>
    <x v="1"/>
    <n v="250"/>
    <n v="357.5"/>
  </r>
  <r>
    <s v="AD01-9361"/>
    <x v="0"/>
    <s v="Oct"/>
    <x v="0"/>
    <x v="0"/>
    <x v="0"/>
    <x v="0"/>
    <x v="0"/>
    <x v="1"/>
    <n v="178"/>
    <n v="254.54"/>
  </r>
  <r>
    <s v="AD01-9361"/>
    <x v="0"/>
    <s v="Oct"/>
    <x v="0"/>
    <x v="0"/>
    <x v="0"/>
    <x v="0"/>
    <x v="0"/>
    <x v="1"/>
    <n v="258"/>
    <n v="526.24"/>
  </r>
  <r>
    <s v="AD01-9361"/>
    <x v="0"/>
    <s v="Oct"/>
    <x v="0"/>
    <x v="0"/>
    <x v="0"/>
    <x v="0"/>
    <x v="0"/>
    <x v="1"/>
    <n v="252"/>
    <n v="526.24"/>
  </r>
  <r>
    <s v="AD01-9361"/>
    <x v="0"/>
    <s v="Oct"/>
    <x v="0"/>
    <x v="0"/>
    <x v="0"/>
    <x v="0"/>
    <x v="0"/>
    <x v="0"/>
    <n v="246"/>
    <n v="526.24"/>
  </r>
  <r>
    <s v="AD01-9364"/>
    <x v="0"/>
    <s v="Oct"/>
    <x v="0"/>
    <x v="0"/>
    <x v="0"/>
    <x v="0"/>
    <x v="0"/>
    <x v="1"/>
    <n v="682"/>
    <n v="975.26"/>
  </r>
  <r>
    <s v="AD01-9362"/>
    <x v="0"/>
    <s v="Oct"/>
    <x v="0"/>
    <x v="0"/>
    <x v="0"/>
    <x v="0"/>
    <x v="0"/>
    <x v="1"/>
    <n v="715"/>
    <n v="1022.45"/>
  </r>
  <r>
    <s v="AD01-9362"/>
    <x v="0"/>
    <s v="Oct"/>
    <x v="0"/>
    <x v="0"/>
    <x v="0"/>
    <x v="0"/>
    <x v="0"/>
    <x v="1"/>
    <n v="255"/>
    <n v="364.65"/>
  </r>
  <r>
    <s v="AD01-9362"/>
    <x v="0"/>
    <s v="Oct"/>
    <x v="0"/>
    <x v="0"/>
    <x v="0"/>
    <x v="0"/>
    <x v="0"/>
    <x v="1"/>
    <n v="249"/>
    <n v="356.07"/>
  </r>
  <r>
    <s v="AD01-9361"/>
    <x v="0"/>
    <s v="Oct"/>
    <x v="0"/>
    <x v="0"/>
    <x v="0"/>
    <x v="0"/>
    <x v="0"/>
    <x v="0"/>
    <n v="243"/>
    <n v="347.49"/>
  </r>
  <r>
    <s v="AD01-9361"/>
    <x v="0"/>
    <s v="Oct"/>
    <x v="0"/>
    <x v="0"/>
    <x v="0"/>
    <x v="0"/>
    <x v="0"/>
    <x v="1"/>
    <n v="755"/>
    <n v="526.24"/>
  </r>
  <r>
    <s v="AD01-9364"/>
    <x v="0"/>
    <s v="Oct"/>
    <x v="0"/>
    <x v="0"/>
    <x v="0"/>
    <x v="0"/>
    <x v="0"/>
    <x v="1"/>
    <n v="808"/>
    <n v="526.24"/>
  </r>
  <r>
    <s v="AD01-9361"/>
    <x v="0"/>
    <s v="Oct"/>
    <x v="0"/>
    <x v="0"/>
    <x v="0"/>
    <x v="0"/>
    <x v="0"/>
    <x v="1"/>
    <n v="205"/>
    <n v="293.14999999999998"/>
  </r>
  <r>
    <s v="AD01-9361"/>
    <x v="0"/>
    <s v="Oct"/>
    <x v="0"/>
    <x v="0"/>
    <x v="0"/>
    <x v="0"/>
    <x v="0"/>
    <x v="1"/>
    <n v="253"/>
    <n v="361.78999999999996"/>
  </r>
  <r>
    <s v="AD01-9365"/>
    <x v="0"/>
    <s v="Oct"/>
    <x v="0"/>
    <x v="0"/>
    <x v="0"/>
    <x v="0"/>
    <x v="0"/>
    <x v="1"/>
    <n v="175"/>
    <n v="250.25"/>
  </r>
  <r>
    <s v="AD01-9363"/>
    <x v="0"/>
    <s v="Oct"/>
    <x v="0"/>
    <x v="0"/>
    <x v="0"/>
    <x v="0"/>
    <x v="0"/>
    <x v="0"/>
    <n v="257"/>
    <n v="367.51"/>
  </r>
  <r>
    <s v="AD01-9363"/>
    <x v="0"/>
    <s v="Oct"/>
    <x v="0"/>
    <x v="0"/>
    <x v="0"/>
    <x v="0"/>
    <x v="0"/>
    <x v="0"/>
    <n v="251"/>
    <n v="358.93"/>
  </r>
  <r>
    <s v="AD01-9362"/>
    <x v="0"/>
    <s v="Oct"/>
    <x v="0"/>
    <x v="0"/>
    <x v="0"/>
    <x v="0"/>
    <x v="0"/>
    <x v="0"/>
    <n v="245"/>
    <n v="350.35"/>
  </r>
  <r>
    <s v="AD01-9364"/>
    <x v="0"/>
    <s v="Oct"/>
    <x v="0"/>
    <x v="0"/>
    <x v="0"/>
    <x v="0"/>
    <x v="0"/>
    <x v="1"/>
    <n v="203"/>
    <n v="290.28999999999996"/>
  </r>
  <r>
    <s v="AD01-9361"/>
    <x v="0"/>
    <s v="Oct"/>
    <x v="0"/>
    <x v="0"/>
    <x v="0"/>
    <x v="0"/>
    <x v="0"/>
    <x v="1"/>
    <n v="251"/>
    <n v="358.93"/>
  </r>
  <r>
    <s v="AD01-9362"/>
    <x v="0"/>
    <s v="Oct"/>
    <x v="0"/>
    <x v="0"/>
    <x v="0"/>
    <x v="0"/>
    <x v="0"/>
    <x v="1"/>
    <n v="777"/>
    <n v="1111.1100000000001"/>
  </r>
  <r>
    <s v="AD01-9361"/>
    <x v="0"/>
    <s v="Sep"/>
    <x v="0"/>
    <x v="0"/>
    <x v="0"/>
    <x v="0"/>
    <x v="0"/>
    <x v="0"/>
    <n v="272"/>
    <n v="526.24"/>
  </r>
  <r>
    <s v="AD01-9361"/>
    <x v="0"/>
    <s v="Sep"/>
    <x v="0"/>
    <x v="0"/>
    <x v="0"/>
    <x v="0"/>
    <x v="0"/>
    <x v="0"/>
    <n v="266"/>
    <n v="526.24"/>
  </r>
  <r>
    <s v="AD01-9361"/>
    <x v="0"/>
    <s v="Sep"/>
    <x v="0"/>
    <x v="0"/>
    <x v="0"/>
    <x v="0"/>
    <x v="0"/>
    <x v="0"/>
    <n v="260"/>
    <n v="526.24"/>
  </r>
  <r>
    <s v="AD01-9364"/>
    <x v="0"/>
    <s v="Sep"/>
    <x v="0"/>
    <x v="0"/>
    <x v="0"/>
    <x v="0"/>
    <x v="0"/>
    <x v="1"/>
    <n v="254"/>
    <n v="363.22"/>
  </r>
  <r>
    <s v="AD01-9361"/>
    <x v="0"/>
    <s v="Sep"/>
    <x v="0"/>
    <x v="0"/>
    <x v="0"/>
    <x v="0"/>
    <x v="0"/>
    <x v="1"/>
    <n v="182"/>
    <n v="260.26"/>
  </r>
  <r>
    <s v="AD01-9363"/>
    <x v="0"/>
    <s v="Sep"/>
    <x v="0"/>
    <x v="0"/>
    <x v="0"/>
    <x v="0"/>
    <x v="0"/>
    <x v="1"/>
    <n v="208"/>
    <n v="297.44"/>
  </r>
  <r>
    <s v="AD01-9363"/>
    <x v="0"/>
    <s v="Sep"/>
    <x v="0"/>
    <x v="0"/>
    <x v="0"/>
    <x v="0"/>
    <x v="0"/>
    <x v="1"/>
    <n v="256"/>
    <n v="366.08"/>
  </r>
  <r>
    <s v="AD01-9364"/>
    <x v="0"/>
    <s v="Sep"/>
    <x v="0"/>
    <x v="0"/>
    <x v="0"/>
    <x v="0"/>
    <x v="0"/>
    <x v="1"/>
    <n v="184"/>
    <n v="263.12"/>
  </r>
  <r>
    <s v="AD01-9365"/>
    <x v="0"/>
    <s v="Sep"/>
    <x v="0"/>
    <x v="0"/>
    <x v="0"/>
    <x v="0"/>
    <x v="0"/>
    <x v="1"/>
    <n v="270"/>
    <n v="526.24"/>
  </r>
  <r>
    <s v="AD01-9361"/>
    <x v="0"/>
    <s v="Sep"/>
    <x v="0"/>
    <x v="0"/>
    <x v="0"/>
    <x v="0"/>
    <x v="0"/>
    <x v="1"/>
    <n v="264"/>
    <n v="526.24"/>
  </r>
  <r>
    <s v="AD01-9363"/>
    <x v="0"/>
    <s v="Sep"/>
    <x v="0"/>
    <x v="0"/>
    <x v="0"/>
    <x v="0"/>
    <x v="0"/>
    <x v="1"/>
    <n v="681"/>
    <n v="973.82999999999993"/>
  </r>
  <r>
    <s v="AD01-9361"/>
    <x v="0"/>
    <s v="Sep"/>
    <x v="0"/>
    <x v="0"/>
    <x v="0"/>
    <x v="0"/>
    <x v="0"/>
    <x v="1"/>
    <n v="714"/>
    <n v="1021.02"/>
  </r>
  <r>
    <s v="AD01-9361"/>
    <x v="0"/>
    <s v="Sep"/>
    <x v="0"/>
    <x v="0"/>
    <x v="0"/>
    <x v="0"/>
    <x v="0"/>
    <x v="1"/>
    <n v="768"/>
    <n v="1098.24"/>
  </r>
  <r>
    <s v="AD01-9361"/>
    <x v="0"/>
    <s v="Sep"/>
    <x v="0"/>
    <x v="0"/>
    <x v="0"/>
    <x v="0"/>
    <x v="0"/>
    <x v="1"/>
    <n v="273"/>
    <n v="390.39"/>
  </r>
  <r>
    <s v="AD01-9363"/>
    <x v="0"/>
    <s v="Sep"/>
    <x v="0"/>
    <x v="0"/>
    <x v="0"/>
    <x v="0"/>
    <x v="0"/>
    <x v="1"/>
    <n v="267"/>
    <n v="381.81"/>
  </r>
  <r>
    <s v="AD01-9364"/>
    <x v="0"/>
    <s v="Sep"/>
    <x v="0"/>
    <x v="0"/>
    <x v="0"/>
    <x v="0"/>
    <x v="0"/>
    <x v="1"/>
    <n v="261"/>
    <n v="373.23"/>
  </r>
  <r>
    <s v="AD01-9361"/>
    <x v="0"/>
    <s v="Sep"/>
    <x v="0"/>
    <x v="0"/>
    <x v="0"/>
    <x v="0"/>
    <x v="0"/>
    <x v="1"/>
    <n v="207"/>
    <n v="296.01"/>
  </r>
  <r>
    <s v="AD01-9361"/>
    <x v="0"/>
    <s v="Sep"/>
    <x v="0"/>
    <x v="0"/>
    <x v="0"/>
    <x v="0"/>
    <x v="0"/>
    <x v="1"/>
    <n v="754"/>
    <n v="526.24"/>
  </r>
  <r>
    <s v="AD01-9363"/>
    <x v="0"/>
    <s v="Sep"/>
    <x v="0"/>
    <x v="0"/>
    <x v="0"/>
    <x v="0"/>
    <x v="0"/>
    <x v="1"/>
    <n v="807"/>
    <n v="526.24"/>
  </r>
  <r>
    <s v="AD01-9364"/>
    <x v="0"/>
    <s v="Sep"/>
    <x v="0"/>
    <x v="0"/>
    <x v="0"/>
    <x v="0"/>
    <x v="0"/>
    <x v="1"/>
    <n v="211"/>
    <n v="301.73"/>
  </r>
  <r>
    <s v="AD01-9363"/>
    <x v="0"/>
    <s v="Sep"/>
    <x v="0"/>
    <x v="0"/>
    <x v="0"/>
    <x v="0"/>
    <x v="0"/>
    <x v="1"/>
    <n v="181"/>
    <n v="258.83"/>
  </r>
  <r>
    <s v="AD01-9361"/>
    <x v="0"/>
    <s v="Sep"/>
    <x v="0"/>
    <x v="0"/>
    <x v="0"/>
    <x v="0"/>
    <x v="0"/>
    <x v="0"/>
    <n v="269"/>
    <n v="384.67"/>
  </r>
  <r>
    <s v="AD01-9362"/>
    <x v="0"/>
    <s v="Sep"/>
    <x v="0"/>
    <x v="0"/>
    <x v="0"/>
    <x v="0"/>
    <x v="0"/>
    <x v="0"/>
    <n v="263"/>
    <n v="376.09000000000003"/>
  </r>
  <r>
    <s v="AD01-9361"/>
    <x v="0"/>
    <s v="Sep"/>
    <x v="0"/>
    <x v="0"/>
    <x v="0"/>
    <x v="0"/>
    <x v="0"/>
    <x v="1"/>
    <n v="209"/>
    <n v="298.87"/>
  </r>
  <r>
    <s v="AD01-9365"/>
    <x v="0"/>
    <s v="Sep"/>
    <x v="0"/>
    <x v="0"/>
    <x v="0"/>
    <x v="0"/>
    <x v="0"/>
    <x v="1"/>
    <n v="257"/>
    <n v="367.51"/>
  </r>
  <r>
    <s v="AD01-9361"/>
    <x v="0"/>
    <s v="Apr"/>
    <x v="1"/>
    <x v="0"/>
    <x v="0"/>
    <x v="0"/>
    <x v="0"/>
    <x v="0"/>
    <n v="128"/>
    <n v="183.04"/>
  </r>
  <r>
    <s v="AD01-9364"/>
    <x v="0"/>
    <s v="Apr"/>
    <x v="1"/>
    <x v="0"/>
    <x v="0"/>
    <x v="0"/>
    <x v="0"/>
    <x v="0"/>
    <n v="302"/>
    <n v="431.86"/>
  </r>
  <r>
    <s v="AD01-9362"/>
    <x v="0"/>
    <s v="Apr"/>
    <x v="1"/>
    <x v="0"/>
    <x v="0"/>
    <x v="0"/>
    <x v="0"/>
    <x v="0"/>
    <n v="328"/>
    <n v="526.24"/>
  </r>
  <r>
    <s v="AD01-9361"/>
    <x v="0"/>
    <s v="Apr"/>
    <x v="1"/>
    <x v="0"/>
    <x v="0"/>
    <x v="0"/>
    <x v="0"/>
    <x v="0"/>
    <n v="130"/>
    <n v="526.24"/>
  </r>
  <r>
    <s v="AD01-9361"/>
    <x v="0"/>
    <s v="Apr"/>
    <x v="1"/>
    <x v="0"/>
    <x v="0"/>
    <x v="0"/>
    <x v="0"/>
    <x v="0"/>
    <n v="304"/>
    <n v="526.24"/>
  </r>
  <r>
    <s v="AD01-9362"/>
    <x v="0"/>
    <s v="Apr"/>
    <x v="1"/>
    <x v="0"/>
    <x v="0"/>
    <x v="0"/>
    <x v="0"/>
    <x v="0"/>
    <n v="989"/>
    <n v="1414.27"/>
  </r>
  <r>
    <s v="AD01-9361"/>
    <x v="0"/>
    <s v="Apr"/>
    <x v="1"/>
    <x v="0"/>
    <x v="0"/>
    <x v="0"/>
    <x v="0"/>
    <x v="0"/>
    <n v="1022"/>
    <n v="1461.46"/>
  </r>
  <r>
    <s v="AD01-9364"/>
    <x v="0"/>
    <s v="Apr"/>
    <x v="1"/>
    <x v="0"/>
    <x v="0"/>
    <x v="0"/>
    <x v="0"/>
    <x v="0"/>
    <n v="300"/>
    <n v="429"/>
  </r>
  <r>
    <s v="AD01-9364"/>
    <x v="0"/>
    <s v="Apr"/>
    <x v="1"/>
    <x v="0"/>
    <x v="0"/>
    <x v="0"/>
    <x v="0"/>
    <x v="0"/>
    <n v="327"/>
    <n v="467.61"/>
  </r>
  <r>
    <s v="AD01-9361"/>
    <x v="0"/>
    <s v="Apr"/>
    <x v="1"/>
    <x v="0"/>
    <x v="0"/>
    <x v="0"/>
    <x v="0"/>
    <x v="0"/>
    <n v="129"/>
    <n v="184.47"/>
  </r>
  <r>
    <s v="AD01-9362"/>
    <x v="0"/>
    <s v="Apr"/>
    <x v="1"/>
    <x v="0"/>
    <x v="0"/>
    <x v="0"/>
    <x v="0"/>
    <x v="0"/>
    <n v="303"/>
    <n v="433.28999999999996"/>
  </r>
  <r>
    <s v="AD01-9361"/>
    <x v="0"/>
    <s v="Apr"/>
    <x v="1"/>
    <x v="0"/>
    <x v="0"/>
    <x v="0"/>
    <x v="0"/>
    <x v="0"/>
    <n v="770"/>
    <n v="1101.0999999999999"/>
  </r>
  <r>
    <s v="AD01-9362"/>
    <x v="0"/>
    <s v="Apr"/>
    <x v="1"/>
    <x v="0"/>
    <x v="0"/>
    <x v="0"/>
    <x v="0"/>
    <x v="0"/>
    <n v="857"/>
    <n v="1225.51"/>
  </r>
  <r>
    <s v="AD01-9364"/>
    <x v="0"/>
    <s v="Apr"/>
    <x v="1"/>
    <x v="0"/>
    <x v="0"/>
    <x v="0"/>
    <x v="0"/>
    <x v="0"/>
    <n v="329"/>
    <n v="470.47"/>
  </r>
  <r>
    <s v="AD01-9361"/>
    <x v="0"/>
    <s v="Apr"/>
    <x v="1"/>
    <x v="0"/>
    <x v="0"/>
    <x v="0"/>
    <x v="0"/>
    <x v="0"/>
    <n v="131"/>
    <n v="187.32999999999998"/>
  </r>
  <r>
    <s v="AD01-9364"/>
    <x v="0"/>
    <s v="Aug"/>
    <x v="1"/>
    <x v="0"/>
    <x v="0"/>
    <x v="0"/>
    <x v="0"/>
    <x v="0"/>
    <n v="308"/>
    <n v="440.44"/>
  </r>
  <r>
    <s v="AD01-9361"/>
    <x v="0"/>
    <s v="Aug"/>
    <x v="1"/>
    <x v="0"/>
    <x v="0"/>
    <x v="0"/>
    <x v="0"/>
    <x v="0"/>
    <n v="356"/>
    <n v="509.08"/>
  </r>
  <r>
    <s v="AD01-9362"/>
    <x v="0"/>
    <s v="Aug"/>
    <x v="1"/>
    <x v="0"/>
    <x v="0"/>
    <x v="0"/>
    <x v="0"/>
    <x v="0"/>
    <n v="310"/>
    <n v="526.24"/>
  </r>
  <r>
    <s v="AD01-9362"/>
    <x v="0"/>
    <s v="Aug"/>
    <x v="1"/>
    <x v="0"/>
    <x v="0"/>
    <x v="0"/>
    <x v="0"/>
    <x v="0"/>
    <n v="352"/>
    <n v="526.24"/>
  </r>
  <r>
    <s v="AD01-9362"/>
    <x v="0"/>
    <s v="Aug"/>
    <x v="1"/>
    <x v="0"/>
    <x v="0"/>
    <x v="0"/>
    <x v="0"/>
    <x v="0"/>
    <n v="280"/>
    <n v="526.24"/>
  </r>
  <r>
    <s v="AD01-9362"/>
    <x v="0"/>
    <s v="Aug"/>
    <x v="1"/>
    <x v="0"/>
    <x v="0"/>
    <x v="0"/>
    <x v="0"/>
    <x v="0"/>
    <n v="993"/>
    <n v="1419.99"/>
  </r>
  <r>
    <s v="AD01-9362"/>
    <x v="0"/>
    <s v="Aug"/>
    <x v="1"/>
    <x v="0"/>
    <x v="0"/>
    <x v="0"/>
    <x v="0"/>
    <x v="0"/>
    <n v="1026"/>
    <n v="1467.18"/>
  </r>
  <r>
    <s v="AD01-9364"/>
    <x v="0"/>
    <s v="Aug"/>
    <x v="1"/>
    <x v="0"/>
    <x v="0"/>
    <x v="0"/>
    <x v="0"/>
    <x v="0"/>
    <n v="282"/>
    <n v="403.26"/>
  </r>
  <r>
    <s v="AD01-9364"/>
    <x v="0"/>
    <s v="Aug"/>
    <x v="1"/>
    <x v="0"/>
    <x v="0"/>
    <x v="0"/>
    <x v="0"/>
    <x v="0"/>
    <n v="309"/>
    <n v="441.87"/>
  </r>
  <r>
    <s v="AD01-9361"/>
    <x v="0"/>
    <s v="Aug"/>
    <x v="1"/>
    <x v="0"/>
    <x v="0"/>
    <x v="0"/>
    <x v="0"/>
    <x v="0"/>
    <n v="357"/>
    <n v="510.51"/>
  </r>
  <r>
    <s v="AD01-9362"/>
    <x v="0"/>
    <s v="Aug"/>
    <x v="1"/>
    <x v="0"/>
    <x v="0"/>
    <x v="0"/>
    <x v="0"/>
    <x v="0"/>
    <n v="279"/>
    <n v="398.97"/>
  </r>
  <r>
    <s v="AD01-9362"/>
    <x v="0"/>
    <s v="Aug"/>
    <x v="1"/>
    <x v="0"/>
    <x v="0"/>
    <x v="0"/>
    <x v="0"/>
    <x v="0"/>
    <n v="774"/>
    <n v="1106.82"/>
  </r>
  <r>
    <s v="AD01-9361"/>
    <x v="0"/>
    <s v="Aug"/>
    <x v="1"/>
    <x v="0"/>
    <x v="0"/>
    <x v="0"/>
    <x v="0"/>
    <x v="0"/>
    <n v="807"/>
    <n v="1154.01"/>
  </r>
  <r>
    <s v="AD01-9362"/>
    <x v="0"/>
    <s v="Aug"/>
    <x v="1"/>
    <x v="0"/>
    <x v="0"/>
    <x v="0"/>
    <x v="0"/>
    <x v="0"/>
    <n v="860"/>
    <n v="1229.8"/>
  </r>
  <r>
    <s v="AD01-9365"/>
    <x v="0"/>
    <s v="Aug"/>
    <x v="1"/>
    <x v="0"/>
    <x v="0"/>
    <x v="0"/>
    <x v="0"/>
    <x v="0"/>
    <n v="353"/>
    <n v="504.78999999999996"/>
  </r>
  <r>
    <s v="AD01-9364"/>
    <x v="0"/>
    <s v="Aug"/>
    <x v="1"/>
    <x v="0"/>
    <x v="0"/>
    <x v="0"/>
    <x v="0"/>
    <x v="0"/>
    <n v="281"/>
    <n v="401.83"/>
  </r>
  <r>
    <s v="AD01-9364"/>
    <x v="0"/>
    <s v="Dec"/>
    <x v="1"/>
    <x v="0"/>
    <x v="0"/>
    <x v="0"/>
    <x v="0"/>
    <x v="0"/>
    <n v="284"/>
    <n v="406.12"/>
  </r>
  <r>
    <s v="AD01-9362"/>
    <x v="0"/>
    <s v="Dec"/>
    <x v="1"/>
    <x v="0"/>
    <x v="0"/>
    <x v="0"/>
    <x v="0"/>
    <x v="0"/>
    <n v="332"/>
    <n v="474.76"/>
  </r>
  <r>
    <s v="AD01-9364"/>
    <x v="0"/>
    <s v="Dec"/>
    <x v="1"/>
    <x v="0"/>
    <x v="0"/>
    <x v="0"/>
    <x v="0"/>
    <x v="0"/>
    <n v="260"/>
    <n v="371.8"/>
  </r>
  <r>
    <s v="AD01-9362"/>
    <x v="0"/>
    <s v="Dec"/>
    <x v="1"/>
    <x v="0"/>
    <x v="0"/>
    <x v="0"/>
    <x v="0"/>
    <x v="0"/>
    <n v="286"/>
    <n v="526.24"/>
  </r>
  <r>
    <s v="AD01-9361"/>
    <x v="0"/>
    <s v="Dec"/>
    <x v="1"/>
    <x v="0"/>
    <x v="0"/>
    <x v="0"/>
    <x v="0"/>
    <x v="0"/>
    <n v="334"/>
    <n v="526.24"/>
  </r>
  <r>
    <s v="AD01-9362"/>
    <x v="0"/>
    <s v="Dec"/>
    <x v="1"/>
    <x v="0"/>
    <x v="0"/>
    <x v="0"/>
    <x v="0"/>
    <x v="0"/>
    <n v="262"/>
    <n v="526.24"/>
  </r>
  <r>
    <s v="AD01-9361"/>
    <x v="0"/>
    <s v="Dec"/>
    <x v="1"/>
    <x v="0"/>
    <x v="0"/>
    <x v="0"/>
    <x v="0"/>
    <x v="0"/>
    <n v="996"/>
    <n v="1424.28"/>
  </r>
  <r>
    <s v="AD01-9362"/>
    <x v="0"/>
    <s v="Dec"/>
    <x v="1"/>
    <x v="0"/>
    <x v="0"/>
    <x v="0"/>
    <x v="0"/>
    <x v="0"/>
    <n v="258"/>
    <n v="368.94"/>
  </r>
  <r>
    <s v="AD01-9362"/>
    <x v="0"/>
    <s v="Dec"/>
    <x v="1"/>
    <x v="0"/>
    <x v="0"/>
    <x v="0"/>
    <x v="0"/>
    <x v="0"/>
    <n v="285"/>
    <n v="407.55"/>
  </r>
  <r>
    <s v="AD01-9361"/>
    <x v="0"/>
    <s v="Dec"/>
    <x v="1"/>
    <x v="0"/>
    <x v="0"/>
    <x v="0"/>
    <x v="0"/>
    <x v="0"/>
    <n v="333"/>
    <n v="476.19"/>
  </r>
  <r>
    <s v="AD01-9361"/>
    <x v="0"/>
    <s v="Dec"/>
    <x v="1"/>
    <x v="0"/>
    <x v="0"/>
    <x v="0"/>
    <x v="0"/>
    <x v="0"/>
    <n v="261"/>
    <n v="373.23"/>
  </r>
  <r>
    <s v="AD01-9362"/>
    <x v="0"/>
    <s v="Dec"/>
    <x v="1"/>
    <x v="0"/>
    <x v="0"/>
    <x v="0"/>
    <x v="0"/>
    <x v="0"/>
    <n v="777"/>
    <n v="1111.1100000000001"/>
  </r>
  <r>
    <s v="AD01-9361"/>
    <x v="0"/>
    <s v="Dec"/>
    <x v="1"/>
    <x v="0"/>
    <x v="0"/>
    <x v="0"/>
    <x v="0"/>
    <x v="0"/>
    <n v="811"/>
    <n v="1159.73"/>
  </r>
  <r>
    <s v="AD01-9362"/>
    <x v="0"/>
    <s v="Dec"/>
    <x v="1"/>
    <x v="0"/>
    <x v="0"/>
    <x v="0"/>
    <x v="0"/>
    <x v="0"/>
    <n v="864"/>
    <n v="1235.52"/>
  </r>
  <r>
    <s v="AD01-9364"/>
    <x v="0"/>
    <s v="Dec"/>
    <x v="1"/>
    <x v="0"/>
    <x v="0"/>
    <x v="0"/>
    <x v="0"/>
    <x v="0"/>
    <n v="287"/>
    <n v="410.40999999999997"/>
  </r>
  <r>
    <s v="AD01-9361"/>
    <x v="0"/>
    <s v="Dec"/>
    <x v="1"/>
    <x v="0"/>
    <x v="0"/>
    <x v="0"/>
    <x v="0"/>
    <x v="0"/>
    <n v="335"/>
    <n v="479.05"/>
  </r>
  <r>
    <s v="AD01-9364"/>
    <x v="0"/>
    <s v="Dec"/>
    <x v="1"/>
    <x v="0"/>
    <x v="0"/>
    <x v="0"/>
    <x v="0"/>
    <x v="0"/>
    <n v="257"/>
    <n v="367.51"/>
  </r>
  <r>
    <s v="AD01-9362"/>
    <x v="0"/>
    <s v="Feb"/>
    <x v="1"/>
    <x v="0"/>
    <x v="0"/>
    <x v="0"/>
    <x v="0"/>
    <x v="1"/>
    <n v="350"/>
    <n v="500.5"/>
  </r>
  <r>
    <s v="AD01-9364"/>
    <x v="0"/>
    <s v="Feb"/>
    <x v="1"/>
    <x v="0"/>
    <x v="0"/>
    <x v="0"/>
    <x v="0"/>
    <x v="1"/>
    <n v="344"/>
    <n v="491.91999999999996"/>
  </r>
  <r>
    <s v="AD01-9361"/>
    <x v="0"/>
    <s v="Feb"/>
    <x v="1"/>
    <x v="0"/>
    <x v="0"/>
    <x v="0"/>
    <x v="0"/>
    <x v="0"/>
    <n v="338"/>
    <n v="483.34000000000003"/>
  </r>
  <r>
    <s v="AD01-9361"/>
    <x v="0"/>
    <s v="Feb"/>
    <x v="1"/>
    <x v="0"/>
    <x v="0"/>
    <x v="0"/>
    <x v="0"/>
    <x v="0"/>
    <n v="140"/>
    <n v="200.2"/>
  </r>
  <r>
    <s v="AD01-9363"/>
    <x v="0"/>
    <s v="Feb"/>
    <x v="1"/>
    <x v="0"/>
    <x v="0"/>
    <x v="0"/>
    <x v="0"/>
    <x v="0"/>
    <n v="314"/>
    <n v="449.02"/>
  </r>
  <r>
    <s v="AD01-9361"/>
    <x v="0"/>
    <s v="Feb"/>
    <x v="1"/>
    <x v="0"/>
    <x v="0"/>
    <x v="0"/>
    <x v="0"/>
    <x v="1"/>
    <n v="352"/>
    <n v="503.36"/>
  </r>
  <r>
    <s v="AD01-9361"/>
    <x v="0"/>
    <s v="Feb"/>
    <x v="1"/>
    <x v="0"/>
    <x v="0"/>
    <x v="0"/>
    <x v="0"/>
    <x v="1"/>
    <n v="346"/>
    <n v="494.78"/>
  </r>
  <r>
    <s v="AD01-9362"/>
    <x v="0"/>
    <s v="Feb"/>
    <x v="1"/>
    <x v="0"/>
    <x v="0"/>
    <x v="0"/>
    <x v="0"/>
    <x v="1"/>
    <n v="340"/>
    <n v="486.2"/>
  </r>
  <r>
    <s v="AD01-9362"/>
    <x v="0"/>
    <s v="Feb"/>
    <x v="1"/>
    <x v="0"/>
    <x v="0"/>
    <x v="0"/>
    <x v="0"/>
    <x v="0"/>
    <n v="340"/>
    <n v="526.24"/>
  </r>
  <r>
    <s v="AD01-9361"/>
    <x v="0"/>
    <s v="Feb"/>
    <x v="1"/>
    <x v="0"/>
    <x v="0"/>
    <x v="0"/>
    <x v="0"/>
    <x v="0"/>
    <n v="142"/>
    <n v="526.24"/>
  </r>
  <r>
    <s v="AD01-9362"/>
    <x v="0"/>
    <s v="Feb"/>
    <x v="1"/>
    <x v="0"/>
    <x v="0"/>
    <x v="0"/>
    <x v="0"/>
    <x v="0"/>
    <n v="987"/>
    <n v="1411.4099999999999"/>
  </r>
  <r>
    <s v="AD01-9362"/>
    <x v="0"/>
    <s v="Feb"/>
    <x v="1"/>
    <x v="0"/>
    <x v="0"/>
    <x v="0"/>
    <x v="0"/>
    <x v="0"/>
    <n v="1021"/>
    <n v="1460.03"/>
  </r>
  <r>
    <s v="AD01-9362"/>
    <x v="0"/>
    <s v="Feb"/>
    <x v="1"/>
    <x v="0"/>
    <x v="0"/>
    <x v="0"/>
    <x v="0"/>
    <x v="0"/>
    <n v="312"/>
    <n v="446.15999999999997"/>
  </r>
  <r>
    <s v="AD01-9362"/>
    <x v="0"/>
    <s v="Feb"/>
    <x v="1"/>
    <x v="0"/>
    <x v="0"/>
    <x v="0"/>
    <x v="0"/>
    <x v="0"/>
    <n v="339"/>
    <n v="484.77"/>
  </r>
  <r>
    <s v="AD01-9361"/>
    <x v="0"/>
    <s v="Feb"/>
    <x v="1"/>
    <x v="0"/>
    <x v="0"/>
    <x v="0"/>
    <x v="0"/>
    <x v="0"/>
    <n v="141"/>
    <n v="201.63"/>
  </r>
  <r>
    <s v="AD01-9362"/>
    <x v="0"/>
    <s v="Feb"/>
    <x v="1"/>
    <x v="0"/>
    <x v="0"/>
    <x v="0"/>
    <x v="0"/>
    <x v="0"/>
    <n v="315"/>
    <n v="450.45"/>
  </r>
  <r>
    <s v="AD01-9362"/>
    <x v="0"/>
    <s v="Feb"/>
    <x v="1"/>
    <x v="0"/>
    <x v="0"/>
    <x v="0"/>
    <x v="0"/>
    <x v="0"/>
    <n v="355"/>
    <n v="507.65"/>
  </r>
  <r>
    <s v="AD01-9361"/>
    <x v="0"/>
    <s v="Feb"/>
    <x v="1"/>
    <x v="0"/>
    <x v="0"/>
    <x v="0"/>
    <x v="0"/>
    <x v="1"/>
    <n v="349"/>
    <n v="499.07"/>
  </r>
  <r>
    <s v="AD01-9362"/>
    <x v="0"/>
    <s v="Feb"/>
    <x v="1"/>
    <x v="0"/>
    <x v="0"/>
    <x v="0"/>
    <x v="0"/>
    <x v="1"/>
    <n v="343"/>
    <n v="490.49"/>
  </r>
  <r>
    <s v="AD01-9362"/>
    <x v="0"/>
    <s v="Feb"/>
    <x v="1"/>
    <x v="0"/>
    <x v="0"/>
    <x v="0"/>
    <x v="0"/>
    <x v="0"/>
    <n v="802"/>
    <n v="1146.8600000000001"/>
  </r>
  <r>
    <s v="AD01-9362"/>
    <x v="0"/>
    <s v="Feb"/>
    <x v="1"/>
    <x v="0"/>
    <x v="0"/>
    <x v="0"/>
    <x v="0"/>
    <x v="0"/>
    <n v="855"/>
    <n v="1222.6500000000001"/>
  </r>
  <r>
    <s v="AD01-9362"/>
    <x v="0"/>
    <s v="Feb"/>
    <x v="1"/>
    <x v="0"/>
    <x v="0"/>
    <x v="0"/>
    <x v="0"/>
    <x v="1"/>
    <n v="789"/>
    <n v="1128.27"/>
  </r>
  <r>
    <s v="AD01-9361"/>
    <x v="0"/>
    <s v="Feb"/>
    <x v="1"/>
    <x v="0"/>
    <x v="0"/>
    <x v="0"/>
    <x v="0"/>
    <x v="1"/>
    <n v="790"/>
    <n v="1129.7"/>
  </r>
  <r>
    <s v="AD01-9362"/>
    <x v="0"/>
    <s v="Feb"/>
    <x v="1"/>
    <x v="0"/>
    <x v="0"/>
    <x v="0"/>
    <x v="0"/>
    <x v="1"/>
    <n v="791"/>
    <n v="1131.1300000000001"/>
  </r>
  <r>
    <s v="AD01-9363"/>
    <x v="0"/>
    <s v="Feb"/>
    <x v="1"/>
    <x v="0"/>
    <x v="0"/>
    <x v="0"/>
    <x v="0"/>
    <x v="0"/>
    <n v="341"/>
    <n v="487.63"/>
  </r>
  <r>
    <s v="AD01-9362"/>
    <x v="0"/>
    <s v="Feb"/>
    <x v="1"/>
    <x v="0"/>
    <x v="0"/>
    <x v="0"/>
    <x v="0"/>
    <x v="0"/>
    <n v="143"/>
    <n v="204.49"/>
  </r>
  <r>
    <s v="AD01-9361"/>
    <x v="0"/>
    <s v="Feb"/>
    <x v="1"/>
    <x v="0"/>
    <x v="0"/>
    <x v="0"/>
    <x v="0"/>
    <x v="0"/>
    <n v="311"/>
    <n v="444.73"/>
  </r>
  <r>
    <s v="AD01-9361"/>
    <x v="0"/>
    <s v="Jan"/>
    <x v="1"/>
    <x v="0"/>
    <x v="0"/>
    <x v="0"/>
    <x v="0"/>
    <x v="0"/>
    <n v="356"/>
    <n v="509.08"/>
  </r>
  <r>
    <s v="AD01-9364"/>
    <x v="0"/>
    <s v="Jan"/>
    <x v="1"/>
    <x v="0"/>
    <x v="0"/>
    <x v="0"/>
    <x v="0"/>
    <x v="0"/>
    <n v="344"/>
    <n v="491.91999999999996"/>
  </r>
  <r>
    <s v="AD01-9362"/>
    <x v="0"/>
    <s v="Jan"/>
    <x v="1"/>
    <x v="0"/>
    <x v="0"/>
    <x v="0"/>
    <x v="0"/>
    <x v="0"/>
    <n v="146"/>
    <n v="208.78"/>
  </r>
  <r>
    <s v="AD01-9362"/>
    <x v="0"/>
    <s v="Jan"/>
    <x v="1"/>
    <x v="0"/>
    <x v="0"/>
    <x v="0"/>
    <x v="0"/>
    <x v="0"/>
    <n v="320"/>
    <n v="457.6"/>
  </r>
  <r>
    <s v="AD01-9362"/>
    <x v="0"/>
    <s v="Jan"/>
    <x v="1"/>
    <x v="0"/>
    <x v="0"/>
    <x v="0"/>
    <x v="0"/>
    <x v="0"/>
    <n v="358"/>
    <n v="511.94"/>
  </r>
  <r>
    <s v="AD01-9361"/>
    <x v="0"/>
    <s v="Jan"/>
    <x v="1"/>
    <x v="0"/>
    <x v="0"/>
    <x v="0"/>
    <x v="0"/>
    <x v="0"/>
    <n v="262"/>
    <n v="374.65999999999997"/>
  </r>
  <r>
    <s v="AD01-9364"/>
    <x v="0"/>
    <s v="Jan"/>
    <x v="1"/>
    <x v="0"/>
    <x v="0"/>
    <x v="0"/>
    <x v="0"/>
    <x v="0"/>
    <n v="346"/>
    <n v="526.24"/>
  </r>
  <r>
    <s v="AD01-9364"/>
    <x v="0"/>
    <s v="Jan"/>
    <x v="1"/>
    <x v="0"/>
    <x v="0"/>
    <x v="0"/>
    <x v="0"/>
    <x v="0"/>
    <n v="148"/>
    <n v="526.24"/>
  </r>
  <r>
    <s v="AD01-9362"/>
    <x v="0"/>
    <s v="Jan"/>
    <x v="1"/>
    <x v="0"/>
    <x v="0"/>
    <x v="0"/>
    <x v="0"/>
    <x v="0"/>
    <n v="316"/>
    <n v="526.24"/>
  </r>
  <r>
    <s v="AD01-9364"/>
    <x v="0"/>
    <s v="Jan"/>
    <x v="1"/>
    <x v="0"/>
    <x v="0"/>
    <x v="0"/>
    <x v="0"/>
    <x v="0"/>
    <n v="959"/>
    <n v="1371.37"/>
  </r>
  <r>
    <s v="AD01-9362"/>
    <x v="0"/>
    <s v="Jan"/>
    <x v="1"/>
    <x v="0"/>
    <x v="0"/>
    <x v="0"/>
    <x v="0"/>
    <x v="0"/>
    <n v="1020"/>
    <n v="1458.6"/>
  </r>
  <r>
    <s v="AD01-9362"/>
    <x v="0"/>
    <s v="Jan"/>
    <x v="1"/>
    <x v="0"/>
    <x v="0"/>
    <x v="0"/>
    <x v="0"/>
    <x v="0"/>
    <n v="318"/>
    <n v="454.74"/>
  </r>
  <r>
    <s v="AD01-9362"/>
    <x v="0"/>
    <s v="Jan"/>
    <x v="1"/>
    <x v="0"/>
    <x v="0"/>
    <x v="0"/>
    <x v="0"/>
    <x v="0"/>
    <n v="345"/>
    <n v="493.35"/>
  </r>
  <r>
    <s v="AD01-9364"/>
    <x v="0"/>
    <s v="Jan"/>
    <x v="1"/>
    <x v="0"/>
    <x v="0"/>
    <x v="0"/>
    <x v="0"/>
    <x v="0"/>
    <n v="147"/>
    <n v="210.21"/>
  </r>
  <r>
    <s v="AD01-9364"/>
    <x v="0"/>
    <s v="Jan"/>
    <x v="1"/>
    <x v="0"/>
    <x v="0"/>
    <x v="0"/>
    <x v="0"/>
    <x v="0"/>
    <n v="265"/>
    <n v="378.95"/>
  </r>
  <r>
    <s v="AD01-9362"/>
    <x v="0"/>
    <s v="Jan"/>
    <x v="1"/>
    <x v="0"/>
    <x v="0"/>
    <x v="0"/>
    <x v="0"/>
    <x v="0"/>
    <n v="768"/>
    <n v="1098.24"/>
  </r>
  <r>
    <s v="AD01-9361"/>
    <x v="0"/>
    <s v="Jan"/>
    <x v="1"/>
    <x v="0"/>
    <x v="0"/>
    <x v="0"/>
    <x v="0"/>
    <x v="0"/>
    <n v="801"/>
    <n v="1145.43"/>
  </r>
  <r>
    <s v="AD01-9364"/>
    <x v="0"/>
    <s v="Jan"/>
    <x v="1"/>
    <x v="0"/>
    <x v="0"/>
    <x v="0"/>
    <x v="0"/>
    <x v="0"/>
    <n v="854"/>
    <n v="1221.22"/>
  </r>
  <r>
    <s v="AD01-9361"/>
    <x v="0"/>
    <s v="Jan"/>
    <x v="1"/>
    <x v="0"/>
    <x v="0"/>
    <x v="0"/>
    <x v="0"/>
    <x v="0"/>
    <n v="788"/>
    <n v="1126.8399999999999"/>
  </r>
  <r>
    <s v="AD01-9362"/>
    <x v="0"/>
    <s v="Jan"/>
    <x v="1"/>
    <x v="0"/>
    <x v="0"/>
    <x v="0"/>
    <x v="0"/>
    <x v="0"/>
    <n v="263"/>
    <n v="376.09000000000003"/>
  </r>
  <r>
    <s v="AD01-9362"/>
    <x v="0"/>
    <s v="Jan"/>
    <x v="1"/>
    <x v="0"/>
    <x v="0"/>
    <x v="0"/>
    <x v="0"/>
    <x v="0"/>
    <n v="347"/>
    <n v="496.21000000000004"/>
  </r>
  <r>
    <s v="AD01-9364"/>
    <x v="0"/>
    <s v="Jan"/>
    <x v="1"/>
    <x v="0"/>
    <x v="0"/>
    <x v="0"/>
    <x v="0"/>
    <x v="0"/>
    <n v="317"/>
    <n v="453.31"/>
  </r>
  <r>
    <s v="AD01-9362"/>
    <x v="0"/>
    <s v="Jul"/>
    <x v="1"/>
    <x v="0"/>
    <x v="0"/>
    <x v="0"/>
    <x v="0"/>
    <x v="0"/>
    <n v="314"/>
    <n v="449.02"/>
  </r>
  <r>
    <s v="AD01-9364"/>
    <x v="0"/>
    <s v="Jul"/>
    <x v="1"/>
    <x v="0"/>
    <x v="0"/>
    <x v="0"/>
    <x v="0"/>
    <x v="0"/>
    <n v="362"/>
    <n v="517.66"/>
  </r>
  <r>
    <s v="AD01-9362"/>
    <x v="0"/>
    <s v="Jul"/>
    <x v="1"/>
    <x v="0"/>
    <x v="0"/>
    <x v="0"/>
    <x v="0"/>
    <x v="0"/>
    <n v="284"/>
    <n v="406.12"/>
  </r>
  <r>
    <s v="AD01-9362"/>
    <x v="0"/>
    <s v="Jul"/>
    <x v="1"/>
    <x v="0"/>
    <x v="0"/>
    <x v="0"/>
    <x v="0"/>
    <x v="0"/>
    <n v="358"/>
    <n v="526.24"/>
  </r>
  <r>
    <s v="AD01-9362"/>
    <x v="0"/>
    <s v="Jul"/>
    <x v="1"/>
    <x v="0"/>
    <x v="0"/>
    <x v="0"/>
    <x v="0"/>
    <x v="0"/>
    <n v="286"/>
    <n v="526.24"/>
  </r>
  <r>
    <s v="AD01-9362"/>
    <x v="0"/>
    <s v="Jul"/>
    <x v="1"/>
    <x v="0"/>
    <x v="0"/>
    <x v="0"/>
    <x v="0"/>
    <x v="0"/>
    <n v="992"/>
    <n v="1418.56"/>
  </r>
  <r>
    <s v="AD01-9362"/>
    <x v="0"/>
    <s v="Jul"/>
    <x v="1"/>
    <x v="0"/>
    <x v="0"/>
    <x v="0"/>
    <x v="0"/>
    <x v="0"/>
    <n v="1025"/>
    <n v="1465.75"/>
  </r>
  <r>
    <s v="AD01-9361"/>
    <x v="0"/>
    <s v="Jul"/>
    <x v="1"/>
    <x v="0"/>
    <x v="0"/>
    <x v="0"/>
    <x v="0"/>
    <x v="0"/>
    <n v="288"/>
    <n v="411.84000000000003"/>
  </r>
  <r>
    <s v="AD01-9361"/>
    <x v="0"/>
    <s v="Jul"/>
    <x v="1"/>
    <x v="0"/>
    <x v="0"/>
    <x v="0"/>
    <x v="0"/>
    <x v="0"/>
    <n v="315"/>
    <n v="450.45"/>
  </r>
  <r>
    <s v="AD01-9362"/>
    <x v="0"/>
    <s v="Jul"/>
    <x v="1"/>
    <x v="0"/>
    <x v="0"/>
    <x v="0"/>
    <x v="0"/>
    <x v="0"/>
    <n v="285"/>
    <n v="407.55"/>
  </r>
  <r>
    <s v="AD01-9362"/>
    <x v="0"/>
    <s v="Jul"/>
    <x v="1"/>
    <x v="0"/>
    <x v="0"/>
    <x v="0"/>
    <x v="0"/>
    <x v="0"/>
    <n v="773"/>
    <n v="1105.3899999999999"/>
  </r>
  <r>
    <s v="AD01-9361"/>
    <x v="0"/>
    <s v="Jul"/>
    <x v="1"/>
    <x v="0"/>
    <x v="0"/>
    <x v="0"/>
    <x v="0"/>
    <x v="0"/>
    <n v="806"/>
    <n v="1152.58"/>
  </r>
  <r>
    <s v="AD01-9362"/>
    <x v="0"/>
    <s v="Jul"/>
    <x v="1"/>
    <x v="0"/>
    <x v="0"/>
    <x v="0"/>
    <x v="0"/>
    <x v="0"/>
    <n v="311"/>
    <n v="444.73"/>
  </r>
  <r>
    <s v="AD01-9362"/>
    <x v="0"/>
    <s v="Jul"/>
    <x v="1"/>
    <x v="0"/>
    <x v="0"/>
    <x v="0"/>
    <x v="0"/>
    <x v="0"/>
    <n v="359"/>
    <n v="513.37"/>
  </r>
  <r>
    <s v="AD01-9362"/>
    <x v="0"/>
    <s v="Jul"/>
    <x v="1"/>
    <x v="0"/>
    <x v="0"/>
    <x v="0"/>
    <x v="0"/>
    <x v="0"/>
    <n v="287"/>
    <n v="410.40999999999997"/>
  </r>
  <r>
    <s v="AD01-9362"/>
    <x v="0"/>
    <s v="Jun"/>
    <x v="1"/>
    <x v="0"/>
    <x v="0"/>
    <x v="0"/>
    <x v="0"/>
    <x v="0"/>
    <n v="320"/>
    <n v="457.6"/>
  </r>
  <r>
    <s v="AD01-9362"/>
    <x v="0"/>
    <s v="Jun"/>
    <x v="1"/>
    <x v="0"/>
    <x v="0"/>
    <x v="0"/>
    <x v="0"/>
    <x v="0"/>
    <n v="290"/>
    <n v="414.7"/>
  </r>
  <r>
    <s v="AD01-9365"/>
    <x v="0"/>
    <s v="Jun"/>
    <x v="1"/>
    <x v="0"/>
    <x v="0"/>
    <x v="0"/>
    <x v="0"/>
    <x v="0"/>
    <n v="316"/>
    <n v="526.24"/>
  </r>
  <r>
    <s v="AD01-9361"/>
    <x v="0"/>
    <s v="Jun"/>
    <x v="1"/>
    <x v="0"/>
    <x v="0"/>
    <x v="0"/>
    <x v="0"/>
    <x v="0"/>
    <n v="364"/>
    <n v="526.24"/>
  </r>
  <r>
    <s v="AD01-9365"/>
    <x v="0"/>
    <s v="Jun"/>
    <x v="1"/>
    <x v="0"/>
    <x v="0"/>
    <x v="0"/>
    <x v="0"/>
    <x v="0"/>
    <n v="292"/>
    <n v="526.24"/>
  </r>
  <r>
    <s v="AD01-9362"/>
    <x v="0"/>
    <s v="Jun"/>
    <x v="1"/>
    <x v="0"/>
    <x v="0"/>
    <x v="0"/>
    <x v="0"/>
    <x v="0"/>
    <n v="991"/>
    <n v="1417.13"/>
  </r>
  <r>
    <s v="AD01-9364"/>
    <x v="0"/>
    <s v="Jun"/>
    <x v="1"/>
    <x v="0"/>
    <x v="0"/>
    <x v="0"/>
    <x v="0"/>
    <x v="0"/>
    <n v="1024"/>
    <n v="1464.32"/>
  </r>
  <r>
    <s v="AD01-9361"/>
    <x v="0"/>
    <s v="Jun"/>
    <x v="1"/>
    <x v="0"/>
    <x v="0"/>
    <x v="0"/>
    <x v="0"/>
    <x v="0"/>
    <n v="294"/>
    <n v="420.42"/>
  </r>
  <r>
    <s v="AD01-9361"/>
    <x v="0"/>
    <s v="Jun"/>
    <x v="1"/>
    <x v="0"/>
    <x v="0"/>
    <x v="0"/>
    <x v="0"/>
    <x v="0"/>
    <n v="321"/>
    <n v="459.03"/>
  </r>
  <r>
    <s v="AD01-9361"/>
    <x v="0"/>
    <s v="Jun"/>
    <x v="1"/>
    <x v="0"/>
    <x v="0"/>
    <x v="0"/>
    <x v="0"/>
    <x v="0"/>
    <n v="363"/>
    <n v="519.09"/>
  </r>
  <r>
    <s v="AD01-9362"/>
    <x v="0"/>
    <s v="Jun"/>
    <x v="1"/>
    <x v="0"/>
    <x v="0"/>
    <x v="0"/>
    <x v="0"/>
    <x v="0"/>
    <n v="291"/>
    <n v="416.13"/>
  </r>
  <r>
    <s v="AD01-9365"/>
    <x v="0"/>
    <s v="Jun"/>
    <x v="1"/>
    <x v="0"/>
    <x v="0"/>
    <x v="0"/>
    <x v="0"/>
    <x v="0"/>
    <n v="772"/>
    <n v="1103.96"/>
  </r>
  <r>
    <s v="AD01-9361"/>
    <x v="0"/>
    <s v="Jun"/>
    <x v="1"/>
    <x v="0"/>
    <x v="0"/>
    <x v="0"/>
    <x v="0"/>
    <x v="0"/>
    <n v="805"/>
    <n v="1151.1500000000001"/>
  </r>
  <r>
    <s v="AD01-9365"/>
    <x v="0"/>
    <s v="Jun"/>
    <x v="1"/>
    <x v="0"/>
    <x v="0"/>
    <x v="0"/>
    <x v="0"/>
    <x v="0"/>
    <n v="859"/>
    <n v="1228.3699999999999"/>
  </r>
  <r>
    <s v="AD01-9362"/>
    <x v="0"/>
    <s v="Jun"/>
    <x v="1"/>
    <x v="0"/>
    <x v="0"/>
    <x v="0"/>
    <x v="0"/>
    <x v="0"/>
    <n v="317"/>
    <n v="453.31"/>
  </r>
  <r>
    <s v="AD01-9362"/>
    <x v="0"/>
    <s v="Jun"/>
    <x v="1"/>
    <x v="0"/>
    <x v="0"/>
    <x v="0"/>
    <x v="0"/>
    <x v="0"/>
    <n v="365"/>
    <n v="521.95000000000005"/>
  </r>
  <r>
    <s v="AD01-9362"/>
    <x v="0"/>
    <s v="Jun"/>
    <x v="1"/>
    <x v="0"/>
    <x v="0"/>
    <x v="0"/>
    <x v="0"/>
    <x v="0"/>
    <n v="293"/>
    <n v="418.99"/>
  </r>
  <r>
    <s v="AD01-9364"/>
    <x v="0"/>
    <s v="Mar"/>
    <x v="1"/>
    <x v="0"/>
    <x v="0"/>
    <x v="0"/>
    <x v="0"/>
    <x v="0"/>
    <n v="332"/>
    <n v="474.76"/>
  </r>
  <r>
    <s v="AD01-9361"/>
    <x v="0"/>
    <s v="Mar"/>
    <x v="1"/>
    <x v="0"/>
    <x v="0"/>
    <x v="0"/>
    <x v="0"/>
    <x v="0"/>
    <n v="134"/>
    <n v="191.62"/>
  </r>
  <r>
    <s v="AD01-9362"/>
    <x v="0"/>
    <s v="Mar"/>
    <x v="1"/>
    <x v="0"/>
    <x v="0"/>
    <x v="0"/>
    <x v="0"/>
    <x v="0"/>
    <n v="308"/>
    <n v="440.44"/>
  </r>
  <r>
    <s v="AD01-9364"/>
    <x v="0"/>
    <s v="Mar"/>
    <x v="1"/>
    <x v="0"/>
    <x v="0"/>
    <x v="0"/>
    <x v="0"/>
    <x v="0"/>
    <n v="334"/>
    <n v="526.24"/>
  </r>
  <r>
    <s v="AD01-9364"/>
    <x v="0"/>
    <s v="Mar"/>
    <x v="1"/>
    <x v="0"/>
    <x v="0"/>
    <x v="0"/>
    <x v="0"/>
    <x v="0"/>
    <n v="136"/>
    <n v="526.24"/>
  </r>
  <r>
    <s v="AD01-9362"/>
    <x v="0"/>
    <s v="Mar"/>
    <x v="1"/>
    <x v="0"/>
    <x v="0"/>
    <x v="0"/>
    <x v="0"/>
    <x v="0"/>
    <n v="310"/>
    <n v="526.24"/>
  </r>
  <r>
    <s v="AD01-9362"/>
    <x v="0"/>
    <s v="Mar"/>
    <x v="1"/>
    <x v="0"/>
    <x v="0"/>
    <x v="0"/>
    <x v="0"/>
    <x v="0"/>
    <n v="988"/>
    <n v="1412.84"/>
  </r>
  <r>
    <s v="AD01-9361"/>
    <x v="0"/>
    <s v="Mar"/>
    <x v="1"/>
    <x v="0"/>
    <x v="0"/>
    <x v="0"/>
    <x v="0"/>
    <x v="0"/>
    <n v="306"/>
    <n v="437.58"/>
  </r>
  <r>
    <s v="AD01-9361"/>
    <x v="0"/>
    <s v="Mar"/>
    <x v="1"/>
    <x v="0"/>
    <x v="0"/>
    <x v="0"/>
    <x v="0"/>
    <x v="0"/>
    <n v="333"/>
    <n v="476.19"/>
  </r>
  <r>
    <s v="AD01-9364"/>
    <x v="0"/>
    <s v="Mar"/>
    <x v="1"/>
    <x v="0"/>
    <x v="0"/>
    <x v="0"/>
    <x v="0"/>
    <x v="0"/>
    <n v="135"/>
    <n v="193.05"/>
  </r>
  <r>
    <s v="AD01-9362"/>
    <x v="0"/>
    <s v="Mar"/>
    <x v="1"/>
    <x v="0"/>
    <x v="0"/>
    <x v="0"/>
    <x v="0"/>
    <x v="0"/>
    <n v="309"/>
    <n v="441.87"/>
  </r>
  <r>
    <s v="AD01-9362"/>
    <x v="0"/>
    <s v="Mar"/>
    <x v="1"/>
    <x v="0"/>
    <x v="0"/>
    <x v="0"/>
    <x v="0"/>
    <x v="0"/>
    <n v="769"/>
    <n v="1099.67"/>
  </r>
  <r>
    <s v="AD01-9364"/>
    <x v="0"/>
    <s v="Mar"/>
    <x v="1"/>
    <x v="0"/>
    <x v="0"/>
    <x v="0"/>
    <x v="0"/>
    <x v="0"/>
    <n v="803"/>
    <n v="1148.29"/>
  </r>
  <r>
    <s v="AD01-9364"/>
    <x v="0"/>
    <s v="Mar"/>
    <x v="1"/>
    <x v="0"/>
    <x v="0"/>
    <x v="0"/>
    <x v="0"/>
    <x v="0"/>
    <n v="856"/>
    <n v="1224.08"/>
  </r>
  <r>
    <s v="AD01-9362"/>
    <x v="0"/>
    <s v="Mar"/>
    <x v="1"/>
    <x v="0"/>
    <x v="0"/>
    <x v="0"/>
    <x v="0"/>
    <x v="0"/>
    <n v="335"/>
    <n v="479.05"/>
  </r>
  <r>
    <s v="AD01-9364"/>
    <x v="0"/>
    <s v="Mar"/>
    <x v="1"/>
    <x v="0"/>
    <x v="0"/>
    <x v="0"/>
    <x v="0"/>
    <x v="0"/>
    <n v="137"/>
    <n v="195.91"/>
  </r>
  <r>
    <s v="AD01-9364"/>
    <x v="0"/>
    <s v="Mar"/>
    <x v="1"/>
    <x v="0"/>
    <x v="0"/>
    <x v="0"/>
    <x v="0"/>
    <x v="0"/>
    <n v="305"/>
    <n v="436.15"/>
  </r>
  <r>
    <s v="AD01-9361"/>
    <x v="0"/>
    <s v="May"/>
    <x v="1"/>
    <x v="0"/>
    <x v="0"/>
    <x v="0"/>
    <x v="0"/>
    <x v="0"/>
    <n v="326"/>
    <n v="466.18"/>
  </r>
  <r>
    <s v="AD01-9362"/>
    <x v="0"/>
    <s v="May"/>
    <x v="1"/>
    <x v="0"/>
    <x v="0"/>
    <x v="0"/>
    <x v="0"/>
    <x v="0"/>
    <n v="368"/>
    <n v="526.24"/>
  </r>
  <r>
    <s v="AD01-9362"/>
    <x v="0"/>
    <s v="May"/>
    <x v="1"/>
    <x v="0"/>
    <x v="0"/>
    <x v="0"/>
    <x v="0"/>
    <x v="0"/>
    <n v="296"/>
    <n v="423.28"/>
  </r>
  <r>
    <s v="AD01-9362"/>
    <x v="0"/>
    <s v="May"/>
    <x v="1"/>
    <x v="0"/>
    <x v="0"/>
    <x v="0"/>
    <x v="0"/>
    <x v="0"/>
    <n v="322"/>
    <n v="526.24"/>
  </r>
  <r>
    <s v="AD01-9365"/>
    <x v="0"/>
    <s v="May"/>
    <x v="1"/>
    <x v="0"/>
    <x v="0"/>
    <x v="0"/>
    <x v="0"/>
    <x v="0"/>
    <n v="370"/>
    <n v="526.24"/>
  </r>
  <r>
    <s v="AD01-9364"/>
    <x v="0"/>
    <s v="May"/>
    <x v="1"/>
    <x v="0"/>
    <x v="0"/>
    <x v="0"/>
    <x v="0"/>
    <x v="0"/>
    <n v="298"/>
    <n v="526.24"/>
  </r>
  <r>
    <s v="AD01-9364"/>
    <x v="0"/>
    <s v="May"/>
    <x v="1"/>
    <x v="0"/>
    <x v="0"/>
    <x v="0"/>
    <x v="0"/>
    <x v="0"/>
    <n v="990"/>
    <n v="1415.7"/>
  </r>
  <r>
    <s v="AD01-9361"/>
    <x v="0"/>
    <s v="May"/>
    <x v="1"/>
    <x v="0"/>
    <x v="0"/>
    <x v="0"/>
    <x v="0"/>
    <x v="0"/>
    <n v="1023"/>
    <n v="1462.8899999999999"/>
  </r>
  <r>
    <s v="AD01-9362"/>
    <x v="0"/>
    <s v="May"/>
    <x v="1"/>
    <x v="0"/>
    <x v="0"/>
    <x v="0"/>
    <x v="0"/>
    <x v="0"/>
    <n v="369"/>
    <n v="527.66999999999996"/>
  </r>
  <r>
    <s v="AD01-9364"/>
    <x v="0"/>
    <s v="May"/>
    <x v="1"/>
    <x v="0"/>
    <x v="0"/>
    <x v="0"/>
    <x v="0"/>
    <x v="0"/>
    <n v="297"/>
    <n v="424.71"/>
  </r>
  <r>
    <s v="AD01-9364"/>
    <x v="0"/>
    <s v="May"/>
    <x v="1"/>
    <x v="0"/>
    <x v="0"/>
    <x v="0"/>
    <x v="0"/>
    <x v="0"/>
    <n v="771"/>
    <n v="1102.53"/>
  </r>
  <r>
    <s v="AD01-9361"/>
    <x v="0"/>
    <s v="May"/>
    <x v="1"/>
    <x v="0"/>
    <x v="0"/>
    <x v="0"/>
    <x v="0"/>
    <x v="0"/>
    <n v="804"/>
    <n v="1149.72"/>
  </r>
  <r>
    <s v="AD01-9362"/>
    <x v="0"/>
    <s v="May"/>
    <x v="1"/>
    <x v="0"/>
    <x v="0"/>
    <x v="0"/>
    <x v="0"/>
    <x v="0"/>
    <n v="858"/>
    <n v="1226.94"/>
  </r>
  <r>
    <s v="AD01-9362"/>
    <x v="0"/>
    <s v="May"/>
    <x v="1"/>
    <x v="0"/>
    <x v="0"/>
    <x v="0"/>
    <x v="0"/>
    <x v="0"/>
    <n v="323"/>
    <n v="461.89"/>
  </r>
  <r>
    <s v="AD01-9361"/>
    <x v="0"/>
    <s v="May"/>
    <x v="1"/>
    <x v="0"/>
    <x v="0"/>
    <x v="0"/>
    <x v="0"/>
    <x v="0"/>
    <n v="371"/>
    <n v="530.53"/>
  </r>
  <r>
    <s v="AD01-9361"/>
    <x v="0"/>
    <s v="May"/>
    <x v="1"/>
    <x v="0"/>
    <x v="0"/>
    <x v="0"/>
    <x v="0"/>
    <x v="0"/>
    <n v="299"/>
    <n v="427.57"/>
  </r>
  <r>
    <s v="AD01-9361"/>
    <x v="0"/>
    <s v="Nov"/>
    <x v="1"/>
    <x v="0"/>
    <x v="0"/>
    <x v="0"/>
    <x v="0"/>
    <x v="0"/>
    <n v="290"/>
    <n v="414.7"/>
  </r>
  <r>
    <s v="AD01-9362"/>
    <x v="0"/>
    <s v="Nov"/>
    <x v="1"/>
    <x v="0"/>
    <x v="0"/>
    <x v="0"/>
    <x v="0"/>
    <x v="0"/>
    <n v="338"/>
    <n v="483.34000000000003"/>
  </r>
  <r>
    <s v="AD01-9362"/>
    <x v="0"/>
    <s v="Nov"/>
    <x v="1"/>
    <x v="0"/>
    <x v="0"/>
    <x v="0"/>
    <x v="0"/>
    <x v="0"/>
    <n v="266"/>
    <n v="380.38"/>
  </r>
  <r>
    <s v="AD01-9361"/>
    <x v="0"/>
    <s v="Nov"/>
    <x v="1"/>
    <x v="0"/>
    <x v="0"/>
    <x v="0"/>
    <x v="0"/>
    <x v="0"/>
    <n v="292"/>
    <n v="526.24"/>
  </r>
  <r>
    <s v="AD01-9361"/>
    <x v="0"/>
    <s v="Nov"/>
    <x v="1"/>
    <x v="0"/>
    <x v="0"/>
    <x v="0"/>
    <x v="0"/>
    <x v="0"/>
    <n v="340"/>
    <n v="526.24"/>
  </r>
  <r>
    <s v="AD01-9362"/>
    <x v="0"/>
    <s v="Nov"/>
    <x v="1"/>
    <x v="0"/>
    <x v="0"/>
    <x v="0"/>
    <x v="0"/>
    <x v="0"/>
    <n v="995"/>
    <n v="1422.85"/>
  </r>
  <r>
    <s v="AD01-9364"/>
    <x v="0"/>
    <s v="Nov"/>
    <x v="1"/>
    <x v="0"/>
    <x v="0"/>
    <x v="0"/>
    <x v="0"/>
    <x v="0"/>
    <n v="1029"/>
    <n v="1471.47"/>
  </r>
  <r>
    <s v="AD01-9362"/>
    <x v="0"/>
    <s v="Nov"/>
    <x v="1"/>
    <x v="0"/>
    <x v="0"/>
    <x v="0"/>
    <x v="0"/>
    <x v="0"/>
    <n v="264"/>
    <n v="377.52"/>
  </r>
  <r>
    <s v="AD01-9362"/>
    <x v="0"/>
    <s v="Nov"/>
    <x v="1"/>
    <x v="0"/>
    <x v="0"/>
    <x v="0"/>
    <x v="0"/>
    <x v="0"/>
    <n v="291"/>
    <n v="416.13"/>
  </r>
  <r>
    <s v="AD01-9362"/>
    <x v="0"/>
    <s v="Nov"/>
    <x v="1"/>
    <x v="0"/>
    <x v="0"/>
    <x v="0"/>
    <x v="0"/>
    <x v="0"/>
    <n v="339"/>
    <n v="484.77"/>
  </r>
  <r>
    <s v="AD01-9362"/>
    <x v="0"/>
    <s v="Nov"/>
    <x v="1"/>
    <x v="0"/>
    <x v="0"/>
    <x v="0"/>
    <x v="0"/>
    <x v="0"/>
    <n v="267"/>
    <n v="381.81"/>
  </r>
  <r>
    <s v="AD01-9364"/>
    <x v="0"/>
    <s v="Nov"/>
    <x v="1"/>
    <x v="0"/>
    <x v="0"/>
    <x v="0"/>
    <x v="0"/>
    <x v="0"/>
    <n v="810"/>
    <n v="1158.3"/>
  </r>
  <r>
    <s v="AD01-9361"/>
    <x v="0"/>
    <s v="Nov"/>
    <x v="1"/>
    <x v="0"/>
    <x v="0"/>
    <x v="0"/>
    <x v="0"/>
    <x v="0"/>
    <n v="863"/>
    <n v="1234.0899999999999"/>
  </r>
  <r>
    <s v="AD01-9362"/>
    <x v="0"/>
    <s v="Nov"/>
    <x v="1"/>
    <x v="0"/>
    <x v="0"/>
    <x v="0"/>
    <x v="1"/>
    <x v="0"/>
    <n v="293"/>
    <n v="418.99"/>
  </r>
  <r>
    <s v="AD01-9363"/>
    <x v="0"/>
    <s v="Nov"/>
    <x v="1"/>
    <x v="0"/>
    <x v="0"/>
    <x v="0"/>
    <x v="1"/>
    <x v="0"/>
    <n v="341"/>
    <n v="487.63"/>
  </r>
  <r>
    <s v="AD01-9361"/>
    <x v="0"/>
    <s v="Nov"/>
    <x v="1"/>
    <x v="0"/>
    <x v="0"/>
    <x v="0"/>
    <x v="1"/>
    <x v="0"/>
    <n v="263"/>
    <n v="376.09000000000003"/>
  </r>
  <r>
    <s v="AD01-9362"/>
    <x v="0"/>
    <s v="Oct"/>
    <x v="1"/>
    <x v="0"/>
    <x v="0"/>
    <x v="0"/>
    <x v="1"/>
    <x v="0"/>
    <n v="296"/>
    <n v="423.28"/>
  </r>
  <r>
    <s v="AD01-9363"/>
    <x v="0"/>
    <s v="Oct"/>
    <x v="1"/>
    <x v="0"/>
    <x v="0"/>
    <x v="0"/>
    <x v="1"/>
    <x v="0"/>
    <n v="344"/>
    <n v="491.91999999999996"/>
  </r>
  <r>
    <s v="AD01-9362"/>
    <x v="0"/>
    <s v="Oct"/>
    <x v="1"/>
    <x v="0"/>
    <x v="0"/>
    <x v="0"/>
    <x v="1"/>
    <x v="0"/>
    <n v="272"/>
    <n v="388.96"/>
  </r>
  <r>
    <s v="AD01-9361"/>
    <x v="0"/>
    <s v="Oct"/>
    <x v="1"/>
    <x v="0"/>
    <x v="0"/>
    <x v="0"/>
    <x v="1"/>
    <x v="0"/>
    <n v="298"/>
    <n v="526.24"/>
  </r>
  <r>
    <s v="AD01-9363"/>
    <x v="0"/>
    <s v="Oct"/>
    <x v="1"/>
    <x v="0"/>
    <x v="0"/>
    <x v="0"/>
    <x v="1"/>
    <x v="0"/>
    <n v="346"/>
    <n v="526.24"/>
  </r>
  <r>
    <s v="AD01-9365"/>
    <x v="0"/>
    <s v="Oct"/>
    <x v="1"/>
    <x v="0"/>
    <x v="0"/>
    <x v="0"/>
    <x v="1"/>
    <x v="0"/>
    <n v="268"/>
    <n v="526.24"/>
  </r>
  <r>
    <s v="AD01-9362"/>
    <x v="0"/>
    <s v="Oct"/>
    <x v="1"/>
    <x v="0"/>
    <x v="0"/>
    <x v="0"/>
    <x v="1"/>
    <x v="0"/>
    <n v="1028"/>
    <n v="1470.04"/>
  </r>
  <r>
    <s v="AD01-9364"/>
    <x v="0"/>
    <s v="Oct"/>
    <x v="1"/>
    <x v="0"/>
    <x v="0"/>
    <x v="0"/>
    <x v="1"/>
    <x v="0"/>
    <n v="270"/>
    <n v="386.1"/>
  </r>
  <r>
    <s v="AD01-9364"/>
    <x v="0"/>
    <s v="Oct"/>
    <x v="1"/>
    <x v="0"/>
    <x v="0"/>
    <x v="0"/>
    <x v="1"/>
    <x v="0"/>
    <n v="297"/>
    <n v="424.71"/>
  </r>
  <r>
    <s v="AD01-9362"/>
    <x v="0"/>
    <s v="Oct"/>
    <x v="1"/>
    <x v="0"/>
    <x v="0"/>
    <x v="0"/>
    <x v="1"/>
    <x v="0"/>
    <n v="345"/>
    <n v="493.35"/>
  </r>
  <r>
    <s v="AD01-9365"/>
    <x v="0"/>
    <s v="Oct"/>
    <x v="1"/>
    <x v="0"/>
    <x v="0"/>
    <x v="0"/>
    <x v="1"/>
    <x v="0"/>
    <n v="776"/>
    <n v="1109.68"/>
  </r>
  <r>
    <s v="AD01-9362"/>
    <x v="0"/>
    <s v="Oct"/>
    <x v="1"/>
    <x v="0"/>
    <x v="0"/>
    <x v="0"/>
    <x v="1"/>
    <x v="0"/>
    <n v="809"/>
    <n v="1156.8699999999999"/>
  </r>
  <r>
    <s v="AD01-9361"/>
    <x v="0"/>
    <s v="Oct"/>
    <x v="1"/>
    <x v="0"/>
    <x v="0"/>
    <x v="0"/>
    <x v="1"/>
    <x v="0"/>
    <n v="862"/>
    <n v="1232.6599999999999"/>
  </r>
  <r>
    <s v="AD01-9362"/>
    <x v="0"/>
    <s v="Oct"/>
    <x v="1"/>
    <x v="0"/>
    <x v="0"/>
    <x v="0"/>
    <x v="1"/>
    <x v="0"/>
    <n v="299"/>
    <n v="427.57"/>
  </r>
  <r>
    <s v="AD01-9362"/>
    <x v="0"/>
    <s v="Oct"/>
    <x v="1"/>
    <x v="0"/>
    <x v="0"/>
    <x v="0"/>
    <x v="1"/>
    <x v="0"/>
    <n v="269"/>
    <n v="384.67"/>
  </r>
  <r>
    <s v="AD01-9362"/>
    <x v="0"/>
    <s v="Sep"/>
    <x v="1"/>
    <x v="0"/>
    <x v="0"/>
    <x v="0"/>
    <x v="1"/>
    <x v="0"/>
    <n v="302"/>
    <n v="431.86"/>
  </r>
  <r>
    <s v="AD01-9361"/>
    <x v="0"/>
    <s v="Sep"/>
    <x v="1"/>
    <x v="0"/>
    <x v="0"/>
    <x v="0"/>
    <x v="1"/>
    <x v="0"/>
    <n v="350"/>
    <n v="500.5"/>
  </r>
  <r>
    <s v="AD01-9361"/>
    <x v="0"/>
    <s v="Sep"/>
    <x v="1"/>
    <x v="0"/>
    <x v="0"/>
    <x v="0"/>
    <x v="1"/>
    <x v="0"/>
    <n v="278"/>
    <n v="397.53999999999996"/>
  </r>
  <r>
    <s v="AD01-9362"/>
    <x v="0"/>
    <s v="Sep"/>
    <x v="1"/>
    <x v="0"/>
    <x v="0"/>
    <x v="0"/>
    <x v="1"/>
    <x v="0"/>
    <n v="304"/>
    <n v="526.24"/>
  </r>
  <r>
    <s v="AD01-9361"/>
    <x v="0"/>
    <s v="Sep"/>
    <x v="1"/>
    <x v="0"/>
    <x v="0"/>
    <x v="0"/>
    <x v="1"/>
    <x v="0"/>
    <n v="274"/>
    <n v="526.24"/>
  </r>
  <r>
    <s v="AD01-9363"/>
    <x v="0"/>
    <s v="Sep"/>
    <x v="1"/>
    <x v="0"/>
    <x v="0"/>
    <x v="0"/>
    <x v="1"/>
    <x v="0"/>
    <n v="994"/>
    <n v="1421.42"/>
  </r>
  <r>
    <s v="AD01-9362"/>
    <x v="0"/>
    <s v="Sep"/>
    <x v="1"/>
    <x v="0"/>
    <x v="0"/>
    <x v="0"/>
    <x v="1"/>
    <x v="0"/>
    <n v="1027"/>
    <n v="1468.6100000000001"/>
  </r>
  <r>
    <s v="AD01-9361"/>
    <x v="0"/>
    <s v="Sep"/>
    <x v="1"/>
    <x v="0"/>
    <x v="0"/>
    <x v="0"/>
    <x v="1"/>
    <x v="0"/>
    <n v="276"/>
    <n v="394.68"/>
  </r>
  <r>
    <s v="AD01-9361"/>
    <x v="0"/>
    <s v="Sep"/>
    <x v="1"/>
    <x v="0"/>
    <x v="0"/>
    <x v="0"/>
    <x v="1"/>
    <x v="0"/>
    <n v="303"/>
    <n v="433.28999999999996"/>
  </r>
  <r>
    <s v="AD01-9361"/>
    <x v="0"/>
    <s v="Sep"/>
    <x v="1"/>
    <x v="0"/>
    <x v="0"/>
    <x v="0"/>
    <x v="1"/>
    <x v="0"/>
    <n v="351"/>
    <n v="501.93"/>
  </r>
  <r>
    <s v="AD01-9363"/>
    <x v="0"/>
    <s v="Sep"/>
    <x v="1"/>
    <x v="0"/>
    <x v="0"/>
    <x v="0"/>
    <x v="1"/>
    <x v="0"/>
    <n v="273"/>
    <n v="390.39"/>
  </r>
  <r>
    <s v="AD01-9361"/>
    <x v="0"/>
    <s v="Sep"/>
    <x v="1"/>
    <x v="0"/>
    <x v="0"/>
    <x v="0"/>
    <x v="1"/>
    <x v="0"/>
    <n v="775"/>
    <n v="1108.25"/>
  </r>
  <r>
    <s v="AD01-9361"/>
    <x v="0"/>
    <s v="Sep"/>
    <x v="1"/>
    <x v="0"/>
    <x v="0"/>
    <x v="0"/>
    <x v="1"/>
    <x v="0"/>
    <n v="808"/>
    <n v="1155.44"/>
  </r>
  <r>
    <s v="AD01-9362"/>
    <x v="0"/>
    <s v="Sep"/>
    <x v="1"/>
    <x v="0"/>
    <x v="0"/>
    <x v="0"/>
    <x v="1"/>
    <x v="0"/>
    <n v="861"/>
    <n v="1231.23"/>
  </r>
  <r>
    <s v="AD01-9361"/>
    <x v="0"/>
    <s v="Sep"/>
    <x v="1"/>
    <x v="0"/>
    <x v="0"/>
    <x v="0"/>
    <x v="1"/>
    <x v="0"/>
    <n v="305"/>
    <n v="436.15"/>
  </r>
  <r>
    <s v="AD01-9361"/>
    <x v="0"/>
    <s v="Sep"/>
    <x v="1"/>
    <x v="0"/>
    <x v="0"/>
    <x v="0"/>
    <x v="1"/>
    <x v="0"/>
    <n v="347"/>
    <n v="496.21000000000004"/>
  </r>
  <r>
    <s v="AD01-9362"/>
    <x v="0"/>
    <s v="Sep"/>
    <x v="1"/>
    <x v="0"/>
    <x v="0"/>
    <x v="0"/>
    <x v="1"/>
    <x v="0"/>
    <n v="1111"/>
    <n v="1588.73"/>
  </r>
  <r>
    <s v="AD01-9362"/>
    <x v="0"/>
    <s v="Apr"/>
    <x v="0"/>
    <x v="1"/>
    <x v="1"/>
    <x v="1"/>
    <x v="1"/>
    <x v="0"/>
    <n v="352"/>
    <n v="503.36"/>
  </r>
  <r>
    <s v="AD01-9362"/>
    <x v="0"/>
    <s v="Apr"/>
    <x v="0"/>
    <x v="1"/>
    <x v="1"/>
    <x v="1"/>
    <x v="1"/>
    <x v="0"/>
    <n v="346"/>
    <n v="494.78"/>
  </r>
  <r>
    <s v="AD01-9362"/>
    <x v="0"/>
    <s v="Apr"/>
    <x v="0"/>
    <x v="1"/>
    <x v="1"/>
    <x v="1"/>
    <x v="1"/>
    <x v="0"/>
    <n v="340"/>
    <n v="486.2"/>
  </r>
  <r>
    <s v="AD01-9364"/>
    <x v="0"/>
    <s v="Apr"/>
    <x v="0"/>
    <x v="1"/>
    <x v="1"/>
    <x v="1"/>
    <x v="1"/>
    <x v="0"/>
    <n v="349"/>
    <n v="499.07"/>
  </r>
  <r>
    <s v="AD01-9361"/>
    <x v="0"/>
    <s v="Apr"/>
    <x v="0"/>
    <x v="1"/>
    <x v="1"/>
    <x v="1"/>
    <x v="1"/>
    <x v="0"/>
    <n v="343"/>
    <n v="490.49"/>
  </r>
  <r>
    <s v="AD01-9363"/>
    <x v="0"/>
    <s v="Aug"/>
    <x v="0"/>
    <x v="1"/>
    <x v="1"/>
    <x v="1"/>
    <x v="1"/>
    <x v="2"/>
    <n v="286"/>
    <n v="408.98"/>
  </r>
  <r>
    <s v="AD01-9362"/>
    <x v="0"/>
    <s v="Aug"/>
    <x v="0"/>
    <x v="1"/>
    <x v="1"/>
    <x v="1"/>
    <x v="1"/>
    <x v="2"/>
    <n v="280"/>
    <n v="400.4"/>
  </r>
  <r>
    <s v="AD01-9361"/>
    <x v="0"/>
    <s v="Aug"/>
    <x v="0"/>
    <x v="1"/>
    <x v="1"/>
    <x v="1"/>
    <x v="1"/>
    <x v="2"/>
    <n v="289"/>
    <n v="413.27"/>
  </r>
  <r>
    <s v="AD01-9364"/>
    <x v="0"/>
    <s v="Aug"/>
    <x v="0"/>
    <x v="1"/>
    <x v="1"/>
    <x v="1"/>
    <x v="1"/>
    <x v="2"/>
    <n v="283"/>
    <n v="404.69"/>
  </r>
  <r>
    <s v="AD01-9361"/>
    <x v="0"/>
    <s v="Aug"/>
    <x v="0"/>
    <x v="1"/>
    <x v="1"/>
    <x v="1"/>
    <x v="1"/>
    <x v="2"/>
    <n v="277"/>
    <n v="396.11"/>
  </r>
  <r>
    <s v="AD01-9362"/>
    <x v="0"/>
    <s v="Dec"/>
    <x v="0"/>
    <x v="1"/>
    <x v="1"/>
    <x v="1"/>
    <x v="1"/>
    <x v="0"/>
    <n v="226"/>
    <n v="323.18"/>
  </r>
  <r>
    <s v="AD01-9361"/>
    <x v="0"/>
    <s v="Dec"/>
    <x v="0"/>
    <x v="1"/>
    <x v="1"/>
    <x v="1"/>
    <x v="0"/>
    <x v="0"/>
    <n v="220"/>
    <n v="314.60000000000002"/>
  </r>
  <r>
    <s v="AD01-9364"/>
    <x v="0"/>
    <s v="Dec"/>
    <x v="0"/>
    <x v="1"/>
    <x v="1"/>
    <x v="1"/>
    <x v="0"/>
    <x v="0"/>
    <n v="214"/>
    <n v="306.02"/>
  </r>
  <r>
    <s v="AD01-9361"/>
    <x v="0"/>
    <s v="Dec"/>
    <x v="0"/>
    <x v="1"/>
    <x v="1"/>
    <x v="1"/>
    <x v="0"/>
    <x v="0"/>
    <n v="223"/>
    <n v="318.89"/>
  </r>
  <r>
    <s v="AD01-9364"/>
    <x v="0"/>
    <s v="Dec"/>
    <x v="0"/>
    <x v="1"/>
    <x v="1"/>
    <x v="1"/>
    <x v="0"/>
    <x v="0"/>
    <n v="217"/>
    <n v="310.31"/>
  </r>
  <r>
    <s v="AD01-9361"/>
    <x v="0"/>
    <s v="Dec"/>
    <x v="0"/>
    <x v="1"/>
    <x v="1"/>
    <x v="1"/>
    <x v="0"/>
    <x v="0"/>
    <n v="211"/>
    <n v="301.73"/>
  </r>
  <r>
    <s v="AD01-9361"/>
    <x v="0"/>
    <s v="Jul"/>
    <x v="0"/>
    <x v="1"/>
    <x v="1"/>
    <x v="1"/>
    <x v="0"/>
    <x v="2"/>
    <n v="304"/>
    <n v="434.72"/>
  </r>
  <r>
    <s v="AD01-9362"/>
    <x v="0"/>
    <s v="Jul"/>
    <x v="0"/>
    <x v="1"/>
    <x v="1"/>
    <x v="1"/>
    <x v="0"/>
    <x v="2"/>
    <n v="298"/>
    <n v="426.14"/>
  </r>
  <r>
    <s v="AD01-9362"/>
    <x v="0"/>
    <s v="Jul"/>
    <x v="0"/>
    <x v="1"/>
    <x v="1"/>
    <x v="1"/>
    <x v="0"/>
    <x v="2"/>
    <n v="292"/>
    <n v="417.56"/>
  </r>
  <r>
    <s v="AD01-9364"/>
    <x v="0"/>
    <s v="Jul"/>
    <x v="0"/>
    <x v="1"/>
    <x v="1"/>
    <x v="1"/>
    <x v="0"/>
    <x v="2"/>
    <n v="301"/>
    <n v="430.43"/>
  </r>
  <r>
    <s v="AD01-9362"/>
    <x v="0"/>
    <s v="Jul"/>
    <x v="0"/>
    <x v="1"/>
    <x v="1"/>
    <x v="1"/>
    <x v="0"/>
    <x v="2"/>
    <n v="295"/>
    <n v="421.85"/>
  </r>
  <r>
    <s v="AD01-9362"/>
    <x v="0"/>
    <s v="Jun"/>
    <x v="0"/>
    <x v="1"/>
    <x v="1"/>
    <x v="1"/>
    <x v="0"/>
    <x v="0"/>
    <n v="322"/>
    <n v="460.46000000000004"/>
  </r>
  <r>
    <s v="AD01-9361"/>
    <x v="0"/>
    <s v="Jun"/>
    <x v="0"/>
    <x v="1"/>
    <x v="1"/>
    <x v="1"/>
    <x v="0"/>
    <x v="2"/>
    <n v="316"/>
    <n v="451.88"/>
  </r>
  <r>
    <s v="AD01-9364"/>
    <x v="0"/>
    <s v="Jun"/>
    <x v="0"/>
    <x v="1"/>
    <x v="1"/>
    <x v="1"/>
    <x v="0"/>
    <x v="2"/>
    <n v="310"/>
    <n v="443.3"/>
  </r>
  <r>
    <s v="AD01-9361"/>
    <x v="0"/>
    <s v="Jun"/>
    <x v="0"/>
    <x v="1"/>
    <x v="1"/>
    <x v="1"/>
    <x v="0"/>
    <x v="2"/>
    <n v="319"/>
    <n v="456.16999999999996"/>
  </r>
  <r>
    <s v="AD01-9362"/>
    <x v="0"/>
    <s v="Jun"/>
    <x v="0"/>
    <x v="1"/>
    <x v="1"/>
    <x v="1"/>
    <x v="0"/>
    <x v="2"/>
    <n v="313"/>
    <n v="447.59000000000003"/>
  </r>
  <r>
    <s v="AD01-9362"/>
    <x v="0"/>
    <s v="Jun"/>
    <x v="0"/>
    <x v="1"/>
    <x v="1"/>
    <x v="1"/>
    <x v="0"/>
    <x v="2"/>
    <n v="307"/>
    <n v="439.01"/>
  </r>
  <r>
    <s v="AD01-9361"/>
    <x v="0"/>
    <s v="May"/>
    <x v="0"/>
    <x v="1"/>
    <x v="1"/>
    <x v="1"/>
    <x v="0"/>
    <x v="0"/>
    <n v="334"/>
    <n v="477.62"/>
  </r>
  <r>
    <s v="AD01-9362"/>
    <x v="0"/>
    <s v="May"/>
    <x v="0"/>
    <x v="1"/>
    <x v="1"/>
    <x v="1"/>
    <x v="0"/>
    <x v="0"/>
    <n v="328"/>
    <n v="469.03999999999996"/>
  </r>
  <r>
    <s v="AD01-9364"/>
    <x v="0"/>
    <s v="May"/>
    <x v="0"/>
    <x v="1"/>
    <x v="1"/>
    <x v="1"/>
    <x v="0"/>
    <x v="0"/>
    <n v="337"/>
    <n v="481.90999999999997"/>
  </r>
  <r>
    <s v="AD01-9362"/>
    <x v="0"/>
    <s v="May"/>
    <x v="0"/>
    <x v="1"/>
    <x v="1"/>
    <x v="1"/>
    <x v="0"/>
    <x v="0"/>
    <n v="331"/>
    <n v="473.33"/>
  </r>
  <r>
    <s v="AD01-9363"/>
    <x v="0"/>
    <s v="May"/>
    <x v="0"/>
    <x v="1"/>
    <x v="1"/>
    <x v="1"/>
    <x v="0"/>
    <x v="0"/>
    <n v="325"/>
    <n v="464.75"/>
  </r>
  <r>
    <s v="AD01-9361"/>
    <x v="0"/>
    <s v="Nov"/>
    <x v="0"/>
    <x v="1"/>
    <x v="1"/>
    <x v="1"/>
    <x v="0"/>
    <x v="0"/>
    <n v="238"/>
    <n v="340.34000000000003"/>
  </r>
  <r>
    <s v="AD01-9361"/>
    <x v="0"/>
    <s v="Nov"/>
    <x v="0"/>
    <x v="1"/>
    <x v="1"/>
    <x v="1"/>
    <x v="0"/>
    <x v="0"/>
    <n v="232"/>
    <n v="331.76"/>
  </r>
  <r>
    <s v="AD01-9365"/>
    <x v="0"/>
    <s v="Nov"/>
    <x v="0"/>
    <x v="1"/>
    <x v="1"/>
    <x v="1"/>
    <x v="0"/>
    <x v="0"/>
    <n v="241"/>
    <n v="344.63"/>
  </r>
  <r>
    <s v="AD01-9361"/>
    <x v="0"/>
    <s v="Nov"/>
    <x v="0"/>
    <x v="1"/>
    <x v="1"/>
    <x v="1"/>
    <x v="0"/>
    <x v="0"/>
    <n v="235"/>
    <n v="336.05"/>
  </r>
  <r>
    <s v="AD01-9362"/>
    <x v="0"/>
    <s v="Nov"/>
    <x v="0"/>
    <x v="1"/>
    <x v="1"/>
    <x v="1"/>
    <x v="0"/>
    <x v="0"/>
    <n v="229"/>
    <n v="327.47000000000003"/>
  </r>
  <r>
    <s v="AD01-9362"/>
    <x v="0"/>
    <s v="Oct"/>
    <x v="0"/>
    <x v="1"/>
    <x v="1"/>
    <x v="1"/>
    <x v="0"/>
    <x v="2"/>
    <n v="256"/>
    <n v="366.08"/>
  </r>
  <r>
    <s v="AD01-9364"/>
    <x v="0"/>
    <s v="Oct"/>
    <x v="0"/>
    <x v="1"/>
    <x v="1"/>
    <x v="1"/>
    <x v="0"/>
    <x v="2"/>
    <n v="250"/>
    <n v="357.5"/>
  </r>
  <r>
    <s v="AD01-9361"/>
    <x v="0"/>
    <s v="Oct"/>
    <x v="0"/>
    <x v="1"/>
    <x v="1"/>
    <x v="1"/>
    <x v="0"/>
    <x v="0"/>
    <n v="244"/>
    <n v="348.92"/>
  </r>
  <r>
    <s v="AD01-9362"/>
    <x v="0"/>
    <s v="Oct"/>
    <x v="0"/>
    <x v="1"/>
    <x v="1"/>
    <x v="1"/>
    <x v="0"/>
    <x v="2"/>
    <n v="253"/>
    <n v="361.78999999999996"/>
  </r>
  <r>
    <s v="AD01-9361"/>
    <x v="0"/>
    <s v="Oct"/>
    <x v="0"/>
    <x v="1"/>
    <x v="1"/>
    <x v="1"/>
    <x v="0"/>
    <x v="2"/>
    <n v="247"/>
    <n v="353.21"/>
  </r>
  <r>
    <s v="AD01-9362"/>
    <x v="0"/>
    <s v="Sep"/>
    <x v="0"/>
    <x v="1"/>
    <x v="1"/>
    <x v="1"/>
    <x v="0"/>
    <x v="2"/>
    <n v="274"/>
    <n v="391.82"/>
  </r>
  <r>
    <s v="AD01-9361"/>
    <x v="0"/>
    <s v="Sep"/>
    <x v="0"/>
    <x v="1"/>
    <x v="1"/>
    <x v="1"/>
    <x v="0"/>
    <x v="2"/>
    <n v="268"/>
    <n v="383.24"/>
  </r>
  <r>
    <s v="AD01-9364"/>
    <x v="0"/>
    <s v="Sep"/>
    <x v="0"/>
    <x v="1"/>
    <x v="1"/>
    <x v="1"/>
    <x v="0"/>
    <x v="2"/>
    <n v="262"/>
    <n v="374.65999999999997"/>
  </r>
  <r>
    <s v="AD01-9362"/>
    <x v="0"/>
    <s v="Sep"/>
    <x v="0"/>
    <x v="1"/>
    <x v="1"/>
    <x v="1"/>
    <x v="0"/>
    <x v="2"/>
    <n v="271"/>
    <n v="387.53"/>
  </r>
  <r>
    <s v="AD01-9364"/>
    <x v="0"/>
    <s v="Sep"/>
    <x v="0"/>
    <x v="1"/>
    <x v="1"/>
    <x v="1"/>
    <x v="0"/>
    <x v="2"/>
    <n v="265"/>
    <n v="378.95"/>
  </r>
  <r>
    <s v="AD01-9361"/>
    <x v="0"/>
    <s v="Sep"/>
    <x v="0"/>
    <x v="1"/>
    <x v="1"/>
    <x v="1"/>
    <x v="0"/>
    <x v="2"/>
    <n v="259"/>
    <n v="370.37"/>
  </r>
  <r>
    <s v="AD01-9364"/>
    <x v="0"/>
    <s v="Apr"/>
    <x v="1"/>
    <x v="1"/>
    <x v="1"/>
    <x v="1"/>
    <x v="0"/>
    <x v="2"/>
    <n v="158"/>
    <n v="225.94"/>
  </r>
  <r>
    <s v="AD01-9361"/>
    <x v="0"/>
    <s v="Apr"/>
    <x v="1"/>
    <x v="1"/>
    <x v="1"/>
    <x v="1"/>
    <x v="0"/>
    <x v="2"/>
    <n v="206"/>
    <n v="294.58"/>
  </r>
  <r>
    <s v="AD01-9362"/>
    <x v="0"/>
    <s v="Apr"/>
    <x v="1"/>
    <x v="1"/>
    <x v="1"/>
    <x v="1"/>
    <x v="0"/>
    <x v="2"/>
    <n v="134"/>
    <n v="191.62"/>
  </r>
  <r>
    <s v="AD01-9364"/>
    <x v="0"/>
    <s v="Apr"/>
    <x v="1"/>
    <x v="1"/>
    <x v="1"/>
    <x v="1"/>
    <x v="0"/>
    <x v="2"/>
    <n v="160"/>
    <n v="228.8"/>
  </r>
  <r>
    <s v="AD01-9364"/>
    <x v="0"/>
    <s v="Apr"/>
    <x v="1"/>
    <x v="1"/>
    <x v="1"/>
    <x v="1"/>
    <x v="0"/>
    <x v="2"/>
    <n v="208"/>
    <n v="297.44"/>
  </r>
  <r>
    <s v="AD01-9364"/>
    <x v="0"/>
    <s v="Apr"/>
    <x v="1"/>
    <x v="1"/>
    <x v="1"/>
    <x v="1"/>
    <x v="0"/>
    <x v="2"/>
    <n v="136"/>
    <n v="194.48"/>
  </r>
  <r>
    <s v="AD01-9361"/>
    <x v="0"/>
    <s v="Apr"/>
    <x v="1"/>
    <x v="1"/>
    <x v="1"/>
    <x v="1"/>
    <x v="0"/>
    <x v="2"/>
    <n v="812"/>
    <n v="1161.1599999999999"/>
  </r>
  <r>
    <s v="AD01-9362"/>
    <x v="0"/>
    <s v="Apr"/>
    <x v="1"/>
    <x v="1"/>
    <x v="1"/>
    <x v="1"/>
    <x v="0"/>
    <x v="2"/>
    <n v="899"/>
    <n v="1285.57"/>
  </r>
  <r>
    <s v="AD01-9362"/>
    <x v="0"/>
    <s v="Apr"/>
    <x v="1"/>
    <x v="1"/>
    <x v="1"/>
    <x v="1"/>
    <x v="0"/>
    <x v="2"/>
    <n v="852"/>
    <n v="526.24"/>
  </r>
  <r>
    <s v="AD01-9362"/>
    <x v="0"/>
    <s v="Apr"/>
    <x v="1"/>
    <x v="1"/>
    <x v="1"/>
    <x v="1"/>
    <x v="0"/>
    <x v="2"/>
    <n v="885"/>
    <n v="526.24"/>
  </r>
  <r>
    <s v="AD01-9361"/>
    <x v="0"/>
    <s v="Apr"/>
    <x v="1"/>
    <x v="1"/>
    <x v="1"/>
    <x v="1"/>
    <x v="0"/>
    <x v="2"/>
    <n v="135"/>
    <n v="193.05"/>
  </r>
  <r>
    <s v="AD01-9364"/>
    <x v="0"/>
    <s v="Apr"/>
    <x v="1"/>
    <x v="1"/>
    <x v="1"/>
    <x v="1"/>
    <x v="0"/>
    <x v="2"/>
    <n v="163"/>
    <n v="233.09"/>
  </r>
  <r>
    <s v="AD01-9362"/>
    <x v="0"/>
    <s v="Apr"/>
    <x v="1"/>
    <x v="1"/>
    <x v="1"/>
    <x v="1"/>
    <x v="0"/>
    <x v="2"/>
    <n v="205"/>
    <n v="293.14999999999998"/>
  </r>
  <r>
    <s v="AD01-9364"/>
    <x v="0"/>
    <s v="Apr"/>
    <x v="1"/>
    <x v="1"/>
    <x v="1"/>
    <x v="1"/>
    <x v="0"/>
    <x v="2"/>
    <n v="133"/>
    <n v="190.19"/>
  </r>
  <r>
    <s v="AD01-9362"/>
    <x v="0"/>
    <s v="Apr"/>
    <x v="1"/>
    <x v="1"/>
    <x v="1"/>
    <x v="1"/>
    <x v="0"/>
    <x v="2"/>
    <n v="821"/>
    <n v="1174.03"/>
  </r>
  <r>
    <s v="AD01-9362"/>
    <x v="0"/>
    <s v="Apr"/>
    <x v="1"/>
    <x v="1"/>
    <x v="1"/>
    <x v="1"/>
    <x v="0"/>
    <x v="2"/>
    <n v="854"/>
    <n v="1221.22"/>
  </r>
  <r>
    <s v="AD01-9364"/>
    <x v="0"/>
    <s v="Apr"/>
    <x v="1"/>
    <x v="1"/>
    <x v="1"/>
    <x v="1"/>
    <x v="0"/>
    <x v="2"/>
    <n v="131"/>
    <n v="187.32999999999998"/>
  </r>
  <r>
    <s v="AD01-9361"/>
    <x v="0"/>
    <s v="Aug"/>
    <x v="1"/>
    <x v="1"/>
    <x v="1"/>
    <x v="1"/>
    <x v="0"/>
    <x v="2"/>
    <n v="140"/>
    <n v="200.2"/>
  </r>
  <r>
    <s v="AD01-9361"/>
    <x v="0"/>
    <s v="Aug"/>
    <x v="1"/>
    <x v="1"/>
    <x v="1"/>
    <x v="1"/>
    <x v="0"/>
    <x v="2"/>
    <n v="188"/>
    <n v="268.84000000000003"/>
  </r>
  <r>
    <s v="AD01-9364"/>
    <x v="0"/>
    <s v="Aug"/>
    <x v="1"/>
    <x v="1"/>
    <x v="1"/>
    <x v="1"/>
    <x v="0"/>
    <x v="2"/>
    <n v="356"/>
    <n v="509.08"/>
  </r>
  <r>
    <s v="AD01-9361"/>
    <x v="0"/>
    <s v="Aug"/>
    <x v="1"/>
    <x v="1"/>
    <x v="1"/>
    <x v="1"/>
    <x v="0"/>
    <x v="2"/>
    <n v="184"/>
    <n v="263.12"/>
  </r>
  <r>
    <s v="AD01-9362"/>
    <x v="0"/>
    <s v="Aug"/>
    <x v="1"/>
    <x v="1"/>
    <x v="1"/>
    <x v="1"/>
    <x v="0"/>
    <x v="2"/>
    <n v="358"/>
    <n v="511.94"/>
  </r>
  <r>
    <s v="AD01-9365"/>
    <x v="0"/>
    <s v="Aug"/>
    <x v="1"/>
    <x v="1"/>
    <x v="1"/>
    <x v="1"/>
    <x v="0"/>
    <x v="2"/>
    <n v="816"/>
    <n v="1166.8800000000001"/>
  </r>
  <r>
    <s v="AD01-9364"/>
    <x v="0"/>
    <s v="Aug"/>
    <x v="1"/>
    <x v="1"/>
    <x v="1"/>
    <x v="1"/>
    <x v="0"/>
    <x v="2"/>
    <n v="849"/>
    <n v="1214.07"/>
  </r>
  <r>
    <s v="AD01-9361"/>
    <x v="0"/>
    <s v="Aug"/>
    <x v="1"/>
    <x v="1"/>
    <x v="1"/>
    <x v="1"/>
    <x v="0"/>
    <x v="2"/>
    <n v="902"/>
    <n v="1289.8600000000001"/>
  </r>
  <r>
    <s v="AD01-9361"/>
    <x v="0"/>
    <s v="Aug"/>
    <x v="1"/>
    <x v="1"/>
    <x v="1"/>
    <x v="1"/>
    <x v="0"/>
    <x v="2"/>
    <n v="855"/>
    <n v="526.24"/>
  </r>
  <r>
    <s v="AD01-9365"/>
    <x v="0"/>
    <s v="Aug"/>
    <x v="1"/>
    <x v="1"/>
    <x v="1"/>
    <x v="1"/>
    <x v="0"/>
    <x v="2"/>
    <n v="357"/>
    <n v="510.51"/>
  </r>
  <r>
    <s v="AD01-9362"/>
    <x v="0"/>
    <s v="Aug"/>
    <x v="1"/>
    <x v="1"/>
    <x v="1"/>
    <x v="1"/>
    <x v="0"/>
    <x v="2"/>
    <n v="139"/>
    <n v="198.76999999999998"/>
  </r>
  <r>
    <s v="AD01-9363"/>
    <x v="0"/>
    <s v="Aug"/>
    <x v="1"/>
    <x v="1"/>
    <x v="1"/>
    <x v="1"/>
    <x v="0"/>
    <x v="2"/>
    <n v="187"/>
    <n v="267.40999999999997"/>
  </r>
  <r>
    <s v="AD01-9364"/>
    <x v="0"/>
    <s v="Aug"/>
    <x v="1"/>
    <x v="1"/>
    <x v="1"/>
    <x v="1"/>
    <x v="0"/>
    <x v="2"/>
    <n v="825"/>
    <n v="1179.75"/>
  </r>
  <r>
    <s v="AD01-9362"/>
    <x v="0"/>
    <s v="Aug"/>
    <x v="1"/>
    <x v="1"/>
    <x v="1"/>
    <x v="1"/>
    <x v="0"/>
    <x v="2"/>
    <n v="858"/>
    <n v="1226.94"/>
  </r>
  <r>
    <s v="AD01-9361"/>
    <x v="0"/>
    <s v="Aug"/>
    <x v="1"/>
    <x v="1"/>
    <x v="1"/>
    <x v="1"/>
    <x v="0"/>
    <x v="2"/>
    <n v="359"/>
    <n v="513.37"/>
  </r>
  <r>
    <s v="AD01-9365"/>
    <x v="0"/>
    <s v="Dec"/>
    <x v="1"/>
    <x v="1"/>
    <x v="1"/>
    <x v="1"/>
    <x v="0"/>
    <x v="2"/>
    <n v="362"/>
    <n v="517.66"/>
  </r>
  <r>
    <s v="AD01-9364"/>
    <x v="0"/>
    <s v="Dec"/>
    <x v="1"/>
    <x v="1"/>
    <x v="1"/>
    <x v="1"/>
    <x v="0"/>
    <x v="2"/>
    <n v="164"/>
    <n v="234.51999999999998"/>
  </r>
  <r>
    <s v="AD01-9362"/>
    <x v="0"/>
    <s v="Dec"/>
    <x v="1"/>
    <x v="1"/>
    <x v="1"/>
    <x v="1"/>
    <x v="0"/>
    <x v="2"/>
    <n v="338"/>
    <n v="483.34000000000003"/>
  </r>
  <r>
    <s v="AD01-9363"/>
    <x v="0"/>
    <s v="Dec"/>
    <x v="1"/>
    <x v="1"/>
    <x v="1"/>
    <x v="1"/>
    <x v="0"/>
    <x v="2"/>
    <n v="364"/>
    <n v="520.52"/>
  </r>
  <r>
    <s v="AD01-9361"/>
    <x v="0"/>
    <s v="Dec"/>
    <x v="1"/>
    <x v="1"/>
    <x v="1"/>
    <x v="1"/>
    <x v="0"/>
    <x v="2"/>
    <n v="166"/>
    <n v="237.38"/>
  </r>
  <r>
    <s v="AD01-9361"/>
    <x v="0"/>
    <s v="Dec"/>
    <x v="1"/>
    <x v="1"/>
    <x v="1"/>
    <x v="1"/>
    <x v="0"/>
    <x v="2"/>
    <n v="819"/>
    <n v="1171.17"/>
  </r>
  <r>
    <s v="AD01-9361"/>
    <x v="0"/>
    <s v="Dec"/>
    <x v="1"/>
    <x v="1"/>
    <x v="1"/>
    <x v="1"/>
    <x v="0"/>
    <x v="2"/>
    <n v="853"/>
    <n v="1219.79"/>
  </r>
  <r>
    <s v="AD01-9363"/>
    <x v="0"/>
    <s v="Dec"/>
    <x v="1"/>
    <x v="1"/>
    <x v="1"/>
    <x v="1"/>
    <x v="0"/>
    <x v="2"/>
    <n v="906"/>
    <n v="1295.58"/>
  </r>
  <r>
    <s v="AD01-9363"/>
    <x v="0"/>
    <s v="Dec"/>
    <x v="1"/>
    <x v="1"/>
    <x v="1"/>
    <x v="1"/>
    <x v="0"/>
    <x v="2"/>
    <n v="859"/>
    <n v="526.24"/>
  </r>
  <r>
    <s v="AD01-9361"/>
    <x v="0"/>
    <s v="Dec"/>
    <x v="1"/>
    <x v="1"/>
    <x v="1"/>
    <x v="1"/>
    <x v="0"/>
    <x v="2"/>
    <n v="165"/>
    <n v="526.24"/>
  </r>
  <r>
    <s v="AD01-9361"/>
    <x v="0"/>
    <s v="Dec"/>
    <x v="1"/>
    <x v="1"/>
    <x v="1"/>
    <x v="1"/>
    <x v="0"/>
    <x v="2"/>
    <n v="339"/>
    <n v="484.77"/>
  </r>
  <r>
    <s v="AD01-9364"/>
    <x v="0"/>
    <s v="Dec"/>
    <x v="1"/>
    <x v="1"/>
    <x v="1"/>
    <x v="1"/>
    <x v="0"/>
    <x v="2"/>
    <n v="163"/>
    <n v="233.09"/>
  </r>
  <r>
    <s v="AD01-9363"/>
    <x v="0"/>
    <s v="Dec"/>
    <x v="1"/>
    <x v="1"/>
    <x v="1"/>
    <x v="1"/>
    <x v="0"/>
    <x v="2"/>
    <n v="337"/>
    <n v="481.90999999999997"/>
  </r>
  <r>
    <s v="AD01-9362"/>
    <x v="0"/>
    <s v="Dec"/>
    <x v="1"/>
    <x v="1"/>
    <x v="1"/>
    <x v="1"/>
    <x v="0"/>
    <x v="2"/>
    <n v="828"/>
    <n v="1184.04"/>
  </r>
  <r>
    <s v="AD01-9362"/>
    <x v="0"/>
    <s v="Dec"/>
    <x v="1"/>
    <x v="1"/>
    <x v="1"/>
    <x v="1"/>
    <x v="0"/>
    <x v="2"/>
    <n v="861"/>
    <n v="1231.23"/>
  </r>
  <r>
    <s v="AD01-9365"/>
    <x v="0"/>
    <s v="Dec"/>
    <x v="1"/>
    <x v="1"/>
    <x v="1"/>
    <x v="1"/>
    <x v="0"/>
    <x v="2"/>
    <n v="335"/>
    <n v="479.05"/>
  </r>
  <r>
    <s v="AD01-9361"/>
    <x v="0"/>
    <s v="Feb"/>
    <x v="1"/>
    <x v="1"/>
    <x v="1"/>
    <x v="1"/>
    <x v="0"/>
    <x v="2"/>
    <n v="170"/>
    <n v="243.1"/>
  </r>
  <r>
    <s v="AD01-9364"/>
    <x v="0"/>
    <s v="Feb"/>
    <x v="1"/>
    <x v="1"/>
    <x v="1"/>
    <x v="1"/>
    <x v="0"/>
    <x v="2"/>
    <n v="218"/>
    <n v="311.74"/>
  </r>
  <r>
    <s v="AD01-9362"/>
    <x v="0"/>
    <s v="Feb"/>
    <x v="1"/>
    <x v="1"/>
    <x v="1"/>
    <x v="1"/>
    <x v="0"/>
    <x v="2"/>
    <n v="146"/>
    <n v="208.78"/>
  </r>
  <r>
    <s v="AD01-9364"/>
    <x v="0"/>
    <s v="Feb"/>
    <x v="1"/>
    <x v="1"/>
    <x v="1"/>
    <x v="1"/>
    <x v="0"/>
    <x v="2"/>
    <n v="172"/>
    <n v="245.95999999999998"/>
  </r>
  <r>
    <s v="AD01-9363"/>
    <x v="0"/>
    <s v="Feb"/>
    <x v="1"/>
    <x v="1"/>
    <x v="1"/>
    <x v="1"/>
    <x v="0"/>
    <x v="2"/>
    <n v="220"/>
    <n v="314.60000000000002"/>
  </r>
  <r>
    <s v="AD01-9361"/>
    <x v="0"/>
    <s v="Feb"/>
    <x v="1"/>
    <x v="1"/>
    <x v="1"/>
    <x v="1"/>
    <x v="0"/>
    <x v="2"/>
    <n v="142"/>
    <n v="203.06"/>
  </r>
  <r>
    <s v="AD01-9361"/>
    <x v="0"/>
    <s v="Feb"/>
    <x v="1"/>
    <x v="1"/>
    <x v="1"/>
    <x v="1"/>
    <x v="0"/>
    <x v="2"/>
    <n v="844"/>
    <n v="1206.92"/>
  </r>
  <r>
    <s v="AD01-9361"/>
    <x v="0"/>
    <s v="Feb"/>
    <x v="1"/>
    <x v="1"/>
    <x v="1"/>
    <x v="1"/>
    <x v="0"/>
    <x v="2"/>
    <n v="897"/>
    <n v="1282.71"/>
  </r>
  <r>
    <s v="AD01-9361"/>
    <x v="0"/>
    <s v="Feb"/>
    <x v="1"/>
    <x v="1"/>
    <x v="1"/>
    <x v="1"/>
    <x v="0"/>
    <x v="2"/>
    <n v="850"/>
    <n v="526.24"/>
  </r>
  <r>
    <s v="AD01-9362"/>
    <x v="0"/>
    <s v="Feb"/>
    <x v="1"/>
    <x v="1"/>
    <x v="1"/>
    <x v="1"/>
    <x v="0"/>
    <x v="2"/>
    <n v="883"/>
    <n v="526.24"/>
  </r>
  <r>
    <s v="AD01-9361"/>
    <x v="0"/>
    <s v="Feb"/>
    <x v="1"/>
    <x v="1"/>
    <x v="1"/>
    <x v="1"/>
    <x v="0"/>
    <x v="2"/>
    <n v="169"/>
    <n v="241.67000000000002"/>
  </r>
  <r>
    <s v="AD01-9362"/>
    <x v="0"/>
    <s v="Feb"/>
    <x v="1"/>
    <x v="1"/>
    <x v="1"/>
    <x v="1"/>
    <x v="0"/>
    <x v="2"/>
    <n v="217"/>
    <n v="310.31"/>
  </r>
  <r>
    <s v="AD01-9364"/>
    <x v="0"/>
    <s v="Feb"/>
    <x v="1"/>
    <x v="1"/>
    <x v="1"/>
    <x v="1"/>
    <x v="0"/>
    <x v="2"/>
    <n v="145"/>
    <n v="207.35"/>
  </r>
  <r>
    <s v="AD01-9362"/>
    <x v="0"/>
    <s v="Feb"/>
    <x v="1"/>
    <x v="1"/>
    <x v="1"/>
    <x v="1"/>
    <x v="0"/>
    <x v="2"/>
    <n v="819"/>
    <n v="1171.17"/>
  </r>
  <r>
    <s v="AD01-9361"/>
    <x v="0"/>
    <s v="Feb"/>
    <x v="1"/>
    <x v="1"/>
    <x v="1"/>
    <x v="1"/>
    <x v="0"/>
    <x v="2"/>
    <n v="143"/>
    <n v="204.49"/>
  </r>
  <r>
    <s v="AD01-9365"/>
    <x v="0"/>
    <s v="Jan"/>
    <x v="1"/>
    <x v="1"/>
    <x v="1"/>
    <x v="1"/>
    <x v="0"/>
    <x v="2"/>
    <n v="176"/>
    <n v="251.68"/>
  </r>
  <r>
    <s v="AD01-9364"/>
    <x v="0"/>
    <s v="Jan"/>
    <x v="1"/>
    <x v="1"/>
    <x v="1"/>
    <x v="1"/>
    <x v="0"/>
    <x v="2"/>
    <n v="224"/>
    <n v="320.32"/>
  </r>
  <r>
    <s v="AD01-9362"/>
    <x v="0"/>
    <s v="Jan"/>
    <x v="1"/>
    <x v="1"/>
    <x v="1"/>
    <x v="1"/>
    <x v="0"/>
    <x v="2"/>
    <n v="178"/>
    <n v="254.54"/>
  </r>
  <r>
    <s v="AD01-9361"/>
    <x v="0"/>
    <s v="Jan"/>
    <x v="1"/>
    <x v="1"/>
    <x v="1"/>
    <x v="1"/>
    <x v="0"/>
    <x v="2"/>
    <n v="148"/>
    <n v="211.64"/>
  </r>
  <r>
    <s v="AD01-9362"/>
    <x v="0"/>
    <s v="Jan"/>
    <x v="1"/>
    <x v="1"/>
    <x v="1"/>
    <x v="1"/>
    <x v="0"/>
    <x v="2"/>
    <n v="810"/>
    <n v="1158.3"/>
  </r>
  <r>
    <s v="AD01-9364"/>
    <x v="0"/>
    <s v="Jan"/>
    <x v="1"/>
    <x v="1"/>
    <x v="1"/>
    <x v="1"/>
    <x v="0"/>
    <x v="2"/>
    <n v="843"/>
    <n v="1205.49"/>
  </r>
  <r>
    <s v="AD01-9364"/>
    <x v="0"/>
    <s v="Jan"/>
    <x v="1"/>
    <x v="1"/>
    <x v="1"/>
    <x v="1"/>
    <x v="0"/>
    <x v="2"/>
    <n v="896"/>
    <n v="1281.28"/>
  </r>
  <r>
    <s v="AD01-9361"/>
    <x v="0"/>
    <s v="Jan"/>
    <x v="1"/>
    <x v="1"/>
    <x v="0"/>
    <x v="1"/>
    <x v="0"/>
    <x v="0"/>
    <n v="818"/>
    <n v="526.24"/>
  </r>
  <r>
    <s v="AD01-9364"/>
    <x v="0"/>
    <s v="Jan"/>
    <x v="1"/>
    <x v="1"/>
    <x v="1"/>
    <x v="1"/>
    <x v="0"/>
    <x v="2"/>
    <n v="849"/>
    <n v="526.24"/>
  </r>
  <r>
    <s v="AD01-9361"/>
    <x v="0"/>
    <s v="Jan"/>
    <x v="1"/>
    <x v="1"/>
    <x v="1"/>
    <x v="1"/>
    <x v="0"/>
    <x v="2"/>
    <n v="882"/>
    <n v="526.24"/>
  </r>
  <r>
    <s v="AD01-9362"/>
    <x v="0"/>
    <s v="Jan"/>
    <x v="1"/>
    <x v="1"/>
    <x v="1"/>
    <x v="1"/>
    <x v="0"/>
    <x v="2"/>
    <n v="147"/>
    <n v="210.21"/>
  </r>
  <r>
    <s v="AD01-9361"/>
    <x v="0"/>
    <s v="Jan"/>
    <x v="1"/>
    <x v="1"/>
    <x v="1"/>
    <x v="1"/>
    <x v="0"/>
    <x v="2"/>
    <n v="175"/>
    <n v="250.25"/>
  </r>
  <r>
    <s v="AD01-9363"/>
    <x v="0"/>
    <s v="Jan"/>
    <x v="1"/>
    <x v="1"/>
    <x v="1"/>
    <x v="1"/>
    <x v="0"/>
    <x v="2"/>
    <n v="223"/>
    <n v="318.89"/>
  </r>
  <r>
    <s v="AD01-9362"/>
    <x v="0"/>
    <s v="Jan"/>
    <x v="1"/>
    <x v="1"/>
    <x v="1"/>
    <x v="1"/>
    <x v="0"/>
    <x v="2"/>
    <n v="151"/>
    <n v="215.93"/>
  </r>
  <r>
    <s v="AD01-9363"/>
    <x v="0"/>
    <s v="Jan"/>
    <x v="1"/>
    <x v="1"/>
    <x v="1"/>
    <x v="1"/>
    <x v="0"/>
    <x v="2"/>
    <n v="852"/>
    <n v="1218.3600000000001"/>
  </r>
  <r>
    <s v="AD01-9365"/>
    <x v="0"/>
    <s v="Jan"/>
    <x v="1"/>
    <x v="1"/>
    <x v="1"/>
    <x v="1"/>
    <x v="0"/>
    <x v="2"/>
    <n v="149"/>
    <n v="213.07"/>
  </r>
  <r>
    <s v="AD01-9362"/>
    <x v="0"/>
    <s v="Jul"/>
    <x v="1"/>
    <x v="1"/>
    <x v="1"/>
    <x v="1"/>
    <x v="0"/>
    <x v="2"/>
    <n v="146"/>
    <n v="208.78"/>
  </r>
  <r>
    <s v="AD01-9361"/>
    <x v="0"/>
    <s v="Jul"/>
    <x v="1"/>
    <x v="1"/>
    <x v="1"/>
    <x v="1"/>
    <x v="0"/>
    <x v="2"/>
    <n v="362"/>
    <n v="517.66"/>
  </r>
  <r>
    <s v="AD01-9362"/>
    <x v="0"/>
    <s v="Jul"/>
    <x v="1"/>
    <x v="1"/>
    <x v="1"/>
    <x v="1"/>
    <x v="0"/>
    <x v="2"/>
    <n v="142"/>
    <n v="203.06"/>
  </r>
  <r>
    <s v="AD01-9362"/>
    <x v="0"/>
    <s v="Jul"/>
    <x v="1"/>
    <x v="1"/>
    <x v="1"/>
    <x v="1"/>
    <x v="0"/>
    <x v="2"/>
    <n v="190"/>
    <n v="271.7"/>
  </r>
  <r>
    <s v="AD01-9361"/>
    <x v="0"/>
    <s v="Jul"/>
    <x v="1"/>
    <x v="1"/>
    <x v="1"/>
    <x v="1"/>
    <x v="0"/>
    <x v="2"/>
    <n v="364"/>
    <n v="520.52"/>
  </r>
  <r>
    <s v="AD01-9361"/>
    <x v="0"/>
    <s v="Jul"/>
    <x v="1"/>
    <x v="1"/>
    <x v="1"/>
    <x v="1"/>
    <x v="0"/>
    <x v="2"/>
    <n v="815"/>
    <n v="1165.45"/>
  </r>
  <r>
    <s v="AD01-9364"/>
    <x v="0"/>
    <s v="Jul"/>
    <x v="1"/>
    <x v="1"/>
    <x v="1"/>
    <x v="1"/>
    <x v="0"/>
    <x v="2"/>
    <n v="848"/>
    <n v="1212.6399999999999"/>
  </r>
  <r>
    <s v="AD01-9361"/>
    <x v="0"/>
    <s v="Jul"/>
    <x v="1"/>
    <x v="1"/>
    <x v="1"/>
    <x v="1"/>
    <x v="0"/>
    <x v="2"/>
    <n v="901"/>
    <n v="1288.43"/>
  </r>
  <r>
    <s v="AD01-9361"/>
    <x v="0"/>
    <s v="Jul"/>
    <x v="1"/>
    <x v="1"/>
    <x v="1"/>
    <x v="1"/>
    <x v="0"/>
    <x v="2"/>
    <n v="854"/>
    <n v="526.24"/>
  </r>
  <r>
    <s v="AD01-9362"/>
    <x v="0"/>
    <s v="Jul"/>
    <x v="1"/>
    <x v="1"/>
    <x v="1"/>
    <x v="1"/>
    <x v="0"/>
    <x v="2"/>
    <n v="189"/>
    <n v="526.24"/>
  </r>
  <r>
    <s v="AD01-9361"/>
    <x v="0"/>
    <s v="Jul"/>
    <x v="1"/>
    <x v="1"/>
    <x v="1"/>
    <x v="1"/>
    <x v="0"/>
    <x v="2"/>
    <n v="363"/>
    <n v="519.09"/>
  </r>
  <r>
    <s v="AD01-9361"/>
    <x v="0"/>
    <s v="Jul"/>
    <x v="1"/>
    <x v="1"/>
    <x v="1"/>
    <x v="1"/>
    <x v="0"/>
    <x v="2"/>
    <n v="145"/>
    <n v="207.35"/>
  </r>
  <r>
    <s v="AD01-9361"/>
    <x v="0"/>
    <s v="Jul"/>
    <x v="1"/>
    <x v="1"/>
    <x v="1"/>
    <x v="1"/>
    <x v="0"/>
    <x v="2"/>
    <n v="193"/>
    <n v="275.99"/>
  </r>
  <r>
    <s v="AD01-9362"/>
    <x v="0"/>
    <s v="Jul"/>
    <x v="1"/>
    <x v="1"/>
    <x v="1"/>
    <x v="1"/>
    <x v="0"/>
    <x v="2"/>
    <n v="361"/>
    <n v="516.23"/>
  </r>
  <r>
    <s v="AD01-9361"/>
    <x v="0"/>
    <s v="Jul"/>
    <x v="1"/>
    <x v="1"/>
    <x v="1"/>
    <x v="1"/>
    <x v="0"/>
    <x v="2"/>
    <n v="824"/>
    <n v="1178.32"/>
  </r>
  <r>
    <s v="AD01-9362"/>
    <x v="0"/>
    <s v="Jul"/>
    <x v="1"/>
    <x v="1"/>
    <x v="1"/>
    <x v="1"/>
    <x v="0"/>
    <x v="2"/>
    <n v="857"/>
    <n v="1225.51"/>
  </r>
  <r>
    <s v="AD01-9362"/>
    <x v="0"/>
    <s v="Jul"/>
    <x v="1"/>
    <x v="1"/>
    <x v="1"/>
    <x v="1"/>
    <x v="0"/>
    <x v="2"/>
    <n v="365"/>
    <n v="521.95000000000005"/>
  </r>
  <r>
    <s v="AD01-9362"/>
    <x v="0"/>
    <s v="Jun"/>
    <x v="1"/>
    <x v="1"/>
    <x v="1"/>
    <x v="1"/>
    <x v="0"/>
    <x v="2"/>
    <n v="152"/>
    <n v="217.36"/>
  </r>
  <r>
    <s v="AD01-9362"/>
    <x v="0"/>
    <s v="Jun"/>
    <x v="1"/>
    <x v="1"/>
    <x v="1"/>
    <x v="1"/>
    <x v="0"/>
    <x v="2"/>
    <n v="194"/>
    <n v="277.42"/>
  </r>
  <r>
    <s v="AD01-9365"/>
    <x v="0"/>
    <s v="Jun"/>
    <x v="1"/>
    <x v="1"/>
    <x v="1"/>
    <x v="1"/>
    <x v="0"/>
    <x v="2"/>
    <n v="368"/>
    <n v="526.24"/>
  </r>
  <r>
    <s v="AD01-9364"/>
    <x v="0"/>
    <s v="Jun"/>
    <x v="1"/>
    <x v="1"/>
    <x v="1"/>
    <x v="1"/>
    <x v="0"/>
    <x v="2"/>
    <n v="148"/>
    <n v="211.64"/>
  </r>
  <r>
    <s v="AD01-9362"/>
    <x v="0"/>
    <s v="Jun"/>
    <x v="1"/>
    <x v="1"/>
    <x v="1"/>
    <x v="1"/>
    <x v="0"/>
    <x v="2"/>
    <n v="196"/>
    <n v="280.27999999999997"/>
  </r>
  <r>
    <s v="AD01-9365"/>
    <x v="0"/>
    <s v="Jun"/>
    <x v="1"/>
    <x v="1"/>
    <x v="1"/>
    <x v="1"/>
    <x v="0"/>
    <x v="2"/>
    <n v="370"/>
    <n v="529.1"/>
  </r>
  <r>
    <s v="AD01-9362"/>
    <x v="0"/>
    <s v="Jun"/>
    <x v="1"/>
    <x v="1"/>
    <x v="1"/>
    <x v="1"/>
    <x v="0"/>
    <x v="2"/>
    <n v="814"/>
    <n v="1164.02"/>
  </r>
  <r>
    <s v="AD01-9361"/>
    <x v="0"/>
    <s v="Jun"/>
    <x v="1"/>
    <x v="1"/>
    <x v="1"/>
    <x v="1"/>
    <x v="0"/>
    <x v="2"/>
    <n v="847"/>
    <n v="1211.21"/>
  </r>
  <r>
    <s v="AD01-9364"/>
    <x v="0"/>
    <s v="Jun"/>
    <x v="1"/>
    <x v="1"/>
    <x v="1"/>
    <x v="1"/>
    <x v="0"/>
    <x v="2"/>
    <n v="195"/>
    <n v="526.24"/>
  </r>
  <r>
    <s v="AD01-9362"/>
    <x v="0"/>
    <s v="Jun"/>
    <x v="1"/>
    <x v="1"/>
    <x v="1"/>
    <x v="1"/>
    <x v="0"/>
    <x v="2"/>
    <n v="369"/>
    <n v="527.66999999999996"/>
  </r>
  <r>
    <s v="AD01-9365"/>
    <x v="0"/>
    <s v="Jun"/>
    <x v="1"/>
    <x v="1"/>
    <x v="1"/>
    <x v="1"/>
    <x v="0"/>
    <x v="2"/>
    <n v="151"/>
    <n v="215.93"/>
  </r>
  <r>
    <s v="AD01-9362"/>
    <x v="0"/>
    <s v="Jun"/>
    <x v="1"/>
    <x v="1"/>
    <x v="1"/>
    <x v="1"/>
    <x v="0"/>
    <x v="2"/>
    <n v="199"/>
    <n v="284.57"/>
  </r>
  <r>
    <s v="AD01-9364"/>
    <x v="0"/>
    <s v="Jun"/>
    <x v="1"/>
    <x v="1"/>
    <x v="1"/>
    <x v="1"/>
    <x v="0"/>
    <x v="2"/>
    <n v="367"/>
    <n v="524.80999999999995"/>
  </r>
  <r>
    <s v="AD01-9365"/>
    <x v="0"/>
    <s v="Jun"/>
    <x v="1"/>
    <x v="1"/>
    <x v="1"/>
    <x v="1"/>
    <x v="0"/>
    <x v="2"/>
    <n v="823"/>
    <n v="1176.8899999999999"/>
  </r>
  <r>
    <s v="AD01-9361"/>
    <x v="0"/>
    <s v="Jun"/>
    <x v="1"/>
    <x v="1"/>
    <x v="1"/>
    <x v="1"/>
    <x v="0"/>
    <x v="2"/>
    <n v="856"/>
    <n v="1224.08"/>
  </r>
  <r>
    <s v="AD01-9362"/>
    <x v="0"/>
    <s v="Jun"/>
    <x v="1"/>
    <x v="1"/>
    <x v="1"/>
    <x v="1"/>
    <x v="0"/>
    <x v="2"/>
    <n v="371"/>
    <n v="530.53"/>
  </r>
  <r>
    <s v="AD01-9362"/>
    <x v="0"/>
    <s v="Mar"/>
    <x v="1"/>
    <x v="1"/>
    <x v="1"/>
    <x v="1"/>
    <x v="0"/>
    <x v="2"/>
    <n v="164"/>
    <n v="234.51999999999998"/>
  </r>
  <r>
    <s v="AD01-9365"/>
    <x v="0"/>
    <s v="Mar"/>
    <x v="1"/>
    <x v="1"/>
    <x v="1"/>
    <x v="1"/>
    <x v="0"/>
    <x v="2"/>
    <n v="212"/>
    <n v="303.15999999999997"/>
  </r>
  <r>
    <s v="AD01-9362"/>
    <x v="0"/>
    <s v="Mar"/>
    <x v="1"/>
    <x v="1"/>
    <x v="1"/>
    <x v="1"/>
    <x v="0"/>
    <x v="2"/>
    <n v="140"/>
    <n v="200.2"/>
  </r>
  <r>
    <s v="AD01-9362"/>
    <x v="0"/>
    <s v="Mar"/>
    <x v="1"/>
    <x v="1"/>
    <x v="1"/>
    <x v="1"/>
    <x v="0"/>
    <x v="2"/>
    <n v="166"/>
    <n v="237.38"/>
  </r>
  <r>
    <s v="AD01-9361"/>
    <x v="0"/>
    <s v="Mar"/>
    <x v="1"/>
    <x v="1"/>
    <x v="1"/>
    <x v="1"/>
    <x v="0"/>
    <x v="2"/>
    <n v="214"/>
    <n v="306.02"/>
  </r>
  <r>
    <s v="AD01-9361"/>
    <x v="0"/>
    <s v="Mar"/>
    <x v="1"/>
    <x v="1"/>
    <x v="1"/>
    <x v="1"/>
    <x v="0"/>
    <x v="2"/>
    <n v="811"/>
    <n v="1159.73"/>
  </r>
  <r>
    <s v="AD01-9361"/>
    <x v="0"/>
    <s v="Mar"/>
    <x v="1"/>
    <x v="1"/>
    <x v="1"/>
    <x v="1"/>
    <x v="0"/>
    <x v="2"/>
    <n v="845"/>
    <n v="1208.3499999999999"/>
  </r>
  <r>
    <s v="AD01-9362"/>
    <x v="0"/>
    <s v="Mar"/>
    <x v="1"/>
    <x v="1"/>
    <x v="1"/>
    <x v="1"/>
    <x v="0"/>
    <x v="2"/>
    <n v="898"/>
    <n v="1284.1399999999999"/>
  </r>
  <r>
    <s v="AD01-9362"/>
    <x v="0"/>
    <s v="Mar"/>
    <x v="1"/>
    <x v="1"/>
    <x v="1"/>
    <x v="1"/>
    <x v="0"/>
    <x v="2"/>
    <n v="851"/>
    <n v="526.24"/>
  </r>
  <r>
    <s v="AD01-9361"/>
    <x v="0"/>
    <s v="Mar"/>
    <x v="1"/>
    <x v="1"/>
    <x v="1"/>
    <x v="1"/>
    <x v="0"/>
    <x v="2"/>
    <n v="884"/>
    <n v="526.24"/>
  </r>
  <r>
    <s v="AD01-9361"/>
    <x v="0"/>
    <s v="Mar"/>
    <x v="1"/>
    <x v="1"/>
    <x v="1"/>
    <x v="1"/>
    <x v="0"/>
    <x v="2"/>
    <n v="141"/>
    <n v="201.63"/>
  </r>
  <r>
    <s v="AD01-9362"/>
    <x v="0"/>
    <s v="Mar"/>
    <x v="1"/>
    <x v="1"/>
    <x v="1"/>
    <x v="1"/>
    <x v="0"/>
    <x v="2"/>
    <n v="211"/>
    <n v="301.73"/>
  </r>
  <r>
    <s v="AD01-9362"/>
    <x v="0"/>
    <s v="Mar"/>
    <x v="1"/>
    <x v="1"/>
    <x v="1"/>
    <x v="1"/>
    <x v="0"/>
    <x v="2"/>
    <n v="139"/>
    <n v="198.76999999999998"/>
  </r>
  <r>
    <s v="AD01-9362"/>
    <x v="0"/>
    <s v="Mar"/>
    <x v="1"/>
    <x v="1"/>
    <x v="1"/>
    <x v="1"/>
    <x v="0"/>
    <x v="2"/>
    <n v="820"/>
    <n v="1172.5999999999999"/>
  </r>
  <r>
    <s v="AD01-9362"/>
    <x v="0"/>
    <s v="Mar"/>
    <x v="1"/>
    <x v="1"/>
    <x v="1"/>
    <x v="1"/>
    <x v="0"/>
    <x v="2"/>
    <n v="853"/>
    <n v="1219.79"/>
  </r>
  <r>
    <s v="AD01-9362"/>
    <x v="0"/>
    <s v="Mar"/>
    <x v="1"/>
    <x v="1"/>
    <x v="1"/>
    <x v="1"/>
    <x v="0"/>
    <x v="2"/>
    <n v="137"/>
    <n v="195.91"/>
  </r>
  <r>
    <s v="AD01-9363"/>
    <x v="0"/>
    <s v="May"/>
    <x v="1"/>
    <x v="1"/>
    <x v="1"/>
    <x v="1"/>
    <x v="0"/>
    <x v="2"/>
    <n v="200"/>
    <n v="286"/>
  </r>
  <r>
    <s v="AD01-9362"/>
    <x v="0"/>
    <s v="May"/>
    <x v="1"/>
    <x v="1"/>
    <x v="1"/>
    <x v="1"/>
    <x v="0"/>
    <x v="2"/>
    <n v="128"/>
    <n v="183.04"/>
  </r>
  <r>
    <s v="AD01-9362"/>
    <x v="0"/>
    <s v="May"/>
    <x v="1"/>
    <x v="1"/>
    <x v="1"/>
    <x v="1"/>
    <x v="0"/>
    <x v="2"/>
    <n v="154"/>
    <n v="220.22"/>
  </r>
  <r>
    <s v="AD01-9362"/>
    <x v="0"/>
    <s v="May"/>
    <x v="1"/>
    <x v="1"/>
    <x v="1"/>
    <x v="1"/>
    <x v="0"/>
    <x v="2"/>
    <n v="202"/>
    <n v="288.86"/>
  </r>
  <r>
    <s v="AD01-9362"/>
    <x v="0"/>
    <s v="May"/>
    <x v="1"/>
    <x v="1"/>
    <x v="1"/>
    <x v="1"/>
    <x v="0"/>
    <x v="2"/>
    <n v="130"/>
    <n v="185.9"/>
  </r>
  <r>
    <s v="AD01-9363"/>
    <x v="0"/>
    <s v="May"/>
    <x v="1"/>
    <x v="1"/>
    <x v="1"/>
    <x v="1"/>
    <x v="0"/>
    <x v="2"/>
    <n v="813"/>
    <n v="1162.5899999999999"/>
  </r>
  <r>
    <s v="AD01-9364"/>
    <x v="0"/>
    <s v="May"/>
    <x v="1"/>
    <x v="1"/>
    <x v="1"/>
    <x v="1"/>
    <x v="0"/>
    <x v="2"/>
    <n v="846"/>
    <n v="1209.78"/>
  </r>
  <r>
    <s v="AD01-9361"/>
    <x v="0"/>
    <s v="May"/>
    <x v="1"/>
    <x v="1"/>
    <x v="1"/>
    <x v="1"/>
    <x v="0"/>
    <x v="2"/>
    <n v="900"/>
    <n v="1287"/>
  </r>
  <r>
    <s v="AD01-9361"/>
    <x v="0"/>
    <s v="May"/>
    <x v="1"/>
    <x v="1"/>
    <x v="1"/>
    <x v="1"/>
    <x v="1"/>
    <x v="2"/>
    <n v="853"/>
    <n v="526.24"/>
  </r>
  <r>
    <s v="AD01-9362"/>
    <x v="0"/>
    <s v="May"/>
    <x v="1"/>
    <x v="1"/>
    <x v="1"/>
    <x v="1"/>
    <x v="1"/>
    <x v="2"/>
    <n v="886"/>
    <n v="526.24"/>
  </r>
  <r>
    <s v="AD01-9363"/>
    <x v="0"/>
    <s v="May"/>
    <x v="1"/>
    <x v="1"/>
    <x v="1"/>
    <x v="1"/>
    <x v="1"/>
    <x v="2"/>
    <n v="129"/>
    <n v="184.47"/>
  </r>
  <r>
    <s v="AD01-9362"/>
    <x v="0"/>
    <s v="May"/>
    <x v="1"/>
    <x v="1"/>
    <x v="1"/>
    <x v="1"/>
    <x v="1"/>
    <x v="2"/>
    <n v="157"/>
    <n v="224.51"/>
  </r>
  <r>
    <s v="AD01-9362"/>
    <x v="0"/>
    <s v="May"/>
    <x v="1"/>
    <x v="1"/>
    <x v="1"/>
    <x v="1"/>
    <x v="1"/>
    <x v="2"/>
    <n v="127"/>
    <n v="181.61"/>
  </r>
  <r>
    <s v="AD01-9362"/>
    <x v="0"/>
    <s v="May"/>
    <x v="1"/>
    <x v="1"/>
    <x v="1"/>
    <x v="1"/>
    <x v="1"/>
    <x v="2"/>
    <n v="822"/>
    <n v="1175.46"/>
  </r>
  <r>
    <s v="AD01-9361"/>
    <x v="0"/>
    <s v="May"/>
    <x v="1"/>
    <x v="1"/>
    <x v="1"/>
    <x v="1"/>
    <x v="1"/>
    <x v="2"/>
    <n v="855"/>
    <n v="1222.6500000000001"/>
  </r>
  <r>
    <s v="AD01-9361"/>
    <x v="0"/>
    <s v="Nov"/>
    <x v="1"/>
    <x v="1"/>
    <x v="1"/>
    <x v="1"/>
    <x v="1"/>
    <x v="2"/>
    <n v="368"/>
    <n v="526.24"/>
  </r>
  <r>
    <s v="AD01-9361"/>
    <x v="0"/>
    <s v="Nov"/>
    <x v="1"/>
    <x v="1"/>
    <x v="1"/>
    <x v="1"/>
    <x v="1"/>
    <x v="2"/>
    <n v="170"/>
    <n v="243.1"/>
  </r>
  <r>
    <s v="AD01-9362"/>
    <x v="0"/>
    <s v="Nov"/>
    <x v="1"/>
    <x v="1"/>
    <x v="1"/>
    <x v="1"/>
    <x v="1"/>
    <x v="2"/>
    <n v="344"/>
    <n v="491.91999999999996"/>
  </r>
  <r>
    <s v="AD01-9362"/>
    <x v="0"/>
    <s v="Nov"/>
    <x v="1"/>
    <x v="1"/>
    <x v="1"/>
    <x v="1"/>
    <x v="1"/>
    <x v="2"/>
    <n v="370"/>
    <n v="529.1"/>
  </r>
  <r>
    <s v="AD01-9365"/>
    <x v="0"/>
    <s v="Nov"/>
    <x v="1"/>
    <x v="1"/>
    <x v="1"/>
    <x v="1"/>
    <x v="1"/>
    <x v="2"/>
    <n v="172"/>
    <n v="245.95999999999998"/>
  </r>
  <r>
    <s v="AD01-9364"/>
    <x v="0"/>
    <s v="Nov"/>
    <x v="1"/>
    <x v="1"/>
    <x v="1"/>
    <x v="1"/>
    <x v="1"/>
    <x v="2"/>
    <n v="340"/>
    <n v="486.2"/>
  </r>
  <r>
    <s v="AD01-9362"/>
    <x v="0"/>
    <s v="Nov"/>
    <x v="1"/>
    <x v="1"/>
    <x v="1"/>
    <x v="1"/>
    <x v="1"/>
    <x v="2"/>
    <n v="852"/>
    <n v="1218.3600000000001"/>
  </r>
  <r>
    <s v="AD01-9362"/>
    <x v="0"/>
    <s v="Nov"/>
    <x v="1"/>
    <x v="1"/>
    <x v="1"/>
    <x v="1"/>
    <x v="1"/>
    <x v="2"/>
    <n v="905"/>
    <n v="1294.1500000000001"/>
  </r>
  <r>
    <s v="AD01-9362"/>
    <x v="0"/>
    <s v="Nov"/>
    <x v="1"/>
    <x v="1"/>
    <x v="1"/>
    <x v="1"/>
    <x v="1"/>
    <x v="2"/>
    <n v="858"/>
    <n v="526.24"/>
  </r>
  <r>
    <s v="AD01-9361"/>
    <x v="0"/>
    <s v="Nov"/>
    <x v="1"/>
    <x v="1"/>
    <x v="1"/>
    <x v="1"/>
    <x v="1"/>
    <x v="2"/>
    <n v="171"/>
    <n v="526.24"/>
  </r>
  <r>
    <s v="AD01-9364"/>
    <x v="0"/>
    <s v="Nov"/>
    <x v="1"/>
    <x v="1"/>
    <x v="1"/>
    <x v="1"/>
    <x v="1"/>
    <x v="2"/>
    <n v="367"/>
    <n v="524.80999999999995"/>
  </r>
  <r>
    <s v="AD01-9361"/>
    <x v="0"/>
    <s v="Nov"/>
    <x v="1"/>
    <x v="1"/>
    <x v="1"/>
    <x v="1"/>
    <x v="1"/>
    <x v="2"/>
    <n v="169"/>
    <n v="241.67000000000002"/>
  </r>
  <r>
    <s v="AD01-9362"/>
    <x v="0"/>
    <s v="Nov"/>
    <x v="1"/>
    <x v="1"/>
    <x v="1"/>
    <x v="1"/>
    <x v="1"/>
    <x v="2"/>
    <n v="343"/>
    <n v="490.49"/>
  </r>
  <r>
    <s v="AD01-9362"/>
    <x v="0"/>
    <s v="Nov"/>
    <x v="1"/>
    <x v="1"/>
    <x v="1"/>
    <x v="1"/>
    <x v="1"/>
    <x v="2"/>
    <n v="827"/>
    <n v="1182.6100000000001"/>
  </r>
  <r>
    <s v="AD01-9361"/>
    <x v="0"/>
    <s v="Nov"/>
    <x v="1"/>
    <x v="1"/>
    <x v="1"/>
    <x v="1"/>
    <x v="1"/>
    <x v="2"/>
    <n v="341"/>
    <n v="487.63"/>
  </r>
  <r>
    <s v="AD01-9362"/>
    <x v="0"/>
    <s v="Oct"/>
    <x v="1"/>
    <x v="1"/>
    <x v="1"/>
    <x v="1"/>
    <x v="1"/>
    <x v="2"/>
    <n v="128"/>
    <n v="183.04"/>
  </r>
  <r>
    <s v="AD01-9362"/>
    <x v="0"/>
    <s v="Oct"/>
    <x v="1"/>
    <x v="1"/>
    <x v="1"/>
    <x v="1"/>
    <x v="1"/>
    <x v="2"/>
    <n v="176"/>
    <n v="251.68"/>
  </r>
  <r>
    <s v="AD01-9362"/>
    <x v="0"/>
    <s v="Oct"/>
    <x v="1"/>
    <x v="1"/>
    <x v="1"/>
    <x v="1"/>
    <x v="1"/>
    <x v="2"/>
    <n v="350"/>
    <n v="500.5"/>
  </r>
  <r>
    <s v="AD01-9362"/>
    <x v="0"/>
    <s v="Oct"/>
    <x v="1"/>
    <x v="1"/>
    <x v="1"/>
    <x v="1"/>
    <x v="1"/>
    <x v="2"/>
    <n v="130"/>
    <n v="185.9"/>
  </r>
  <r>
    <s v="AD01-9363"/>
    <x v="0"/>
    <s v="Oct"/>
    <x v="1"/>
    <x v="1"/>
    <x v="1"/>
    <x v="1"/>
    <x v="1"/>
    <x v="2"/>
    <n v="346"/>
    <n v="494.78"/>
  </r>
  <r>
    <s v="AD01-9362"/>
    <x v="0"/>
    <s v="Oct"/>
    <x v="1"/>
    <x v="1"/>
    <x v="1"/>
    <x v="1"/>
    <x v="1"/>
    <x v="2"/>
    <n v="818"/>
    <n v="1169.74"/>
  </r>
  <r>
    <s v="AD01-9361"/>
    <x v="0"/>
    <s v="Oct"/>
    <x v="1"/>
    <x v="1"/>
    <x v="1"/>
    <x v="1"/>
    <x v="1"/>
    <x v="2"/>
    <n v="851"/>
    <n v="1216.93"/>
  </r>
  <r>
    <s v="AD01-9364"/>
    <x v="0"/>
    <s v="Oct"/>
    <x v="1"/>
    <x v="1"/>
    <x v="1"/>
    <x v="1"/>
    <x v="1"/>
    <x v="2"/>
    <n v="904"/>
    <n v="1292.72"/>
  </r>
  <r>
    <s v="AD01-9364"/>
    <x v="0"/>
    <s v="Oct"/>
    <x v="1"/>
    <x v="1"/>
    <x v="1"/>
    <x v="1"/>
    <x v="1"/>
    <x v="2"/>
    <n v="857"/>
    <n v="526.24"/>
  </r>
  <r>
    <s v="AD01-9362"/>
    <x v="0"/>
    <s v="Oct"/>
    <x v="1"/>
    <x v="1"/>
    <x v="1"/>
    <x v="1"/>
    <x v="1"/>
    <x v="2"/>
    <n v="177"/>
    <n v="526.24"/>
  </r>
  <r>
    <s v="AD01-9362"/>
    <x v="0"/>
    <s v="Oct"/>
    <x v="1"/>
    <x v="1"/>
    <x v="1"/>
    <x v="1"/>
    <x v="1"/>
    <x v="2"/>
    <n v="345"/>
    <n v="493.35"/>
  </r>
  <r>
    <s v="AD01-9363"/>
    <x v="0"/>
    <s v="Oct"/>
    <x v="1"/>
    <x v="1"/>
    <x v="1"/>
    <x v="1"/>
    <x v="1"/>
    <x v="2"/>
    <n v="127"/>
    <n v="181.61"/>
  </r>
  <r>
    <s v="AD01-9364"/>
    <x v="0"/>
    <s v="Oct"/>
    <x v="1"/>
    <x v="1"/>
    <x v="1"/>
    <x v="1"/>
    <x v="1"/>
    <x v="2"/>
    <n v="175"/>
    <n v="250.25"/>
  </r>
  <r>
    <s v="AD01-9362"/>
    <x v="0"/>
    <s v="Oct"/>
    <x v="1"/>
    <x v="1"/>
    <x v="1"/>
    <x v="1"/>
    <x v="1"/>
    <x v="2"/>
    <n v="349"/>
    <n v="499.07"/>
  </r>
  <r>
    <s v="AD01-9362"/>
    <x v="0"/>
    <s v="Oct"/>
    <x v="1"/>
    <x v="1"/>
    <x v="1"/>
    <x v="1"/>
    <x v="1"/>
    <x v="2"/>
    <n v="826"/>
    <n v="1181.18"/>
  </r>
  <r>
    <s v="AD01-9361"/>
    <x v="0"/>
    <s v="Oct"/>
    <x v="1"/>
    <x v="1"/>
    <x v="1"/>
    <x v="1"/>
    <x v="1"/>
    <x v="2"/>
    <n v="860"/>
    <n v="1229.8"/>
  </r>
  <r>
    <s v="AD01-9362"/>
    <x v="0"/>
    <s v="Oct"/>
    <x v="1"/>
    <x v="1"/>
    <x v="1"/>
    <x v="1"/>
    <x v="1"/>
    <x v="2"/>
    <n v="347"/>
    <n v="496.21000000000004"/>
  </r>
  <r>
    <s v="AD01-9363"/>
    <x v="0"/>
    <s v="Sep"/>
    <x v="1"/>
    <x v="1"/>
    <x v="1"/>
    <x v="1"/>
    <x v="1"/>
    <x v="2"/>
    <n v="134"/>
    <n v="191.62"/>
  </r>
  <r>
    <s v="AD01-9362"/>
    <x v="0"/>
    <s v="Sep"/>
    <x v="1"/>
    <x v="1"/>
    <x v="1"/>
    <x v="1"/>
    <x v="1"/>
    <x v="2"/>
    <n v="182"/>
    <n v="260.26"/>
  </r>
  <r>
    <s v="AD01-9362"/>
    <x v="0"/>
    <s v="Sep"/>
    <x v="1"/>
    <x v="1"/>
    <x v="1"/>
    <x v="1"/>
    <x v="1"/>
    <x v="2"/>
    <n v="136"/>
    <n v="194.48"/>
  </r>
  <r>
    <s v="AD01-9361"/>
    <x v="0"/>
    <s v="Sep"/>
    <x v="1"/>
    <x v="1"/>
    <x v="1"/>
    <x v="1"/>
    <x v="1"/>
    <x v="2"/>
    <n v="178"/>
    <n v="254.54"/>
  </r>
  <r>
    <s v="AD01-9364"/>
    <x v="0"/>
    <s v="Sep"/>
    <x v="1"/>
    <x v="1"/>
    <x v="1"/>
    <x v="1"/>
    <x v="1"/>
    <x v="2"/>
    <n v="352"/>
    <n v="503.36"/>
  </r>
  <r>
    <s v="AD01-9362"/>
    <x v="0"/>
    <s v="Sep"/>
    <x v="1"/>
    <x v="1"/>
    <x v="1"/>
    <x v="1"/>
    <x v="1"/>
    <x v="2"/>
    <n v="817"/>
    <n v="1168.31"/>
  </r>
  <r>
    <s v="AD01-9364"/>
    <x v="0"/>
    <s v="Sep"/>
    <x v="1"/>
    <x v="1"/>
    <x v="1"/>
    <x v="1"/>
    <x v="1"/>
    <x v="2"/>
    <n v="850"/>
    <n v="1215.5"/>
  </r>
  <r>
    <s v="AD01-9364"/>
    <x v="0"/>
    <s v="Sep"/>
    <x v="1"/>
    <x v="1"/>
    <x v="1"/>
    <x v="1"/>
    <x v="1"/>
    <x v="2"/>
    <n v="903"/>
    <n v="1291.29"/>
  </r>
  <r>
    <s v="AD01-9364"/>
    <x v="0"/>
    <s v="Sep"/>
    <x v="1"/>
    <x v="1"/>
    <x v="1"/>
    <x v="1"/>
    <x v="1"/>
    <x v="2"/>
    <n v="856"/>
    <n v="526.24"/>
  </r>
  <r>
    <s v="AD01-9362"/>
    <x v="0"/>
    <s v="Sep"/>
    <x v="1"/>
    <x v="1"/>
    <x v="1"/>
    <x v="1"/>
    <x v="1"/>
    <x v="2"/>
    <n v="183"/>
    <n v="526.24"/>
  </r>
  <r>
    <s v="AD01-9362"/>
    <x v="0"/>
    <s v="Sep"/>
    <x v="1"/>
    <x v="1"/>
    <x v="1"/>
    <x v="1"/>
    <x v="1"/>
    <x v="2"/>
    <n v="351"/>
    <n v="501.93"/>
  </r>
  <r>
    <s v="AD01-9364"/>
    <x v="0"/>
    <s v="Sep"/>
    <x v="1"/>
    <x v="1"/>
    <x v="1"/>
    <x v="1"/>
    <x v="1"/>
    <x v="2"/>
    <n v="133"/>
    <n v="190.19"/>
  </r>
  <r>
    <s v="AD01-9361"/>
    <x v="0"/>
    <s v="Sep"/>
    <x v="1"/>
    <x v="1"/>
    <x v="1"/>
    <x v="1"/>
    <x v="1"/>
    <x v="2"/>
    <n v="181"/>
    <n v="258.83"/>
  </r>
  <r>
    <s v="AD01-9362"/>
    <x v="0"/>
    <s v="Sep"/>
    <x v="1"/>
    <x v="1"/>
    <x v="1"/>
    <x v="1"/>
    <x v="1"/>
    <x v="2"/>
    <n v="355"/>
    <n v="507.65"/>
  </r>
  <r>
    <s v="AD01-9364"/>
    <x v="0"/>
    <s v="Sep"/>
    <x v="1"/>
    <x v="1"/>
    <x v="1"/>
    <x v="1"/>
    <x v="1"/>
    <x v="2"/>
    <n v="859"/>
    <n v="1228.3699999999999"/>
  </r>
  <r>
    <s v="AD01-9363"/>
    <x v="0"/>
    <s v="Sep"/>
    <x v="1"/>
    <x v="1"/>
    <x v="1"/>
    <x v="1"/>
    <x v="1"/>
    <x v="2"/>
    <n v="353"/>
    <n v="504.78999999999996"/>
  </r>
  <r>
    <s v="AD01-9361"/>
    <x v="0"/>
    <s v="Mar"/>
    <x v="0"/>
    <x v="1"/>
    <x v="0"/>
    <x v="1"/>
    <x v="1"/>
    <x v="1"/>
    <n v="364"/>
    <n v="520.52"/>
  </r>
  <r>
    <s v="AD01-9362"/>
    <x v="0"/>
    <s v="Mar"/>
    <x v="0"/>
    <x v="1"/>
    <x v="0"/>
    <x v="1"/>
    <x v="1"/>
    <x v="0"/>
    <n v="358"/>
    <n v="511.94"/>
  </r>
  <r>
    <s v="AD01-9361"/>
    <x v="0"/>
    <s v="Mar"/>
    <x v="0"/>
    <x v="1"/>
    <x v="0"/>
    <x v="1"/>
    <x v="1"/>
    <x v="1"/>
    <n v="367"/>
    <n v="524.80999999999995"/>
  </r>
  <r>
    <s v="AD01-9365"/>
    <x v="0"/>
    <s v="Mar"/>
    <x v="0"/>
    <x v="1"/>
    <x v="0"/>
    <x v="1"/>
    <x v="1"/>
    <x v="0"/>
    <n v="361"/>
    <n v="516.23"/>
  </r>
  <r>
    <s v="AD01-9361"/>
    <x v="0"/>
    <s v="Mar"/>
    <x v="0"/>
    <x v="1"/>
    <x v="1"/>
    <x v="1"/>
    <x v="1"/>
    <x v="0"/>
    <n v="355"/>
    <n v="507.65"/>
  </r>
  <r>
    <s v="AD01-9363"/>
    <x v="0"/>
    <s v="Feb"/>
    <x v="1"/>
    <x v="1"/>
    <x v="0"/>
    <x v="0"/>
    <x v="1"/>
    <x v="1"/>
    <n v="780"/>
    <n v="1115.4000000000001"/>
  </r>
  <r>
    <s v="AD01-9364"/>
    <x v="0"/>
    <s v="Feb"/>
    <x v="1"/>
    <x v="1"/>
    <x v="0"/>
    <x v="0"/>
    <x v="1"/>
    <x v="1"/>
    <n v="781"/>
    <n v="1116.83"/>
  </r>
  <r>
    <s v="AD01-9361"/>
    <x v="0"/>
    <s v="Feb"/>
    <x v="1"/>
    <x v="1"/>
    <x v="0"/>
    <x v="0"/>
    <x v="1"/>
    <x v="1"/>
    <n v="782"/>
    <n v="1118.26"/>
  </r>
  <r>
    <s v="AD01-9362"/>
    <x v="0"/>
    <s v="Feb"/>
    <x v="1"/>
    <x v="1"/>
    <x v="0"/>
    <x v="0"/>
    <x v="1"/>
    <x v="1"/>
    <n v="820"/>
    <n v="526.24"/>
  </r>
  <r>
    <s v="AD01-9362"/>
    <x v="0"/>
    <s v="Feb"/>
    <x v="1"/>
    <x v="1"/>
    <x v="0"/>
    <x v="0"/>
    <x v="1"/>
    <x v="1"/>
    <n v="821"/>
    <n v="526.24"/>
  </r>
  <r>
    <s v="AD01-9364"/>
    <x v="0"/>
    <s v="Jan"/>
    <x v="1"/>
    <x v="1"/>
    <x v="0"/>
    <x v="0"/>
    <x v="1"/>
    <x v="0"/>
    <n v="362"/>
    <n v="517.66"/>
  </r>
  <r>
    <s v="AD01-9364"/>
    <x v="0"/>
    <s v="Jan"/>
    <x v="1"/>
    <x v="1"/>
    <x v="0"/>
    <x v="0"/>
    <x v="1"/>
    <x v="0"/>
    <n v="779"/>
    <n v="1113.97"/>
  </r>
  <r>
    <s v="AD01-9363"/>
    <x v="0"/>
    <s v="Jan"/>
    <x v="1"/>
    <x v="1"/>
    <x v="0"/>
    <x v="0"/>
    <x v="1"/>
    <x v="0"/>
    <n v="819"/>
    <n v="526.24"/>
  </r>
  <r>
    <s v="AD01-9363"/>
    <x v="0"/>
    <s v="Jan"/>
    <x v="1"/>
    <x v="1"/>
    <x v="0"/>
    <x v="0"/>
    <x v="1"/>
    <x v="0"/>
    <n v="361"/>
    <n v="516.23"/>
  </r>
  <r>
    <s v="AD01-9362"/>
    <x v="0"/>
    <s v="Mar"/>
    <x v="1"/>
    <x v="1"/>
    <x v="0"/>
    <x v="0"/>
    <x v="1"/>
    <x v="1"/>
    <n v="822"/>
    <n v="526.24"/>
  </r>
  <r>
    <s v="AD01-9362"/>
    <x v="1"/>
    <s v="Dec"/>
    <x v="0"/>
    <x v="0"/>
    <x v="0"/>
    <x v="1"/>
    <x v="0"/>
    <x v="0"/>
    <n v="278"/>
    <n v="397.53999999999996"/>
  </r>
  <r>
    <s v="AD01-9361"/>
    <x v="1"/>
    <s v="Dec"/>
    <x v="0"/>
    <x v="0"/>
    <x v="0"/>
    <x v="1"/>
    <x v="0"/>
    <x v="0"/>
    <n v="272"/>
    <n v="388.96"/>
  </r>
  <r>
    <s v="AD01-9361"/>
    <x v="1"/>
    <s v="Dec"/>
    <x v="0"/>
    <x v="0"/>
    <x v="0"/>
    <x v="1"/>
    <x v="0"/>
    <x v="0"/>
    <n v="266"/>
    <n v="380.38"/>
  </r>
  <r>
    <s v="AD01-9364"/>
    <x v="1"/>
    <s v="Dec"/>
    <x v="0"/>
    <x v="0"/>
    <x v="0"/>
    <x v="1"/>
    <x v="0"/>
    <x v="0"/>
    <n v="276"/>
    <n v="526.24"/>
  </r>
  <r>
    <s v="AD01-9362"/>
    <x v="1"/>
    <s v="Dec"/>
    <x v="0"/>
    <x v="0"/>
    <x v="0"/>
    <x v="1"/>
    <x v="0"/>
    <x v="0"/>
    <n v="270"/>
    <n v="526.24"/>
  </r>
  <r>
    <s v="AD01-9362"/>
    <x v="1"/>
    <s v="Dec"/>
    <x v="0"/>
    <x v="0"/>
    <x v="0"/>
    <x v="1"/>
    <x v="0"/>
    <x v="0"/>
    <n v="279"/>
    <n v="398.97"/>
  </r>
  <r>
    <s v="AD01-9362"/>
    <x v="1"/>
    <s v="Dec"/>
    <x v="0"/>
    <x v="0"/>
    <x v="0"/>
    <x v="1"/>
    <x v="0"/>
    <x v="0"/>
    <n v="273"/>
    <n v="390.39"/>
  </r>
  <r>
    <s v="AD01-9361"/>
    <x v="1"/>
    <s v="Dec"/>
    <x v="0"/>
    <x v="0"/>
    <x v="0"/>
    <x v="1"/>
    <x v="0"/>
    <x v="0"/>
    <n v="267"/>
    <n v="381.81"/>
  </r>
  <r>
    <s v="AD01-9362"/>
    <x v="1"/>
    <s v="Dec"/>
    <x v="0"/>
    <x v="0"/>
    <x v="0"/>
    <x v="1"/>
    <x v="0"/>
    <x v="0"/>
    <n v="275"/>
    <n v="393.25"/>
  </r>
  <r>
    <s v="AD01-9362"/>
    <x v="1"/>
    <s v="Dec"/>
    <x v="0"/>
    <x v="0"/>
    <x v="0"/>
    <x v="1"/>
    <x v="0"/>
    <x v="0"/>
    <n v="269"/>
    <n v="384.67"/>
  </r>
  <r>
    <s v="AD01-9364"/>
    <x v="1"/>
    <s v="Nov"/>
    <x v="0"/>
    <x v="0"/>
    <x v="0"/>
    <x v="1"/>
    <x v="0"/>
    <x v="0"/>
    <n v="296"/>
    <n v="423.28"/>
  </r>
  <r>
    <s v="AD01-9362"/>
    <x v="1"/>
    <s v="Nov"/>
    <x v="0"/>
    <x v="0"/>
    <x v="0"/>
    <x v="1"/>
    <x v="0"/>
    <x v="0"/>
    <n v="290"/>
    <n v="414.7"/>
  </r>
  <r>
    <s v="AD01-9363"/>
    <x v="1"/>
    <s v="Nov"/>
    <x v="0"/>
    <x v="0"/>
    <x v="0"/>
    <x v="1"/>
    <x v="0"/>
    <x v="0"/>
    <n v="284"/>
    <n v="406.12"/>
  </r>
  <r>
    <s v="AD01-9365"/>
    <x v="1"/>
    <s v="Nov"/>
    <x v="0"/>
    <x v="0"/>
    <x v="0"/>
    <x v="1"/>
    <x v="0"/>
    <x v="0"/>
    <n v="294"/>
    <n v="526.24"/>
  </r>
  <r>
    <s v="AD01-9361"/>
    <x v="1"/>
    <s v="Nov"/>
    <x v="0"/>
    <x v="0"/>
    <x v="0"/>
    <x v="1"/>
    <x v="0"/>
    <x v="0"/>
    <n v="288"/>
    <n v="526.24"/>
  </r>
  <r>
    <s v="AD01-9361"/>
    <x v="1"/>
    <s v="Nov"/>
    <x v="0"/>
    <x v="0"/>
    <x v="0"/>
    <x v="1"/>
    <x v="0"/>
    <x v="0"/>
    <n v="282"/>
    <n v="526.24"/>
  </r>
  <r>
    <s v="AD01-9361"/>
    <x v="1"/>
    <s v="Nov"/>
    <x v="0"/>
    <x v="0"/>
    <x v="0"/>
    <x v="1"/>
    <x v="0"/>
    <x v="0"/>
    <n v="291"/>
    <n v="416.13"/>
  </r>
  <r>
    <s v="AD01-9365"/>
    <x v="1"/>
    <s v="Nov"/>
    <x v="0"/>
    <x v="0"/>
    <x v="0"/>
    <x v="1"/>
    <x v="0"/>
    <x v="0"/>
    <n v="285"/>
    <n v="407.55"/>
  </r>
  <r>
    <s v="AD01-9363"/>
    <x v="1"/>
    <s v="Nov"/>
    <x v="0"/>
    <x v="0"/>
    <x v="0"/>
    <x v="1"/>
    <x v="0"/>
    <x v="0"/>
    <n v="293"/>
    <n v="418.99"/>
  </r>
  <r>
    <s v="AD01-9364"/>
    <x v="1"/>
    <s v="Nov"/>
    <x v="0"/>
    <x v="0"/>
    <x v="0"/>
    <x v="1"/>
    <x v="0"/>
    <x v="0"/>
    <n v="287"/>
    <n v="410.40999999999997"/>
  </r>
  <r>
    <s v="AD01-9361"/>
    <x v="1"/>
    <s v="Nov"/>
    <x v="0"/>
    <x v="0"/>
    <x v="0"/>
    <x v="1"/>
    <x v="0"/>
    <x v="0"/>
    <n v="281"/>
    <n v="401.83"/>
  </r>
  <r>
    <s v="AD01-9364"/>
    <x v="1"/>
    <s v="Oct"/>
    <x v="0"/>
    <x v="0"/>
    <x v="0"/>
    <x v="1"/>
    <x v="0"/>
    <x v="0"/>
    <n v="308"/>
    <n v="440.44"/>
  </r>
  <r>
    <s v="AD01-9362"/>
    <x v="1"/>
    <s v="Oct"/>
    <x v="0"/>
    <x v="0"/>
    <x v="0"/>
    <x v="1"/>
    <x v="0"/>
    <x v="0"/>
    <n v="302"/>
    <n v="431.86"/>
  </r>
  <r>
    <s v="AD01-9362"/>
    <x v="1"/>
    <s v="Oct"/>
    <x v="0"/>
    <x v="0"/>
    <x v="0"/>
    <x v="1"/>
    <x v="0"/>
    <x v="0"/>
    <n v="306"/>
    <n v="526.24"/>
  </r>
  <r>
    <s v="AD01-9363"/>
    <x v="1"/>
    <s v="Oct"/>
    <x v="0"/>
    <x v="0"/>
    <x v="0"/>
    <x v="1"/>
    <x v="0"/>
    <x v="0"/>
    <n v="300"/>
    <n v="526.24"/>
  </r>
  <r>
    <s v="AD01-9364"/>
    <x v="1"/>
    <s v="Oct"/>
    <x v="0"/>
    <x v="0"/>
    <x v="0"/>
    <x v="1"/>
    <x v="0"/>
    <x v="0"/>
    <n v="309"/>
    <n v="441.87"/>
  </r>
  <r>
    <s v="AD01-9364"/>
    <x v="1"/>
    <s v="Oct"/>
    <x v="0"/>
    <x v="0"/>
    <x v="0"/>
    <x v="1"/>
    <x v="0"/>
    <x v="0"/>
    <n v="303"/>
    <n v="433.28999999999996"/>
  </r>
  <r>
    <s v="AD01-9364"/>
    <x v="1"/>
    <s v="Oct"/>
    <x v="0"/>
    <x v="0"/>
    <x v="0"/>
    <x v="1"/>
    <x v="0"/>
    <x v="0"/>
    <n v="297"/>
    <n v="424.71"/>
  </r>
  <r>
    <s v="AD01-9361"/>
    <x v="1"/>
    <s v="Oct"/>
    <x v="0"/>
    <x v="0"/>
    <x v="0"/>
    <x v="1"/>
    <x v="0"/>
    <x v="0"/>
    <n v="305"/>
    <n v="436.15"/>
  </r>
  <r>
    <s v="AD01-9361"/>
    <x v="1"/>
    <s v="Oct"/>
    <x v="0"/>
    <x v="0"/>
    <x v="0"/>
    <x v="1"/>
    <x v="0"/>
    <x v="0"/>
    <n v="299"/>
    <n v="427.57"/>
  </r>
  <r>
    <s v="AD01-9361"/>
    <x v="1"/>
    <s v="Apr"/>
    <x v="0"/>
    <x v="0"/>
    <x v="0"/>
    <x v="0"/>
    <x v="0"/>
    <x v="0"/>
    <n v="158"/>
    <n v="526.24"/>
  </r>
  <r>
    <s v="AD01-9361"/>
    <x v="1"/>
    <s v="Apr"/>
    <x v="0"/>
    <x v="0"/>
    <x v="0"/>
    <x v="0"/>
    <x v="0"/>
    <x v="0"/>
    <n v="152"/>
    <n v="526.24"/>
  </r>
  <r>
    <s v="AD01-9362"/>
    <x v="1"/>
    <s v="Apr"/>
    <x v="0"/>
    <x v="0"/>
    <x v="0"/>
    <x v="0"/>
    <x v="0"/>
    <x v="1"/>
    <n v="170"/>
    <n v="243.1"/>
  </r>
  <r>
    <s v="AD01-9362"/>
    <x v="1"/>
    <s v="Apr"/>
    <x v="0"/>
    <x v="0"/>
    <x v="0"/>
    <x v="0"/>
    <x v="0"/>
    <x v="1"/>
    <n v="218"/>
    <n v="311.74"/>
  </r>
  <r>
    <s v="AD01-9361"/>
    <x v="1"/>
    <s v="Apr"/>
    <x v="0"/>
    <x v="0"/>
    <x v="0"/>
    <x v="0"/>
    <x v="0"/>
    <x v="1"/>
    <n v="146"/>
    <n v="208.78"/>
  </r>
  <r>
    <s v="AD01-9364"/>
    <x v="1"/>
    <s v="Apr"/>
    <x v="0"/>
    <x v="0"/>
    <x v="0"/>
    <x v="0"/>
    <x v="0"/>
    <x v="1"/>
    <n v="172"/>
    <n v="245.95999999999998"/>
  </r>
  <r>
    <s v="AD01-9361"/>
    <x v="1"/>
    <s v="Apr"/>
    <x v="0"/>
    <x v="0"/>
    <x v="0"/>
    <x v="0"/>
    <x v="0"/>
    <x v="1"/>
    <n v="220"/>
    <n v="314.60000000000002"/>
  </r>
  <r>
    <s v="AD01-9361"/>
    <x v="1"/>
    <s v="Apr"/>
    <x v="0"/>
    <x v="0"/>
    <x v="0"/>
    <x v="0"/>
    <x v="0"/>
    <x v="1"/>
    <n v="162"/>
    <n v="526.24"/>
  </r>
  <r>
    <s v="AD01-9362"/>
    <x v="1"/>
    <s v="Apr"/>
    <x v="0"/>
    <x v="0"/>
    <x v="0"/>
    <x v="0"/>
    <x v="0"/>
    <x v="1"/>
    <n v="156"/>
    <n v="526.24"/>
  </r>
  <r>
    <s v="AD01-9362"/>
    <x v="1"/>
    <s v="Apr"/>
    <x v="0"/>
    <x v="0"/>
    <x v="0"/>
    <x v="0"/>
    <x v="0"/>
    <x v="1"/>
    <n v="150"/>
    <n v="526.24"/>
  </r>
  <r>
    <s v="AD01-9362"/>
    <x v="1"/>
    <s v="Apr"/>
    <x v="0"/>
    <x v="0"/>
    <x v="0"/>
    <x v="0"/>
    <x v="0"/>
    <x v="1"/>
    <n v="687"/>
    <n v="982.41"/>
  </r>
  <r>
    <s v="AD01-9361"/>
    <x v="1"/>
    <s v="Apr"/>
    <x v="0"/>
    <x v="0"/>
    <x v="0"/>
    <x v="0"/>
    <x v="0"/>
    <x v="1"/>
    <n v="721"/>
    <n v="1031.03"/>
  </r>
  <r>
    <s v="AD01-9362"/>
    <x v="1"/>
    <s v="Apr"/>
    <x v="0"/>
    <x v="0"/>
    <x v="0"/>
    <x v="0"/>
    <x v="0"/>
    <x v="1"/>
    <n v="774"/>
    <n v="1106.82"/>
  </r>
  <r>
    <s v="AD01-9361"/>
    <x v="1"/>
    <s v="Apr"/>
    <x v="0"/>
    <x v="0"/>
    <x v="0"/>
    <x v="0"/>
    <x v="0"/>
    <x v="1"/>
    <n v="159"/>
    <n v="227.37"/>
  </r>
  <r>
    <s v="AD01-9362"/>
    <x v="1"/>
    <s v="Apr"/>
    <x v="0"/>
    <x v="0"/>
    <x v="0"/>
    <x v="0"/>
    <x v="0"/>
    <x v="1"/>
    <n v="153"/>
    <n v="218.79"/>
  </r>
  <r>
    <s v="AD01-9361"/>
    <x v="1"/>
    <s v="Apr"/>
    <x v="0"/>
    <x v="0"/>
    <x v="0"/>
    <x v="0"/>
    <x v="0"/>
    <x v="1"/>
    <n v="147"/>
    <n v="210.21"/>
  </r>
  <r>
    <s v="AD01-9362"/>
    <x v="1"/>
    <s v="Apr"/>
    <x v="0"/>
    <x v="0"/>
    <x v="0"/>
    <x v="0"/>
    <x v="0"/>
    <x v="1"/>
    <n v="171"/>
    <n v="244.53"/>
  </r>
  <r>
    <s v="AD01-9362"/>
    <x v="1"/>
    <s v="Apr"/>
    <x v="0"/>
    <x v="0"/>
    <x v="0"/>
    <x v="0"/>
    <x v="0"/>
    <x v="1"/>
    <n v="760"/>
    <n v="526.24"/>
  </r>
  <r>
    <s v="AD01-9362"/>
    <x v="1"/>
    <s v="Apr"/>
    <x v="0"/>
    <x v="0"/>
    <x v="0"/>
    <x v="0"/>
    <x v="0"/>
    <x v="1"/>
    <n v="813"/>
    <n v="526.24"/>
  </r>
  <r>
    <s v="AD01-9362"/>
    <x v="1"/>
    <s v="Apr"/>
    <x v="0"/>
    <x v="0"/>
    <x v="0"/>
    <x v="0"/>
    <x v="0"/>
    <x v="1"/>
    <n v="217"/>
    <n v="310.31"/>
  </r>
  <r>
    <s v="AD01-9364"/>
    <x v="1"/>
    <s v="Apr"/>
    <x v="0"/>
    <x v="0"/>
    <x v="0"/>
    <x v="0"/>
    <x v="0"/>
    <x v="1"/>
    <n v="145"/>
    <n v="207.35"/>
  </r>
  <r>
    <s v="AD01-9362"/>
    <x v="1"/>
    <s v="Apr"/>
    <x v="0"/>
    <x v="0"/>
    <x v="0"/>
    <x v="0"/>
    <x v="0"/>
    <x v="0"/>
    <n v="161"/>
    <n v="230.23000000000002"/>
  </r>
  <r>
    <s v="AD01-9363"/>
    <x v="1"/>
    <s v="Apr"/>
    <x v="0"/>
    <x v="0"/>
    <x v="0"/>
    <x v="0"/>
    <x v="0"/>
    <x v="0"/>
    <n v="155"/>
    <n v="221.65"/>
  </r>
  <r>
    <s v="AD01-9362"/>
    <x v="1"/>
    <s v="Apr"/>
    <x v="0"/>
    <x v="0"/>
    <x v="0"/>
    <x v="0"/>
    <x v="0"/>
    <x v="0"/>
    <n v="149"/>
    <n v="213.07"/>
  </r>
  <r>
    <s v="AD01-9361"/>
    <x v="1"/>
    <s v="Apr"/>
    <x v="0"/>
    <x v="0"/>
    <x v="0"/>
    <x v="0"/>
    <x v="0"/>
    <x v="1"/>
    <n v="173"/>
    <n v="247.39"/>
  </r>
  <r>
    <s v="AD01-9361"/>
    <x v="1"/>
    <s v="Apr"/>
    <x v="0"/>
    <x v="0"/>
    <x v="0"/>
    <x v="0"/>
    <x v="0"/>
    <x v="1"/>
    <n v="221"/>
    <n v="316.02999999999997"/>
  </r>
  <r>
    <s v="AD01-9362"/>
    <x v="1"/>
    <s v="Apr"/>
    <x v="0"/>
    <x v="0"/>
    <x v="0"/>
    <x v="0"/>
    <x v="0"/>
    <x v="1"/>
    <n v="783"/>
    <n v="1119.69"/>
  </r>
  <r>
    <s v="AD01-9361"/>
    <x v="1"/>
    <s v="Aug"/>
    <x v="0"/>
    <x v="0"/>
    <x v="0"/>
    <x v="0"/>
    <x v="0"/>
    <x v="0"/>
    <n v="344"/>
    <n v="491.91999999999996"/>
  </r>
  <r>
    <s v="AD01-9361"/>
    <x v="1"/>
    <s v="Aug"/>
    <x v="0"/>
    <x v="0"/>
    <x v="0"/>
    <x v="0"/>
    <x v="0"/>
    <x v="0"/>
    <n v="338"/>
    <n v="483.34000000000003"/>
  </r>
  <r>
    <s v="AD01-9361"/>
    <x v="1"/>
    <s v="Aug"/>
    <x v="0"/>
    <x v="0"/>
    <x v="0"/>
    <x v="0"/>
    <x v="0"/>
    <x v="0"/>
    <n v="332"/>
    <n v="474.76"/>
  </r>
  <r>
    <s v="AD01-9364"/>
    <x v="1"/>
    <s v="Aug"/>
    <x v="0"/>
    <x v="0"/>
    <x v="0"/>
    <x v="0"/>
    <x v="0"/>
    <x v="1"/>
    <n v="152"/>
    <n v="206.72"/>
  </r>
  <r>
    <s v="AD01-9364"/>
    <x v="1"/>
    <s v="Aug"/>
    <x v="0"/>
    <x v="0"/>
    <x v="0"/>
    <x v="0"/>
    <x v="0"/>
    <x v="1"/>
    <n v="368"/>
    <n v="526.24"/>
  </r>
  <r>
    <s v="AD01-9365"/>
    <x v="1"/>
    <s v="Aug"/>
    <x v="0"/>
    <x v="0"/>
    <x v="0"/>
    <x v="0"/>
    <x v="0"/>
    <x v="1"/>
    <n v="148"/>
    <n v="211.64"/>
  </r>
  <r>
    <s v="AD01-9361"/>
    <x v="1"/>
    <s v="Aug"/>
    <x v="0"/>
    <x v="0"/>
    <x v="0"/>
    <x v="0"/>
    <x v="0"/>
    <x v="1"/>
    <n v="196"/>
    <n v="280.27999999999997"/>
  </r>
  <r>
    <s v="AD01-9361"/>
    <x v="1"/>
    <s v="Aug"/>
    <x v="0"/>
    <x v="0"/>
    <x v="0"/>
    <x v="0"/>
    <x v="0"/>
    <x v="1"/>
    <n v="370"/>
    <n v="529.1"/>
  </r>
  <r>
    <s v="AD01-9364"/>
    <x v="1"/>
    <s v="Aug"/>
    <x v="0"/>
    <x v="0"/>
    <x v="0"/>
    <x v="0"/>
    <x v="0"/>
    <x v="0"/>
    <n v="342"/>
    <n v="526.24"/>
  </r>
  <r>
    <s v="AD01-9362"/>
    <x v="1"/>
    <s v="Aug"/>
    <x v="0"/>
    <x v="0"/>
    <x v="0"/>
    <x v="0"/>
    <x v="0"/>
    <x v="0"/>
    <n v="336"/>
    <n v="526.24"/>
  </r>
  <r>
    <s v="AD01-9361"/>
    <x v="1"/>
    <s v="Aug"/>
    <x v="0"/>
    <x v="0"/>
    <x v="0"/>
    <x v="0"/>
    <x v="0"/>
    <x v="0"/>
    <n v="330"/>
    <n v="526.24"/>
  </r>
  <r>
    <s v="AD01-9361"/>
    <x v="1"/>
    <s v="Aug"/>
    <x v="0"/>
    <x v="0"/>
    <x v="0"/>
    <x v="0"/>
    <x v="0"/>
    <x v="1"/>
    <n v="691"/>
    <n v="988.13"/>
  </r>
  <r>
    <s v="AD01-9361"/>
    <x v="1"/>
    <s v="Aug"/>
    <x v="0"/>
    <x v="0"/>
    <x v="0"/>
    <x v="0"/>
    <x v="0"/>
    <x v="1"/>
    <n v="724"/>
    <n v="1035.32"/>
  </r>
  <r>
    <s v="AD01-9362"/>
    <x v="1"/>
    <s v="Aug"/>
    <x v="0"/>
    <x v="0"/>
    <x v="0"/>
    <x v="0"/>
    <x v="0"/>
    <x v="1"/>
    <n v="777"/>
    <n v="1111.1100000000001"/>
  </r>
  <r>
    <s v="AD01-9361"/>
    <x v="1"/>
    <s v="Aug"/>
    <x v="0"/>
    <x v="0"/>
    <x v="0"/>
    <x v="0"/>
    <x v="0"/>
    <x v="0"/>
    <n v="339"/>
    <n v="484.77"/>
  </r>
  <r>
    <s v="AD01-9361"/>
    <x v="1"/>
    <s v="Aug"/>
    <x v="0"/>
    <x v="0"/>
    <x v="0"/>
    <x v="0"/>
    <x v="0"/>
    <x v="0"/>
    <n v="333"/>
    <n v="476.19"/>
  </r>
  <r>
    <s v="AD01-9362"/>
    <x v="1"/>
    <s v="Aug"/>
    <x v="0"/>
    <x v="0"/>
    <x v="0"/>
    <x v="0"/>
    <x v="0"/>
    <x v="1"/>
    <n v="153"/>
    <n v="218.79"/>
  </r>
  <r>
    <s v="AD01-9361"/>
    <x v="1"/>
    <s v="Aug"/>
    <x v="0"/>
    <x v="0"/>
    <x v="0"/>
    <x v="0"/>
    <x v="0"/>
    <x v="1"/>
    <n v="764"/>
    <n v="526.24"/>
  </r>
  <r>
    <s v="AD01-9361"/>
    <x v="1"/>
    <s v="Aug"/>
    <x v="0"/>
    <x v="0"/>
    <x v="0"/>
    <x v="0"/>
    <x v="0"/>
    <x v="1"/>
    <n v="817"/>
    <n v="526.24"/>
  </r>
  <r>
    <s v="AD01-9361"/>
    <x v="1"/>
    <s v="Aug"/>
    <x v="0"/>
    <x v="0"/>
    <x v="0"/>
    <x v="0"/>
    <x v="0"/>
    <x v="1"/>
    <n v="151"/>
    <n v="215.93"/>
  </r>
  <r>
    <s v="AD01-9364"/>
    <x v="1"/>
    <s v="Aug"/>
    <x v="0"/>
    <x v="0"/>
    <x v="0"/>
    <x v="0"/>
    <x v="0"/>
    <x v="1"/>
    <n v="199"/>
    <n v="284.57"/>
  </r>
  <r>
    <s v="AD01-9365"/>
    <x v="1"/>
    <s v="Aug"/>
    <x v="0"/>
    <x v="0"/>
    <x v="0"/>
    <x v="0"/>
    <x v="0"/>
    <x v="1"/>
    <n v="367"/>
    <n v="524.80999999999995"/>
  </r>
  <r>
    <s v="AD01-9361"/>
    <x v="1"/>
    <s v="Aug"/>
    <x v="0"/>
    <x v="0"/>
    <x v="0"/>
    <x v="0"/>
    <x v="0"/>
    <x v="0"/>
    <n v="341"/>
    <n v="487.63"/>
  </r>
  <r>
    <s v="AD01-9365"/>
    <x v="1"/>
    <s v="Aug"/>
    <x v="0"/>
    <x v="0"/>
    <x v="0"/>
    <x v="0"/>
    <x v="0"/>
    <x v="0"/>
    <n v="335"/>
    <n v="479.05"/>
  </r>
  <r>
    <s v="AD01-9362"/>
    <x v="1"/>
    <s v="Aug"/>
    <x v="0"/>
    <x v="0"/>
    <x v="0"/>
    <x v="0"/>
    <x v="0"/>
    <x v="0"/>
    <n v="329"/>
    <n v="470.47"/>
  </r>
  <r>
    <s v="AD01-9364"/>
    <x v="1"/>
    <s v="Aug"/>
    <x v="0"/>
    <x v="0"/>
    <x v="0"/>
    <x v="0"/>
    <x v="0"/>
    <x v="1"/>
    <n v="149"/>
    <n v="213.07"/>
  </r>
  <r>
    <s v="AD01-9362"/>
    <x v="1"/>
    <s v="Aug"/>
    <x v="0"/>
    <x v="0"/>
    <x v="0"/>
    <x v="0"/>
    <x v="0"/>
    <x v="1"/>
    <n v="197"/>
    <n v="281.70999999999998"/>
  </r>
  <r>
    <s v="AD01-9364"/>
    <x v="1"/>
    <s v="Aug"/>
    <x v="0"/>
    <x v="0"/>
    <x v="0"/>
    <x v="0"/>
    <x v="0"/>
    <x v="1"/>
    <n v="786"/>
    <n v="1123.98"/>
  </r>
  <r>
    <s v="AD01-9361"/>
    <x v="1"/>
    <s v="Dec"/>
    <x v="0"/>
    <x v="0"/>
    <x v="0"/>
    <x v="0"/>
    <x v="0"/>
    <x v="1"/>
    <n v="128"/>
    <n v="174.07999999999998"/>
  </r>
  <r>
    <s v="AD01-9362"/>
    <x v="1"/>
    <s v="Dec"/>
    <x v="0"/>
    <x v="0"/>
    <x v="0"/>
    <x v="0"/>
    <x v="0"/>
    <x v="1"/>
    <n v="176"/>
    <n v="251.68"/>
  </r>
  <r>
    <s v="AD01-9361"/>
    <x v="1"/>
    <s v="Dec"/>
    <x v="0"/>
    <x v="0"/>
    <x v="0"/>
    <x v="0"/>
    <x v="0"/>
    <x v="1"/>
    <n v="130"/>
    <n v="185.9"/>
  </r>
  <r>
    <s v="AD01-9362"/>
    <x v="1"/>
    <s v="Dec"/>
    <x v="0"/>
    <x v="0"/>
    <x v="0"/>
    <x v="0"/>
    <x v="0"/>
    <x v="1"/>
    <n v="178"/>
    <n v="254.54"/>
  </r>
  <r>
    <s v="AD01-9361"/>
    <x v="1"/>
    <s v="Dec"/>
    <x v="0"/>
    <x v="0"/>
    <x v="0"/>
    <x v="0"/>
    <x v="0"/>
    <x v="1"/>
    <n v="728"/>
    <n v="1041.04"/>
  </r>
  <r>
    <s v="AD01-9363"/>
    <x v="1"/>
    <s v="Dec"/>
    <x v="0"/>
    <x v="0"/>
    <x v="0"/>
    <x v="0"/>
    <x v="0"/>
    <x v="1"/>
    <n v="129"/>
    <n v="184.47"/>
  </r>
  <r>
    <s v="AD01-9364"/>
    <x v="1"/>
    <s v="Dec"/>
    <x v="0"/>
    <x v="0"/>
    <x v="0"/>
    <x v="0"/>
    <x v="0"/>
    <x v="1"/>
    <n v="767"/>
    <n v="526.24"/>
  </r>
  <r>
    <s v="AD01-9362"/>
    <x v="1"/>
    <s v="Dec"/>
    <x v="0"/>
    <x v="0"/>
    <x v="0"/>
    <x v="0"/>
    <x v="0"/>
    <x v="1"/>
    <n v="127"/>
    <n v="181.61"/>
  </r>
  <r>
    <s v="AD01-9362"/>
    <x v="1"/>
    <s v="Dec"/>
    <x v="0"/>
    <x v="0"/>
    <x v="0"/>
    <x v="0"/>
    <x v="0"/>
    <x v="1"/>
    <n v="175"/>
    <n v="250.25"/>
  </r>
  <r>
    <s v="AD01-9361"/>
    <x v="1"/>
    <s v="Dec"/>
    <x v="0"/>
    <x v="0"/>
    <x v="0"/>
    <x v="0"/>
    <x v="0"/>
    <x v="1"/>
    <n v="131"/>
    <n v="187.32999999999998"/>
  </r>
  <r>
    <s v="AD01-9361"/>
    <x v="1"/>
    <s v="Feb"/>
    <x v="0"/>
    <x v="0"/>
    <x v="0"/>
    <x v="0"/>
    <x v="0"/>
    <x v="0"/>
    <n v="194"/>
    <n v="526.24"/>
  </r>
  <r>
    <s v="AD01-9362"/>
    <x v="1"/>
    <s v="Feb"/>
    <x v="0"/>
    <x v="0"/>
    <x v="0"/>
    <x v="0"/>
    <x v="0"/>
    <x v="0"/>
    <n v="188"/>
    <n v="526.24"/>
  </r>
  <r>
    <s v="AD01-9361"/>
    <x v="1"/>
    <s v="Feb"/>
    <x v="0"/>
    <x v="0"/>
    <x v="0"/>
    <x v="0"/>
    <x v="0"/>
    <x v="0"/>
    <n v="182"/>
    <n v="526.24"/>
  </r>
  <r>
    <s v="AD01-9361"/>
    <x v="1"/>
    <s v="Feb"/>
    <x v="0"/>
    <x v="0"/>
    <x v="0"/>
    <x v="0"/>
    <x v="0"/>
    <x v="1"/>
    <n v="182"/>
    <n v="260.26"/>
  </r>
  <r>
    <s v="AD01-9364"/>
    <x v="1"/>
    <s v="Feb"/>
    <x v="0"/>
    <x v="0"/>
    <x v="0"/>
    <x v="0"/>
    <x v="0"/>
    <x v="1"/>
    <n v="230"/>
    <n v="328.9"/>
  </r>
  <r>
    <s v="AD01-9365"/>
    <x v="1"/>
    <s v="Feb"/>
    <x v="0"/>
    <x v="0"/>
    <x v="0"/>
    <x v="0"/>
    <x v="0"/>
    <x v="1"/>
    <n v="158"/>
    <n v="225.94"/>
  </r>
  <r>
    <s v="AD01-9362"/>
    <x v="1"/>
    <s v="Feb"/>
    <x v="0"/>
    <x v="0"/>
    <x v="0"/>
    <x v="0"/>
    <x v="0"/>
    <x v="1"/>
    <n v="184"/>
    <n v="263.12"/>
  </r>
  <r>
    <s v="AD01-9361"/>
    <x v="1"/>
    <s v="Feb"/>
    <x v="0"/>
    <x v="0"/>
    <x v="0"/>
    <x v="0"/>
    <x v="0"/>
    <x v="1"/>
    <n v="154"/>
    <n v="220.22"/>
  </r>
  <r>
    <s v="AD01-9362"/>
    <x v="1"/>
    <s v="Feb"/>
    <x v="0"/>
    <x v="0"/>
    <x v="0"/>
    <x v="0"/>
    <x v="0"/>
    <x v="0"/>
    <n v="192"/>
    <n v="526.24"/>
  </r>
  <r>
    <s v="AD01-9365"/>
    <x v="1"/>
    <s v="Feb"/>
    <x v="0"/>
    <x v="0"/>
    <x v="0"/>
    <x v="0"/>
    <x v="0"/>
    <x v="0"/>
    <n v="186"/>
    <n v="526.24"/>
  </r>
  <r>
    <s v="AD01-9363"/>
    <x v="1"/>
    <s v="Feb"/>
    <x v="0"/>
    <x v="0"/>
    <x v="0"/>
    <x v="0"/>
    <x v="0"/>
    <x v="0"/>
    <n v="180"/>
    <n v="526.24"/>
  </r>
  <r>
    <s v="AD01-9361"/>
    <x v="1"/>
    <s v="Feb"/>
    <x v="0"/>
    <x v="0"/>
    <x v="0"/>
    <x v="0"/>
    <x v="0"/>
    <x v="1"/>
    <n v="686"/>
    <n v="980.98"/>
  </r>
  <r>
    <s v="AD01-9363"/>
    <x v="1"/>
    <s v="Feb"/>
    <x v="0"/>
    <x v="0"/>
    <x v="0"/>
    <x v="0"/>
    <x v="0"/>
    <x v="1"/>
    <n v="719"/>
    <n v="1028.17"/>
  </r>
  <r>
    <s v="AD01-9362"/>
    <x v="1"/>
    <s v="Feb"/>
    <x v="0"/>
    <x v="0"/>
    <x v="0"/>
    <x v="0"/>
    <x v="0"/>
    <x v="1"/>
    <n v="772"/>
    <n v="1103.96"/>
  </r>
  <r>
    <s v="AD01-9364"/>
    <x v="1"/>
    <s v="Feb"/>
    <x v="0"/>
    <x v="0"/>
    <x v="0"/>
    <x v="0"/>
    <x v="0"/>
    <x v="0"/>
    <n v="189"/>
    <n v="270.27"/>
  </r>
  <r>
    <s v="AD01-9363"/>
    <x v="1"/>
    <s v="Feb"/>
    <x v="0"/>
    <x v="0"/>
    <x v="0"/>
    <x v="0"/>
    <x v="0"/>
    <x v="0"/>
    <n v="183"/>
    <n v="261.69"/>
  </r>
  <r>
    <s v="AD01-9362"/>
    <x v="1"/>
    <s v="Feb"/>
    <x v="0"/>
    <x v="0"/>
    <x v="0"/>
    <x v="0"/>
    <x v="0"/>
    <x v="1"/>
    <n v="183"/>
    <n v="261.69"/>
  </r>
  <r>
    <s v="AD01-9362"/>
    <x v="1"/>
    <s v="Feb"/>
    <x v="0"/>
    <x v="0"/>
    <x v="0"/>
    <x v="0"/>
    <x v="0"/>
    <x v="1"/>
    <n v="758"/>
    <n v="526.24"/>
  </r>
  <r>
    <s v="AD01-9361"/>
    <x v="1"/>
    <s v="Feb"/>
    <x v="0"/>
    <x v="0"/>
    <x v="0"/>
    <x v="0"/>
    <x v="0"/>
    <x v="1"/>
    <n v="812"/>
    <n v="526.24"/>
  </r>
  <r>
    <s v="AD01-9361"/>
    <x v="1"/>
    <s v="Feb"/>
    <x v="0"/>
    <x v="0"/>
    <x v="0"/>
    <x v="0"/>
    <x v="0"/>
    <x v="1"/>
    <n v="181"/>
    <n v="258.83"/>
  </r>
  <r>
    <s v="AD01-9365"/>
    <x v="1"/>
    <s v="Feb"/>
    <x v="0"/>
    <x v="0"/>
    <x v="0"/>
    <x v="0"/>
    <x v="0"/>
    <x v="1"/>
    <n v="229"/>
    <n v="327.47000000000003"/>
  </r>
  <r>
    <s v="AD01-9362"/>
    <x v="1"/>
    <s v="Feb"/>
    <x v="0"/>
    <x v="0"/>
    <x v="0"/>
    <x v="0"/>
    <x v="0"/>
    <x v="1"/>
    <n v="157"/>
    <n v="224.51"/>
  </r>
  <r>
    <s v="AD01-9362"/>
    <x v="1"/>
    <s v="Feb"/>
    <x v="0"/>
    <x v="0"/>
    <x v="0"/>
    <x v="0"/>
    <x v="0"/>
    <x v="0"/>
    <n v="191"/>
    <n v="273.13"/>
  </r>
  <r>
    <s v="AD01-9362"/>
    <x v="1"/>
    <s v="Feb"/>
    <x v="0"/>
    <x v="0"/>
    <x v="0"/>
    <x v="0"/>
    <x v="0"/>
    <x v="0"/>
    <n v="185"/>
    <n v="264.55"/>
  </r>
  <r>
    <s v="AD01-9362"/>
    <x v="1"/>
    <s v="Feb"/>
    <x v="0"/>
    <x v="0"/>
    <x v="0"/>
    <x v="0"/>
    <x v="0"/>
    <x v="0"/>
    <n v="179"/>
    <n v="255.97"/>
  </r>
  <r>
    <s v="AD01-9365"/>
    <x v="1"/>
    <s v="Feb"/>
    <x v="0"/>
    <x v="0"/>
    <x v="0"/>
    <x v="0"/>
    <x v="0"/>
    <x v="1"/>
    <n v="185"/>
    <n v="264.55"/>
  </r>
  <r>
    <s v="AD01-9363"/>
    <x v="1"/>
    <s v="Feb"/>
    <x v="0"/>
    <x v="0"/>
    <x v="0"/>
    <x v="0"/>
    <x v="0"/>
    <x v="1"/>
    <n v="227"/>
    <n v="324.61"/>
  </r>
  <r>
    <s v="AD01-9361"/>
    <x v="1"/>
    <s v="Feb"/>
    <x v="0"/>
    <x v="0"/>
    <x v="0"/>
    <x v="0"/>
    <x v="0"/>
    <x v="1"/>
    <n v="781"/>
    <n v="1116.83"/>
  </r>
  <r>
    <s v="AD01-9364"/>
    <x v="1"/>
    <s v="Jan"/>
    <x v="0"/>
    <x v="0"/>
    <x v="0"/>
    <x v="0"/>
    <x v="0"/>
    <x v="0"/>
    <n v="206"/>
    <n v="526.24"/>
  </r>
  <r>
    <s v="AD01-9362"/>
    <x v="1"/>
    <s v="Jan"/>
    <x v="0"/>
    <x v="0"/>
    <x v="0"/>
    <x v="0"/>
    <x v="0"/>
    <x v="0"/>
    <n v="200"/>
    <n v="526.24"/>
  </r>
  <r>
    <s v="AD01-9364"/>
    <x v="1"/>
    <s v="Jan"/>
    <x v="0"/>
    <x v="0"/>
    <x v="0"/>
    <x v="0"/>
    <x v="0"/>
    <x v="1"/>
    <n v="188"/>
    <n v="268.84000000000003"/>
  </r>
  <r>
    <s v="AD01-9362"/>
    <x v="1"/>
    <s v="Jan"/>
    <x v="0"/>
    <x v="0"/>
    <x v="0"/>
    <x v="0"/>
    <x v="0"/>
    <x v="1"/>
    <n v="236"/>
    <n v="337.48"/>
  </r>
  <r>
    <s v="AD01-9364"/>
    <x v="1"/>
    <s v="Jan"/>
    <x v="0"/>
    <x v="0"/>
    <x v="0"/>
    <x v="0"/>
    <x v="0"/>
    <x v="1"/>
    <n v="190"/>
    <n v="271.7"/>
  </r>
  <r>
    <s v="AD01-9361"/>
    <x v="1"/>
    <s v="Jan"/>
    <x v="0"/>
    <x v="0"/>
    <x v="0"/>
    <x v="0"/>
    <x v="0"/>
    <x v="1"/>
    <n v="232"/>
    <n v="331.76"/>
  </r>
  <r>
    <s v="AD01-9362"/>
    <x v="1"/>
    <s v="Jan"/>
    <x v="0"/>
    <x v="0"/>
    <x v="0"/>
    <x v="0"/>
    <x v="0"/>
    <x v="1"/>
    <n v="160"/>
    <n v="228.8"/>
  </r>
  <r>
    <s v="AD01-9361"/>
    <x v="1"/>
    <s v="Jan"/>
    <x v="0"/>
    <x v="0"/>
    <x v="0"/>
    <x v="0"/>
    <x v="0"/>
    <x v="0"/>
    <n v="210"/>
    <n v="526.24"/>
  </r>
  <r>
    <s v="AD01-9362"/>
    <x v="1"/>
    <s v="Jan"/>
    <x v="0"/>
    <x v="0"/>
    <x v="0"/>
    <x v="0"/>
    <x v="0"/>
    <x v="0"/>
    <n v="204"/>
    <n v="526.24"/>
  </r>
  <r>
    <s v="AD01-9364"/>
    <x v="1"/>
    <s v="Jan"/>
    <x v="0"/>
    <x v="0"/>
    <x v="0"/>
    <x v="0"/>
    <x v="0"/>
    <x v="0"/>
    <n v="198"/>
    <n v="526.24"/>
  </r>
  <r>
    <s v="AD01-9361"/>
    <x v="1"/>
    <s v="Jan"/>
    <x v="0"/>
    <x v="0"/>
    <x v="0"/>
    <x v="0"/>
    <x v="0"/>
    <x v="1"/>
    <n v="685"/>
    <n v="979.55"/>
  </r>
  <r>
    <s v="AD01-9361"/>
    <x v="1"/>
    <s v="Jan"/>
    <x v="0"/>
    <x v="0"/>
    <x v="0"/>
    <x v="0"/>
    <x v="0"/>
    <x v="1"/>
    <n v="718"/>
    <n v="1026.74"/>
  </r>
  <r>
    <s v="AD01-9362"/>
    <x v="1"/>
    <s v="Jan"/>
    <x v="0"/>
    <x v="0"/>
    <x v="0"/>
    <x v="0"/>
    <x v="0"/>
    <x v="1"/>
    <n v="771"/>
    <n v="1102.53"/>
  </r>
  <r>
    <s v="AD01-9362"/>
    <x v="1"/>
    <s v="Jan"/>
    <x v="0"/>
    <x v="0"/>
    <x v="0"/>
    <x v="0"/>
    <x v="0"/>
    <x v="0"/>
    <n v="207"/>
    <n v="296.01"/>
  </r>
  <r>
    <s v="AD01-9361"/>
    <x v="1"/>
    <s v="Jan"/>
    <x v="0"/>
    <x v="0"/>
    <x v="0"/>
    <x v="0"/>
    <x v="0"/>
    <x v="0"/>
    <n v="201"/>
    <n v="287.43"/>
  </r>
  <r>
    <s v="AD01-9361"/>
    <x v="1"/>
    <s v="Jan"/>
    <x v="0"/>
    <x v="0"/>
    <x v="0"/>
    <x v="0"/>
    <x v="0"/>
    <x v="0"/>
    <n v="195"/>
    <n v="278.85000000000002"/>
  </r>
  <r>
    <s v="AD01-9362"/>
    <x v="1"/>
    <s v="Jan"/>
    <x v="0"/>
    <x v="0"/>
    <x v="0"/>
    <x v="0"/>
    <x v="0"/>
    <x v="1"/>
    <n v="189"/>
    <n v="270.27"/>
  </r>
  <r>
    <s v="AD01-9361"/>
    <x v="1"/>
    <s v="Jan"/>
    <x v="0"/>
    <x v="0"/>
    <x v="0"/>
    <x v="0"/>
    <x v="0"/>
    <x v="1"/>
    <n v="757"/>
    <n v="526.24"/>
  </r>
  <r>
    <s v="AD01-9361"/>
    <x v="1"/>
    <s v="Jan"/>
    <x v="0"/>
    <x v="0"/>
    <x v="0"/>
    <x v="0"/>
    <x v="0"/>
    <x v="1"/>
    <n v="811"/>
    <n v="526.24"/>
  </r>
  <r>
    <s v="AD01-9362"/>
    <x v="1"/>
    <s v="Jan"/>
    <x v="0"/>
    <x v="0"/>
    <x v="0"/>
    <x v="0"/>
    <x v="0"/>
    <x v="1"/>
    <n v="187"/>
    <n v="267.40999999999997"/>
  </r>
  <r>
    <s v="AD01-9362"/>
    <x v="1"/>
    <s v="Jan"/>
    <x v="0"/>
    <x v="0"/>
    <x v="0"/>
    <x v="0"/>
    <x v="0"/>
    <x v="1"/>
    <n v="235"/>
    <n v="336.05"/>
  </r>
  <r>
    <s v="AD01-9364"/>
    <x v="1"/>
    <s v="Jan"/>
    <x v="0"/>
    <x v="0"/>
    <x v="0"/>
    <x v="0"/>
    <x v="0"/>
    <x v="1"/>
    <n v="163"/>
    <n v="233.09"/>
  </r>
  <r>
    <s v="AD01-9363"/>
    <x v="1"/>
    <s v="Jan"/>
    <x v="0"/>
    <x v="0"/>
    <x v="0"/>
    <x v="0"/>
    <x v="0"/>
    <x v="0"/>
    <n v="209"/>
    <n v="298.87"/>
  </r>
  <r>
    <s v="AD01-9362"/>
    <x v="1"/>
    <s v="Jan"/>
    <x v="0"/>
    <x v="0"/>
    <x v="0"/>
    <x v="0"/>
    <x v="0"/>
    <x v="0"/>
    <n v="203"/>
    <n v="290.28999999999996"/>
  </r>
  <r>
    <s v="AD01-9361"/>
    <x v="1"/>
    <s v="Jan"/>
    <x v="0"/>
    <x v="0"/>
    <x v="0"/>
    <x v="0"/>
    <x v="0"/>
    <x v="0"/>
    <n v="197"/>
    <n v="281.70999999999998"/>
  </r>
  <r>
    <s v="AD01-9364"/>
    <x v="1"/>
    <s v="Jan"/>
    <x v="0"/>
    <x v="0"/>
    <x v="0"/>
    <x v="0"/>
    <x v="0"/>
    <x v="1"/>
    <n v="233"/>
    <n v="333.19"/>
  </r>
  <r>
    <s v="AD01-9364"/>
    <x v="1"/>
    <s v="Jan"/>
    <x v="0"/>
    <x v="0"/>
    <x v="0"/>
    <x v="0"/>
    <x v="0"/>
    <x v="1"/>
    <n v="780"/>
    <n v="1115.4000000000001"/>
  </r>
  <r>
    <s v="AD01-9361"/>
    <x v="1"/>
    <s v="Jul"/>
    <x v="0"/>
    <x v="0"/>
    <x v="0"/>
    <x v="0"/>
    <x v="0"/>
    <x v="0"/>
    <n v="356"/>
    <n v="509.08"/>
  </r>
  <r>
    <s v="AD01-9361"/>
    <x v="1"/>
    <s v="Jul"/>
    <x v="0"/>
    <x v="0"/>
    <x v="0"/>
    <x v="0"/>
    <x v="0"/>
    <x v="0"/>
    <n v="350"/>
    <n v="500.5"/>
  </r>
  <r>
    <s v="AD01-9364"/>
    <x v="1"/>
    <s v="Jul"/>
    <x v="0"/>
    <x v="0"/>
    <x v="0"/>
    <x v="0"/>
    <x v="0"/>
    <x v="1"/>
    <n v="158"/>
    <n v="214.88"/>
  </r>
  <r>
    <s v="AD01-9362"/>
    <x v="1"/>
    <s v="Jul"/>
    <x v="0"/>
    <x v="0"/>
    <x v="0"/>
    <x v="0"/>
    <x v="0"/>
    <x v="1"/>
    <n v="200"/>
    <n v="286"/>
  </r>
  <r>
    <s v="AD01-9362"/>
    <x v="1"/>
    <s v="Jul"/>
    <x v="0"/>
    <x v="0"/>
    <x v="0"/>
    <x v="0"/>
    <x v="0"/>
    <x v="1"/>
    <n v="128"/>
    <n v="183.04"/>
  </r>
  <r>
    <s v="AD01-9363"/>
    <x v="1"/>
    <s v="Jul"/>
    <x v="0"/>
    <x v="0"/>
    <x v="0"/>
    <x v="0"/>
    <x v="0"/>
    <x v="1"/>
    <n v="154"/>
    <n v="220.22"/>
  </r>
  <r>
    <s v="AD01-9362"/>
    <x v="1"/>
    <s v="Jul"/>
    <x v="0"/>
    <x v="0"/>
    <x v="0"/>
    <x v="0"/>
    <x v="0"/>
    <x v="1"/>
    <n v="202"/>
    <n v="288.86"/>
  </r>
  <r>
    <s v="AD01-9364"/>
    <x v="1"/>
    <s v="Jul"/>
    <x v="0"/>
    <x v="0"/>
    <x v="0"/>
    <x v="0"/>
    <x v="0"/>
    <x v="1"/>
    <n v="130"/>
    <n v="185.9"/>
  </r>
  <r>
    <s v="AD01-9362"/>
    <x v="1"/>
    <s v="Jul"/>
    <x v="0"/>
    <x v="0"/>
    <x v="0"/>
    <x v="0"/>
    <x v="0"/>
    <x v="1"/>
    <n v="360"/>
    <n v="526.24"/>
  </r>
  <r>
    <s v="AD01-9361"/>
    <x v="1"/>
    <s v="Jul"/>
    <x v="0"/>
    <x v="0"/>
    <x v="0"/>
    <x v="0"/>
    <x v="0"/>
    <x v="1"/>
    <n v="354"/>
    <n v="526.24"/>
  </r>
  <r>
    <s v="AD01-9361"/>
    <x v="1"/>
    <s v="Jul"/>
    <x v="0"/>
    <x v="0"/>
    <x v="0"/>
    <x v="0"/>
    <x v="0"/>
    <x v="1"/>
    <n v="348"/>
    <n v="526.24"/>
  </r>
  <r>
    <s v="AD01-9361"/>
    <x v="1"/>
    <s v="Jul"/>
    <x v="0"/>
    <x v="0"/>
    <x v="0"/>
    <x v="0"/>
    <x v="0"/>
    <x v="1"/>
    <n v="690"/>
    <n v="986.7"/>
  </r>
  <r>
    <s v="AD01-9362"/>
    <x v="1"/>
    <s v="Jul"/>
    <x v="0"/>
    <x v="0"/>
    <x v="0"/>
    <x v="0"/>
    <x v="0"/>
    <x v="1"/>
    <n v="723"/>
    <n v="1033.8899999999999"/>
  </r>
  <r>
    <s v="AD01-9362"/>
    <x v="1"/>
    <s v="Jul"/>
    <x v="0"/>
    <x v="0"/>
    <x v="0"/>
    <x v="0"/>
    <x v="0"/>
    <x v="1"/>
    <n v="357"/>
    <n v="510.51"/>
  </r>
  <r>
    <s v="AD01-9362"/>
    <x v="1"/>
    <s v="Jul"/>
    <x v="0"/>
    <x v="0"/>
    <x v="0"/>
    <x v="0"/>
    <x v="0"/>
    <x v="1"/>
    <n v="351"/>
    <n v="501.93"/>
  </r>
  <r>
    <s v="AD01-9362"/>
    <x v="1"/>
    <s v="Jul"/>
    <x v="0"/>
    <x v="0"/>
    <x v="0"/>
    <x v="0"/>
    <x v="0"/>
    <x v="1"/>
    <n v="345"/>
    <n v="493.35"/>
  </r>
  <r>
    <s v="AD01-9361"/>
    <x v="1"/>
    <s v="Jul"/>
    <x v="0"/>
    <x v="0"/>
    <x v="0"/>
    <x v="0"/>
    <x v="0"/>
    <x v="1"/>
    <n v="763"/>
    <n v="526.24"/>
  </r>
  <r>
    <s v="AD01-9361"/>
    <x v="1"/>
    <s v="Jul"/>
    <x v="0"/>
    <x v="0"/>
    <x v="0"/>
    <x v="0"/>
    <x v="0"/>
    <x v="1"/>
    <n v="816"/>
    <n v="526.24"/>
  </r>
  <r>
    <s v="AD01-9364"/>
    <x v="1"/>
    <s v="Jul"/>
    <x v="0"/>
    <x v="0"/>
    <x v="0"/>
    <x v="0"/>
    <x v="0"/>
    <x v="1"/>
    <n v="157"/>
    <n v="224.51"/>
  </r>
  <r>
    <s v="AD01-9362"/>
    <x v="1"/>
    <s v="Jul"/>
    <x v="0"/>
    <x v="0"/>
    <x v="0"/>
    <x v="0"/>
    <x v="0"/>
    <x v="1"/>
    <n v="205"/>
    <n v="293.14999999999998"/>
  </r>
  <r>
    <s v="AD01-9363"/>
    <x v="1"/>
    <s v="Jul"/>
    <x v="0"/>
    <x v="0"/>
    <x v="0"/>
    <x v="0"/>
    <x v="0"/>
    <x v="1"/>
    <n v="127"/>
    <n v="181.61"/>
  </r>
  <r>
    <s v="AD01-9361"/>
    <x v="1"/>
    <s v="Jul"/>
    <x v="0"/>
    <x v="0"/>
    <x v="0"/>
    <x v="0"/>
    <x v="0"/>
    <x v="0"/>
    <n v="359"/>
    <n v="513.37"/>
  </r>
  <r>
    <s v="AD01-9361"/>
    <x v="1"/>
    <s v="Jul"/>
    <x v="0"/>
    <x v="0"/>
    <x v="0"/>
    <x v="0"/>
    <x v="0"/>
    <x v="0"/>
    <n v="353"/>
    <n v="504.78999999999996"/>
  </r>
  <r>
    <s v="AD01-9365"/>
    <x v="1"/>
    <s v="Jul"/>
    <x v="0"/>
    <x v="0"/>
    <x v="0"/>
    <x v="0"/>
    <x v="0"/>
    <x v="0"/>
    <n v="347"/>
    <n v="496.21000000000004"/>
  </r>
  <r>
    <s v="AD01-9362"/>
    <x v="1"/>
    <s v="Jul"/>
    <x v="0"/>
    <x v="0"/>
    <x v="0"/>
    <x v="0"/>
    <x v="0"/>
    <x v="1"/>
    <n v="155"/>
    <n v="221.65"/>
  </r>
  <r>
    <s v="AD01-9361"/>
    <x v="1"/>
    <s v="Jul"/>
    <x v="0"/>
    <x v="0"/>
    <x v="0"/>
    <x v="0"/>
    <x v="0"/>
    <x v="1"/>
    <n v="203"/>
    <n v="290.28999999999996"/>
  </r>
  <r>
    <s v="AD01-9364"/>
    <x v="1"/>
    <s v="Jul"/>
    <x v="0"/>
    <x v="0"/>
    <x v="0"/>
    <x v="0"/>
    <x v="0"/>
    <x v="1"/>
    <n v="785"/>
    <n v="1122.55"/>
  </r>
  <r>
    <s v="AD01-9362"/>
    <x v="1"/>
    <s v="Jun"/>
    <x v="0"/>
    <x v="0"/>
    <x v="0"/>
    <x v="0"/>
    <x v="0"/>
    <x v="0"/>
    <n v="128"/>
    <n v="526.24"/>
  </r>
  <r>
    <s v="AD01-9364"/>
    <x v="1"/>
    <s v="Jun"/>
    <x v="0"/>
    <x v="0"/>
    <x v="0"/>
    <x v="0"/>
    <x v="0"/>
    <x v="0"/>
    <n v="368"/>
    <n v="526.24"/>
  </r>
  <r>
    <s v="AD01-9362"/>
    <x v="1"/>
    <s v="Jun"/>
    <x v="0"/>
    <x v="0"/>
    <x v="0"/>
    <x v="0"/>
    <x v="0"/>
    <x v="0"/>
    <n v="362"/>
    <n v="517.66"/>
  </r>
  <r>
    <s v="AD01-9361"/>
    <x v="1"/>
    <s v="Jun"/>
    <x v="0"/>
    <x v="0"/>
    <x v="0"/>
    <x v="0"/>
    <x v="0"/>
    <x v="1"/>
    <n v="206"/>
    <n v="294.58"/>
  </r>
  <r>
    <s v="AD01-9361"/>
    <x v="1"/>
    <s v="Jun"/>
    <x v="0"/>
    <x v="0"/>
    <x v="0"/>
    <x v="0"/>
    <x v="0"/>
    <x v="1"/>
    <n v="134"/>
    <n v="191.62"/>
  </r>
  <r>
    <s v="AD01-9361"/>
    <x v="1"/>
    <s v="Jun"/>
    <x v="0"/>
    <x v="0"/>
    <x v="0"/>
    <x v="0"/>
    <x v="0"/>
    <x v="1"/>
    <n v="160"/>
    <n v="228.8"/>
  </r>
  <r>
    <s v="AD01-9362"/>
    <x v="1"/>
    <s v="Jun"/>
    <x v="0"/>
    <x v="0"/>
    <x v="0"/>
    <x v="0"/>
    <x v="0"/>
    <x v="1"/>
    <n v="208"/>
    <n v="297.44"/>
  </r>
  <r>
    <s v="AD01-9361"/>
    <x v="1"/>
    <s v="Jun"/>
    <x v="0"/>
    <x v="0"/>
    <x v="0"/>
    <x v="0"/>
    <x v="0"/>
    <x v="1"/>
    <n v="136"/>
    <n v="194.48"/>
  </r>
  <r>
    <s v="AD01-9362"/>
    <x v="1"/>
    <s v="Jun"/>
    <x v="0"/>
    <x v="0"/>
    <x v="0"/>
    <x v="0"/>
    <x v="0"/>
    <x v="1"/>
    <n v="372"/>
    <n v="526.24"/>
  </r>
  <r>
    <s v="AD01-9362"/>
    <x v="1"/>
    <s v="Jun"/>
    <x v="0"/>
    <x v="0"/>
    <x v="0"/>
    <x v="0"/>
    <x v="0"/>
    <x v="1"/>
    <n v="366"/>
    <n v="526.24"/>
  </r>
  <r>
    <s v="AD01-9361"/>
    <x v="1"/>
    <s v="Jun"/>
    <x v="0"/>
    <x v="0"/>
    <x v="0"/>
    <x v="0"/>
    <x v="0"/>
    <x v="1"/>
    <n v="689"/>
    <n v="985.27"/>
  </r>
  <r>
    <s v="AD01-9364"/>
    <x v="1"/>
    <s v="Jun"/>
    <x v="0"/>
    <x v="0"/>
    <x v="0"/>
    <x v="0"/>
    <x v="0"/>
    <x v="1"/>
    <n v="722"/>
    <n v="1032.46"/>
  </r>
  <r>
    <s v="AD01-9362"/>
    <x v="1"/>
    <s v="Jun"/>
    <x v="0"/>
    <x v="0"/>
    <x v="0"/>
    <x v="0"/>
    <x v="0"/>
    <x v="1"/>
    <n v="776"/>
    <n v="1109.68"/>
  </r>
  <r>
    <s v="AD01-9364"/>
    <x v="1"/>
    <s v="Jun"/>
    <x v="0"/>
    <x v="0"/>
    <x v="0"/>
    <x v="0"/>
    <x v="0"/>
    <x v="1"/>
    <n v="129"/>
    <n v="184.47"/>
  </r>
  <r>
    <s v="AD01-9362"/>
    <x v="1"/>
    <s v="Jun"/>
    <x v="0"/>
    <x v="0"/>
    <x v="0"/>
    <x v="0"/>
    <x v="0"/>
    <x v="1"/>
    <n v="369"/>
    <n v="527.66999999999996"/>
  </r>
  <r>
    <s v="AD01-9361"/>
    <x v="1"/>
    <s v="Jun"/>
    <x v="0"/>
    <x v="0"/>
    <x v="0"/>
    <x v="0"/>
    <x v="0"/>
    <x v="1"/>
    <n v="363"/>
    <n v="519.09"/>
  </r>
  <r>
    <s v="AD01-9362"/>
    <x v="1"/>
    <s v="Jun"/>
    <x v="0"/>
    <x v="0"/>
    <x v="0"/>
    <x v="0"/>
    <x v="0"/>
    <x v="1"/>
    <n v="159"/>
    <n v="227.37"/>
  </r>
  <r>
    <s v="AD01-9362"/>
    <x v="1"/>
    <s v="Jun"/>
    <x v="0"/>
    <x v="0"/>
    <x v="0"/>
    <x v="0"/>
    <x v="0"/>
    <x v="1"/>
    <n v="762"/>
    <n v="526.24"/>
  </r>
  <r>
    <s v="AD01-9361"/>
    <x v="1"/>
    <s v="Jun"/>
    <x v="0"/>
    <x v="0"/>
    <x v="0"/>
    <x v="0"/>
    <x v="0"/>
    <x v="1"/>
    <n v="815"/>
    <n v="526.24"/>
  </r>
  <r>
    <s v="AD01-9361"/>
    <x v="1"/>
    <s v="Jun"/>
    <x v="0"/>
    <x v="0"/>
    <x v="0"/>
    <x v="0"/>
    <x v="0"/>
    <x v="1"/>
    <n v="163"/>
    <n v="233.09"/>
  </r>
  <r>
    <s v="AD01-9361"/>
    <x v="1"/>
    <s v="Jun"/>
    <x v="0"/>
    <x v="0"/>
    <x v="0"/>
    <x v="0"/>
    <x v="0"/>
    <x v="1"/>
    <n v="133"/>
    <n v="190.19"/>
  </r>
  <r>
    <s v="AD01-9361"/>
    <x v="1"/>
    <s v="Jun"/>
    <x v="0"/>
    <x v="0"/>
    <x v="0"/>
    <x v="0"/>
    <x v="0"/>
    <x v="0"/>
    <n v="371"/>
    <n v="530.53"/>
  </r>
  <r>
    <s v="AD01-9364"/>
    <x v="1"/>
    <s v="Jun"/>
    <x v="0"/>
    <x v="0"/>
    <x v="0"/>
    <x v="0"/>
    <x v="0"/>
    <x v="0"/>
    <n v="365"/>
    <n v="521.95000000000005"/>
  </r>
  <r>
    <s v="AD01-9361"/>
    <x v="1"/>
    <s v="Jun"/>
    <x v="0"/>
    <x v="0"/>
    <x v="0"/>
    <x v="0"/>
    <x v="0"/>
    <x v="1"/>
    <n v="161"/>
    <n v="230.23000000000002"/>
  </r>
  <r>
    <s v="AD01-9362"/>
    <x v="1"/>
    <s v="Jun"/>
    <x v="0"/>
    <x v="0"/>
    <x v="0"/>
    <x v="0"/>
    <x v="0"/>
    <x v="1"/>
    <n v="209"/>
    <n v="298.87"/>
  </r>
  <r>
    <s v="AD01-9364"/>
    <x v="1"/>
    <s v="Mar"/>
    <x v="0"/>
    <x v="0"/>
    <x v="0"/>
    <x v="0"/>
    <x v="0"/>
    <x v="0"/>
    <n v="176"/>
    <n v="526.24"/>
  </r>
  <r>
    <s v="AD01-9361"/>
    <x v="1"/>
    <s v="Mar"/>
    <x v="0"/>
    <x v="0"/>
    <x v="0"/>
    <x v="0"/>
    <x v="0"/>
    <x v="0"/>
    <n v="170"/>
    <n v="526.24"/>
  </r>
  <r>
    <s v="AD01-9364"/>
    <x v="1"/>
    <s v="Mar"/>
    <x v="0"/>
    <x v="0"/>
    <x v="0"/>
    <x v="0"/>
    <x v="0"/>
    <x v="0"/>
    <n v="164"/>
    <n v="526.24"/>
  </r>
  <r>
    <s v="AD01-9361"/>
    <x v="1"/>
    <s v="Mar"/>
    <x v="0"/>
    <x v="0"/>
    <x v="0"/>
    <x v="0"/>
    <x v="0"/>
    <x v="1"/>
    <n v="176"/>
    <n v="251.68"/>
  </r>
  <r>
    <s v="AD01-9361"/>
    <x v="1"/>
    <s v="Mar"/>
    <x v="0"/>
    <x v="0"/>
    <x v="0"/>
    <x v="0"/>
    <x v="0"/>
    <x v="1"/>
    <n v="224"/>
    <n v="320.32"/>
  </r>
  <r>
    <s v="AD01-9361"/>
    <x v="1"/>
    <s v="Mar"/>
    <x v="0"/>
    <x v="0"/>
    <x v="0"/>
    <x v="0"/>
    <x v="0"/>
    <x v="1"/>
    <n v="152"/>
    <n v="217.36"/>
  </r>
  <r>
    <s v="AD01-9362"/>
    <x v="1"/>
    <s v="Mar"/>
    <x v="0"/>
    <x v="0"/>
    <x v="0"/>
    <x v="0"/>
    <x v="0"/>
    <x v="1"/>
    <n v="178"/>
    <n v="254.54"/>
  </r>
  <r>
    <s v="AD01-9361"/>
    <x v="1"/>
    <s v="Mar"/>
    <x v="0"/>
    <x v="0"/>
    <x v="0"/>
    <x v="0"/>
    <x v="0"/>
    <x v="1"/>
    <n v="226"/>
    <n v="323.18"/>
  </r>
  <r>
    <s v="AD01-9364"/>
    <x v="1"/>
    <s v="Mar"/>
    <x v="0"/>
    <x v="0"/>
    <x v="0"/>
    <x v="0"/>
    <x v="0"/>
    <x v="1"/>
    <n v="148"/>
    <n v="211.64"/>
  </r>
  <r>
    <s v="AD01-9362"/>
    <x v="1"/>
    <s v="Mar"/>
    <x v="0"/>
    <x v="0"/>
    <x v="0"/>
    <x v="0"/>
    <x v="0"/>
    <x v="0"/>
    <n v="174"/>
    <n v="526.24"/>
  </r>
  <r>
    <s v="AD01-9362"/>
    <x v="1"/>
    <s v="Mar"/>
    <x v="0"/>
    <x v="0"/>
    <x v="0"/>
    <x v="0"/>
    <x v="0"/>
    <x v="0"/>
    <n v="168"/>
    <n v="526.24"/>
  </r>
  <r>
    <s v="AD01-9362"/>
    <x v="1"/>
    <s v="Mar"/>
    <x v="0"/>
    <x v="0"/>
    <x v="0"/>
    <x v="0"/>
    <x v="0"/>
    <x v="1"/>
    <n v="720"/>
    <n v="1029.5999999999999"/>
  </r>
  <r>
    <s v="AD01-9362"/>
    <x v="1"/>
    <s v="Mar"/>
    <x v="0"/>
    <x v="0"/>
    <x v="0"/>
    <x v="0"/>
    <x v="0"/>
    <x v="1"/>
    <n v="773"/>
    <n v="1105.3899999999999"/>
  </r>
  <r>
    <s v="AD01-9361"/>
    <x v="1"/>
    <s v="Mar"/>
    <x v="0"/>
    <x v="0"/>
    <x v="0"/>
    <x v="0"/>
    <x v="0"/>
    <x v="0"/>
    <n v="177"/>
    <n v="253.11"/>
  </r>
  <r>
    <s v="AD01-9361"/>
    <x v="1"/>
    <s v="Mar"/>
    <x v="0"/>
    <x v="0"/>
    <x v="0"/>
    <x v="0"/>
    <x v="0"/>
    <x v="0"/>
    <n v="171"/>
    <n v="244.53"/>
  </r>
  <r>
    <s v="AD01-9362"/>
    <x v="1"/>
    <s v="Mar"/>
    <x v="0"/>
    <x v="0"/>
    <x v="0"/>
    <x v="0"/>
    <x v="0"/>
    <x v="0"/>
    <n v="165"/>
    <n v="235.95"/>
  </r>
  <r>
    <s v="AD01-9362"/>
    <x v="1"/>
    <s v="Mar"/>
    <x v="0"/>
    <x v="0"/>
    <x v="0"/>
    <x v="0"/>
    <x v="0"/>
    <x v="1"/>
    <n v="177"/>
    <n v="253.11"/>
  </r>
  <r>
    <s v="AD01-9362"/>
    <x v="1"/>
    <s v="Mar"/>
    <x v="0"/>
    <x v="0"/>
    <x v="0"/>
    <x v="0"/>
    <x v="0"/>
    <x v="1"/>
    <n v="759"/>
    <n v="526.24"/>
  </r>
  <r>
    <s v="AD01-9364"/>
    <x v="1"/>
    <s v="Mar"/>
    <x v="0"/>
    <x v="0"/>
    <x v="0"/>
    <x v="0"/>
    <x v="0"/>
    <x v="1"/>
    <n v="175"/>
    <n v="250.25"/>
  </r>
  <r>
    <s v="AD01-9362"/>
    <x v="1"/>
    <s v="Mar"/>
    <x v="0"/>
    <x v="0"/>
    <x v="0"/>
    <x v="0"/>
    <x v="0"/>
    <x v="1"/>
    <n v="223"/>
    <n v="318.89"/>
  </r>
  <r>
    <s v="AD01-9362"/>
    <x v="1"/>
    <s v="Mar"/>
    <x v="0"/>
    <x v="0"/>
    <x v="0"/>
    <x v="0"/>
    <x v="0"/>
    <x v="1"/>
    <n v="151"/>
    <n v="215.93"/>
  </r>
  <r>
    <s v="AD01-9364"/>
    <x v="1"/>
    <s v="Mar"/>
    <x v="0"/>
    <x v="0"/>
    <x v="0"/>
    <x v="0"/>
    <x v="0"/>
    <x v="0"/>
    <n v="173"/>
    <n v="247.39"/>
  </r>
  <r>
    <s v="AD01-9362"/>
    <x v="1"/>
    <s v="Mar"/>
    <x v="0"/>
    <x v="0"/>
    <x v="0"/>
    <x v="0"/>
    <x v="0"/>
    <x v="0"/>
    <n v="167"/>
    <n v="238.81"/>
  </r>
  <r>
    <s v="AD01-9361"/>
    <x v="1"/>
    <s v="Mar"/>
    <x v="0"/>
    <x v="0"/>
    <x v="0"/>
    <x v="0"/>
    <x v="0"/>
    <x v="1"/>
    <n v="179"/>
    <n v="255.97"/>
  </r>
  <r>
    <s v="AD01-9361"/>
    <x v="1"/>
    <s v="Mar"/>
    <x v="0"/>
    <x v="0"/>
    <x v="0"/>
    <x v="0"/>
    <x v="0"/>
    <x v="1"/>
    <n v="782"/>
    <n v="1118.26"/>
  </r>
  <r>
    <s v="AD01-9364"/>
    <x v="1"/>
    <s v="May"/>
    <x v="0"/>
    <x v="0"/>
    <x v="0"/>
    <x v="0"/>
    <x v="0"/>
    <x v="0"/>
    <n v="146"/>
    <n v="526.24"/>
  </r>
  <r>
    <s v="AD01-9361"/>
    <x v="1"/>
    <s v="May"/>
    <x v="0"/>
    <x v="0"/>
    <x v="0"/>
    <x v="0"/>
    <x v="0"/>
    <x v="0"/>
    <n v="140"/>
    <n v="526.24"/>
  </r>
  <r>
    <s v="AD01-9361"/>
    <x v="1"/>
    <s v="May"/>
    <x v="0"/>
    <x v="0"/>
    <x v="0"/>
    <x v="0"/>
    <x v="0"/>
    <x v="0"/>
    <n v="134"/>
    <n v="526.24"/>
  </r>
  <r>
    <s v="AD01-9361"/>
    <x v="1"/>
    <s v="May"/>
    <x v="0"/>
    <x v="0"/>
    <x v="0"/>
    <x v="0"/>
    <x v="0"/>
    <x v="1"/>
    <n v="164"/>
    <n v="234.51999999999998"/>
  </r>
  <r>
    <s v="AD01-9363"/>
    <x v="1"/>
    <s v="May"/>
    <x v="0"/>
    <x v="0"/>
    <x v="0"/>
    <x v="0"/>
    <x v="0"/>
    <x v="1"/>
    <n v="212"/>
    <n v="303.15999999999997"/>
  </r>
  <r>
    <s v="AD01-9362"/>
    <x v="1"/>
    <s v="May"/>
    <x v="0"/>
    <x v="0"/>
    <x v="0"/>
    <x v="0"/>
    <x v="0"/>
    <x v="1"/>
    <n v="140"/>
    <n v="200.2"/>
  </r>
  <r>
    <s v="AD01-9362"/>
    <x v="1"/>
    <s v="May"/>
    <x v="0"/>
    <x v="0"/>
    <x v="0"/>
    <x v="0"/>
    <x v="0"/>
    <x v="1"/>
    <n v="166"/>
    <n v="237.38"/>
  </r>
  <r>
    <s v="AD01-9362"/>
    <x v="1"/>
    <s v="May"/>
    <x v="0"/>
    <x v="0"/>
    <x v="0"/>
    <x v="0"/>
    <x v="0"/>
    <x v="1"/>
    <n v="214"/>
    <n v="306.02"/>
  </r>
  <r>
    <s v="AD01-9363"/>
    <x v="1"/>
    <s v="May"/>
    <x v="0"/>
    <x v="0"/>
    <x v="0"/>
    <x v="0"/>
    <x v="0"/>
    <x v="1"/>
    <n v="142"/>
    <n v="203.06"/>
  </r>
  <r>
    <s v="AD01-9362"/>
    <x v="1"/>
    <s v="May"/>
    <x v="0"/>
    <x v="0"/>
    <x v="0"/>
    <x v="0"/>
    <x v="0"/>
    <x v="1"/>
    <n v="144"/>
    <n v="526.24"/>
  </r>
  <r>
    <s v="AD01-9362"/>
    <x v="1"/>
    <s v="May"/>
    <x v="0"/>
    <x v="0"/>
    <x v="0"/>
    <x v="0"/>
    <x v="0"/>
    <x v="1"/>
    <n v="138"/>
    <n v="526.24"/>
  </r>
  <r>
    <s v="AD01-9365"/>
    <x v="1"/>
    <s v="May"/>
    <x v="0"/>
    <x v="0"/>
    <x v="0"/>
    <x v="0"/>
    <x v="0"/>
    <x v="1"/>
    <n v="132"/>
    <n v="526.24"/>
  </r>
  <r>
    <s v="AD01-9361"/>
    <x v="1"/>
    <s v="May"/>
    <x v="0"/>
    <x v="0"/>
    <x v="0"/>
    <x v="0"/>
    <x v="0"/>
    <x v="1"/>
    <n v="688"/>
    <n v="983.83999999999992"/>
  </r>
  <r>
    <s v="AD01-9364"/>
    <x v="1"/>
    <s v="May"/>
    <x v="0"/>
    <x v="0"/>
    <x v="0"/>
    <x v="0"/>
    <x v="0"/>
    <x v="1"/>
    <n v="775"/>
    <n v="1108.25"/>
  </r>
  <r>
    <s v="AD01-9362"/>
    <x v="1"/>
    <s v="May"/>
    <x v="0"/>
    <x v="0"/>
    <x v="0"/>
    <x v="0"/>
    <x v="0"/>
    <x v="1"/>
    <n v="141"/>
    <n v="201.63"/>
  </r>
  <r>
    <s v="AD01-9363"/>
    <x v="1"/>
    <s v="May"/>
    <x v="0"/>
    <x v="0"/>
    <x v="0"/>
    <x v="0"/>
    <x v="0"/>
    <x v="1"/>
    <n v="135"/>
    <n v="193.05"/>
  </r>
  <r>
    <s v="AD01-9364"/>
    <x v="1"/>
    <s v="May"/>
    <x v="0"/>
    <x v="0"/>
    <x v="0"/>
    <x v="0"/>
    <x v="0"/>
    <x v="1"/>
    <n v="165"/>
    <n v="235.95"/>
  </r>
  <r>
    <s v="AD01-9362"/>
    <x v="1"/>
    <s v="May"/>
    <x v="0"/>
    <x v="0"/>
    <x v="0"/>
    <x v="0"/>
    <x v="0"/>
    <x v="1"/>
    <n v="761"/>
    <n v="526.24"/>
  </r>
  <r>
    <s v="AD01-9361"/>
    <x v="1"/>
    <s v="May"/>
    <x v="0"/>
    <x v="0"/>
    <x v="0"/>
    <x v="0"/>
    <x v="0"/>
    <x v="1"/>
    <n v="814"/>
    <n v="526.24"/>
  </r>
  <r>
    <s v="AD01-9363"/>
    <x v="1"/>
    <s v="May"/>
    <x v="0"/>
    <x v="0"/>
    <x v="0"/>
    <x v="0"/>
    <x v="0"/>
    <x v="1"/>
    <n v="169"/>
    <n v="241.67000000000002"/>
  </r>
  <r>
    <s v="AD01-9365"/>
    <x v="1"/>
    <s v="May"/>
    <x v="0"/>
    <x v="0"/>
    <x v="0"/>
    <x v="0"/>
    <x v="0"/>
    <x v="1"/>
    <n v="211"/>
    <n v="301.73"/>
  </r>
  <r>
    <s v="AD01-9362"/>
    <x v="1"/>
    <s v="May"/>
    <x v="0"/>
    <x v="0"/>
    <x v="0"/>
    <x v="0"/>
    <x v="0"/>
    <x v="1"/>
    <n v="139"/>
    <n v="198.76999999999998"/>
  </r>
  <r>
    <s v="AD01-9361"/>
    <x v="1"/>
    <s v="May"/>
    <x v="0"/>
    <x v="0"/>
    <x v="0"/>
    <x v="0"/>
    <x v="0"/>
    <x v="0"/>
    <n v="143"/>
    <n v="204.49"/>
  </r>
  <r>
    <s v="AD01-9362"/>
    <x v="1"/>
    <s v="May"/>
    <x v="0"/>
    <x v="0"/>
    <x v="0"/>
    <x v="0"/>
    <x v="0"/>
    <x v="0"/>
    <n v="137"/>
    <n v="195.91"/>
  </r>
  <r>
    <s v="AD01-9363"/>
    <x v="1"/>
    <s v="May"/>
    <x v="0"/>
    <x v="0"/>
    <x v="0"/>
    <x v="0"/>
    <x v="0"/>
    <x v="0"/>
    <n v="131"/>
    <n v="187.32999999999998"/>
  </r>
  <r>
    <s v="AD01-9362"/>
    <x v="1"/>
    <s v="May"/>
    <x v="0"/>
    <x v="0"/>
    <x v="0"/>
    <x v="0"/>
    <x v="0"/>
    <x v="1"/>
    <n v="167"/>
    <n v="238.81"/>
  </r>
  <r>
    <s v="AD01-9362"/>
    <x v="1"/>
    <s v="May"/>
    <x v="0"/>
    <x v="0"/>
    <x v="0"/>
    <x v="0"/>
    <x v="0"/>
    <x v="1"/>
    <n v="215"/>
    <n v="307.45"/>
  </r>
  <r>
    <s v="AD01-9361"/>
    <x v="1"/>
    <s v="May"/>
    <x v="0"/>
    <x v="0"/>
    <x v="0"/>
    <x v="0"/>
    <x v="0"/>
    <x v="1"/>
    <n v="784"/>
    <n v="1121.1199999999999"/>
  </r>
  <r>
    <s v="AD01-9362"/>
    <x v="1"/>
    <s v="Nov"/>
    <x v="0"/>
    <x v="0"/>
    <x v="0"/>
    <x v="0"/>
    <x v="0"/>
    <x v="1"/>
    <n v="134"/>
    <n v="182.24"/>
  </r>
  <r>
    <s v="AD01-9361"/>
    <x v="1"/>
    <s v="Nov"/>
    <x v="0"/>
    <x v="0"/>
    <x v="0"/>
    <x v="0"/>
    <x v="0"/>
    <x v="1"/>
    <n v="182"/>
    <n v="260.26"/>
  </r>
  <r>
    <s v="AD01-9361"/>
    <x v="1"/>
    <s v="Nov"/>
    <x v="0"/>
    <x v="0"/>
    <x v="0"/>
    <x v="0"/>
    <x v="0"/>
    <x v="1"/>
    <n v="136"/>
    <n v="194.48"/>
  </r>
  <r>
    <s v="AD01-9361"/>
    <x v="1"/>
    <s v="Nov"/>
    <x v="0"/>
    <x v="0"/>
    <x v="0"/>
    <x v="0"/>
    <x v="0"/>
    <x v="1"/>
    <n v="694"/>
    <n v="992.42000000000007"/>
  </r>
  <r>
    <s v="AD01-9365"/>
    <x v="1"/>
    <s v="Nov"/>
    <x v="0"/>
    <x v="0"/>
    <x v="0"/>
    <x v="0"/>
    <x v="0"/>
    <x v="1"/>
    <n v="727"/>
    <n v="1039.6100000000001"/>
  </r>
  <r>
    <s v="AD01-9362"/>
    <x v="1"/>
    <s v="Nov"/>
    <x v="0"/>
    <x v="0"/>
    <x v="0"/>
    <x v="0"/>
    <x v="0"/>
    <x v="1"/>
    <n v="135"/>
    <n v="193.05"/>
  </r>
  <r>
    <s v="AD01-9365"/>
    <x v="1"/>
    <s v="Nov"/>
    <x v="0"/>
    <x v="0"/>
    <x v="0"/>
    <x v="0"/>
    <x v="0"/>
    <x v="1"/>
    <n v="766"/>
    <n v="526.24"/>
  </r>
  <r>
    <s v="AD01-9361"/>
    <x v="1"/>
    <s v="Nov"/>
    <x v="0"/>
    <x v="0"/>
    <x v="0"/>
    <x v="0"/>
    <x v="0"/>
    <x v="1"/>
    <n v="133"/>
    <n v="190.19"/>
  </r>
  <r>
    <s v="AD01-9361"/>
    <x v="1"/>
    <s v="Nov"/>
    <x v="0"/>
    <x v="0"/>
    <x v="0"/>
    <x v="0"/>
    <x v="0"/>
    <x v="1"/>
    <n v="181"/>
    <n v="258.83"/>
  </r>
  <r>
    <s v="AD01-9362"/>
    <x v="1"/>
    <s v="Nov"/>
    <x v="0"/>
    <x v="0"/>
    <x v="0"/>
    <x v="0"/>
    <x v="0"/>
    <x v="1"/>
    <n v="137"/>
    <n v="195.91"/>
  </r>
  <r>
    <s v="AD01-9361"/>
    <x v="1"/>
    <s v="Nov"/>
    <x v="0"/>
    <x v="0"/>
    <x v="0"/>
    <x v="0"/>
    <x v="0"/>
    <x v="1"/>
    <n v="179"/>
    <n v="255.97"/>
  </r>
  <r>
    <s v="AD01-9362"/>
    <x v="1"/>
    <s v="Oct"/>
    <x v="0"/>
    <x v="0"/>
    <x v="0"/>
    <x v="0"/>
    <x v="0"/>
    <x v="1"/>
    <n v="140"/>
    <n v="190.4"/>
  </r>
  <r>
    <s v="AD01-9364"/>
    <x v="1"/>
    <s v="Oct"/>
    <x v="0"/>
    <x v="0"/>
    <x v="0"/>
    <x v="0"/>
    <x v="0"/>
    <x v="1"/>
    <n v="188"/>
    <n v="268.84000000000003"/>
  </r>
  <r>
    <s v="AD01-9362"/>
    <x v="1"/>
    <s v="Oct"/>
    <x v="0"/>
    <x v="0"/>
    <x v="0"/>
    <x v="0"/>
    <x v="0"/>
    <x v="1"/>
    <n v="142"/>
    <n v="203.06"/>
  </r>
  <r>
    <s v="AD01-9364"/>
    <x v="1"/>
    <s v="Oct"/>
    <x v="0"/>
    <x v="0"/>
    <x v="0"/>
    <x v="0"/>
    <x v="0"/>
    <x v="1"/>
    <n v="184"/>
    <n v="263.12"/>
  </r>
  <r>
    <s v="AD01-9362"/>
    <x v="1"/>
    <s v="Oct"/>
    <x v="0"/>
    <x v="0"/>
    <x v="0"/>
    <x v="0"/>
    <x v="0"/>
    <x v="0"/>
    <n v="312"/>
    <n v="526.24"/>
  </r>
  <r>
    <s v="AD01-9365"/>
    <x v="1"/>
    <s v="Oct"/>
    <x v="0"/>
    <x v="0"/>
    <x v="0"/>
    <x v="0"/>
    <x v="0"/>
    <x v="1"/>
    <n v="693"/>
    <n v="990.99"/>
  </r>
  <r>
    <s v="AD01-9364"/>
    <x v="1"/>
    <s v="Oct"/>
    <x v="0"/>
    <x v="0"/>
    <x v="0"/>
    <x v="0"/>
    <x v="0"/>
    <x v="1"/>
    <n v="726"/>
    <n v="1038.18"/>
  </r>
  <r>
    <s v="AD01-9364"/>
    <x v="1"/>
    <s v="Oct"/>
    <x v="0"/>
    <x v="0"/>
    <x v="0"/>
    <x v="0"/>
    <x v="0"/>
    <x v="1"/>
    <n v="141"/>
    <n v="201.63"/>
  </r>
  <r>
    <s v="AD01-9362"/>
    <x v="1"/>
    <s v="Oct"/>
    <x v="0"/>
    <x v="0"/>
    <x v="0"/>
    <x v="0"/>
    <x v="0"/>
    <x v="1"/>
    <n v="765"/>
    <n v="526.24"/>
  </r>
  <r>
    <s v="AD01-9362"/>
    <x v="1"/>
    <s v="Oct"/>
    <x v="0"/>
    <x v="0"/>
    <x v="0"/>
    <x v="0"/>
    <x v="0"/>
    <x v="1"/>
    <n v="139"/>
    <n v="198.76999999999998"/>
  </r>
  <r>
    <s v="AD01-9362"/>
    <x v="1"/>
    <s v="Oct"/>
    <x v="0"/>
    <x v="0"/>
    <x v="0"/>
    <x v="0"/>
    <x v="0"/>
    <x v="1"/>
    <n v="187"/>
    <n v="267.40999999999997"/>
  </r>
  <r>
    <s v="AD01-9362"/>
    <x v="1"/>
    <s v="Oct"/>
    <x v="0"/>
    <x v="0"/>
    <x v="0"/>
    <x v="0"/>
    <x v="0"/>
    <x v="0"/>
    <n v="311"/>
    <n v="444.73"/>
  </r>
  <r>
    <s v="AD01-9363"/>
    <x v="1"/>
    <s v="Oct"/>
    <x v="0"/>
    <x v="0"/>
    <x v="0"/>
    <x v="0"/>
    <x v="0"/>
    <x v="1"/>
    <n v="185"/>
    <n v="264.55"/>
  </r>
  <r>
    <s v="AD01-9361"/>
    <x v="1"/>
    <s v="Sep"/>
    <x v="0"/>
    <x v="0"/>
    <x v="0"/>
    <x v="0"/>
    <x v="0"/>
    <x v="0"/>
    <n v="326"/>
    <n v="466.18"/>
  </r>
  <r>
    <s v="AD01-9364"/>
    <x v="1"/>
    <s v="Sep"/>
    <x v="0"/>
    <x v="0"/>
    <x v="0"/>
    <x v="0"/>
    <x v="0"/>
    <x v="0"/>
    <n v="320"/>
    <n v="457.6"/>
  </r>
  <r>
    <s v="AD01-9361"/>
    <x v="1"/>
    <s v="Sep"/>
    <x v="0"/>
    <x v="0"/>
    <x v="0"/>
    <x v="0"/>
    <x v="0"/>
    <x v="0"/>
    <n v="314"/>
    <n v="449.02"/>
  </r>
  <r>
    <s v="AD01-9364"/>
    <x v="1"/>
    <s v="Sep"/>
    <x v="0"/>
    <x v="0"/>
    <x v="0"/>
    <x v="0"/>
    <x v="0"/>
    <x v="1"/>
    <n v="146"/>
    <n v="198.56"/>
  </r>
  <r>
    <s v="AD01-9361"/>
    <x v="1"/>
    <s v="Sep"/>
    <x v="0"/>
    <x v="0"/>
    <x v="0"/>
    <x v="0"/>
    <x v="0"/>
    <x v="1"/>
    <n v="194"/>
    <n v="277.42"/>
  </r>
  <r>
    <s v="AD01-9361"/>
    <x v="1"/>
    <s v="Sep"/>
    <x v="0"/>
    <x v="0"/>
    <x v="0"/>
    <x v="0"/>
    <x v="0"/>
    <x v="1"/>
    <n v="190"/>
    <n v="271.7"/>
  </r>
  <r>
    <s v="AD01-9361"/>
    <x v="1"/>
    <s v="Sep"/>
    <x v="0"/>
    <x v="0"/>
    <x v="0"/>
    <x v="0"/>
    <x v="0"/>
    <x v="1"/>
    <n v="364"/>
    <n v="520.52"/>
  </r>
  <r>
    <s v="AD01-9361"/>
    <x v="1"/>
    <s v="Sep"/>
    <x v="0"/>
    <x v="0"/>
    <x v="0"/>
    <x v="0"/>
    <x v="0"/>
    <x v="0"/>
    <n v="324"/>
    <n v="526.24"/>
  </r>
  <r>
    <s v="AD01-9361"/>
    <x v="1"/>
    <s v="Sep"/>
    <x v="0"/>
    <x v="0"/>
    <x v="0"/>
    <x v="0"/>
    <x v="0"/>
    <x v="0"/>
    <n v="318"/>
    <n v="526.24"/>
  </r>
  <r>
    <s v="AD01-9362"/>
    <x v="1"/>
    <s v="Sep"/>
    <x v="0"/>
    <x v="0"/>
    <x v="0"/>
    <x v="0"/>
    <x v="0"/>
    <x v="1"/>
    <n v="692"/>
    <n v="989.56"/>
  </r>
  <r>
    <s v="AD01-9364"/>
    <x v="1"/>
    <s v="Sep"/>
    <x v="0"/>
    <x v="0"/>
    <x v="0"/>
    <x v="0"/>
    <x v="0"/>
    <x v="1"/>
    <n v="725"/>
    <n v="1036.75"/>
  </r>
  <r>
    <s v="AD01-9362"/>
    <x v="1"/>
    <s v="Sep"/>
    <x v="0"/>
    <x v="0"/>
    <x v="0"/>
    <x v="0"/>
    <x v="0"/>
    <x v="1"/>
    <n v="778"/>
    <n v="1112.54"/>
  </r>
  <r>
    <s v="AD01-9361"/>
    <x v="1"/>
    <s v="Sep"/>
    <x v="0"/>
    <x v="0"/>
    <x v="0"/>
    <x v="0"/>
    <x v="0"/>
    <x v="0"/>
    <n v="327"/>
    <n v="467.61"/>
  </r>
  <r>
    <s v="AD01-9364"/>
    <x v="1"/>
    <s v="Sep"/>
    <x v="0"/>
    <x v="0"/>
    <x v="0"/>
    <x v="0"/>
    <x v="0"/>
    <x v="0"/>
    <n v="321"/>
    <n v="459.03"/>
  </r>
  <r>
    <s v="AD01-9361"/>
    <x v="1"/>
    <s v="Sep"/>
    <x v="0"/>
    <x v="0"/>
    <x v="0"/>
    <x v="0"/>
    <x v="0"/>
    <x v="0"/>
    <n v="315"/>
    <n v="450.45"/>
  </r>
  <r>
    <s v="AD01-9362"/>
    <x v="1"/>
    <s v="Sep"/>
    <x v="0"/>
    <x v="0"/>
    <x v="0"/>
    <x v="0"/>
    <x v="0"/>
    <x v="1"/>
    <n v="147"/>
    <n v="210.21"/>
  </r>
  <r>
    <s v="AD01-9361"/>
    <x v="1"/>
    <s v="Sep"/>
    <x v="0"/>
    <x v="0"/>
    <x v="0"/>
    <x v="0"/>
    <x v="0"/>
    <x v="1"/>
    <n v="145"/>
    <n v="207.35"/>
  </r>
  <r>
    <s v="AD01-9361"/>
    <x v="1"/>
    <s v="Sep"/>
    <x v="0"/>
    <x v="0"/>
    <x v="0"/>
    <x v="0"/>
    <x v="0"/>
    <x v="1"/>
    <n v="193"/>
    <n v="275.99"/>
  </r>
  <r>
    <s v="AD01-9364"/>
    <x v="1"/>
    <s v="Sep"/>
    <x v="0"/>
    <x v="0"/>
    <x v="0"/>
    <x v="0"/>
    <x v="0"/>
    <x v="0"/>
    <n v="323"/>
    <n v="461.89"/>
  </r>
  <r>
    <s v="AD01-9361"/>
    <x v="1"/>
    <s v="Sep"/>
    <x v="0"/>
    <x v="0"/>
    <x v="0"/>
    <x v="0"/>
    <x v="0"/>
    <x v="0"/>
    <n v="317"/>
    <n v="453.31"/>
  </r>
  <r>
    <s v="AD01-9364"/>
    <x v="1"/>
    <s v="Sep"/>
    <x v="0"/>
    <x v="0"/>
    <x v="0"/>
    <x v="0"/>
    <x v="0"/>
    <x v="1"/>
    <n v="143"/>
    <n v="204.49"/>
  </r>
  <r>
    <s v="AD01-9361"/>
    <x v="1"/>
    <s v="Sep"/>
    <x v="0"/>
    <x v="0"/>
    <x v="0"/>
    <x v="0"/>
    <x v="0"/>
    <x v="1"/>
    <n v="191"/>
    <n v="273.13"/>
  </r>
  <r>
    <s v="AD01-9364"/>
    <x v="1"/>
    <s v="Sep"/>
    <x v="0"/>
    <x v="0"/>
    <x v="0"/>
    <x v="0"/>
    <x v="0"/>
    <x v="1"/>
    <n v="787"/>
    <n v="1125.4099999999999"/>
  </r>
  <r>
    <s v="AD01-9362"/>
    <x v="1"/>
    <s v="Apr"/>
    <x v="1"/>
    <x v="0"/>
    <x v="0"/>
    <x v="0"/>
    <x v="0"/>
    <x v="0"/>
    <n v="266"/>
    <n v="380.38"/>
  </r>
  <r>
    <s v="AD01-9362"/>
    <x v="1"/>
    <s v="Apr"/>
    <x v="1"/>
    <x v="0"/>
    <x v="0"/>
    <x v="0"/>
    <x v="0"/>
    <x v="0"/>
    <n v="314"/>
    <n v="449.02"/>
  </r>
  <r>
    <s v="AD01-9361"/>
    <x v="1"/>
    <s v="Apr"/>
    <x v="1"/>
    <x v="0"/>
    <x v="0"/>
    <x v="0"/>
    <x v="0"/>
    <x v="0"/>
    <n v="236"/>
    <n v="337.48"/>
  </r>
  <r>
    <s v="AD01-9362"/>
    <x v="1"/>
    <s v="Apr"/>
    <x v="1"/>
    <x v="0"/>
    <x v="0"/>
    <x v="0"/>
    <x v="0"/>
    <x v="0"/>
    <n v="310"/>
    <n v="526.24"/>
  </r>
  <r>
    <s v="AD01-9364"/>
    <x v="1"/>
    <s v="Apr"/>
    <x v="1"/>
    <x v="0"/>
    <x v="0"/>
    <x v="0"/>
    <x v="0"/>
    <x v="0"/>
    <n v="238"/>
    <n v="526.24"/>
  </r>
  <r>
    <s v="AD01-9361"/>
    <x v="1"/>
    <s v="Apr"/>
    <x v="1"/>
    <x v="0"/>
    <x v="0"/>
    <x v="0"/>
    <x v="0"/>
    <x v="0"/>
    <n v="1000"/>
    <n v="1430"/>
  </r>
  <r>
    <s v="AD01-9363"/>
    <x v="1"/>
    <s v="Apr"/>
    <x v="1"/>
    <x v="0"/>
    <x v="0"/>
    <x v="0"/>
    <x v="0"/>
    <x v="0"/>
    <n v="1033"/>
    <n v="1477.19"/>
  </r>
  <r>
    <s v="AD01-9364"/>
    <x v="1"/>
    <s v="Apr"/>
    <x v="1"/>
    <x v="0"/>
    <x v="0"/>
    <x v="0"/>
    <x v="0"/>
    <x v="0"/>
    <n v="240"/>
    <n v="343.2"/>
  </r>
  <r>
    <s v="AD01-9364"/>
    <x v="1"/>
    <s v="Apr"/>
    <x v="1"/>
    <x v="0"/>
    <x v="0"/>
    <x v="0"/>
    <x v="0"/>
    <x v="0"/>
    <n v="267"/>
    <n v="381.81"/>
  </r>
  <r>
    <s v="AD01-9361"/>
    <x v="1"/>
    <s v="Apr"/>
    <x v="1"/>
    <x v="0"/>
    <x v="0"/>
    <x v="0"/>
    <x v="0"/>
    <x v="0"/>
    <n v="237"/>
    <n v="338.90999999999997"/>
  </r>
  <r>
    <s v="AD01-9364"/>
    <x v="1"/>
    <s v="Apr"/>
    <x v="1"/>
    <x v="0"/>
    <x v="0"/>
    <x v="0"/>
    <x v="0"/>
    <x v="0"/>
    <n v="781"/>
    <n v="1116.83"/>
  </r>
  <r>
    <s v="AD01-9361"/>
    <x v="1"/>
    <s v="Apr"/>
    <x v="1"/>
    <x v="0"/>
    <x v="0"/>
    <x v="0"/>
    <x v="0"/>
    <x v="0"/>
    <n v="814"/>
    <n v="1164.02"/>
  </r>
  <r>
    <s v="AD01-9361"/>
    <x v="1"/>
    <s v="Apr"/>
    <x v="1"/>
    <x v="0"/>
    <x v="0"/>
    <x v="0"/>
    <x v="0"/>
    <x v="0"/>
    <n v="263"/>
    <n v="376.09000000000003"/>
  </r>
  <r>
    <s v="AD01-9361"/>
    <x v="1"/>
    <s v="Apr"/>
    <x v="1"/>
    <x v="0"/>
    <x v="0"/>
    <x v="0"/>
    <x v="0"/>
    <x v="0"/>
    <n v="311"/>
    <n v="444.73"/>
  </r>
  <r>
    <s v="AD01-9362"/>
    <x v="1"/>
    <s v="Apr"/>
    <x v="1"/>
    <x v="0"/>
    <x v="0"/>
    <x v="0"/>
    <x v="0"/>
    <x v="0"/>
    <n v="239"/>
    <n v="341.77"/>
  </r>
  <r>
    <s v="AD01-9361"/>
    <x v="1"/>
    <s v="Aug"/>
    <x v="1"/>
    <x v="0"/>
    <x v="0"/>
    <x v="0"/>
    <x v="0"/>
    <x v="0"/>
    <n v="242"/>
    <n v="346.06"/>
  </r>
  <r>
    <s v="AD01-9365"/>
    <x v="1"/>
    <s v="Aug"/>
    <x v="1"/>
    <x v="0"/>
    <x v="0"/>
    <x v="0"/>
    <x v="0"/>
    <x v="0"/>
    <n v="290"/>
    <n v="414.7"/>
  </r>
  <r>
    <s v="AD01-9362"/>
    <x v="1"/>
    <s v="Aug"/>
    <x v="0"/>
    <x v="0"/>
    <x v="0"/>
    <x v="0"/>
    <x v="0"/>
    <x v="0"/>
    <n v="218"/>
    <n v="311.74"/>
  </r>
  <r>
    <s v="AD01-9362"/>
    <x v="1"/>
    <s v="Aug"/>
    <x v="0"/>
    <x v="0"/>
    <x v="0"/>
    <x v="0"/>
    <x v="0"/>
    <x v="0"/>
    <n v="244"/>
    <n v="526.24"/>
  </r>
  <r>
    <s v="AD01-9361"/>
    <x v="1"/>
    <s v="Aug"/>
    <x v="0"/>
    <x v="0"/>
    <x v="0"/>
    <x v="0"/>
    <x v="0"/>
    <x v="0"/>
    <n v="292"/>
    <n v="526.24"/>
  </r>
  <r>
    <s v="AD01-9362"/>
    <x v="1"/>
    <s v="Aug"/>
    <x v="0"/>
    <x v="0"/>
    <x v="0"/>
    <x v="0"/>
    <x v="0"/>
    <x v="0"/>
    <n v="1003"/>
    <n v="1434.29"/>
  </r>
  <r>
    <s v="AD01-9362"/>
    <x v="1"/>
    <s v="Aug"/>
    <x v="0"/>
    <x v="0"/>
    <x v="0"/>
    <x v="0"/>
    <x v="0"/>
    <x v="0"/>
    <n v="1037"/>
    <n v="1482.9099999999999"/>
  </r>
  <r>
    <s v="AD01-9361"/>
    <x v="1"/>
    <s v="Aug"/>
    <x v="0"/>
    <x v="0"/>
    <x v="0"/>
    <x v="0"/>
    <x v="0"/>
    <x v="0"/>
    <n v="216"/>
    <n v="308.88"/>
  </r>
  <r>
    <s v="AD01-9361"/>
    <x v="1"/>
    <s v="Aug"/>
    <x v="0"/>
    <x v="0"/>
    <x v="0"/>
    <x v="0"/>
    <x v="0"/>
    <x v="0"/>
    <n v="243"/>
    <n v="347.49"/>
  </r>
  <r>
    <s v="AD01-9361"/>
    <x v="1"/>
    <s v="Aug"/>
    <x v="0"/>
    <x v="0"/>
    <x v="0"/>
    <x v="0"/>
    <x v="0"/>
    <x v="0"/>
    <n v="291"/>
    <n v="416.13"/>
  </r>
  <r>
    <s v="AD01-9362"/>
    <x v="1"/>
    <s v="Aug"/>
    <x v="0"/>
    <x v="0"/>
    <x v="0"/>
    <x v="0"/>
    <x v="0"/>
    <x v="0"/>
    <n v="219"/>
    <n v="313.17"/>
  </r>
  <r>
    <s v="AD01-9361"/>
    <x v="1"/>
    <s v="Aug"/>
    <x v="0"/>
    <x v="0"/>
    <x v="0"/>
    <x v="0"/>
    <x v="0"/>
    <x v="0"/>
    <n v="818"/>
    <n v="1169.74"/>
  </r>
  <r>
    <s v="AD01-9362"/>
    <x v="1"/>
    <s v="Aug"/>
    <x v="0"/>
    <x v="0"/>
    <x v="0"/>
    <x v="0"/>
    <x v="0"/>
    <x v="0"/>
    <n v="871"/>
    <n v="1245.53"/>
  </r>
  <r>
    <s v="AD01-9362"/>
    <x v="1"/>
    <s v="Aug"/>
    <x v="0"/>
    <x v="0"/>
    <x v="0"/>
    <x v="0"/>
    <x v="0"/>
    <x v="0"/>
    <n v="245"/>
    <n v="350.35"/>
  </r>
  <r>
    <s v="AD01-9361"/>
    <x v="1"/>
    <s v="Aug"/>
    <x v="0"/>
    <x v="0"/>
    <x v="0"/>
    <x v="0"/>
    <x v="0"/>
    <x v="0"/>
    <n v="293"/>
    <n v="418.99"/>
  </r>
  <r>
    <s v="AD01-9361"/>
    <x v="1"/>
    <s v="Aug"/>
    <x v="0"/>
    <x v="0"/>
    <x v="0"/>
    <x v="0"/>
    <x v="0"/>
    <x v="0"/>
    <n v="215"/>
    <n v="307.45"/>
  </r>
  <r>
    <s v="AD01-9361"/>
    <x v="1"/>
    <s v="Dec"/>
    <x v="0"/>
    <x v="0"/>
    <x v="0"/>
    <x v="0"/>
    <x v="0"/>
    <x v="1"/>
    <n v="248"/>
    <n v="354.64"/>
  </r>
  <r>
    <s v="AD01-9363"/>
    <x v="1"/>
    <s v="Dec"/>
    <x v="0"/>
    <x v="0"/>
    <x v="0"/>
    <x v="0"/>
    <x v="0"/>
    <x v="1"/>
    <n v="242"/>
    <n v="346.06"/>
  </r>
  <r>
    <s v="AD01-9362"/>
    <x v="1"/>
    <s v="Dec"/>
    <x v="0"/>
    <x v="0"/>
    <x v="0"/>
    <x v="0"/>
    <x v="0"/>
    <x v="1"/>
    <n v="236"/>
    <n v="337.48"/>
  </r>
  <r>
    <s v="AD01-9362"/>
    <x v="1"/>
    <s v="Dec"/>
    <x v="0"/>
    <x v="0"/>
    <x v="0"/>
    <x v="0"/>
    <x v="0"/>
    <x v="0"/>
    <n v="224"/>
    <n v="320.32"/>
  </r>
  <r>
    <s v="AD01-9361"/>
    <x v="1"/>
    <s v="Dec"/>
    <x v="0"/>
    <x v="0"/>
    <x v="0"/>
    <x v="0"/>
    <x v="0"/>
    <x v="0"/>
    <n v="250"/>
    <n v="357.5"/>
  </r>
  <r>
    <s v="AD01-9364"/>
    <x v="1"/>
    <s v="Dec"/>
    <x v="0"/>
    <x v="0"/>
    <x v="0"/>
    <x v="0"/>
    <x v="0"/>
    <x v="0"/>
    <n v="244"/>
    <n v="348.92"/>
  </r>
  <r>
    <s v="AD01-9364"/>
    <x v="1"/>
    <s v="Dec"/>
    <x v="0"/>
    <x v="0"/>
    <x v="0"/>
    <x v="0"/>
    <x v="0"/>
    <x v="0"/>
    <n v="238"/>
    <n v="340.34000000000003"/>
  </r>
  <r>
    <s v="AD01-9362"/>
    <x v="1"/>
    <s v="Dec"/>
    <x v="0"/>
    <x v="0"/>
    <x v="0"/>
    <x v="0"/>
    <x v="0"/>
    <x v="0"/>
    <n v="220"/>
    <n v="526.24"/>
  </r>
  <r>
    <s v="AD01-9362"/>
    <x v="1"/>
    <s v="Dec"/>
    <x v="0"/>
    <x v="0"/>
    <x v="0"/>
    <x v="0"/>
    <x v="0"/>
    <x v="0"/>
    <n v="268"/>
    <n v="526.24"/>
  </r>
  <r>
    <s v="AD01-9362"/>
    <x v="1"/>
    <s v="Dec"/>
    <x v="0"/>
    <x v="0"/>
    <x v="0"/>
    <x v="0"/>
    <x v="0"/>
    <x v="0"/>
    <n v="1007"/>
    <n v="1440.01"/>
  </r>
  <r>
    <s v="AD01-9362"/>
    <x v="1"/>
    <s v="Dec"/>
    <x v="0"/>
    <x v="0"/>
    <x v="0"/>
    <x v="0"/>
    <x v="0"/>
    <x v="0"/>
    <n v="1040"/>
    <n v="1487.2"/>
  </r>
  <r>
    <s v="AD01-9361"/>
    <x v="1"/>
    <s v="Dec"/>
    <x v="0"/>
    <x v="0"/>
    <x v="0"/>
    <x v="0"/>
    <x v="0"/>
    <x v="0"/>
    <n v="225"/>
    <n v="321.75"/>
  </r>
  <r>
    <s v="AD01-9361"/>
    <x v="1"/>
    <s v="Dec"/>
    <x v="0"/>
    <x v="0"/>
    <x v="0"/>
    <x v="0"/>
    <x v="0"/>
    <x v="0"/>
    <n v="267"/>
    <n v="381.81"/>
  </r>
  <r>
    <s v="AD01-9362"/>
    <x v="1"/>
    <s v="Dec"/>
    <x v="0"/>
    <x v="0"/>
    <x v="0"/>
    <x v="0"/>
    <x v="0"/>
    <x v="0"/>
    <n v="247"/>
    <n v="353.21"/>
  </r>
  <r>
    <s v="AD01-9362"/>
    <x v="1"/>
    <s v="Dec"/>
    <x v="0"/>
    <x v="0"/>
    <x v="0"/>
    <x v="0"/>
    <x v="0"/>
    <x v="0"/>
    <n v="241"/>
    <n v="344.63"/>
  </r>
  <r>
    <s v="AD01-9362"/>
    <x v="1"/>
    <s v="Dec"/>
    <x v="0"/>
    <x v="0"/>
    <x v="0"/>
    <x v="0"/>
    <x v="0"/>
    <x v="0"/>
    <n v="235"/>
    <n v="336.05"/>
  </r>
  <r>
    <s v="AD01-9364"/>
    <x v="1"/>
    <s v="Dec"/>
    <x v="0"/>
    <x v="0"/>
    <x v="0"/>
    <x v="0"/>
    <x v="0"/>
    <x v="0"/>
    <n v="788"/>
    <n v="1126.8399999999999"/>
  </r>
  <r>
    <s v="AD01-9362"/>
    <x v="1"/>
    <s v="Dec"/>
    <x v="0"/>
    <x v="0"/>
    <x v="0"/>
    <x v="0"/>
    <x v="0"/>
    <x v="0"/>
    <n v="821"/>
    <n v="1174.03"/>
  </r>
  <r>
    <s v="AD01-9361"/>
    <x v="1"/>
    <s v="Dec"/>
    <x v="0"/>
    <x v="0"/>
    <x v="0"/>
    <x v="0"/>
    <x v="0"/>
    <x v="1"/>
    <n v="245"/>
    <n v="350.35"/>
  </r>
  <r>
    <s v="AD01-9361"/>
    <x v="1"/>
    <s v="Dec"/>
    <x v="0"/>
    <x v="0"/>
    <x v="0"/>
    <x v="0"/>
    <x v="0"/>
    <x v="1"/>
    <n v="239"/>
    <n v="341.77"/>
  </r>
  <r>
    <s v="AD01-9364"/>
    <x v="1"/>
    <s v="Dec"/>
    <x v="0"/>
    <x v="0"/>
    <x v="0"/>
    <x v="0"/>
    <x v="0"/>
    <x v="0"/>
    <n v="221"/>
    <n v="316.02999999999997"/>
  </r>
  <r>
    <s v="AD01-9361"/>
    <x v="1"/>
    <s v="Dec"/>
    <x v="0"/>
    <x v="0"/>
    <x v="0"/>
    <x v="0"/>
    <x v="0"/>
    <x v="0"/>
    <n v="269"/>
    <n v="384.67"/>
  </r>
  <r>
    <s v="AD01-9361"/>
    <x v="1"/>
    <s v="Feb"/>
    <x v="0"/>
    <x v="0"/>
    <x v="0"/>
    <x v="0"/>
    <x v="0"/>
    <x v="0"/>
    <n v="278"/>
    <n v="397.53999999999996"/>
  </r>
  <r>
    <s v="AD01-9362"/>
    <x v="1"/>
    <s v="Feb"/>
    <x v="0"/>
    <x v="0"/>
    <x v="0"/>
    <x v="0"/>
    <x v="0"/>
    <x v="0"/>
    <n v="320"/>
    <n v="457.6"/>
  </r>
  <r>
    <s v="AD01-9362"/>
    <x v="1"/>
    <s v="Feb"/>
    <x v="0"/>
    <x v="0"/>
    <x v="0"/>
    <x v="0"/>
    <x v="0"/>
    <x v="0"/>
    <n v="248"/>
    <n v="354.64"/>
  </r>
  <r>
    <s v="AD01-9361"/>
    <x v="1"/>
    <s v="Feb"/>
    <x v="0"/>
    <x v="0"/>
    <x v="0"/>
    <x v="0"/>
    <x v="0"/>
    <x v="0"/>
    <n v="274"/>
    <n v="526.24"/>
  </r>
  <r>
    <s v="AD01-9362"/>
    <x v="1"/>
    <s v="Feb"/>
    <x v="0"/>
    <x v="0"/>
    <x v="0"/>
    <x v="0"/>
    <x v="0"/>
    <x v="0"/>
    <n v="322"/>
    <n v="526.24"/>
  </r>
  <r>
    <s v="AD01-9362"/>
    <x v="1"/>
    <s v="Feb"/>
    <x v="0"/>
    <x v="0"/>
    <x v="0"/>
    <x v="0"/>
    <x v="0"/>
    <x v="0"/>
    <n v="250"/>
    <n v="526.24"/>
  </r>
  <r>
    <s v="AD01-9365"/>
    <x v="1"/>
    <s v="Feb"/>
    <x v="0"/>
    <x v="0"/>
    <x v="0"/>
    <x v="0"/>
    <x v="0"/>
    <x v="0"/>
    <n v="998"/>
    <n v="1427.1399999999999"/>
  </r>
  <r>
    <s v="AD01-9362"/>
    <x v="1"/>
    <s v="Feb"/>
    <x v="0"/>
    <x v="0"/>
    <x v="0"/>
    <x v="0"/>
    <x v="0"/>
    <x v="0"/>
    <n v="1031"/>
    <n v="1474.33"/>
  </r>
  <r>
    <s v="AD01-9361"/>
    <x v="1"/>
    <s v="Feb"/>
    <x v="0"/>
    <x v="0"/>
    <x v="0"/>
    <x v="0"/>
    <x v="0"/>
    <x v="0"/>
    <n v="321"/>
    <n v="459.03"/>
  </r>
  <r>
    <s v="AD01-9365"/>
    <x v="1"/>
    <s v="Feb"/>
    <x v="0"/>
    <x v="0"/>
    <x v="0"/>
    <x v="0"/>
    <x v="0"/>
    <x v="0"/>
    <n v="249"/>
    <n v="356.07"/>
  </r>
  <r>
    <s v="AD01-9362"/>
    <x v="1"/>
    <s v="Feb"/>
    <x v="0"/>
    <x v="0"/>
    <x v="0"/>
    <x v="0"/>
    <x v="0"/>
    <x v="0"/>
    <n v="779"/>
    <n v="1113.97"/>
  </r>
  <r>
    <s v="AD01-9361"/>
    <x v="1"/>
    <s v="Feb"/>
    <x v="0"/>
    <x v="0"/>
    <x v="0"/>
    <x v="0"/>
    <x v="0"/>
    <x v="0"/>
    <n v="812"/>
    <n v="1161.1599999999999"/>
  </r>
  <r>
    <s v="AD01-9361"/>
    <x v="1"/>
    <s v="Feb"/>
    <x v="0"/>
    <x v="0"/>
    <x v="0"/>
    <x v="0"/>
    <x v="0"/>
    <x v="0"/>
    <n v="866"/>
    <n v="1238.3800000000001"/>
  </r>
  <r>
    <s v="AD01-9362"/>
    <x v="1"/>
    <s v="Feb"/>
    <x v="0"/>
    <x v="0"/>
    <x v="0"/>
    <x v="0"/>
    <x v="0"/>
    <x v="0"/>
    <n v="275"/>
    <n v="393.25"/>
  </r>
  <r>
    <s v="AD01-9362"/>
    <x v="1"/>
    <s v="Feb"/>
    <x v="0"/>
    <x v="0"/>
    <x v="0"/>
    <x v="0"/>
    <x v="0"/>
    <x v="0"/>
    <n v="323"/>
    <n v="461.89"/>
  </r>
  <r>
    <s v="AD01-9361"/>
    <x v="1"/>
    <s v="Feb"/>
    <x v="0"/>
    <x v="0"/>
    <x v="0"/>
    <x v="0"/>
    <x v="0"/>
    <x v="0"/>
    <n v="251"/>
    <n v="358.93"/>
  </r>
  <r>
    <s v="AD01-9361"/>
    <x v="1"/>
    <s v="Jan"/>
    <x v="0"/>
    <x v="0"/>
    <x v="0"/>
    <x v="0"/>
    <x v="0"/>
    <x v="0"/>
    <n v="326"/>
    <n v="466.18"/>
  </r>
  <r>
    <s v="AD01-9361"/>
    <x v="1"/>
    <s v="Jan"/>
    <x v="0"/>
    <x v="0"/>
    <x v="0"/>
    <x v="0"/>
    <x v="0"/>
    <x v="0"/>
    <n v="254"/>
    <n v="363.22"/>
  </r>
  <r>
    <s v="AD01-9364"/>
    <x v="1"/>
    <s v="Jan"/>
    <x v="0"/>
    <x v="0"/>
    <x v="0"/>
    <x v="0"/>
    <x v="0"/>
    <x v="0"/>
    <n v="280"/>
    <n v="526.24"/>
  </r>
  <r>
    <s v="AD01-9362"/>
    <x v="1"/>
    <s v="Jan"/>
    <x v="0"/>
    <x v="0"/>
    <x v="0"/>
    <x v="0"/>
    <x v="0"/>
    <x v="0"/>
    <n v="328"/>
    <n v="526.24"/>
  </r>
  <r>
    <s v="AD01-9364"/>
    <x v="1"/>
    <s v="Jan"/>
    <x v="0"/>
    <x v="0"/>
    <x v="0"/>
    <x v="0"/>
    <x v="0"/>
    <x v="0"/>
    <n v="256"/>
    <n v="526.24"/>
  </r>
  <r>
    <s v="AD01-9364"/>
    <x v="1"/>
    <s v="Jan"/>
    <x v="0"/>
    <x v="0"/>
    <x v="0"/>
    <x v="0"/>
    <x v="0"/>
    <x v="0"/>
    <n v="997"/>
    <n v="1425.71"/>
  </r>
  <r>
    <s v="AD01-9363"/>
    <x v="1"/>
    <s v="Jan"/>
    <x v="0"/>
    <x v="0"/>
    <x v="0"/>
    <x v="0"/>
    <x v="0"/>
    <x v="0"/>
    <n v="1030"/>
    <n v="1472.9"/>
  </r>
  <r>
    <s v="AD01-9363"/>
    <x v="1"/>
    <s v="Jan"/>
    <x v="0"/>
    <x v="0"/>
    <x v="0"/>
    <x v="0"/>
    <x v="0"/>
    <x v="0"/>
    <n v="252"/>
    <n v="360.36"/>
  </r>
  <r>
    <s v="AD01-9363"/>
    <x v="1"/>
    <s v="Jan"/>
    <x v="0"/>
    <x v="0"/>
    <x v="0"/>
    <x v="0"/>
    <x v="0"/>
    <x v="0"/>
    <n v="279"/>
    <n v="398.97"/>
  </r>
  <r>
    <s v="AD01-9362"/>
    <x v="1"/>
    <s v="Jan"/>
    <x v="0"/>
    <x v="0"/>
    <x v="0"/>
    <x v="0"/>
    <x v="0"/>
    <x v="0"/>
    <n v="327"/>
    <n v="467.61"/>
  </r>
  <r>
    <s v="AD01-9364"/>
    <x v="1"/>
    <s v="Jan"/>
    <x v="0"/>
    <x v="0"/>
    <x v="0"/>
    <x v="0"/>
    <x v="0"/>
    <x v="0"/>
    <n v="255"/>
    <n v="364.65"/>
  </r>
  <r>
    <s v="AD01-9364"/>
    <x v="1"/>
    <s v="Jan"/>
    <x v="0"/>
    <x v="0"/>
    <x v="0"/>
    <x v="0"/>
    <x v="0"/>
    <x v="0"/>
    <n v="778"/>
    <n v="1112.54"/>
  </r>
  <r>
    <s v="AD01-9364"/>
    <x v="1"/>
    <s v="Jan"/>
    <x v="0"/>
    <x v="0"/>
    <x v="0"/>
    <x v="0"/>
    <x v="0"/>
    <x v="0"/>
    <n v="865"/>
    <n v="1236.95"/>
  </r>
  <r>
    <s v="AD01-9361"/>
    <x v="1"/>
    <s v="Jan"/>
    <x v="0"/>
    <x v="0"/>
    <x v="0"/>
    <x v="0"/>
    <x v="0"/>
    <x v="0"/>
    <n v="281"/>
    <n v="401.83"/>
  </r>
  <r>
    <s v="AD01-9364"/>
    <x v="1"/>
    <s v="Jan"/>
    <x v="0"/>
    <x v="0"/>
    <x v="0"/>
    <x v="0"/>
    <x v="0"/>
    <x v="0"/>
    <n v="329"/>
    <n v="470.47"/>
  </r>
  <r>
    <s v="AD01-9361"/>
    <x v="1"/>
    <s v="Jul"/>
    <x v="0"/>
    <x v="0"/>
    <x v="0"/>
    <x v="0"/>
    <x v="0"/>
    <x v="0"/>
    <n v="248"/>
    <n v="354.64"/>
  </r>
  <r>
    <s v="AD01-9361"/>
    <x v="1"/>
    <s v="Jul"/>
    <x v="0"/>
    <x v="0"/>
    <x v="0"/>
    <x v="0"/>
    <x v="0"/>
    <x v="0"/>
    <n v="296"/>
    <n v="423.28"/>
  </r>
  <r>
    <s v="AD01-9361"/>
    <x v="1"/>
    <s v="Jul"/>
    <x v="0"/>
    <x v="0"/>
    <x v="0"/>
    <x v="0"/>
    <x v="0"/>
    <x v="0"/>
    <n v="224"/>
    <n v="320.32"/>
  </r>
  <r>
    <s v="AD01-9361"/>
    <x v="1"/>
    <s v="Jul"/>
    <x v="0"/>
    <x v="0"/>
    <x v="0"/>
    <x v="0"/>
    <x v="0"/>
    <x v="0"/>
    <n v="250"/>
    <n v="526.24"/>
  </r>
  <r>
    <s v="AD01-9361"/>
    <x v="1"/>
    <s v="Jul"/>
    <x v="0"/>
    <x v="0"/>
    <x v="0"/>
    <x v="0"/>
    <x v="0"/>
    <x v="0"/>
    <n v="298"/>
    <n v="526.24"/>
  </r>
  <r>
    <s v="AD01-9362"/>
    <x v="1"/>
    <s v="Jul"/>
    <x v="0"/>
    <x v="0"/>
    <x v="0"/>
    <x v="0"/>
    <x v="0"/>
    <x v="0"/>
    <n v="220"/>
    <n v="526.24"/>
  </r>
  <r>
    <s v="AD01-9365"/>
    <x v="1"/>
    <s v="Jul"/>
    <x v="0"/>
    <x v="0"/>
    <x v="0"/>
    <x v="0"/>
    <x v="0"/>
    <x v="0"/>
    <n v="1036"/>
    <n v="1481.48"/>
  </r>
  <r>
    <s v="AD01-9363"/>
    <x v="1"/>
    <s v="Jul"/>
    <x v="0"/>
    <x v="0"/>
    <x v="0"/>
    <x v="0"/>
    <x v="0"/>
    <x v="0"/>
    <n v="222"/>
    <n v="317.45999999999998"/>
  </r>
  <r>
    <s v="AD01-9363"/>
    <x v="1"/>
    <s v="Jul"/>
    <x v="0"/>
    <x v="0"/>
    <x v="0"/>
    <x v="0"/>
    <x v="0"/>
    <x v="0"/>
    <n v="249"/>
    <n v="356.07"/>
  </r>
  <r>
    <s v="AD01-9361"/>
    <x v="1"/>
    <s v="Jul"/>
    <x v="0"/>
    <x v="0"/>
    <x v="0"/>
    <x v="0"/>
    <x v="0"/>
    <x v="0"/>
    <n v="297"/>
    <n v="424.71"/>
  </r>
  <r>
    <s v="AD01-9362"/>
    <x v="1"/>
    <s v="Jul"/>
    <x v="0"/>
    <x v="0"/>
    <x v="0"/>
    <x v="0"/>
    <x v="0"/>
    <x v="0"/>
    <n v="784"/>
    <n v="1121.1199999999999"/>
  </r>
  <r>
    <s v="AD01-9361"/>
    <x v="1"/>
    <s v="Jul"/>
    <x v="0"/>
    <x v="0"/>
    <x v="0"/>
    <x v="0"/>
    <x v="0"/>
    <x v="0"/>
    <n v="817"/>
    <n v="1168.31"/>
  </r>
  <r>
    <s v="AD01-9361"/>
    <x v="1"/>
    <s v="Jul"/>
    <x v="0"/>
    <x v="0"/>
    <x v="0"/>
    <x v="0"/>
    <x v="0"/>
    <x v="0"/>
    <n v="870"/>
    <n v="1244.0999999999999"/>
  </r>
  <r>
    <s v="AD01-9361"/>
    <x v="1"/>
    <s v="Jul"/>
    <x v="0"/>
    <x v="0"/>
    <x v="0"/>
    <x v="0"/>
    <x v="0"/>
    <x v="0"/>
    <n v="251"/>
    <n v="358.93"/>
  </r>
  <r>
    <s v="AD01-9361"/>
    <x v="1"/>
    <s v="Jul"/>
    <x v="0"/>
    <x v="0"/>
    <x v="0"/>
    <x v="0"/>
    <x v="0"/>
    <x v="0"/>
    <n v="221"/>
    <n v="316.02999999999997"/>
  </r>
  <r>
    <s v="AD01-9362"/>
    <x v="1"/>
    <s v="Jun"/>
    <x v="0"/>
    <x v="0"/>
    <x v="0"/>
    <x v="0"/>
    <x v="0"/>
    <x v="0"/>
    <n v="254"/>
    <n v="363.22"/>
  </r>
  <r>
    <s v="AD01-9361"/>
    <x v="1"/>
    <s v="Jun"/>
    <x v="0"/>
    <x v="0"/>
    <x v="0"/>
    <x v="0"/>
    <x v="0"/>
    <x v="0"/>
    <n v="302"/>
    <n v="431.86"/>
  </r>
  <r>
    <s v="AD01-9365"/>
    <x v="1"/>
    <s v="Jun"/>
    <x v="0"/>
    <x v="0"/>
    <x v="0"/>
    <x v="0"/>
    <x v="0"/>
    <x v="0"/>
    <n v="230"/>
    <n v="328.9"/>
  </r>
  <r>
    <s v="AD01-9362"/>
    <x v="1"/>
    <s v="Jun"/>
    <x v="0"/>
    <x v="0"/>
    <x v="0"/>
    <x v="0"/>
    <x v="0"/>
    <x v="0"/>
    <n v="256"/>
    <n v="526.24"/>
  </r>
  <r>
    <s v="AD01-9361"/>
    <x v="1"/>
    <s v="Jun"/>
    <x v="0"/>
    <x v="0"/>
    <x v="0"/>
    <x v="0"/>
    <x v="0"/>
    <x v="0"/>
    <n v="226"/>
    <n v="526.24"/>
  </r>
  <r>
    <s v="AD01-9361"/>
    <x v="1"/>
    <s v="Jun"/>
    <x v="0"/>
    <x v="0"/>
    <x v="0"/>
    <x v="0"/>
    <x v="0"/>
    <x v="0"/>
    <n v="1002"/>
    <n v="1432.8600000000001"/>
  </r>
  <r>
    <s v="AD01-9364"/>
    <x v="1"/>
    <s v="Jun"/>
    <x v="0"/>
    <x v="0"/>
    <x v="0"/>
    <x v="0"/>
    <x v="0"/>
    <x v="0"/>
    <n v="1035"/>
    <n v="1480.05"/>
  </r>
  <r>
    <s v="AD01-9361"/>
    <x v="1"/>
    <s v="Jun"/>
    <x v="0"/>
    <x v="0"/>
    <x v="0"/>
    <x v="0"/>
    <x v="0"/>
    <x v="0"/>
    <n v="228"/>
    <n v="326.03999999999996"/>
  </r>
  <r>
    <s v="AD01-9361"/>
    <x v="1"/>
    <s v="Jun"/>
    <x v="0"/>
    <x v="0"/>
    <x v="0"/>
    <x v="0"/>
    <x v="0"/>
    <x v="0"/>
    <n v="255"/>
    <n v="364.65"/>
  </r>
  <r>
    <s v="AD01-9362"/>
    <x v="1"/>
    <s v="Jun"/>
    <x v="0"/>
    <x v="0"/>
    <x v="0"/>
    <x v="0"/>
    <x v="0"/>
    <x v="0"/>
    <n v="303"/>
    <n v="433.28999999999996"/>
  </r>
  <r>
    <s v="AD01-9361"/>
    <x v="1"/>
    <s v="Jun"/>
    <x v="0"/>
    <x v="0"/>
    <x v="0"/>
    <x v="0"/>
    <x v="0"/>
    <x v="0"/>
    <n v="225"/>
    <n v="321.75"/>
  </r>
  <r>
    <s v="AD01-9361"/>
    <x v="1"/>
    <s v="Jun"/>
    <x v="0"/>
    <x v="0"/>
    <x v="0"/>
    <x v="0"/>
    <x v="0"/>
    <x v="0"/>
    <n v="783"/>
    <n v="1119.69"/>
  </r>
  <r>
    <s v="AD01-9364"/>
    <x v="1"/>
    <s v="Jun"/>
    <x v="0"/>
    <x v="0"/>
    <x v="0"/>
    <x v="0"/>
    <x v="0"/>
    <x v="0"/>
    <n v="816"/>
    <n v="1166.8800000000001"/>
  </r>
  <r>
    <s v="AD01-9362"/>
    <x v="1"/>
    <s v="Jun"/>
    <x v="0"/>
    <x v="0"/>
    <x v="0"/>
    <x v="0"/>
    <x v="0"/>
    <x v="0"/>
    <n v="869"/>
    <n v="1242.67"/>
  </r>
  <r>
    <s v="AD01-9365"/>
    <x v="1"/>
    <s v="Jun"/>
    <x v="0"/>
    <x v="0"/>
    <x v="0"/>
    <x v="0"/>
    <x v="0"/>
    <x v="0"/>
    <n v="257"/>
    <n v="367.51"/>
  </r>
  <r>
    <s v="AD01-9362"/>
    <x v="1"/>
    <s v="Jun"/>
    <x v="0"/>
    <x v="0"/>
    <x v="0"/>
    <x v="0"/>
    <x v="0"/>
    <x v="0"/>
    <n v="299"/>
    <n v="427.57"/>
  </r>
  <r>
    <s v="AD01-9362"/>
    <x v="1"/>
    <s v="Jun"/>
    <x v="0"/>
    <x v="0"/>
    <x v="0"/>
    <x v="0"/>
    <x v="0"/>
    <x v="0"/>
    <n v="227"/>
    <n v="324.61"/>
  </r>
  <r>
    <s v="AD01-9361"/>
    <x v="1"/>
    <s v="Mar"/>
    <x v="0"/>
    <x v="0"/>
    <x v="0"/>
    <x v="0"/>
    <x v="0"/>
    <x v="0"/>
    <n v="272"/>
    <n v="388.96"/>
  </r>
  <r>
    <s v="AD01-9362"/>
    <x v="1"/>
    <s v="Mar"/>
    <x v="0"/>
    <x v="0"/>
    <x v="0"/>
    <x v="0"/>
    <x v="0"/>
    <x v="0"/>
    <n v="242"/>
    <n v="346.06"/>
  </r>
  <r>
    <s v="AD01-9362"/>
    <x v="1"/>
    <s v="Mar"/>
    <x v="0"/>
    <x v="0"/>
    <x v="0"/>
    <x v="0"/>
    <x v="0"/>
    <x v="0"/>
    <n v="268"/>
    <n v="526.24"/>
  </r>
  <r>
    <s v="AD01-9362"/>
    <x v="1"/>
    <s v="Mar"/>
    <x v="0"/>
    <x v="0"/>
    <x v="0"/>
    <x v="0"/>
    <x v="0"/>
    <x v="0"/>
    <n v="316"/>
    <n v="526.24"/>
  </r>
  <r>
    <s v="AD01-9361"/>
    <x v="1"/>
    <s v="Mar"/>
    <x v="0"/>
    <x v="0"/>
    <x v="0"/>
    <x v="0"/>
    <x v="0"/>
    <x v="0"/>
    <n v="244"/>
    <n v="526.24"/>
  </r>
  <r>
    <s v="AD01-9362"/>
    <x v="1"/>
    <s v="Mar"/>
    <x v="0"/>
    <x v="0"/>
    <x v="0"/>
    <x v="0"/>
    <x v="0"/>
    <x v="0"/>
    <n v="999"/>
    <n v="1428.57"/>
  </r>
  <r>
    <s v="AD01-9364"/>
    <x v="1"/>
    <s v="Mar"/>
    <x v="0"/>
    <x v="0"/>
    <x v="0"/>
    <x v="0"/>
    <x v="0"/>
    <x v="0"/>
    <n v="1032"/>
    <n v="1475.76"/>
  </r>
  <r>
    <s v="AD01-9362"/>
    <x v="1"/>
    <s v="Mar"/>
    <x v="0"/>
    <x v="0"/>
    <x v="0"/>
    <x v="0"/>
    <x v="0"/>
    <x v="0"/>
    <n v="246"/>
    <n v="351.78"/>
  </r>
  <r>
    <s v="AD01-9362"/>
    <x v="1"/>
    <s v="Mar"/>
    <x v="0"/>
    <x v="0"/>
    <x v="0"/>
    <x v="0"/>
    <x v="0"/>
    <x v="0"/>
    <n v="273"/>
    <n v="390.39"/>
  </r>
  <r>
    <s v="AD01-9364"/>
    <x v="1"/>
    <s v="Mar"/>
    <x v="0"/>
    <x v="0"/>
    <x v="0"/>
    <x v="0"/>
    <x v="0"/>
    <x v="0"/>
    <n v="315"/>
    <n v="450.45"/>
  </r>
  <r>
    <s v="AD01-9362"/>
    <x v="1"/>
    <s v="Mar"/>
    <x v="0"/>
    <x v="0"/>
    <x v="0"/>
    <x v="0"/>
    <x v="0"/>
    <x v="0"/>
    <n v="243"/>
    <n v="347.49"/>
  </r>
  <r>
    <s v="AD01-9361"/>
    <x v="1"/>
    <s v="Mar"/>
    <x v="0"/>
    <x v="0"/>
    <x v="0"/>
    <x v="0"/>
    <x v="0"/>
    <x v="0"/>
    <n v="780"/>
    <n v="1115.4000000000001"/>
  </r>
  <r>
    <s v="AD01-9364"/>
    <x v="1"/>
    <s v="Mar"/>
    <x v="0"/>
    <x v="0"/>
    <x v="0"/>
    <x v="0"/>
    <x v="0"/>
    <x v="0"/>
    <n v="813"/>
    <n v="1162.5899999999999"/>
  </r>
  <r>
    <s v="AD01-9362"/>
    <x v="1"/>
    <s v="Mar"/>
    <x v="0"/>
    <x v="0"/>
    <x v="0"/>
    <x v="0"/>
    <x v="0"/>
    <x v="0"/>
    <n v="867"/>
    <n v="1239.81"/>
  </r>
  <r>
    <s v="AD01-9362"/>
    <x v="1"/>
    <s v="Mar"/>
    <x v="0"/>
    <x v="0"/>
    <x v="0"/>
    <x v="0"/>
    <x v="0"/>
    <x v="0"/>
    <n v="269"/>
    <n v="384.67"/>
  </r>
  <r>
    <s v="AD01-9361"/>
    <x v="1"/>
    <s v="Mar"/>
    <x v="0"/>
    <x v="0"/>
    <x v="0"/>
    <x v="0"/>
    <x v="0"/>
    <x v="0"/>
    <n v="317"/>
    <n v="453.31"/>
  </r>
  <r>
    <s v="AD01-9361"/>
    <x v="1"/>
    <s v="Mar"/>
    <x v="0"/>
    <x v="0"/>
    <x v="0"/>
    <x v="0"/>
    <x v="0"/>
    <x v="0"/>
    <n v="245"/>
    <n v="350.35"/>
  </r>
  <r>
    <s v="AD01-9361"/>
    <x v="1"/>
    <s v="May"/>
    <x v="0"/>
    <x v="0"/>
    <x v="0"/>
    <x v="0"/>
    <x v="0"/>
    <x v="0"/>
    <n v="260"/>
    <n v="371.8"/>
  </r>
  <r>
    <s v="AD01-9361"/>
    <x v="1"/>
    <s v="May"/>
    <x v="0"/>
    <x v="0"/>
    <x v="0"/>
    <x v="0"/>
    <x v="0"/>
    <x v="0"/>
    <n v="308"/>
    <n v="440.44"/>
  </r>
  <r>
    <s v="AD01-9364"/>
    <x v="1"/>
    <s v="May"/>
    <x v="0"/>
    <x v="0"/>
    <x v="0"/>
    <x v="0"/>
    <x v="0"/>
    <x v="0"/>
    <n v="262"/>
    <n v="526.24"/>
  </r>
  <r>
    <s v="AD01-9363"/>
    <x v="1"/>
    <s v="May"/>
    <x v="0"/>
    <x v="0"/>
    <x v="0"/>
    <x v="0"/>
    <x v="0"/>
    <x v="0"/>
    <n v="304"/>
    <n v="526.24"/>
  </r>
  <r>
    <s v="AD01-9362"/>
    <x v="1"/>
    <s v="May"/>
    <x v="0"/>
    <x v="0"/>
    <x v="0"/>
    <x v="0"/>
    <x v="0"/>
    <x v="0"/>
    <n v="232"/>
    <n v="526.24"/>
  </r>
  <r>
    <s v="AD01-9362"/>
    <x v="1"/>
    <s v="May"/>
    <x v="0"/>
    <x v="0"/>
    <x v="0"/>
    <x v="0"/>
    <x v="0"/>
    <x v="0"/>
    <n v="1001"/>
    <n v="1431.43"/>
  </r>
  <r>
    <s v="AD01-9362"/>
    <x v="1"/>
    <s v="May"/>
    <x v="0"/>
    <x v="0"/>
    <x v="0"/>
    <x v="0"/>
    <x v="0"/>
    <x v="0"/>
    <n v="1034"/>
    <n v="1478.62"/>
  </r>
  <r>
    <s v="AD01-9361"/>
    <x v="1"/>
    <s v="May"/>
    <x v="0"/>
    <x v="0"/>
    <x v="0"/>
    <x v="0"/>
    <x v="0"/>
    <x v="0"/>
    <n v="234"/>
    <n v="334.62"/>
  </r>
  <r>
    <s v="AD01-9361"/>
    <x v="1"/>
    <s v="May"/>
    <x v="0"/>
    <x v="0"/>
    <x v="0"/>
    <x v="0"/>
    <x v="0"/>
    <x v="0"/>
    <n v="261"/>
    <n v="373.23"/>
  </r>
  <r>
    <s v="AD01-9364"/>
    <x v="1"/>
    <s v="May"/>
    <x v="0"/>
    <x v="0"/>
    <x v="0"/>
    <x v="0"/>
    <x v="0"/>
    <x v="0"/>
    <n v="309"/>
    <n v="441.87"/>
  </r>
  <r>
    <s v="AD01-9362"/>
    <x v="1"/>
    <s v="May"/>
    <x v="0"/>
    <x v="0"/>
    <x v="0"/>
    <x v="0"/>
    <x v="0"/>
    <x v="0"/>
    <n v="231"/>
    <n v="330.33"/>
  </r>
  <r>
    <s v="AD01-9362"/>
    <x v="1"/>
    <s v="May"/>
    <x v="0"/>
    <x v="0"/>
    <x v="0"/>
    <x v="0"/>
    <x v="0"/>
    <x v="0"/>
    <n v="782"/>
    <n v="1118.26"/>
  </r>
  <r>
    <s v="AD01-9361"/>
    <x v="1"/>
    <s v="May"/>
    <x v="0"/>
    <x v="0"/>
    <x v="0"/>
    <x v="0"/>
    <x v="0"/>
    <x v="0"/>
    <n v="815"/>
    <n v="1165.45"/>
  </r>
  <r>
    <s v="AD01-9364"/>
    <x v="1"/>
    <s v="May"/>
    <x v="0"/>
    <x v="0"/>
    <x v="0"/>
    <x v="0"/>
    <x v="0"/>
    <x v="0"/>
    <n v="868"/>
    <n v="1241.24"/>
  </r>
  <r>
    <s v="AD01-9361"/>
    <x v="1"/>
    <s v="May"/>
    <x v="0"/>
    <x v="0"/>
    <x v="0"/>
    <x v="0"/>
    <x v="0"/>
    <x v="0"/>
    <n v="305"/>
    <n v="436.15"/>
  </r>
  <r>
    <s v="AD01-9361"/>
    <x v="1"/>
    <s v="May"/>
    <x v="0"/>
    <x v="0"/>
    <x v="0"/>
    <x v="0"/>
    <x v="0"/>
    <x v="0"/>
    <n v="233"/>
    <n v="333.19"/>
  </r>
  <r>
    <s v="AD01-9362"/>
    <x v="1"/>
    <s v="Nov"/>
    <x v="1"/>
    <x v="0"/>
    <x v="0"/>
    <x v="0"/>
    <x v="0"/>
    <x v="1"/>
    <n v="266"/>
    <n v="380.38"/>
  </r>
  <r>
    <s v="AD01-9362"/>
    <x v="1"/>
    <s v="Nov"/>
    <x v="1"/>
    <x v="0"/>
    <x v="0"/>
    <x v="0"/>
    <x v="0"/>
    <x v="1"/>
    <n v="260"/>
    <n v="371.8"/>
  </r>
  <r>
    <s v="AD01-9361"/>
    <x v="1"/>
    <s v="Nov"/>
    <x v="1"/>
    <x v="0"/>
    <x v="0"/>
    <x v="0"/>
    <x v="0"/>
    <x v="1"/>
    <n v="254"/>
    <n v="363.22"/>
  </r>
  <r>
    <s v="AD01-9361"/>
    <x v="1"/>
    <s v="Nov"/>
    <x v="1"/>
    <x v="0"/>
    <x v="0"/>
    <x v="0"/>
    <x v="0"/>
    <x v="0"/>
    <n v="230"/>
    <n v="328.9"/>
  </r>
  <r>
    <s v="AD01-9361"/>
    <x v="1"/>
    <s v="Nov"/>
    <x v="1"/>
    <x v="0"/>
    <x v="0"/>
    <x v="0"/>
    <x v="0"/>
    <x v="0"/>
    <n v="272"/>
    <n v="388.96"/>
  </r>
  <r>
    <s v="AD01-9364"/>
    <x v="1"/>
    <s v="Nov"/>
    <x v="1"/>
    <x v="0"/>
    <x v="0"/>
    <x v="0"/>
    <x v="0"/>
    <x v="0"/>
    <n v="262"/>
    <n v="374.65999999999997"/>
  </r>
  <r>
    <s v="AD01-9362"/>
    <x v="1"/>
    <s v="Nov"/>
    <x v="1"/>
    <x v="0"/>
    <x v="0"/>
    <x v="0"/>
    <x v="0"/>
    <x v="0"/>
    <n v="256"/>
    <n v="366.08"/>
  </r>
  <r>
    <s v="AD01-9364"/>
    <x v="1"/>
    <s v="Nov"/>
    <x v="1"/>
    <x v="0"/>
    <x v="0"/>
    <x v="0"/>
    <x v="0"/>
    <x v="0"/>
    <n v="226"/>
    <n v="526.24"/>
  </r>
  <r>
    <s v="AD01-9364"/>
    <x v="1"/>
    <s v="Nov"/>
    <x v="1"/>
    <x v="0"/>
    <x v="0"/>
    <x v="0"/>
    <x v="0"/>
    <x v="0"/>
    <n v="274"/>
    <n v="526.24"/>
  </r>
  <r>
    <s v="AD01-9365"/>
    <x v="1"/>
    <s v="Nov"/>
    <x v="1"/>
    <x v="0"/>
    <x v="0"/>
    <x v="0"/>
    <x v="0"/>
    <x v="0"/>
    <n v="1006"/>
    <n v="1438.58"/>
  </r>
  <r>
    <s v="AD01-9363"/>
    <x v="1"/>
    <s v="Nov"/>
    <x v="1"/>
    <x v="0"/>
    <x v="0"/>
    <x v="0"/>
    <x v="0"/>
    <x v="0"/>
    <n v="1039"/>
    <n v="1485.77"/>
  </r>
  <r>
    <s v="AD01-9363"/>
    <x v="1"/>
    <s v="Nov"/>
    <x v="1"/>
    <x v="0"/>
    <x v="0"/>
    <x v="0"/>
    <x v="0"/>
    <x v="0"/>
    <n v="273"/>
    <n v="390.39"/>
  </r>
  <r>
    <s v="AD01-9361"/>
    <x v="1"/>
    <s v="Nov"/>
    <x v="1"/>
    <x v="0"/>
    <x v="0"/>
    <x v="0"/>
    <x v="0"/>
    <x v="0"/>
    <n v="265"/>
    <n v="378.95"/>
  </r>
  <r>
    <s v="AD01-9365"/>
    <x v="1"/>
    <s v="Nov"/>
    <x v="1"/>
    <x v="0"/>
    <x v="0"/>
    <x v="0"/>
    <x v="0"/>
    <x v="0"/>
    <n v="259"/>
    <n v="370.37"/>
  </r>
  <r>
    <s v="AD01-9364"/>
    <x v="1"/>
    <s v="Nov"/>
    <x v="1"/>
    <x v="0"/>
    <x v="0"/>
    <x v="0"/>
    <x v="0"/>
    <x v="0"/>
    <n v="253"/>
    <n v="361.78999999999996"/>
  </r>
  <r>
    <s v="AD01-9364"/>
    <x v="1"/>
    <s v="Nov"/>
    <x v="1"/>
    <x v="0"/>
    <x v="0"/>
    <x v="0"/>
    <x v="0"/>
    <x v="0"/>
    <n v="787"/>
    <n v="1125.4099999999999"/>
  </r>
  <r>
    <s v="AD01-9364"/>
    <x v="1"/>
    <s v="Nov"/>
    <x v="1"/>
    <x v="0"/>
    <x v="0"/>
    <x v="0"/>
    <x v="0"/>
    <x v="0"/>
    <n v="820"/>
    <n v="1172.5999999999999"/>
  </r>
  <r>
    <s v="AD01-9361"/>
    <x v="1"/>
    <s v="Nov"/>
    <x v="1"/>
    <x v="0"/>
    <x v="0"/>
    <x v="0"/>
    <x v="0"/>
    <x v="1"/>
    <n v="263"/>
    <n v="376.09000000000003"/>
  </r>
  <r>
    <s v="AD01-9362"/>
    <x v="1"/>
    <s v="Nov"/>
    <x v="1"/>
    <x v="0"/>
    <x v="0"/>
    <x v="0"/>
    <x v="0"/>
    <x v="1"/>
    <n v="257"/>
    <n v="367.51"/>
  </r>
  <r>
    <s v="AD01-9361"/>
    <x v="1"/>
    <s v="Nov"/>
    <x v="1"/>
    <x v="0"/>
    <x v="0"/>
    <x v="0"/>
    <x v="0"/>
    <x v="1"/>
    <n v="251"/>
    <n v="358.93"/>
  </r>
  <r>
    <s v="AD01-9362"/>
    <x v="1"/>
    <s v="Nov"/>
    <x v="1"/>
    <x v="0"/>
    <x v="0"/>
    <x v="0"/>
    <x v="0"/>
    <x v="0"/>
    <n v="227"/>
    <n v="324.61"/>
  </r>
  <r>
    <s v="AD01-9362"/>
    <x v="1"/>
    <s v="Nov"/>
    <x v="1"/>
    <x v="0"/>
    <x v="0"/>
    <x v="0"/>
    <x v="0"/>
    <x v="0"/>
    <n v="275"/>
    <n v="393.25"/>
  </r>
  <r>
    <s v="AD01-9364"/>
    <x v="1"/>
    <s v="Oct"/>
    <x v="1"/>
    <x v="0"/>
    <x v="0"/>
    <x v="0"/>
    <x v="0"/>
    <x v="1"/>
    <n v="278"/>
    <n v="397.53999999999996"/>
  </r>
  <r>
    <s v="AD01-9362"/>
    <x v="1"/>
    <s v="Oct"/>
    <x v="1"/>
    <x v="0"/>
    <x v="0"/>
    <x v="0"/>
    <x v="0"/>
    <x v="1"/>
    <n v="272"/>
    <n v="388.96"/>
  </r>
  <r>
    <s v="AD01-9361"/>
    <x v="1"/>
    <s v="Oct"/>
    <x v="1"/>
    <x v="0"/>
    <x v="0"/>
    <x v="0"/>
    <x v="0"/>
    <x v="0"/>
    <n v="278"/>
    <n v="397.53999999999996"/>
  </r>
  <r>
    <s v="AD01-9362"/>
    <x v="1"/>
    <s v="Oct"/>
    <x v="1"/>
    <x v="0"/>
    <x v="0"/>
    <x v="0"/>
    <x v="0"/>
    <x v="0"/>
    <n v="280"/>
    <n v="400.4"/>
  </r>
  <r>
    <s v="AD01-9362"/>
    <x v="1"/>
    <s v="Oct"/>
    <x v="1"/>
    <x v="0"/>
    <x v="0"/>
    <x v="0"/>
    <x v="0"/>
    <x v="0"/>
    <n v="274"/>
    <n v="391.82"/>
  </r>
  <r>
    <s v="AD01-9361"/>
    <x v="1"/>
    <s v="Oct"/>
    <x v="1"/>
    <x v="0"/>
    <x v="0"/>
    <x v="0"/>
    <x v="0"/>
    <x v="0"/>
    <n v="268"/>
    <n v="383.24"/>
  </r>
  <r>
    <s v="AD01-9364"/>
    <x v="1"/>
    <s v="Oct"/>
    <x v="1"/>
    <x v="0"/>
    <x v="0"/>
    <x v="0"/>
    <x v="0"/>
    <x v="0"/>
    <n v="232"/>
    <n v="526.24"/>
  </r>
  <r>
    <s v="AD01-9361"/>
    <x v="1"/>
    <s v="Oct"/>
    <x v="1"/>
    <x v="0"/>
    <x v="0"/>
    <x v="0"/>
    <x v="0"/>
    <x v="0"/>
    <n v="280"/>
    <n v="526.24"/>
  </r>
  <r>
    <s v="AD01-9363"/>
    <x v="1"/>
    <s v="Oct"/>
    <x v="1"/>
    <x v="0"/>
    <x v="0"/>
    <x v="0"/>
    <x v="0"/>
    <x v="0"/>
    <n v="1005"/>
    <n v="1437.15"/>
  </r>
  <r>
    <s v="AD01-9362"/>
    <x v="1"/>
    <s v="Oct"/>
    <x v="1"/>
    <x v="0"/>
    <x v="0"/>
    <x v="0"/>
    <x v="0"/>
    <x v="0"/>
    <n v="1038"/>
    <n v="1484.34"/>
  </r>
  <r>
    <s v="AD01-9361"/>
    <x v="1"/>
    <s v="Oct"/>
    <x v="1"/>
    <x v="0"/>
    <x v="0"/>
    <x v="0"/>
    <x v="0"/>
    <x v="0"/>
    <n v="231"/>
    <n v="330.33"/>
  </r>
  <r>
    <s v="AD01-9362"/>
    <x v="1"/>
    <s v="Oct"/>
    <x v="1"/>
    <x v="0"/>
    <x v="0"/>
    <x v="0"/>
    <x v="0"/>
    <x v="0"/>
    <n v="279"/>
    <n v="398.97"/>
  </r>
  <r>
    <s v="AD01-9363"/>
    <x v="1"/>
    <s v="Oct"/>
    <x v="1"/>
    <x v="0"/>
    <x v="0"/>
    <x v="0"/>
    <x v="0"/>
    <x v="0"/>
    <n v="277"/>
    <n v="396.11"/>
  </r>
  <r>
    <s v="AD01-9364"/>
    <x v="1"/>
    <s v="Oct"/>
    <x v="1"/>
    <x v="0"/>
    <x v="0"/>
    <x v="0"/>
    <x v="0"/>
    <x v="0"/>
    <n v="271"/>
    <n v="387.53"/>
  </r>
  <r>
    <s v="AD01-9362"/>
    <x v="1"/>
    <s v="Oct"/>
    <x v="1"/>
    <x v="0"/>
    <x v="0"/>
    <x v="0"/>
    <x v="0"/>
    <x v="0"/>
    <n v="786"/>
    <n v="1123.98"/>
  </r>
  <r>
    <s v="AD01-9362"/>
    <x v="1"/>
    <s v="Oct"/>
    <x v="1"/>
    <x v="0"/>
    <x v="0"/>
    <x v="0"/>
    <x v="0"/>
    <x v="1"/>
    <n v="281"/>
    <n v="401.83"/>
  </r>
  <r>
    <s v="AD01-9362"/>
    <x v="1"/>
    <s v="Oct"/>
    <x v="1"/>
    <x v="0"/>
    <x v="0"/>
    <x v="0"/>
    <x v="0"/>
    <x v="1"/>
    <n v="275"/>
    <n v="393.25"/>
  </r>
  <r>
    <s v="AD01-9365"/>
    <x v="1"/>
    <s v="Oct"/>
    <x v="1"/>
    <x v="0"/>
    <x v="0"/>
    <x v="0"/>
    <x v="0"/>
    <x v="1"/>
    <n v="269"/>
    <n v="384.67"/>
  </r>
  <r>
    <s v="AD01-9362"/>
    <x v="1"/>
    <s v="Oct"/>
    <x v="1"/>
    <x v="0"/>
    <x v="0"/>
    <x v="0"/>
    <x v="0"/>
    <x v="0"/>
    <n v="233"/>
    <n v="333.19"/>
  </r>
  <r>
    <s v="AD01-9364"/>
    <x v="1"/>
    <s v="Oct"/>
    <x v="1"/>
    <x v="0"/>
    <x v="0"/>
    <x v="0"/>
    <x v="0"/>
    <x v="0"/>
    <n v="281"/>
    <n v="401.83"/>
  </r>
  <r>
    <s v="AD01-9364"/>
    <x v="1"/>
    <s v="Sep"/>
    <x v="1"/>
    <x v="0"/>
    <x v="0"/>
    <x v="0"/>
    <x v="0"/>
    <x v="1"/>
    <n v="284"/>
    <n v="406.12"/>
  </r>
  <r>
    <s v="AD01-9361"/>
    <x v="1"/>
    <s v="Sep"/>
    <x v="1"/>
    <x v="0"/>
    <x v="0"/>
    <x v="0"/>
    <x v="0"/>
    <x v="0"/>
    <n v="236"/>
    <n v="337.48"/>
  </r>
  <r>
    <s v="AD01-9361"/>
    <x v="1"/>
    <s v="Sep"/>
    <x v="1"/>
    <x v="0"/>
    <x v="0"/>
    <x v="0"/>
    <x v="0"/>
    <x v="0"/>
    <n v="284"/>
    <n v="406.12"/>
  </r>
  <r>
    <s v="AD01-9362"/>
    <x v="1"/>
    <s v="Sep"/>
    <x v="1"/>
    <x v="0"/>
    <x v="0"/>
    <x v="0"/>
    <x v="0"/>
    <x v="0"/>
    <n v="212"/>
    <n v="303.15999999999997"/>
  </r>
  <r>
    <s v="AD01-9364"/>
    <x v="1"/>
    <s v="Sep"/>
    <x v="1"/>
    <x v="0"/>
    <x v="0"/>
    <x v="0"/>
    <x v="0"/>
    <x v="0"/>
    <n v="286"/>
    <n v="408.98"/>
  </r>
  <r>
    <s v="AD01-9364"/>
    <x v="1"/>
    <s v="Sep"/>
    <x v="1"/>
    <x v="0"/>
    <x v="0"/>
    <x v="0"/>
    <x v="0"/>
    <x v="0"/>
    <n v="238"/>
    <n v="526.24"/>
  </r>
  <r>
    <s v="AD01-9364"/>
    <x v="1"/>
    <s v="Sep"/>
    <x v="1"/>
    <x v="0"/>
    <x v="0"/>
    <x v="0"/>
    <x v="0"/>
    <x v="0"/>
    <n v="286"/>
    <n v="526.24"/>
  </r>
  <r>
    <s v="AD01-9361"/>
    <x v="1"/>
    <s v="Sep"/>
    <x v="1"/>
    <x v="0"/>
    <x v="0"/>
    <x v="0"/>
    <x v="0"/>
    <x v="0"/>
    <n v="214"/>
    <n v="526.24"/>
  </r>
  <r>
    <s v="AD01-9361"/>
    <x v="1"/>
    <s v="Sep"/>
    <x v="1"/>
    <x v="0"/>
    <x v="0"/>
    <x v="0"/>
    <x v="0"/>
    <x v="0"/>
    <n v="1004"/>
    <n v="1435.72"/>
  </r>
  <r>
    <s v="AD01-9364"/>
    <x v="1"/>
    <s v="Sep"/>
    <x v="1"/>
    <x v="0"/>
    <x v="0"/>
    <x v="0"/>
    <x v="0"/>
    <x v="0"/>
    <n v="237"/>
    <n v="338.90999999999997"/>
  </r>
  <r>
    <s v="AD01-9364"/>
    <x v="1"/>
    <s v="Sep"/>
    <x v="1"/>
    <x v="0"/>
    <x v="0"/>
    <x v="0"/>
    <x v="1"/>
    <x v="0"/>
    <n v="285"/>
    <n v="407.55"/>
  </r>
  <r>
    <s v="AD01-9361"/>
    <x v="1"/>
    <s v="Sep"/>
    <x v="1"/>
    <x v="0"/>
    <x v="0"/>
    <x v="0"/>
    <x v="1"/>
    <x v="0"/>
    <n v="213"/>
    <n v="304.59000000000003"/>
  </r>
  <r>
    <s v="AD01-9361"/>
    <x v="1"/>
    <s v="Sep"/>
    <x v="1"/>
    <x v="0"/>
    <x v="0"/>
    <x v="0"/>
    <x v="1"/>
    <x v="0"/>
    <n v="283"/>
    <n v="404.69"/>
  </r>
  <r>
    <s v="AD01-9361"/>
    <x v="1"/>
    <s v="Sep"/>
    <x v="1"/>
    <x v="0"/>
    <x v="0"/>
    <x v="0"/>
    <x v="1"/>
    <x v="0"/>
    <n v="785"/>
    <n v="1122.55"/>
  </r>
  <r>
    <s v="AD01-9361"/>
    <x v="1"/>
    <s v="Sep"/>
    <x v="1"/>
    <x v="0"/>
    <x v="0"/>
    <x v="0"/>
    <x v="1"/>
    <x v="0"/>
    <n v="819"/>
    <n v="1171.17"/>
  </r>
  <r>
    <s v="AD01-9364"/>
    <x v="1"/>
    <s v="Sep"/>
    <x v="1"/>
    <x v="0"/>
    <x v="0"/>
    <x v="0"/>
    <x v="1"/>
    <x v="0"/>
    <n v="872"/>
    <n v="1246.96"/>
  </r>
  <r>
    <s v="AD01-9362"/>
    <x v="1"/>
    <s v="Sep"/>
    <x v="1"/>
    <x v="0"/>
    <x v="0"/>
    <x v="0"/>
    <x v="1"/>
    <x v="1"/>
    <n v="287"/>
    <n v="410.40999999999997"/>
  </r>
  <r>
    <s v="AD01-9362"/>
    <x v="1"/>
    <s v="Sep"/>
    <x v="1"/>
    <x v="0"/>
    <x v="0"/>
    <x v="0"/>
    <x v="1"/>
    <x v="0"/>
    <n v="239"/>
    <n v="341.77"/>
  </r>
  <r>
    <s v="AD01-9361"/>
    <x v="1"/>
    <s v="Sep"/>
    <x v="1"/>
    <x v="0"/>
    <x v="0"/>
    <x v="0"/>
    <x v="1"/>
    <x v="0"/>
    <n v="287"/>
    <n v="410.40999999999997"/>
  </r>
  <r>
    <s v="AD01-9362"/>
    <x v="1"/>
    <s v="Apr"/>
    <x v="0"/>
    <x v="1"/>
    <x v="1"/>
    <x v="1"/>
    <x v="1"/>
    <x v="2"/>
    <n v="160"/>
    <n v="228.8"/>
  </r>
  <r>
    <s v="AD01-9361"/>
    <x v="1"/>
    <s v="Apr"/>
    <x v="0"/>
    <x v="1"/>
    <x v="1"/>
    <x v="1"/>
    <x v="1"/>
    <x v="2"/>
    <n v="154"/>
    <n v="220.22"/>
  </r>
  <r>
    <s v="AD01-9362"/>
    <x v="1"/>
    <s v="Apr"/>
    <x v="0"/>
    <x v="1"/>
    <x v="1"/>
    <x v="1"/>
    <x v="1"/>
    <x v="2"/>
    <n v="148"/>
    <n v="211.64"/>
  </r>
  <r>
    <s v="AD01-9362"/>
    <x v="1"/>
    <s v="Apr"/>
    <x v="0"/>
    <x v="1"/>
    <x v="1"/>
    <x v="1"/>
    <x v="1"/>
    <x v="2"/>
    <n v="157"/>
    <n v="224.51"/>
  </r>
  <r>
    <s v="AD01-9362"/>
    <x v="1"/>
    <s v="Apr"/>
    <x v="0"/>
    <x v="1"/>
    <x v="1"/>
    <x v="1"/>
    <x v="1"/>
    <x v="2"/>
    <n v="151"/>
    <n v="215.93"/>
  </r>
  <r>
    <s v="AD01-9362"/>
    <x v="1"/>
    <s v="Aug"/>
    <x v="0"/>
    <x v="1"/>
    <x v="1"/>
    <x v="1"/>
    <x v="1"/>
    <x v="2"/>
    <n v="343"/>
    <n v="490.49"/>
  </r>
  <r>
    <s v="AD01-9364"/>
    <x v="1"/>
    <s v="Dec"/>
    <x v="0"/>
    <x v="1"/>
    <x v="1"/>
    <x v="1"/>
    <x v="1"/>
    <x v="0"/>
    <n v="280"/>
    <n v="400.4"/>
  </r>
  <r>
    <s v="AD01-9362"/>
    <x v="1"/>
    <s v="Dec"/>
    <x v="0"/>
    <x v="1"/>
    <x v="1"/>
    <x v="1"/>
    <x v="1"/>
    <x v="0"/>
    <n v="274"/>
    <n v="391.82"/>
  </r>
  <r>
    <s v="AD01-9362"/>
    <x v="1"/>
    <s v="Dec"/>
    <x v="0"/>
    <x v="1"/>
    <x v="1"/>
    <x v="1"/>
    <x v="1"/>
    <x v="0"/>
    <n v="268"/>
    <n v="383.24"/>
  </r>
  <r>
    <s v="AD01-9362"/>
    <x v="1"/>
    <s v="Dec"/>
    <x v="0"/>
    <x v="1"/>
    <x v="1"/>
    <x v="1"/>
    <x v="1"/>
    <x v="0"/>
    <n v="277"/>
    <n v="396.11"/>
  </r>
  <r>
    <s v="AD01-9362"/>
    <x v="1"/>
    <s v="Dec"/>
    <x v="0"/>
    <x v="1"/>
    <x v="1"/>
    <x v="1"/>
    <x v="1"/>
    <x v="0"/>
    <n v="271"/>
    <n v="387.53"/>
  </r>
  <r>
    <s v="AD01-9361"/>
    <x v="1"/>
    <s v="Dec"/>
    <x v="0"/>
    <x v="1"/>
    <x v="1"/>
    <x v="1"/>
    <x v="0"/>
    <x v="0"/>
    <n v="265"/>
    <n v="378.95"/>
  </r>
  <r>
    <s v="AD01-9364"/>
    <x v="1"/>
    <s v="Feb"/>
    <x v="0"/>
    <x v="1"/>
    <x v="1"/>
    <x v="1"/>
    <x v="0"/>
    <x v="0"/>
    <n v="190"/>
    <n v="271.7"/>
  </r>
  <r>
    <s v="AD01-9361"/>
    <x v="1"/>
    <s v="Feb"/>
    <x v="0"/>
    <x v="1"/>
    <x v="1"/>
    <x v="1"/>
    <x v="0"/>
    <x v="0"/>
    <n v="184"/>
    <n v="263.12"/>
  </r>
  <r>
    <s v="AD01-9364"/>
    <x v="1"/>
    <s v="Feb"/>
    <x v="0"/>
    <x v="1"/>
    <x v="1"/>
    <x v="1"/>
    <x v="0"/>
    <x v="0"/>
    <n v="193"/>
    <n v="275.99"/>
  </r>
  <r>
    <s v="AD01-9364"/>
    <x v="1"/>
    <s v="Feb"/>
    <x v="0"/>
    <x v="1"/>
    <x v="1"/>
    <x v="1"/>
    <x v="0"/>
    <x v="0"/>
    <n v="187"/>
    <n v="267.40999999999997"/>
  </r>
  <r>
    <s v="AD01-9361"/>
    <x v="1"/>
    <s v="Feb"/>
    <x v="0"/>
    <x v="1"/>
    <x v="1"/>
    <x v="1"/>
    <x v="0"/>
    <x v="0"/>
    <n v="181"/>
    <n v="258.83"/>
  </r>
  <r>
    <s v="AD01-9362"/>
    <x v="1"/>
    <s v="Jan"/>
    <x v="0"/>
    <x v="1"/>
    <x v="1"/>
    <x v="1"/>
    <x v="0"/>
    <x v="0"/>
    <n v="208"/>
    <n v="297.44"/>
  </r>
  <r>
    <s v="AD01-9361"/>
    <x v="1"/>
    <s v="Jan"/>
    <x v="0"/>
    <x v="1"/>
    <x v="1"/>
    <x v="1"/>
    <x v="0"/>
    <x v="0"/>
    <n v="202"/>
    <n v="288.86"/>
  </r>
  <r>
    <s v="AD01-9364"/>
    <x v="1"/>
    <s v="Jan"/>
    <x v="0"/>
    <x v="1"/>
    <x v="1"/>
    <x v="1"/>
    <x v="0"/>
    <x v="0"/>
    <n v="196"/>
    <n v="280.27999999999997"/>
  </r>
  <r>
    <s v="AD01-9362"/>
    <x v="1"/>
    <s v="Jan"/>
    <x v="0"/>
    <x v="1"/>
    <x v="1"/>
    <x v="1"/>
    <x v="0"/>
    <x v="0"/>
    <n v="205"/>
    <n v="293.14999999999998"/>
  </r>
  <r>
    <s v="AD01-9361"/>
    <x v="1"/>
    <s v="Jan"/>
    <x v="0"/>
    <x v="1"/>
    <x v="1"/>
    <x v="1"/>
    <x v="0"/>
    <x v="0"/>
    <n v="199"/>
    <n v="284.57"/>
  </r>
  <r>
    <s v="AD01-9363"/>
    <x v="1"/>
    <s v="Jul"/>
    <x v="0"/>
    <x v="1"/>
    <x v="1"/>
    <x v="1"/>
    <x v="0"/>
    <x v="2"/>
    <n v="358"/>
    <n v="511.94"/>
  </r>
  <r>
    <s v="AD01-9361"/>
    <x v="1"/>
    <s v="Jul"/>
    <x v="0"/>
    <x v="1"/>
    <x v="1"/>
    <x v="1"/>
    <x v="0"/>
    <x v="2"/>
    <n v="352"/>
    <n v="503.36"/>
  </r>
  <r>
    <s v="AD01-9362"/>
    <x v="1"/>
    <s v="Jul"/>
    <x v="0"/>
    <x v="1"/>
    <x v="1"/>
    <x v="1"/>
    <x v="0"/>
    <x v="2"/>
    <n v="346"/>
    <n v="494.78"/>
  </r>
  <r>
    <s v="AD01-9362"/>
    <x v="1"/>
    <s v="Jul"/>
    <x v="0"/>
    <x v="1"/>
    <x v="1"/>
    <x v="1"/>
    <x v="0"/>
    <x v="2"/>
    <n v="355"/>
    <n v="507.65"/>
  </r>
  <r>
    <s v="AD01-9364"/>
    <x v="1"/>
    <s v="Jul"/>
    <x v="0"/>
    <x v="1"/>
    <x v="1"/>
    <x v="1"/>
    <x v="0"/>
    <x v="2"/>
    <n v="349"/>
    <n v="499.07"/>
  </r>
  <r>
    <s v="AD01-9362"/>
    <x v="1"/>
    <s v="Jun"/>
    <x v="0"/>
    <x v="1"/>
    <x v="1"/>
    <x v="1"/>
    <x v="0"/>
    <x v="2"/>
    <n v="130"/>
    <n v="185.9"/>
  </r>
  <r>
    <s v="AD01-9362"/>
    <x v="1"/>
    <s v="Jun"/>
    <x v="0"/>
    <x v="1"/>
    <x v="1"/>
    <x v="1"/>
    <x v="0"/>
    <x v="2"/>
    <n v="370"/>
    <n v="529.1"/>
  </r>
  <r>
    <s v="AD01-9361"/>
    <x v="1"/>
    <s v="Jun"/>
    <x v="0"/>
    <x v="1"/>
    <x v="1"/>
    <x v="1"/>
    <x v="0"/>
    <x v="2"/>
    <n v="364"/>
    <n v="520.52"/>
  </r>
  <r>
    <s v="AD01-9361"/>
    <x v="1"/>
    <s v="Jun"/>
    <x v="0"/>
    <x v="1"/>
    <x v="1"/>
    <x v="1"/>
    <x v="0"/>
    <x v="2"/>
    <n v="127"/>
    <n v="181.61"/>
  </r>
  <r>
    <s v="AD01-9362"/>
    <x v="1"/>
    <s v="Jun"/>
    <x v="0"/>
    <x v="1"/>
    <x v="1"/>
    <x v="1"/>
    <x v="0"/>
    <x v="2"/>
    <n v="367"/>
    <n v="524.80999999999995"/>
  </r>
  <r>
    <s v="AD01-9361"/>
    <x v="1"/>
    <s v="Jun"/>
    <x v="0"/>
    <x v="1"/>
    <x v="1"/>
    <x v="1"/>
    <x v="0"/>
    <x v="2"/>
    <n v="361"/>
    <n v="516.23"/>
  </r>
  <r>
    <s v="AD01-9362"/>
    <x v="1"/>
    <s v="Mar"/>
    <x v="0"/>
    <x v="1"/>
    <x v="1"/>
    <x v="1"/>
    <x v="0"/>
    <x v="0"/>
    <n v="178"/>
    <n v="254.54"/>
  </r>
  <r>
    <s v="AD01-9362"/>
    <x v="1"/>
    <s v="Mar"/>
    <x v="0"/>
    <x v="1"/>
    <x v="1"/>
    <x v="1"/>
    <x v="0"/>
    <x v="0"/>
    <n v="172"/>
    <n v="245.95999999999998"/>
  </r>
  <r>
    <s v="AD01-9363"/>
    <x v="1"/>
    <s v="Mar"/>
    <x v="0"/>
    <x v="1"/>
    <x v="1"/>
    <x v="1"/>
    <x v="0"/>
    <x v="0"/>
    <n v="166"/>
    <n v="237.38"/>
  </r>
  <r>
    <s v="AD01-9362"/>
    <x v="1"/>
    <s v="Mar"/>
    <x v="0"/>
    <x v="1"/>
    <x v="1"/>
    <x v="1"/>
    <x v="0"/>
    <x v="0"/>
    <n v="175"/>
    <n v="250.25"/>
  </r>
  <r>
    <s v="AD01-9361"/>
    <x v="1"/>
    <s v="Mar"/>
    <x v="0"/>
    <x v="1"/>
    <x v="1"/>
    <x v="1"/>
    <x v="0"/>
    <x v="0"/>
    <n v="169"/>
    <n v="241.67000000000002"/>
  </r>
  <r>
    <s v="AD01-9362"/>
    <x v="1"/>
    <s v="Mar"/>
    <x v="0"/>
    <x v="1"/>
    <x v="1"/>
    <x v="1"/>
    <x v="0"/>
    <x v="2"/>
    <n v="163"/>
    <n v="233.09"/>
  </r>
  <r>
    <s v="AD01-9363"/>
    <x v="1"/>
    <s v="May"/>
    <x v="0"/>
    <x v="1"/>
    <x v="1"/>
    <x v="1"/>
    <x v="0"/>
    <x v="2"/>
    <n v="142"/>
    <n v="203.06"/>
  </r>
  <r>
    <s v="AD01-9362"/>
    <x v="1"/>
    <s v="May"/>
    <x v="0"/>
    <x v="1"/>
    <x v="1"/>
    <x v="1"/>
    <x v="0"/>
    <x v="2"/>
    <n v="136"/>
    <n v="194.48"/>
  </r>
  <r>
    <s v="AD01-9361"/>
    <x v="1"/>
    <s v="May"/>
    <x v="0"/>
    <x v="1"/>
    <x v="1"/>
    <x v="1"/>
    <x v="0"/>
    <x v="2"/>
    <n v="145"/>
    <n v="207.35"/>
  </r>
  <r>
    <s v="AD01-9361"/>
    <x v="1"/>
    <s v="May"/>
    <x v="0"/>
    <x v="1"/>
    <x v="1"/>
    <x v="1"/>
    <x v="0"/>
    <x v="2"/>
    <n v="139"/>
    <n v="198.76999999999998"/>
  </r>
  <r>
    <s v="AD01-9361"/>
    <x v="1"/>
    <s v="May"/>
    <x v="0"/>
    <x v="1"/>
    <x v="1"/>
    <x v="1"/>
    <x v="0"/>
    <x v="2"/>
    <n v="133"/>
    <n v="190.19"/>
  </r>
  <r>
    <s v="AD01-9362"/>
    <x v="1"/>
    <s v="Nov"/>
    <x v="0"/>
    <x v="1"/>
    <x v="1"/>
    <x v="1"/>
    <x v="0"/>
    <x v="0"/>
    <n v="292"/>
    <n v="417.56"/>
  </r>
  <r>
    <s v="AD01-9362"/>
    <x v="1"/>
    <s v="Nov"/>
    <x v="0"/>
    <x v="1"/>
    <x v="1"/>
    <x v="1"/>
    <x v="0"/>
    <x v="0"/>
    <n v="286"/>
    <n v="408.98"/>
  </r>
  <r>
    <s v="AD01-9362"/>
    <x v="1"/>
    <s v="Nov"/>
    <x v="0"/>
    <x v="1"/>
    <x v="1"/>
    <x v="1"/>
    <x v="0"/>
    <x v="0"/>
    <n v="295"/>
    <n v="421.85"/>
  </r>
  <r>
    <s v="AD01-9361"/>
    <x v="1"/>
    <s v="Nov"/>
    <x v="0"/>
    <x v="1"/>
    <x v="1"/>
    <x v="1"/>
    <x v="0"/>
    <x v="0"/>
    <n v="289"/>
    <n v="413.27"/>
  </r>
  <r>
    <s v="AD01-9362"/>
    <x v="1"/>
    <s v="Nov"/>
    <x v="0"/>
    <x v="1"/>
    <x v="1"/>
    <x v="1"/>
    <x v="0"/>
    <x v="0"/>
    <n v="283"/>
    <n v="404.69"/>
  </r>
  <r>
    <s v="AD01-9362"/>
    <x v="1"/>
    <s v="Oct"/>
    <x v="0"/>
    <x v="1"/>
    <x v="1"/>
    <x v="1"/>
    <x v="0"/>
    <x v="0"/>
    <n v="310"/>
    <n v="443.3"/>
  </r>
  <r>
    <s v="AD01-9364"/>
    <x v="1"/>
    <s v="Oct"/>
    <x v="0"/>
    <x v="1"/>
    <x v="1"/>
    <x v="1"/>
    <x v="0"/>
    <x v="0"/>
    <n v="304"/>
    <n v="434.72"/>
  </r>
  <r>
    <s v="AD01-9361"/>
    <x v="1"/>
    <s v="Oct"/>
    <x v="0"/>
    <x v="1"/>
    <x v="1"/>
    <x v="1"/>
    <x v="0"/>
    <x v="0"/>
    <n v="298"/>
    <n v="426.14"/>
  </r>
  <r>
    <s v="AD01-9361"/>
    <x v="1"/>
    <s v="Oct"/>
    <x v="0"/>
    <x v="1"/>
    <x v="1"/>
    <x v="1"/>
    <x v="0"/>
    <x v="0"/>
    <n v="307"/>
    <n v="439.01"/>
  </r>
  <r>
    <s v="AD01-9365"/>
    <x v="1"/>
    <s v="Oct"/>
    <x v="0"/>
    <x v="1"/>
    <x v="1"/>
    <x v="1"/>
    <x v="0"/>
    <x v="0"/>
    <n v="301"/>
    <n v="430.43"/>
  </r>
  <r>
    <s v="AD01-9361"/>
    <x v="1"/>
    <s v="Apr"/>
    <x v="1"/>
    <x v="1"/>
    <x v="1"/>
    <x v="1"/>
    <x v="0"/>
    <x v="2"/>
    <n v="344"/>
    <n v="491.91999999999996"/>
  </r>
  <r>
    <s v="AD01-9362"/>
    <x v="1"/>
    <s v="Apr"/>
    <x v="1"/>
    <x v="1"/>
    <x v="1"/>
    <x v="1"/>
    <x v="0"/>
    <x v="2"/>
    <n v="314"/>
    <n v="449.02"/>
  </r>
  <r>
    <s v="AD01-9361"/>
    <x v="1"/>
    <s v="Apr"/>
    <x v="1"/>
    <x v="1"/>
    <x v="1"/>
    <x v="1"/>
    <x v="0"/>
    <x v="2"/>
    <n v="340"/>
    <n v="486.2"/>
  </r>
  <r>
    <s v="AD01-9362"/>
    <x v="1"/>
    <s v="Apr"/>
    <x v="1"/>
    <x v="1"/>
    <x v="1"/>
    <x v="1"/>
    <x v="0"/>
    <x v="2"/>
    <n v="142"/>
    <n v="203.06"/>
  </r>
  <r>
    <s v="AD01-9362"/>
    <x v="1"/>
    <s v="Apr"/>
    <x v="1"/>
    <x v="1"/>
    <x v="1"/>
    <x v="1"/>
    <x v="0"/>
    <x v="2"/>
    <n v="316"/>
    <n v="451.88"/>
  </r>
  <r>
    <s v="AD01-9364"/>
    <x v="1"/>
    <s v="Apr"/>
    <x v="1"/>
    <x v="1"/>
    <x v="1"/>
    <x v="1"/>
    <x v="0"/>
    <x v="2"/>
    <n v="823"/>
    <n v="1176.8899999999999"/>
  </r>
  <r>
    <s v="AD01-9362"/>
    <x v="1"/>
    <s v="Apr"/>
    <x v="1"/>
    <x v="1"/>
    <x v="1"/>
    <x v="1"/>
    <x v="0"/>
    <x v="2"/>
    <n v="856"/>
    <n v="1224.08"/>
  </r>
  <r>
    <s v="AD01-9362"/>
    <x v="1"/>
    <s v="Apr"/>
    <x v="1"/>
    <x v="1"/>
    <x v="1"/>
    <x v="1"/>
    <x v="0"/>
    <x v="2"/>
    <n v="909"/>
    <n v="1299.8699999999999"/>
  </r>
  <r>
    <s v="AD01-9362"/>
    <x v="1"/>
    <s v="Apr"/>
    <x v="1"/>
    <x v="1"/>
    <x v="1"/>
    <x v="1"/>
    <x v="0"/>
    <x v="2"/>
    <n v="862"/>
    <n v="526.24"/>
  </r>
  <r>
    <s v="AD01-9362"/>
    <x v="1"/>
    <s v="Apr"/>
    <x v="1"/>
    <x v="1"/>
    <x v="1"/>
    <x v="1"/>
    <x v="0"/>
    <x v="2"/>
    <n v="141"/>
    <n v="526.24"/>
  </r>
  <r>
    <s v="AD01-9364"/>
    <x v="1"/>
    <s v="Apr"/>
    <x v="1"/>
    <x v="1"/>
    <x v="1"/>
    <x v="1"/>
    <x v="0"/>
    <x v="2"/>
    <n v="315"/>
    <n v="450.45"/>
  </r>
  <r>
    <s v="AD01-9362"/>
    <x v="1"/>
    <s v="Apr"/>
    <x v="1"/>
    <x v="1"/>
    <x v="1"/>
    <x v="1"/>
    <x v="0"/>
    <x v="2"/>
    <n v="343"/>
    <n v="490.49"/>
  </r>
  <r>
    <s v="AD01-9362"/>
    <x v="1"/>
    <s v="Apr"/>
    <x v="1"/>
    <x v="1"/>
    <x v="1"/>
    <x v="1"/>
    <x v="0"/>
    <x v="2"/>
    <n v="145"/>
    <n v="207.35"/>
  </r>
  <r>
    <s v="AD01-9361"/>
    <x v="1"/>
    <s v="Apr"/>
    <x v="1"/>
    <x v="1"/>
    <x v="1"/>
    <x v="1"/>
    <x v="0"/>
    <x v="2"/>
    <n v="313"/>
    <n v="447.59000000000003"/>
  </r>
  <r>
    <s v="AD01-9362"/>
    <x v="1"/>
    <s v="Apr"/>
    <x v="1"/>
    <x v="1"/>
    <x v="1"/>
    <x v="1"/>
    <x v="0"/>
    <x v="2"/>
    <n v="832"/>
    <n v="1189.76"/>
  </r>
  <r>
    <s v="AD01-9361"/>
    <x v="1"/>
    <s v="Apr"/>
    <x v="1"/>
    <x v="1"/>
    <x v="1"/>
    <x v="1"/>
    <x v="0"/>
    <x v="2"/>
    <n v="865"/>
    <n v="1236.95"/>
  </r>
  <r>
    <s v="AD01-9361"/>
    <x v="1"/>
    <s v="Apr"/>
    <x v="1"/>
    <x v="1"/>
    <x v="1"/>
    <x v="1"/>
    <x v="0"/>
    <x v="2"/>
    <n v="317"/>
    <n v="453.31"/>
  </r>
  <r>
    <s v="AD01-9361"/>
    <x v="1"/>
    <s v="Aug"/>
    <x v="1"/>
    <x v="1"/>
    <x v="1"/>
    <x v="1"/>
    <x v="0"/>
    <x v="2"/>
    <n v="320"/>
    <n v="457.6"/>
  </r>
  <r>
    <s v="AD01-9362"/>
    <x v="1"/>
    <s v="Aug"/>
    <x v="1"/>
    <x v="1"/>
    <x v="1"/>
    <x v="1"/>
    <x v="0"/>
    <x v="2"/>
    <n v="368"/>
    <n v="526.24"/>
  </r>
  <r>
    <s v="AD01-9362"/>
    <x v="1"/>
    <s v="Aug"/>
    <x v="1"/>
    <x v="1"/>
    <x v="1"/>
    <x v="1"/>
    <x v="0"/>
    <x v="2"/>
    <n v="296"/>
    <n v="423.28"/>
  </r>
  <r>
    <s v="AD01-9365"/>
    <x v="1"/>
    <s v="Aug"/>
    <x v="0"/>
    <x v="1"/>
    <x v="1"/>
    <x v="1"/>
    <x v="0"/>
    <x v="2"/>
    <n v="322"/>
    <n v="460.46000000000004"/>
  </r>
  <r>
    <s v="AD01-9362"/>
    <x v="1"/>
    <s v="Aug"/>
    <x v="0"/>
    <x v="1"/>
    <x v="1"/>
    <x v="1"/>
    <x v="0"/>
    <x v="2"/>
    <n v="370"/>
    <n v="529.1"/>
  </r>
  <r>
    <s v="AD01-9362"/>
    <x v="1"/>
    <s v="Aug"/>
    <x v="0"/>
    <x v="1"/>
    <x v="1"/>
    <x v="1"/>
    <x v="0"/>
    <x v="2"/>
    <n v="292"/>
    <n v="417.56"/>
  </r>
  <r>
    <s v="AD01-9364"/>
    <x v="1"/>
    <s v="Aug"/>
    <x v="0"/>
    <x v="1"/>
    <x v="1"/>
    <x v="1"/>
    <x v="1"/>
    <x v="2"/>
    <n v="860"/>
    <n v="1229.8"/>
  </r>
  <r>
    <s v="AD01-9362"/>
    <x v="1"/>
    <s v="Aug"/>
    <x v="0"/>
    <x v="1"/>
    <x v="1"/>
    <x v="1"/>
    <x v="1"/>
    <x v="2"/>
    <n v="913"/>
    <n v="1305.5899999999999"/>
  </r>
  <r>
    <s v="AD01-9362"/>
    <x v="1"/>
    <s v="Aug"/>
    <x v="0"/>
    <x v="1"/>
    <x v="1"/>
    <x v="1"/>
    <x v="1"/>
    <x v="2"/>
    <n v="866"/>
    <n v="526.24"/>
  </r>
  <r>
    <s v="AD01-9364"/>
    <x v="1"/>
    <s v="Aug"/>
    <x v="0"/>
    <x v="1"/>
    <x v="1"/>
    <x v="1"/>
    <x v="1"/>
    <x v="2"/>
    <n v="369"/>
    <n v="526.24"/>
  </r>
  <r>
    <s v="AD01-9362"/>
    <x v="1"/>
    <s v="Aug"/>
    <x v="0"/>
    <x v="1"/>
    <x v="1"/>
    <x v="1"/>
    <x v="1"/>
    <x v="2"/>
    <n v="319"/>
    <n v="456.16999999999996"/>
  </r>
  <r>
    <s v="AD01-9362"/>
    <x v="1"/>
    <s v="Aug"/>
    <x v="0"/>
    <x v="1"/>
    <x v="1"/>
    <x v="1"/>
    <x v="1"/>
    <x v="2"/>
    <n v="367"/>
    <n v="524.80999999999995"/>
  </r>
  <r>
    <s v="AD01-9365"/>
    <x v="1"/>
    <s v="Aug"/>
    <x v="0"/>
    <x v="1"/>
    <x v="1"/>
    <x v="1"/>
    <x v="1"/>
    <x v="2"/>
    <n v="295"/>
    <n v="421.85"/>
  </r>
  <r>
    <s v="AD01-9362"/>
    <x v="1"/>
    <s v="Aug"/>
    <x v="0"/>
    <x v="1"/>
    <x v="1"/>
    <x v="1"/>
    <x v="1"/>
    <x v="2"/>
    <n v="835"/>
    <n v="1194.05"/>
  </r>
  <r>
    <s v="AD01-9361"/>
    <x v="1"/>
    <s v="Aug"/>
    <x v="0"/>
    <x v="1"/>
    <x v="1"/>
    <x v="1"/>
    <x v="1"/>
    <x v="2"/>
    <n v="293"/>
    <n v="418.99"/>
  </r>
  <r>
    <s v="AD01-9364"/>
    <x v="1"/>
    <s v="Dec"/>
    <x v="0"/>
    <x v="1"/>
    <x v="1"/>
    <x v="1"/>
    <x v="1"/>
    <x v="2"/>
    <n v="302"/>
    <n v="431.86"/>
  </r>
  <r>
    <s v="AD01-9361"/>
    <x v="1"/>
    <s v="Dec"/>
    <x v="0"/>
    <x v="1"/>
    <x v="1"/>
    <x v="1"/>
    <x v="1"/>
    <x v="2"/>
    <n v="344"/>
    <n v="491.91999999999996"/>
  </r>
  <r>
    <s v="AD01-9363"/>
    <x v="1"/>
    <s v="Dec"/>
    <x v="0"/>
    <x v="1"/>
    <x v="1"/>
    <x v="1"/>
    <x v="1"/>
    <x v="2"/>
    <n v="298"/>
    <n v="426.14"/>
  </r>
  <r>
    <s v="AD01-9362"/>
    <x v="1"/>
    <s v="Dec"/>
    <x v="0"/>
    <x v="1"/>
    <x v="1"/>
    <x v="1"/>
    <x v="1"/>
    <x v="2"/>
    <n v="346"/>
    <n v="494.78"/>
  </r>
  <r>
    <s v="AD01-9361"/>
    <x v="1"/>
    <s v="Dec"/>
    <x v="0"/>
    <x v="1"/>
    <x v="1"/>
    <x v="1"/>
    <x v="1"/>
    <x v="2"/>
    <n v="830"/>
    <n v="1186.9000000000001"/>
  </r>
  <r>
    <s v="AD01-9362"/>
    <x v="1"/>
    <s v="Dec"/>
    <x v="0"/>
    <x v="1"/>
    <x v="1"/>
    <x v="1"/>
    <x v="1"/>
    <x v="2"/>
    <n v="863"/>
    <n v="1234.0899999999999"/>
  </r>
  <r>
    <s v="AD01-9364"/>
    <x v="1"/>
    <s v="Dec"/>
    <x v="0"/>
    <x v="1"/>
    <x v="1"/>
    <x v="1"/>
    <x v="1"/>
    <x v="2"/>
    <n v="921"/>
    <n v="1317.03"/>
  </r>
  <r>
    <s v="AD01-9362"/>
    <x v="1"/>
    <s v="Dec"/>
    <x v="0"/>
    <x v="1"/>
    <x v="1"/>
    <x v="1"/>
    <x v="1"/>
    <x v="2"/>
    <n v="922"/>
    <n v="1318.46"/>
  </r>
  <r>
    <s v="AD01-9362"/>
    <x v="1"/>
    <s v="Dec"/>
    <x v="0"/>
    <x v="1"/>
    <x v="1"/>
    <x v="1"/>
    <x v="1"/>
    <x v="2"/>
    <n v="345"/>
    <n v="493.35"/>
  </r>
  <r>
    <s v="AD01-9364"/>
    <x v="1"/>
    <s v="Dec"/>
    <x v="0"/>
    <x v="1"/>
    <x v="1"/>
    <x v="1"/>
    <x v="1"/>
    <x v="2"/>
    <n v="249"/>
    <n v="356.07"/>
  </r>
  <r>
    <s v="AD01-9361"/>
    <x v="1"/>
    <s v="Dec"/>
    <x v="0"/>
    <x v="1"/>
    <x v="1"/>
    <x v="1"/>
    <x v="1"/>
    <x v="2"/>
    <n v="243"/>
    <n v="347.49"/>
  </r>
  <r>
    <s v="AD01-9363"/>
    <x v="1"/>
    <s v="Dec"/>
    <x v="0"/>
    <x v="1"/>
    <x v="1"/>
    <x v="1"/>
    <x v="1"/>
    <x v="2"/>
    <n v="237"/>
    <n v="338.90999999999997"/>
  </r>
  <r>
    <s v="AD01-9364"/>
    <x v="1"/>
    <s v="Dec"/>
    <x v="0"/>
    <x v="1"/>
    <x v="1"/>
    <x v="1"/>
    <x v="1"/>
    <x v="2"/>
    <n v="301"/>
    <n v="430.43"/>
  </r>
  <r>
    <s v="AD01-9364"/>
    <x v="1"/>
    <s v="Dec"/>
    <x v="0"/>
    <x v="1"/>
    <x v="1"/>
    <x v="1"/>
    <x v="1"/>
    <x v="2"/>
    <n v="349"/>
    <n v="499.07"/>
  </r>
  <r>
    <s v="AD01-9362"/>
    <x v="1"/>
    <s v="Dec"/>
    <x v="0"/>
    <x v="1"/>
    <x v="1"/>
    <x v="1"/>
    <x v="1"/>
    <x v="2"/>
    <n v="839"/>
    <n v="1199.77"/>
  </r>
  <r>
    <s v="AD01-9362"/>
    <x v="1"/>
    <s v="Dec"/>
    <x v="0"/>
    <x v="1"/>
    <x v="1"/>
    <x v="1"/>
    <x v="1"/>
    <x v="2"/>
    <n v="872"/>
    <n v="1246.96"/>
  </r>
  <r>
    <s v="AD01-9361"/>
    <x v="1"/>
    <s v="Feb"/>
    <x v="0"/>
    <x v="1"/>
    <x v="1"/>
    <x v="1"/>
    <x v="1"/>
    <x v="2"/>
    <n v="152"/>
    <n v="217.36"/>
  </r>
  <r>
    <s v="AD01-9361"/>
    <x v="1"/>
    <s v="Feb"/>
    <x v="0"/>
    <x v="1"/>
    <x v="1"/>
    <x v="1"/>
    <x v="1"/>
    <x v="2"/>
    <n v="326"/>
    <n v="466.18"/>
  </r>
  <r>
    <s v="AD01-9362"/>
    <x v="1"/>
    <s v="Feb"/>
    <x v="0"/>
    <x v="1"/>
    <x v="1"/>
    <x v="1"/>
    <x v="1"/>
    <x v="2"/>
    <n v="352"/>
    <n v="503.36"/>
  </r>
  <r>
    <s v="AD01-9364"/>
    <x v="1"/>
    <s v="Feb"/>
    <x v="0"/>
    <x v="1"/>
    <x v="1"/>
    <x v="1"/>
    <x v="1"/>
    <x v="2"/>
    <n v="154"/>
    <n v="220.22"/>
  </r>
  <r>
    <s v="AD01-9361"/>
    <x v="1"/>
    <s v="Feb"/>
    <x v="0"/>
    <x v="1"/>
    <x v="1"/>
    <x v="1"/>
    <x v="1"/>
    <x v="2"/>
    <n v="328"/>
    <n v="469.03999999999996"/>
  </r>
  <r>
    <s v="AD01-9362"/>
    <x v="1"/>
    <s v="Feb"/>
    <x v="0"/>
    <x v="1"/>
    <x v="1"/>
    <x v="1"/>
    <x v="1"/>
    <x v="2"/>
    <n v="821"/>
    <n v="1174.03"/>
  </r>
  <r>
    <s v="AD01-9364"/>
    <x v="1"/>
    <s v="Feb"/>
    <x v="0"/>
    <x v="1"/>
    <x v="1"/>
    <x v="1"/>
    <x v="1"/>
    <x v="2"/>
    <n v="854"/>
    <n v="1221.22"/>
  </r>
  <r>
    <s v="AD01-9363"/>
    <x v="1"/>
    <s v="Feb"/>
    <x v="0"/>
    <x v="1"/>
    <x v="1"/>
    <x v="1"/>
    <x v="1"/>
    <x v="2"/>
    <n v="908"/>
    <n v="1298.44"/>
  </r>
  <r>
    <s v="AD01-9363"/>
    <x v="1"/>
    <s v="Feb"/>
    <x v="0"/>
    <x v="1"/>
    <x v="1"/>
    <x v="1"/>
    <x v="1"/>
    <x v="2"/>
    <n v="861"/>
    <n v="526.24"/>
  </r>
  <r>
    <s v="AD01-9361"/>
    <x v="1"/>
    <s v="Feb"/>
    <x v="0"/>
    <x v="1"/>
    <x v="1"/>
    <x v="1"/>
    <x v="1"/>
    <x v="2"/>
    <n v="153"/>
    <n v="526.24"/>
  </r>
  <r>
    <s v="AD01-9362"/>
    <x v="1"/>
    <s v="Feb"/>
    <x v="0"/>
    <x v="1"/>
    <x v="1"/>
    <x v="1"/>
    <x v="1"/>
    <x v="2"/>
    <n v="327"/>
    <n v="467.61"/>
  </r>
  <r>
    <s v="AD01-9361"/>
    <x v="1"/>
    <s v="Feb"/>
    <x v="0"/>
    <x v="1"/>
    <x v="1"/>
    <x v="1"/>
    <x v="1"/>
    <x v="2"/>
    <n v="355"/>
    <n v="507.65"/>
  </r>
  <r>
    <s v="AD01-9362"/>
    <x v="1"/>
    <s v="Feb"/>
    <x v="0"/>
    <x v="1"/>
    <x v="1"/>
    <x v="1"/>
    <x v="0"/>
    <x v="2"/>
    <n v="325"/>
    <n v="464.75"/>
  </r>
  <r>
    <s v="AD01-9361"/>
    <x v="1"/>
    <s v="Feb"/>
    <x v="0"/>
    <x v="1"/>
    <x v="1"/>
    <x v="1"/>
    <x v="0"/>
    <x v="2"/>
    <n v="830"/>
    <n v="1186.9000000000001"/>
  </r>
  <r>
    <s v="AD01-9364"/>
    <x v="1"/>
    <s v="Feb"/>
    <x v="0"/>
    <x v="1"/>
    <x v="1"/>
    <x v="1"/>
    <x v="0"/>
    <x v="2"/>
    <n v="863"/>
    <n v="1234.0899999999999"/>
  </r>
  <r>
    <s v="AD01-9362"/>
    <x v="1"/>
    <s v="Jan"/>
    <x v="0"/>
    <x v="1"/>
    <x v="1"/>
    <x v="1"/>
    <x v="0"/>
    <x v="2"/>
    <n v="356"/>
    <n v="509.08"/>
  </r>
  <r>
    <s v="AD01-9361"/>
    <x v="1"/>
    <s v="Jan"/>
    <x v="0"/>
    <x v="1"/>
    <x v="1"/>
    <x v="1"/>
    <x v="0"/>
    <x v="2"/>
    <n v="158"/>
    <n v="225.94"/>
  </r>
  <r>
    <s v="AD01-9362"/>
    <x v="1"/>
    <s v="Jan"/>
    <x v="0"/>
    <x v="1"/>
    <x v="1"/>
    <x v="1"/>
    <x v="0"/>
    <x v="2"/>
    <n v="332"/>
    <n v="474.76"/>
  </r>
  <r>
    <s v="AD01-9362"/>
    <x v="1"/>
    <s v="Jan"/>
    <x v="0"/>
    <x v="1"/>
    <x v="1"/>
    <x v="1"/>
    <x v="0"/>
    <x v="2"/>
    <n v="358"/>
    <n v="511.94"/>
  </r>
  <r>
    <s v="AD01-9362"/>
    <x v="1"/>
    <s v="Jan"/>
    <x v="0"/>
    <x v="1"/>
    <x v="1"/>
    <x v="1"/>
    <x v="0"/>
    <x v="2"/>
    <n v="160"/>
    <n v="228.8"/>
  </r>
  <r>
    <s v="AD01-9363"/>
    <x v="1"/>
    <s v="Jan"/>
    <x v="0"/>
    <x v="1"/>
    <x v="1"/>
    <x v="1"/>
    <x v="0"/>
    <x v="2"/>
    <n v="334"/>
    <n v="477.62"/>
  </r>
  <r>
    <s v="AD01-9362"/>
    <x v="1"/>
    <s v="Jan"/>
    <x v="0"/>
    <x v="1"/>
    <x v="1"/>
    <x v="1"/>
    <x v="0"/>
    <x v="2"/>
    <n v="820"/>
    <n v="1172.5999999999999"/>
  </r>
  <r>
    <s v="AD01-9362"/>
    <x v="1"/>
    <s v="Jan"/>
    <x v="0"/>
    <x v="1"/>
    <x v="1"/>
    <x v="1"/>
    <x v="0"/>
    <x v="2"/>
    <n v="907"/>
    <n v="1297.01"/>
  </r>
  <r>
    <s v="AD01-9362"/>
    <x v="1"/>
    <s v="Jan"/>
    <x v="0"/>
    <x v="1"/>
    <x v="1"/>
    <x v="1"/>
    <x v="0"/>
    <x v="2"/>
    <n v="860"/>
    <n v="526.24"/>
  </r>
  <r>
    <s v="AD01-9361"/>
    <x v="1"/>
    <s v="Jan"/>
    <x v="0"/>
    <x v="1"/>
    <x v="1"/>
    <x v="1"/>
    <x v="0"/>
    <x v="2"/>
    <n v="159"/>
    <n v="526.24"/>
  </r>
  <r>
    <s v="AD01-9362"/>
    <x v="1"/>
    <s v="Jan"/>
    <x v="0"/>
    <x v="1"/>
    <x v="1"/>
    <x v="1"/>
    <x v="0"/>
    <x v="2"/>
    <n v="333"/>
    <n v="476.19"/>
  </r>
  <r>
    <s v="AD01-9363"/>
    <x v="1"/>
    <s v="Jan"/>
    <x v="0"/>
    <x v="1"/>
    <x v="1"/>
    <x v="1"/>
    <x v="0"/>
    <x v="2"/>
    <n v="361"/>
    <n v="516.23"/>
  </r>
  <r>
    <s v="AD01-9364"/>
    <x v="1"/>
    <s v="Jan"/>
    <x v="0"/>
    <x v="1"/>
    <x v="1"/>
    <x v="1"/>
    <x v="0"/>
    <x v="2"/>
    <n v="157"/>
    <n v="224.51"/>
  </r>
  <r>
    <s v="AD01-9362"/>
    <x v="1"/>
    <s v="Jan"/>
    <x v="0"/>
    <x v="1"/>
    <x v="1"/>
    <x v="1"/>
    <x v="0"/>
    <x v="2"/>
    <n v="331"/>
    <n v="473.33"/>
  </r>
  <r>
    <s v="AD01-9362"/>
    <x v="1"/>
    <s v="Jan"/>
    <x v="0"/>
    <x v="1"/>
    <x v="1"/>
    <x v="1"/>
    <x v="0"/>
    <x v="2"/>
    <n v="829"/>
    <n v="1185.47"/>
  </r>
  <r>
    <s v="AD01-9362"/>
    <x v="1"/>
    <s v="Jan"/>
    <x v="0"/>
    <x v="1"/>
    <x v="1"/>
    <x v="1"/>
    <x v="0"/>
    <x v="2"/>
    <n v="862"/>
    <n v="1232.6599999999999"/>
  </r>
  <r>
    <s v="AD01-9362"/>
    <x v="1"/>
    <s v="Jan"/>
    <x v="0"/>
    <x v="1"/>
    <x v="1"/>
    <x v="1"/>
    <x v="0"/>
    <x v="2"/>
    <n v="329"/>
    <n v="470.47"/>
  </r>
  <r>
    <s v="AD01-9362"/>
    <x v="1"/>
    <s v="Jul"/>
    <x v="0"/>
    <x v="1"/>
    <x v="1"/>
    <x v="1"/>
    <x v="0"/>
    <x v="2"/>
    <n v="326"/>
    <n v="466.18"/>
  </r>
  <r>
    <s v="AD01-9362"/>
    <x v="1"/>
    <s v="Jul"/>
    <x v="0"/>
    <x v="1"/>
    <x v="1"/>
    <x v="1"/>
    <x v="0"/>
    <x v="2"/>
    <n v="128"/>
    <n v="183.04"/>
  </r>
  <r>
    <s v="AD01-9361"/>
    <x v="1"/>
    <s v="Jul"/>
    <x v="0"/>
    <x v="1"/>
    <x v="1"/>
    <x v="1"/>
    <x v="0"/>
    <x v="2"/>
    <n v="302"/>
    <n v="431.86"/>
  </r>
  <r>
    <s v="AD01-9362"/>
    <x v="1"/>
    <s v="Jul"/>
    <x v="0"/>
    <x v="1"/>
    <x v="1"/>
    <x v="1"/>
    <x v="0"/>
    <x v="2"/>
    <n v="328"/>
    <n v="469.03999999999996"/>
  </r>
  <r>
    <s v="AD01-9364"/>
    <x v="1"/>
    <s v="Jul"/>
    <x v="0"/>
    <x v="1"/>
    <x v="1"/>
    <x v="1"/>
    <x v="0"/>
    <x v="2"/>
    <n v="298"/>
    <n v="426.14"/>
  </r>
  <r>
    <s v="AD01-9362"/>
    <x v="1"/>
    <s v="Jul"/>
    <x v="0"/>
    <x v="1"/>
    <x v="1"/>
    <x v="1"/>
    <x v="0"/>
    <x v="2"/>
    <n v="826"/>
    <n v="1181.18"/>
  </r>
  <r>
    <s v="AD01-9364"/>
    <x v="1"/>
    <s v="Jul"/>
    <x v="0"/>
    <x v="1"/>
    <x v="1"/>
    <x v="1"/>
    <x v="0"/>
    <x v="2"/>
    <n v="859"/>
    <n v="1228.3699999999999"/>
  </r>
  <r>
    <s v="AD01-9364"/>
    <x v="1"/>
    <s v="Jul"/>
    <x v="0"/>
    <x v="1"/>
    <x v="1"/>
    <x v="1"/>
    <x v="0"/>
    <x v="2"/>
    <n v="912"/>
    <n v="1304.1599999999999"/>
  </r>
  <r>
    <s v="AD01-9364"/>
    <x v="1"/>
    <s v="Jul"/>
    <x v="0"/>
    <x v="1"/>
    <x v="1"/>
    <x v="1"/>
    <x v="0"/>
    <x v="2"/>
    <n v="865"/>
    <n v="526.24"/>
  </r>
  <r>
    <s v="AD01-9363"/>
    <x v="1"/>
    <s v="Jul"/>
    <x v="0"/>
    <x v="1"/>
    <x v="1"/>
    <x v="1"/>
    <x v="0"/>
    <x v="2"/>
    <n v="129"/>
    <n v="526.24"/>
  </r>
  <r>
    <s v="AD01-9362"/>
    <x v="1"/>
    <s v="Jul"/>
    <x v="0"/>
    <x v="1"/>
    <x v="1"/>
    <x v="1"/>
    <x v="0"/>
    <x v="2"/>
    <n v="297"/>
    <n v="424.71"/>
  </r>
  <r>
    <s v="AD01-9364"/>
    <x v="1"/>
    <s v="Jul"/>
    <x v="0"/>
    <x v="1"/>
    <x v="1"/>
    <x v="1"/>
    <x v="0"/>
    <x v="2"/>
    <n v="325"/>
    <n v="464.75"/>
  </r>
  <r>
    <s v="AD01-9361"/>
    <x v="1"/>
    <s v="Jul"/>
    <x v="0"/>
    <x v="1"/>
    <x v="1"/>
    <x v="1"/>
    <x v="0"/>
    <x v="2"/>
    <n v="127"/>
    <n v="181.61"/>
  </r>
  <r>
    <s v="AD01-9362"/>
    <x v="1"/>
    <s v="Jul"/>
    <x v="0"/>
    <x v="1"/>
    <x v="1"/>
    <x v="1"/>
    <x v="0"/>
    <x v="2"/>
    <n v="301"/>
    <n v="430.43"/>
  </r>
  <r>
    <s v="AD01-9361"/>
    <x v="1"/>
    <s v="Jul"/>
    <x v="0"/>
    <x v="1"/>
    <x v="1"/>
    <x v="1"/>
    <x v="0"/>
    <x v="2"/>
    <n v="834"/>
    <n v="1192.6199999999999"/>
  </r>
  <r>
    <s v="AD01-9362"/>
    <x v="1"/>
    <s v="Jul"/>
    <x v="0"/>
    <x v="1"/>
    <x v="1"/>
    <x v="1"/>
    <x v="0"/>
    <x v="2"/>
    <n v="868"/>
    <n v="1241.24"/>
  </r>
  <r>
    <s v="AD01-9362"/>
    <x v="1"/>
    <s v="Jul"/>
    <x v="0"/>
    <x v="1"/>
    <x v="1"/>
    <x v="1"/>
    <x v="0"/>
    <x v="2"/>
    <n v="299"/>
    <n v="427.57"/>
  </r>
  <r>
    <s v="AD01-9365"/>
    <x v="1"/>
    <s v="Jun"/>
    <x v="0"/>
    <x v="1"/>
    <x v="1"/>
    <x v="1"/>
    <x v="0"/>
    <x v="2"/>
    <n v="332"/>
    <n v="474.76"/>
  </r>
  <r>
    <s v="AD01-9361"/>
    <x v="1"/>
    <s v="Jun"/>
    <x v="0"/>
    <x v="1"/>
    <x v="1"/>
    <x v="1"/>
    <x v="0"/>
    <x v="2"/>
    <n v="134"/>
    <n v="191.62"/>
  </r>
  <r>
    <s v="AD01-9363"/>
    <x v="1"/>
    <s v="Jun"/>
    <x v="0"/>
    <x v="1"/>
    <x v="1"/>
    <x v="1"/>
    <x v="0"/>
    <x v="2"/>
    <n v="334"/>
    <n v="477.62"/>
  </r>
  <r>
    <s v="AD01-9361"/>
    <x v="1"/>
    <s v="Jun"/>
    <x v="0"/>
    <x v="1"/>
    <x v="1"/>
    <x v="1"/>
    <x v="0"/>
    <x v="2"/>
    <n v="130"/>
    <n v="185.9"/>
  </r>
  <r>
    <s v="AD01-9362"/>
    <x v="1"/>
    <s v="Jun"/>
    <x v="0"/>
    <x v="1"/>
    <x v="1"/>
    <x v="1"/>
    <x v="0"/>
    <x v="2"/>
    <n v="304"/>
    <n v="434.72"/>
  </r>
  <r>
    <s v="AD01-9364"/>
    <x v="1"/>
    <s v="Jun"/>
    <x v="0"/>
    <x v="1"/>
    <x v="1"/>
    <x v="1"/>
    <x v="0"/>
    <x v="2"/>
    <n v="825"/>
    <n v="1179.75"/>
  </r>
  <r>
    <s v="AD01-9362"/>
    <x v="1"/>
    <s v="Jun"/>
    <x v="0"/>
    <x v="1"/>
    <x v="1"/>
    <x v="1"/>
    <x v="0"/>
    <x v="2"/>
    <n v="858"/>
    <n v="1226.94"/>
  </r>
  <r>
    <s v="AD01-9361"/>
    <x v="1"/>
    <s v="Jun"/>
    <x v="0"/>
    <x v="1"/>
    <x v="1"/>
    <x v="1"/>
    <x v="0"/>
    <x v="2"/>
    <n v="911"/>
    <n v="1302.73"/>
  </r>
  <r>
    <s v="AD01-9361"/>
    <x v="1"/>
    <s v="Jun"/>
    <x v="0"/>
    <x v="1"/>
    <x v="1"/>
    <x v="1"/>
    <x v="0"/>
    <x v="2"/>
    <n v="864"/>
    <n v="526.24"/>
  </r>
  <r>
    <s v="AD01-9362"/>
    <x v="1"/>
    <s v="Jun"/>
    <x v="0"/>
    <x v="1"/>
    <x v="1"/>
    <x v="1"/>
    <x v="0"/>
    <x v="2"/>
    <n v="135"/>
    <n v="526.24"/>
  </r>
  <r>
    <s v="AD01-9364"/>
    <x v="1"/>
    <s v="Jun"/>
    <x v="0"/>
    <x v="1"/>
    <x v="1"/>
    <x v="1"/>
    <x v="0"/>
    <x v="2"/>
    <n v="303"/>
    <n v="433.28999999999996"/>
  </r>
  <r>
    <s v="AD01-9362"/>
    <x v="1"/>
    <s v="Jun"/>
    <x v="0"/>
    <x v="1"/>
    <x v="1"/>
    <x v="1"/>
    <x v="0"/>
    <x v="2"/>
    <n v="331"/>
    <n v="473.33"/>
  </r>
  <r>
    <s v="AD01-9362"/>
    <x v="1"/>
    <s v="Jun"/>
    <x v="0"/>
    <x v="1"/>
    <x v="1"/>
    <x v="1"/>
    <x v="0"/>
    <x v="2"/>
    <n v="133"/>
    <n v="190.19"/>
  </r>
  <r>
    <s v="AD01-9363"/>
    <x v="1"/>
    <s v="Jun"/>
    <x v="0"/>
    <x v="1"/>
    <x v="1"/>
    <x v="1"/>
    <x v="0"/>
    <x v="2"/>
    <n v="307"/>
    <n v="439.01"/>
  </r>
  <r>
    <s v="AD01-9361"/>
    <x v="1"/>
    <s v="Jun"/>
    <x v="0"/>
    <x v="1"/>
    <x v="1"/>
    <x v="1"/>
    <x v="0"/>
    <x v="2"/>
    <n v="867"/>
    <n v="1239.81"/>
  </r>
  <r>
    <s v="AD01-9365"/>
    <x v="1"/>
    <s v="Jun"/>
    <x v="0"/>
    <x v="1"/>
    <x v="1"/>
    <x v="1"/>
    <x v="0"/>
    <x v="2"/>
    <n v="305"/>
    <n v="436.15"/>
  </r>
  <r>
    <s v="AD01-9365"/>
    <x v="1"/>
    <s v="Mar"/>
    <x v="0"/>
    <x v="1"/>
    <x v="1"/>
    <x v="1"/>
    <x v="0"/>
    <x v="2"/>
    <n v="350"/>
    <n v="500.5"/>
  </r>
  <r>
    <s v="AD01-9362"/>
    <x v="1"/>
    <s v="Mar"/>
    <x v="0"/>
    <x v="1"/>
    <x v="1"/>
    <x v="1"/>
    <x v="0"/>
    <x v="2"/>
    <n v="146"/>
    <n v="208.78"/>
  </r>
  <r>
    <s v="AD01-9364"/>
    <x v="1"/>
    <s v="Mar"/>
    <x v="0"/>
    <x v="1"/>
    <x v="1"/>
    <x v="1"/>
    <x v="0"/>
    <x v="2"/>
    <n v="320"/>
    <n v="457.6"/>
  </r>
  <r>
    <s v="AD01-9361"/>
    <x v="1"/>
    <s v="Mar"/>
    <x v="0"/>
    <x v="1"/>
    <x v="1"/>
    <x v="1"/>
    <x v="0"/>
    <x v="2"/>
    <n v="346"/>
    <n v="494.78"/>
  </r>
  <r>
    <s v="AD01-9361"/>
    <x v="1"/>
    <s v="Mar"/>
    <x v="0"/>
    <x v="1"/>
    <x v="1"/>
    <x v="1"/>
    <x v="0"/>
    <x v="2"/>
    <n v="148"/>
    <n v="211.64"/>
  </r>
  <r>
    <s v="AD01-9362"/>
    <x v="1"/>
    <s v="Mar"/>
    <x v="0"/>
    <x v="1"/>
    <x v="1"/>
    <x v="1"/>
    <x v="0"/>
    <x v="2"/>
    <n v="322"/>
    <n v="460.46000000000004"/>
  </r>
  <r>
    <s v="AD01-9362"/>
    <x v="1"/>
    <s v="Mar"/>
    <x v="0"/>
    <x v="1"/>
    <x v="1"/>
    <x v="1"/>
    <x v="1"/>
    <x v="2"/>
    <n v="822"/>
    <n v="1175.46"/>
  </r>
  <r>
    <s v="AD01-9362"/>
    <x v="1"/>
    <s v="Mar"/>
    <x v="0"/>
    <x v="1"/>
    <x v="1"/>
    <x v="1"/>
    <x v="1"/>
    <x v="2"/>
    <n v="855"/>
    <n v="1222.6500000000001"/>
  </r>
  <r>
    <s v="AD01-9363"/>
    <x v="1"/>
    <s v="Mar"/>
    <x v="0"/>
    <x v="1"/>
    <x v="1"/>
    <x v="1"/>
    <x v="1"/>
    <x v="2"/>
    <n v="147"/>
    <n v="526.24"/>
  </r>
  <r>
    <s v="AD01-9362"/>
    <x v="1"/>
    <s v="Mar"/>
    <x v="0"/>
    <x v="1"/>
    <x v="1"/>
    <x v="1"/>
    <x v="1"/>
    <x v="2"/>
    <n v="321"/>
    <n v="459.03"/>
  </r>
  <r>
    <s v="AD01-9362"/>
    <x v="1"/>
    <s v="Mar"/>
    <x v="0"/>
    <x v="1"/>
    <x v="1"/>
    <x v="1"/>
    <x v="1"/>
    <x v="2"/>
    <n v="349"/>
    <n v="499.07"/>
  </r>
  <r>
    <s v="AD01-9362"/>
    <x v="1"/>
    <s v="Mar"/>
    <x v="0"/>
    <x v="1"/>
    <x v="1"/>
    <x v="1"/>
    <x v="1"/>
    <x v="2"/>
    <n v="151"/>
    <n v="215.93"/>
  </r>
  <r>
    <s v="AD01-9361"/>
    <x v="1"/>
    <s v="Mar"/>
    <x v="0"/>
    <x v="1"/>
    <x v="1"/>
    <x v="1"/>
    <x v="1"/>
    <x v="2"/>
    <n v="319"/>
    <n v="456.16999999999996"/>
  </r>
  <r>
    <s v="AD01-9364"/>
    <x v="1"/>
    <s v="Mar"/>
    <x v="0"/>
    <x v="1"/>
    <x v="1"/>
    <x v="1"/>
    <x v="1"/>
    <x v="2"/>
    <n v="831"/>
    <n v="1188.33"/>
  </r>
  <r>
    <s v="AD01-9362"/>
    <x v="1"/>
    <s v="Mar"/>
    <x v="0"/>
    <x v="1"/>
    <x v="1"/>
    <x v="1"/>
    <x v="1"/>
    <x v="2"/>
    <n v="864"/>
    <n v="1235.52"/>
  </r>
  <r>
    <s v="AD01-9365"/>
    <x v="1"/>
    <s v="Mar"/>
    <x v="0"/>
    <x v="1"/>
    <x v="1"/>
    <x v="1"/>
    <x v="1"/>
    <x v="2"/>
    <n v="323"/>
    <n v="461.89"/>
  </r>
  <r>
    <s v="AD01-9362"/>
    <x v="1"/>
    <s v="May"/>
    <x v="0"/>
    <x v="1"/>
    <x v="1"/>
    <x v="1"/>
    <x v="1"/>
    <x v="2"/>
    <n v="338"/>
    <n v="483.34000000000003"/>
  </r>
  <r>
    <s v="AD01-9361"/>
    <x v="1"/>
    <s v="May"/>
    <x v="0"/>
    <x v="1"/>
    <x v="1"/>
    <x v="1"/>
    <x v="1"/>
    <x v="2"/>
    <n v="140"/>
    <n v="200.2"/>
  </r>
  <r>
    <s v="AD01-9361"/>
    <x v="1"/>
    <s v="May"/>
    <x v="0"/>
    <x v="1"/>
    <x v="1"/>
    <x v="1"/>
    <x v="1"/>
    <x v="2"/>
    <n v="308"/>
    <n v="440.44"/>
  </r>
  <r>
    <s v="AD01-9361"/>
    <x v="1"/>
    <s v="May"/>
    <x v="0"/>
    <x v="1"/>
    <x v="1"/>
    <x v="1"/>
    <x v="1"/>
    <x v="2"/>
    <n v="136"/>
    <n v="194.48"/>
  </r>
  <r>
    <s v="AD01-9364"/>
    <x v="1"/>
    <s v="May"/>
    <x v="0"/>
    <x v="1"/>
    <x v="1"/>
    <x v="1"/>
    <x v="1"/>
    <x v="2"/>
    <n v="310"/>
    <n v="443.3"/>
  </r>
  <r>
    <s v="AD01-9364"/>
    <x v="1"/>
    <s v="May"/>
    <x v="0"/>
    <x v="1"/>
    <x v="1"/>
    <x v="1"/>
    <x v="1"/>
    <x v="2"/>
    <n v="824"/>
    <n v="1178.32"/>
  </r>
  <r>
    <s v="AD01-9361"/>
    <x v="1"/>
    <s v="May"/>
    <x v="0"/>
    <x v="1"/>
    <x v="1"/>
    <x v="1"/>
    <x v="1"/>
    <x v="2"/>
    <n v="857"/>
    <n v="1225.51"/>
  </r>
  <r>
    <s v="AD01-9362"/>
    <x v="1"/>
    <s v="May"/>
    <x v="0"/>
    <x v="1"/>
    <x v="1"/>
    <x v="1"/>
    <x v="1"/>
    <x v="2"/>
    <n v="910"/>
    <n v="1301.3"/>
  </r>
  <r>
    <s v="AD01-9362"/>
    <x v="1"/>
    <s v="May"/>
    <x v="0"/>
    <x v="1"/>
    <x v="1"/>
    <x v="1"/>
    <x v="1"/>
    <x v="2"/>
    <n v="863"/>
    <n v="526.24"/>
  </r>
  <r>
    <s v="AD01-9364"/>
    <x v="1"/>
    <s v="May"/>
    <x v="0"/>
    <x v="1"/>
    <x v="1"/>
    <x v="1"/>
    <x v="1"/>
    <x v="2"/>
    <n v="309"/>
    <n v="441.87"/>
  </r>
  <r>
    <s v="AD01-9364"/>
    <x v="1"/>
    <s v="May"/>
    <x v="0"/>
    <x v="1"/>
    <x v="1"/>
    <x v="1"/>
    <x v="1"/>
    <x v="2"/>
    <n v="337"/>
    <n v="481.90999999999997"/>
  </r>
  <r>
    <s v="AD01-9363"/>
    <x v="1"/>
    <s v="May"/>
    <x v="0"/>
    <x v="1"/>
    <x v="1"/>
    <x v="1"/>
    <x v="1"/>
    <x v="2"/>
    <n v="139"/>
    <n v="198.76999999999998"/>
  </r>
  <r>
    <s v="AD01-9361"/>
    <x v="1"/>
    <s v="May"/>
    <x v="0"/>
    <x v="1"/>
    <x v="1"/>
    <x v="1"/>
    <x v="1"/>
    <x v="2"/>
    <n v="833"/>
    <n v="1191.19"/>
  </r>
  <r>
    <s v="AD01-9362"/>
    <x v="1"/>
    <s v="May"/>
    <x v="0"/>
    <x v="1"/>
    <x v="1"/>
    <x v="1"/>
    <x v="1"/>
    <x v="2"/>
    <n v="866"/>
    <n v="1238.3800000000001"/>
  </r>
  <r>
    <s v="AD01-9362"/>
    <x v="1"/>
    <s v="May"/>
    <x v="0"/>
    <x v="1"/>
    <x v="1"/>
    <x v="1"/>
    <x v="1"/>
    <x v="2"/>
    <n v="311"/>
    <n v="444.73"/>
  </r>
  <r>
    <s v="AD01-9362"/>
    <x v="1"/>
    <s v="Nov"/>
    <x v="1"/>
    <x v="1"/>
    <x v="1"/>
    <x v="1"/>
    <x v="1"/>
    <x v="2"/>
    <n v="350"/>
    <n v="500.5"/>
  </r>
  <r>
    <s v="AD01-9361"/>
    <x v="1"/>
    <s v="Nov"/>
    <x v="1"/>
    <x v="1"/>
    <x v="1"/>
    <x v="1"/>
    <x v="1"/>
    <x v="2"/>
    <n v="304"/>
    <n v="434.72"/>
  </r>
  <r>
    <s v="AD01-9361"/>
    <x v="1"/>
    <s v="Nov"/>
    <x v="1"/>
    <x v="1"/>
    <x v="1"/>
    <x v="1"/>
    <x v="1"/>
    <x v="2"/>
    <n v="352"/>
    <n v="503.36"/>
  </r>
  <r>
    <s v="AD01-9361"/>
    <x v="1"/>
    <s v="Nov"/>
    <x v="1"/>
    <x v="1"/>
    <x v="1"/>
    <x v="1"/>
    <x v="1"/>
    <x v="2"/>
    <n v="829"/>
    <n v="1185.47"/>
  </r>
  <r>
    <s v="AD01-9362"/>
    <x v="1"/>
    <s v="Nov"/>
    <x v="1"/>
    <x v="1"/>
    <x v="1"/>
    <x v="1"/>
    <x v="1"/>
    <x v="2"/>
    <n v="862"/>
    <n v="1232.6599999999999"/>
  </r>
  <r>
    <s v="AD01-9361"/>
    <x v="1"/>
    <s v="Nov"/>
    <x v="1"/>
    <x v="1"/>
    <x v="1"/>
    <x v="1"/>
    <x v="1"/>
    <x v="2"/>
    <n v="918"/>
    <n v="1312.74"/>
  </r>
  <r>
    <s v="AD01-9361"/>
    <x v="1"/>
    <s v="Nov"/>
    <x v="1"/>
    <x v="1"/>
    <x v="1"/>
    <x v="1"/>
    <x v="1"/>
    <x v="2"/>
    <n v="919"/>
    <n v="1314.17"/>
  </r>
  <r>
    <s v="AD01-9362"/>
    <x v="1"/>
    <s v="Nov"/>
    <x v="1"/>
    <x v="1"/>
    <x v="1"/>
    <x v="1"/>
    <x v="1"/>
    <x v="2"/>
    <n v="920"/>
    <n v="1315.6"/>
  </r>
  <r>
    <s v="AD01-9362"/>
    <x v="1"/>
    <s v="Nov"/>
    <x v="1"/>
    <x v="1"/>
    <x v="1"/>
    <x v="1"/>
    <x v="1"/>
    <x v="2"/>
    <n v="869"/>
    <n v="526.24"/>
  </r>
  <r>
    <s v="AD01-9362"/>
    <x v="1"/>
    <s v="Nov"/>
    <x v="1"/>
    <x v="1"/>
    <x v="1"/>
    <x v="1"/>
    <x v="1"/>
    <x v="2"/>
    <n v="351"/>
    <n v="501.93"/>
  </r>
  <r>
    <s v="AD01-9361"/>
    <x v="1"/>
    <s v="Nov"/>
    <x v="1"/>
    <x v="1"/>
    <x v="1"/>
    <x v="1"/>
    <x v="1"/>
    <x v="2"/>
    <n v="261"/>
    <n v="373.23"/>
  </r>
  <r>
    <s v="AD01-9361"/>
    <x v="1"/>
    <s v="Nov"/>
    <x v="1"/>
    <x v="1"/>
    <x v="1"/>
    <x v="1"/>
    <x v="1"/>
    <x v="2"/>
    <n v="255"/>
    <n v="364.65"/>
  </r>
  <r>
    <s v="AD01-9361"/>
    <x v="1"/>
    <s v="Nov"/>
    <x v="1"/>
    <x v="1"/>
    <x v="1"/>
    <x v="1"/>
    <x v="1"/>
    <x v="2"/>
    <n v="307"/>
    <n v="439.01"/>
  </r>
  <r>
    <s v="AD01-9361"/>
    <x v="1"/>
    <s v="Nov"/>
    <x v="1"/>
    <x v="1"/>
    <x v="1"/>
    <x v="1"/>
    <x v="1"/>
    <x v="2"/>
    <n v="838"/>
    <n v="1198.3399999999999"/>
  </r>
  <r>
    <s v="AD01-9362"/>
    <x v="1"/>
    <s v="Nov"/>
    <x v="1"/>
    <x v="1"/>
    <x v="1"/>
    <x v="1"/>
    <x v="1"/>
    <x v="2"/>
    <n v="871"/>
    <n v="1245.53"/>
  </r>
  <r>
    <s v="AD01-9362"/>
    <x v="1"/>
    <s v="Oct"/>
    <x v="1"/>
    <x v="1"/>
    <x v="1"/>
    <x v="1"/>
    <x v="1"/>
    <x v="2"/>
    <n v="308"/>
    <n v="440.44"/>
  </r>
  <r>
    <s v="AD01-9365"/>
    <x v="1"/>
    <s v="Oct"/>
    <x v="1"/>
    <x v="1"/>
    <x v="1"/>
    <x v="1"/>
    <x v="1"/>
    <x v="2"/>
    <n v="356"/>
    <n v="509.08"/>
  </r>
  <r>
    <s v="AD01-9362"/>
    <x v="1"/>
    <s v="Oct"/>
    <x v="1"/>
    <x v="1"/>
    <x v="1"/>
    <x v="1"/>
    <x v="1"/>
    <x v="2"/>
    <n v="310"/>
    <n v="443.3"/>
  </r>
  <r>
    <s v="AD01-9361"/>
    <x v="1"/>
    <s v="Oct"/>
    <x v="1"/>
    <x v="1"/>
    <x v="1"/>
    <x v="1"/>
    <x v="1"/>
    <x v="2"/>
    <n v="358"/>
    <n v="511.94"/>
  </r>
  <r>
    <s v="AD01-9361"/>
    <x v="1"/>
    <s v="Oct"/>
    <x v="1"/>
    <x v="1"/>
    <x v="1"/>
    <x v="1"/>
    <x v="1"/>
    <x v="2"/>
    <n v="828"/>
    <n v="1184.04"/>
  </r>
  <r>
    <s v="AD01-9363"/>
    <x v="1"/>
    <s v="Oct"/>
    <x v="1"/>
    <x v="1"/>
    <x v="1"/>
    <x v="1"/>
    <x v="1"/>
    <x v="2"/>
    <n v="915"/>
    <n v="1308.45"/>
  </r>
  <r>
    <s v="AD01-9362"/>
    <x v="1"/>
    <s v="Oct"/>
    <x v="1"/>
    <x v="1"/>
    <x v="1"/>
    <x v="1"/>
    <x v="1"/>
    <x v="2"/>
    <n v="916"/>
    <n v="1309.8800000000001"/>
  </r>
  <r>
    <s v="AD01-9362"/>
    <x v="1"/>
    <s v="Oct"/>
    <x v="1"/>
    <x v="1"/>
    <x v="1"/>
    <x v="1"/>
    <x v="1"/>
    <x v="2"/>
    <n v="917"/>
    <n v="1311.31"/>
  </r>
  <r>
    <s v="AD01-9362"/>
    <x v="1"/>
    <s v="Oct"/>
    <x v="1"/>
    <x v="1"/>
    <x v="1"/>
    <x v="1"/>
    <x v="1"/>
    <x v="2"/>
    <n v="868"/>
    <n v="526.24"/>
  </r>
  <r>
    <s v="AD01-9364"/>
    <x v="1"/>
    <s v="Oct"/>
    <x v="1"/>
    <x v="1"/>
    <x v="1"/>
    <x v="1"/>
    <x v="1"/>
    <x v="2"/>
    <n v="357"/>
    <n v="526.24"/>
  </r>
  <r>
    <s v="AD01-9361"/>
    <x v="1"/>
    <s v="Oct"/>
    <x v="1"/>
    <x v="1"/>
    <x v="1"/>
    <x v="1"/>
    <x v="1"/>
    <x v="2"/>
    <n v="279"/>
    <n v="398.97"/>
  </r>
  <r>
    <s v="AD01-9362"/>
    <x v="1"/>
    <s v="Oct"/>
    <x v="1"/>
    <x v="1"/>
    <x v="1"/>
    <x v="1"/>
    <x v="1"/>
    <x v="2"/>
    <n v="273"/>
    <n v="390.39"/>
  </r>
  <r>
    <s v="AD01-9362"/>
    <x v="1"/>
    <s v="Oct"/>
    <x v="1"/>
    <x v="1"/>
    <x v="1"/>
    <x v="1"/>
    <x v="1"/>
    <x v="2"/>
    <n v="267"/>
    <n v="381.81"/>
  </r>
  <r>
    <s v="AD01-9363"/>
    <x v="1"/>
    <s v="Oct"/>
    <x v="1"/>
    <x v="1"/>
    <x v="1"/>
    <x v="1"/>
    <x v="1"/>
    <x v="2"/>
    <n v="313"/>
    <n v="447.59000000000003"/>
  </r>
  <r>
    <s v="AD01-9361"/>
    <x v="1"/>
    <s v="Oct"/>
    <x v="1"/>
    <x v="1"/>
    <x v="1"/>
    <x v="1"/>
    <x v="1"/>
    <x v="2"/>
    <n v="355"/>
    <n v="507.65"/>
  </r>
  <r>
    <s v="AD01-9362"/>
    <x v="1"/>
    <s v="Oct"/>
    <x v="1"/>
    <x v="1"/>
    <x v="1"/>
    <x v="1"/>
    <x v="1"/>
    <x v="2"/>
    <n v="837"/>
    <n v="1196.9099999999999"/>
  </r>
  <r>
    <s v="AD01-9362"/>
    <x v="1"/>
    <s v="Oct"/>
    <x v="1"/>
    <x v="1"/>
    <x v="1"/>
    <x v="1"/>
    <x v="1"/>
    <x v="2"/>
    <n v="870"/>
    <n v="1244.0999999999999"/>
  </r>
  <r>
    <s v="AD01-9361"/>
    <x v="1"/>
    <s v="Sep"/>
    <x v="1"/>
    <x v="1"/>
    <x v="1"/>
    <x v="1"/>
    <x v="1"/>
    <x v="2"/>
    <n v="314"/>
    <n v="449.02"/>
  </r>
  <r>
    <s v="AD01-9364"/>
    <x v="1"/>
    <s v="Sep"/>
    <x v="1"/>
    <x v="1"/>
    <x v="1"/>
    <x v="1"/>
    <x v="1"/>
    <x v="2"/>
    <n v="362"/>
    <n v="517.66"/>
  </r>
  <r>
    <s v="AD01-9361"/>
    <x v="1"/>
    <s v="Sep"/>
    <x v="1"/>
    <x v="1"/>
    <x v="1"/>
    <x v="1"/>
    <x v="1"/>
    <x v="2"/>
    <n v="290"/>
    <n v="414.7"/>
  </r>
  <r>
    <s v="AD01-9361"/>
    <x v="1"/>
    <s v="Sep"/>
    <x v="1"/>
    <x v="1"/>
    <x v="1"/>
    <x v="1"/>
    <x v="1"/>
    <x v="2"/>
    <n v="316"/>
    <n v="451.88"/>
  </r>
  <r>
    <s v="AD01-9362"/>
    <x v="1"/>
    <s v="Sep"/>
    <x v="1"/>
    <x v="1"/>
    <x v="1"/>
    <x v="1"/>
    <x v="1"/>
    <x v="2"/>
    <n v="364"/>
    <n v="520.52"/>
  </r>
  <r>
    <s v="AD01-9362"/>
    <x v="1"/>
    <s v="Sep"/>
    <x v="1"/>
    <x v="1"/>
    <x v="1"/>
    <x v="1"/>
    <x v="1"/>
    <x v="2"/>
    <n v="827"/>
    <n v="1182.6100000000001"/>
  </r>
  <r>
    <s v="AD01-9361"/>
    <x v="1"/>
    <s v="Sep"/>
    <x v="1"/>
    <x v="1"/>
    <x v="1"/>
    <x v="1"/>
    <x v="1"/>
    <x v="2"/>
    <n v="861"/>
    <n v="1231.23"/>
  </r>
  <r>
    <s v="AD01-9361"/>
    <x v="1"/>
    <s v="Sep"/>
    <x v="1"/>
    <x v="1"/>
    <x v="1"/>
    <x v="1"/>
    <x v="1"/>
    <x v="2"/>
    <n v="914"/>
    <n v="1307.02"/>
  </r>
  <r>
    <s v="AD01-9361"/>
    <x v="1"/>
    <s v="Sep"/>
    <x v="1"/>
    <x v="1"/>
    <x v="1"/>
    <x v="1"/>
    <x v="1"/>
    <x v="2"/>
    <n v="867"/>
    <n v="526.24"/>
  </r>
  <r>
    <s v="AD01-9362"/>
    <x v="1"/>
    <s v="Sep"/>
    <x v="1"/>
    <x v="1"/>
    <x v="1"/>
    <x v="1"/>
    <x v="1"/>
    <x v="2"/>
    <n v="363"/>
    <n v="526.24"/>
  </r>
  <r>
    <s v="AD01-9362"/>
    <x v="1"/>
    <s v="Sep"/>
    <x v="1"/>
    <x v="1"/>
    <x v="1"/>
    <x v="1"/>
    <x v="1"/>
    <x v="2"/>
    <n v="291"/>
    <n v="416.13"/>
  </r>
  <r>
    <s v="AD01-9361"/>
    <x v="1"/>
    <s v="Sep"/>
    <x v="1"/>
    <x v="1"/>
    <x v="1"/>
    <x v="1"/>
    <x v="1"/>
    <x v="2"/>
    <n v="285"/>
    <n v="407.55"/>
  </r>
  <r>
    <s v="AD01-9361"/>
    <x v="1"/>
    <s v="Sep"/>
    <x v="1"/>
    <x v="1"/>
    <x v="1"/>
    <x v="1"/>
    <x v="1"/>
    <x v="2"/>
    <n v="361"/>
    <n v="516.23"/>
  </r>
  <r>
    <s v="AD01-9361"/>
    <x v="1"/>
    <s v="Sep"/>
    <x v="1"/>
    <x v="1"/>
    <x v="1"/>
    <x v="1"/>
    <x v="1"/>
    <x v="2"/>
    <n v="289"/>
    <n v="413.27"/>
  </r>
  <r>
    <s v="AD01-9361"/>
    <x v="1"/>
    <s v="Sep"/>
    <x v="1"/>
    <x v="1"/>
    <x v="1"/>
    <x v="1"/>
    <x v="1"/>
    <x v="2"/>
    <n v="836"/>
    <n v="1195.48"/>
  </r>
  <r>
    <s v="AD01-9361"/>
    <x v="1"/>
    <s v="Sep"/>
    <x v="1"/>
    <x v="1"/>
    <x v="1"/>
    <x v="1"/>
    <x v="1"/>
    <x v="2"/>
    <n v="869"/>
    <n v="1242.67"/>
  </r>
  <r>
    <s v="AD01-9364"/>
    <x v="1"/>
    <s v="Aug"/>
    <x v="0"/>
    <x v="1"/>
    <x v="1"/>
    <x v="0"/>
    <x v="1"/>
    <x v="0"/>
    <n v="340"/>
    <n v="486.2"/>
  </r>
  <r>
    <s v="AD01-9362"/>
    <x v="1"/>
    <s v="Aug"/>
    <x v="0"/>
    <x v="1"/>
    <x v="1"/>
    <x v="0"/>
    <x v="1"/>
    <x v="0"/>
    <n v="334"/>
    <n v="477.62"/>
  </r>
  <r>
    <s v="AD01-9362"/>
    <x v="1"/>
    <s v="Aug"/>
    <x v="0"/>
    <x v="1"/>
    <x v="1"/>
    <x v="0"/>
    <x v="1"/>
    <x v="0"/>
    <n v="337"/>
    <n v="481.90999999999997"/>
  </r>
  <r>
    <s v="AD01-9364"/>
    <x v="1"/>
    <s v="Aug"/>
    <x v="0"/>
    <x v="1"/>
    <x v="1"/>
    <x v="0"/>
    <x v="1"/>
    <x v="0"/>
    <n v="331"/>
    <n v="473.33"/>
  </r>
  <r>
    <s v="AD01-9361"/>
    <x v="1"/>
    <s v="Sep"/>
    <x v="0"/>
    <x v="1"/>
    <x v="1"/>
    <x v="0"/>
    <x v="1"/>
    <x v="0"/>
    <n v="328"/>
    <n v="469.03999999999996"/>
  </r>
  <r>
    <s v="AD01-9362"/>
    <x v="1"/>
    <s v="Sep"/>
    <x v="0"/>
    <x v="1"/>
    <x v="1"/>
    <x v="0"/>
    <x v="1"/>
    <x v="0"/>
    <n v="322"/>
    <n v="460.46000000000004"/>
  </r>
  <r>
    <s v="AD01-9361"/>
    <x v="1"/>
    <s v="Sep"/>
    <x v="0"/>
    <x v="1"/>
    <x v="1"/>
    <x v="0"/>
    <x v="1"/>
    <x v="0"/>
    <n v="316"/>
    <n v="451.88"/>
  </r>
  <r>
    <s v="AD01-9362"/>
    <x v="1"/>
    <s v="Sep"/>
    <x v="0"/>
    <x v="1"/>
    <x v="1"/>
    <x v="0"/>
    <x v="1"/>
    <x v="0"/>
    <n v="325"/>
    <n v="464.75"/>
  </r>
  <r>
    <s v="AD01-9364"/>
    <x v="1"/>
    <s v="Sep"/>
    <x v="0"/>
    <x v="1"/>
    <x v="1"/>
    <x v="0"/>
    <x v="1"/>
    <x v="0"/>
    <n v="319"/>
    <n v="456.16999999999996"/>
  </r>
  <r>
    <s v="AD01-9361"/>
    <x v="1"/>
    <s v="Sep"/>
    <x v="0"/>
    <x v="1"/>
    <x v="1"/>
    <x v="0"/>
    <x v="1"/>
    <x v="0"/>
    <n v="313"/>
    <n v="447.59000000000003"/>
  </r>
  <r>
    <s v="AD01-9364"/>
    <x v="2"/>
    <s v="Apr"/>
    <x v="0"/>
    <x v="0"/>
    <x v="0"/>
    <x v="1"/>
    <x v="0"/>
    <x v="0"/>
    <n v="212"/>
    <n v="303.15999999999997"/>
  </r>
  <r>
    <s v="AD01-9362"/>
    <x v="2"/>
    <s v="Apr"/>
    <x v="0"/>
    <x v="0"/>
    <x v="0"/>
    <x v="1"/>
    <x v="0"/>
    <x v="0"/>
    <n v="206"/>
    <n v="294.58"/>
  </r>
  <r>
    <s v="AD01-9364"/>
    <x v="2"/>
    <s v="Apr"/>
    <x v="0"/>
    <x v="0"/>
    <x v="0"/>
    <x v="1"/>
    <x v="0"/>
    <x v="1"/>
    <n v="216"/>
    <n v="308.88"/>
  </r>
  <r>
    <s v="AD01-9362"/>
    <x v="2"/>
    <s v="Apr"/>
    <x v="0"/>
    <x v="0"/>
    <x v="0"/>
    <x v="1"/>
    <x v="0"/>
    <x v="1"/>
    <n v="210"/>
    <n v="300.3"/>
  </r>
  <r>
    <s v="AD01-9364"/>
    <x v="2"/>
    <s v="Apr"/>
    <x v="0"/>
    <x v="0"/>
    <x v="0"/>
    <x v="1"/>
    <x v="0"/>
    <x v="1"/>
    <n v="204"/>
    <n v="291.72000000000003"/>
  </r>
  <r>
    <s v="AD01-9364"/>
    <x v="2"/>
    <s v="Apr"/>
    <x v="0"/>
    <x v="0"/>
    <x v="0"/>
    <x v="1"/>
    <x v="0"/>
    <x v="1"/>
    <n v="213"/>
    <n v="304.59000000000003"/>
  </r>
  <r>
    <s v="AD01-9361"/>
    <x v="2"/>
    <s v="Apr"/>
    <x v="0"/>
    <x v="0"/>
    <x v="0"/>
    <x v="1"/>
    <x v="0"/>
    <x v="1"/>
    <n v="207"/>
    <n v="296.01"/>
  </r>
  <r>
    <s v="AD01-9362"/>
    <x v="2"/>
    <s v="Apr"/>
    <x v="0"/>
    <x v="0"/>
    <x v="0"/>
    <x v="1"/>
    <x v="0"/>
    <x v="1"/>
    <n v="201"/>
    <n v="287.43"/>
  </r>
  <r>
    <s v="AD01-9362"/>
    <x v="2"/>
    <s v="Apr"/>
    <x v="0"/>
    <x v="0"/>
    <x v="0"/>
    <x v="1"/>
    <x v="0"/>
    <x v="0"/>
    <n v="215"/>
    <n v="307.45"/>
  </r>
  <r>
    <s v="AD01-9362"/>
    <x v="2"/>
    <s v="Apr"/>
    <x v="0"/>
    <x v="0"/>
    <x v="0"/>
    <x v="1"/>
    <x v="0"/>
    <x v="0"/>
    <n v="209"/>
    <n v="298.87"/>
  </r>
  <r>
    <s v="AD01-9363"/>
    <x v="2"/>
    <s v="Apr"/>
    <x v="0"/>
    <x v="0"/>
    <x v="0"/>
    <x v="1"/>
    <x v="0"/>
    <x v="0"/>
    <n v="203"/>
    <n v="290.28999999999996"/>
  </r>
  <r>
    <s v="AD01-9362"/>
    <x v="2"/>
    <s v="Aug"/>
    <x v="0"/>
    <x v="0"/>
    <x v="0"/>
    <x v="1"/>
    <x v="0"/>
    <x v="1"/>
    <n v="158"/>
    <n v="225.94"/>
  </r>
  <r>
    <s v="AD01-9362"/>
    <x v="2"/>
    <s v="Aug"/>
    <x v="0"/>
    <x v="0"/>
    <x v="0"/>
    <x v="1"/>
    <x v="0"/>
    <x v="1"/>
    <n v="160"/>
    <n v="228.8"/>
  </r>
  <r>
    <s v="AD01-9365"/>
    <x v="2"/>
    <s v="Aug"/>
    <x v="0"/>
    <x v="0"/>
    <x v="0"/>
    <x v="1"/>
    <x v="0"/>
    <x v="1"/>
    <n v="162"/>
    <n v="231.66"/>
  </r>
  <r>
    <s v="AD01-9361"/>
    <x v="2"/>
    <s v="Aug"/>
    <x v="0"/>
    <x v="0"/>
    <x v="0"/>
    <x v="1"/>
    <x v="0"/>
    <x v="1"/>
    <n v="159"/>
    <n v="227.37"/>
  </r>
  <r>
    <s v="AD01-9362"/>
    <x v="2"/>
    <s v="Aug"/>
    <x v="0"/>
    <x v="0"/>
    <x v="0"/>
    <x v="1"/>
    <x v="0"/>
    <x v="1"/>
    <n v="161"/>
    <n v="230.23000000000002"/>
  </r>
  <r>
    <s v="AD01-9363"/>
    <x v="2"/>
    <s v="Feb"/>
    <x v="0"/>
    <x v="0"/>
    <x v="0"/>
    <x v="1"/>
    <x v="0"/>
    <x v="0"/>
    <n v="248"/>
    <n v="354.64"/>
  </r>
  <r>
    <s v="AD01-9362"/>
    <x v="2"/>
    <s v="Feb"/>
    <x v="0"/>
    <x v="0"/>
    <x v="0"/>
    <x v="1"/>
    <x v="0"/>
    <x v="0"/>
    <n v="242"/>
    <n v="346.06"/>
  </r>
  <r>
    <s v="AD01-9364"/>
    <x v="2"/>
    <s v="Feb"/>
    <x v="0"/>
    <x v="0"/>
    <x v="0"/>
    <x v="1"/>
    <x v="0"/>
    <x v="0"/>
    <n v="236"/>
    <n v="337.48"/>
  </r>
  <r>
    <s v="AD01-9364"/>
    <x v="2"/>
    <s v="Feb"/>
    <x v="0"/>
    <x v="0"/>
    <x v="0"/>
    <x v="1"/>
    <x v="0"/>
    <x v="1"/>
    <n v="246"/>
    <n v="351.78"/>
  </r>
  <r>
    <s v="AD01-9361"/>
    <x v="2"/>
    <s v="Feb"/>
    <x v="0"/>
    <x v="0"/>
    <x v="0"/>
    <x v="1"/>
    <x v="0"/>
    <x v="1"/>
    <n v="240"/>
    <n v="343.2"/>
  </r>
  <r>
    <s v="AD01-9364"/>
    <x v="2"/>
    <s v="Feb"/>
    <x v="0"/>
    <x v="0"/>
    <x v="0"/>
    <x v="1"/>
    <x v="0"/>
    <x v="1"/>
    <n v="234"/>
    <n v="334.62"/>
  </r>
  <r>
    <s v="AD01-9361"/>
    <x v="2"/>
    <s v="Feb"/>
    <x v="0"/>
    <x v="0"/>
    <x v="0"/>
    <x v="1"/>
    <x v="0"/>
    <x v="1"/>
    <n v="243"/>
    <n v="347.49"/>
  </r>
  <r>
    <s v="AD01-9362"/>
    <x v="2"/>
    <s v="Feb"/>
    <x v="0"/>
    <x v="0"/>
    <x v="0"/>
    <x v="1"/>
    <x v="0"/>
    <x v="1"/>
    <n v="237"/>
    <n v="338.90999999999997"/>
  </r>
  <r>
    <s v="AD01-9364"/>
    <x v="2"/>
    <s v="Feb"/>
    <x v="0"/>
    <x v="0"/>
    <x v="0"/>
    <x v="1"/>
    <x v="0"/>
    <x v="0"/>
    <n v="245"/>
    <n v="350.35"/>
  </r>
  <r>
    <s v="AD01-9362"/>
    <x v="2"/>
    <s v="Feb"/>
    <x v="0"/>
    <x v="0"/>
    <x v="0"/>
    <x v="1"/>
    <x v="0"/>
    <x v="0"/>
    <n v="239"/>
    <n v="341.77"/>
  </r>
  <r>
    <s v="AD01-9362"/>
    <x v="2"/>
    <s v="Feb"/>
    <x v="0"/>
    <x v="0"/>
    <x v="0"/>
    <x v="1"/>
    <x v="0"/>
    <x v="0"/>
    <n v="233"/>
    <n v="333.19"/>
  </r>
  <r>
    <s v="AD01-9362"/>
    <x v="2"/>
    <s v="Jan"/>
    <x v="0"/>
    <x v="0"/>
    <x v="0"/>
    <x v="1"/>
    <x v="0"/>
    <x v="0"/>
    <n v="260"/>
    <n v="371.8"/>
  </r>
  <r>
    <s v="AD01-9364"/>
    <x v="2"/>
    <s v="Jan"/>
    <x v="0"/>
    <x v="0"/>
    <x v="0"/>
    <x v="1"/>
    <x v="0"/>
    <x v="0"/>
    <n v="254"/>
    <n v="363.22"/>
  </r>
  <r>
    <s v="AD01-9361"/>
    <x v="2"/>
    <s v="Jan"/>
    <x v="0"/>
    <x v="0"/>
    <x v="0"/>
    <x v="1"/>
    <x v="0"/>
    <x v="0"/>
    <n v="264"/>
    <n v="526.24"/>
  </r>
  <r>
    <s v="AD01-9364"/>
    <x v="2"/>
    <s v="Jan"/>
    <x v="0"/>
    <x v="0"/>
    <x v="0"/>
    <x v="1"/>
    <x v="0"/>
    <x v="1"/>
    <n v="258"/>
    <n v="526.24"/>
  </r>
  <r>
    <s v="AD01-9362"/>
    <x v="2"/>
    <s v="Jan"/>
    <x v="0"/>
    <x v="0"/>
    <x v="0"/>
    <x v="1"/>
    <x v="0"/>
    <x v="1"/>
    <n v="252"/>
    <n v="360.36"/>
  </r>
  <r>
    <s v="AD01-9361"/>
    <x v="2"/>
    <s v="Jan"/>
    <x v="0"/>
    <x v="0"/>
    <x v="0"/>
    <x v="1"/>
    <x v="0"/>
    <x v="0"/>
    <n v="261"/>
    <n v="373.23"/>
  </r>
  <r>
    <s v="AD01-9362"/>
    <x v="2"/>
    <s v="Jan"/>
    <x v="0"/>
    <x v="0"/>
    <x v="0"/>
    <x v="1"/>
    <x v="0"/>
    <x v="1"/>
    <n v="255"/>
    <n v="364.65"/>
  </r>
  <r>
    <s v="AD01-9361"/>
    <x v="2"/>
    <s v="Jan"/>
    <x v="0"/>
    <x v="0"/>
    <x v="0"/>
    <x v="1"/>
    <x v="0"/>
    <x v="1"/>
    <n v="249"/>
    <n v="356.07"/>
  </r>
  <r>
    <s v="AD01-9363"/>
    <x v="2"/>
    <s v="Jan"/>
    <x v="0"/>
    <x v="0"/>
    <x v="0"/>
    <x v="1"/>
    <x v="0"/>
    <x v="0"/>
    <n v="263"/>
    <n v="376.09000000000003"/>
  </r>
  <r>
    <s v="AD01-9362"/>
    <x v="2"/>
    <s v="Jan"/>
    <x v="0"/>
    <x v="0"/>
    <x v="0"/>
    <x v="1"/>
    <x v="0"/>
    <x v="0"/>
    <n v="257"/>
    <n v="367.51"/>
  </r>
  <r>
    <s v="AD01-9361"/>
    <x v="2"/>
    <s v="Jan"/>
    <x v="0"/>
    <x v="0"/>
    <x v="0"/>
    <x v="1"/>
    <x v="0"/>
    <x v="0"/>
    <n v="251"/>
    <n v="358.93"/>
  </r>
  <r>
    <s v="AD01-9365"/>
    <x v="2"/>
    <s v="Jul"/>
    <x v="0"/>
    <x v="0"/>
    <x v="0"/>
    <x v="1"/>
    <x v="0"/>
    <x v="1"/>
    <n v="164"/>
    <n v="234.51999999999998"/>
  </r>
  <r>
    <s v="AD01-9362"/>
    <x v="2"/>
    <s v="Jul"/>
    <x v="0"/>
    <x v="0"/>
    <x v="0"/>
    <x v="1"/>
    <x v="0"/>
    <x v="1"/>
    <n v="166"/>
    <n v="237.38"/>
  </r>
  <r>
    <s v="AD01-9362"/>
    <x v="2"/>
    <s v="Jul"/>
    <x v="0"/>
    <x v="0"/>
    <x v="0"/>
    <x v="1"/>
    <x v="0"/>
    <x v="1"/>
    <n v="168"/>
    <n v="240.24"/>
  </r>
  <r>
    <s v="AD01-9364"/>
    <x v="2"/>
    <s v="Jul"/>
    <x v="0"/>
    <x v="0"/>
    <x v="0"/>
    <x v="1"/>
    <x v="0"/>
    <x v="1"/>
    <n v="165"/>
    <n v="235.95"/>
  </r>
  <r>
    <s v="AD01-9362"/>
    <x v="2"/>
    <s v="Jul"/>
    <x v="0"/>
    <x v="0"/>
    <x v="0"/>
    <x v="1"/>
    <x v="0"/>
    <x v="1"/>
    <n v="163"/>
    <n v="233.09"/>
  </r>
  <r>
    <s v="AD01-9365"/>
    <x v="2"/>
    <s v="Jul"/>
    <x v="0"/>
    <x v="0"/>
    <x v="0"/>
    <x v="1"/>
    <x v="0"/>
    <x v="1"/>
    <n v="167"/>
    <n v="238.81"/>
  </r>
  <r>
    <s v="AD01-9362"/>
    <x v="2"/>
    <s v="Jun"/>
    <x v="0"/>
    <x v="0"/>
    <x v="0"/>
    <x v="1"/>
    <x v="0"/>
    <x v="0"/>
    <n v="182"/>
    <n v="260.26"/>
  </r>
  <r>
    <s v="AD01-9362"/>
    <x v="2"/>
    <s v="Jun"/>
    <x v="0"/>
    <x v="0"/>
    <x v="0"/>
    <x v="1"/>
    <x v="0"/>
    <x v="0"/>
    <n v="176"/>
    <n v="251.68"/>
  </r>
  <r>
    <s v="AD01-9362"/>
    <x v="2"/>
    <s v="Jun"/>
    <x v="0"/>
    <x v="0"/>
    <x v="0"/>
    <x v="1"/>
    <x v="0"/>
    <x v="0"/>
    <n v="170"/>
    <n v="243.1"/>
  </r>
  <r>
    <s v="AD01-9362"/>
    <x v="2"/>
    <s v="Jun"/>
    <x v="0"/>
    <x v="0"/>
    <x v="0"/>
    <x v="1"/>
    <x v="0"/>
    <x v="1"/>
    <n v="180"/>
    <n v="257.39999999999998"/>
  </r>
  <r>
    <s v="AD01-9361"/>
    <x v="2"/>
    <s v="Jun"/>
    <x v="0"/>
    <x v="0"/>
    <x v="0"/>
    <x v="1"/>
    <x v="0"/>
    <x v="1"/>
    <n v="174"/>
    <n v="248.82"/>
  </r>
  <r>
    <s v="AD01-9361"/>
    <x v="2"/>
    <s v="Jun"/>
    <x v="0"/>
    <x v="0"/>
    <x v="0"/>
    <x v="1"/>
    <x v="0"/>
    <x v="1"/>
    <n v="183"/>
    <n v="261.69"/>
  </r>
  <r>
    <s v="AD01-9362"/>
    <x v="2"/>
    <s v="Jun"/>
    <x v="0"/>
    <x v="0"/>
    <x v="0"/>
    <x v="1"/>
    <x v="0"/>
    <x v="1"/>
    <n v="177"/>
    <n v="253.11"/>
  </r>
  <r>
    <s v="AD01-9362"/>
    <x v="2"/>
    <s v="Jun"/>
    <x v="0"/>
    <x v="0"/>
    <x v="0"/>
    <x v="1"/>
    <x v="0"/>
    <x v="1"/>
    <n v="171"/>
    <n v="244.53"/>
  </r>
  <r>
    <s v="AD01-9363"/>
    <x v="2"/>
    <s v="Jun"/>
    <x v="0"/>
    <x v="0"/>
    <x v="0"/>
    <x v="1"/>
    <x v="0"/>
    <x v="0"/>
    <n v="179"/>
    <n v="255.97"/>
  </r>
  <r>
    <s v="AD01-9361"/>
    <x v="2"/>
    <s v="Jun"/>
    <x v="0"/>
    <x v="0"/>
    <x v="0"/>
    <x v="1"/>
    <x v="0"/>
    <x v="0"/>
    <n v="173"/>
    <n v="247.39"/>
  </r>
  <r>
    <s v="AD01-9361"/>
    <x v="2"/>
    <s v="Mar"/>
    <x v="0"/>
    <x v="0"/>
    <x v="0"/>
    <x v="1"/>
    <x v="0"/>
    <x v="0"/>
    <n v="230"/>
    <n v="328.9"/>
  </r>
  <r>
    <s v="AD01-9362"/>
    <x v="2"/>
    <s v="Mar"/>
    <x v="0"/>
    <x v="0"/>
    <x v="0"/>
    <x v="1"/>
    <x v="0"/>
    <x v="0"/>
    <n v="224"/>
    <n v="320.32"/>
  </r>
  <r>
    <s v="AD01-9363"/>
    <x v="2"/>
    <s v="Mar"/>
    <x v="0"/>
    <x v="0"/>
    <x v="0"/>
    <x v="1"/>
    <x v="0"/>
    <x v="0"/>
    <n v="218"/>
    <n v="311.74"/>
  </r>
  <r>
    <s v="AD01-9362"/>
    <x v="2"/>
    <s v="Mar"/>
    <x v="0"/>
    <x v="0"/>
    <x v="0"/>
    <x v="1"/>
    <x v="0"/>
    <x v="1"/>
    <n v="228"/>
    <n v="326.03999999999996"/>
  </r>
  <r>
    <s v="AD01-9362"/>
    <x v="2"/>
    <s v="Mar"/>
    <x v="0"/>
    <x v="0"/>
    <x v="0"/>
    <x v="1"/>
    <x v="0"/>
    <x v="1"/>
    <n v="222"/>
    <n v="317.45999999999998"/>
  </r>
  <r>
    <s v="AD01-9363"/>
    <x v="2"/>
    <s v="Mar"/>
    <x v="0"/>
    <x v="0"/>
    <x v="0"/>
    <x v="1"/>
    <x v="0"/>
    <x v="1"/>
    <n v="231"/>
    <n v="330.33"/>
  </r>
  <r>
    <s v="AD01-9364"/>
    <x v="2"/>
    <s v="Mar"/>
    <x v="0"/>
    <x v="0"/>
    <x v="0"/>
    <x v="1"/>
    <x v="0"/>
    <x v="1"/>
    <n v="225"/>
    <n v="321.75"/>
  </r>
  <r>
    <s v="AD01-9365"/>
    <x v="2"/>
    <s v="Mar"/>
    <x v="0"/>
    <x v="0"/>
    <x v="0"/>
    <x v="1"/>
    <x v="0"/>
    <x v="1"/>
    <n v="219"/>
    <n v="526.24"/>
  </r>
  <r>
    <s v="AD01-9361"/>
    <x v="2"/>
    <s v="Mar"/>
    <x v="0"/>
    <x v="0"/>
    <x v="0"/>
    <x v="1"/>
    <x v="0"/>
    <x v="0"/>
    <n v="227"/>
    <n v="324.61"/>
  </r>
  <r>
    <s v="AD01-9361"/>
    <x v="2"/>
    <s v="Mar"/>
    <x v="0"/>
    <x v="0"/>
    <x v="0"/>
    <x v="1"/>
    <x v="0"/>
    <x v="0"/>
    <n v="221"/>
    <n v="316.02999999999997"/>
  </r>
  <r>
    <s v="AD01-9361"/>
    <x v="2"/>
    <s v="May"/>
    <x v="0"/>
    <x v="0"/>
    <x v="0"/>
    <x v="1"/>
    <x v="0"/>
    <x v="0"/>
    <n v="200"/>
    <n v="286"/>
  </r>
  <r>
    <s v="AD01-9362"/>
    <x v="2"/>
    <s v="May"/>
    <x v="0"/>
    <x v="0"/>
    <x v="0"/>
    <x v="1"/>
    <x v="0"/>
    <x v="0"/>
    <n v="194"/>
    <n v="277.42"/>
  </r>
  <r>
    <s v="AD01-9362"/>
    <x v="2"/>
    <s v="May"/>
    <x v="0"/>
    <x v="0"/>
    <x v="0"/>
    <x v="1"/>
    <x v="0"/>
    <x v="0"/>
    <n v="188"/>
    <n v="268.84000000000003"/>
  </r>
  <r>
    <s v="AD01-9362"/>
    <x v="2"/>
    <s v="May"/>
    <x v="0"/>
    <x v="0"/>
    <x v="0"/>
    <x v="1"/>
    <x v="0"/>
    <x v="1"/>
    <n v="198"/>
    <n v="283.14"/>
  </r>
  <r>
    <s v="AD01-9362"/>
    <x v="2"/>
    <s v="May"/>
    <x v="0"/>
    <x v="0"/>
    <x v="0"/>
    <x v="1"/>
    <x v="0"/>
    <x v="1"/>
    <n v="192"/>
    <n v="274.56"/>
  </r>
  <r>
    <s v="AD01-9362"/>
    <x v="2"/>
    <s v="May"/>
    <x v="0"/>
    <x v="0"/>
    <x v="0"/>
    <x v="1"/>
    <x v="0"/>
    <x v="1"/>
    <n v="186"/>
    <n v="265.98"/>
  </r>
  <r>
    <s v="AD01-9361"/>
    <x v="2"/>
    <s v="May"/>
    <x v="0"/>
    <x v="0"/>
    <x v="0"/>
    <x v="1"/>
    <x v="0"/>
    <x v="1"/>
    <n v="195"/>
    <n v="278.85000000000002"/>
  </r>
  <r>
    <s v="AD01-9364"/>
    <x v="2"/>
    <s v="May"/>
    <x v="0"/>
    <x v="0"/>
    <x v="0"/>
    <x v="1"/>
    <x v="0"/>
    <x v="1"/>
    <n v="189"/>
    <n v="270.27"/>
  </r>
  <r>
    <s v="AD01-9364"/>
    <x v="2"/>
    <s v="May"/>
    <x v="0"/>
    <x v="0"/>
    <x v="0"/>
    <x v="1"/>
    <x v="0"/>
    <x v="0"/>
    <n v="197"/>
    <n v="281.70999999999998"/>
  </r>
  <r>
    <s v="AD01-9364"/>
    <x v="2"/>
    <s v="May"/>
    <x v="0"/>
    <x v="0"/>
    <x v="0"/>
    <x v="1"/>
    <x v="0"/>
    <x v="0"/>
    <n v="191"/>
    <n v="273.13"/>
  </r>
  <r>
    <s v="AD01-9364"/>
    <x v="2"/>
    <s v="May"/>
    <x v="0"/>
    <x v="0"/>
    <x v="0"/>
    <x v="1"/>
    <x v="0"/>
    <x v="0"/>
    <n v="185"/>
    <n v="264.55"/>
  </r>
  <r>
    <s v="AD01-9361"/>
    <x v="2"/>
    <s v="Sep"/>
    <x v="0"/>
    <x v="0"/>
    <x v="0"/>
    <x v="1"/>
    <x v="0"/>
    <x v="1"/>
    <n v="154"/>
    <n v="220.22"/>
  </r>
  <r>
    <s v="AD01-9362"/>
    <x v="2"/>
    <s v="Sep"/>
    <x v="0"/>
    <x v="0"/>
    <x v="0"/>
    <x v="1"/>
    <x v="0"/>
    <x v="1"/>
    <n v="156"/>
    <n v="223.07999999999998"/>
  </r>
  <r>
    <s v="AD01-9362"/>
    <x v="2"/>
    <s v="Sep"/>
    <x v="0"/>
    <x v="0"/>
    <x v="0"/>
    <x v="1"/>
    <x v="0"/>
    <x v="1"/>
    <n v="153"/>
    <n v="218.79"/>
  </r>
  <r>
    <s v="AD01-9361"/>
    <x v="2"/>
    <s v="Sep"/>
    <x v="0"/>
    <x v="0"/>
    <x v="0"/>
    <x v="1"/>
    <x v="0"/>
    <x v="1"/>
    <n v="157"/>
    <n v="224.51"/>
  </r>
  <r>
    <s v="AD01-9363"/>
    <x v="2"/>
    <s v="Sep"/>
    <x v="0"/>
    <x v="0"/>
    <x v="0"/>
    <x v="1"/>
    <x v="0"/>
    <x v="1"/>
    <n v="155"/>
    <n v="221.65"/>
  </r>
  <r>
    <s v="AD01-9361"/>
    <x v="2"/>
    <s v="Sep"/>
    <x v="0"/>
    <x v="0"/>
    <x v="0"/>
    <x v="1"/>
    <x v="0"/>
    <x v="0"/>
    <n v="341"/>
    <n v="487.63"/>
  </r>
  <r>
    <s v="AD01-9361"/>
    <x v="2"/>
    <s v="Aug"/>
    <x v="1"/>
    <x v="0"/>
    <x v="0"/>
    <x v="1"/>
    <x v="0"/>
    <x v="0"/>
    <n v="254"/>
    <n v="363.22"/>
  </r>
  <r>
    <s v="AD01-9362"/>
    <x v="2"/>
    <s v="Aug"/>
    <x v="1"/>
    <x v="0"/>
    <x v="0"/>
    <x v="1"/>
    <x v="0"/>
    <x v="0"/>
    <n v="256"/>
    <n v="366.08"/>
  </r>
  <r>
    <s v="AD01-9362"/>
    <x v="2"/>
    <s v="Aug"/>
    <x v="1"/>
    <x v="0"/>
    <x v="0"/>
    <x v="1"/>
    <x v="0"/>
    <x v="0"/>
    <n v="961"/>
    <n v="1374.23"/>
  </r>
  <r>
    <s v="AD01-9362"/>
    <x v="2"/>
    <s v="Aug"/>
    <x v="1"/>
    <x v="0"/>
    <x v="0"/>
    <x v="1"/>
    <x v="0"/>
    <x v="0"/>
    <n v="255"/>
    <n v="364.65"/>
  </r>
  <r>
    <s v="AD01-9364"/>
    <x v="2"/>
    <s v="Aug"/>
    <x v="1"/>
    <x v="0"/>
    <x v="0"/>
    <x v="1"/>
    <x v="0"/>
    <x v="0"/>
    <n v="253"/>
    <n v="361.78999999999996"/>
  </r>
  <r>
    <s v="AD01-9364"/>
    <x v="2"/>
    <s v="Aug"/>
    <x v="1"/>
    <x v="0"/>
    <x v="0"/>
    <x v="1"/>
    <x v="0"/>
    <x v="0"/>
    <n v="251"/>
    <n v="358.93"/>
  </r>
  <r>
    <s v="AD01-9362"/>
    <x v="2"/>
    <s v="Jul"/>
    <x v="1"/>
    <x v="0"/>
    <x v="0"/>
    <x v="1"/>
    <x v="0"/>
    <x v="0"/>
    <n v="260"/>
    <n v="371.8"/>
  </r>
  <r>
    <s v="AD01-9362"/>
    <x v="2"/>
    <s v="Jul"/>
    <x v="1"/>
    <x v="0"/>
    <x v="0"/>
    <x v="1"/>
    <x v="0"/>
    <x v="0"/>
    <n v="960"/>
    <n v="1372.8"/>
  </r>
  <r>
    <s v="AD01-9363"/>
    <x v="2"/>
    <s v="Jul"/>
    <x v="1"/>
    <x v="0"/>
    <x v="0"/>
    <x v="1"/>
    <x v="0"/>
    <x v="0"/>
    <n v="261"/>
    <n v="373.23"/>
  </r>
  <r>
    <s v="AD01-9362"/>
    <x v="2"/>
    <s v="Jul"/>
    <x v="1"/>
    <x v="0"/>
    <x v="0"/>
    <x v="1"/>
    <x v="0"/>
    <x v="0"/>
    <n v="259"/>
    <n v="370.37"/>
  </r>
  <r>
    <s v="AD01-9362"/>
    <x v="2"/>
    <s v="Jul"/>
    <x v="1"/>
    <x v="0"/>
    <x v="0"/>
    <x v="1"/>
    <x v="0"/>
    <x v="0"/>
    <n v="257"/>
    <n v="367.51"/>
  </r>
  <r>
    <s v="AD01-9361"/>
    <x v="2"/>
    <s v="Sep"/>
    <x v="1"/>
    <x v="0"/>
    <x v="0"/>
    <x v="1"/>
    <x v="0"/>
    <x v="0"/>
    <n v="248"/>
    <n v="354.64"/>
  </r>
  <r>
    <s v="AD01-9364"/>
    <x v="2"/>
    <s v="Sep"/>
    <x v="1"/>
    <x v="0"/>
    <x v="0"/>
    <x v="1"/>
    <x v="0"/>
    <x v="0"/>
    <n v="250"/>
    <n v="526.24"/>
  </r>
  <r>
    <s v="AD01-9362"/>
    <x v="2"/>
    <s v="Sep"/>
    <x v="1"/>
    <x v="0"/>
    <x v="0"/>
    <x v="1"/>
    <x v="0"/>
    <x v="0"/>
    <n v="249"/>
    <n v="356.07"/>
  </r>
  <r>
    <s v="AD01-9361"/>
    <x v="2"/>
    <s v="Sep"/>
    <x v="1"/>
    <x v="0"/>
    <x v="0"/>
    <x v="1"/>
    <x v="0"/>
    <x v="0"/>
    <n v="247"/>
    <n v="353.21"/>
  </r>
  <r>
    <s v="AD01-9361"/>
    <x v="2"/>
    <s v="Apr"/>
    <x v="0"/>
    <x v="0"/>
    <x v="0"/>
    <x v="0"/>
    <x v="0"/>
    <x v="1"/>
    <n v="356"/>
    <n v="484.15999999999997"/>
  </r>
  <r>
    <s v="AD01-9362"/>
    <x v="2"/>
    <s v="Apr"/>
    <x v="0"/>
    <x v="0"/>
    <x v="0"/>
    <x v="0"/>
    <x v="0"/>
    <x v="1"/>
    <n v="152"/>
    <n v="217.36"/>
  </r>
  <r>
    <s v="AD01-9364"/>
    <x v="2"/>
    <s v="Apr"/>
    <x v="0"/>
    <x v="1"/>
    <x v="0"/>
    <x v="0"/>
    <x v="0"/>
    <x v="1"/>
    <n v="352"/>
    <n v="503.36"/>
  </r>
  <r>
    <s v="AD01-9361"/>
    <x v="2"/>
    <s v="Apr"/>
    <x v="0"/>
    <x v="1"/>
    <x v="0"/>
    <x v="0"/>
    <x v="0"/>
    <x v="1"/>
    <n v="154"/>
    <n v="220.22"/>
  </r>
  <r>
    <s v="AD01-9365"/>
    <x v="2"/>
    <s v="Apr"/>
    <x v="0"/>
    <x v="1"/>
    <x v="0"/>
    <x v="0"/>
    <x v="0"/>
    <x v="1"/>
    <n v="698"/>
    <n v="998.14"/>
  </r>
  <r>
    <s v="AD01-9364"/>
    <x v="2"/>
    <s v="Apr"/>
    <x v="0"/>
    <x v="1"/>
    <x v="0"/>
    <x v="0"/>
    <x v="0"/>
    <x v="1"/>
    <n v="731"/>
    <n v="1045.33"/>
  </r>
  <r>
    <s v="AD01-9364"/>
    <x v="2"/>
    <s v="Apr"/>
    <x v="0"/>
    <x v="1"/>
    <x v="0"/>
    <x v="0"/>
    <x v="0"/>
    <x v="1"/>
    <n v="771"/>
    <n v="526.24"/>
  </r>
  <r>
    <s v="AD01-9364"/>
    <x v="2"/>
    <s v="Apr"/>
    <x v="0"/>
    <x v="1"/>
    <x v="0"/>
    <x v="0"/>
    <x v="0"/>
    <x v="1"/>
    <n v="355"/>
    <n v="507.65"/>
  </r>
  <r>
    <s v="AD01-9364"/>
    <x v="2"/>
    <s v="Apr"/>
    <x v="0"/>
    <x v="1"/>
    <x v="0"/>
    <x v="0"/>
    <x v="0"/>
    <x v="1"/>
    <n v="157"/>
    <n v="224.51"/>
  </r>
  <r>
    <s v="AD01-9362"/>
    <x v="2"/>
    <s v="Apr"/>
    <x v="0"/>
    <x v="1"/>
    <x v="0"/>
    <x v="0"/>
    <x v="0"/>
    <x v="1"/>
    <n v="353"/>
    <n v="504.78999999999996"/>
  </r>
  <r>
    <s v="AD01-9362"/>
    <x v="2"/>
    <s v="Apr"/>
    <x v="0"/>
    <x v="1"/>
    <x v="0"/>
    <x v="0"/>
    <x v="0"/>
    <x v="1"/>
    <n v="155"/>
    <n v="221.65"/>
  </r>
  <r>
    <s v="AD01-9362"/>
    <x v="2"/>
    <s v="Aug"/>
    <x v="0"/>
    <x v="1"/>
    <x v="0"/>
    <x v="0"/>
    <x v="0"/>
    <x v="1"/>
    <n v="332"/>
    <n v="451.52"/>
  </r>
  <r>
    <s v="AD01-9362"/>
    <x v="2"/>
    <s v="Aug"/>
    <x v="0"/>
    <x v="1"/>
    <x v="0"/>
    <x v="0"/>
    <x v="0"/>
    <x v="1"/>
    <n v="134"/>
    <n v="191.62"/>
  </r>
  <r>
    <s v="AD01-9361"/>
    <x v="2"/>
    <s v="Aug"/>
    <x v="0"/>
    <x v="1"/>
    <x v="0"/>
    <x v="0"/>
    <x v="0"/>
    <x v="1"/>
    <n v="334"/>
    <n v="477.62"/>
  </r>
  <r>
    <s v="AD01-9362"/>
    <x v="2"/>
    <s v="Aug"/>
    <x v="0"/>
    <x v="1"/>
    <x v="0"/>
    <x v="0"/>
    <x v="0"/>
    <x v="1"/>
    <n v="702"/>
    <n v="1003.86"/>
  </r>
  <r>
    <s v="AD01-9361"/>
    <x v="2"/>
    <s v="Aug"/>
    <x v="0"/>
    <x v="1"/>
    <x v="0"/>
    <x v="0"/>
    <x v="0"/>
    <x v="1"/>
    <n v="735"/>
    <n v="1051.05"/>
  </r>
  <r>
    <s v="AD01-9362"/>
    <x v="2"/>
    <s v="Aug"/>
    <x v="0"/>
    <x v="1"/>
    <x v="0"/>
    <x v="0"/>
    <x v="0"/>
    <x v="1"/>
    <n v="333"/>
    <n v="526.24"/>
  </r>
  <r>
    <s v="AD01-9365"/>
    <x v="2"/>
    <s v="Aug"/>
    <x v="0"/>
    <x v="1"/>
    <x v="0"/>
    <x v="0"/>
    <x v="0"/>
    <x v="1"/>
    <n v="774"/>
    <n v="526.24"/>
  </r>
  <r>
    <s v="AD01-9362"/>
    <x v="2"/>
    <s v="Aug"/>
    <x v="0"/>
    <x v="1"/>
    <x v="0"/>
    <x v="0"/>
    <x v="0"/>
    <x v="1"/>
    <n v="331"/>
    <n v="473.33"/>
  </r>
  <r>
    <s v="AD01-9362"/>
    <x v="2"/>
    <s v="Aug"/>
    <x v="0"/>
    <x v="1"/>
    <x v="0"/>
    <x v="0"/>
    <x v="0"/>
    <x v="1"/>
    <n v="133"/>
    <n v="190.19"/>
  </r>
  <r>
    <s v="AD01-9363"/>
    <x v="2"/>
    <s v="Aug"/>
    <x v="0"/>
    <x v="1"/>
    <x v="0"/>
    <x v="0"/>
    <x v="0"/>
    <x v="1"/>
    <n v="335"/>
    <n v="479.05"/>
  </r>
  <r>
    <s v="AD01-9362"/>
    <x v="2"/>
    <s v="Aug"/>
    <x v="0"/>
    <x v="1"/>
    <x v="0"/>
    <x v="0"/>
    <x v="0"/>
    <x v="1"/>
    <n v="131"/>
    <n v="187.32999999999998"/>
  </r>
  <r>
    <s v="AD01-9363"/>
    <x v="2"/>
    <s v="Dec"/>
    <x v="0"/>
    <x v="1"/>
    <x v="0"/>
    <x v="0"/>
    <x v="0"/>
    <x v="1"/>
    <n v="140"/>
    <n v="200.2"/>
  </r>
  <r>
    <s v="AD01-9362"/>
    <x v="2"/>
    <s v="Dec"/>
    <x v="0"/>
    <x v="1"/>
    <x v="0"/>
    <x v="0"/>
    <x v="0"/>
    <x v="1"/>
    <n v="356"/>
    <n v="509.08"/>
  </r>
  <r>
    <s v="AD01-9362"/>
    <x v="2"/>
    <s v="Dec"/>
    <x v="0"/>
    <x v="1"/>
    <x v="0"/>
    <x v="0"/>
    <x v="0"/>
    <x v="1"/>
    <n v="310"/>
    <n v="443.3"/>
  </r>
  <r>
    <s v="AD01-9361"/>
    <x v="2"/>
    <s v="Dec"/>
    <x v="0"/>
    <x v="1"/>
    <x v="0"/>
    <x v="0"/>
    <x v="0"/>
    <x v="1"/>
    <n v="358"/>
    <n v="511.94"/>
  </r>
  <r>
    <s v="AD01-9365"/>
    <x v="2"/>
    <s v="Dec"/>
    <x v="0"/>
    <x v="1"/>
    <x v="0"/>
    <x v="0"/>
    <x v="0"/>
    <x v="1"/>
    <n v="138"/>
    <n v="197.34"/>
  </r>
  <r>
    <s v="AD01-9364"/>
    <x v="2"/>
    <s v="Dec"/>
    <x v="0"/>
    <x v="1"/>
    <x v="0"/>
    <x v="0"/>
    <x v="0"/>
    <x v="1"/>
    <n v="705"/>
    <n v="1008.15"/>
  </r>
  <r>
    <s v="AD01-9361"/>
    <x v="2"/>
    <s v="Dec"/>
    <x v="0"/>
    <x v="1"/>
    <x v="0"/>
    <x v="0"/>
    <x v="0"/>
    <x v="1"/>
    <n v="738"/>
    <n v="1055.3399999999999"/>
  </r>
  <r>
    <s v="AD01-9361"/>
    <x v="2"/>
    <s v="Dec"/>
    <x v="0"/>
    <x v="1"/>
    <x v="0"/>
    <x v="0"/>
    <x v="0"/>
    <x v="1"/>
    <n v="141"/>
    <n v="201.63"/>
  </r>
  <r>
    <s v="AD01-9364"/>
    <x v="2"/>
    <s v="Dec"/>
    <x v="0"/>
    <x v="1"/>
    <x v="0"/>
    <x v="0"/>
    <x v="0"/>
    <x v="1"/>
    <n v="309"/>
    <n v="526.24"/>
  </r>
  <r>
    <s v="AD01-9365"/>
    <x v="2"/>
    <s v="Dec"/>
    <x v="0"/>
    <x v="1"/>
    <x v="0"/>
    <x v="0"/>
    <x v="0"/>
    <x v="1"/>
    <n v="778"/>
    <n v="526.24"/>
  </r>
  <r>
    <s v="AD01-9361"/>
    <x v="2"/>
    <s v="Dec"/>
    <x v="0"/>
    <x v="1"/>
    <x v="0"/>
    <x v="0"/>
    <x v="0"/>
    <x v="1"/>
    <n v="139"/>
    <n v="198.76999999999998"/>
  </r>
  <r>
    <s v="AD01-9362"/>
    <x v="2"/>
    <s v="Dec"/>
    <x v="0"/>
    <x v="1"/>
    <x v="0"/>
    <x v="0"/>
    <x v="0"/>
    <x v="1"/>
    <n v="313"/>
    <n v="447.59000000000003"/>
  </r>
  <r>
    <s v="AD01-9362"/>
    <x v="2"/>
    <s v="Dec"/>
    <x v="0"/>
    <x v="1"/>
    <x v="0"/>
    <x v="0"/>
    <x v="0"/>
    <x v="1"/>
    <n v="137"/>
    <n v="195.91"/>
  </r>
  <r>
    <s v="AD01-9361"/>
    <x v="2"/>
    <s v="Dec"/>
    <x v="0"/>
    <x v="1"/>
    <x v="0"/>
    <x v="0"/>
    <x v="0"/>
    <x v="1"/>
    <n v="311"/>
    <n v="444.73"/>
  </r>
  <r>
    <s v="AD01-9363"/>
    <x v="2"/>
    <s v="Dec"/>
    <x v="0"/>
    <x v="1"/>
    <x v="0"/>
    <x v="0"/>
    <x v="0"/>
    <x v="1"/>
    <n v="747"/>
    <n v="1068.21"/>
  </r>
  <r>
    <s v="AD01-9361"/>
    <x v="2"/>
    <s v="Feb"/>
    <x v="0"/>
    <x v="1"/>
    <x v="0"/>
    <x v="0"/>
    <x v="0"/>
    <x v="1"/>
    <n v="362"/>
    <n v="492.32"/>
  </r>
  <r>
    <s v="AD01-9362"/>
    <x v="2"/>
    <s v="Feb"/>
    <x v="0"/>
    <x v="1"/>
    <x v="0"/>
    <x v="0"/>
    <x v="0"/>
    <x v="1"/>
    <n v="164"/>
    <n v="234.51999999999998"/>
  </r>
  <r>
    <s v="AD01-9364"/>
    <x v="2"/>
    <s v="Feb"/>
    <x v="0"/>
    <x v="1"/>
    <x v="0"/>
    <x v="0"/>
    <x v="0"/>
    <x v="1"/>
    <n v="364"/>
    <n v="520.52"/>
  </r>
  <r>
    <s v="AD01-9361"/>
    <x v="2"/>
    <s v="Feb"/>
    <x v="0"/>
    <x v="1"/>
    <x v="0"/>
    <x v="0"/>
    <x v="0"/>
    <x v="1"/>
    <n v="166"/>
    <n v="237.38"/>
  </r>
  <r>
    <s v="AD01-9361"/>
    <x v="2"/>
    <s v="Feb"/>
    <x v="0"/>
    <x v="1"/>
    <x v="0"/>
    <x v="0"/>
    <x v="0"/>
    <x v="1"/>
    <n v="696"/>
    <n v="995.28"/>
  </r>
  <r>
    <s v="AD01-9364"/>
    <x v="2"/>
    <s v="Feb"/>
    <x v="0"/>
    <x v="1"/>
    <x v="0"/>
    <x v="0"/>
    <x v="0"/>
    <x v="1"/>
    <n v="363"/>
    <n v="519.09"/>
  </r>
  <r>
    <s v="AD01-9361"/>
    <x v="2"/>
    <s v="Feb"/>
    <x v="0"/>
    <x v="1"/>
    <x v="0"/>
    <x v="0"/>
    <x v="0"/>
    <x v="1"/>
    <n v="769"/>
    <n v="526.24"/>
  </r>
  <r>
    <s v="AD01-9361"/>
    <x v="2"/>
    <s v="Feb"/>
    <x v="0"/>
    <x v="1"/>
    <x v="0"/>
    <x v="0"/>
    <x v="0"/>
    <x v="1"/>
    <n v="367"/>
    <n v="524.80999999999995"/>
  </r>
  <r>
    <s v="AD01-9364"/>
    <x v="2"/>
    <s v="Feb"/>
    <x v="0"/>
    <x v="1"/>
    <x v="0"/>
    <x v="0"/>
    <x v="0"/>
    <x v="1"/>
    <n v="163"/>
    <n v="233.09"/>
  </r>
  <r>
    <s v="AD01-9362"/>
    <x v="2"/>
    <s v="Feb"/>
    <x v="0"/>
    <x v="1"/>
    <x v="0"/>
    <x v="0"/>
    <x v="0"/>
    <x v="1"/>
    <n v="365"/>
    <n v="521.95000000000005"/>
  </r>
  <r>
    <s v="AD01-9364"/>
    <x v="2"/>
    <s v="Feb"/>
    <x v="0"/>
    <x v="1"/>
    <x v="0"/>
    <x v="0"/>
    <x v="0"/>
    <x v="1"/>
    <n v="167"/>
    <n v="238.81"/>
  </r>
  <r>
    <s v="AD01-9361"/>
    <x v="2"/>
    <s v="Jan"/>
    <x v="0"/>
    <x v="1"/>
    <x v="0"/>
    <x v="0"/>
    <x v="0"/>
    <x v="1"/>
    <n v="368"/>
    <n v="500.48"/>
  </r>
  <r>
    <s v="AD01-9362"/>
    <x v="2"/>
    <s v="Jan"/>
    <x v="0"/>
    <x v="1"/>
    <x v="0"/>
    <x v="0"/>
    <x v="0"/>
    <x v="1"/>
    <n v="170"/>
    <n v="243.1"/>
  </r>
  <r>
    <s v="AD01-9362"/>
    <x v="2"/>
    <s v="Jan"/>
    <x v="0"/>
    <x v="1"/>
    <x v="0"/>
    <x v="0"/>
    <x v="0"/>
    <x v="1"/>
    <n v="370"/>
    <n v="529.1"/>
  </r>
  <r>
    <s v="AD01-9361"/>
    <x v="2"/>
    <s v="Jan"/>
    <x v="0"/>
    <x v="1"/>
    <x v="0"/>
    <x v="0"/>
    <x v="0"/>
    <x v="1"/>
    <n v="172"/>
    <n v="245.95999999999998"/>
  </r>
  <r>
    <s v="AD01-9362"/>
    <x v="2"/>
    <s v="Jan"/>
    <x v="0"/>
    <x v="1"/>
    <x v="0"/>
    <x v="0"/>
    <x v="0"/>
    <x v="1"/>
    <n v="695"/>
    <n v="993.85"/>
  </r>
  <r>
    <s v="AD01-9361"/>
    <x v="2"/>
    <s v="Jan"/>
    <x v="0"/>
    <x v="1"/>
    <x v="0"/>
    <x v="0"/>
    <x v="0"/>
    <x v="1"/>
    <n v="729"/>
    <n v="1042.47"/>
  </r>
  <r>
    <s v="AD01-9361"/>
    <x v="2"/>
    <s v="Jan"/>
    <x v="0"/>
    <x v="1"/>
    <x v="0"/>
    <x v="0"/>
    <x v="0"/>
    <x v="1"/>
    <n v="369"/>
    <n v="527.66999999999996"/>
  </r>
  <r>
    <s v="AD01-9364"/>
    <x v="2"/>
    <s v="Jan"/>
    <x v="0"/>
    <x v="1"/>
    <x v="0"/>
    <x v="0"/>
    <x v="0"/>
    <x v="1"/>
    <n v="768"/>
    <n v="526.24"/>
  </r>
  <r>
    <s v="AD01-9362"/>
    <x v="2"/>
    <s v="Jan"/>
    <x v="0"/>
    <x v="1"/>
    <x v="0"/>
    <x v="0"/>
    <x v="0"/>
    <x v="1"/>
    <n v="169"/>
    <n v="241.67000000000002"/>
  </r>
  <r>
    <s v="AD01-9362"/>
    <x v="2"/>
    <s v="Jan"/>
    <x v="0"/>
    <x v="1"/>
    <x v="0"/>
    <x v="0"/>
    <x v="0"/>
    <x v="1"/>
    <n v="371"/>
    <n v="530.53"/>
  </r>
  <r>
    <s v="AD01-9361"/>
    <x v="2"/>
    <s v="Jan"/>
    <x v="0"/>
    <x v="1"/>
    <x v="0"/>
    <x v="0"/>
    <x v="0"/>
    <x v="1"/>
    <n v="173"/>
    <n v="247.39"/>
  </r>
  <r>
    <s v="AD01-9361"/>
    <x v="2"/>
    <s v="Jul"/>
    <x v="0"/>
    <x v="1"/>
    <x v="0"/>
    <x v="0"/>
    <x v="0"/>
    <x v="1"/>
    <n v="338"/>
    <n v="459.68"/>
  </r>
  <r>
    <s v="AD01-9365"/>
    <x v="2"/>
    <s v="Jul"/>
    <x v="0"/>
    <x v="1"/>
    <x v="0"/>
    <x v="0"/>
    <x v="0"/>
    <x v="1"/>
    <n v="140"/>
    <n v="200.2"/>
  </r>
  <r>
    <s v="AD01-9362"/>
    <x v="2"/>
    <s v="Jul"/>
    <x v="0"/>
    <x v="1"/>
    <x v="0"/>
    <x v="0"/>
    <x v="0"/>
    <x v="1"/>
    <n v="340"/>
    <n v="486.2"/>
  </r>
  <r>
    <s v="AD01-9362"/>
    <x v="2"/>
    <s v="Jul"/>
    <x v="0"/>
    <x v="1"/>
    <x v="0"/>
    <x v="0"/>
    <x v="0"/>
    <x v="1"/>
    <n v="136"/>
    <n v="194.48"/>
  </r>
  <r>
    <s v="AD01-9361"/>
    <x v="2"/>
    <s v="Jul"/>
    <x v="0"/>
    <x v="1"/>
    <x v="0"/>
    <x v="0"/>
    <x v="0"/>
    <x v="1"/>
    <n v="701"/>
    <n v="1002.4300000000001"/>
  </r>
  <r>
    <s v="AD01-9364"/>
    <x v="2"/>
    <s v="Jul"/>
    <x v="0"/>
    <x v="1"/>
    <x v="0"/>
    <x v="0"/>
    <x v="0"/>
    <x v="1"/>
    <n v="734"/>
    <n v="1049.6199999999999"/>
  </r>
  <r>
    <s v="AD01-9361"/>
    <x v="2"/>
    <s v="Jul"/>
    <x v="0"/>
    <x v="1"/>
    <x v="0"/>
    <x v="0"/>
    <x v="0"/>
    <x v="1"/>
    <n v="339"/>
    <n v="526.24"/>
  </r>
  <r>
    <s v="AD01-9362"/>
    <x v="2"/>
    <s v="Jul"/>
    <x v="0"/>
    <x v="1"/>
    <x v="0"/>
    <x v="0"/>
    <x v="0"/>
    <x v="1"/>
    <n v="773"/>
    <n v="526.24"/>
  </r>
  <r>
    <s v="AD01-9361"/>
    <x v="2"/>
    <s v="Jul"/>
    <x v="0"/>
    <x v="1"/>
    <x v="0"/>
    <x v="0"/>
    <x v="0"/>
    <x v="1"/>
    <n v="337"/>
    <n v="481.90999999999997"/>
  </r>
  <r>
    <s v="AD01-9362"/>
    <x v="2"/>
    <s v="Jul"/>
    <x v="0"/>
    <x v="1"/>
    <x v="0"/>
    <x v="0"/>
    <x v="0"/>
    <x v="1"/>
    <n v="139"/>
    <n v="198.76999999999998"/>
  </r>
  <r>
    <s v="AD01-9365"/>
    <x v="2"/>
    <s v="Jul"/>
    <x v="0"/>
    <x v="1"/>
    <x v="0"/>
    <x v="0"/>
    <x v="0"/>
    <x v="1"/>
    <n v="137"/>
    <n v="195.91"/>
  </r>
  <r>
    <s v="AD01-9365"/>
    <x v="2"/>
    <s v="Jun"/>
    <x v="0"/>
    <x v="1"/>
    <x v="0"/>
    <x v="0"/>
    <x v="0"/>
    <x v="1"/>
    <n v="344"/>
    <n v="467.84"/>
  </r>
  <r>
    <s v="AD01-9361"/>
    <x v="2"/>
    <s v="Jun"/>
    <x v="0"/>
    <x v="1"/>
    <x v="0"/>
    <x v="0"/>
    <x v="0"/>
    <x v="1"/>
    <n v="146"/>
    <n v="208.78"/>
  </r>
  <r>
    <s v="AD01-9362"/>
    <x v="2"/>
    <s v="Jun"/>
    <x v="0"/>
    <x v="1"/>
    <x v="0"/>
    <x v="0"/>
    <x v="0"/>
    <x v="1"/>
    <n v="142"/>
    <n v="203.06"/>
  </r>
  <r>
    <s v="AD01-9361"/>
    <x v="2"/>
    <s v="Jun"/>
    <x v="0"/>
    <x v="1"/>
    <x v="0"/>
    <x v="0"/>
    <x v="0"/>
    <x v="1"/>
    <n v="700"/>
    <n v="1001"/>
  </r>
  <r>
    <s v="AD01-9362"/>
    <x v="2"/>
    <s v="Jun"/>
    <x v="0"/>
    <x v="1"/>
    <x v="0"/>
    <x v="0"/>
    <x v="0"/>
    <x v="1"/>
    <n v="733"/>
    <n v="1048.19"/>
  </r>
  <r>
    <s v="AD01-9362"/>
    <x v="2"/>
    <s v="Jun"/>
    <x v="0"/>
    <x v="1"/>
    <x v="0"/>
    <x v="0"/>
    <x v="0"/>
    <x v="1"/>
    <n v="345"/>
    <n v="526.24"/>
  </r>
  <r>
    <s v="AD01-9362"/>
    <x v="2"/>
    <s v="Jun"/>
    <x v="0"/>
    <x v="1"/>
    <x v="0"/>
    <x v="0"/>
    <x v="0"/>
    <x v="1"/>
    <n v="343"/>
    <n v="490.49"/>
  </r>
  <r>
    <s v="AD01-9362"/>
    <x v="2"/>
    <s v="Jun"/>
    <x v="0"/>
    <x v="1"/>
    <x v="0"/>
    <x v="0"/>
    <x v="0"/>
    <x v="1"/>
    <n v="145"/>
    <n v="207.35"/>
  </r>
  <r>
    <s v="AD01-9362"/>
    <x v="2"/>
    <s v="Jun"/>
    <x v="0"/>
    <x v="1"/>
    <x v="0"/>
    <x v="0"/>
    <x v="0"/>
    <x v="1"/>
    <n v="341"/>
    <n v="487.63"/>
  </r>
  <r>
    <s v="AD01-9361"/>
    <x v="2"/>
    <s v="Jun"/>
    <x v="0"/>
    <x v="1"/>
    <x v="0"/>
    <x v="0"/>
    <x v="0"/>
    <x v="1"/>
    <n v="143"/>
    <n v="204.49"/>
  </r>
  <r>
    <s v="AD01-9365"/>
    <x v="2"/>
    <s v="Mar"/>
    <x v="0"/>
    <x v="1"/>
    <x v="0"/>
    <x v="0"/>
    <x v="0"/>
    <x v="1"/>
    <n v="158"/>
    <n v="225.94"/>
  </r>
  <r>
    <s v="AD01-9364"/>
    <x v="2"/>
    <s v="Mar"/>
    <x v="0"/>
    <x v="1"/>
    <x v="0"/>
    <x v="0"/>
    <x v="0"/>
    <x v="1"/>
    <n v="358"/>
    <n v="511.94"/>
  </r>
  <r>
    <s v="AD01-9364"/>
    <x v="2"/>
    <s v="Mar"/>
    <x v="0"/>
    <x v="1"/>
    <x v="0"/>
    <x v="0"/>
    <x v="0"/>
    <x v="1"/>
    <n v="160"/>
    <n v="228.8"/>
  </r>
  <r>
    <s v="AD01-9363"/>
    <x v="2"/>
    <s v="Mar"/>
    <x v="0"/>
    <x v="1"/>
    <x v="0"/>
    <x v="0"/>
    <x v="0"/>
    <x v="1"/>
    <n v="697"/>
    <n v="996.71"/>
  </r>
  <r>
    <s v="AD01-9363"/>
    <x v="2"/>
    <s v="Mar"/>
    <x v="0"/>
    <x v="1"/>
    <x v="0"/>
    <x v="0"/>
    <x v="0"/>
    <x v="1"/>
    <n v="730"/>
    <n v="1043.9000000000001"/>
  </r>
  <r>
    <s v="AD01-9361"/>
    <x v="2"/>
    <s v="Mar"/>
    <x v="0"/>
    <x v="1"/>
    <x v="0"/>
    <x v="0"/>
    <x v="0"/>
    <x v="1"/>
    <n v="357"/>
    <n v="510.51"/>
  </r>
  <r>
    <s v="AD01-9362"/>
    <x v="2"/>
    <s v="Mar"/>
    <x v="0"/>
    <x v="1"/>
    <x v="0"/>
    <x v="0"/>
    <x v="0"/>
    <x v="1"/>
    <n v="770"/>
    <n v="526.24"/>
  </r>
  <r>
    <s v="AD01-9362"/>
    <x v="2"/>
    <s v="Mar"/>
    <x v="0"/>
    <x v="1"/>
    <x v="0"/>
    <x v="0"/>
    <x v="0"/>
    <x v="1"/>
    <n v="361"/>
    <n v="516.23"/>
  </r>
  <r>
    <s v="AD01-9362"/>
    <x v="2"/>
    <s v="Mar"/>
    <x v="0"/>
    <x v="1"/>
    <x v="0"/>
    <x v="0"/>
    <x v="0"/>
    <x v="1"/>
    <n v="359"/>
    <n v="513.37"/>
  </r>
  <r>
    <s v="AD01-9362"/>
    <x v="2"/>
    <s v="Mar"/>
    <x v="0"/>
    <x v="1"/>
    <x v="0"/>
    <x v="0"/>
    <x v="0"/>
    <x v="1"/>
    <n v="161"/>
    <n v="230.23000000000002"/>
  </r>
  <r>
    <s v="AD01-9362"/>
    <x v="2"/>
    <s v="May"/>
    <x v="0"/>
    <x v="1"/>
    <x v="0"/>
    <x v="0"/>
    <x v="0"/>
    <x v="1"/>
    <n v="350"/>
    <n v="476"/>
  </r>
  <r>
    <s v="AD01-9362"/>
    <x v="2"/>
    <s v="May"/>
    <x v="0"/>
    <x v="1"/>
    <x v="0"/>
    <x v="0"/>
    <x v="0"/>
    <x v="1"/>
    <n v="346"/>
    <n v="494.78"/>
  </r>
  <r>
    <s v="AD01-9364"/>
    <x v="2"/>
    <s v="May"/>
    <x v="0"/>
    <x v="1"/>
    <x v="0"/>
    <x v="0"/>
    <x v="0"/>
    <x v="1"/>
    <n v="148"/>
    <n v="211.64"/>
  </r>
  <r>
    <s v="AD01-9362"/>
    <x v="2"/>
    <s v="May"/>
    <x v="0"/>
    <x v="1"/>
    <x v="0"/>
    <x v="0"/>
    <x v="0"/>
    <x v="1"/>
    <n v="699"/>
    <n v="999.56999999999994"/>
  </r>
  <r>
    <s v="AD01-9361"/>
    <x v="2"/>
    <s v="May"/>
    <x v="0"/>
    <x v="1"/>
    <x v="0"/>
    <x v="0"/>
    <x v="0"/>
    <x v="1"/>
    <n v="732"/>
    <n v="1046.76"/>
  </r>
  <r>
    <s v="AD01-9361"/>
    <x v="2"/>
    <s v="May"/>
    <x v="0"/>
    <x v="1"/>
    <x v="0"/>
    <x v="0"/>
    <x v="0"/>
    <x v="1"/>
    <n v="351"/>
    <n v="526.24"/>
  </r>
  <r>
    <s v="AD01-9362"/>
    <x v="2"/>
    <s v="May"/>
    <x v="0"/>
    <x v="1"/>
    <x v="0"/>
    <x v="0"/>
    <x v="0"/>
    <x v="1"/>
    <n v="772"/>
    <n v="526.24"/>
  </r>
  <r>
    <s v="AD01-9364"/>
    <x v="2"/>
    <s v="May"/>
    <x v="0"/>
    <x v="1"/>
    <x v="0"/>
    <x v="0"/>
    <x v="0"/>
    <x v="1"/>
    <n v="349"/>
    <n v="499.07"/>
  </r>
  <r>
    <s v="AD01-9362"/>
    <x v="2"/>
    <s v="May"/>
    <x v="0"/>
    <x v="1"/>
    <x v="0"/>
    <x v="0"/>
    <x v="0"/>
    <x v="1"/>
    <n v="151"/>
    <n v="215.93"/>
  </r>
  <r>
    <s v="AD01-9364"/>
    <x v="2"/>
    <s v="May"/>
    <x v="0"/>
    <x v="1"/>
    <x v="0"/>
    <x v="0"/>
    <x v="0"/>
    <x v="1"/>
    <n v="347"/>
    <n v="496.21000000000004"/>
  </r>
  <r>
    <s v="AD01-9362"/>
    <x v="2"/>
    <s v="May"/>
    <x v="0"/>
    <x v="1"/>
    <x v="0"/>
    <x v="0"/>
    <x v="0"/>
    <x v="1"/>
    <n v="149"/>
    <n v="213.07"/>
  </r>
  <r>
    <s v="AD01-9364"/>
    <x v="2"/>
    <s v="Nov"/>
    <x v="0"/>
    <x v="1"/>
    <x v="0"/>
    <x v="0"/>
    <x v="0"/>
    <x v="1"/>
    <n v="146"/>
    <n v="208.78"/>
  </r>
  <r>
    <s v="AD01-9365"/>
    <x v="2"/>
    <s v="Nov"/>
    <x v="0"/>
    <x v="1"/>
    <x v="0"/>
    <x v="0"/>
    <x v="0"/>
    <x v="1"/>
    <n v="314"/>
    <n v="449.02"/>
  </r>
  <r>
    <s v="AD01-9361"/>
    <x v="2"/>
    <s v="Nov"/>
    <x v="0"/>
    <x v="1"/>
    <x v="0"/>
    <x v="0"/>
    <x v="0"/>
    <x v="1"/>
    <n v="362"/>
    <n v="517.66"/>
  </r>
  <r>
    <s v="AD01-9364"/>
    <x v="2"/>
    <s v="Nov"/>
    <x v="0"/>
    <x v="1"/>
    <x v="0"/>
    <x v="0"/>
    <x v="0"/>
    <x v="1"/>
    <n v="142"/>
    <n v="203.06"/>
  </r>
  <r>
    <s v="AD01-9361"/>
    <x v="2"/>
    <s v="Nov"/>
    <x v="0"/>
    <x v="1"/>
    <x v="0"/>
    <x v="0"/>
    <x v="0"/>
    <x v="1"/>
    <n v="316"/>
    <n v="451.88"/>
  </r>
  <r>
    <s v="AD01-9362"/>
    <x v="2"/>
    <s v="Nov"/>
    <x v="0"/>
    <x v="1"/>
    <x v="0"/>
    <x v="0"/>
    <x v="0"/>
    <x v="1"/>
    <n v="364"/>
    <n v="520.52"/>
  </r>
  <r>
    <s v="AD01-9361"/>
    <x v="2"/>
    <s v="Nov"/>
    <x v="0"/>
    <x v="1"/>
    <x v="0"/>
    <x v="0"/>
    <x v="0"/>
    <x v="1"/>
    <n v="144"/>
    <n v="205.92000000000002"/>
  </r>
  <r>
    <s v="AD01-9364"/>
    <x v="2"/>
    <s v="Nov"/>
    <x v="0"/>
    <x v="1"/>
    <x v="0"/>
    <x v="0"/>
    <x v="0"/>
    <x v="1"/>
    <n v="704"/>
    <n v="1006.72"/>
  </r>
  <r>
    <s v="AD01-9364"/>
    <x v="2"/>
    <s v="Nov"/>
    <x v="0"/>
    <x v="1"/>
    <x v="0"/>
    <x v="0"/>
    <x v="0"/>
    <x v="1"/>
    <n v="315"/>
    <n v="526.24"/>
  </r>
  <r>
    <s v="AD01-9361"/>
    <x v="2"/>
    <s v="Nov"/>
    <x v="0"/>
    <x v="1"/>
    <x v="0"/>
    <x v="0"/>
    <x v="0"/>
    <x v="1"/>
    <n v="777"/>
    <n v="526.24"/>
  </r>
  <r>
    <s v="AD01-9362"/>
    <x v="2"/>
    <s v="Nov"/>
    <x v="0"/>
    <x v="1"/>
    <x v="0"/>
    <x v="0"/>
    <x v="0"/>
    <x v="1"/>
    <n v="145"/>
    <n v="207.35"/>
  </r>
  <r>
    <s v="AD01-9362"/>
    <x v="2"/>
    <s v="Nov"/>
    <x v="0"/>
    <x v="1"/>
    <x v="0"/>
    <x v="0"/>
    <x v="0"/>
    <x v="1"/>
    <n v="319"/>
    <n v="456.16999999999996"/>
  </r>
  <r>
    <s v="AD01-9364"/>
    <x v="2"/>
    <s v="Nov"/>
    <x v="0"/>
    <x v="1"/>
    <x v="0"/>
    <x v="0"/>
    <x v="0"/>
    <x v="1"/>
    <n v="361"/>
    <n v="516.23"/>
  </r>
  <r>
    <s v="AD01-9361"/>
    <x v="2"/>
    <s v="Nov"/>
    <x v="0"/>
    <x v="1"/>
    <x v="0"/>
    <x v="0"/>
    <x v="0"/>
    <x v="1"/>
    <n v="143"/>
    <n v="204.49"/>
  </r>
  <r>
    <s v="AD01-9361"/>
    <x v="2"/>
    <s v="Nov"/>
    <x v="0"/>
    <x v="1"/>
    <x v="0"/>
    <x v="0"/>
    <x v="0"/>
    <x v="1"/>
    <n v="317"/>
    <n v="453.31"/>
  </r>
  <r>
    <s v="AD01-9364"/>
    <x v="2"/>
    <s v="Nov"/>
    <x v="0"/>
    <x v="1"/>
    <x v="0"/>
    <x v="0"/>
    <x v="0"/>
    <x v="1"/>
    <n v="746"/>
    <n v="1066.78"/>
  </r>
  <r>
    <s v="AD01-9362"/>
    <x v="2"/>
    <s v="Oct"/>
    <x v="0"/>
    <x v="1"/>
    <x v="0"/>
    <x v="0"/>
    <x v="0"/>
    <x v="1"/>
    <n v="152"/>
    <n v="217.36"/>
  </r>
  <r>
    <s v="AD01-9363"/>
    <x v="2"/>
    <s v="Oct"/>
    <x v="0"/>
    <x v="1"/>
    <x v="0"/>
    <x v="0"/>
    <x v="0"/>
    <x v="1"/>
    <n v="320"/>
    <n v="457.6"/>
  </r>
  <r>
    <s v="AD01-9364"/>
    <x v="2"/>
    <s v="Oct"/>
    <x v="0"/>
    <x v="1"/>
    <x v="0"/>
    <x v="0"/>
    <x v="0"/>
    <x v="1"/>
    <n v="368"/>
    <n v="526.24"/>
  </r>
  <r>
    <s v="AD01-9361"/>
    <x v="2"/>
    <s v="Oct"/>
    <x v="0"/>
    <x v="1"/>
    <x v="0"/>
    <x v="0"/>
    <x v="0"/>
    <x v="1"/>
    <n v="148"/>
    <n v="211.64"/>
  </r>
  <r>
    <s v="AD01-9361"/>
    <x v="2"/>
    <s v="Oct"/>
    <x v="0"/>
    <x v="1"/>
    <x v="0"/>
    <x v="0"/>
    <x v="0"/>
    <x v="1"/>
    <n v="322"/>
    <n v="460.46000000000004"/>
  </r>
  <r>
    <s v="AD01-9362"/>
    <x v="2"/>
    <s v="Oct"/>
    <x v="0"/>
    <x v="1"/>
    <x v="0"/>
    <x v="0"/>
    <x v="0"/>
    <x v="1"/>
    <n v="370"/>
    <n v="529.1"/>
  </r>
  <r>
    <s v="AD01-9361"/>
    <x v="2"/>
    <s v="Oct"/>
    <x v="0"/>
    <x v="1"/>
    <x v="0"/>
    <x v="0"/>
    <x v="0"/>
    <x v="1"/>
    <n v="150"/>
    <n v="214.5"/>
  </r>
  <r>
    <s v="AD01-9364"/>
    <x v="2"/>
    <s v="Oct"/>
    <x v="0"/>
    <x v="1"/>
    <x v="0"/>
    <x v="0"/>
    <x v="0"/>
    <x v="1"/>
    <n v="703"/>
    <n v="1005.29"/>
  </r>
  <r>
    <s v="AD01-9365"/>
    <x v="2"/>
    <s v="Oct"/>
    <x v="0"/>
    <x v="1"/>
    <x v="0"/>
    <x v="0"/>
    <x v="0"/>
    <x v="1"/>
    <n v="737"/>
    <n v="1053.9099999999999"/>
  </r>
  <r>
    <s v="AD01-9365"/>
    <x v="2"/>
    <s v="Oct"/>
    <x v="0"/>
    <x v="1"/>
    <x v="0"/>
    <x v="0"/>
    <x v="0"/>
    <x v="1"/>
    <n v="147"/>
    <n v="210.21"/>
  </r>
  <r>
    <s v="AD01-9362"/>
    <x v="2"/>
    <s v="Oct"/>
    <x v="0"/>
    <x v="1"/>
    <x v="0"/>
    <x v="0"/>
    <x v="0"/>
    <x v="1"/>
    <n v="321"/>
    <n v="526.24"/>
  </r>
  <r>
    <s v="AD01-9361"/>
    <x v="2"/>
    <s v="Oct"/>
    <x v="0"/>
    <x v="1"/>
    <x v="0"/>
    <x v="0"/>
    <x v="0"/>
    <x v="1"/>
    <n v="776"/>
    <n v="526.24"/>
  </r>
  <r>
    <s v="AD01-9362"/>
    <x v="2"/>
    <s v="Oct"/>
    <x v="0"/>
    <x v="1"/>
    <x v="0"/>
    <x v="0"/>
    <x v="0"/>
    <x v="1"/>
    <n v="151"/>
    <n v="215.93"/>
  </r>
  <r>
    <s v="AD01-9361"/>
    <x v="2"/>
    <s v="Oct"/>
    <x v="0"/>
    <x v="1"/>
    <x v="0"/>
    <x v="0"/>
    <x v="0"/>
    <x v="1"/>
    <n v="367"/>
    <n v="524.80999999999995"/>
  </r>
  <r>
    <s v="AD01-9364"/>
    <x v="2"/>
    <s v="Oct"/>
    <x v="0"/>
    <x v="1"/>
    <x v="0"/>
    <x v="0"/>
    <x v="0"/>
    <x v="1"/>
    <n v="149"/>
    <n v="213.07"/>
  </r>
  <r>
    <s v="AD01-9364"/>
    <x v="2"/>
    <s v="Oct"/>
    <x v="0"/>
    <x v="1"/>
    <x v="0"/>
    <x v="0"/>
    <x v="0"/>
    <x v="1"/>
    <n v="323"/>
    <n v="461.89"/>
  </r>
  <r>
    <s v="AD01-9362"/>
    <x v="2"/>
    <s v="Oct"/>
    <x v="0"/>
    <x v="1"/>
    <x v="0"/>
    <x v="0"/>
    <x v="0"/>
    <x v="1"/>
    <n v="371"/>
    <n v="530.53"/>
  </r>
  <r>
    <s v="AD01-9361"/>
    <x v="2"/>
    <s v="Sep"/>
    <x v="0"/>
    <x v="1"/>
    <x v="0"/>
    <x v="0"/>
    <x v="0"/>
    <x v="1"/>
    <n v="326"/>
    <n v="443.36"/>
  </r>
  <r>
    <s v="AD01-9363"/>
    <x v="2"/>
    <s v="Sep"/>
    <x v="0"/>
    <x v="1"/>
    <x v="0"/>
    <x v="0"/>
    <x v="0"/>
    <x v="1"/>
    <n v="128"/>
    <n v="183.04"/>
  </r>
  <r>
    <s v="AD01-9361"/>
    <x v="2"/>
    <s v="Sep"/>
    <x v="0"/>
    <x v="1"/>
    <x v="0"/>
    <x v="0"/>
    <x v="0"/>
    <x v="1"/>
    <n v="328"/>
    <n v="469.03999999999996"/>
  </r>
  <r>
    <s v="AD01-9361"/>
    <x v="2"/>
    <s v="Sep"/>
    <x v="0"/>
    <x v="1"/>
    <x v="0"/>
    <x v="0"/>
    <x v="0"/>
    <x v="1"/>
    <n v="130"/>
    <n v="185.9"/>
  </r>
  <r>
    <s v="AD01-9362"/>
    <x v="2"/>
    <s v="Sep"/>
    <x v="0"/>
    <x v="1"/>
    <x v="0"/>
    <x v="0"/>
    <x v="0"/>
    <x v="1"/>
    <n v="736"/>
    <n v="1052.48"/>
  </r>
  <r>
    <s v="AD01-9361"/>
    <x v="2"/>
    <s v="Sep"/>
    <x v="0"/>
    <x v="1"/>
    <x v="0"/>
    <x v="0"/>
    <x v="0"/>
    <x v="1"/>
    <n v="327"/>
    <n v="526.24"/>
  </r>
  <r>
    <s v="AD01-9362"/>
    <x v="2"/>
    <s v="Sep"/>
    <x v="0"/>
    <x v="1"/>
    <x v="0"/>
    <x v="0"/>
    <x v="0"/>
    <x v="1"/>
    <n v="775"/>
    <n v="526.24"/>
  </r>
  <r>
    <s v="AD01-9362"/>
    <x v="2"/>
    <s v="Sep"/>
    <x v="0"/>
    <x v="1"/>
    <x v="0"/>
    <x v="0"/>
    <x v="0"/>
    <x v="1"/>
    <n v="325"/>
    <n v="464.75"/>
  </r>
  <r>
    <s v="AD01-9361"/>
    <x v="2"/>
    <s v="Sep"/>
    <x v="0"/>
    <x v="1"/>
    <x v="0"/>
    <x v="0"/>
    <x v="0"/>
    <x v="1"/>
    <n v="127"/>
    <n v="181.61"/>
  </r>
  <r>
    <s v="AD01-9361"/>
    <x v="2"/>
    <s v="Sep"/>
    <x v="0"/>
    <x v="1"/>
    <x v="0"/>
    <x v="0"/>
    <x v="0"/>
    <x v="1"/>
    <n v="329"/>
    <n v="470.47"/>
  </r>
  <r>
    <s v="AD01-9364"/>
    <x v="2"/>
    <s v="Apr"/>
    <x v="1"/>
    <x v="0"/>
    <x v="0"/>
    <x v="0"/>
    <x v="0"/>
    <x v="1"/>
    <n v="182"/>
    <n v="260.26"/>
  </r>
  <r>
    <s v="AD01-9362"/>
    <x v="2"/>
    <s v="Apr"/>
    <x v="1"/>
    <x v="0"/>
    <x v="0"/>
    <x v="0"/>
    <x v="0"/>
    <x v="1"/>
    <n v="176"/>
    <n v="251.68"/>
  </r>
  <r>
    <s v="AD01-9361"/>
    <x v="2"/>
    <s v="Apr"/>
    <x v="1"/>
    <x v="0"/>
    <x v="0"/>
    <x v="0"/>
    <x v="0"/>
    <x v="0"/>
    <n v="200"/>
    <n v="286"/>
  </r>
  <r>
    <s v="AD01-9362"/>
    <x v="2"/>
    <s v="Apr"/>
    <x v="1"/>
    <x v="0"/>
    <x v="0"/>
    <x v="0"/>
    <x v="0"/>
    <x v="0"/>
    <n v="248"/>
    <n v="354.64"/>
  </r>
  <r>
    <s v="AD01-9361"/>
    <x v="2"/>
    <s v="Apr"/>
    <x v="1"/>
    <x v="0"/>
    <x v="0"/>
    <x v="0"/>
    <x v="0"/>
    <x v="0"/>
    <n v="184"/>
    <n v="263.12"/>
  </r>
  <r>
    <s v="AD01-9361"/>
    <x v="2"/>
    <s v="Apr"/>
    <x v="1"/>
    <x v="0"/>
    <x v="0"/>
    <x v="0"/>
    <x v="0"/>
    <x v="0"/>
    <n v="178"/>
    <n v="254.54"/>
  </r>
  <r>
    <s v="AD01-9362"/>
    <x v="2"/>
    <s v="Apr"/>
    <x v="1"/>
    <x v="0"/>
    <x v="0"/>
    <x v="0"/>
    <x v="0"/>
    <x v="0"/>
    <n v="172"/>
    <n v="245.95999999999998"/>
  </r>
  <r>
    <s v="AD01-9361"/>
    <x v="2"/>
    <s v="Apr"/>
    <x v="1"/>
    <x v="0"/>
    <x v="0"/>
    <x v="0"/>
    <x v="0"/>
    <x v="0"/>
    <n v="202"/>
    <n v="526.24"/>
  </r>
  <r>
    <s v="AD01-9362"/>
    <x v="2"/>
    <s v="Apr"/>
    <x v="1"/>
    <x v="0"/>
    <x v="0"/>
    <x v="0"/>
    <x v="0"/>
    <x v="0"/>
    <n v="250"/>
    <n v="526.24"/>
  </r>
  <r>
    <s v="AD01-9363"/>
    <x v="2"/>
    <s v="Apr"/>
    <x v="1"/>
    <x v="0"/>
    <x v="0"/>
    <x v="0"/>
    <x v="0"/>
    <x v="0"/>
    <n v="246"/>
    <n v="351.78"/>
  </r>
  <r>
    <s v="AD01-9361"/>
    <x v="2"/>
    <s v="Apr"/>
    <x v="1"/>
    <x v="0"/>
    <x v="0"/>
    <x v="0"/>
    <x v="0"/>
    <x v="0"/>
    <n v="201"/>
    <n v="287.43"/>
  </r>
  <r>
    <s v="AD01-9364"/>
    <x v="2"/>
    <s v="Apr"/>
    <x v="1"/>
    <x v="0"/>
    <x v="0"/>
    <x v="0"/>
    <x v="0"/>
    <x v="0"/>
    <n v="249"/>
    <n v="356.07"/>
  </r>
  <r>
    <s v="AD01-9361"/>
    <x v="2"/>
    <s v="Apr"/>
    <x v="1"/>
    <x v="0"/>
    <x v="0"/>
    <x v="0"/>
    <x v="0"/>
    <x v="0"/>
    <n v="181"/>
    <n v="258.83"/>
  </r>
  <r>
    <s v="AD01-9361"/>
    <x v="2"/>
    <s v="Apr"/>
    <x v="1"/>
    <x v="0"/>
    <x v="0"/>
    <x v="0"/>
    <x v="0"/>
    <x v="0"/>
    <n v="175"/>
    <n v="250.25"/>
  </r>
  <r>
    <s v="AD01-9362"/>
    <x v="2"/>
    <s v="Apr"/>
    <x v="1"/>
    <x v="0"/>
    <x v="0"/>
    <x v="0"/>
    <x v="0"/>
    <x v="0"/>
    <n v="792"/>
    <n v="1132.56"/>
  </r>
  <r>
    <s v="AD01-9362"/>
    <x v="2"/>
    <s v="Apr"/>
    <x v="1"/>
    <x v="0"/>
    <x v="0"/>
    <x v="0"/>
    <x v="0"/>
    <x v="0"/>
    <n v="825"/>
    <n v="1179.75"/>
  </r>
  <r>
    <s v="AD01-9361"/>
    <x v="2"/>
    <s v="Apr"/>
    <x v="1"/>
    <x v="0"/>
    <x v="0"/>
    <x v="0"/>
    <x v="0"/>
    <x v="1"/>
    <n v="185"/>
    <n v="264.55"/>
  </r>
  <r>
    <s v="AD01-9365"/>
    <x v="2"/>
    <s v="Apr"/>
    <x v="1"/>
    <x v="0"/>
    <x v="0"/>
    <x v="0"/>
    <x v="0"/>
    <x v="1"/>
    <n v="179"/>
    <n v="255.97"/>
  </r>
  <r>
    <s v="AD01-9364"/>
    <x v="2"/>
    <s v="Apr"/>
    <x v="1"/>
    <x v="0"/>
    <x v="0"/>
    <x v="0"/>
    <x v="0"/>
    <x v="1"/>
    <n v="173"/>
    <n v="247.39"/>
  </r>
  <r>
    <s v="AD01-9361"/>
    <x v="2"/>
    <s v="Apr"/>
    <x v="1"/>
    <x v="0"/>
    <x v="0"/>
    <x v="0"/>
    <x v="0"/>
    <x v="0"/>
    <n v="203"/>
    <n v="290.28999999999996"/>
  </r>
  <r>
    <s v="AD01-9363"/>
    <x v="2"/>
    <s v="Aug"/>
    <x v="1"/>
    <x v="0"/>
    <x v="0"/>
    <x v="0"/>
    <x v="0"/>
    <x v="1"/>
    <n v="368"/>
    <n v="526.24"/>
  </r>
  <r>
    <s v="AD01-9362"/>
    <x v="2"/>
    <s v="Aug"/>
    <x v="1"/>
    <x v="0"/>
    <x v="0"/>
    <x v="0"/>
    <x v="0"/>
    <x v="1"/>
    <n v="362"/>
    <n v="517.66"/>
  </r>
  <r>
    <s v="AD01-9362"/>
    <x v="2"/>
    <s v="Aug"/>
    <x v="1"/>
    <x v="0"/>
    <x v="0"/>
    <x v="0"/>
    <x v="0"/>
    <x v="1"/>
    <n v="356"/>
    <n v="509.08"/>
  </r>
  <r>
    <s v="AD01-9362"/>
    <x v="2"/>
    <s v="Aug"/>
    <x v="1"/>
    <x v="0"/>
    <x v="0"/>
    <x v="0"/>
    <x v="0"/>
    <x v="0"/>
    <n v="182"/>
    <n v="260.26"/>
  </r>
  <r>
    <s v="AD01-9364"/>
    <x v="2"/>
    <s v="Aug"/>
    <x v="1"/>
    <x v="0"/>
    <x v="0"/>
    <x v="0"/>
    <x v="0"/>
    <x v="0"/>
    <n v="224"/>
    <n v="320.32"/>
  </r>
  <r>
    <s v="AD01-9364"/>
    <x v="2"/>
    <s v="Aug"/>
    <x v="1"/>
    <x v="0"/>
    <x v="0"/>
    <x v="0"/>
    <x v="0"/>
    <x v="0"/>
    <n v="364"/>
    <n v="520.52"/>
  </r>
  <r>
    <s v="AD01-9362"/>
    <x v="2"/>
    <s v="Aug"/>
    <x v="1"/>
    <x v="0"/>
    <x v="0"/>
    <x v="0"/>
    <x v="0"/>
    <x v="0"/>
    <n v="358"/>
    <n v="511.94"/>
  </r>
  <r>
    <s v="AD01-9365"/>
    <x v="2"/>
    <s v="Aug"/>
    <x v="1"/>
    <x v="0"/>
    <x v="0"/>
    <x v="0"/>
    <x v="0"/>
    <x v="0"/>
    <n v="178"/>
    <n v="526.24"/>
  </r>
  <r>
    <s v="AD01-9364"/>
    <x v="2"/>
    <s v="Aug"/>
    <x v="1"/>
    <x v="0"/>
    <x v="0"/>
    <x v="0"/>
    <x v="0"/>
    <x v="0"/>
    <n v="226"/>
    <n v="526.24"/>
  </r>
  <r>
    <s v="AD01-9362"/>
    <x v="2"/>
    <s v="Aug"/>
    <x v="1"/>
    <x v="0"/>
    <x v="0"/>
    <x v="0"/>
    <x v="0"/>
    <x v="0"/>
    <n v="1014"/>
    <n v="1450.02"/>
  </r>
  <r>
    <s v="AD01-9362"/>
    <x v="2"/>
    <s v="Aug"/>
    <x v="1"/>
    <x v="0"/>
    <x v="0"/>
    <x v="0"/>
    <x v="0"/>
    <x v="0"/>
    <n v="228"/>
    <n v="326.03999999999996"/>
  </r>
  <r>
    <s v="AD01-9362"/>
    <x v="2"/>
    <s v="Aug"/>
    <x v="1"/>
    <x v="0"/>
    <x v="0"/>
    <x v="0"/>
    <x v="0"/>
    <x v="0"/>
    <n v="225"/>
    <n v="321.75"/>
  </r>
  <r>
    <s v="AD01-9362"/>
    <x v="2"/>
    <s v="Aug"/>
    <x v="1"/>
    <x v="0"/>
    <x v="0"/>
    <x v="0"/>
    <x v="0"/>
    <x v="0"/>
    <n v="367"/>
    <n v="524.80999999999995"/>
  </r>
  <r>
    <s v="AD01-9362"/>
    <x v="2"/>
    <s v="Aug"/>
    <x v="1"/>
    <x v="0"/>
    <x v="0"/>
    <x v="0"/>
    <x v="0"/>
    <x v="0"/>
    <n v="361"/>
    <n v="516.23"/>
  </r>
  <r>
    <s v="AD01-9365"/>
    <x v="2"/>
    <s v="Aug"/>
    <x v="1"/>
    <x v="0"/>
    <x v="0"/>
    <x v="0"/>
    <x v="0"/>
    <x v="0"/>
    <n v="355"/>
    <n v="507.65"/>
  </r>
  <r>
    <s v="AD01-9364"/>
    <x v="2"/>
    <s v="Aug"/>
    <x v="1"/>
    <x v="0"/>
    <x v="0"/>
    <x v="0"/>
    <x v="0"/>
    <x v="0"/>
    <n v="795"/>
    <n v="1136.8499999999999"/>
  </r>
  <r>
    <s v="AD01-9362"/>
    <x v="2"/>
    <s v="Aug"/>
    <x v="1"/>
    <x v="0"/>
    <x v="0"/>
    <x v="0"/>
    <x v="0"/>
    <x v="0"/>
    <n v="828"/>
    <n v="1184.04"/>
  </r>
  <r>
    <s v="AD01-9361"/>
    <x v="2"/>
    <s v="Aug"/>
    <x v="1"/>
    <x v="0"/>
    <x v="0"/>
    <x v="0"/>
    <x v="0"/>
    <x v="1"/>
    <n v="365"/>
    <n v="521.95000000000005"/>
  </r>
  <r>
    <s v="AD01-9362"/>
    <x v="2"/>
    <s v="Aug"/>
    <x v="1"/>
    <x v="0"/>
    <x v="0"/>
    <x v="0"/>
    <x v="0"/>
    <x v="1"/>
    <n v="359"/>
    <n v="513.37"/>
  </r>
  <r>
    <s v="AD01-9362"/>
    <x v="2"/>
    <s v="Aug"/>
    <x v="1"/>
    <x v="0"/>
    <x v="0"/>
    <x v="0"/>
    <x v="0"/>
    <x v="1"/>
    <n v="353"/>
    <n v="504.78999999999996"/>
  </r>
  <r>
    <s v="AD01-9362"/>
    <x v="2"/>
    <s v="Aug"/>
    <x v="1"/>
    <x v="0"/>
    <x v="0"/>
    <x v="0"/>
    <x v="0"/>
    <x v="0"/>
    <n v="179"/>
    <n v="255.97"/>
  </r>
  <r>
    <s v="AD01-9361"/>
    <x v="2"/>
    <s v="Aug"/>
    <x v="1"/>
    <x v="0"/>
    <x v="0"/>
    <x v="0"/>
    <x v="0"/>
    <x v="0"/>
    <n v="227"/>
    <n v="324.61"/>
  </r>
  <r>
    <s v="AD01-9362"/>
    <x v="2"/>
    <s v="Dec"/>
    <x v="1"/>
    <x v="0"/>
    <x v="0"/>
    <x v="0"/>
    <x v="0"/>
    <x v="1"/>
    <n v="302"/>
    <n v="431.86"/>
  </r>
  <r>
    <s v="AD01-9361"/>
    <x v="2"/>
    <s v="Dec"/>
    <x v="1"/>
    <x v="0"/>
    <x v="0"/>
    <x v="0"/>
    <x v="0"/>
    <x v="1"/>
    <n v="296"/>
    <n v="423.28"/>
  </r>
  <r>
    <s v="AD01-9364"/>
    <x v="2"/>
    <s v="Dec"/>
    <x v="1"/>
    <x v="0"/>
    <x v="0"/>
    <x v="0"/>
    <x v="0"/>
    <x v="1"/>
    <n v="290"/>
    <n v="414.7"/>
  </r>
  <r>
    <s v="AD01-9362"/>
    <x v="2"/>
    <s v="Dec"/>
    <x v="1"/>
    <x v="0"/>
    <x v="0"/>
    <x v="0"/>
    <x v="0"/>
    <x v="0"/>
    <n v="230"/>
    <n v="328.9"/>
  </r>
  <r>
    <s v="AD01-9364"/>
    <x v="2"/>
    <s v="Dec"/>
    <x v="1"/>
    <x v="0"/>
    <x v="0"/>
    <x v="0"/>
    <x v="0"/>
    <x v="0"/>
    <n v="158"/>
    <n v="225.94"/>
  </r>
  <r>
    <s v="AD01-9361"/>
    <x v="2"/>
    <s v="Dec"/>
    <x v="1"/>
    <x v="0"/>
    <x v="0"/>
    <x v="0"/>
    <x v="0"/>
    <x v="0"/>
    <n v="206"/>
    <n v="294.58"/>
  </r>
  <r>
    <s v="AD01-9361"/>
    <x v="2"/>
    <s v="Dec"/>
    <x v="1"/>
    <x v="0"/>
    <x v="0"/>
    <x v="0"/>
    <x v="0"/>
    <x v="0"/>
    <n v="304"/>
    <n v="434.72"/>
  </r>
  <r>
    <s v="AD01-9362"/>
    <x v="2"/>
    <s v="Dec"/>
    <x v="1"/>
    <x v="0"/>
    <x v="0"/>
    <x v="0"/>
    <x v="0"/>
    <x v="0"/>
    <n v="298"/>
    <n v="426.14"/>
  </r>
  <r>
    <s v="AD01-9364"/>
    <x v="2"/>
    <s v="Dec"/>
    <x v="1"/>
    <x v="0"/>
    <x v="0"/>
    <x v="0"/>
    <x v="0"/>
    <x v="0"/>
    <n v="292"/>
    <n v="417.56"/>
  </r>
  <r>
    <s v="AD01-9362"/>
    <x v="2"/>
    <s v="Dec"/>
    <x v="1"/>
    <x v="0"/>
    <x v="0"/>
    <x v="0"/>
    <x v="0"/>
    <x v="0"/>
    <n v="232"/>
    <n v="526.24"/>
  </r>
  <r>
    <s v="AD01-9361"/>
    <x v="2"/>
    <s v="Dec"/>
    <x v="1"/>
    <x v="0"/>
    <x v="0"/>
    <x v="0"/>
    <x v="0"/>
    <x v="0"/>
    <n v="160"/>
    <n v="526.24"/>
  </r>
  <r>
    <s v="AD01-9362"/>
    <x v="2"/>
    <s v="Dec"/>
    <x v="1"/>
    <x v="0"/>
    <x v="0"/>
    <x v="0"/>
    <x v="0"/>
    <x v="0"/>
    <n v="964"/>
    <n v="1378.52"/>
  </r>
  <r>
    <s v="AD01-9361"/>
    <x v="2"/>
    <s v="Dec"/>
    <x v="1"/>
    <x v="0"/>
    <x v="0"/>
    <x v="0"/>
    <x v="0"/>
    <x v="0"/>
    <n v="1018"/>
    <n v="1455.74"/>
  </r>
  <r>
    <s v="AD01-9364"/>
    <x v="2"/>
    <s v="Dec"/>
    <x v="1"/>
    <x v="0"/>
    <x v="0"/>
    <x v="0"/>
    <x v="0"/>
    <x v="0"/>
    <n v="204"/>
    <n v="291.72000000000003"/>
  </r>
  <r>
    <s v="AD01-9364"/>
    <x v="2"/>
    <s v="Dec"/>
    <x v="1"/>
    <x v="0"/>
    <x v="0"/>
    <x v="0"/>
    <x v="0"/>
    <x v="0"/>
    <n v="231"/>
    <n v="330.33"/>
  </r>
  <r>
    <s v="AD01-9362"/>
    <x v="2"/>
    <s v="Dec"/>
    <x v="1"/>
    <x v="0"/>
    <x v="0"/>
    <x v="0"/>
    <x v="0"/>
    <x v="0"/>
    <n v="159"/>
    <n v="227.37"/>
  </r>
  <r>
    <s v="AD01-9362"/>
    <x v="2"/>
    <s v="Dec"/>
    <x v="1"/>
    <x v="0"/>
    <x v="0"/>
    <x v="0"/>
    <x v="0"/>
    <x v="0"/>
    <n v="207"/>
    <n v="296.01"/>
  </r>
  <r>
    <s v="AD01-9361"/>
    <x v="2"/>
    <s v="Dec"/>
    <x v="1"/>
    <x v="0"/>
    <x v="0"/>
    <x v="0"/>
    <x v="0"/>
    <x v="0"/>
    <n v="301"/>
    <n v="430.43"/>
  </r>
  <r>
    <s v="AD01-9364"/>
    <x v="2"/>
    <s v="Dec"/>
    <x v="1"/>
    <x v="0"/>
    <x v="0"/>
    <x v="0"/>
    <x v="0"/>
    <x v="0"/>
    <n v="295"/>
    <n v="421.85"/>
  </r>
  <r>
    <s v="AD01-9361"/>
    <x v="2"/>
    <s v="Dec"/>
    <x v="1"/>
    <x v="0"/>
    <x v="0"/>
    <x v="0"/>
    <x v="0"/>
    <x v="0"/>
    <n v="289"/>
    <n v="413.27"/>
  </r>
  <r>
    <s v="AD01-9364"/>
    <x v="2"/>
    <s v="Dec"/>
    <x v="1"/>
    <x v="0"/>
    <x v="0"/>
    <x v="0"/>
    <x v="0"/>
    <x v="0"/>
    <n v="799"/>
    <n v="1142.57"/>
  </r>
  <r>
    <s v="AD01-9362"/>
    <x v="2"/>
    <s v="Dec"/>
    <x v="1"/>
    <x v="0"/>
    <x v="0"/>
    <x v="0"/>
    <x v="0"/>
    <x v="0"/>
    <n v="832"/>
    <n v="1189.76"/>
  </r>
  <r>
    <s v="AD01-9364"/>
    <x v="2"/>
    <s v="Dec"/>
    <x v="1"/>
    <x v="0"/>
    <x v="0"/>
    <x v="0"/>
    <x v="0"/>
    <x v="1"/>
    <n v="299"/>
    <n v="427.57"/>
  </r>
  <r>
    <s v="AD01-9362"/>
    <x v="2"/>
    <s v="Dec"/>
    <x v="1"/>
    <x v="0"/>
    <x v="0"/>
    <x v="0"/>
    <x v="0"/>
    <x v="1"/>
    <n v="293"/>
    <n v="418.99"/>
  </r>
  <r>
    <s v="AD01-9361"/>
    <x v="2"/>
    <s v="Dec"/>
    <x v="1"/>
    <x v="0"/>
    <x v="0"/>
    <x v="0"/>
    <x v="0"/>
    <x v="0"/>
    <n v="233"/>
    <n v="333.19"/>
  </r>
  <r>
    <s v="AD01-9361"/>
    <x v="2"/>
    <s v="Dec"/>
    <x v="1"/>
    <x v="0"/>
    <x v="0"/>
    <x v="0"/>
    <x v="0"/>
    <x v="0"/>
    <n v="161"/>
    <n v="230.23000000000002"/>
  </r>
  <r>
    <s v="AD01-9362"/>
    <x v="2"/>
    <s v="Dec"/>
    <x v="1"/>
    <x v="0"/>
    <x v="0"/>
    <x v="0"/>
    <x v="0"/>
    <x v="0"/>
    <n v="203"/>
    <n v="290.28999999999996"/>
  </r>
  <r>
    <s v="AD01-9361"/>
    <x v="2"/>
    <s v="Feb"/>
    <x v="1"/>
    <x v="0"/>
    <x v="0"/>
    <x v="0"/>
    <x v="0"/>
    <x v="1"/>
    <n v="218"/>
    <n v="311.74"/>
  </r>
  <r>
    <s v="AD01-9362"/>
    <x v="2"/>
    <s v="Feb"/>
    <x v="1"/>
    <x v="0"/>
    <x v="0"/>
    <x v="0"/>
    <x v="0"/>
    <x v="1"/>
    <n v="212"/>
    <n v="303.15999999999997"/>
  </r>
  <r>
    <s v="AD01-9364"/>
    <x v="2"/>
    <s v="Feb"/>
    <x v="1"/>
    <x v="0"/>
    <x v="0"/>
    <x v="0"/>
    <x v="0"/>
    <x v="1"/>
    <n v="206"/>
    <n v="294.58"/>
  </r>
  <r>
    <s v="AD01-9361"/>
    <x v="2"/>
    <s v="Feb"/>
    <x v="1"/>
    <x v="0"/>
    <x v="0"/>
    <x v="0"/>
    <x v="0"/>
    <x v="0"/>
    <n v="212"/>
    <n v="303.15999999999997"/>
  </r>
  <r>
    <s v="AD01-9364"/>
    <x v="2"/>
    <s v="Feb"/>
    <x v="1"/>
    <x v="0"/>
    <x v="0"/>
    <x v="0"/>
    <x v="0"/>
    <x v="0"/>
    <n v="260"/>
    <n v="371.8"/>
  </r>
  <r>
    <s v="AD01-9361"/>
    <x v="2"/>
    <s v="Feb"/>
    <x v="1"/>
    <x v="0"/>
    <x v="0"/>
    <x v="0"/>
    <x v="0"/>
    <x v="0"/>
    <n v="214"/>
    <n v="306.02"/>
  </r>
  <r>
    <s v="AD01-9361"/>
    <x v="2"/>
    <s v="Feb"/>
    <x v="1"/>
    <x v="0"/>
    <x v="0"/>
    <x v="0"/>
    <x v="0"/>
    <x v="0"/>
    <n v="208"/>
    <n v="297.44"/>
  </r>
  <r>
    <s v="AD01-9362"/>
    <x v="2"/>
    <s v="Feb"/>
    <x v="1"/>
    <x v="0"/>
    <x v="0"/>
    <x v="0"/>
    <x v="0"/>
    <x v="0"/>
    <n v="214"/>
    <n v="526.24"/>
  </r>
  <r>
    <s v="AD01-9362"/>
    <x v="2"/>
    <s v="Feb"/>
    <x v="1"/>
    <x v="0"/>
    <x v="0"/>
    <x v="0"/>
    <x v="0"/>
    <x v="0"/>
    <n v="256"/>
    <n v="526.24"/>
  </r>
  <r>
    <s v="AD01-9361"/>
    <x v="2"/>
    <s v="Feb"/>
    <x v="1"/>
    <x v="0"/>
    <x v="0"/>
    <x v="0"/>
    <x v="0"/>
    <x v="0"/>
    <n v="1009"/>
    <n v="1442.87"/>
  </r>
  <r>
    <s v="AD01-9362"/>
    <x v="2"/>
    <s v="Feb"/>
    <x v="1"/>
    <x v="0"/>
    <x v="0"/>
    <x v="0"/>
    <x v="0"/>
    <x v="0"/>
    <n v="258"/>
    <n v="368.94"/>
  </r>
  <r>
    <s v="AD01-9361"/>
    <x v="2"/>
    <s v="Feb"/>
    <x v="1"/>
    <x v="0"/>
    <x v="0"/>
    <x v="0"/>
    <x v="0"/>
    <x v="0"/>
    <n v="213"/>
    <n v="304.59000000000003"/>
  </r>
  <r>
    <s v="AD01-9363"/>
    <x v="2"/>
    <s v="Feb"/>
    <x v="1"/>
    <x v="0"/>
    <x v="0"/>
    <x v="0"/>
    <x v="0"/>
    <x v="0"/>
    <n v="261"/>
    <n v="373.23"/>
  </r>
  <r>
    <s v="AD01-9362"/>
    <x v="2"/>
    <s v="Feb"/>
    <x v="1"/>
    <x v="0"/>
    <x v="0"/>
    <x v="0"/>
    <x v="0"/>
    <x v="0"/>
    <n v="217"/>
    <n v="310.31"/>
  </r>
  <r>
    <s v="AD01-9361"/>
    <x v="2"/>
    <s v="Feb"/>
    <x v="1"/>
    <x v="0"/>
    <x v="0"/>
    <x v="0"/>
    <x v="0"/>
    <x v="0"/>
    <n v="211"/>
    <n v="301.73"/>
  </r>
  <r>
    <s v="AD01-9361"/>
    <x v="2"/>
    <s v="Feb"/>
    <x v="1"/>
    <x v="0"/>
    <x v="0"/>
    <x v="0"/>
    <x v="0"/>
    <x v="0"/>
    <n v="205"/>
    <n v="293.14999999999998"/>
  </r>
  <r>
    <s v="AD01-9361"/>
    <x v="2"/>
    <s v="Feb"/>
    <x v="1"/>
    <x v="0"/>
    <x v="0"/>
    <x v="0"/>
    <x v="0"/>
    <x v="0"/>
    <n v="790"/>
    <n v="1129.7"/>
  </r>
  <r>
    <s v="AD01-9362"/>
    <x v="2"/>
    <s v="Feb"/>
    <x v="1"/>
    <x v="0"/>
    <x v="0"/>
    <x v="0"/>
    <x v="0"/>
    <x v="0"/>
    <n v="823"/>
    <n v="1176.8899999999999"/>
  </r>
  <r>
    <s v="AD01-9361"/>
    <x v="2"/>
    <s v="Feb"/>
    <x v="1"/>
    <x v="0"/>
    <x v="0"/>
    <x v="0"/>
    <x v="0"/>
    <x v="1"/>
    <n v="215"/>
    <n v="307.45"/>
  </r>
  <r>
    <s v="AD01-9364"/>
    <x v="2"/>
    <s v="Feb"/>
    <x v="1"/>
    <x v="0"/>
    <x v="0"/>
    <x v="0"/>
    <x v="0"/>
    <x v="1"/>
    <n v="209"/>
    <n v="298.87"/>
  </r>
  <r>
    <s v="AD01-9361"/>
    <x v="2"/>
    <s v="Feb"/>
    <x v="1"/>
    <x v="0"/>
    <x v="0"/>
    <x v="0"/>
    <x v="0"/>
    <x v="1"/>
    <n v="203"/>
    <n v="290.28999999999996"/>
  </r>
  <r>
    <s v="AD01-9364"/>
    <x v="2"/>
    <s v="Feb"/>
    <x v="1"/>
    <x v="0"/>
    <x v="0"/>
    <x v="0"/>
    <x v="0"/>
    <x v="0"/>
    <n v="257"/>
    <n v="367.51"/>
  </r>
  <r>
    <s v="AD01-9362"/>
    <x v="2"/>
    <s v="Jan"/>
    <x v="1"/>
    <x v="0"/>
    <x v="0"/>
    <x v="0"/>
    <x v="0"/>
    <x v="1"/>
    <n v="230"/>
    <n v="328.9"/>
  </r>
  <r>
    <s v="AD01-9361"/>
    <x v="2"/>
    <s v="Jan"/>
    <x v="1"/>
    <x v="0"/>
    <x v="0"/>
    <x v="0"/>
    <x v="0"/>
    <x v="1"/>
    <n v="224"/>
    <n v="320.32"/>
  </r>
  <r>
    <s v="AD01-9365"/>
    <x v="2"/>
    <s v="Jan"/>
    <x v="1"/>
    <x v="0"/>
    <x v="0"/>
    <x v="0"/>
    <x v="0"/>
    <x v="0"/>
    <n v="218"/>
    <n v="311.74"/>
  </r>
  <r>
    <s v="AD01-9363"/>
    <x v="2"/>
    <s v="Jan"/>
    <x v="1"/>
    <x v="0"/>
    <x v="0"/>
    <x v="0"/>
    <x v="0"/>
    <x v="0"/>
    <n v="266"/>
    <n v="380.38"/>
  </r>
  <r>
    <s v="AD01-9362"/>
    <x v="2"/>
    <s v="Jan"/>
    <x v="1"/>
    <x v="0"/>
    <x v="0"/>
    <x v="0"/>
    <x v="0"/>
    <x v="0"/>
    <n v="232"/>
    <n v="331.76"/>
  </r>
  <r>
    <s v="AD01-9362"/>
    <x v="2"/>
    <s v="Jan"/>
    <x v="1"/>
    <x v="0"/>
    <x v="0"/>
    <x v="0"/>
    <x v="0"/>
    <x v="0"/>
    <n v="226"/>
    <n v="323.18"/>
  </r>
  <r>
    <s v="AD01-9362"/>
    <x v="2"/>
    <s v="Jan"/>
    <x v="1"/>
    <x v="0"/>
    <x v="0"/>
    <x v="0"/>
    <x v="0"/>
    <x v="0"/>
    <n v="220"/>
    <n v="314.60000000000002"/>
  </r>
  <r>
    <s v="AD01-9361"/>
    <x v="2"/>
    <s v="Jan"/>
    <x v="1"/>
    <x v="0"/>
    <x v="0"/>
    <x v="0"/>
    <x v="0"/>
    <x v="0"/>
    <n v="262"/>
    <n v="526.24"/>
  </r>
  <r>
    <s v="AD01-9361"/>
    <x v="2"/>
    <s v="Jan"/>
    <x v="1"/>
    <x v="0"/>
    <x v="0"/>
    <x v="0"/>
    <x v="0"/>
    <x v="0"/>
    <n v="1008"/>
    <n v="1441.44"/>
  </r>
  <r>
    <s v="AD01-9362"/>
    <x v="2"/>
    <s v="Jan"/>
    <x v="1"/>
    <x v="0"/>
    <x v="0"/>
    <x v="0"/>
    <x v="0"/>
    <x v="0"/>
    <n v="1041"/>
    <n v="1488.63"/>
  </r>
  <r>
    <s v="AD01-9362"/>
    <x v="2"/>
    <s v="Jan"/>
    <x v="1"/>
    <x v="0"/>
    <x v="0"/>
    <x v="0"/>
    <x v="0"/>
    <x v="0"/>
    <n v="219"/>
    <n v="313.17"/>
  </r>
  <r>
    <s v="AD01-9365"/>
    <x v="2"/>
    <s v="Jan"/>
    <x v="1"/>
    <x v="0"/>
    <x v="0"/>
    <x v="0"/>
    <x v="0"/>
    <x v="0"/>
    <n v="229"/>
    <n v="327.47000000000003"/>
  </r>
  <r>
    <s v="AD01-9361"/>
    <x v="2"/>
    <s v="Jan"/>
    <x v="1"/>
    <x v="0"/>
    <x v="0"/>
    <x v="0"/>
    <x v="0"/>
    <x v="0"/>
    <n v="223"/>
    <n v="318.89"/>
  </r>
  <r>
    <s v="AD01-9362"/>
    <x v="2"/>
    <s v="Jan"/>
    <x v="1"/>
    <x v="0"/>
    <x v="0"/>
    <x v="0"/>
    <x v="0"/>
    <x v="0"/>
    <n v="789"/>
    <n v="1128.27"/>
  </r>
  <r>
    <s v="AD01-9362"/>
    <x v="2"/>
    <s v="Jan"/>
    <x v="1"/>
    <x v="0"/>
    <x v="0"/>
    <x v="0"/>
    <x v="0"/>
    <x v="0"/>
    <n v="822"/>
    <n v="1175.46"/>
  </r>
  <r>
    <s v="AD01-9362"/>
    <x v="2"/>
    <s v="Jan"/>
    <x v="1"/>
    <x v="0"/>
    <x v="0"/>
    <x v="0"/>
    <x v="0"/>
    <x v="1"/>
    <n v="233"/>
    <n v="333.19"/>
  </r>
  <r>
    <s v="AD01-9362"/>
    <x v="2"/>
    <s v="Jan"/>
    <x v="1"/>
    <x v="0"/>
    <x v="0"/>
    <x v="0"/>
    <x v="0"/>
    <x v="1"/>
    <n v="227"/>
    <n v="324.61"/>
  </r>
  <r>
    <s v="AD01-9361"/>
    <x v="2"/>
    <s v="Jan"/>
    <x v="1"/>
    <x v="0"/>
    <x v="0"/>
    <x v="0"/>
    <x v="0"/>
    <x v="1"/>
    <n v="221"/>
    <n v="316.02999999999997"/>
  </r>
  <r>
    <s v="AD01-9362"/>
    <x v="2"/>
    <s v="Jan"/>
    <x v="1"/>
    <x v="0"/>
    <x v="0"/>
    <x v="0"/>
    <x v="0"/>
    <x v="0"/>
    <n v="215"/>
    <n v="307.45"/>
  </r>
  <r>
    <s v="AD01-9364"/>
    <x v="2"/>
    <s v="Jan"/>
    <x v="1"/>
    <x v="0"/>
    <x v="0"/>
    <x v="0"/>
    <x v="0"/>
    <x v="0"/>
    <n v="263"/>
    <n v="376.09000000000003"/>
  </r>
  <r>
    <s v="AD01-9361"/>
    <x v="2"/>
    <s v="Jul"/>
    <x v="1"/>
    <x v="0"/>
    <x v="0"/>
    <x v="0"/>
    <x v="0"/>
    <x v="1"/>
    <n v="134"/>
    <n v="191.62"/>
  </r>
  <r>
    <s v="AD01-9361"/>
    <x v="2"/>
    <s v="Jul"/>
    <x v="1"/>
    <x v="0"/>
    <x v="0"/>
    <x v="0"/>
    <x v="0"/>
    <x v="1"/>
    <n v="128"/>
    <n v="183.04"/>
  </r>
  <r>
    <s v="AD01-9362"/>
    <x v="2"/>
    <s v="Jul"/>
    <x v="1"/>
    <x v="0"/>
    <x v="0"/>
    <x v="0"/>
    <x v="0"/>
    <x v="0"/>
    <n v="230"/>
    <n v="328.9"/>
  </r>
  <r>
    <s v="AD01-9362"/>
    <x v="2"/>
    <s v="Jul"/>
    <x v="1"/>
    <x v="0"/>
    <x v="0"/>
    <x v="0"/>
    <x v="0"/>
    <x v="0"/>
    <n v="136"/>
    <n v="194.48"/>
  </r>
  <r>
    <s v="AD01-9361"/>
    <x v="2"/>
    <s v="Jul"/>
    <x v="1"/>
    <x v="0"/>
    <x v="0"/>
    <x v="0"/>
    <x v="0"/>
    <x v="0"/>
    <n v="130"/>
    <n v="185.9"/>
  </r>
  <r>
    <s v="AD01-9364"/>
    <x v="2"/>
    <s v="Jul"/>
    <x v="1"/>
    <x v="0"/>
    <x v="0"/>
    <x v="0"/>
    <x v="0"/>
    <x v="0"/>
    <n v="370"/>
    <n v="529.1"/>
  </r>
  <r>
    <s v="AD01-9362"/>
    <x v="2"/>
    <s v="Jul"/>
    <x v="1"/>
    <x v="0"/>
    <x v="0"/>
    <x v="0"/>
    <x v="0"/>
    <x v="0"/>
    <n v="184"/>
    <n v="526.24"/>
  </r>
  <r>
    <s v="AD01-9362"/>
    <x v="2"/>
    <s v="Jul"/>
    <x v="1"/>
    <x v="0"/>
    <x v="0"/>
    <x v="0"/>
    <x v="0"/>
    <x v="0"/>
    <n v="232"/>
    <n v="526.24"/>
  </r>
  <r>
    <s v="AD01-9364"/>
    <x v="2"/>
    <s v="Jul"/>
    <x v="1"/>
    <x v="0"/>
    <x v="0"/>
    <x v="0"/>
    <x v="0"/>
    <x v="0"/>
    <n v="1013"/>
    <n v="1448.59"/>
  </r>
  <r>
    <s v="AD01-9363"/>
    <x v="2"/>
    <s v="Jul"/>
    <x v="1"/>
    <x v="0"/>
    <x v="0"/>
    <x v="0"/>
    <x v="0"/>
    <x v="0"/>
    <n v="234"/>
    <n v="334.62"/>
  </r>
  <r>
    <s v="AD01-9364"/>
    <x v="2"/>
    <s v="Jul"/>
    <x v="1"/>
    <x v="0"/>
    <x v="0"/>
    <x v="0"/>
    <x v="0"/>
    <x v="0"/>
    <n v="183"/>
    <n v="261.69"/>
  </r>
  <r>
    <s v="AD01-9362"/>
    <x v="2"/>
    <s v="Jul"/>
    <x v="1"/>
    <x v="0"/>
    <x v="0"/>
    <x v="0"/>
    <x v="0"/>
    <x v="0"/>
    <n v="231"/>
    <n v="330.33"/>
  </r>
  <r>
    <s v="AD01-9364"/>
    <x v="2"/>
    <s v="Jul"/>
    <x v="1"/>
    <x v="0"/>
    <x v="0"/>
    <x v="0"/>
    <x v="0"/>
    <x v="0"/>
    <n v="133"/>
    <n v="190.19"/>
  </r>
  <r>
    <s v="AD01-9362"/>
    <x v="2"/>
    <s v="Jul"/>
    <x v="1"/>
    <x v="0"/>
    <x v="0"/>
    <x v="0"/>
    <x v="0"/>
    <x v="0"/>
    <n v="127"/>
    <n v="181.61"/>
  </r>
  <r>
    <s v="AD01-9362"/>
    <x v="2"/>
    <s v="Jul"/>
    <x v="1"/>
    <x v="0"/>
    <x v="0"/>
    <x v="0"/>
    <x v="0"/>
    <x v="0"/>
    <n v="794"/>
    <n v="1135.42"/>
  </r>
  <r>
    <s v="AD01-9362"/>
    <x v="2"/>
    <s v="Jul"/>
    <x v="1"/>
    <x v="0"/>
    <x v="0"/>
    <x v="0"/>
    <x v="0"/>
    <x v="1"/>
    <n v="137"/>
    <n v="195.91"/>
  </r>
  <r>
    <s v="AD01-9361"/>
    <x v="2"/>
    <s v="Jul"/>
    <x v="1"/>
    <x v="0"/>
    <x v="0"/>
    <x v="0"/>
    <x v="0"/>
    <x v="1"/>
    <n v="131"/>
    <n v="187.32999999999998"/>
  </r>
  <r>
    <s v="AD01-9361"/>
    <x v="2"/>
    <s v="Jul"/>
    <x v="1"/>
    <x v="0"/>
    <x v="0"/>
    <x v="0"/>
    <x v="0"/>
    <x v="1"/>
    <n v="371"/>
    <n v="530.53"/>
  </r>
  <r>
    <s v="AD01-9361"/>
    <x v="2"/>
    <s v="Jul"/>
    <x v="1"/>
    <x v="0"/>
    <x v="0"/>
    <x v="0"/>
    <x v="0"/>
    <x v="0"/>
    <n v="185"/>
    <n v="264.55"/>
  </r>
  <r>
    <s v="AD01-9362"/>
    <x v="2"/>
    <s v="Jul"/>
    <x v="1"/>
    <x v="0"/>
    <x v="0"/>
    <x v="0"/>
    <x v="0"/>
    <x v="0"/>
    <n v="233"/>
    <n v="333.19"/>
  </r>
  <r>
    <s v="AD01-9362"/>
    <x v="2"/>
    <s v="Jun"/>
    <x v="1"/>
    <x v="0"/>
    <x v="0"/>
    <x v="0"/>
    <x v="0"/>
    <x v="1"/>
    <n v="152"/>
    <n v="217.36"/>
  </r>
  <r>
    <s v="AD01-9362"/>
    <x v="2"/>
    <s v="Jun"/>
    <x v="1"/>
    <x v="0"/>
    <x v="0"/>
    <x v="0"/>
    <x v="0"/>
    <x v="1"/>
    <n v="146"/>
    <n v="208.78"/>
  </r>
  <r>
    <s v="AD01-9362"/>
    <x v="2"/>
    <s v="Jun"/>
    <x v="1"/>
    <x v="0"/>
    <x v="0"/>
    <x v="0"/>
    <x v="0"/>
    <x v="1"/>
    <n v="140"/>
    <n v="200.2"/>
  </r>
  <r>
    <s v="AD01-9365"/>
    <x v="2"/>
    <s v="Jun"/>
    <x v="1"/>
    <x v="0"/>
    <x v="0"/>
    <x v="0"/>
    <x v="0"/>
    <x v="0"/>
    <n v="188"/>
    <n v="268.84000000000003"/>
  </r>
  <r>
    <s v="AD01-9361"/>
    <x v="2"/>
    <s v="Jun"/>
    <x v="1"/>
    <x v="0"/>
    <x v="0"/>
    <x v="0"/>
    <x v="0"/>
    <x v="0"/>
    <n v="236"/>
    <n v="337.48"/>
  </r>
  <r>
    <s v="AD01-9362"/>
    <x v="2"/>
    <s v="Jun"/>
    <x v="1"/>
    <x v="0"/>
    <x v="0"/>
    <x v="0"/>
    <x v="0"/>
    <x v="0"/>
    <n v="154"/>
    <n v="220.22"/>
  </r>
  <r>
    <s v="AD01-9361"/>
    <x v="2"/>
    <s v="Jun"/>
    <x v="1"/>
    <x v="0"/>
    <x v="0"/>
    <x v="0"/>
    <x v="0"/>
    <x v="0"/>
    <n v="148"/>
    <n v="211.64"/>
  </r>
  <r>
    <s v="AD01-9364"/>
    <x v="2"/>
    <s v="Jun"/>
    <x v="1"/>
    <x v="0"/>
    <x v="0"/>
    <x v="0"/>
    <x v="0"/>
    <x v="0"/>
    <n v="142"/>
    <n v="203.06"/>
  </r>
  <r>
    <s v="AD01-9361"/>
    <x v="2"/>
    <s v="Jun"/>
    <x v="1"/>
    <x v="0"/>
    <x v="0"/>
    <x v="0"/>
    <x v="0"/>
    <x v="0"/>
    <n v="190"/>
    <n v="526.24"/>
  </r>
  <r>
    <s v="AD01-9363"/>
    <x v="2"/>
    <s v="Jun"/>
    <x v="1"/>
    <x v="0"/>
    <x v="0"/>
    <x v="0"/>
    <x v="0"/>
    <x v="0"/>
    <n v="238"/>
    <n v="526.24"/>
  </r>
  <r>
    <s v="AD01-9364"/>
    <x v="2"/>
    <s v="Jun"/>
    <x v="1"/>
    <x v="0"/>
    <x v="0"/>
    <x v="0"/>
    <x v="0"/>
    <x v="0"/>
    <n v="1012"/>
    <n v="1447.1599999999999"/>
  </r>
  <r>
    <s v="AD01-9364"/>
    <x v="2"/>
    <s v="Jun"/>
    <x v="1"/>
    <x v="0"/>
    <x v="0"/>
    <x v="0"/>
    <x v="0"/>
    <x v="0"/>
    <n v="189"/>
    <n v="270.27"/>
  </r>
  <r>
    <s v="AD01-9362"/>
    <x v="2"/>
    <s v="Jun"/>
    <x v="1"/>
    <x v="0"/>
    <x v="0"/>
    <x v="0"/>
    <x v="0"/>
    <x v="0"/>
    <n v="237"/>
    <n v="338.90999999999997"/>
  </r>
  <r>
    <s v="AD01-9364"/>
    <x v="2"/>
    <s v="Jun"/>
    <x v="1"/>
    <x v="0"/>
    <x v="0"/>
    <x v="0"/>
    <x v="0"/>
    <x v="0"/>
    <n v="151"/>
    <n v="215.93"/>
  </r>
  <r>
    <s v="AD01-9361"/>
    <x v="2"/>
    <s v="Jun"/>
    <x v="1"/>
    <x v="0"/>
    <x v="0"/>
    <x v="0"/>
    <x v="0"/>
    <x v="0"/>
    <n v="145"/>
    <n v="207.35"/>
  </r>
  <r>
    <s v="AD01-9365"/>
    <x v="2"/>
    <s v="Jun"/>
    <x v="1"/>
    <x v="0"/>
    <x v="0"/>
    <x v="0"/>
    <x v="0"/>
    <x v="0"/>
    <n v="139"/>
    <n v="198.76999999999998"/>
  </r>
  <r>
    <s v="AD01-9362"/>
    <x v="2"/>
    <s v="Jun"/>
    <x v="1"/>
    <x v="0"/>
    <x v="0"/>
    <x v="0"/>
    <x v="0"/>
    <x v="0"/>
    <n v="793"/>
    <n v="1133.99"/>
  </r>
  <r>
    <s v="AD01-9362"/>
    <x v="2"/>
    <s v="Jun"/>
    <x v="1"/>
    <x v="0"/>
    <x v="0"/>
    <x v="0"/>
    <x v="0"/>
    <x v="0"/>
    <n v="827"/>
    <n v="1182.6100000000001"/>
  </r>
  <r>
    <s v="AD01-9365"/>
    <x v="2"/>
    <s v="Jun"/>
    <x v="1"/>
    <x v="0"/>
    <x v="0"/>
    <x v="0"/>
    <x v="0"/>
    <x v="1"/>
    <n v="149"/>
    <n v="213.07"/>
  </r>
  <r>
    <s v="AD01-9361"/>
    <x v="2"/>
    <s v="Jun"/>
    <x v="1"/>
    <x v="0"/>
    <x v="0"/>
    <x v="0"/>
    <x v="0"/>
    <x v="1"/>
    <n v="143"/>
    <n v="204.49"/>
  </r>
  <r>
    <s v="AD01-9361"/>
    <x v="2"/>
    <s v="Jun"/>
    <x v="1"/>
    <x v="0"/>
    <x v="0"/>
    <x v="0"/>
    <x v="0"/>
    <x v="0"/>
    <n v="191"/>
    <n v="273.13"/>
  </r>
  <r>
    <s v="AD01-9362"/>
    <x v="2"/>
    <s v="Jun"/>
    <x v="1"/>
    <x v="0"/>
    <x v="0"/>
    <x v="0"/>
    <x v="0"/>
    <x v="0"/>
    <n v="239"/>
    <n v="341.77"/>
  </r>
  <r>
    <s v="AD01-9362"/>
    <x v="2"/>
    <s v="Mar"/>
    <x v="1"/>
    <x v="0"/>
    <x v="0"/>
    <x v="0"/>
    <x v="0"/>
    <x v="1"/>
    <n v="200"/>
    <n v="286"/>
  </r>
  <r>
    <s v="AD01-9362"/>
    <x v="2"/>
    <s v="Mar"/>
    <x v="1"/>
    <x v="0"/>
    <x v="0"/>
    <x v="0"/>
    <x v="0"/>
    <x v="1"/>
    <n v="194"/>
    <n v="277.42"/>
  </r>
  <r>
    <s v="AD01-9361"/>
    <x v="2"/>
    <s v="Mar"/>
    <x v="1"/>
    <x v="0"/>
    <x v="0"/>
    <x v="0"/>
    <x v="0"/>
    <x v="1"/>
    <n v="188"/>
    <n v="268.84000000000003"/>
  </r>
  <r>
    <s v="AD01-9362"/>
    <x v="2"/>
    <s v="Mar"/>
    <x v="1"/>
    <x v="0"/>
    <x v="0"/>
    <x v="0"/>
    <x v="0"/>
    <x v="0"/>
    <n v="206"/>
    <n v="294.58"/>
  </r>
  <r>
    <s v="AD01-9361"/>
    <x v="2"/>
    <s v="Mar"/>
    <x v="1"/>
    <x v="0"/>
    <x v="0"/>
    <x v="0"/>
    <x v="0"/>
    <x v="0"/>
    <n v="254"/>
    <n v="363.22"/>
  </r>
  <r>
    <s v="AD01-9363"/>
    <x v="2"/>
    <s v="Mar"/>
    <x v="1"/>
    <x v="0"/>
    <x v="0"/>
    <x v="0"/>
    <x v="0"/>
    <x v="0"/>
    <n v="202"/>
    <n v="288.86"/>
  </r>
  <r>
    <s v="AD01-9362"/>
    <x v="2"/>
    <s v="Mar"/>
    <x v="1"/>
    <x v="0"/>
    <x v="0"/>
    <x v="0"/>
    <x v="0"/>
    <x v="0"/>
    <n v="196"/>
    <n v="280.27999999999997"/>
  </r>
  <r>
    <s v="AD01-9362"/>
    <x v="2"/>
    <s v="Mar"/>
    <x v="1"/>
    <x v="0"/>
    <x v="0"/>
    <x v="0"/>
    <x v="0"/>
    <x v="0"/>
    <n v="190"/>
    <n v="271.7"/>
  </r>
  <r>
    <s v="AD01-9361"/>
    <x v="2"/>
    <s v="Mar"/>
    <x v="1"/>
    <x v="0"/>
    <x v="0"/>
    <x v="0"/>
    <x v="0"/>
    <x v="0"/>
    <n v="208"/>
    <n v="526.24"/>
  </r>
  <r>
    <s v="AD01-9362"/>
    <x v="2"/>
    <s v="Mar"/>
    <x v="1"/>
    <x v="0"/>
    <x v="0"/>
    <x v="0"/>
    <x v="0"/>
    <x v="0"/>
    <n v="1010"/>
    <n v="1444.3"/>
  </r>
  <r>
    <s v="AD01-9361"/>
    <x v="2"/>
    <s v="Mar"/>
    <x v="1"/>
    <x v="0"/>
    <x v="0"/>
    <x v="0"/>
    <x v="0"/>
    <x v="0"/>
    <n v="252"/>
    <n v="360.36"/>
  </r>
  <r>
    <s v="AD01-9362"/>
    <x v="2"/>
    <s v="Mar"/>
    <x v="1"/>
    <x v="0"/>
    <x v="0"/>
    <x v="0"/>
    <x v="0"/>
    <x v="0"/>
    <n v="207"/>
    <n v="296.01"/>
  </r>
  <r>
    <s v="AD01-9361"/>
    <x v="2"/>
    <s v="Mar"/>
    <x v="1"/>
    <x v="0"/>
    <x v="0"/>
    <x v="0"/>
    <x v="0"/>
    <x v="0"/>
    <n v="255"/>
    <n v="364.65"/>
  </r>
  <r>
    <s v="AD01-9361"/>
    <x v="2"/>
    <s v="Mar"/>
    <x v="1"/>
    <x v="0"/>
    <x v="0"/>
    <x v="0"/>
    <x v="0"/>
    <x v="0"/>
    <n v="199"/>
    <n v="284.57"/>
  </r>
  <r>
    <s v="AD01-9362"/>
    <x v="2"/>
    <s v="Mar"/>
    <x v="1"/>
    <x v="0"/>
    <x v="0"/>
    <x v="0"/>
    <x v="0"/>
    <x v="0"/>
    <n v="193"/>
    <n v="275.99"/>
  </r>
  <r>
    <s v="AD01-9362"/>
    <x v="2"/>
    <s v="Mar"/>
    <x v="1"/>
    <x v="0"/>
    <x v="0"/>
    <x v="0"/>
    <x v="0"/>
    <x v="0"/>
    <n v="187"/>
    <n v="267.40999999999997"/>
  </r>
  <r>
    <s v="AD01-9362"/>
    <x v="2"/>
    <s v="Mar"/>
    <x v="1"/>
    <x v="0"/>
    <x v="0"/>
    <x v="0"/>
    <x v="0"/>
    <x v="0"/>
    <n v="791"/>
    <n v="1131.1300000000001"/>
  </r>
  <r>
    <s v="AD01-9362"/>
    <x v="2"/>
    <s v="Mar"/>
    <x v="1"/>
    <x v="0"/>
    <x v="0"/>
    <x v="0"/>
    <x v="0"/>
    <x v="0"/>
    <n v="824"/>
    <n v="1178.32"/>
  </r>
  <r>
    <s v="AD01-9363"/>
    <x v="2"/>
    <s v="Mar"/>
    <x v="1"/>
    <x v="0"/>
    <x v="0"/>
    <x v="0"/>
    <x v="0"/>
    <x v="1"/>
    <n v="197"/>
    <n v="281.70999999999998"/>
  </r>
  <r>
    <s v="AD01-9364"/>
    <x v="2"/>
    <s v="Mar"/>
    <x v="1"/>
    <x v="0"/>
    <x v="0"/>
    <x v="0"/>
    <x v="0"/>
    <x v="1"/>
    <n v="191"/>
    <n v="273.13"/>
  </r>
  <r>
    <s v="AD01-9363"/>
    <x v="2"/>
    <s v="Mar"/>
    <x v="1"/>
    <x v="0"/>
    <x v="0"/>
    <x v="0"/>
    <x v="0"/>
    <x v="0"/>
    <n v="209"/>
    <n v="298.87"/>
  </r>
  <r>
    <s v="AD01-9363"/>
    <x v="2"/>
    <s v="Mar"/>
    <x v="1"/>
    <x v="0"/>
    <x v="0"/>
    <x v="0"/>
    <x v="0"/>
    <x v="0"/>
    <n v="251"/>
    <n v="358.93"/>
  </r>
  <r>
    <s v="AD01-9361"/>
    <x v="2"/>
    <s v="May"/>
    <x v="1"/>
    <x v="0"/>
    <x v="0"/>
    <x v="0"/>
    <x v="0"/>
    <x v="1"/>
    <n v="170"/>
    <n v="243.1"/>
  </r>
  <r>
    <s v="AD01-9364"/>
    <x v="2"/>
    <s v="May"/>
    <x v="1"/>
    <x v="0"/>
    <x v="0"/>
    <x v="0"/>
    <x v="0"/>
    <x v="1"/>
    <n v="164"/>
    <n v="234.51999999999998"/>
  </r>
  <r>
    <s v="AD01-9364"/>
    <x v="2"/>
    <s v="May"/>
    <x v="1"/>
    <x v="0"/>
    <x v="0"/>
    <x v="0"/>
    <x v="0"/>
    <x v="1"/>
    <n v="158"/>
    <n v="225.94"/>
  </r>
  <r>
    <s v="AD01-9363"/>
    <x v="2"/>
    <s v="May"/>
    <x v="1"/>
    <x v="0"/>
    <x v="0"/>
    <x v="0"/>
    <x v="0"/>
    <x v="0"/>
    <n v="194"/>
    <n v="277.42"/>
  </r>
  <r>
    <s v="AD01-9364"/>
    <x v="2"/>
    <s v="May"/>
    <x v="1"/>
    <x v="0"/>
    <x v="0"/>
    <x v="0"/>
    <x v="0"/>
    <x v="0"/>
    <n v="242"/>
    <n v="346.06"/>
  </r>
  <r>
    <s v="AD01-9364"/>
    <x v="2"/>
    <s v="May"/>
    <x v="1"/>
    <x v="0"/>
    <x v="0"/>
    <x v="0"/>
    <x v="0"/>
    <x v="0"/>
    <n v="166"/>
    <n v="237.38"/>
  </r>
  <r>
    <s v="AD01-9362"/>
    <x v="2"/>
    <s v="May"/>
    <x v="1"/>
    <x v="0"/>
    <x v="0"/>
    <x v="0"/>
    <x v="0"/>
    <x v="0"/>
    <n v="160"/>
    <n v="228.8"/>
  </r>
  <r>
    <s v="AD01-9361"/>
    <x v="2"/>
    <s v="May"/>
    <x v="1"/>
    <x v="0"/>
    <x v="0"/>
    <x v="0"/>
    <x v="0"/>
    <x v="0"/>
    <n v="196"/>
    <n v="526.24"/>
  </r>
  <r>
    <s v="AD01-9364"/>
    <x v="2"/>
    <s v="May"/>
    <x v="1"/>
    <x v="0"/>
    <x v="0"/>
    <x v="0"/>
    <x v="0"/>
    <x v="0"/>
    <n v="244"/>
    <n v="526.24"/>
  </r>
  <r>
    <s v="AD01-9364"/>
    <x v="2"/>
    <s v="May"/>
    <x v="1"/>
    <x v="0"/>
    <x v="0"/>
    <x v="0"/>
    <x v="0"/>
    <x v="0"/>
    <n v="1011"/>
    <n v="1445.73"/>
  </r>
  <r>
    <s v="AD01-9364"/>
    <x v="2"/>
    <s v="May"/>
    <x v="1"/>
    <x v="0"/>
    <x v="0"/>
    <x v="0"/>
    <x v="0"/>
    <x v="0"/>
    <n v="240"/>
    <n v="343.2"/>
  </r>
  <r>
    <s v="AD01-9362"/>
    <x v="2"/>
    <s v="May"/>
    <x v="1"/>
    <x v="0"/>
    <x v="0"/>
    <x v="0"/>
    <x v="0"/>
    <x v="0"/>
    <n v="195"/>
    <n v="278.85000000000002"/>
  </r>
  <r>
    <s v="AD01-9362"/>
    <x v="2"/>
    <s v="May"/>
    <x v="1"/>
    <x v="0"/>
    <x v="0"/>
    <x v="0"/>
    <x v="0"/>
    <x v="0"/>
    <n v="243"/>
    <n v="347.49"/>
  </r>
  <r>
    <s v="AD01-9364"/>
    <x v="2"/>
    <s v="May"/>
    <x v="1"/>
    <x v="0"/>
    <x v="0"/>
    <x v="0"/>
    <x v="0"/>
    <x v="0"/>
    <n v="169"/>
    <n v="241.67000000000002"/>
  </r>
  <r>
    <s v="AD01-9361"/>
    <x v="2"/>
    <s v="May"/>
    <x v="1"/>
    <x v="0"/>
    <x v="0"/>
    <x v="0"/>
    <x v="0"/>
    <x v="0"/>
    <n v="163"/>
    <n v="233.09"/>
  </r>
  <r>
    <s v="AD01-9363"/>
    <x v="2"/>
    <s v="May"/>
    <x v="1"/>
    <x v="0"/>
    <x v="0"/>
    <x v="0"/>
    <x v="0"/>
    <x v="0"/>
    <n v="157"/>
    <n v="224.51"/>
  </r>
  <r>
    <s v="AD01-9362"/>
    <x v="2"/>
    <s v="May"/>
    <x v="1"/>
    <x v="0"/>
    <x v="0"/>
    <x v="0"/>
    <x v="0"/>
    <x v="0"/>
    <n v="826"/>
    <n v="1181.18"/>
  </r>
  <r>
    <s v="AD01-9362"/>
    <x v="2"/>
    <s v="May"/>
    <x v="1"/>
    <x v="0"/>
    <x v="0"/>
    <x v="0"/>
    <x v="0"/>
    <x v="1"/>
    <n v="167"/>
    <n v="238.81"/>
  </r>
  <r>
    <s v="AD01-9362"/>
    <x v="2"/>
    <s v="May"/>
    <x v="1"/>
    <x v="0"/>
    <x v="0"/>
    <x v="0"/>
    <x v="0"/>
    <x v="1"/>
    <n v="161"/>
    <n v="230.23000000000002"/>
  </r>
  <r>
    <s v="AD01-9362"/>
    <x v="2"/>
    <s v="May"/>
    <x v="1"/>
    <x v="0"/>
    <x v="0"/>
    <x v="0"/>
    <x v="0"/>
    <x v="1"/>
    <n v="155"/>
    <n v="221.65"/>
  </r>
  <r>
    <s v="AD01-9364"/>
    <x v="2"/>
    <s v="May"/>
    <x v="1"/>
    <x v="0"/>
    <x v="0"/>
    <x v="0"/>
    <x v="0"/>
    <x v="0"/>
    <n v="197"/>
    <n v="281.70999999999998"/>
  </r>
  <r>
    <s v="AD01-9361"/>
    <x v="2"/>
    <s v="May"/>
    <x v="1"/>
    <x v="0"/>
    <x v="0"/>
    <x v="0"/>
    <x v="0"/>
    <x v="0"/>
    <n v="245"/>
    <n v="350.35"/>
  </r>
  <r>
    <s v="AD01-9362"/>
    <x v="2"/>
    <s v="Nov"/>
    <x v="1"/>
    <x v="0"/>
    <x v="0"/>
    <x v="0"/>
    <x v="0"/>
    <x v="1"/>
    <n v="320"/>
    <n v="457.6"/>
  </r>
  <r>
    <s v="AD01-9361"/>
    <x v="2"/>
    <s v="Nov"/>
    <x v="1"/>
    <x v="0"/>
    <x v="0"/>
    <x v="0"/>
    <x v="0"/>
    <x v="1"/>
    <n v="314"/>
    <n v="449.02"/>
  </r>
  <r>
    <s v="AD01-9364"/>
    <x v="2"/>
    <s v="Nov"/>
    <x v="1"/>
    <x v="0"/>
    <x v="0"/>
    <x v="0"/>
    <x v="0"/>
    <x v="1"/>
    <n v="308"/>
    <n v="440.44"/>
  </r>
  <r>
    <s v="AD01-9361"/>
    <x v="2"/>
    <s v="Nov"/>
    <x v="1"/>
    <x v="0"/>
    <x v="0"/>
    <x v="0"/>
    <x v="0"/>
    <x v="0"/>
    <n v="236"/>
    <n v="337.48"/>
  </r>
  <r>
    <s v="AD01-9362"/>
    <x v="2"/>
    <s v="Nov"/>
    <x v="1"/>
    <x v="0"/>
    <x v="0"/>
    <x v="0"/>
    <x v="0"/>
    <x v="0"/>
    <n v="164"/>
    <n v="234.51999999999998"/>
  </r>
  <r>
    <s v="AD01-9361"/>
    <x v="2"/>
    <s v="Nov"/>
    <x v="1"/>
    <x v="0"/>
    <x v="0"/>
    <x v="0"/>
    <x v="0"/>
    <x v="0"/>
    <n v="212"/>
    <n v="303.15999999999997"/>
  </r>
  <r>
    <s v="AD01-9362"/>
    <x v="2"/>
    <s v="Nov"/>
    <x v="1"/>
    <x v="0"/>
    <x v="0"/>
    <x v="0"/>
    <x v="0"/>
    <x v="0"/>
    <n v="316"/>
    <n v="451.88"/>
  </r>
  <r>
    <s v="AD01-9361"/>
    <x v="2"/>
    <s v="Nov"/>
    <x v="1"/>
    <x v="0"/>
    <x v="0"/>
    <x v="0"/>
    <x v="0"/>
    <x v="0"/>
    <n v="310"/>
    <n v="443.3"/>
  </r>
  <r>
    <s v="AD01-9362"/>
    <x v="2"/>
    <s v="Nov"/>
    <x v="1"/>
    <x v="0"/>
    <x v="0"/>
    <x v="0"/>
    <x v="0"/>
    <x v="0"/>
    <n v="238"/>
    <n v="526.24"/>
  </r>
  <r>
    <s v="AD01-9362"/>
    <x v="2"/>
    <s v="Nov"/>
    <x v="1"/>
    <x v="0"/>
    <x v="0"/>
    <x v="0"/>
    <x v="0"/>
    <x v="0"/>
    <n v="166"/>
    <n v="526.24"/>
  </r>
  <r>
    <s v="AD01-9361"/>
    <x v="2"/>
    <s v="Nov"/>
    <x v="1"/>
    <x v="0"/>
    <x v="0"/>
    <x v="0"/>
    <x v="0"/>
    <x v="0"/>
    <n v="208"/>
    <n v="526.24"/>
  </r>
  <r>
    <s v="AD01-9364"/>
    <x v="2"/>
    <s v="Nov"/>
    <x v="1"/>
    <x v="0"/>
    <x v="0"/>
    <x v="0"/>
    <x v="0"/>
    <x v="0"/>
    <n v="963"/>
    <n v="1377.09"/>
  </r>
  <r>
    <s v="AD01-9361"/>
    <x v="2"/>
    <s v="Nov"/>
    <x v="1"/>
    <x v="0"/>
    <x v="0"/>
    <x v="0"/>
    <x v="0"/>
    <x v="0"/>
    <n v="1017"/>
    <n v="1454.31"/>
  </r>
  <r>
    <s v="AD01-9361"/>
    <x v="2"/>
    <s v="Nov"/>
    <x v="1"/>
    <x v="0"/>
    <x v="0"/>
    <x v="0"/>
    <x v="0"/>
    <x v="0"/>
    <n v="210"/>
    <n v="300.3"/>
  </r>
  <r>
    <s v="AD01-9361"/>
    <x v="2"/>
    <s v="Nov"/>
    <x v="1"/>
    <x v="0"/>
    <x v="0"/>
    <x v="0"/>
    <x v="0"/>
    <x v="0"/>
    <n v="237"/>
    <n v="338.90999999999997"/>
  </r>
  <r>
    <s v="AD01-9362"/>
    <x v="2"/>
    <s v="Nov"/>
    <x v="1"/>
    <x v="0"/>
    <x v="0"/>
    <x v="0"/>
    <x v="0"/>
    <x v="0"/>
    <n v="165"/>
    <n v="235.95"/>
  </r>
  <r>
    <s v="AD01-9364"/>
    <x v="2"/>
    <s v="Nov"/>
    <x v="1"/>
    <x v="0"/>
    <x v="0"/>
    <x v="0"/>
    <x v="0"/>
    <x v="0"/>
    <n v="213"/>
    <n v="304.59000000000003"/>
  </r>
  <r>
    <s v="AD01-9362"/>
    <x v="2"/>
    <s v="Nov"/>
    <x v="1"/>
    <x v="0"/>
    <x v="0"/>
    <x v="0"/>
    <x v="0"/>
    <x v="0"/>
    <n v="319"/>
    <n v="456.16999999999996"/>
  </r>
  <r>
    <s v="AD01-9362"/>
    <x v="2"/>
    <s v="Nov"/>
    <x v="1"/>
    <x v="0"/>
    <x v="0"/>
    <x v="0"/>
    <x v="0"/>
    <x v="0"/>
    <n v="313"/>
    <n v="447.59000000000003"/>
  </r>
  <r>
    <s v="AD01-9361"/>
    <x v="2"/>
    <s v="Nov"/>
    <x v="1"/>
    <x v="0"/>
    <x v="0"/>
    <x v="0"/>
    <x v="0"/>
    <x v="0"/>
    <n v="307"/>
    <n v="439.01"/>
  </r>
  <r>
    <s v="AD01-9361"/>
    <x v="2"/>
    <s v="Nov"/>
    <x v="1"/>
    <x v="0"/>
    <x v="0"/>
    <x v="0"/>
    <x v="0"/>
    <x v="0"/>
    <n v="235"/>
    <n v="336.05"/>
  </r>
  <r>
    <s v="AD01-9361"/>
    <x v="2"/>
    <s v="Nov"/>
    <x v="1"/>
    <x v="0"/>
    <x v="0"/>
    <x v="0"/>
    <x v="0"/>
    <x v="0"/>
    <n v="798"/>
    <n v="1141.1399999999999"/>
  </r>
  <r>
    <s v="AD01-9362"/>
    <x v="2"/>
    <s v="Nov"/>
    <x v="1"/>
    <x v="0"/>
    <x v="0"/>
    <x v="0"/>
    <x v="0"/>
    <x v="0"/>
    <n v="831"/>
    <n v="1188.33"/>
  </r>
  <r>
    <s v="AD01-9364"/>
    <x v="2"/>
    <s v="Nov"/>
    <x v="1"/>
    <x v="0"/>
    <x v="0"/>
    <x v="0"/>
    <x v="0"/>
    <x v="1"/>
    <n v="317"/>
    <n v="453.31"/>
  </r>
  <r>
    <s v="AD01-9361"/>
    <x v="2"/>
    <s v="Nov"/>
    <x v="1"/>
    <x v="0"/>
    <x v="0"/>
    <x v="0"/>
    <x v="0"/>
    <x v="1"/>
    <n v="311"/>
    <n v="444.73"/>
  </r>
  <r>
    <s v="AD01-9365"/>
    <x v="2"/>
    <s v="Nov"/>
    <x v="1"/>
    <x v="0"/>
    <x v="0"/>
    <x v="0"/>
    <x v="0"/>
    <x v="1"/>
    <n v="305"/>
    <n v="436.15"/>
  </r>
  <r>
    <s v="AD01-9361"/>
    <x v="2"/>
    <s v="Nov"/>
    <x v="1"/>
    <x v="0"/>
    <x v="0"/>
    <x v="0"/>
    <x v="0"/>
    <x v="0"/>
    <n v="239"/>
    <n v="341.77"/>
  </r>
  <r>
    <s v="AD01-9361"/>
    <x v="2"/>
    <s v="Nov"/>
    <x v="1"/>
    <x v="0"/>
    <x v="0"/>
    <x v="0"/>
    <x v="0"/>
    <x v="0"/>
    <n v="209"/>
    <n v="298.87"/>
  </r>
  <r>
    <s v="AD01-9364"/>
    <x v="2"/>
    <s v="Oct"/>
    <x v="1"/>
    <x v="0"/>
    <x v="0"/>
    <x v="0"/>
    <x v="0"/>
    <x v="1"/>
    <n v="332"/>
    <n v="474.76"/>
  </r>
  <r>
    <s v="AD01-9362"/>
    <x v="2"/>
    <s v="Oct"/>
    <x v="1"/>
    <x v="0"/>
    <x v="0"/>
    <x v="0"/>
    <x v="0"/>
    <x v="1"/>
    <n v="326"/>
    <n v="466.18"/>
  </r>
  <r>
    <s v="AD01-9361"/>
    <x v="2"/>
    <s v="Oct"/>
    <x v="1"/>
    <x v="0"/>
    <x v="0"/>
    <x v="0"/>
    <x v="0"/>
    <x v="0"/>
    <n v="242"/>
    <n v="346.06"/>
  </r>
  <r>
    <s v="AD01-9361"/>
    <x v="2"/>
    <s v="Oct"/>
    <x v="1"/>
    <x v="0"/>
    <x v="0"/>
    <x v="0"/>
    <x v="0"/>
    <x v="0"/>
    <n v="170"/>
    <n v="243.1"/>
  </r>
  <r>
    <s v="AD01-9361"/>
    <x v="2"/>
    <s v="Oct"/>
    <x v="1"/>
    <x v="0"/>
    <x v="0"/>
    <x v="0"/>
    <x v="0"/>
    <x v="0"/>
    <n v="218"/>
    <n v="311.74"/>
  </r>
  <r>
    <s v="AD01-9361"/>
    <x v="2"/>
    <s v="Oct"/>
    <x v="1"/>
    <x v="0"/>
    <x v="0"/>
    <x v="0"/>
    <x v="0"/>
    <x v="0"/>
    <n v="334"/>
    <n v="477.62"/>
  </r>
  <r>
    <s v="AD01-9363"/>
    <x v="2"/>
    <s v="Oct"/>
    <x v="1"/>
    <x v="0"/>
    <x v="0"/>
    <x v="0"/>
    <x v="0"/>
    <x v="0"/>
    <n v="328"/>
    <n v="469.03999999999996"/>
  </r>
  <r>
    <s v="AD01-9362"/>
    <x v="2"/>
    <s v="Oct"/>
    <x v="1"/>
    <x v="0"/>
    <x v="0"/>
    <x v="0"/>
    <x v="0"/>
    <x v="0"/>
    <n v="322"/>
    <n v="460.46000000000004"/>
  </r>
  <r>
    <s v="AD01-9362"/>
    <x v="2"/>
    <s v="Oct"/>
    <x v="1"/>
    <x v="0"/>
    <x v="0"/>
    <x v="0"/>
    <x v="0"/>
    <x v="0"/>
    <n v="244"/>
    <n v="526.24"/>
  </r>
  <r>
    <s v="AD01-9362"/>
    <x v="2"/>
    <s v="Oct"/>
    <x v="1"/>
    <x v="0"/>
    <x v="0"/>
    <x v="0"/>
    <x v="0"/>
    <x v="0"/>
    <n v="214"/>
    <n v="526.24"/>
  </r>
  <r>
    <s v="AD01-9361"/>
    <x v="2"/>
    <s v="Oct"/>
    <x v="1"/>
    <x v="0"/>
    <x v="0"/>
    <x v="0"/>
    <x v="0"/>
    <x v="0"/>
    <n v="1016"/>
    <n v="1452.88"/>
  </r>
  <r>
    <s v="AD01-9362"/>
    <x v="2"/>
    <s v="Oct"/>
    <x v="1"/>
    <x v="0"/>
    <x v="0"/>
    <x v="0"/>
    <x v="0"/>
    <x v="0"/>
    <n v="216"/>
    <n v="308.88"/>
  </r>
  <r>
    <s v="AD01-9362"/>
    <x v="2"/>
    <s v="Oct"/>
    <x v="1"/>
    <x v="0"/>
    <x v="0"/>
    <x v="0"/>
    <x v="0"/>
    <x v="0"/>
    <n v="243"/>
    <n v="347.49"/>
  </r>
  <r>
    <s v="AD01-9361"/>
    <x v="2"/>
    <s v="Oct"/>
    <x v="1"/>
    <x v="0"/>
    <x v="0"/>
    <x v="0"/>
    <x v="0"/>
    <x v="0"/>
    <n v="171"/>
    <n v="244.53"/>
  </r>
  <r>
    <s v="AD01-9361"/>
    <x v="2"/>
    <s v="Oct"/>
    <x v="1"/>
    <x v="0"/>
    <x v="0"/>
    <x v="0"/>
    <x v="0"/>
    <x v="0"/>
    <n v="331"/>
    <n v="473.33"/>
  </r>
  <r>
    <s v="AD01-9361"/>
    <x v="2"/>
    <s v="Oct"/>
    <x v="1"/>
    <x v="0"/>
    <x v="0"/>
    <x v="0"/>
    <x v="0"/>
    <x v="0"/>
    <n v="325"/>
    <n v="464.75"/>
  </r>
  <r>
    <s v="AD01-9362"/>
    <x v="2"/>
    <s v="Oct"/>
    <x v="1"/>
    <x v="0"/>
    <x v="0"/>
    <x v="0"/>
    <x v="0"/>
    <x v="0"/>
    <n v="241"/>
    <n v="344.63"/>
  </r>
  <r>
    <s v="AD01-9363"/>
    <x v="2"/>
    <s v="Oct"/>
    <x v="1"/>
    <x v="0"/>
    <x v="0"/>
    <x v="0"/>
    <x v="0"/>
    <x v="0"/>
    <n v="797"/>
    <n v="1139.71"/>
  </r>
  <r>
    <s v="AD01-9362"/>
    <x v="2"/>
    <s v="Oct"/>
    <x v="1"/>
    <x v="0"/>
    <x v="0"/>
    <x v="0"/>
    <x v="0"/>
    <x v="0"/>
    <n v="830"/>
    <n v="1186.9000000000001"/>
  </r>
  <r>
    <s v="AD01-9364"/>
    <x v="2"/>
    <s v="Oct"/>
    <x v="1"/>
    <x v="0"/>
    <x v="0"/>
    <x v="0"/>
    <x v="0"/>
    <x v="1"/>
    <n v="335"/>
    <n v="479.05"/>
  </r>
  <r>
    <s v="AD01-9361"/>
    <x v="2"/>
    <s v="Oct"/>
    <x v="1"/>
    <x v="0"/>
    <x v="0"/>
    <x v="0"/>
    <x v="0"/>
    <x v="1"/>
    <n v="329"/>
    <n v="470.47"/>
  </r>
  <r>
    <s v="AD01-9363"/>
    <x v="2"/>
    <s v="Oct"/>
    <x v="1"/>
    <x v="0"/>
    <x v="0"/>
    <x v="0"/>
    <x v="0"/>
    <x v="1"/>
    <n v="323"/>
    <n v="461.89"/>
  </r>
  <r>
    <s v="AD01-9361"/>
    <x v="2"/>
    <s v="Oct"/>
    <x v="1"/>
    <x v="0"/>
    <x v="0"/>
    <x v="0"/>
    <x v="0"/>
    <x v="0"/>
    <n v="245"/>
    <n v="350.35"/>
  </r>
  <r>
    <s v="AD01-9362"/>
    <x v="2"/>
    <s v="Oct"/>
    <x v="1"/>
    <x v="0"/>
    <x v="0"/>
    <x v="0"/>
    <x v="0"/>
    <x v="0"/>
    <n v="167"/>
    <n v="238.81"/>
  </r>
  <r>
    <s v="AD01-9361"/>
    <x v="2"/>
    <s v="Oct"/>
    <x v="1"/>
    <x v="0"/>
    <x v="0"/>
    <x v="0"/>
    <x v="0"/>
    <x v="0"/>
    <n v="215"/>
    <n v="307.45"/>
  </r>
  <r>
    <s v="AD01-9361"/>
    <x v="2"/>
    <s v="Sep"/>
    <x v="1"/>
    <x v="0"/>
    <x v="0"/>
    <x v="0"/>
    <x v="0"/>
    <x v="1"/>
    <n v="350"/>
    <n v="500.5"/>
  </r>
  <r>
    <s v="AD01-9361"/>
    <x v="2"/>
    <s v="Sep"/>
    <x v="1"/>
    <x v="0"/>
    <x v="0"/>
    <x v="0"/>
    <x v="0"/>
    <x v="1"/>
    <n v="344"/>
    <n v="491.91999999999996"/>
  </r>
  <r>
    <s v="AD01-9362"/>
    <x v="2"/>
    <s v="Sep"/>
    <x v="1"/>
    <x v="0"/>
    <x v="0"/>
    <x v="0"/>
    <x v="0"/>
    <x v="1"/>
    <n v="338"/>
    <n v="483.34000000000003"/>
  </r>
  <r>
    <s v="AD01-9361"/>
    <x v="2"/>
    <s v="Sep"/>
    <x v="1"/>
    <x v="0"/>
    <x v="0"/>
    <x v="0"/>
    <x v="0"/>
    <x v="0"/>
    <n v="176"/>
    <n v="251.68"/>
  </r>
  <r>
    <s v="AD01-9362"/>
    <x v="2"/>
    <s v="Sep"/>
    <x v="1"/>
    <x v="0"/>
    <x v="0"/>
    <x v="0"/>
    <x v="0"/>
    <x v="0"/>
    <n v="352"/>
    <n v="503.36"/>
  </r>
  <r>
    <s v="AD01-9362"/>
    <x v="2"/>
    <s v="Sep"/>
    <x v="1"/>
    <x v="0"/>
    <x v="0"/>
    <x v="0"/>
    <x v="0"/>
    <x v="0"/>
    <n v="346"/>
    <n v="494.78"/>
  </r>
  <r>
    <s v="AD01-9361"/>
    <x v="2"/>
    <s v="Sep"/>
    <x v="1"/>
    <x v="0"/>
    <x v="0"/>
    <x v="0"/>
    <x v="0"/>
    <x v="0"/>
    <n v="340"/>
    <n v="486.2"/>
  </r>
  <r>
    <s v="AD01-9361"/>
    <x v="2"/>
    <s v="Sep"/>
    <x v="1"/>
    <x v="0"/>
    <x v="0"/>
    <x v="0"/>
    <x v="0"/>
    <x v="0"/>
    <n v="172"/>
    <n v="526.24"/>
  </r>
  <r>
    <s v="AD01-9361"/>
    <x v="2"/>
    <s v="Sep"/>
    <x v="1"/>
    <x v="0"/>
    <x v="0"/>
    <x v="0"/>
    <x v="0"/>
    <x v="0"/>
    <n v="220"/>
    <n v="526.24"/>
  </r>
  <r>
    <s v="AD01-9362"/>
    <x v="2"/>
    <s v="Sep"/>
    <x v="1"/>
    <x v="0"/>
    <x v="0"/>
    <x v="0"/>
    <x v="0"/>
    <x v="0"/>
    <n v="962"/>
    <n v="1375.6599999999999"/>
  </r>
  <r>
    <s v="AD01-9362"/>
    <x v="2"/>
    <s v="Sep"/>
    <x v="1"/>
    <x v="0"/>
    <x v="0"/>
    <x v="0"/>
    <x v="0"/>
    <x v="0"/>
    <n v="1015"/>
    <n v="1451.45"/>
  </r>
  <r>
    <s v="AD01-9362"/>
    <x v="2"/>
    <s v="Sep"/>
    <x v="1"/>
    <x v="0"/>
    <x v="0"/>
    <x v="0"/>
    <x v="0"/>
    <x v="0"/>
    <n v="222"/>
    <n v="317.45999999999998"/>
  </r>
  <r>
    <s v="AD01-9362"/>
    <x v="2"/>
    <s v="Sep"/>
    <x v="1"/>
    <x v="0"/>
    <x v="0"/>
    <x v="0"/>
    <x v="0"/>
    <x v="0"/>
    <n v="177"/>
    <n v="253.11"/>
  </r>
  <r>
    <s v="AD01-9362"/>
    <x v="2"/>
    <s v="Sep"/>
    <x v="1"/>
    <x v="0"/>
    <x v="0"/>
    <x v="0"/>
    <x v="0"/>
    <x v="0"/>
    <n v="219"/>
    <n v="313.17"/>
  </r>
  <r>
    <s v="AD01-9361"/>
    <x v="2"/>
    <s v="Sep"/>
    <x v="1"/>
    <x v="0"/>
    <x v="0"/>
    <x v="0"/>
    <x v="0"/>
    <x v="0"/>
    <n v="349"/>
    <n v="499.07"/>
  </r>
  <r>
    <s v="AD01-9362"/>
    <x v="2"/>
    <s v="Sep"/>
    <x v="1"/>
    <x v="0"/>
    <x v="0"/>
    <x v="0"/>
    <x v="0"/>
    <x v="0"/>
    <n v="343"/>
    <n v="490.49"/>
  </r>
  <r>
    <s v="AD01-9361"/>
    <x v="2"/>
    <s v="Sep"/>
    <x v="1"/>
    <x v="0"/>
    <x v="0"/>
    <x v="0"/>
    <x v="0"/>
    <x v="0"/>
    <n v="337"/>
    <n v="481.90999999999997"/>
  </r>
  <r>
    <s v="AD01-9362"/>
    <x v="2"/>
    <s v="Sep"/>
    <x v="1"/>
    <x v="0"/>
    <x v="0"/>
    <x v="0"/>
    <x v="0"/>
    <x v="0"/>
    <n v="796"/>
    <n v="1138.28"/>
  </r>
  <r>
    <s v="AD01-9364"/>
    <x v="2"/>
    <s v="Sep"/>
    <x v="1"/>
    <x v="0"/>
    <x v="0"/>
    <x v="0"/>
    <x v="0"/>
    <x v="0"/>
    <n v="829"/>
    <n v="1185.47"/>
  </r>
  <r>
    <s v="AD01-9361"/>
    <x v="2"/>
    <s v="Sep"/>
    <x v="1"/>
    <x v="0"/>
    <x v="0"/>
    <x v="0"/>
    <x v="0"/>
    <x v="1"/>
    <n v="347"/>
    <n v="496.21000000000004"/>
  </r>
  <r>
    <s v="AD01-9361"/>
    <x v="2"/>
    <s v="Sep"/>
    <x v="1"/>
    <x v="0"/>
    <x v="0"/>
    <x v="0"/>
    <x v="0"/>
    <x v="1"/>
    <n v="341"/>
    <n v="487.63"/>
  </r>
  <r>
    <s v="AD01-9361"/>
    <x v="2"/>
    <s v="Sep"/>
    <x v="1"/>
    <x v="0"/>
    <x v="0"/>
    <x v="0"/>
    <x v="0"/>
    <x v="0"/>
    <n v="173"/>
    <n v="247.39"/>
  </r>
  <r>
    <s v="AD01-9361"/>
    <x v="2"/>
    <s v="Sep"/>
    <x v="1"/>
    <x v="0"/>
    <x v="0"/>
    <x v="0"/>
    <x v="0"/>
    <x v="0"/>
    <n v="221"/>
    <n v="316.02999999999997"/>
  </r>
  <r>
    <s v="AD01-9361"/>
    <x v="2"/>
    <s v="Apr"/>
    <x v="0"/>
    <x v="1"/>
    <x v="1"/>
    <x v="1"/>
    <x v="0"/>
    <x v="2"/>
    <n v="214"/>
    <n v="306.02"/>
  </r>
  <r>
    <s v="AD01-9364"/>
    <x v="2"/>
    <s v="Apr"/>
    <x v="0"/>
    <x v="1"/>
    <x v="1"/>
    <x v="1"/>
    <x v="0"/>
    <x v="2"/>
    <n v="208"/>
    <n v="297.44"/>
  </r>
  <r>
    <s v="AD01-9362"/>
    <x v="2"/>
    <s v="Apr"/>
    <x v="0"/>
    <x v="1"/>
    <x v="1"/>
    <x v="1"/>
    <x v="0"/>
    <x v="2"/>
    <n v="202"/>
    <n v="288.86"/>
  </r>
  <r>
    <s v="AD01-9365"/>
    <x v="2"/>
    <s v="Apr"/>
    <x v="0"/>
    <x v="1"/>
    <x v="1"/>
    <x v="1"/>
    <x v="0"/>
    <x v="2"/>
    <n v="211"/>
    <n v="301.73"/>
  </r>
  <r>
    <s v="AD01-9361"/>
    <x v="2"/>
    <s v="Apr"/>
    <x v="0"/>
    <x v="1"/>
    <x v="1"/>
    <x v="1"/>
    <x v="0"/>
    <x v="2"/>
    <n v="205"/>
    <n v="293.14999999999998"/>
  </r>
  <r>
    <s v="AD01-9362"/>
    <x v="2"/>
    <s v="Feb"/>
    <x v="0"/>
    <x v="1"/>
    <x v="1"/>
    <x v="1"/>
    <x v="0"/>
    <x v="2"/>
    <n v="244"/>
    <n v="348.92"/>
  </r>
  <r>
    <s v="AD01-9361"/>
    <x v="2"/>
    <s v="Feb"/>
    <x v="0"/>
    <x v="1"/>
    <x v="1"/>
    <x v="1"/>
    <x v="0"/>
    <x v="2"/>
    <n v="238"/>
    <n v="340.34000000000003"/>
  </r>
  <r>
    <s v="AD01-9361"/>
    <x v="2"/>
    <s v="Feb"/>
    <x v="0"/>
    <x v="1"/>
    <x v="1"/>
    <x v="1"/>
    <x v="0"/>
    <x v="2"/>
    <n v="247"/>
    <n v="353.21"/>
  </r>
  <r>
    <s v="AD01-9362"/>
    <x v="2"/>
    <s v="Feb"/>
    <x v="0"/>
    <x v="1"/>
    <x v="1"/>
    <x v="1"/>
    <x v="0"/>
    <x v="2"/>
    <n v="241"/>
    <n v="344.63"/>
  </r>
  <r>
    <s v="AD01-9364"/>
    <x v="2"/>
    <s v="Feb"/>
    <x v="0"/>
    <x v="1"/>
    <x v="1"/>
    <x v="1"/>
    <x v="0"/>
    <x v="2"/>
    <n v="235"/>
    <n v="336.05"/>
  </r>
  <r>
    <s v="AD01-9362"/>
    <x v="2"/>
    <s v="Jan"/>
    <x v="0"/>
    <x v="1"/>
    <x v="1"/>
    <x v="1"/>
    <x v="0"/>
    <x v="0"/>
    <n v="262"/>
    <n v="374.65999999999997"/>
  </r>
  <r>
    <s v="AD01-9362"/>
    <x v="2"/>
    <s v="Jan"/>
    <x v="0"/>
    <x v="1"/>
    <x v="1"/>
    <x v="1"/>
    <x v="0"/>
    <x v="2"/>
    <n v="256"/>
    <n v="366.08"/>
  </r>
  <r>
    <s v="AD01-9362"/>
    <x v="2"/>
    <s v="Jan"/>
    <x v="0"/>
    <x v="1"/>
    <x v="1"/>
    <x v="1"/>
    <x v="0"/>
    <x v="2"/>
    <n v="250"/>
    <n v="357.5"/>
  </r>
  <r>
    <s v="AD01-9362"/>
    <x v="2"/>
    <s v="Jan"/>
    <x v="0"/>
    <x v="1"/>
    <x v="1"/>
    <x v="1"/>
    <x v="0"/>
    <x v="2"/>
    <n v="259"/>
    <n v="370.37"/>
  </r>
  <r>
    <s v="AD01-9364"/>
    <x v="2"/>
    <s v="Jan"/>
    <x v="0"/>
    <x v="1"/>
    <x v="1"/>
    <x v="1"/>
    <x v="0"/>
    <x v="2"/>
    <n v="253"/>
    <n v="361.78999999999996"/>
  </r>
  <r>
    <s v="AD01-9362"/>
    <x v="2"/>
    <s v="Jun"/>
    <x v="0"/>
    <x v="1"/>
    <x v="1"/>
    <x v="1"/>
    <x v="0"/>
    <x v="2"/>
    <n v="184"/>
    <n v="263.12"/>
  </r>
  <r>
    <s v="AD01-9363"/>
    <x v="2"/>
    <s v="Jun"/>
    <x v="0"/>
    <x v="1"/>
    <x v="1"/>
    <x v="1"/>
    <x v="0"/>
    <x v="2"/>
    <n v="178"/>
    <n v="254.54"/>
  </r>
  <r>
    <s v="AD01-9364"/>
    <x v="2"/>
    <s v="Jun"/>
    <x v="0"/>
    <x v="1"/>
    <x v="1"/>
    <x v="1"/>
    <x v="0"/>
    <x v="2"/>
    <n v="172"/>
    <n v="245.95999999999998"/>
  </r>
  <r>
    <s v="AD01-9361"/>
    <x v="2"/>
    <s v="Jun"/>
    <x v="0"/>
    <x v="1"/>
    <x v="1"/>
    <x v="1"/>
    <x v="0"/>
    <x v="2"/>
    <n v="181"/>
    <n v="258.83"/>
  </r>
  <r>
    <s v="AD01-9363"/>
    <x v="2"/>
    <s v="Jun"/>
    <x v="0"/>
    <x v="1"/>
    <x v="1"/>
    <x v="1"/>
    <x v="0"/>
    <x v="2"/>
    <n v="175"/>
    <n v="250.25"/>
  </r>
  <r>
    <s v="AD01-9362"/>
    <x v="2"/>
    <s v="Jun"/>
    <x v="0"/>
    <x v="1"/>
    <x v="1"/>
    <x v="1"/>
    <x v="0"/>
    <x v="2"/>
    <n v="169"/>
    <n v="241.67000000000002"/>
  </r>
  <r>
    <s v="AD01-9361"/>
    <x v="2"/>
    <s v="Mar"/>
    <x v="0"/>
    <x v="1"/>
    <x v="1"/>
    <x v="1"/>
    <x v="0"/>
    <x v="2"/>
    <n v="232"/>
    <n v="331.76"/>
  </r>
  <r>
    <s v="AD01-9362"/>
    <x v="2"/>
    <s v="Mar"/>
    <x v="0"/>
    <x v="1"/>
    <x v="1"/>
    <x v="1"/>
    <x v="0"/>
    <x v="2"/>
    <n v="226"/>
    <n v="323.18"/>
  </r>
  <r>
    <s v="AD01-9362"/>
    <x v="2"/>
    <s v="Mar"/>
    <x v="0"/>
    <x v="1"/>
    <x v="1"/>
    <x v="1"/>
    <x v="0"/>
    <x v="2"/>
    <n v="220"/>
    <n v="314.60000000000002"/>
  </r>
  <r>
    <s v="AD01-9364"/>
    <x v="2"/>
    <s v="Mar"/>
    <x v="0"/>
    <x v="1"/>
    <x v="1"/>
    <x v="1"/>
    <x v="0"/>
    <x v="2"/>
    <n v="229"/>
    <n v="327.47000000000003"/>
  </r>
  <r>
    <s v="AD01-9361"/>
    <x v="2"/>
    <s v="Mar"/>
    <x v="0"/>
    <x v="1"/>
    <x v="1"/>
    <x v="1"/>
    <x v="0"/>
    <x v="2"/>
    <n v="223"/>
    <n v="318.89"/>
  </r>
  <r>
    <s v="AD01-9361"/>
    <x v="2"/>
    <s v="Mar"/>
    <x v="0"/>
    <x v="1"/>
    <x v="1"/>
    <x v="1"/>
    <x v="0"/>
    <x v="2"/>
    <n v="217"/>
    <n v="310.31"/>
  </r>
  <r>
    <s v="AD01-9362"/>
    <x v="2"/>
    <s v="May"/>
    <x v="0"/>
    <x v="1"/>
    <x v="1"/>
    <x v="1"/>
    <x v="0"/>
    <x v="2"/>
    <n v="196"/>
    <n v="280.27999999999997"/>
  </r>
  <r>
    <s v="AD01-9361"/>
    <x v="2"/>
    <s v="May"/>
    <x v="0"/>
    <x v="1"/>
    <x v="1"/>
    <x v="1"/>
    <x v="0"/>
    <x v="2"/>
    <n v="190"/>
    <n v="271.7"/>
  </r>
  <r>
    <s v="AD01-9361"/>
    <x v="2"/>
    <s v="May"/>
    <x v="0"/>
    <x v="1"/>
    <x v="1"/>
    <x v="1"/>
    <x v="0"/>
    <x v="2"/>
    <n v="199"/>
    <n v="284.57"/>
  </r>
  <r>
    <s v="AD01-9361"/>
    <x v="2"/>
    <s v="May"/>
    <x v="0"/>
    <x v="1"/>
    <x v="1"/>
    <x v="1"/>
    <x v="0"/>
    <x v="2"/>
    <n v="193"/>
    <n v="275.99"/>
  </r>
  <r>
    <s v="AD01-9361"/>
    <x v="2"/>
    <s v="May"/>
    <x v="0"/>
    <x v="1"/>
    <x v="1"/>
    <x v="1"/>
    <x v="0"/>
    <x v="2"/>
    <n v="187"/>
    <n v="267.40999999999997"/>
  </r>
  <r>
    <s v="AD01-9362"/>
    <x v="2"/>
    <s v="Apr"/>
    <x v="1"/>
    <x v="1"/>
    <x v="1"/>
    <x v="1"/>
    <x v="0"/>
    <x v="2"/>
    <n v="278"/>
    <n v="397.53999999999996"/>
  </r>
  <r>
    <s v="AD01-9365"/>
    <x v="2"/>
    <s v="Apr"/>
    <x v="1"/>
    <x v="1"/>
    <x v="1"/>
    <x v="1"/>
    <x v="0"/>
    <x v="2"/>
    <n v="326"/>
    <n v="466.18"/>
  </r>
  <r>
    <s v="AD01-9361"/>
    <x v="2"/>
    <s v="Apr"/>
    <x v="1"/>
    <x v="1"/>
    <x v="1"/>
    <x v="1"/>
    <x v="0"/>
    <x v="2"/>
    <n v="280"/>
    <n v="400.4"/>
  </r>
  <r>
    <s v="AD01-9361"/>
    <x v="2"/>
    <s v="Apr"/>
    <x v="1"/>
    <x v="1"/>
    <x v="1"/>
    <x v="1"/>
    <x v="0"/>
    <x v="2"/>
    <n v="834"/>
    <n v="1192.6199999999999"/>
  </r>
  <r>
    <s v="AD01-9361"/>
    <x v="2"/>
    <s v="Apr"/>
    <x v="1"/>
    <x v="1"/>
    <x v="1"/>
    <x v="1"/>
    <x v="0"/>
    <x v="2"/>
    <n v="867"/>
    <n v="1239.81"/>
  </r>
  <r>
    <s v="AD01-9362"/>
    <x v="2"/>
    <s v="Apr"/>
    <x v="1"/>
    <x v="1"/>
    <x v="1"/>
    <x v="1"/>
    <x v="0"/>
    <x v="2"/>
    <n v="931"/>
    <n v="1331.33"/>
  </r>
  <r>
    <s v="AD01-9362"/>
    <x v="2"/>
    <s v="Apr"/>
    <x v="1"/>
    <x v="1"/>
    <x v="1"/>
    <x v="1"/>
    <x v="0"/>
    <x v="2"/>
    <n v="932"/>
    <n v="1332.76"/>
  </r>
  <r>
    <s v="AD01-9361"/>
    <x v="2"/>
    <s v="Apr"/>
    <x v="1"/>
    <x v="1"/>
    <x v="1"/>
    <x v="1"/>
    <x v="0"/>
    <x v="2"/>
    <n v="933"/>
    <n v="1334.19"/>
  </r>
  <r>
    <s v="AD01-9362"/>
    <x v="2"/>
    <s v="Apr"/>
    <x v="1"/>
    <x v="1"/>
    <x v="1"/>
    <x v="1"/>
    <x v="0"/>
    <x v="2"/>
    <n v="873"/>
    <n v="526.24"/>
  </r>
  <r>
    <s v="AD01-9361"/>
    <x v="2"/>
    <s v="Apr"/>
    <x v="1"/>
    <x v="1"/>
    <x v="1"/>
    <x v="1"/>
    <x v="0"/>
    <x v="2"/>
    <n v="327"/>
    <n v="467.61"/>
  </r>
  <r>
    <s v="AD01-9361"/>
    <x v="2"/>
    <s v="Apr"/>
    <x v="1"/>
    <x v="1"/>
    <x v="1"/>
    <x v="1"/>
    <x v="0"/>
    <x v="2"/>
    <n v="183"/>
    <n v="261.69"/>
  </r>
  <r>
    <s v="AD01-9362"/>
    <x v="2"/>
    <s v="Apr"/>
    <x v="1"/>
    <x v="1"/>
    <x v="1"/>
    <x v="1"/>
    <x v="0"/>
    <x v="2"/>
    <n v="177"/>
    <n v="253.11"/>
  </r>
  <r>
    <s v="AD01-9361"/>
    <x v="2"/>
    <s v="Apr"/>
    <x v="1"/>
    <x v="1"/>
    <x v="1"/>
    <x v="1"/>
    <x v="0"/>
    <x v="2"/>
    <n v="171"/>
    <n v="244.53"/>
  </r>
  <r>
    <s v="AD01-9361"/>
    <x v="2"/>
    <s v="Apr"/>
    <x v="1"/>
    <x v="1"/>
    <x v="1"/>
    <x v="1"/>
    <x v="0"/>
    <x v="2"/>
    <n v="277"/>
    <n v="396.11"/>
  </r>
  <r>
    <s v="AD01-9364"/>
    <x v="2"/>
    <s v="Apr"/>
    <x v="1"/>
    <x v="1"/>
    <x v="1"/>
    <x v="1"/>
    <x v="0"/>
    <x v="2"/>
    <n v="325"/>
    <n v="464.75"/>
  </r>
  <r>
    <s v="AD01-9362"/>
    <x v="2"/>
    <s v="Apr"/>
    <x v="1"/>
    <x v="1"/>
    <x v="1"/>
    <x v="1"/>
    <x v="0"/>
    <x v="2"/>
    <n v="842"/>
    <n v="1204.06"/>
  </r>
  <r>
    <s v="AD01-9362"/>
    <x v="2"/>
    <s v="Apr"/>
    <x v="1"/>
    <x v="1"/>
    <x v="1"/>
    <x v="1"/>
    <x v="0"/>
    <x v="2"/>
    <n v="876"/>
    <n v="1252.68"/>
  </r>
  <r>
    <s v="AD01-9362"/>
    <x v="2"/>
    <s v="Aug"/>
    <x v="1"/>
    <x v="1"/>
    <x v="1"/>
    <x v="1"/>
    <x v="0"/>
    <x v="2"/>
    <n v="332"/>
    <n v="474.76"/>
  </r>
  <r>
    <s v="AD01-9362"/>
    <x v="2"/>
    <s v="Aug"/>
    <x v="1"/>
    <x v="1"/>
    <x v="1"/>
    <x v="1"/>
    <x v="0"/>
    <x v="2"/>
    <n v="302"/>
    <n v="431.86"/>
  </r>
  <r>
    <s v="AD01-9364"/>
    <x v="2"/>
    <s v="Aug"/>
    <x v="1"/>
    <x v="1"/>
    <x v="1"/>
    <x v="1"/>
    <x v="0"/>
    <x v="2"/>
    <n v="256"/>
    <n v="366.08"/>
  </r>
  <r>
    <s v="AD01-9363"/>
    <x v="2"/>
    <s v="Aug"/>
    <x v="1"/>
    <x v="1"/>
    <x v="1"/>
    <x v="1"/>
    <x v="0"/>
    <x v="2"/>
    <n v="304"/>
    <n v="434.72"/>
  </r>
  <r>
    <s v="AD01-9361"/>
    <x v="2"/>
    <s v="Aug"/>
    <x v="1"/>
    <x v="1"/>
    <x v="1"/>
    <x v="1"/>
    <x v="0"/>
    <x v="2"/>
    <n v="784"/>
    <n v="1121.1199999999999"/>
  </r>
  <r>
    <s v="AD01-9363"/>
    <x v="2"/>
    <s v="Aug"/>
    <x v="1"/>
    <x v="1"/>
    <x v="1"/>
    <x v="1"/>
    <x v="0"/>
    <x v="2"/>
    <n v="837"/>
    <n v="1196.9099999999999"/>
  </r>
  <r>
    <s v="AD01-9362"/>
    <x v="2"/>
    <s v="Aug"/>
    <x v="1"/>
    <x v="1"/>
    <x v="1"/>
    <x v="1"/>
    <x v="0"/>
    <x v="2"/>
    <n v="870"/>
    <n v="1244.0999999999999"/>
  </r>
  <r>
    <s v="AD01-9362"/>
    <x v="2"/>
    <s v="Aug"/>
    <x v="1"/>
    <x v="1"/>
    <x v="1"/>
    <x v="1"/>
    <x v="0"/>
    <x v="2"/>
    <n v="942"/>
    <n v="1347.06"/>
  </r>
  <r>
    <s v="AD01-9362"/>
    <x v="2"/>
    <s v="Aug"/>
    <x v="1"/>
    <x v="1"/>
    <x v="1"/>
    <x v="1"/>
    <x v="0"/>
    <x v="2"/>
    <n v="943"/>
    <n v="1348.49"/>
  </r>
  <r>
    <s v="AD01-9361"/>
    <x v="2"/>
    <s v="Aug"/>
    <x v="1"/>
    <x v="1"/>
    <x v="1"/>
    <x v="1"/>
    <x v="0"/>
    <x v="2"/>
    <n v="944"/>
    <n v="1349.92"/>
  </r>
  <r>
    <s v="AD01-9362"/>
    <x v="2"/>
    <s v="Aug"/>
    <x v="1"/>
    <x v="1"/>
    <x v="1"/>
    <x v="1"/>
    <x v="0"/>
    <x v="2"/>
    <n v="823"/>
    <n v="526.24"/>
  </r>
  <r>
    <s v="AD01-9361"/>
    <x v="2"/>
    <s v="Aug"/>
    <x v="1"/>
    <x v="1"/>
    <x v="1"/>
    <x v="1"/>
    <x v="0"/>
    <x v="2"/>
    <n v="877"/>
    <n v="526.24"/>
  </r>
  <r>
    <s v="AD01-9361"/>
    <x v="2"/>
    <s v="Aug"/>
    <x v="1"/>
    <x v="1"/>
    <x v="1"/>
    <x v="1"/>
    <x v="0"/>
    <x v="2"/>
    <n v="303"/>
    <n v="433.28999999999996"/>
  </r>
  <r>
    <s v="AD01-9363"/>
    <x v="2"/>
    <s v="Aug"/>
    <x v="1"/>
    <x v="1"/>
    <x v="1"/>
    <x v="1"/>
    <x v="0"/>
    <x v="2"/>
    <n v="363"/>
    <n v="519.09"/>
  </r>
  <r>
    <s v="AD01-9364"/>
    <x v="2"/>
    <s v="Aug"/>
    <x v="1"/>
    <x v="1"/>
    <x v="1"/>
    <x v="1"/>
    <x v="0"/>
    <x v="2"/>
    <n v="357"/>
    <n v="510.51"/>
  </r>
  <r>
    <s v="AD01-9363"/>
    <x v="2"/>
    <s v="Aug"/>
    <x v="1"/>
    <x v="1"/>
    <x v="1"/>
    <x v="1"/>
    <x v="0"/>
    <x v="2"/>
    <n v="331"/>
    <n v="473.33"/>
  </r>
  <r>
    <s v="AD01-9362"/>
    <x v="2"/>
    <s v="Aug"/>
    <x v="1"/>
    <x v="1"/>
    <x v="1"/>
    <x v="1"/>
    <x v="0"/>
    <x v="2"/>
    <n v="259"/>
    <n v="370.37"/>
  </r>
  <r>
    <s v="AD01-9362"/>
    <x v="2"/>
    <s v="Aug"/>
    <x v="1"/>
    <x v="1"/>
    <x v="1"/>
    <x v="1"/>
    <x v="0"/>
    <x v="2"/>
    <n v="793"/>
    <n v="1133.99"/>
  </r>
  <r>
    <s v="AD01-9362"/>
    <x v="2"/>
    <s v="Aug"/>
    <x v="1"/>
    <x v="1"/>
    <x v="1"/>
    <x v="1"/>
    <x v="0"/>
    <x v="2"/>
    <n v="846"/>
    <n v="1209.78"/>
  </r>
  <r>
    <s v="AD01-9362"/>
    <x v="2"/>
    <s v="Aug"/>
    <x v="1"/>
    <x v="1"/>
    <x v="1"/>
    <x v="1"/>
    <x v="0"/>
    <x v="2"/>
    <n v="879"/>
    <n v="1256.97"/>
  </r>
  <r>
    <s v="AD01-9362"/>
    <x v="2"/>
    <s v="Dec"/>
    <x v="1"/>
    <x v="1"/>
    <x v="1"/>
    <x v="1"/>
    <x v="0"/>
    <x v="2"/>
    <n v="308"/>
    <n v="440.44"/>
  </r>
  <r>
    <s v="AD01-9361"/>
    <x v="2"/>
    <s v="Dec"/>
    <x v="1"/>
    <x v="1"/>
    <x v="1"/>
    <x v="1"/>
    <x v="0"/>
    <x v="2"/>
    <n v="236"/>
    <n v="337.48"/>
  </r>
  <r>
    <s v="AD01-9362"/>
    <x v="2"/>
    <s v="Dec"/>
    <x v="1"/>
    <x v="1"/>
    <x v="1"/>
    <x v="1"/>
    <x v="0"/>
    <x v="2"/>
    <n v="284"/>
    <n v="406.12"/>
  </r>
  <r>
    <s v="AD01-9362"/>
    <x v="2"/>
    <s v="Dec"/>
    <x v="1"/>
    <x v="1"/>
    <x v="1"/>
    <x v="1"/>
    <x v="0"/>
    <x v="2"/>
    <n v="310"/>
    <n v="443.3"/>
  </r>
  <r>
    <s v="AD01-9362"/>
    <x v="2"/>
    <s v="Dec"/>
    <x v="1"/>
    <x v="1"/>
    <x v="1"/>
    <x v="1"/>
    <x v="0"/>
    <x v="2"/>
    <n v="238"/>
    <n v="340.34000000000003"/>
  </r>
  <r>
    <s v="AD01-9362"/>
    <x v="2"/>
    <s v="Dec"/>
    <x v="1"/>
    <x v="1"/>
    <x v="1"/>
    <x v="1"/>
    <x v="0"/>
    <x v="2"/>
    <n v="280"/>
    <n v="400.4"/>
  </r>
  <r>
    <s v="AD01-9361"/>
    <x v="2"/>
    <s v="Dec"/>
    <x v="1"/>
    <x v="1"/>
    <x v="1"/>
    <x v="1"/>
    <x v="0"/>
    <x v="2"/>
    <n v="787"/>
    <n v="1125.4099999999999"/>
  </r>
  <r>
    <s v="AD01-9361"/>
    <x v="2"/>
    <s v="Dec"/>
    <x v="1"/>
    <x v="1"/>
    <x v="1"/>
    <x v="1"/>
    <x v="0"/>
    <x v="2"/>
    <n v="841"/>
    <n v="1202.6300000000001"/>
  </r>
  <r>
    <s v="AD01-9364"/>
    <x v="2"/>
    <s v="Dec"/>
    <x v="1"/>
    <x v="1"/>
    <x v="1"/>
    <x v="1"/>
    <x v="0"/>
    <x v="2"/>
    <n v="874"/>
    <n v="1249.82"/>
  </r>
  <r>
    <s v="AD01-9361"/>
    <x v="2"/>
    <s v="Dec"/>
    <x v="1"/>
    <x v="1"/>
    <x v="1"/>
    <x v="1"/>
    <x v="0"/>
    <x v="2"/>
    <n v="953"/>
    <n v="1362.79"/>
  </r>
  <r>
    <s v="AD01-9361"/>
    <x v="2"/>
    <s v="Dec"/>
    <x v="1"/>
    <x v="1"/>
    <x v="1"/>
    <x v="1"/>
    <x v="0"/>
    <x v="2"/>
    <n v="954"/>
    <n v="1364.22"/>
  </r>
  <r>
    <s v="AD01-9364"/>
    <x v="2"/>
    <s v="Dec"/>
    <x v="1"/>
    <x v="1"/>
    <x v="1"/>
    <x v="1"/>
    <x v="0"/>
    <x v="2"/>
    <n v="827"/>
    <n v="526.24"/>
  </r>
  <r>
    <s v="AD01-9361"/>
    <x v="2"/>
    <s v="Dec"/>
    <x v="1"/>
    <x v="1"/>
    <x v="1"/>
    <x v="1"/>
    <x v="0"/>
    <x v="2"/>
    <n v="880"/>
    <n v="526.24"/>
  </r>
  <r>
    <s v="AD01-9361"/>
    <x v="2"/>
    <s v="Dec"/>
    <x v="1"/>
    <x v="1"/>
    <x v="1"/>
    <x v="1"/>
    <x v="0"/>
    <x v="2"/>
    <n v="285"/>
    <n v="407.55"/>
  </r>
  <r>
    <s v="AD01-9362"/>
    <x v="2"/>
    <s v="Dec"/>
    <x v="1"/>
    <x v="1"/>
    <x v="1"/>
    <x v="1"/>
    <x v="0"/>
    <x v="2"/>
    <n v="303"/>
    <n v="433.28999999999996"/>
  </r>
  <r>
    <s v="AD01-9361"/>
    <x v="2"/>
    <s v="Dec"/>
    <x v="1"/>
    <x v="1"/>
    <x v="1"/>
    <x v="1"/>
    <x v="0"/>
    <x v="2"/>
    <n v="297"/>
    <n v="424.71"/>
  </r>
  <r>
    <s v="AD01-9361"/>
    <x v="2"/>
    <s v="Dec"/>
    <x v="1"/>
    <x v="1"/>
    <x v="1"/>
    <x v="1"/>
    <x v="0"/>
    <x v="2"/>
    <n v="291"/>
    <n v="416.13"/>
  </r>
  <r>
    <s v="AD01-9362"/>
    <x v="2"/>
    <s v="Dec"/>
    <x v="1"/>
    <x v="1"/>
    <x v="1"/>
    <x v="1"/>
    <x v="0"/>
    <x v="2"/>
    <n v="307"/>
    <n v="439.01"/>
  </r>
  <r>
    <s v="AD01-9361"/>
    <x v="2"/>
    <s v="Dec"/>
    <x v="1"/>
    <x v="1"/>
    <x v="1"/>
    <x v="1"/>
    <x v="0"/>
    <x v="2"/>
    <n v="235"/>
    <n v="336.05"/>
  </r>
  <r>
    <s v="AD01-9362"/>
    <x v="2"/>
    <s v="Dec"/>
    <x v="1"/>
    <x v="1"/>
    <x v="1"/>
    <x v="1"/>
    <x v="0"/>
    <x v="2"/>
    <n v="283"/>
    <n v="404.69"/>
  </r>
  <r>
    <s v="AD01-9362"/>
    <x v="2"/>
    <s v="Dec"/>
    <x v="1"/>
    <x v="1"/>
    <x v="1"/>
    <x v="1"/>
    <x v="0"/>
    <x v="2"/>
    <n v="796"/>
    <n v="1138.28"/>
  </r>
  <r>
    <s v="AD01-9362"/>
    <x v="2"/>
    <s v="Dec"/>
    <x v="1"/>
    <x v="1"/>
    <x v="1"/>
    <x v="1"/>
    <x v="0"/>
    <x v="2"/>
    <n v="883"/>
    <n v="1262.69"/>
  </r>
  <r>
    <s v="AD01-9364"/>
    <x v="2"/>
    <s v="Feb"/>
    <x v="1"/>
    <x v="1"/>
    <x v="1"/>
    <x v="1"/>
    <x v="0"/>
    <x v="2"/>
    <n v="290"/>
    <n v="414.7"/>
  </r>
  <r>
    <s v="AD01-9361"/>
    <x v="2"/>
    <s v="Feb"/>
    <x v="1"/>
    <x v="1"/>
    <x v="1"/>
    <x v="1"/>
    <x v="0"/>
    <x v="2"/>
    <n v="338"/>
    <n v="483.34000000000003"/>
  </r>
  <r>
    <s v="AD01-9364"/>
    <x v="2"/>
    <s v="Feb"/>
    <x v="1"/>
    <x v="1"/>
    <x v="1"/>
    <x v="1"/>
    <x v="0"/>
    <x v="2"/>
    <n v="334"/>
    <n v="477.62"/>
  </r>
  <r>
    <s v="AD01-9362"/>
    <x v="2"/>
    <s v="Feb"/>
    <x v="1"/>
    <x v="1"/>
    <x v="1"/>
    <x v="1"/>
    <x v="0"/>
    <x v="2"/>
    <n v="832"/>
    <n v="1189.76"/>
  </r>
  <r>
    <s v="AD01-9362"/>
    <x v="2"/>
    <s v="Feb"/>
    <x v="1"/>
    <x v="1"/>
    <x v="1"/>
    <x v="1"/>
    <x v="0"/>
    <x v="2"/>
    <n v="865"/>
    <n v="1236.95"/>
  </r>
  <r>
    <s v="AD01-9362"/>
    <x v="2"/>
    <s v="Feb"/>
    <x v="1"/>
    <x v="1"/>
    <x v="1"/>
    <x v="1"/>
    <x v="0"/>
    <x v="2"/>
    <n v="926"/>
    <n v="1324.18"/>
  </r>
  <r>
    <s v="AD01-9361"/>
    <x v="2"/>
    <s v="Feb"/>
    <x v="1"/>
    <x v="1"/>
    <x v="1"/>
    <x v="1"/>
    <x v="0"/>
    <x v="2"/>
    <n v="927"/>
    <n v="1325.6100000000001"/>
  </r>
  <r>
    <s v="AD01-9364"/>
    <x v="2"/>
    <s v="Feb"/>
    <x v="1"/>
    <x v="1"/>
    <x v="1"/>
    <x v="1"/>
    <x v="0"/>
    <x v="2"/>
    <n v="928"/>
    <n v="1327.04"/>
  </r>
  <r>
    <s v="AD01-9362"/>
    <x v="2"/>
    <s v="Feb"/>
    <x v="1"/>
    <x v="1"/>
    <x v="1"/>
    <x v="1"/>
    <x v="0"/>
    <x v="2"/>
    <n v="871"/>
    <n v="526.24"/>
  </r>
  <r>
    <s v="AD01-9364"/>
    <x v="2"/>
    <s v="Feb"/>
    <x v="1"/>
    <x v="1"/>
    <x v="1"/>
    <x v="1"/>
    <x v="0"/>
    <x v="2"/>
    <n v="213"/>
    <n v="304.59000000000003"/>
  </r>
  <r>
    <s v="AD01-9362"/>
    <x v="2"/>
    <s v="Feb"/>
    <x v="1"/>
    <x v="1"/>
    <x v="1"/>
    <x v="1"/>
    <x v="0"/>
    <x v="2"/>
    <n v="207"/>
    <n v="296.01"/>
  </r>
  <r>
    <s v="AD01-9361"/>
    <x v="2"/>
    <s v="Feb"/>
    <x v="1"/>
    <x v="1"/>
    <x v="1"/>
    <x v="1"/>
    <x v="0"/>
    <x v="2"/>
    <n v="289"/>
    <n v="413.27"/>
  </r>
  <r>
    <s v="AD01-9362"/>
    <x v="2"/>
    <s v="Feb"/>
    <x v="1"/>
    <x v="1"/>
    <x v="1"/>
    <x v="1"/>
    <x v="0"/>
    <x v="2"/>
    <n v="337"/>
    <n v="481.90999999999997"/>
  </r>
  <r>
    <s v="AD01-9364"/>
    <x v="2"/>
    <s v="Feb"/>
    <x v="1"/>
    <x v="1"/>
    <x v="1"/>
    <x v="1"/>
    <x v="0"/>
    <x v="2"/>
    <n v="841"/>
    <n v="1202.6300000000001"/>
  </r>
  <r>
    <s v="AD01-9361"/>
    <x v="2"/>
    <s v="Feb"/>
    <x v="1"/>
    <x v="1"/>
    <x v="1"/>
    <x v="1"/>
    <x v="0"/>
    <x v="2"/>
    <n v="874"/>
    <n v="1249.82"/>
  </r>
  <r>
    <s v="AD01-9364"/>
    <x v="2"/>
    <s v="Jan"/>
    <x v="1"/>
    <x v="1"/>
    <x v="1"/>
    <x v="1"/>
    <x v="0"/>
    <x v="2"/>
    <n v="296"/>
    <n v="423.28"/>
  </r>
  <r>
    <s v="AD01-9365"/>
    <x v="2"/>
    <s v="Jan"/>
    <x v="1"/>
    <x v="1"/>
    <x v="1"/>
    <x v="1"/>
    <x v="0"/>
    <x v="2"/>
    <n v="292"/>
    <n v="417.56"/>
  </r>
  <r>
    <s v="AD01-9364"/>
    <x v="2"/>
    <s v="Jan"/>
    <x v="1"/>
    <x v="1"/>
    <x v="1"/>
    <x v="1"/>
    <x v="0"/>
    <x v="2"/>
    <n v="340"/>
    <n v="486.2"/>
  </r>
  <r>
    <s v="AD01-9361"/>
    <x v="2"/>
    <s v="Jan"/>
    <x v="1"/>
    <x v="1"/>
    <x v="1"/>
    <x v="1"/>
    <x v="0"/>
    <x v="2"/>
    <n v="831"/>
    <n v="1188.33"/>
  </r>
  <r>
    <s v="AD01-9362"/>
    <x v="2"/>
    <s v="Jan"/>
    <x v="1"/>
    <x v="1"/>
    <x v="1"/>
    <x v="1"/>
    <x v="0"/>
    <x v="2"/>
    <n v="864"/>
    <n v="1235.52"/>
  </r>
  <r>
    <s v="AD01-9362"/>
    <x v="2"/>
    <s v="Jan"/>
    <x v="1"/>
    <x v="1"/>
    <x v="1"/>
    <x v="1"/>
    <x v="0"/>
    <x v="2"/>
    <n v="923"/>
    <n v="1319.8899999999999"/>
  </r>
  <r>
    <s v="AD01-9361"/>
    <x v="2"/>
    <s v="Jan"/>
    <x v="1"/>
    <x v="1"/>
    <x v="1"/>
    <x v="1"/>
    <x v="0"/>
    <x v="2"/>
    <n v="924"/>
    <n v="1321.32"/>
  </r>
  <r>
    <s v="AD01-9364"/>
    <x v="2"/>
    <s v="Jan"/>
    <x v="1"/>
    <x v="1"/>
    <x v="1"/>
    <x v="1"/>
    <x v="0"/>
    <x v="2"/>
    <n v="925"/>
    <n v="1322.75"/>
  </r>
  <r>
    <s v="AD01-9362"/>
    <x v="2"/>
    <s v="Jan"/>
    <x v="1"/>
    <x v="1"/>
    <x v="1"/>
    <x v="1"/>
    <x v="0"/>
    <x v="2"/>
    <n v="870"/>
    <n v="526.24"/>
  </r>
  <r>
    <s v="AD01-9362"/>
    <x v="2"/>
    <s v="Jan"/>
    <x v="1"/>
    <x v="1"/>
    <x v="1"/>
    <x v="1"/>
    <x v="0"/>
    <x v="2"/>
    <n v="339"/>
    <n v="484.77"/>
  </r>
  <r>
    <s v="AD01-9364"/>
    <x v="2"/>
    <s v="Jan"/>
    <x v="1"/>
    <x v="1"/>
    <x v="1"/>
    <x v="1"/>
    <x v="0"/>
    <x v="2"/>
    <n v="231"/>
    <n v="330.33"/>
  </r>
  <r>
    <s v="AD01-9361"/>
    <x v="2"/>
    <s v="Jan"/>
    <x v="1"/>
    <x v="1"/>
    <x v="1"/>
    <x v="1"/>
    <x v="0"/>
    <x v="2"/>
    <n v="225"/>
    <n v="321.75"/>
  </r>
  <r>
    <s v="AD01-9365"/>
    <x v="2"/>
    <s v="Jan"/>
    <x v="1"/>
    <x v="1"/>
    <x v="1"/>
    <x v="1"/>
    <x v="0"/>
    <x v="2"/>
    <n v="219"/>
    <n v="313.17"/>
  </r>
  <r>
    <s v="AD01-9361"/>
    <x v="2"/>
    <s v="Jan"/>
    <x v="1"/>
    <x v="1"/>
    <x v="1"/>
    <x v="1"/>
    <x v="0"/>
    <x v="2"/>
    <n v="295"/>
    <n v="421.85"/>
  </r>
  <r>
    <s v="AD01-9362"/>
    <x v="2"/>
    <s v="Jan"/>
    <x v="1"/>
    <x v="1"/>
    <x v="1"/>
    <x v="1"/>
    <x v="0"/>
    <x v="2"/>
    <n v="343"/>
    <n v="490.49"/>
  </r>
  <r>
    <s v="AD01-9364"/>
    <x v="2"/>
    <s v="Jan"/>
    <x v="1"/>
    <x v="1"/>
    <x v="1"/>
    <x v="1"/>
    <x v="0"/>
    <x v="2"/>
    <n v="840"/>
    <n v="1201.2"/>
  </r>
  <r>
    <s v="AD01-9362"/>
    <x v="2"/>
    <s v="Jan"/>
    <x v="1"/>
    <x v="1"/>
    <x v="1"/>
    <x v="1"/>
    <x v="1"/>
    <x v="2"/>
    <n v="873"/>
    <n v="1248.3899999999999"/>
  </r>
  <r>
    <s v="AD01-9363"/>
    <x v="2"/>
    <s v="Jul"/>
    <x v="1"/>
    <x v="1"/>
    <x v="1"/>
    <x v="1"/>
    <x v="1"/>
    <x v="2"/>
    <n v="338"/>
    <n v="483.34000000000003"/>
  </r>
  <r>
    <s v="AD01-9361"/>
    <x v="2"/>
    <s v="Jul"/>
    <x v="1"/>
    <x v="1"/>
    <x v="1"/>
    <x v="1"/>
    <x v="1"/>
    <x v="2"/>
    <n v="260"/>
    <n v="371.8"/>
  </r>
  <r>
    <s v="AD01-9364"/>
    <x v="2"/>
    <s v="Jul"/>
    <x v="1"/>
    <x v="1"/>
    <x v="1"/>
    <x v="1"/>
    <x v="1"/>
    <x v="2"/>
    <n v="308"/>
    <n v="440.44"/>
  </r>
  <r>
    <s v="AD01-9365"/>
    <x v="2"/>
    <s v="Jul"/>
    <x v="1"/>
    <x v="1"/>
    <x v="1"/>
    <x v="1"/>
    <x v="1"/>
    <x v="2"/>
    <n v="334"/>
    <n v="477.62"/>
  </r>
  <r>
    <s v="AD01-9364"/>
    <x v="2"/>
    <s v="Jul"/>
    <x v="1"/>
    <x v="1"/>
    <x v="1"/>
    <x v="1"/>
    <x v="1"/>
    <x v="2"/>
    <n v="262"/>
    <n v="374.65999999999997"/>
  </r>
  <r>
    <s v="AD01-9362"/>
    <x v="2"/>
    <s v="Jul"/>
    <x v="1"/>
    <x v="1"/>
    <x v="1"/>
    <x v="1"/>
    <x v="1"/>
    <x v="2"/>
    <n v="310"/>
    <n v="443.3"/>
  </r>
  <r>
    <s v="AD01-9362"/>
    <x v="2"/>
    <s v="Jul"/>
    <x v="1"/>
    <x v="1"/>
    <x v="1"/>
    <x v="1"/>
    <x v="1"/>
    <x v="2"/>
    <n v="783"/>
    <n v="1119.69"/>
  </r>
  <r>
    <s v="AD01-9361"/>
    <x v="2"/>
    <s v="Jul"/>
    <x v="1"/>
    <x v="1"/>
    <x v="1"/>
    <x v="1"/>
    <x v="1"/>
    <x v="2"/>
    <n v="836"/>
    <n v="1195.48"/>
  </r>
  <r>
    <s v="AD01-9361"/>
    <x v="2"/>
    <s v="Jul"/>
    <x v="1"/>
    <x v="1"/>
    <x v="1"/>
    <x v="1"/>
    <x v="1"/>
    <x v="2"/>
    <n v="939"/>
    <n v="1342.77"/>
  </r>
  <r>
    <s v="AD01-9362"/>
    <x v="2"/>
    <s v="Jul"/>
    <x v="1"/>
    <x v="1"/>
    <x v="1"/>
    <x v="1"/>
    <x v="1"/>
    <x v="2"/>
    <n v="940"/>
    <n v="1344.2"/>
  </r>
  <r>
    <s v="AD01-9364"/>
    <x v="2"/>
    <s v="Jul"/>
    <x v="1"/>
    <x v="1"/>
    <x v="1"/>
    <x v="1"/>
    <x v="1"/>
    <x v="2"/>
    <n v="941"/>
    <n v="1345.63"/>
  </r>
  <r>
    <s v="AD01-9364"/>
    <x v="2"/>
    <s v="Jul"/>
    <x v="1"/>
    <x v="1"/>
    <x v="1"/>
    <x v="1"/>
    <x v="1"/>
    <x v="2"/>
    <n v="876"/>
    <n v="526.24"/>
  </r>
  <r>
    <s v="AD01-9362"/>
    <x v="2"/>
    <s v="Jul"/>
    <x v="1"/>
    <x v="1"/>
    <x v="1"/>
    <x v="1"/>
    <x v="1"/>
    <x v="2"/>
    <n v="309"/>
    <n v="441.87"/>
  </r>
  <r>
    <s v="AD01-9361"/>
    <x v="2"/>
    <s v="Jul"/>
    <x v="1"/>
    <x v="1"/>
    <x v="1"/>
    <x v="1"/>
    <x v="1"/>
    <x v="2"/>
    <n v="135"/>
    <n v="193.05"/>
  </r>
  <r>
    <s v="AD01-9364"/>
    <x v="2"/>
    <s v="Jul"/>
    <x v="1"/>
    <x v="1"/>
    <x v="1"/>
    <x v="1"/>
    <x v="1"/>
    <x v="2"/>
    <n v="129"/>
    <n v="184.47"/>
  </r>
  <r>
    <s v="AD01-9361"/>
    <x v="2"/>
    <s v="Jul"/>
    <x v="1"/>
    <x v="1"/>
    <x v="1"/>
    <x v="1"/>
    <x v="1"/>
    <x v="2"/>
    <n v="369"/>
    <n v="527.66999999999996"/>
  </r>
  <r>
    <s v="AD01-9362"/>
    <x v="2"/>
    <s v="Jul"/>
    <x v="1"/>
    <x v="1"/>
    <x v="1"/>
    <x v="1"/>
    <x v="1"/>
    <x v="2"/>
    <n v="337"/>
    <n v="481.90999999999997"/>
  </r>
  <r>
    <s v="AD01-9361"/>
    <x v="2"/>
    <s v="Jul"/>
    <x v="1"/>
    <x v="1"/>
    <x v="1"/>
    <x v="1"/>
    <x v="1"/>
    <x v="2"/>
    <n v="265"/>
    <n v="378.95"/>
  </r>
  <r>
    <s v="AD01-9365"/>
    <x v="2"/>
    <s v="Jul"/>
    <x v="1"/>
    <x v="1"/>
    <x v="1"/>
    <x v="1"/>
    <x v="1"/>
    <x v="2"/>
    <n v="307"/>
    <n v="439.01"/>
  </r>
  <r>
    <s v="AD01-9364"/>
    <x v="2"/>
    <s v="Jul"/>
    <x v="1"/>
    <x v="1"/>
    <x v="1"/>
    <x v="1"/>
    <x v="1"/>
    <x v="2"/>
    <n v="792"/>
    <n v="1132.56"/>
  </r>
  <r>
    <s v="AD01-9362"/>
    <x v="2"/>
    <s v="Jul"/>
    <x v="1"/>
    <x v="1"/>
    <x v="1"/>
    <x v="1"/>
    <x v="1"/>
    <x v="2"/>
    <n v="845"/>
    <n v="1208.3499999999999"/>
  </r>
  <r>
    <s v="AD01-9363"/>
    <x v="2"/>
    <s v="Jul"/>
    <x v="1"/>
    <x v="1"/>
    <x v="1"/>
    <x v="1"/>
    <x v="1"/>
    <x v="2"/>
    <n v="878"/>
    <n v="1255.54"/>
  </r>
  <r>
    <s v="AD01-9361"/>
    <x v="2"/>
    <s v="Jun"/>
    <x v="1"/>
    <x v="1"/>
    <x v="1"/>
    <x v="1"/>
    <x v="1"/>
    <x v="2"/>
    <n v="266"/>
    <n v="380.38"/>
  </r>
  <r>
    <s v="AD01-9363"/>
    <x v="2"/>
    <s v="Jun"/>
    <x v="1"/>
    <x v="1"/>
    <x v="1"/>
    <x v="1"/>
    <x v="1"/>
    <x v="2"/>
    <n v="314"/>
    <n v="449.02"/>
  </r>
  <r>
    <s v="AD01-9362"/>
    <x v="2"/>
    <s v="Jun"/>
    <x v="1"/>
    <x v="1"/>
    <x v="1"/>
    <x v="1"/>
    <x v="1"/>
    <x v="2"/>
    <n v="268"/>
    <n v="383.24"/>
  </r>
  <r>
    <s v="AD01-9361"/>
    <x v="2"/>
    <s v="Jun"/>
    <x v="1"/>
    <x v="1"/>
    <x v="1"/>
    <x v="1"/>
    <x v="1"/>
    <x v="2"/>
    <n v="316"/>
    <n v="451.88"/>
  </r>
  <r>
    <s v="AD01-9362"/>
    <x v="2"/>
    <s v="Jun"/>
    <x v="1"/>
    <x v="1"/>
    <x v="1"/>
    <x v="1"/>
    <x v="1"/>
    <x v="2"/>
    <n v="835"/>
    <n v="1194.05"/>
  </r>
  <r>
    <s v="AD01-9362"/>
    <x v="2"/>
    <s v="Jun"/>
    <x v="1"/>
    <x v="1"/>
    <x v="1"/>
    <x v="1"/>
    <x v="1"/>
    <x v="2"/>
    <n v="869"/>
    <n v="1242.67"/>
  </r>
  <r>
    <s v="AD01-9362"/>
    <x v="2"/>
    <s v="Jun"/>
    <x v="1"/>
    <x v="1"/>
    <x v="1"/>
    <x v="1"/>
    <x v="1"/>
    <x v="2"/>
    <n v="937"/>
    <n v="1339.9099999999999"/>
  </r>
  <r>
    <s v="AD01-9361"/>
    <x v="2"/>
    <s v="Jun"/>
    <x v="1"/>
    <x v="1"/>
    <x v="1"/>
    <x v="1"/>
    <x v="1"/>
    <x v="2"/>
    <n v="938"/>
    <n v="1341.34"/>
  </r>
  <r>
    <s v="AD01-9361"/>
    <x v="2"/>
    <s v="Jun"/>
    <x v="1"/>
    <x v="1"/>
    <x v="1"/>
    <x v="1"/>
    <x v="1"/>
    <x v="2"/>
    <n v="875"/>
    <n v="526.24"/>
  </r>
  <r>
    <s v="AD01-9363"/>
    <x v="2"/>
    <s v="Jun"/>
    <x v="1"/>
    <x v="1"/>
    <x v="1"/>
    <x v="1"/>
    <x v="1"/>
    <x v="2"/>
    <n v="315"/>
    <n v="450.45"/>
  </r>
  <r>
    <s v="AD01-9362"/>
    <x v="2"/>
    <s v="Jun"/>
    <x v="1"/>
    <x v="1"/>
    <x v="1"/>
    <x v="1"/>
    <x v="1"/>
    <x v="2"/>
    <n v="153"/>
    <n v="218.79"/>
  </r>
  <r>
    <s v="AD01-9362"/>
    <x v="2"/>
    <s v="Jun"/>
    <x v="1"/>
    <x v="1"/>
    <x v="1"/>
    <x v="1"/>
    <x v="1"/>
    <x v="2"/>
    <n v="147"/>
    <n v="210.21"/>
  </r>
  <r>
    <s v="AD01-9361"/>
    <x v="2"/>
    <s v="Jun"/>
    <x v="1"/>
    <x v="1"/>
    <x v="1"/>
    <x v="1"/>
    <x v="1"/>
    <x v="2"/>
    <n v="141"/>
    <n v="201.63"/>
  </r>
  <r>
    <s v="AD01-9364"/>
    <x v="2"/>
    <s v="Jun"/>
    <x v="1"/>
    <x v="1"/>
    <x v="1"/>
    <x v="1"/>
    <x v="1"/>
    <x v="2"/>
    <n v="313"/>
    <n v="447.59000000000003"/>
  </r>
  <r>
    <s v="AD01-9362"/>
    <x v="2"/>
    <s v="Jun"/>
    <x v="1"/>
    <x v="1"/>
    <x v="1"/>
    <x v="1"/>
    <x v="1"/>
    <x v="2"/>
    <n v="844"/>
    <n v="1206.92"/>
  </r>
  <r>
    <s v="AD01-9362"/>
    <x v="2"/>
    <s v="Jun"/>
    <x v="1"/>
    <x v="1"/>
    <x v="1"/>
    <x v="1"/>
    <x v="1"/>
    <x v="2"/>
    <n v="877"/>
    <n v="1254.1100000000001"/>
  </r>
  <r>
    <s v="AD01-9362"/>
    <x v="2"/>
    <s v="Mar"/>
    <x v="1"/>
    <x v="1"/>
    <x v="1"/>
    <x v="1"/>
    <x v="1"/>
    <x v="2"/>
    <n v="284"/>
    <n v="406.12"/>
  </r>
  <r>
    <s v="AD01-9364"/>
    <x v="2"/>
    <s v="Mar"/>
    <x v="1"/>
    <x v="1"/>
    <x v="1"/>
    <x v="1"/>
    <x v="1"/>
    <x v="2"/>
    <n v="332"/>
    <n v="474.76"/>
  </r>
  <r>
    <s v="AD01-9362"/>
    <x v="2"/>
    <s v="Mar"/>
    <x v="1"/>
    <x v="1"/>
    <x v="1"/>
    <x v="1"/>
    <x v="1"/>
    <x v="2"/>
    <n v="286"/>
    <n v="408.98"/>
  </r>
  <r>
    <s v="AD01-9361"/>
    <x v="2"/>
    <s v="Mar"/>
    <x v="1"/>
    <x v="1"/>
    <x v="1"/>
    <x v="1"/>
    <x v="1"/>
    <x v="2"/>
    <n v="328"/>
    <n v="469.03999999999996"/>
  </r>
  <r>
    <s v="AD01-9365"/>
    <x v="2"/>
    <s v="Mar"/>
    <x v="1"/>
    <x v="1"/>
    <x v="1"/>
    <x v="1"/>
    <x v="1"/>
    <x v="2"/>
    <n v="833"/>
    <n v="1191.19"/>
  </r>
  <r>
    <s v="AD01-9361"/>
    <x v="2"/>
    <s v="Mar"/>
    <x v="1"/>
    <x v="1"/>
    <x v="1"/>
    <x v="1"/>
    <x v="1"/>
    <x v="2"/>
    <n v="866"/>
    <n v="1238.3800000000001"/>
  </r>
  <r>
    <s v="AD01-9364"/>
    <x v="2"/>
    <s v="Mar"/>
    <x v="1"/>
    <x v="1"/>
    <x v="1"/>
    <x v="1"/>
    <x v="1"/>
    <x v="2"/>
    <n v="929"/>
    <n v="1328.47"/>
  </r>
  <r>
    <s v="AD01-9362"/>
    <x v="2"/>
    <s v="Mar"/>
    <x v="1"/>
    <x v="1"/>
    <x v="1"/>
    <x v="1"/>
    <x v="1"/>
    <x v="2"/>
    <n v="930"/>
    <n v="1329.9"/>
  </r>
  <r>
    <s v="AD01-9364"/>
    <x v="2"/>
    <s v="Mar"/>
    <x v="1"/>
    <x v="1"/>
    <x v="1"/>
    <x v="1"/>
    <x v="1"/>
    <x v="2"/>
    <n v="872"/>
    <n v="526.24"/>
  </r>
  <r>
    <s v="AD01-9361"/>
    <x v="2"/>
    <s v="Mar"/>
    <x v="1"/>
    <x v="1"/>
    <x v="1"/>
    <x v="1"/>
    <x v="1"/>
    <x v="2"/>
    <n v="333"/>
    <n v="476.19"/>
  </r>
  <r>
    <s v="AD01-9362"/>
    <x v="2"/>
    <s v="Mar"/>
    <x v="1"/>
    <x v="1"/>
    <x v="1"/>
    <x v="1"/>
    <x v="1"/>
    <x v="2"/>
    <n v="201"/>
    <n v="287.43"/>
  </r>
  <r>
    <s v="AD01-9362"/>
    <x v="2"/>
    <s v="Mar"/>
    <x v="1"/>
    <x v="1"/>
    <x v="1"/>
    <x v="1"/>
    <x v="1"/>
    <x v="2"/>
    <n v="195"/>
    <n v="278.85000000000002"/>
  </r>
  <r>
    <s v="AD01-9365"/>
    <x v="2"/>
    <s v="Mar"/>
    <x v="1"/>
    <x v="1"/>
    <x v="1"/>
    <x v="1"/>
    <x v="1"/>
    <x v="2"/>
    <n v="189"/>
    <n v="270.27"/>
  </r>
  <r>
    <s v="AD01-9362"/>
    <x v="2"/>
    <s v="Mar"/>
    <x v="1"/>
    <x v="1"/>
    <x v="1"/>
    <x v="1"/>
    <x v="1"/>
    <x v="2"/>
    <n v="283"/>
    <n v="404.69"/>
  </r>
  <r>
    <s v="AD01-9362"/>
    <x v="2"/>
    <s v="Mar"/>
    <x v="1"/>
    <x v="1"/>
    <x v="1"/>
    <x v="1"/>
    <x v="1"/>
    <x v="2"/>
    <n v="331"/>
    <n v="473.33"/>
  </r>
  <r>
    <s v="AD01-9362"/>
    <x v="2"/>
    <s v="Mar"/>
    <x v="1"/>
    <x v="1"/>
    <x v="1"/>
    <x v="1"/>
    <x v="1"/>
    <x v="2"/>
    <n v="875"/>
    <n v="1251.25"/>
  </r>
  <r>
    <s v="AD01-9361"/>
    <x v="2"/>
    <s v="May"/>
    <x v="1"/>
    <x v="1"/>
    <x v="1"/>
    <x v="1"/>
    <x v="1"/>
    <x v="2"/>
    <n v="272"/>
    <n v="388.96"/>
  </r>
  <r>
    <s v="AD01-9361"/>
    <x v="2"/>
    <s v="May"/>
    <x v="1"/>
    <x v="1"/>
    <x v="1"/>
    <x v="1"/>
    <x v="1"/>
    <x v="2"/>
    <n v="320"/>
    <n v="457.6"/>
  </r>
  <r>
    <s v="AD01-9361"/>
    <x v="2"/>
    <s v="May"/>
    <x v="1"/>
    <x v="1"/>
    <x v="1"/>
    <x v="1"/>
    <x v="1"/>
    <x v="2"/>
    <n v="274"/>
    <n v="391.82"/>
  </r>
  <r>
    <s v="AD01-9361"/>
    <x v="2"/>
    <s v="May"/>
    <x v="1"/>
    <x v="1"/>
    <x v="1"/>
    <x v="1"/>
    <x v="1"/>
    <x v="2"/>
    <n v="322"/>
    <n v="460.46000000000004"/>
  </r>
  <r>
    <s v="AD01-9361"/>
    <x v="2"/>
    <s v="May"/>
    <x v="1"/>
    <x v="1"/>
    <x v="1"/>
    <x v="1"/>
    <x v="1"/>
    <x v="2"/>
    <n v="868"/>
    <n v="1241.24"/>
  </r>
  <r>
    <s v="AD01-9361"/>
    <x v="2"/>
    <s v="May"/>
    <x v="1"/>
    <x v="1"/>
    <x v="1"/>
    <x v="1"/>
    <x v="1"/>
    <x v="2"/>
    <n v="934"/>
    <n v="1335.62"/>
  </r>
  <r>
    <s v="AD01-9363"/>
    <x v="2"/>
    <s v="May"/>
    <x v="1"/>
    <x v="1"/>
    <x v="1"/>
    <x v="1"/>
    <x v="1"/>
    <x v="2"/>
    <n v="935"/>
    <n v="1337.05"/>
  </r>
  <r>
    <s v="AD01-9362"/>
    <x v="2"/>
    <s v="May"/>
    <x v="1"/>
    <x v="1"/>
    <x v="1"/>
    <x v="1"/>
    <x v="1"/>
    <x v="2"/>
    <n v="936"/>
    <n v="1338.48"/>
  </r>
  <r>
    <s v="AD01-9363"/>
    <x v="2"/>
    <s v="May"/>
    <x v="1"/>
    <x v="1"/>
    <x v="1"/>
    <x v="1"/>
    <x v="1"/>
    <x v="2"/>
    <n v="874"/>
    <n v="526.24"/>
  </r>
  <r>
    <s v="AD01-9362"/>
    <x v="2"/>
    <s v="May"/>
    <x v="1"/>
    <x v="1"/>
    <x v="1"/>
    <x v="1"/>
    <x v="1"/>
    <x v="2"/>
    <n v="321"/>
    <n v="459.03"/>
  </r>
  <r>
    <s v="AD01-9361"/>
    <x v="2"/>
    <s v="May"/>
    <x v="1"/>
    <x v="1"/>
    <x v="1"/>
    <x v="1"/>
    <x v="1"/>
    <x v="2"/>
    <n v="165"/>
    <n v="235.95"/>
  </r>
  <r>
    <s v="AD01-9361"/>
    <x v="2"/>
    <s v="May"/>
    <x v="1"/>
    <x v="1"/>
    <x v="1"/>
    <x v="1"/>
    <x v="1"/>
    <x v="2"/>
    <n v="159"/>
    <n v="227.37"/>
  </r>
  <r>
    <s v="AD01-9362"/>
    <x v="2"/>
    <s v="May"/>
    <x v="1"/>
    <x v="1"/>
    <x v="1"/>
    <x v="1"/>
    <x v="1"/>
    <x v="2"/>
    <n v="271"/>
    <n v="387.53"/>
  </r>
  <r>
    <s v="AD01-9361"/>
    <x v="2"/>
    <s v="May"/>
    <x v="1"/>
    <x v="1"/>
    <x v="1"/>
    <x v="1"/>
    <x v="1"/>
    <x v="2"/>
    <n v="319"/>
    <n v="456.16999999999996"/>
  </r>
  <r>
    <s v="AD01-9361"/>
    <x v="2"/>
    <s v="May"/>
    <x v="1"/>
    <x v="1"/>
    <x v="1"/>
    <x v="1"/>
    <x v="1"/>
    <x v="2"/>
    <n v="843"/>
    <n v="1205.49"/>
  </r>
  <r>
    <s v="AD01-9362"/>
    <x v="2"/>
    <s v="Nov"/>
    <x v="1"/>
    <x v="1"/>
    <x v="1"/>
    <x v="1"/>
    <x v="1"/>
    <x v="2"/>
    <n v="314"/>
    <n v="449.02"/>
  </r>
  <r>
    <s v="AD01-9365"/>
    <x v="2"/>
    <s v="Nov"/>
    <x v="1"/>
    <x v="1"/>
    <x v="1"/>
    <x v="1"/>
    <x v="1"/>
    <x v="2"/>
    <n v="242"/>
    <n v="346.06"/>
  </r>
  <r>
    <s v="AD01-9362"/>
    <x v="2"/>
    <s v="Nov"/>
    <x v="1"/>
    <x v="1"/>
    <x v="1"/>
    <x v="1"/>
    <x v="1"/>
    <x v="2"/>
    <n v="290"/>
    <n v="414.7"/>
  </r>
  <r>
    <s v="AD01-9362"/>
    <x v="2"/>
    <s v="Nov"/>
    <x v="1"/>
    <x v="1"/>
    <x v="1"/>
    <x v="1"/>
    <x v="1"/>
    <x v="2"/>
    <n v="316"/>
    <n v="451.88"/>
  </r>
  <r>
    <s v="AD01-9362"/>
    <x v="2"/>
    <s v="Nov"/>
    <x v="1"/>
    <x v="1"/>
    <x v="1"/>
    <x v="1"/>
    <x v="1"/>
    <x v="2"/>
    <n v="286"/>
    <n v="408.98"/>
  </r>
  <r>
    <s v="AD01-9361"/>
    <x v="2"/>
    <s v="Nov"/>
    <x v="1"/>
    <x v="1"/>
    <x v="1"/>
    <x v="1"/>
    <x v="1"/>
    <x v="2"/>
    <n v="840"/>
    <n v="1201.2"/>
  </r>
  <r>
    <s v="AD01-9361"/>
    <x v="2"/>
    <s v="Nov"/>
    <x v="1"/>
    <x v="1"/>
    <x v="1"/>
    <x v="1"/>
    <x v="1"/>
    <x v="2"/>
    <n v="873"/>
    <n v="1248.3899999999999"/>
  </r>
  <r>
    <s v="AD01-9362"/>
    <x v="2"/>
    <s v="Nov"/>
    <x v="1"/>
    <x v="1"/>
    <x v="1"/>
    <x v="1"/>
    <x v="1"/>
    <x v="2"/>
    <n v="950"/>
    <n v="1358.5"/>
  </r>
  <r>
    <s v="AD01-9362"/>
    <x v="2"/>
    <s v="Nov"/>
    <x v="1"/>
    <x v="1"/>
    <x v="1"/>
    <x v="1"/>
    <x v="1"/>
    <x v="2"/>
    <n v="951"/>
    <n v="1359.93"/>
  </r>
  <r>
    <s v="AD01-9362"/>
    <x v="2"/>
    <s v="Nov"/>
    <x v="1"/>
    <x v="1"/>
    <x v="1"/>
    <x v="1"/>
    <x v="1"/>
    <x v="2"/>
    <n v="952"/>
    <n v="1361.3600000000001"/>
  </r>
  <r>
    <s v="AD01-9361"/>
    <x v="2"/>
    <s v="Nov"/>
    <x v="1"/>
    <x v="1"/>
    <x v="1"/>
    <x v="1"/>
    <x v="1"/>
    <x v="2"/>
    <n v="826"/>
    <n v="526.24"/>
  </r>
  <r>
    <s v="AD01-9362"/>
    <x v="2"/>
    <s v="Nov"/>
    <x v="1"/>
    <x v="1"/>
    <x v="1"/>
    <x v="1"/>
    <x v="1"/>
    <x v="2"/>
    <n v="879"/>
    <n v="526.24"/>
  </r>
  <r>
    <s v="AD01-9365"/>
    <x v="2"/>
    <s v="Nov"/>
    <x v="1"/>
    <x v="1"/>
    <x v="1"/>
    <x v="1"/>
    <x v="1"/>
    <x v="2"/>
    <n v="315"/>
    <n v="450.45"/>
  </r>
  <r>
    <s v="AD01-9361"/>
    <x v="2"/>
    <s v="Nov"/>
    <x v="1"/>
    <x v="1"/>
    <x v="1"/>
    <x v="1"/>
    <x v="1"/>
    <x v="2"/>
    <n v="309"/>
    <n v="441.87"/>
  </r>
  <r>
    <s v="AD01-9362"/>
    <x v="2"/>
    <s v="Nov"/>
    <x v="1"/>
    <x v="1"/>
    <x v="1"/>
    <x v="1"/>
    <x v="1"/>
    <x v="2"/>
    <n v="313"/>
    <n v="447.59000000000003"/>
  </r>
  <r>
    <s v="AD01-9362"/>
    <x v="2"/>
    <s v="Nov"/>
    <x v="1"/>
    <x v="1"/>
    <x v="1"/>
    <x v="1"/>
    <x v="1"/>
    <x v="2"/>
    <n v="241"/>
    <n v="344.63"/>
  </r>
  <r>
    <s v="AD01-9362"/>
    <x v="2"/>
    <s v="Nov"/>
    <x v="1"/>
    <x v="1"/>
    <x v="1"/>
    <x v="1"/>
    <x v="1"/>
    <x v="2"/>
    <n v="289"/>
    <n v="413.27"/>
  </r>
  <r>
    <s v="AD01-9362"/>
    <x v="2"/>
    <s v="Nov"/>
    <x v="1"/>
    <x v="1"/>
    <x v="1"/>
    <x v="1"/>
    <x v="1"/>
    <x v="2"/>
    <n v="795"/>
    <n v="1136.8499999999999"/>
  </r>
  <r>
    <s v="AD01-9362"/>
    <x v="2"/>
    <s v="Nov"/>
    <x v="1"/>
    <x v="1"/>
    <x v="1"/>
    <x v="1"/>
    <x v="1"/>
    <x v="2"/>
    <n v="849"/>
    <n v="1214.07"/>
  </r>
  <r>
    <s v="AD01-9362"/>
    <x v="2"/>
    <s v="Nov"/>
    <x v="1"/>
    <x v="1"/>
    <x v="1"/>
    <x v="1"/>
    <x v="1"/>
    <x v="2"/>
    <n v="882"/>
    <n v="1261.26"/>
  </r>
  <r>
    <s v="AD01-9362"/>
    <x v="2"/>
    <s v="Oct"/>
    <x v="1"/>
    <x v="1"/>
    <x v="1"/>
    <x v="1"/>
    <x v="1"/>
    <x v="2"/>
    <n v="320"/>
    <n v="457.6"/>
  </r>
  <r>
    <s v="AD01-9362"/>
    <x v="2"/>
    <s v="Oct"/>
    <x v="1"/>
    <x v="1"/>
    <x v="1"/>
    <x v="1"/>
    <x v="1"/>
    <x v="2"/>
    <n v="248"/>
    <n v="354.64"/>
  </r>
  <r>
    <s v="AD01-9362"/>
    <x v="2"/>
    <s v="Oct"/>
    <x v="1"/>
    <x v="1"/>
    <x v="1"/>
    <x v="1"/>
    <x v="1"/>
    <x v="2"/>
    <n v="322"/>
    <n v="460.46000000000004"/>
  </r>
  <r>
    <s v="AD01-9362"/>
    <x v="2"/>
    <s v="Oct"/>
    <x v="1"/>
    <x v="1"/>
    <x v="1"/>
    <x v="1"/>
    <x v="1"/>
    <x v="2"/>
    <n v="244"/>
    <n v="348.92"/>
  </r>
  <r>
    <s v="AD01-9364"/>
    <x v="2"/>
    <s v="Oct"/>
    <x v="1"/>
    <x v="1"/>
    <x v="1"/>
    <x v="1"/>
    <x v="1"/>
    <x v="2"/>
    <n v="292"/>
    <n v="417.56"/>
  </r>
  <r>
    <s v="AD01-9362"/>
    <x v="2"/>
    <s v="Oct"/>
    <x v="1"/>
    <x v="1"/>
    <x v="1"/>
    <x v="1"/>
    <x v="1"/>
    <x v="2"/>
    <n v="786"/>
    <n v="1123.98"/>
  </r>
  <r>
    <s v="AD01-9362"/>
    <x v="2"/>
    <s v="Oct"/>
    <x v="1"/>
    <x v="1"/>
    <x v="1"/>
    <x v="1"/>
    <x v="1"/>
    <x v="2"/>
    <n v="839"/>
    <n v="1199.77"/>
  </r>
  <r>
    <s v="AD01-9361"/>
    <x v="2"/>
    <s v="Oct"/>
    <x v="1"/>
    <x v="1"/>
    <x v="1"/>
    <x v="1"/>
    <x v="1"/>
    <x v="2"/>
    <n v="872"/>
    <n v="1246.96"/>
  </r>
  <r>
    <s v="AD01-9361"/>
    <x v="2"/>
    <s v="Oct"/>
    <x v="1"/>
    <x v="1"/>
    <x v="1"/>
    <x v="1"/>
    <x v="1"/>
    <x v="2"/>
    <n v="947"/>
    <n v="1354.21"/>
  </r>
  <r>
    <s v="AD01-9364"/>
    <x v="2"/>
    <s v="Oct"/>
    <x v="1"/>
    <x v="1"/>
    <x v="1"/>
    <x v="1"/>
    <x v="1"/>
    <x v="2"/>
    <n v="948"/>
    <n v="1355.6399999999999"/>
  </r>
  <r>
    <s v="AD01-9364"/>
    <x v="2"/>
    <s v="Oct"/>
    <x v="1"/>
    <x v="1"/>
    <x v="1"/>
    <x v="1"/>
    <x v="1"/>
    <x v="2"/>
    <n v="949"/>
    <n v="1357.07"/>
  </r>
  <r>
    <s v="AD01-9361"/>
    <x v="2"/>
    <s v="Oct"/>
    <x v="1"/>
    <x v="1"/>
    <x v="1"/>
    <x v="1"/>
    <x v="1"/>
    <x v="2"/>
    <n v="825"/>
    <n v="526.24"/>
  </r>
  <r>
    <s v="AD01-9361"/>
    <x v="2"/>
    <s v="Oct"/>
    <x v="1"/>
    <x v="1"/>
    <x v="1"/>
    <x v="1"/>
    <x v="1"/>
    <x v="2"/>
    <n v="878"/>
    <n v="526.24"/>
  </r>
  <r>
    <s v="AD01-9362"/>
    <x v="2"/>
    <s v="Oct"/>
    <x v="1"/>
    <x v="1"/>
    <x v="1"/>
    <x v="1"/>
    <x v="1"/>
    <x v="2"/>
    <n v="291"/>
    <n v="416.13"/>
  </r>
  <r>
    <s v="AD01-9362"/>
    <x v="2"/>
    <s v="Oct"/>
    <x v="1"/>
    <x v="1"/>
    <x v="1"/>
    <x v="1"/>
    <x v="1"/>
    <x v="2"/>
    <n v="333"/>
    <n v="476.19"/>
  </r>
  <r>
    <s v="AD01-9362"/>
    <x v="2"/>
    <s v="Oct"/>
    <x v="1"/>
    <x v="1"/>
    <x v="1"/>
    <x v="1"/>
    <x v="1"/>
    <x v="2"/>
    <n v="327"/>
    <n v="467.61"/>
  </r>
  <r>
    <s v="AD01-9362"/>
    <x v="2"/>
    <s v="Oct"/>
    <x v="1"/>
    <x v="1"/>
    <x v="1"/>
    <x v="1"/>
    <x v="1"/>
    <x v="2"/>
    <n v="321"/>
    <n v="459.03"/>
  </r>
  <r>
    <s v="AD01-9364"/>
    <x v="2"/>
    <s v="Oct"/>
    <x v="1"/>
    <x v="1"/>
    <x v="1"/>
    <x v="1"/>
    <x v="1"/>
    <x v="2"/>
    <n v="319"/>
    <n v="456.16999999999996"/>
  </r>
  <r>
    <s v="AD01-9364"/>
    <x v="2"/>
    <s v="Oct"/>
    <x v="1"/>
    <x v="1"/>
    <x v="1"/>
    <x v="1"/>
    <x v="1"/>
    <x v="2"/>
    <n v="247"/>
    <n v="353.21"/>
  </r>
  <r>
    <s v="AD01-9362"/>
    <x v="2"/>
    <s v="Oct"/>
    <x v="1"/>
    <x v="1"/>
    <x v="1"/>
    <x v="1"/>
    <x v="1"/>
    <x v="2"/>
    <n v="295"/>
    <n v="421.85"/>
  </r>
  <r>
    <s v="AD01-9364"/>
    <x v="2"/>
    <s v="Oct"/>
    <x v="1"/>
    <x v="1"/>
    <x v="1"/>
    <x v="1"/>
    <x v="1"/>
    <x v="2"/>
    <n v="848"/>
    <n v="1212.6399999999999"/>
  </r>
  <r>
    <s v="AD01-9362"/>
    <x v="2"/>
    <s v="Oct"/>
    <x v="1"/>
    <x v="1"/>
    <x v="1"/>
    <x v="1"/>
    <x v="1"/>
    <x v="2"/>
    <n v="881"/>
    <n v="1259.83"/>
  </r>
  <r>
    <s v="AD01-9361"/>
    <x v="2"/>
    <s v="Sep"/>
    <x v="1"/>
    <x v="1"/>
    <x v="1"/>
    <x v="1"/>
    <x v="1"/>
    <x v="2"/>
    <n v="326"/>
    <n v="466.18"/>
  </r>
  <r>
    <s v="AD01-9361"/>
    <x v="2"/>
    <s v="Sep"/>
    <x v="1"/>
    <x v="1"/>
    <x v="1"/>
    <x v="1"/>
    <x v="1"/>
    <x v="2"/>
    <n v="254"/>
    <n v="363.22"/>
  </r>
  <r>
    <s v="AD01-9362"/>
    <x v="2"/>
    <s v="Sep"/>
    <x v="1"/>
    <x v="1"/>
    <x v="1"/>
    <x v="1"/>
    <x v="1"/>
    <x v="2"/>
    <n v="296"/>
    <n v="423.28"/>
  </r>
  <r>
    <s v="AD01-9361"/>
    <x v="2"/>
    <s v="Sep"/>
    <x v="1"/>
    <x v="1"/>
    <x v="1"/>
    <x v="1"/>
    <x v="1"/>
    <x v="2"/>
    <n v="328"/>
    <n v="469.03999999999996"/>
  </r>
  <r>
    <s v="AD01-9364"/>
    <x v="2"/>
    <s v="Sep"/>
    <x v="1"/>
    <x v="1"/>
    <x v="1"/>
    <x v="1"/>
    <x v="1"/>
    <x v="2"/>
    <n v="250"/>
    <n v="357.5"/>
  </r>
  <r>
    <s v="AD01-9362"/>
    <x v="2"/>
    <s v="Sep"/>
    <x v="1"/>
    <x v="1"/>
    <x v="1"/>
    <x v="1"/>
    <x v="1"/>
    <x v="2"/>
    <n v="298"/>
    <n v="426.14"/>
  </r>
  <r>
    <s v="AD01-9361"/>
    <x v="2"/>
    <s v="Sep"/>
    <x v="1"/>
    <x v="1"/>
    <x v="1"/>
    <x v="1"/>
    <x v="1"/>
    <x v="2"/>
    <n v="785"/>
    <n v="1122.55"/>
  </r>
  <r>
    <s v="AD01-9365"/>
    <x v="2"/>
    <s v="Sep"/>
    <x v="1"/>
    <x v="1"/>
    <x v="1"/>
    <x v="1"/>
    <x v="1"/>
    <x v="2"/>
    <n v="838"/>
    <n v="1198.3399999999999"/>
  </r>
  <r>
    <s v="AD01-9365"/>
    <x v="2"/>
    <s v="Sep"/>
    <x v="1"/>
    <x v="1"/>
    <x v="1"/>
    <x v="1"/>
    <x v="1"/>
    <x v="2"/>
    <n v="871"/>
    <n v="1245.53"/>
  </r>
  <r>
    <s v="AD01-9364"/>
    <x v="2"/>
    <s v="Sep"/>
    <x v="1"/>
    <x v="1"/>
    <x v="1"/>
    <x v="1"/>
    <x v="1"/>
    <x v="2"/>
    <n v="945"/>
    <n v="1351.35"/>
  </r>
  <r>
    <s v="AD01-9362"/>
    <x v="2"/>
    <s v="Sep"/>
    <x v="1"/>
    <x v="1"/>
    <x v="1"/>
    <x v="1"/>
    <x v="1"/>
    <x v="2"/>
    <n v="946"/>
    <n v="1352.78"/>
  </r>
  <r>
    <s v="AD01-9365"/>
    <x v="2"/>
    <s v="Sep"/>
    <x v="1"/>
    <x v="1"/>
    <x v="1"/>
    <x v="1"/>
    <x v="1"/>
    <x v="2"/>
    <n v="824"/>
    <n v="526.24"/>
  </r>
  <r>
    <s v="AD01-9361"/>
    <x v="2"/>
    <s v="Sep"/>
    <x v="1"/>
    <x v="1"/>
    <x v="1"/>
    <x v="1"/>
    <x v="1"/>
    <x v="2"/>
    <n v="297"/>
    <n v="424.71"/>
  </r>
  <r>
    <s v="AD01-9361"/>
    <x v="2"/>
    <s v="Sep"/>
    <x v="1"/>
    <x v="1"/>
    <x v="1"/>
    <x v="1"/>
    <x v="1"/>
    <x v="2"/>
    <n v="351"/>
    <n v="501.93"/>
  </r>
  <r>
    <s v="AD01-9365"/>
    <x v="2"/>
    <s v="Sep"/>
    <x v="1"/>
    <x v="1"/>
    <x v="1"/>
    <x v="1"/>
    <x v="1"/>
    <x v="2"/>
    <n v="345"/>
    <n v="493.35"/>
  </r>
  <r>
    <s v="AD01-9364"/>
    <x v="2"/>
    <s v="Sep"/>
    <x v="1"/>
    <x v="1"/>
    <x v="1"/>
    <x v="1"/>
    <x v="1"/>
    <x v="2"/>
    <n v="339"/>
    <n v="484.77"/>
  </r>
  <r>
    <s v="AD01-9362"/>
    <x v="2"/>
    <s v="Sep"/>
    <x v="1"/>
    <x v="1"/>
    <x v="1"/>
    <x v="1"/>
    <x v="1"/>
    <x v="2"/>
    <n v="325"/>
    <n v="464.75"/>
  </r>
  <r>
    <s v="AD01-9364"/>
    <x v="2"/>
    <s v="Sep"/>
    <x v="1"/>
    <x v="1"/>
    <x v="1"/>
    <x v="1"/>
    <x v="1"/>
    <x v="2"/>
    <n v="253"/>
    <n v="361.78999999999996"/>
  </r>
  <r>
    <s v="AD01-9361"/>
    <x v="2"/>
    <s v="Sep"/>
    <x v="1"/>
    <x v="1"/>
    <x v="1"/>
    <x v="1"/>
    <x v="1"/>
    <x v="2"/>
    <n v="301"/>
    <n v="430.43"/>
  </r>
  <r>
    <s v="AD01-9362"/>
    <x v="2"/>
    <s v="Sep"/>
    <x v="1"/>
    <x v="1"/>
    <x v="1"/>
    <x v="1"/>
    <x v="1"/>
    <x v="2"/>
    <n v="794"/>
    <n v="1135.42"/>
  </r>
  <r>
    <s v="AD01-9362"/>
    <x v="2"/>
    <s v="Sep"/>
    <x v="1"/>
    <x v="1"/>
    <x v="1"/>
    <x v="1"/>
    <x v="1"/>
    <x v="2"/>
    <n v="847"/>
    <n v="1211.21"/>
  </r>
  <r>
    <s v="AD01-9361"/>
    <x v="2"/>
    <s v="Sep"/>
    <x v="1"/>
    <x v="1"/>
    <x v="1"/>
    <x v="1"/>
    <x v="1"/>
    <x v="2"/>
    <n v="880"/>
    <n v="1258.4000000000001"/>
  </r>
  <r>
    <s v="AD01-9361"/>
    <x v="3"/>
    <s v="Apr"/>
    <x v="0"/>
    <x v="1"/>
    <x v="0"/>
    <x v="0"/>
    <x v="0"/>
    <x v="1"/>
    <n v="362"/>
    <n v="553.86"/>
  </r>
  <r>
    <s v="AD01-9362"/>
    <x v="3"/>
    <s v="Apr"/>
    <x v="0"/>
    <x v="1"/>
    <x v="0"/>
    <x v="0"/>
    <x v="0"/>
    <x v="1"/>
    <n v="338"/>
    <n v="483.34000000000003"/>
  </r>
  <r>
    <s v="AD01-9363"/>
    <x v="3"/>
    <s v="Apr"/>
    <x v="0"/>
    <x v="1"/>
    <x v="0"/>
    <x v="0"/>
    <x v="0"/>
    <x v="1"/>
    <n v="364"/>
    <n v="520.52"/>
  </r>
  <r>
    <s v="AD01-9362"/>
    <x v="3"/>
    <s v="Apr"/>
    <x v="0"/>
    <x v="1"/>
    <x v="0"/>
    <x v="0"/>
    <x v="0"/>
    <x v="1"/>
    <n v="334"/>
    <n v="477.62"/>
  </r>
  <r>
    <s v="AD01-9362"/>
    <x v="3"/>
    <s v="Apr"/>
    <x v="0"/>
    <x v="1"/>
    <x v="0"/>
    <x v="0"/>
    <x v="0"/>
    <x v="1"/>
    <n v="655"/>
    <n v="936.65"/>
  </r>
  <r>
    <s v="AD01-9361"/>
    <x v="3"/>
    <s v="Apr"/>
    <x v="0"/>
    <x v="1"/>
    <x v="0"/>
    <x v="0"/>
    <x v="0"/>
    <x v="1"/>
    <n v="742"/>
    <n v="1061.06"/>
  </r>
  <r>
    <s v="AD01-9361"/>
    <x v="3"/>
    <s v="Apr"/>
    <x v="0"/>
    <x v="1"/>
    <x v="0"/>
    <x v="0"/>
    <x v="0"/>
    <x v="1"/>
    <n v="363"/>
    <n v="519.09"/>
  </r>
  <r>
    <s v="AD01-9362"/>
    <x v="3"/>
    <s v="Apr"/>
    <x v="0"/>
    <x v="1"/>
    <x v="0"/>
    <x v="0"/>
    <x v="0"/>
    <x v="1"/>
    <n v="781"/>
    <n v="526.24"/>
  </r>
  <r>
    <s v="AD01-9362"/>
    <x v="3"/>
    <s v="Apr"/>
    <x v="0"/>
    <x v="1"/>
    <x v="0"/>
    <x v="0"/>
    <x v="0"/>
    <x v="1"/>
    <n v="361"/>
    <n v="516.23"/>
  </r>
  <r>
    <s v="AD01-9363"/>
    <x v="3"/>
    <s v="Apr"/>
    <x v="0"/>
    <x v="1"/>
    <x v="0"/>
    <x v="0"/>
    <x v="0"/>
    <x v="1"/>
    <n v="337"/>
    <n v="481.90999999999997"/>
  </r>
  <r>
    <s v="AD01-9362"/>
    <x v="3"/>
    <s v="Apr"/>
    <x v="0"/>
    <x v="1"/>
    <x v="0"/>
    <x v="0"/>
    <x v="0"/>
    <x v="1"/>
    <n v="365"/>
    <n v="521.95000000000005"/>
  </r>
  <r>
    <s v="AD01-9361"/>
    <x v="3"/>
    <s v="Apr"/>
    <x v="0"/>
    <x v="1"/>
    <x v="0"/>
    <x v="0"/>
    <x v="0"/>
    <x v="1"/>
    <n v="751"/>
    <n v="1073.93"/>
  </r>
  <r>
    <s v="AD01-9363"/>
    <x v="3"/>
    <s v="Aug"/>
    <x v="0"/>
    <x v="1"/>
    <x v="0"/>
    <x v="0"/>
    <x v="0"/>
    <x v="1"/>
    <n v="344"/>
    <n v="526.32000000000005"/>
  </r>
  <r>
    <s v="AD01-9361"/>
    <x v="3"/>
    <s v="Aug"/>
    <x v="0"/>
    <x v="1"/>
    <x v="0"/>
    <x v="0"/>
    <x v="0"/>
    <x v="1"/>
    <n v="314"/>
    <n v="449.02"/>
  </r>
  <r>
    <s v="AD01-9362"/>
    <x v="3"/>
    <s v="Aug"/>
    <x v="0"/>
    <x v="0"/>
    <x v="0"/>
    <x v="0"/>
    <x v="0"/>
    <x v="1"/>
    <n v="340"/>
    <n v="486.2"/>
  </r>
  <r>
    <s v="AD01-9361"/>
    <x v="3"/>
    <s v="Aug"/>
    <x v="0"/>
    <x v="0"/>
    <x v="0"/>
    <x v="0"/>
    <x v="0"/>
    <x v="1"/>
    <n v="316"/>
    <n v="451.88"/>
  </r>
  <r>
    <s v="AD01-9362"/>
    <x v="3"/>
    <s v="Aug"/>
    <x v="0"/>
    <x v="0"/>
    <x v="0"/>
    <x v="0"/>
    <x v="0"/>
    <x v="1"/>
    <n v="659"/>
    <n v="942.37"/>
  </r>
  <r>
    <s v="AD01-9362"/>
    <x v="3"/>
    <s v="Aug"/>
    <x v="0"/>
    <x v="0"/>
    <x v="0"/>
    <x v="0"/>
    <x v="0"/>
    <x v="1"/>
    <n v="785"/>
    <n v="526.24"/>
  </r>
  <r>
    <s v="AD01-9361"/>
    <x v="3"/>
    <s v="Aug"/>
    <x v="0"/>
    <x v="0"/>
    <x v="0"/>
    <x v="0"/>
    <x v="0"/>
    <x v="1"/>
    <n v="343"/>
    <n v="490.49"/>
  </r>
  <r>
    <s v="AD01-9362"/>
    <x v="3"/>
    <s v="Aug"/>
    <x v="0"/>
    <x v="0"/>
    <x v="0"/>
    <x v="0"/>
    <x v="0"/>
    <x v="1"/>
    <n v="313"/>
    <n v="447.59000000000003"/>
  </r>
  <r>
    <s v="AD01-9361"/>
    <x v="3"/>
    <s v="Aug"/>
    <x v="0"/>
    <x v="0"/>
    <x v="0"/>
    <x v="0"/>
    <x v="0"/>
    <x v="1"/>
    <n v="341"/>
    <n v="487.63"/>
  </r>
  <r>
    <s v="AD01-9363"/>
    <x v="3"/>
    <s v="Aug"/>
    <x v="0"/>
    <x v="0"/>
    <x v="0"/>
    <x v="0"/>
    <x v="0"/>
    <x v="1"/>
    <n v="754"/>
    <n v="1078.22"/>
  </r>
  <r>
    <s v="AD01-9363"/>
    <x v="3"/>
    <s v="Dec"/>
    <x v="0"/>
    <x v="0"/>
    <x v="0"/>
    <x v="0"/>
    <x v="0"/>
    <x v="1"/>
    <n v="320"/>
    <n v="489.6"/>
  </r>
  <r>
    <s v="AD01-9361"/>
    <x v="3"/>
    <s v="Dec"/>
    <x v="0"/>
    <x v="0"/>
    <x v="0"/>
    <x v="0"/>
    <x v="0"/>
    <x v="1"/>
    <n v="296"/>
    <n v="423.28"/>
  </r>
  <r>
    <s v="AD01-9362"/>
    <x v="3"/>
    <s v="Dec"/>
    <x v="0"/>
    <x v="0"/>
    <x v="0"/>
    <x v="0"/>
    <x v="0"/>
    <x v="1"/>
    <n v="322"/>
    <n v="460.46000000000004"/>
  </r>
  <r>
    <s v="AD01-9362"/>
    <x v="3"/>
    <s v="Dec"/>
    <x v="0"/>
    <x v="0"/>
    <x v="0"/>
    <x v="0"/>
    <x v="0"/>
    <x v="1"/>
    <n v="292"/>
    <n v="417.56"/>
  </r>
  <r>
    <s v="AD01-9362"/>
    <x v="3"/>
    <s v="Dec"/>
    <x v="0"/>
    <x v="0"/>
    <x v="0"/>
    <x v="0"/>
    <x v="0"/>
    <x v="1"/>
    <n v="749"/>
    <n v="1071.07"/>
  </r>
  <r>
    <s v="AD01-9362"/>
    <x v="3"/>
    <s v="Dec"/>
    <x v="0"/>
    <x v="0"/>
    <x v="0"/>
    <x v="0"/>
    <x v="0"/>
    <x v="1"/>
    <n v="321"/>
    <n v="459.03"/>
  </r>
  <r>
    <s v="AD01-9362"/>
    <x v="3"/>
    <s v="Dec"/>
    <x v="0"/>
    <x v="0"/>
    <x v="0"/>
    <x v="0"/>
    <x v="0"/>
    <x v="1"/>
    <n v="319"/>
    <n v="456.16999999999996"/>
  </r>
  <r>
    <s v="AD01-9362"/>
    <x v="3"/>
    <s v="Dec"/>
    <x v="0"/>
    <x v="0"/>
    <x v="0"/>
    <x v="0"/>
    <x v="0"/>
    <x v="1"/>
    <n v="295"/>
    <n v="421.85"/>
  </r>
  <r>
    <s v="AD01-9361"/>
    <x v="3"/>
    <s v="Dec"/>
    <x v="0"/>
    <x v="0"/>
    <x v="0"/>
    <x v="0"/>
    <x v="0"/>
    <x v="1"/>
    <n v="323"/>
    <n v="461.89"/>
  </r>
  <r>
    <s v="AD01-9363"/>
    <x v="3"/>
    <s v="Dec"/>
    <x v="0"/>
    <x v="0"/>
    <x v="0"/>
    <x v="0"/>
    <x v="0"/>
    <x v="1"/>
    <n v="758"/>
    <n v="1083.94"/>
  </r>
  <r>
    <s v="AD01-9365"/>
    <x v="3"/>
    <s v="Feb"/>
    <x v="0"/>
    <x v="0"/>
    <x v="0"/>
    <x v="0"/>
    <x v="0"/>
    <x v="1"/>
    <n v="128"/>
    <n v="195.84"/>
  </r>
  <r>
    <s v="AD01-9361"/>
    <x v="3"/>
    <s v="Feb"/>
    <x v="0"/>
    <x v="0"/>
    <x v="0"/>
    <x v="0"/>
    <x v="0"/>
    <x v="1"/>
    <n v="302"/>
    <n v="431.86"/>
  </r>
  <r>
    <s v="AD01-9361"/>
    <x v="3"/>
    <s v="Feb"/>
    <x v="0"/>
    <x v="0"/>
    <x v="0"/>
    <x v="0"/>
    <x v="0"/>
    <x v="1"/>
    <n v="130"/>
    <n v="185.9"/>
  </r>
  <r>
    <s v="AD01-9361"/>
    <x v="3"/>
    <s v="Feb"/>
    <x v="0"/>
    <x v="0"/>
    <x v="0"/>
    <x v="0"/>
    <x v="0"/>
    <x v="1"/>
    <n v="346"/>
    <n v="494.78"/>
  </r>
  <r>
    <s v="AD01-9362"/>
    <x v="3"/>
    <s v="Feb"/>
    <x v="0"/>
    <x v="0"/>
    <x v="0"/>
    <x v="0"/>
    <x v="0"/>
    <x v="1"/>
    <n v="372"/>
    <n v="531.96"/>
  </r>
  <r>
    <s v="AD01-9364"/>
    <x v="3"/>
    <s v="Feb"/>
    <x v="0"/>
    <x v="0"/>
    <x v="0"/>
    <x v="0"/>
    <x v="0"/>
    <x v="1"/>
    <n v="740"/>
    <n v="1058.2"/>
  </r>
  <r>
    <s v="AD01-9364"/>
    <x v="3"/>
    <s v="Feb"/>
    <x v="0"/>
    <x v="0"/>
    <x v="0"/>
    <x v="0"/>
    <x v="0"/>
    <x v="1"/>
    <n v="129"/>
    <n v="184.47"/>
  </r>
  <r>
    <s v="AD01-9362"/>
    <x v="3"/>
    <s v="Feb"/>
    <x v="0"/>
    <x v="0"/>
    <x v="0"/>
    <x v="0"/>
    <x v="0"/>
    <x v="1"/>
    <n v="746"/>
    <n v="526.24"/>
  </r>
  <r>
    <s v="AD01-9362"/>
    <x v="3"/>
    <s v="Feb"/>
    <x v="0"/>
    <x v="0"/>
    <x v="0"/>
    <x v="0"/>
    <x v="0"/>
    <x v="1"/>
    <n v="780"/>
    <n v="526.24"/>
  </r>
  <r>
    <s v="AD01-9361"/>
    <x v="3"/>
    <s v="Feb"/>
    <x v="0"/>
    <x v="0"/>
    <x v="0"/>
    <x v="0"/>
    <x v="0"/>
    <x v="1"/>
    <n v="127"/>
    <n v="181.61"/>
  </r>
  <r>
    <s v="AD01-9362"/>
    <x v="3"/>
    <s v="Feb"/>
    <x v="0"/>
    <x v="0"/>
    <x v="0"/>
    <x v="0"/>
    <x v="0"/>
    <x v="1"/>
    <n v="301"/>
    <n v="430.43"/>
  </r>
  <r>
    <s v="AD01-9361"/>
    <x v="3"/>
    <s v="Feb"/>
    <x v="0"/>
    <x v="0"/>
    <x v="0"/>
    <x v="0"/>
    <x v="0"/>
    <x v="1"/>
    <n v="349"/>
    <n v="499.07"/>
  </r>
  <r>
    <s v="AD01-9365"/>
    <x v="3"/>
    <s v="Feb"/>
    <x v="0"/>
    <x v="0"/>
    <x v="0"/>
    <x v="0"/>
    <x v="0"/>
    <x v="1"/>
    <n v="749"/>
    <n v="1071.07"/>
  </r>
  <r>
    <s v="AD01-9364"/>
    <x v="3"/>
    <s v="Jan"/>
    <x v="0"/>
    <x v="0"/>
    <x v="0"/>
    <x v="0"/>
    <x v="0"/>
    <x v="1"/>
    <n v="134"/>
    <n v="191.62"/>
  </r>
  <r>
    <s v="AD01-9362"/>
    <x v="3"/>
    <s v="Jan"/>
    <x v="0"/>
    <x v="0"/>
    <x v="0"/>
    <x v="0"/>
    <x v="0"/>
    <x v="1"/>
    <n v="308"/>
    <n v="440.44"/>
  </r>
  <r>
    <s v="AD01-9361"/>
    <x v="3"/>
    <s v="Jan"/>
    <x v="0"/>
    <x v="0"/>
    <x v="0"/>
    <x v="0"/>
    <x v="0"/>
    <x v="1"/>
    <n v="350"/>
    <n v="500.5"/>
  </r>
  <r>
    <s v="AD01-9361"/>
    <x v="3"/>
    <s v="Jan"/>
    <x v="0"/>
    <x v="0"/>
    <x v="0"/>
    <x v="0"/>
    <x v="0"/>
    <x v="1"/>
    <n v="136"/>
    <n v="194.48"/>
  </r>
  <r>
    <s v="AD01-9365"/>
    <x v="3"/>
    <s v="Jan"/>
    <x v="0"/>
    <x v="0"/>
    <x v="0"/>
    <x v="0"/>
    <x v="0"/>
    <x v="1"/>
    <n v="304"/>
    <n v="434.72"/>
  </r>
  <r>
    <s v="AD01-9361"/>
    <x v="3"/>
    <s v="Jan"/>
    <x v="0"/>
    <x v="0"/>
    <x v="0"/>
    <x v="0"/>
    <x v="0"/>
    <x v="1"/>
    <n v="352"/>
    <n v="503.36"/>
  </r>
  <r>
    <s v="AD01-9361"/>
    <x v="3"/>
    <s v="Jan"/>
    <x v="0"/>
    <x v="0"/>
    <x v="0"/>
    <x v="0"/>
    <x v="0"/>
    <x v="1"/>
    <n v="132"/>
    <n v="188.76"/>
  </r>
  <r>
    <s v="AD01-9362"/>
    <x v="3"/>
    <s v="Jan"/>
    <x v="0"/>
    <x v="0"/>
    <x v="0"/>
    <x v="0"/>
    <x v="0"/>
    <x v="1"/>
    <n v="706"/>
    <n v="1009.5799999999999"/>
  </r>
  <r>
    <s v="AD01-9361"/>
    <x v="3"/>
    <s v="Jan"/>
    <x v="0"/>
    <x v="0"/>
    <x v="0"/>
    <x v="0"/>
    <x v="0"/>
    <x v="1"/>
    <n v="739"/>
    <n v="1056.77"/>
  </r>
  <r>
    <s v="AD01-9361"/>
    <x v="3"/>
    <s v="Jan"/>
    <x v="0"/>
    <x v="0"/>
    <x v="0"/>
    <x v="0"/>
    <x v="0"/>
    <x v="1"/>
    <n v="135"/>
    <n v="193.05"/>
  </r>
  <r>
    <s v="AD01-9361"/>
    <x v="3"/>
    <s v="Jan"/>
    <x v="0"/>
    <x v="0"/>
    <x v="0"/>
    <x v="0"/>
    <x v="0"/>
    <x v="1"/>
    <n v="779"/>
    <n v="526.24"/>
  </r>
  <r>
    <s v="AD01-9361"/>
    <x v="3"/>
    <s v="Jan"/>
    <x v="0"/>
    <x v="0"/>
    <x v="0"/>
    <x v="0"/>
    <x v="0"/>
    <x v="1"/>
    <n v="133"/>
    <n v="190.19"/>
  </r>
  <r>
    <s v="AD01-9364"/>
    <x v="3"/>
    <s v="Jan"/>
    <x v="0"/>
    <x v="0"/>
    <x v="0"/>
    <x v="0"/>
    <x v="0"/>
    <x v="1"/>
    <n v="307"/>
    <n v="439.01"/>
  </r>
  <r>
    <s v="AD01-9361"/>
    <x v="3"/>
    <s v="Jan"/>
    <x v="0"/>
    <x v="0"/>
    <x v="0"/>
    <x v="0"/>
    <x v="0"/>
    <x v="1"/>
    <n v="355"/>
    <n v="507.65"/>
  </r>
  <r>
    <s v="AD01-9361"/>
    <x v="3"/>
    <s v="Jan"/>
    <x v="0"/>
    <x v="0"/>
    <x v="0"/>
    <x v="0"/>
    <x v="0"/>
    <x v="1"/>
    <n v="131"/>
    <n v="187.32999999999998"/>
  </r>
  <r>
    <s v="AD01-9362"/>
    <x v="3"/>
    <s v="Jan"/>
    <x v="0"/>
    <x v="0"/>
    <x v="0"/>
    <x v="0"/>
    <x v="0"/>
    <x v="1"/>
    <n v="305"/>
    <n v="436.15"/>
  </r>
  <r>
    <s v="AD01-9364"/>
    <x v="3"/>
    <s v="Jan"/>
    <x v="0"/>
    <x v="0"/>
    <x v="0"/>
    <x v="0"/>
    <x v="0"/>
    <x v="1"/>
    <n v="748"/>
    <n v="1069.6399999999999"/>
  </r>
  <r>
    <s v="AD01-9361"/>
    <x v="3"/>
    <s v="Jul"/>
    <x v="0"/>
    <x v="0"/>
    <x v="0"/>
    <x v="0"/>
    <x v="0"/>
    <x v="1"/>
    <n v="350"/>
    <n v="535.5"/>
  </r>
  <r>
    <s v="AD01-9361"/>
    <x v="3"/>
    <s v="Jul"/>
    <x v="0"/>
    <x v="0"/>
    <x v="0"/>
    <x v="0"/>
    <x v="0"/>
    <x v="1"/>
    <n v="320"/>
    <n v="457.6"/>
  </r>
  <r>
    <s v="AD01-9364"/>
    <x v="3"/>
    <s v="Jul"/>
    <x v="0"/>
    <x v="0"/>
    <x v="0"/>
    <x v="0"/>
    <x v="0"/>
    <x v="1"/>
    <n v="346"/>
    <n v="494.78"/>
  </r>
  <r>
    <s v="AD01-9363"/>
    <x v="3"/>
    <s v="Jul"/>
    <x v="0"/>
    <x v="0"/>
    <x v="0"/>
    <x v="0"/>
    <x v="0"/>
    <x v="1"/>
    <n v="322"/>
    <n v="460.46000000000004"/>
  </r>
  <r>
    <s v="AD01-9361"/>
    <x v="3"/>
    <s v="Jul"/>
    <x v="0"/>
    <x v="0"/>
    <x v="0"/>
    <x v="0"/>
    <x v="0"/>
    <x v="1"/>
    <n v="658"/>
    <n v="940.94"/>
  </r>
  <r>
    <s v="AD01-9364"/>
    <x v="3"/>
    <s v="Jul"/>
    <x v="0"/>
    <x v="0"/>
    <x v="0"/>
    <x v="0"/>
    <x v="0"/>
    <x v="1"/>
    <n v="745"/>
    <n v="1065.3499999999999"/>
  </r>
  <r>
    <s v="AD01-9364"/>
    <x v="3"/>
    <s v="Jul"/>
    <x v="0"/>
    <x v="0"/>
    <x v="0"/>
    <x v="0"/>
    <x v="0"/>
    <x v="1"/>
    <n v="345"/>
    <n v="493.35"/>
  </r>
  <r>
    <s v="AD01-9361"/>
    <x v="3"/>
    <s v="Jul"/>
    <x v="0"/>
    <x v="0"/>
    <x v="0"/>
    <x v="0"/>
    <x v="0"/>
    <x v="1"/>
    <n v="784"/>
    <n v="526.24"/>
  </r>
  <r>
    <s v="AD01-9363"/>
    <x v="3"/>
    <s v="Jul"/>
    <x v="0"/>
    <x v="0"/>
    <x v="0"/>
    <x v="0"/>
    <x v="0"/>
    <x v="1"/>
    <n v="349"/>
    <n v="499.07"/>
  </r>
  <r>
    <s v="AD01-9364"/>
    <x v="3"/>
    <s v="Jul"/>
    <x v="0"/>
    <x v="0"/>
    <x v="0"/>
    <x v="0"/>
    <x v="0"/>
    <x v="1"/>
    <n v="319"/>
    <n v="456.16999999999996"/>
  </r>
  <r>
    <s v="AD01-9361"/>
    <x v="3"/>
    <s v="Jul"/>
    <x v="0"/>
    <x v="0"/>
    <x v="0"/>
    <x v="0"/>
    <x v="0"/>
    <x v="1"/>
    <n v="347"/>
    <n v="496.21000000000004"/>
  </r>
  <r>
    <s v="AD01-9361"/>
    <x v="3"/>
    <s v="Jul"/>
    <x v="0"/>
    <x v="0"/>
    <x v="0"/>
    <x v="0"/>
    <x v="0"/>
    <x v="1"/>
    <n v="753"/>
    <n v="1076.79"/>
  </r>
  <r>
    <s v="AD01-9361"/>
    <x v="3"/>
    <s v="Jun"/>
    <x v="0"/>
    <x v="0"/>
    <x v="0"/>
    <x v="0"/>
    <x v="0"/>
    <x v="1"/>
    <n v="326"/>
    <n v="466.18"/>
  </r>
  <r>
    <s v="AD01-9362"/>
    <x v="3"/>
    <s v="Jun"/>
    <x v="0"/>
    <x v="0"/>
    <x v="0"/>
    <x v="0"/>
    <x v="0"/>
    <x v="1"/>
    <n v="352"/>
    <n v="503.36"/>
  </r>
  <r>
    <s v="AD01-9361"/>
    <x v="3"/>
    <s v="Jun"/>
    <x v="0"/>
    <x v="0"/>
    <x v="0"/>
    <x v="0"/>
    <x v="0"/>
    <x v="1"/>
    <n v="328"/>
    <n v="469.03999999999996"/>
  </r>
  <r>
    <s v="AD01-9362"/>
    <x v="3"/>
    <s v="Jun"/>
    <x v="0"/>
    <x v="0"/>
    <x v="0"/>
    <x v="0"/>
    <x v="0"/>
    <x v="1"/>
    <n v="657"/>
    <n v="939.51"/>
  </r>
  <r>
    <s v="AD01-9361"/>
    <x v="3"/>
    <s v="Jun"/>
    <x v="0"/>
    <x v="0"/>
    <x v="0"/>
    <x v="0"/>
    <x v="0"/>
    <x v="1"/>
    <n v="744"/>
    <n v="1063.92"/>
  </r>
  <r>
    <s v="AD01-9361"/>
    <x v="3"/>
    <s v="Jun"/>
    <x v="0"/>
    <x v="0"/>
    <x v="0"/>
    <x v="0"/>
    <x v="0"/>
    <x v="1"/>
    <n v="351"/>
    <n v="501.93"/>
  </r>
  <r>
    <s v="AD01-9362"/>
    <x v="3"/>
    <s v="Jun"/>
    <x v="0"/>
    <x v="0"/>
    <x v="0"/>
    <x v="0"/>
    <x v="0"/>
    <x v="1"/>
    <n v="783"/>
    <n v="526.24"/>
  </r>
  <r>
    <s v="AD01-9361"/>
    <x v="3"/>
    <s v="Jun"/>
    <x v="0"/>
    <x v="0"/>
    <x v="0"/>
    <x v="0"/>
    <x v="0"/>
    <x v="1"/>
    <n v="355"/>
    <n v="507.65"/>
  </r>
  <r>
    <s v="AD01-9362"/>
    <x v="3"/>
    <s v="Jun"/>
    <x v="0"/>
    <x v="0"/>
    <x v="0"/>
    <x v="0"/>
    <x v="0"/>
    <x v="1"/>
    <n v="325"/>
    <n v="464.75"/>
  </r>
  <r>
    <s v="AD01-9361"/>
    <x v="3"/>
    <s v="Jun"/>
    <x v="0"/>
    <x v="0"/>
    <x v="0"/>
    <x v="0"/>
    <x v="0"/>
    <x v="1"/>
    <n v="353"/>
    <n v="504.78999999999996"/>
  </r>
  <r>
    <s v="AD01-9362"/>
    <x v="3"/>
    <s v="Mar"/>
    <x v="0"/>
    <x v="0"/>
    <x v="0"/>
    <x v="0"/>
    <x v="0"/>
    <x v="1"/>
    <n v="368"/>
    <n v="563.04"/>
  </r>
  <r>
    <s v="AD01-9362"/>
    <x v="3"/>
    <s v="Mar"/>
    <x v="0"/>
    <x v="0"/>
    <x v="0"/>
    <x v="0"/>
    <x v="0"/>
    <x v="1"/>
    <n v="344"/>
    <n v="491.91999999999996"/>
  </r>
  <r>
    <s v="AD01-9362"/>
    <x v="3"/>
    <s v="Mar"/>
    <x v="0"/>
    <x v="0"/>
    <x v="0"/>
    <x v="0"/>
    <x v="0"/>
    <x v="1"/>
    <n v="370"/>
    <n v="529.1"/>
  </r>
  <r>
    <s v="AD01-9362"/>
    <x v="3"/>
    <s v="Mar"/>
    <x v="0"/>
    <x v="0"/>
    <x v="0"/>
    <x v="0"/>
    <x v="0"/>
    <x v="1"/>
    <n v="340"/>
    <n v="486.2"/>
  </r>
  <r>
    <s v="AD01-9361"/>
    <x v="3"/>
    <s v="Mar"/>
    <x v="0"/>
    <x v="0"/>
    <x v="0"/>
    <x v="0"/>
    <x v="0"/>
    <x v="1"/>
    <n v="741"/>
    <n v="1059.6300000000001"/>
  </r>
  <r>
    <s v="AD01-9361"/>
    <x v="3"/>
    <s v="Mar"/>
    <x v="0"/>
    <x v="0"/>
    <x v="0"/>
    <x v="0"/>
    <x v="0"/>
    <x v="1"/>
    <n v="369"/>
    <n v="527.66999999999996"/>
  </r>
  <r>
    <s v="AD01-9362"/>
    <x v="3"/>
    <s v="Mar"/>
    <x v="0"/>
    <x v="0"/>
    <x v="0"/>
    <x v="0"/>
    <x v="0"/>
    <x v="1"/>
    <n v="367"/>
    <n v="524.80999999999995"/>
  </r>
  <r>
    <s v="AD01-9362"/>
    <x v="3"/>
    <s v="Mar"/>
    <x v="0"/>
    <x v="0"/>
    <x v="0"/>
    <x v="0"/>
    <x v="0"/>
    <x v="1"/>
    <n v="343"/>
    <n v="490.49"/>
  </r>
  <r>
    <s v="AD01-9362"/>
    <x v="3"/>
    <s v="Mar"/>
    <x v="0"/>
    <x v="0"/>
    <x v="0"/>
    <x v="0"/>
    <x v="0"/>
    <x v="1"/>
    <n v="371"/>
    <n v="530.53"/>
  </r>
  <r>
    <s v="AD01-9362"/>
    <x v="3"/>
    <s v="Mar"/>
    <x v="0"/>
    <x v="0"/>
    <x v="0"/>
    <x v="0"/>
    <x v="0"/>
    <x v="1"/>
    <n v="750"/>
    <n v="1072.5"/>
  </r>
  <r>
    <s v="AD01-9362"/>
    <x v="3"/>
    <s v="May"/>
    <x v="0"/>
    <x v="0"/>
    <x v="0"/>
    <x v="0"/>
    <x v="0"/>
    <x v="1"/>
    <n v="356"/>
    <n v="544.68000000000006"/>
  </r>
  <r>
    <s v="AD01-9361"/>
    <x v="3"/>
    <s v="May"/>
    <x v="0"/>
    <x v="0"/>
    <x v="0"/>
    <x v="0"/>
    <x v="0"/>
    <x v="1"/>
    <n v="332"/>
    <n v="474.76"/>
  </r>
  <r>
    <s v="AD01-9362"/>
    <x v="3"/>
    <s v="May"/>
    <x v="0"/>
    <x v="0"/>
    <x v="0"/>
    <x v="0"/>
    <x v="0"/>
    <x v="1"/>
    <n v="358"/>
    <n v="511.94"/>
  </r>
  <r>
    <s v="AD01-9361"/>
    <x v="3"/>
    <s v="May"/>
    <x v="0"/>
    <x v="0"/>
    <x v="0"/>
    <x v="0"/>
    <x v="0"/>
    <x v="1"/>
    <n v="656"/>
    <n v="938.07999999999993"/>
  </r>
  <r>
    <s v="AD01-9364"/>
    <x v="3"/>
    <s v="May"/>
    <x v="0"/>
    <x v="0"/>
    <x v="0"/>
    <x v="0"/>
    <x v="0"/>
    <x v="1"/>
    <n v="743"/>
    <n v="1062.49"/>
  </r>
  <r>
    <s v="AD01-9364"/>
    <x v="3"/>
    <s v="May"/>
    <x v="0"/>
    <x v="0"/>
    <x v="0"/>
    <x v="0"/>
    <x v="0"/>
    <x v="1"/>
    <n v="357"/>
    <n v="510.51"/>
  </r>
  <r>
    <s v="AD01-9361"/>
    <x v="3"/>
    <s v="May"/>
    <x v="0"/>
    <x v="0"/>
    <x v="0"/>
    <x v="0"/>
    <x v="0"/>
    <x v="1"/>
    <n v="782"/>
    <n v="526.24"/>
  </r>
  <r>
    <s v="AD01-9362"/>
    <x v="3"/>
    <s v="May"/>
    <x v="0"/>
    <x v="0"/>
    <x v="0"/>
    <x v="0"/>
    <x v="0"/>
    <x v="1"/>
    <n v="331"/>
    <n v="473.33"/>
  </r>
  <r>
    <s v="AD01-9361"/>
    <x v="3"/>
    <s v="May"/>
    <x v="0"/>
    <x v="0"/>
    <x v="0"/>
    <x v="0"/>
    <x v="0"/>
    <x v="1"/>
    <n v="359"/>
    <n v="513.37"/>
  </r>
  <r>
    <s v="AD01-9362"/>
    <x v="3"/>
    <s v="May"/>
    <x v="0"/>
    <x v="0"/>
    <x v="0"/>
    <x v="0"/>
    <x v="0"/>
    <x v="1"/>
    <n v="752"/>
    <n v="1075.3600000000001"/>
  </r>
  <r>
    <s v="AD01-9361"/>
    <x v="3"/>
    <s v="Nov"/>
    <x v="0"/>
    <x v="0"/>
    <x v="0"/>
    <x v="0"/>
    <x v="0"/>
    <x v="1"/>
    <n v="326"/>
    <n v="498.78"/>
  </r>
  <r>
    <s v="AD01-9364"/>
    <x v="3"/>
    <s v="Nov"/>
    <x v="0"/>
    <x v="0"/>
    <x v="0"/>
    <x v="0"/>
    <x v="0"/>
    <x v="1"/>
    <n v="328"/>
    <n v="469.03999999999996"/>
  </r>
  <r>
    <s v="AD01-9362"/>
    <x v="3"/>
    <s v="Nov"/>
    <x v="0"/>
    <x v="0"/>
    <x v="0"/>
    <x v="0"/>
    <x v="0"/>
    <x v="1"/>
    <n v="298"/>
    <n v="426.14"/>
  </r>
  <r>
    <s v="AD01-9364"/>
    <x v="3"/>
    <s v="Nov"/>
    <x v="0"/>
    <x v="0"/>
    <x v="0"/>
    <x v="0"/>
    <x v="0"/>
    <x v="1"/>
    <n v="662"/>
    <n v="946.66"/>
  </r>
  <r>
    <s v="AD01-9364"/>
    <x v="3"/>
    <s v="Nov"/>
    <x v="0"/>
    <x v="0"/>
    <x v="0"/>
    <x v="0"/>
    <x v="0"/>
    <x v="1"/>
    <n v="748"/>
    <n v="1069.6399999999999"/>
  </r>
  <r>
    <s v="AD01-9364"/>
    <x v="3"/>
    <s v="Nov"/>
    <x v="0"/>
    <x v="0"/>
    <x v="0"/>
    <x v="0"/>
    <x v="0"/>
    <x v="1"/>
    <n v="327"/>
    <n v="467.61"/>
  </r>
  <r>
    <s v="AD01-9364"/>
    <x v="3"/>
    <s v="Nov"/>
    <x v="0"/>
    <x v="0"/>
    <x v="0"/>
    <x v="0"/>
    <x v="0"/>
    <x v="1"/>
    <n v="788"/>
    <n v="526.24"/>
  </r>
  <r>
    <s v="AD01-9362"/>
    <x v="3"/>
    <s v="Nov"/>
    <x v="0"/>
    <x v="0"/>
    <x v="0"/>
    <x v="0"/>
    <x v="0"/>
    <x v="1"/>
    <n v="325"/>
    <n v="464.75"/>
  </r>
  <r>
    <s v="AD01-9364"/>
    <x v="3"/>
    <s v="Nov"/>
    <x v="0"/>
    <x v="0"/>
    <x v="0"/>
    <x v="0"/>
    <x v="0"/>
    <x v="1"/>
    <n v="301"/>
    <n v="430.43"/>
  </r>
  <r>
    <s v="AD01-9361"/>
    <x v="3"/>
    <s v="Nov"/>
    <x v="0"/>
    <x v="0"/>
    <x v="0"/>
    <x v="0"/>
    <x v="0"/>
    <x v="1"/>
    <n v="757"/>
    <n v="1082.51"/>
  </r>
  <r>
    <s v="AD01-9364"/>
    <x v="3"/>
    <s v="Oct"/>
    <x v="0"/>
    <x v="0"/>
    <x v="0"/>
    <x v="0"/>
    <x v="0"/>
    <x v="1"/>
    <n v="332"/>
    <n v="507.96000000000004"/>
  </r>
  <r>
    <s v="AD01-9362"/>
    <x v="3"/>
    <s v="Oct"/>
    <x v="0"/>
    <x v="0"/>
    <x v="0"/>
    <x v="0"/>
    <x v="0"/>
    <x v="1"/>
    <n v="302"/>
    <n v="431.86"/>
  </r>
  <r>
    <s v="AD01-9361"/>
    <x v="3"/>
    <s v="Oct"/>
    <x v="0"/>
    <x v="0"/>
    <x v="0"/>
    <x v="0"/>
    <x v="0"/>
    <x v="1"/>
    <n v="334"/>
    <n v="477.62"/>
  </r>
  <r>
    <s v="AD01-9365"/>
    <x v="3"/>
    <s v="Oct"/>
    <x v="0"/>
    <x v="0"/>
    <x v="0"/>
    <x v="0"/>
    <x v="0"/>
    <x v="1"/>
    <n v="304"/>
    <n v="434.72"/>
  </r>
  <r>
    <s v="AD01-9362"/>
    <x v="3"/>
    <s v="Oct"/>
    <x v="0"/>
    <x v="0"/>
    <x v="0"/>
    <x v="0"/>
    <x v="0"/>
    <x v="1"/>
    <n v="661"/>
    <n v="945.23"/>
  </r>
  <r>
    <s v="AD01-9361"/>
    <x v="3"/>
    <s v="Oct"/>
    <x v="0"/>
    <x v="0"/>
    <x v="0"/>
    <x v="0"/>
    <x v="0"/>
    <x v="1"/>
    <n v="747"/>
    <n v="1068.21"/>
  </r>
  <r>
    <s v="AD01-9361"/>
    <x v="3"/>
    <s v="Oct"/>
    <x v="0"/>
    <x v="0"/>
    <x v="0"/>
    <x v="0"/>
    <x v="0"/>
    <x v="1"/>
    <n v="333"/>
    <n v="476.19"/>
  </r>
  <r>
    <s v="AD01-9362"/>
    <x v="3"/>
    <s v="Oct"/>
    <x v="0"/>
    <x v="0"/>
    <x v="0"/>
    <x v="0"/>
    <x v="0"/>
    <x v="1"/>
    <n v="787"/>
    <n v="526.24"/>
  </r>
  <r>
    <s v="AD01-9365"/>
    <x v="3"/>
    <s v="Oct"/>
    <x v="0"/>
    <x v="0"/>
    <x v="0"/>
    <x v="0"/>
    <x v="0"/>
    <x v="1"/>
    <n v="331"/>
    <n v="473.33"/>
  </r>
  <r>
    <s v="AD01-9361"/>
    <x v="3"/>
    <s v="Oct"/>
    <x v="0"/>
    <x v="0"/>
    <x v="0"/>
    <x v="0"/>
    <x v="0"/>
    <x v="1"/>
    <n v="307"/>
    <n v="439.01"/>
  </r>
  <r>
    <s v="AD01-9362"/>
    <x v="3"/>
    <s v="Oct"/>
    <x v="0"/>
    <x v="0"/>
    <x v="0"/>
    <x v="0"/>
    <x v="0"/>
    <x v="1"/>
    <n v="329"/>
    <n v="470.47"/>
  </r>
  <r>
    <s v="AD01-9364"/>
    <x v="3"/>
    <s v="Oct"/>
    <x v="0"/>
    <x v="0"/>
    <x v="0"/>
    <x v="0"/>
    <x v="0"/>
    <x v="1"/>
    <n v="756"/>
    <n v="1081.08"/>
  </r>
  <r>
    <s v="AD01-9362"/>
    <x v="3"/>
    <s v="Sep"/>
    <x v="0"/>
    <x v="0"/>
    <x v="0"/>
    <x v="0"/>
    <x v="0"/>
    <x v="1"/>
    <n v="338"/>
    <n v="517.14"/>
  </r>
  <r>
    <s v="AD01-9362"/>
    <x v="3"/>
    <s v="Sep"/>
    <x v="0"/>
    <x v="0"/>
    <x v="0"/>
    <x v="0"/>
    <x v="0"/>
    <x v="1"/>
    <n v="308"/>
    <n v="440.44"/>
  </r>
  <r>
    <s v="AD01-9365"/>
    <x v="3"/>
    <s v="Sep"/>
    <x v="0"/>
    <x v="0"/>
    <x v="0"/>
    <x v="0"/>
    <x v="0"/>
    <x v="1"/>
    <n v="310"/>
    <n v="443.3"/>
  </r>
  <r>
    <s v="AD01-9361"/>
    <x v="3"/>
    <s v="Sep"/>
    <x v="0"/>
    <x v="0"/>
    <x v="0"/>
    <x v="0"/>
    <x v="0"/>
    <x v="1"/>
    <n v="660"/>
    <n v="943.8"/>
  </r>
  <r>
    <s v="AD01-9364"/>
    <x v="3"/>
    <s v="Sep"/>
    <x v="0"/>
    <x v="0"/>
    <x v="0"/>
    <x v="0"/>
    <x v="0"/>
    <x v="1"/>
    <n v="746"/>
    <n v="1066.78"/>
  </r>
  <r>
    <s v="AD01-9364"/>
    <x v="3"/>
    <s v="Sep"/>
    <x v="0"/>
    <x v="0"/>
    <x v="0"/>
    <x v="0"/>
    <x v="0"/>
    <x v="1"/>
    <n v="339"/>
    <n v="484.77"/>
  </r>
  <r>
    <s v="AD01-9361"/>
    <x v="3"/>
    <s v="Sep"/>
    <x v="0"/>
    <x v="0"/>
    <x v="0"/>
    <x v="0"/>
    <x v="0"/>
    <x v="1"/>
    <n v="786"/>
    <n v="526.24"/>
  </r>
  <r>
    <s v="AD01-9365"/>
    <x v="3"/>
    <s v="Sep"/>
    <x v="0"/>
    <x v="0"/>
    <x v="0"/>
    <x v="0"/>
    <x v="0"/>
    <x v="1"/>
    <n v="337"/>
    <n v="481.90999999999997"/>
  </r>
  <r>
    <s v="AD01-9362"/>
    <x v="3"/>
    <s v="Sep"/>
    <x v="0"/>
    <x v="0"/>
    <x v="0"/>
    <x v="0"/>
    <x v="0"/>
    <x v="1"/>
    <n v="335"/>
    <n v="479.05"/>
  </r>
  <r>
    <s v="AD01-9362"/>
    <x v="3"/>
    <s v="Sep"/>
    <x v="0"/>
    <x v="0"/>
    <x v="0"/>
    <x v="0"/>
    <x v="0"/>
    <x v="1"/>
    <n v="755"/>
    <n v="1079.6500000000001"/>
  </r>
  <r>
    <s v="AD01-9362"/>
    <x v="3"/>
    <s v="Apr"/>
    <x v="1"/>
    <x v="0"/>
    <x v="0"/>
    <x v="0"/>
    <x v="0"/>
    <x v="0"/>
    <n v="212"/>
    <n v="303.15999999999997"/>
  </r>
  <r>
    <s v="AD01-9361"/>
    <x v="3"/>
    <s v="Apr"/>
    <x v="1"/>
    <x v="0"/>
    <x v="0"/>
    <x v="0"/>
    <x v="0"/>
    <x v="0"/>
    <n v="182"/>
    <n v="260.26"/>
  </r>
  <r>
    <s v="AD01-9362"/>
    <x v="3"/>
    <s v="Apr"/>
    <x v="1"/>
    <x v="0"/>
    <x v="0"/>
    <x v="0"/>
    <x v="0"/>
    <x v="0"/>
    <n v="184"/>
    <n v="526.24"/>
  </r>
  <r>
    <s v="AD01-9362"/>
    <x v="3"/>
    <s v="Apr"/>
    <x v="1"/>
    <x v="0"/>
    <x v="0"/>
    <x v="0"/>
    <x v="0"/>
    <x v="0"/>
    <n v="968"/>
    <n v="1384.24"/>
  </r>
  <r>
    <s v="AD01-9365"/>
    <x v="3"/>
    <s v="Apr"/>
    <x v="1"/>
    <x v="0"/>
    <x v="0"/>
    <x v="0"/>
    <x v="0"/>
    <x v="0"/>
    <n v="186"/>
    <n v="265.98"/>
  </r>
  <r>
    <s v="AD01-9365"/>
    <x v="3"/>
    <s v="Apr"/>
    <x v="1"/>
    <x v="0"/>
    <x v="0"/>
    <x v="0"/>
    <x v="0"/>
    <x v="0"/>
    <n v="213"/>
    <n v="304.59000000000003"/>
  </r>
  <r>
    <s v="AD01-9362"/>
    <x v="3"/>
    <s v="Apr"/>
    <x v="1"/>
    <x v="0"/>
    <x v="0"/>
    <x v="0"/>
    <x v="0"/>
    <x v="0"/>
    <n v="183"/>
    <n v="261.69"/>
  </r>
  <r>
    <s v="AD01-9362"/>
    <x v="3"/>
    <s v="Apr"/>
    <x v="1"/>
    <x v="0"/>
    <x v="0"/>
    <x v="0"/>
    <x v="0"/>
    <x v="0"/>
    <n v="749"/>
    <n v="1071.07"/>
  </r>
  <r>
    <s v="AD01-9361"/>
    <x v="3"/>
    <s v="Apr"/>
    <x v="1"/>
    <x v="0"/>
    <x v="0"/>
    <x v="0"/>
    <x v="0"/>
    <x v="0"/>
    <n v="209"/>
    <n v="298.87"/>
  </r>
  <r>
    <s v="AD01-9362"/>
    <x v="3"/>
    <s v="Apr"/>
    <x v="1"/>
    <x v="0"/>
    <x v="0"/>
    <x v="0"/>
    <x v="0"/>
    <x v="0"/>
    <n v="185"/>
    <n v="264.55"/>
  </r>
  <r>
    <s v="AD01-9362"/>
    <x v="3"/>
    <s v="Aug"/>
    <x v="1"/>
    <x v="0"/>
    <x v="0"/>
    <x v="0"/>
    <x v="0"/>
    <x v="0"/>
    <n v="188"/>
    <n v="268.84000000000003"/>
  </r>
  <r>
    <s v="AD01-9361"/>
    <x v="3"/>
    <s v="Aug"/>
    <x v="1"/>
    <x v="0"/>
    <x v="0"/>
    <x v="0"/>
    <x v="0"/>
    <x v="0"/>
    <n v="164"/>
    <n v="234.51999999999998"/>
  </r>
  <r>
    <s v="AD01-9364"/>
    <x v="3"/>
    <s v="Aug"/>
    <x v="1"/>
    <x v="0"/>
    <x v="0"/>
    <x v="0"/>
    <x v="0"/>
    <x v="0"/>
    <n v="190"/>
    <n v="526.24"/>
  </r>
  <r>
    <s v="AD01-9361"/>
    <x v="3"/>
    <s v="Aug"/>
    <x v="1"/>
    <x v="0"/>
    <x v="0"/>
    <x v="0"/>
    <x v="0"/>
    <x v="0"/>
    <n v="160"/>
    <n v="526.24"/>
  </r>
  <r>
    <s v="AD01-9362"/>
    <x v="3"/>
    <s v="Aug"/>
    <x v="1"/>
    <x v="0"/>
    <x v="0"/>
    <x v="0"/>
    <x v="0"/>
    <x v="0"/>
    <n v="971"/>
    <n v="1388.53"/>
  </r>
  <r>
    <s v="AD01-9361"/>
    <x v="3"/>
    <s v="Aug"/>
    <x v="1"/>
    <x v="0"/>
    <x v="0"/>
    <x v="0"/>
    <x v="0"/>
    <x v="0"/>
    <n v="162"/>
    <n v="231.66"/>
  </r>
  <r>
    <s v="AD01-9361"/>
    <x v="3"/>
    <s v="Aug"/>
    <x v="1"/>
    <x v="0"/>
    <x v="0"/>
    <x v="0"/>
    <x v="0"/>
    <x v="0"/>
    <n v="189"/>
    <n v="270.27"/>
  </r>
  <r>
    <s v="AD01-9362"/>
    <x v="3"/>
    <s v="Aug"/>
    <x v="1"/>
    <x v="0"/>
    <x v="0"/>
    <x v="0"/>
    <x v="0"/>
    <x v="0"/>
    <n v="165"/>
    <n v="235.95"/>
  </r>
  <r>
    <s v="AD01-9361"/>
    <x v="3"/>
    <s v="Aug"/>
    <x v="1"/>
    <x v="0"/>
    <x v="0"/>
    <x v="0"/>
    <x v="0"/>
    <x v="0"/>
    <n v="753"/>
    <n v="1076.79"/>
  </r>
  <r>
    <s v="AD01-9364"/>
    <x v="3"/>
    <s v="Aug"/>
    <x v="1"/>
    <x v="0"/>
    <x v="0"/>
    <x v="0"/>
    <x v="0"/>
    <x v="0"/>
    <n v="839"/>
    <n v="1199.77"/>
  </r>
  <r>
    <s v="AD01-9361"/>
    <x v="3"/>
    <s v="Aug"/>
    <x v="1"/>
    <x v="0"/>
    <x v="0"/>
    <x v="0"/>
    <x v="0"/>
    <x v="0"/>
    <n v="191"/>
    <n v="273.13"/>
  </r>
  <r>
    <s v="AD01-9362"/>
    <x v="3"/>
    <s v="Aug"/>
    <x v="1"/>
    <x v="0"/>
    <x v="0"/>
    <x v="0"/>
    <x v="0"/>
    <x v="0"/>
    <n v="161"/>
    <n v="230.23000000000002"/>
  </r>
  <r>
    <s v="AD01-9361"/>
    <x v="3"/>
    <s v="Dec"/>
    <x v="1"/>
    <x v="0"/>
    <x v="0"/>
    <x v="0"/>
    <x v="0"/>
    <x v="0"/>
    <n v="170"/>
    <n v="243.1"/>
  </r>
  <r>
    <s v="AD01-9361"/>
    <x v="3"/>
    <s v="Dec"/>
    <x v="1"/>
    <x v="0"/>
    <x v="0"/>
    <x v="0"/>
    <x v="0"/>
    <x v="0"/>
    <n v="140"/>
    <n v="200.2"/>
  </r>
  <r>
    <s v="AD01-9361"/>
    <x v="3"/>
    <s v="Dec"/>
    <x v="1"/>
    <x v="0"/>
    <x v="0"/>
    <x v="0"/>
    <x v="0"/>
    <x v="0"/>
    <n v="166"/>
    <n v="526.24"/>
  </r>
  <r>
    <s v="AD01-9361"/>
    <x v="3"/>
    <s v="Dec"/>
    <x v="1"/>
    <x v="0"/>
    <x v="0"/>
    <x v="0"/>
    <x v="0"/>
    <x v="0"/>
    <n v="142"/>
    <n v="526.24"/>
  </r>
  <r>
    <s v="AD01-9362"/>
    <x v="3"/>
    <s v="Dec"/>
    <x v="1"/>
    <x v="0"/>
    <x v="0"/>
    <x v="0"/>
    <x v="0"/>
    <x v="0"/>
    <n v="975"/>
    <n v="1394.25"/>
  </r>
  <r>
    <s v="AD01-9362"/>
    <x v="3"/>
    <s v="Dec"/>
    <x v="1"/>
    <x v="0"/>
    <x v="0"/>
    <x v="0"/>
    <x v="0"/>
    <x v="0"/>
    <n v="141"/>
    <n v="201.63"/>
  </r>
  <r>
    <s v="AD01-9361"/>
    <x v="3"/>
    <s v="Dec"/>
    <x v="1"/>
    <x v="0"/>
    <x v="0"/>
    <x v="0"/>
    <x v="0"/>
    <x v="0"/>
    <n v="756"/>
    <n v="1081.08"/>
  </r>
  <r>
    <s v="AD01-9361"/>
    <x v="3"/>
    <s v="Dec"/>
    <x v="1"/>
    <x v="0"/>
    <x v="0"/>
    <x v="0"/>
    <x v="0"/>
    <x v="0"/>
    <n v="843"/>
    <n v="1205.49"/>
  </r>
  <r>
    <s v="AD01-9361"/>
    <x v="3"/>
    <s v="Dec"/>
    <x v="1"/>
    <x v="0"/>
    <x v="0"/>
    <x v="0"/>
    <x v="0"/>
    <x v="0"/>
    <n v="167"/>
    <n v="238.81"/>
  </r>
  <r>
    <s v="AD01-9361"/>
    <x v="3"/>
    <s v="Dec"/>
    <x v="1"/>
    <x v="0"/>
    <x v="0"/>
    <x v="0"/>
    <x v="0"/>
    <x v="0"/>
    <n v="143"/>
    <n v="204.49"/>
  </r>
  <r>
    <s v="AD01-9362"/>
    <x v="3"/>
    <s v="Feb"/>
    <x v="1"/>
    <x v="0"/>
    <x v="0"/>
    <x v="0"/>
    <x v="0"/>
    <x v="1"/>
    <n v="272"/>
    <n v="388.96"/>
  </r>
  <r>
    <s v="AD01-9362"/>
    <x v="3"/>
    <s v="Feb"/>
    <x v="1"/>
    <x v="0"/>
    <x v="0"/>
    <x v="0"/>
    <x v="0"/>
    <x v="1"/>
    <n v="266"/>
    <n v="380.38"/>
  </r>
  <r>
    <s v="AD01-9361"/>
    <x v="3"/>
    <s v="Feb"/>
    <x v="1"/>
    <x v="0"/>
    <x v="0"/>
    <x v="0"/>
    <x v="0"/>
    <x v="0"/>
    <n v="224"/>
    <n v="320.32"/>
  </r>
  <r>
    <s v="AD01-9361"/>
    <x v="3"/>
    <s v="Feb"/>
    <x v="1"/>
    <x v="0"/>
    <x v="0"/>
    <x v="0"/>
    <x v="0"/>
    <x v="0"/>
    <n v="194"/>
    <n v="277.42"/>
  </r>
  <r>
    <s v="AD01-9364"/>
    <x v="3"/>
    <s v="Feb"/>
    <x v="1"/>
    <x v="0"/>
    <x v="0"/>
    <x v="0"/>
    <x v="0"/>
    <x v="0"/>
    <n v="268"/>
    <n v="383.24"/>
  </r>
  <r>
    <s v="AD01-9364"/>
    <x v="3"/>
    <s v="Feb"/>
    <x v="1"/>
    <x v="0"/>
    <x v="0"/>
    <x v="0"/>
    <x v="0"/>
    <x v="0"/>
    <n v="220"/>
    <n v="526.24"/>
  </r>
  <r>
    <s v="AD01-9364"/>
    <x v="3"/>
    <s v="Feb"/>
    <x v="1"/>
    <x v="0"/>
    <x v="0"/>
    <x v="0"/>
    <x v="0"/>
    <x v="0"/>
    <n v="196"/>
    <n v="526.24"/>
  </r>
  <r>
    <s v="AD01-9365"/>
    <x v="3"/>
    <s v="Feb"/>
    <x v="1"/>
    <x v="0"/>
    <x v="0"/>
    <x v="0"/>
    <x v="0"/>
    <x v="0"/>
    <n v="966"/>
    <n v="1381.38"/>
  </r>
  <r>
    <s v="AD01-9361"/>
    <x v="3"/>
    <s v="Feb"/>
    <x v="1"/>
    <x v="0"/>
    <x v="0"/>
    <x v="0"/>
    <x v="0"/>
    <x v="0"/>
    <n v="1019"/>
    <n v="1457.17"/>
  </r>
  <r>
    <s v="AD01-9361"/>
    <x v="3"/>
    <s v="Feb"/>
    <x v="1"/>
    <x v="0"/>
    <x v="0"/>
    <x v="0"/>
    <x v="0"/>
    <x v="0"/>
    <n v="192"/>
    <n v="274.56"/>
  </r>
  <r>
    <s v="AD01-9361"/>
    <x v="3"/>
    <s v="Feb"/>
    <x v="1"/>
    <x v="0"/>
    <x v="0"/>
    <x v="0"/>
    <x v="0"/>
    <x v="0"/>
    <n v="219"/>
    <n v="313.17"/>
  </r>
  <r>
    <s v="AD01-9365"/>
    <x v="3"/>
    <s v="Feb"/>
    <x v="1"/>
    <x v="0"/>
    <x v="0"/>
    <x v="0"/>
    <x v="0"/>
    <x v="0"/>
    <n v="195"/>
    <n v="278.85000000000002"/>
  </r>
  <r>
    <s v="AD01-9361"/>
    <x v="3"/>
    <s v="Feb"/>
    <x v="1"/>
    <x v="0"/>
    <x v="0"/>
    <x v="0"/>
    <x v="0"/>
    <x v="0"/>
    <n v="271"/>
    <n v="387.53"/>
  </r>
  <r>
    <s v="AD01-9364"/>
    <x v="3"/>
    <s v="Feb"/>
    <x v="1"/>
    <x v="0"/>
    <x v="0"/>
    <x v="0"/>
    <x v="0"/>
    <x v="0"/>
    <n v="747"/>
    <n v="1068.21"/>
  </r>
  <r>
    <s v="AD01-9364"/>
    <x v="3"/>
    <s v="Feb"/>
    <x v="1"/>
    <x v="0"/>
    <x v="0"/>
    <x v="0"/>
    <x v="0"/>
    <x v="0"/>
    <n v="834"/>
    <n v="1192.6199999999999"/>
  </r>
  <r>
    <s v="AD01-9361"/>
    <x v="3"/>
    <s v="Feb"/>
    <x v="1"/>
    <x v="0"/>
    <x v="0"/>
    <x v="0"/>
    <x v="0"/>
    <x v="1"/>
    <n v="269"/>
    <n v="384.67"/>
  </r>
  <r>
    <s v="AD01-9361"/>
    <x v="3"/>
    <s v="Feb"/>
    <x v="1"/>
    <x v="0"/>
    <x v="0"/>
    <x v="0"/>
    <x v="0"/>
    <x v="0"/>
    <n v="221"/>
    <n v="316.02999999999997"/>
  </r>
  <r>
    <s v="AD01-9364"/>
    <x v="3"/>
    <s v="Feb"/>
    <x v="1"/>
    <x v="0"/>
    <x v="0"/>
    <x v="0"/>
    <x v="0"/>
    <x v="0"/>
    <n v="149"/>
    <n v="213.07"/>
  </r>
  <r>
    <s v="AD01-9361"/>
    <x v="3"/>
    <s v="Feb"/>
    <x v="1"/>
    <x v="0"/>
    <x v="0"/>
    <x v="0"/>
    <x v="0"/>
    <x v="0"/>
    <n v="197"/>
    <n v="281.70999999999998"/>
  </r>
  <r>
    <s v="AD01-9364"/>
    <x v="3"/>
    <s v="Jan"/>
    <x v="1"/>
    <x v="0"/>
    <x v="0"/>
    <x v="0"/>
    <x v="0"/>
    <x v="1"/>
    <n v="284"/>
    <n v="406.12"/>
  </r>
  <r>
    <s v="AD01-9362"/>
    <x v="3"/>
    <s v="Jan"/>
    <x v="1"/>
    <x v="0"/>
    <x v="0"/>
    <x v="0"/>
    <x v="0"/>
    <x v="1"/>
    <n v="278"/>
    <n v="397.53999999999996"/>
  </r>
  <r>
    <s v="AD01-9364"/>
    <x v="3"/>
    <s v="Jan"/>
    <x v="1"/>
    <x v="0"/>
    <x v="0"/>
    <x v="0"/>
    <x v="0"/>
    <x v="0"/>
    <n v="152"/>
    <n v="217.36"/>
  </r>
  <r>
    <s v="AD01-9361"/>
    <x v="3"/>
    <s v="Jan"/>
    <x v="1"/>
    <x v="0"/>
    <x v="0"/>
    <x v="0"/>
    <x v="0"/>
    <x v="0"/>
    <n v="200"/>
    <n v="286"/>
  </r>
  <r>
    <s v="AD01-9362"/>
    <x v="3"/>
    <s v="Jan"/>
    <x v="1"/>
    <x v="0"/>
    <x v="0"/>
    <x v="0"/>
    <x v="0"/>
    <x v="0"/>
    <n v="286"/>
    <n v="408.98"/>
  </r>
  <r>
    <s v="AD01-9362"/>
    <x v="3"/>
    <s v="Jan"/>
    <x v="1"/>
    <x v="0"/>
    <x v="0"/>
    <x v="0"/>
    <x v="0"/>
    <x v="0"/>
    <n v="280"/>
    <n v="400.4"/>
  </r>
  <r>
    <s v="AD01-9361"/>
    <x v="3"/>
    <s v="Jan"/>
    <x v="1"/>
    <x v="0"/>
    <x v="0"/>
    <x v="0"/>
    <x v="0"/>
    <x v="0"/>
    <n v="274"/>
    <n v="391.82"/>
  </r>
  <r>
    <s v="AD01-9362"/>
    <x v="3"/>
    <s v="Jan"/>
    <x v="1"/>
    <x v="0"/>
    <x v="0"/>
    <x v="0"/>
    <x v="0"/>
    <x v="0"/>
    <n v="226"/>
    <n v="526.24"/>
  </r>
  <r>
    <s v="AD01-9363"/>
    <x v="3"/>
    <s v="Jan"/>
    <x v="1"/>
    <x v="0"/>
    <x v="0"/>
    <x v="0"/>
    <x v="0"/>
    <x v="0"/>
    <n v="154"/>
    <n v="526.24"/>
  </r>
  <r>
    <s v="AD01-9361"/>
    <x v="3"/>
    <s v="Jan"/>
    <x v="1"/>
    <x v="0"/>
    <x v="0"/>
    <x v="0"/>
    <x v="0"/>
    <x v="0"/>
    <n v="202"/>
    <n v="526.24"/>
  </r>
  <r>
    <s v="AD01-9364"/>
    <x v="3"/>
    <s v="Jan"/>
    <x v="1"/>
    <x v="0"/>
    <x v="0"/>
    <x v="0"/>
    <x v="0"/>
    <x v="0"/>
    <n v="965"/>
    <n v="1379.95"/>
  </r>
  <r>
    <s v="AD01-9362"/>
    <x v="3"/>
    <s v="Jan"/>
    <x v="1"/>
    <x v="0"/>
    <x v="0"/>
    <x v="0"/>
    <x v="0"/>
    <x v="0"/>
    <n v="198"/>
    <n v="283.14"/>
  </r>
  <r>
    <s v="AD01-9362"/>
    <x v="3"/>
    <s v="Jan"/>
    <x v="1"/>
    <x v="0"/>
    <x v="0"/>
    <x v="0"/>
    <x v="0"/>
    <x v="0"/>
    <n v="225"/>
    <n v="321.75"/>
  </r>
  <r>
    <s v="AD01-9362"/>
    <x v="3"/>
    <s v="Jan"/>
    <x v="1"/>
    <x v="0"/>
    <x v="0"/>
    <x v="0"/>
    <x v="0"/>
    <x v="0"/>
    <n v="153"/>
    <n v="218.79"/>
  </r>
  <r>
    <s v="AD01-9364"/>
    <x v="3"/>
    <s v="Jan"/>
    <x v="1"/>
    <x v="0"/>
    <x v="0"/>
    <x v="0"/>
    <x v="0"/>
    <x v="0"/>
    <n v="201"/>
    <n v="287.43"/>
  </r>
  <r>
    <s v="AD01-9363"/>
    <x v="3"/>
    <s v="Jan"/>
    <x v="1"/>
    <x v="0"/>
    <x v="0"/>
    <x v="0"/>
    <x v="0"/>
    <x v="0"/>
    <n v="283"/>
    <n v="404.69"/>
  </r>
  <r>
    <s v="AD01-9364"/>
    <x v="3"/>
    <s v="Jan"/>
    <x v="1"/>
    <x v="0"/>
    <x v="0"/>
    <x v="0"/>
    <x v="0"/>
    <x v="0"/>
    <n v="277"/>
    <n v="396.11"/>
  </r>
  <r>
    <s v="AD01-9361"/>
    <x v="3"/>
    <s v="Jan"/>
    <x v="1"/>
    <x v="0"/>
    <x v="0"/>
    <x v="0"/>
    <x v="0"/>
    <x v="0"/>
    <n v="746"/>
    <n v="1066.78"/>
  </r>
  <r>
    <s v="AD01-9361"/>
    <x v="3"/>
    <s v="Jan"/>
    <x v="1"/>
    <x v="0"/>
    <x v="0"/>
    <x v="0"/>
    <x v="0"/>
    <x v="0"/>
    <n v="800"/>
    <n v="1144"/>
  </r>
  <r>
    <s v="AD01-9362"/>
    <x v="3"/>
    <s v="Jan"/>
    <x v="1"/>
    <x v="0"/>
    <x v="0"/>
    <x v="0"/>
    <x v="0"/>
    <x v="0"/>
    <n v="833"/>
    <n v="1191.19"/>
  </r>
  <r>
    <s v="AD01-9362"/>
    <x v="3"/>
    <s v="Jan"/>
    <x v="1"/>
    <x v="0"/>
    <x v="0"/>
    <x v="0"/>
    <x v="0"/>
    <x v="1"/>
    <n v="287"/>
    <n v="410.40999999999997"/>
  </r>
  <r>
    <s v="AD01-9362"/>
    <x v="3"/>
    <s v="Jan"/>
    <x v="1"/>
    <x v="0"/>
    <x v="0"/>
    <x v="0"/>
    <x v="0"/>
    <x v="1"/>
    <n v="281"/>
    <n v="401.83"/>
  </r>
  <r>
    <s v="AD01-9365"/>
    <x v="3"/>
    <s v="Jan"/>
    <x v="1"/>
    <x v="0"/>
    <x v="0"/>
    <x v="0"/>
    <x v="0"/>
    <x v="1"/>
    <n v="275"/>
    <n v="393.25"/>
  </r>
  <r>
    <s v="AD01-9361"/>
    <x v="3"/>
    <s v="Jan"/>
    <x v="1"/>
    <x v="0"/>
    <x v="0"/>
    <x v="0"/>
    <x v="0"/>
    <x v="0"/>
    <n v="227"/>
    <n v="324.61"/>
  </r>
  <r>
    <s v="AD01-9362"/>
    <x v="3"/>
    <s v="Jan"/>
    <x v="1"/>
    <x v="0"/>
    <x v="0"/>
    <x v="0"/>
    <x v="0"/>
    <x v="0"/>
    <n v="155"/>
    <n v="221.65"/>
  </r>
  <r>
    <s v="AD01-9361"/>
    <x v="3"/>
    <s v="Jul"/>
    <x v="1"/>
    <x v="0"/>
    <x v="0"/>
    <x v="0"/>
    <x v="0"/>
    <x v="0"/>
    <n v="194"/>
    <n v="277.42"/>
  </r>
  <r>
    <s v="AD01-9364"/>
    <x v="3"/>
    <s v="Jul"/>
    <x v="1"/>
    <x v="0"/>
    <x v="0"/>
    <x v="0"/>
    <x v="0"/>
    <x v="0"/>
    <n v="170"/>
    <n v="243.1"/>
  </r>
  <r>
    <s v="AD01-9364"/>
    <x v="3"/>
    <s v="Jul"/>
    <x v="1"/>
    <x v="0"/>
    <x v="0"/>
    <x v="0"/>
    <x v="0"/>
    <x v="0"/>
    <n v="196"/>
    <n v="526.24"/>
  </r>
  <r>
    <s v="AD01-9364"/>
    <x v="3"/>
    <s v="Jul"/>
    <x v="1"/>
    <x v="0"/>
    <x v="0"/>
    <x v="0"/>
    <x v="0"/>
    <x v="0"/>
    <n v="166"/>
    <n v="526.24"/>
  </r>
  <r>
    <s v="AD01-9365"/>
    <x v="3"/>
    <s v="Jul"/>
    <x v="1"/>
    <x v="0"/>
    <x v="0"/>
    <x v="0"/>
    <x v="0"/>
    <x v="0"/>
    <n v="168"/>
    <n v="240.24"/>
  </r>
  <r>
    <s v="AD01-9365"/>
    <x v="3"/>
    <s v="Jul"/>
    <x v="1"/>
    <x v="0"/>
    <x v="0"/>
    <x v="0"/>
    <x v="0"/>
    <x v="0"/>
    <n v="195"/>
    <n v="278.85000000000002"/>
  </r>
  <r>
    <s v="AD01-9364"/>
    <x v="3"/>
    <s v="Jul"/>
    <x v="1"/>
    <x v="0"/>
    <x v="0"/>
    <x v="0"/>
    <x v="0"/>
    <x v="0"/>
    <n v="752"/>
    <n v="1075.3600000000001"/>
  </r>
  <r>
    <s v="AD01-9364"/>
    <x v="3"/>
    <s v="Jul"/>
    <x v="1"/>
    <x v="0"/>
    <x v="0"/>
    <x v="0"/>
    <x v="0"/>
    <x v="0"/>
    <n v="838"/>
    <n v="1198.3399999999999"/>
  </r>
  <r>
    <s v="AD01-9364"/>
    <x v="3"/>
    <s v="Jul"/>
    <x v="1"/>
    <x v="0"/>
    <x v="0"/>
    <x v="0"/>
    <x v="0"/>
    <x v="0"/>
    <n v="197"/>
    <n v="281.70999999999998"/>
  </r>
  <r>
    <s v="AD01-9361"/>
    <x v="3"/>
    <s v="Jul"/>
    <x v="1"/>
    <x v="0"/>
    <x v="0"/>
    <x v="0"/>
    <x v="0"/>
    <x v="0"/>
    <n v="167"/>
    <n v="238.81"/>
  </r>
  <r>
    <s v="AD01-9363"/>
    <x v="3"/>
    <s v="Jun"/>
    <x v="1"/>
    <x v="0"/>
    <x v="0"/>
    <x v="0"/>
    <x v="0"/>
    <x v="0"/>
    <n v="200"/>
    <n v="286"/>
  </r>
  <r>
    <s v="AD01-9361"/>
    <x v="3"/>
    <s v="Jun"/>
    <x v="1"/>
    <x v="0"/>
    <x v="0"/>
    <x v="0"/>
    <x v="0"/>
    <x v="0"/>
    <n v="202"/>
    <n v="526.24"/>
  </r>
  <r>
    <s v="AD01-9361"/>
    <x v="3"/>
    <s v="Jun"/>
    <x v="1"/>
    <x v="0"/>
    <x v="0"/>
    <x v="0"/>
    <x v="0"/>
    <x v="0"/>
    <n v="172"/>
    <n v="526.24"/>
  </r>
  <r>
    <s v="AD01-9361"/>
    <x v="3"/>
    <s v="Jun"/>
    <x v="1"/>
    <x v="0"/>
    <x v="0"/>
    <x v="0"/>
    <x v="0"/>
    <x v="0"/>
    <n v="970"/>
    <n v="1387.1"/>
  </r>
  <r>
    <s v="AD01-9361"/>
    <x v="3"/>
    <s v="Jun"/>
    <x v="1"/>
    <x v="0"/>
    <x v="0"/>
    <x v="0"/>
    <x v="0"/>
    <x v="0"/>
    <n v="174"/>
    <n v="248.82"/>
  </r>
  <r>
    <s v="AD01-9361"/>
    <x v="3"/>
    <s v="Jun"/>
    <x v="1"/>
    <x v="0"/>
    <x v="0"/>
    <x v="0"/>
    <x v="0"/>
    <x v="0"/>
    <n v="201"/>
    <n v="287.43"/>
  </r>
  <r>
    <s v="AD01-9361"/>
    <x v="3"/>
    <s v="Jun"/>
    <x v="1"/>
    <x v="0"/>
    <x v="0"/>
    <x v="0"/>
    <x v="0"/>
    <x v="0"/>
    <n v="171"/>
    <n v="244.53"/>
  </r>
  <r>
    <s v="AD01-9361"/>
    <x v="3"/>
    <s v="Jun"/>
    <x v="1"/>
    <x v="0"/>
    <x v="0"/>
    <x v="0"/>
    <x v="0"/>
    <x v="0"/>
    <n v="751"/>
    <n v="1073.93"/>
  </r>
  <r>
    <s v="AD01-9361"/>
    <x v="3"/>
    <s v="Jun"/>
    <x v="1"/>
    <x v="0"/>
    <x v="0"/>
    <x v="0"/>
    <x v="0"/>
    <x v="0"/>
    <n v="837"/>
    <n v="1196.9099999999999"/>
  </r>
  <r>
    <s v="AD01-9363"/>
    <x v="3"/>
    <s v="Jun"/>
    <x v="1"/>
    <x v="0"/>
    <x v="0"/>
    <x v="0"/>
    <x v="0"/>
    <x v="0"/>
    <n v="173"/>
    <n v="247.39"/>
  </r>
  <r>
    <s v="AD01-9362"/>
    <x v="3"/>
    <s v="Mar"/>
    <x v="1"/>
    <x v="0"/>
    <x v="0"/>
    <x v="0"/>
    <x v="0"/>
    <x v="0"/>
    <n v="218"/>
    <n v="311.74"/>
  </r>
  <r>
    <s v="AD01-9362"/>
    <x v="3"/>
    <s v="Mar"/>
    <x v="1"/>
    <x v="0"/>
    <x v="0"/>
    <x v="0"/>
    <x v="0"/>
    <x v="0"/>
    <n v="188"/>
    <n v="268.84000000000003"/>
  </r>
  <r>
    <s v="AD01-9362"/>
    <x v="3"/>
    <s v="Mar"/>
    <x v="1"/>
    <x v="0"/>
    <x v="0"/>
    <x v="0"/>
    <x v="0"/>
    <x v="0"/>
    <n v="214"/>
    <n v="526.24"/>
  </r>
  <r>
    <s v="AD01-9362"/>
    <x v="3"/>
    <s v="Mar"/>
    <x v="1"/>
    <x v="0"/>
    <x v="0"/>
    <x v="0"/>
    <x v="0"/>
    <x v="0"/>
    <n v="190"/>
    <n v="526.24"/>
  </r>
  <r>
    <s v="AD01-9362"/>
    <x v="3"/>
    <s v="Mar"/>
    <x v="1"/>
    <x v="0"/>
    <x v="0"/>
    <x v="0"/>
    <x v="0"/>
    <x v="0"/>
    <n v="967"/>
    <n v="1382.81"/>
  </r>
  <r>
    <s v="AD01-9362"/>
    <x v="3"/>
    <s v="Mar"/>
    <x v="1"/>
    <x v="0"/>
    <x v="0"/>
    <x v="0"/>
    <x v="0"/>
    <x v="0"/>
    <n v="189"/>
    <n v="270.27"/>
  </r>
  <r>
    <s v="AD01-9362"/>
    <x v="3"/>
    <s v="Mar"/>
    <x v="1"/>
    <x v="0"/>
    <x v="0"/>
    <x v="0"/>
    <x v="0"/>
    <x v="0"/>
    <n v="748"/>
    <n v="1069.6399999999999"/>
  </r>
  <r>
    <s v="AD01-9362"/>
    <x v="3"/>
    <s v="Mar"/>
    <x v="1"/>
    <x v="0"/>
    <x v="0"/>
    <x v="0"/>
    <x v="0"/>
    <x v="0"/>
    <n v="835"/>
    <n v="1194.05"/>
  </r>
  <r>
    <s v="AD01-9362"/>
    <x v="3"/>
    <s v="Mar"/>
    <x v="1"/>
    <x v="0"/>
    <x v="0"/>
    <x v="0"/>
    <x v="0"/>
    <x v="0"/>
    <n v="215"/>
    <n v="307.45"/>
  </r>
  <r>
    <s v="AD01-9362"/>
    <x v="3"/>
    <s v="Mar"/>
    <x v="1"/>
    <x v="0"/>
    <x v="0"/>
    <x v="0"/>
    <x v="0"/>
    <x v="0"/>
    <n v="191"/>
    <n v="273.13"/>
  </r>
  <r>
    <s v="AD01-9365"/>
    <x v="3"/>
    <s v="May"/>
    <x v="1"/>
    <x v="0"/>
    <x v="0"/>
    <x v="0"/>
    <x v="0"/>
    <x v="0"/>
    <n v="206"/>
    <n v="294.58"/>
  </r>
  <r>
    <s v="AD01-9362"/>
    <x v="3"/>
    <s v="May"/>
    <x v="1"/>
    <x v="0"/>
    <x v="0"/>
    <x v="0"/>
    <x v="0"/>
    <x v="0"/>
    <n v="176"/>
    <n v="251.68"/>
  </r>
  <r>
    <s v="AD01-9362"/>
    <x v="3"/>
    <s v="May"/>
    <x v="1"/>
    <x v="0"/>
    <x v="0"/>
    <x v="0"/>
    <x v="0"/>
    <x v="0"/>
    <n v="208"/>
    <n v="526.24"/>
  </r>
  <r>
    <s v="AD01-9362"/>
    <x v="3"/>
    <s v="May"/>
    <x v="1"/>
    <x v="0"/>
    <x v="0"/>
    <x v="0"/>
    <x v="0"/>
    <x v="0"/>
    <n v="178"/>
    <n v="526.24"/>
  </r>
  <r>
    <s v="AD01-9362"/>
    <x v="3"/>
    <s v="May"/>
    <x v="1"/>
    <x v="0"/>
    <x v="0"/>
    <x v="0"/>
    <x v="0"/>
    <x v="0"/>
    <n v="969"/>
    <n v="1385.67"/>
  </r>
  <r>
    <s v="AD01-9362"/>
    <x v="3"/>
    <s v="May"/>
    <x v="1"/>
    <x v="0"/>
    <x v="0"/>
    <x v="0"/>
    <x v="0"/>
    <x v="0"/>
    <n v="180"/>
    <n v="257.39999999999998"/>
  </r>
  <r>
    <s v="AD01-9362"/>
    <x v="3"/>
    <s v="May"/>
    <x v="1"/>
    <x v="0"/>
    <x v="0"/>
    <x v="0"/>
    <x v="0"/>
    <x v="0"/>
    <n v="207"/>
    <n v="296.01"/>
  </r>
  <r>
    <s v="AD01-9362"/>
    <x v="3"/>
    <s v="May"/>
    <x v="1"/>
    <x v="0"/>
    <x v="0"/>
    <x v="0"/>
    <x v="0"/>
    <x v="0"/>
    <n v="177"/>
    <n v="253.11"/>
  </r>
  <r>
    <s v="AD01-9362"/>
    <x v="3"/>
    <s v="May"/>
    <x v="1"/>
    <x v="0"/>
    <x v="0"/>
    <x v="0"/>
    <x v="0"/>
    <x v="0"/>
    <n v="750"/>
    <n v="1072.5"/>
  </r>
  <r>
    <s v="AD01-9362"/>
    <x v="3"/>
    <s v="May"/>
    <x v="1"/>
    <x v="0"/>
    <x v="0"/>
    <x v="0"/>
    <x v="0"/>
    <x v="0"/>
    <n v="836"/>
    <n v="1195.48"/>
  </r>
  <r>
    <s v="AD01-9362"/>
    <x v="3"/>
    <s v="May"/>
    <x v="1"/>
    <x v="0"/>
    <x v="0"/>
    <x v="0"/>
    <x v="0"/>
    <x v="0"/>
    <n v="203"/>
    <n v="290.28999999999996"/>
  </r>
  <r>
    <s v="AD01-9365"/>
    <x v="3"/>
    <s v="May"/>
    <x v="1"/>
    <x v="0"/>
    <x v="0"/>
    <x v="0"/>
    <x v="0"/>
    <x v="0"/>
    <n v="179"/>
    <n v="255.97"/>
  </r>
  <r>
    <s v="AD01-9361"/>
    <x v="3"/>
    <s v="Nov"/>
    <x v="1"/>
    <x v="0"/>
    <x v="0"/>
    <x v="0"/>
    <x v="0"/>
    <x v="0"/>
    <n v="176"/>
    <n v="251.68"/>
  </r>
  <r>
    <s v="AD01-9361"/>
    <x v="3"/>
    <s v="Nov"/>
    <x v="1"/>
    <x v="0"/>
    <x v="0"/>
    <x v="0"/>
    <x v="0"/>
    <x v="0"/>
    <n v="146"/>
    <n v="208.78"/>
  </r>
  <r>
    <s v="AD01-9361"/>
    <x v="3"/>
    <s v="Nov"/>
    <x v="1"/>
    <x v="0"/>
    <x v="0"/>
    <x v="0"/>
    <x v="0"/>
    <x v="0"/>
    <n v="172"/>
    <n v="526.24"/>
  </r>
  <r>
    <s v="AD01-9364"/>
    <x v="3"/>
    <s v="Nov"/>
    <x v="1"/>
    <x v="0"/>
    <x v="0"/>
    <x v="0"/>
    <x v="0"/>
    <x v="0"/>
    <n v="148"/>
    <n v="526.24"/>
  </r>
  <r>
    <s v="AD01-9364"/>
    <x v="3"/>
    <s v="Nov"/>
    <x v="1"/>
    <x v="0"/>
    <x v="0"/>
    <x v="0"/>
    <x v="0"/>
    <x v="0"/>
    <n v="974"/>
    <n v="1392.82"/>
  </r>
  <r>
    <s v="AD01-9361"/>
    <x v="3"/>
    <s v="Nov"/>
    <x v="1"/>
    <x v="0"/>
    <x v="0"/>
    <x v="0"/>
    <x v="0"/>
    <x v="0"/>
    <n v="144"/>
    <n v="205.92000000000002"/>
  </r>
  <r>
    <s v="AD01-9361"/>
    <x v="3"/>
    <s v="Nov"/>
    <x v="1"/>
    <x v="0"/>
    <x v="0"/>
    <x v="0"/>
    <x v="0"/>
    <x v="0"/>
    <n v="171"/>
    <n v="244.53"/>
  </r>
  <r>
    <s v="AD01-9364"/>
    <x v="3"/>
    <s v="Nov"/>
    <x v="1"/>
    <x v="0"/>
    <x v="0"/>
    <x v="0"/>
    <x v="0"/>
    <x v="0"/>
    <n v="147"/>
    <n v="210.21"/>
  </r>
  <r>
    <s v="AD01-9364"/>
    <x v="3"/>
    <s v="Nov"/>
    <x v="1"/>
    <x v="0"/>
    <x v="0"/>
    <x v="0"/>
    <x v="0"/>
    <x v="0"/>
    <n v="755"/>
    <n v="1079.6500000000001"/>
  </r>
  <r>
    <s v="AD01-9361"/>
    <x v="3"/>
    <s v="Nov"/>
    <x v="1"/>
    <x v="0"/>
    <x v="0"/>
    <x v="0"/>
    <x v="0"/>
    <x v="0"/>
    <n v="842"/>
    <n v="1204.06"/>
  </r>
  <r>
    <s v="AD01-9361"/>
    <x v="3"/>
    <s v="Nov"/>
    <x v="1"/>
    <x v="0"/>
    <x v="0"/>
    <x v="0"/>
    <x v="0"/>
    <x v="0"/>
    <n v="173"/>
    <n v="247.39"/>
  </r>
  <r>
    <s v="AD01-9361"/>
    <x v="3"/>
    <s v="Nov"/>
    <x v="1"/>
    <x v="0"/>
    <x v="0"/>
    <x v="0"/>
    <x v="0"/>
    <x v="0"/>
    <n v="149"/>
    <n v="213.07"/>
  </r>
  <r>
    <s v="AD01-9365"/>
    <x v="3"/>
    <s v="Oct"/>
    <x v="1"/>
    <x v="0"/>
    <x v="0"/>
    <x v="0"/>
    <x v="0"/>
    <x v="0"/>
    <n v="152"/>
    <n v="217.36"/>
  </r>
  <r>
    <s v="AD01-9361"/>
    <x v="3"/>
    <s v="Oct"/>
    <x v="1"/>
    <x v="0"/>
    <x v="0"/>
    <x v="0"/>
    <x v="0"/>
    <x v="0"/>
    <n v="178"/>
    <n v="526.24"/>
  </r>
  <r>
    <s v="AD01-9361"/>
    <x v="3"/>
    <s v="Oct"/>
    <x v="1"/>
    <x v="0"/>
    <x v="0"/>
    <x v="0"/>
    <x v="0"/>
    <x v="0"/>
    <n v="154"/>
    <n v="526.24"/>
  </r>
  <r>
    <s v="AD01-9364"/>
    <x v="3"/>
    <s v="Oct"/>
    <x v="1"/>
    <x v="0"/>
    <x v="0"/>
    <x v="0"/>
    <x v="0"/>
    <x v="0"/>
    <n v="973"/>
    <n v="1391.3899999999999"/>
  </r>
  <r>
    <s v="AD01-9362"/>
    <x v="3"/>
    <s v="Oct"/>
    <x v="1"/>
    <x v="0"/>
    <x v="0"/>
    <x v="0"/>
    <x v="0"/>
    <x v="0"/>
    <n v="150"/>
    <n v="214.5"/>
  </r>
  <r>
    <s v="AD01-9362"/>
    <x v="3"/>
    <s v="Oct"/>
    <x v="1"/>
    <x v="0"/>
    <x v="0"/>
    <x v="0"/>
    <x v="0"/>
    <x v="0"/>
    <n v="177"/>
    <n v="253.11"/>
  </r>
  <r>
    <s v="AD01-9364"/>
    <x v="3"/>
    <s v="Oct"/>
    <x v="1"/>
    <x v="0"/>
    <x v="0"/>
    <x v="0"/>
    <x v="0"/>
    <x v="0"/>
    <n v="153"/>
    <n v="218.79"/>
  </r>
  <r>
    <s v="AD01-9361"/>
    <x v="3"/>
    <s v="Oct"/>
    <x v="1"/>
    <x v="0"/>
    <x v="0"/>
    <x v="0"/>
    <x v="0"/>
    <x v="0"/>
    <n v="754"/>
    <n v="1078.22"/>
  </r>
  <r>
    <s v="AD01-9361"/>
    <x v="3"/>
    <s v="Oct"/>
    <x v="1"/>
    <x v="0"/>
    <x v="0"/>
    <x v="0"/>
    <x v="0"/>
    <x v="0"/>
    <n v="841"/>
    <n v="1202.6300000000001"/>
  </r>
  <r>
    <s v="AD01-9365"/>
    <x v="3"/>
    <s v="Oct"/>
    <x v="1"/>
    <x v="0"/>
    <x v="0"/>
    <x v="0"/>
    <x v="0"/>
    <x v="0"/>
    <n v="179"/>
    <n v="255.97"/>
  </r>
  <r>
    <s v="AD01-9361"/>
    <x v="3"/>
    <s v="Sep"/>
    <x v="1"/>
    <x v="0"/>
    <x v="0"/>
    <x v="0"/>
    <x v="0"/>
    <x v="0"/>
    <n v="182"/>
    <n v="260.26"/>
  </r>
  <r>
    <s v="AD01-9362"/>
    <x v="3"/>
    <s v="Sep"/>
    <x v="1"/>
    <x v="0"/>
    <x v="0"/>
    <x v="0"/>
    <x v="0"/>
    <x v="0"/>
    <n v="158"/>
    <n v="225.94"/>
  </r>
  <r>
    <s v="AD01-9362"/>
    <x v="3"/>
    <s v="Sep"/>
    <x v="1"/>
    <x v="0"/>
    <x v="0"/>
    <x v="0"/>
    <x v="0"/>
    <x v="0"/>
    <n v="184"/>
    <n v="526.24"/>
  </r>
  <r>
    <s v="AD01-9364"/>
    <x v="3"/>
    <s v="Sep"/>
    <x v="1"/>
    <x v="0"/>
    <x v="0"/>
    <x v="0"/>
    <x v="0"/>
    <x v="0"/>
    <n v="972"/>
    <n v="1389.96"/>
  </r>
  <r>
    <s v="AD01-9361"/>
    <x v="3"/>
    <s v="Sep"/>
    <x v="1"/>
    <x v="0"/>
    <x v="0"/>
    <x v="0"/>
    <x v="0"/>
    <x v="0"/>
    <n v="156"/>
    <n v="223.07999999999998"/>
  </r>
  <r>
    <s v="AD01-9361"/>
    <x v="3"/>
    <s v="Sep"/>
    <x v="1"/>
    <x v="0"/>
    <x v="0"/>
    <x v="0"/>
    <x v="0"/>
    <x v="0"/>
    <n v="183"/>
    <n v="261.69"/>
  </r>
  <r>
    <s v="AD01-9364"/>
    <x v="3"/>
    <s v="Sep"/>
    <x v="1"/>
    <x v="0"/>
    <x v="0"/>
    <x v="0"/>
    <x v="0"/>
    <x v="0"/>
    <n v="159"/>
    <n v="227.37"/>
  </r>
  <r>
    <s v="AD01-9362"/>
    <x v="3"/>
    <s v="Sep"/>
    <x v="1"/>
    <x v="0"/>
    <x v="0"/>
    <x v="0"/>
    <x v="0"/>
    <x v="0"/>
    <n v="840"/>
    <n v="1201.2"/>
  </r>
  <r>
    <s v="AD01-9362"/>
    <x v="3"/>
    <s v="Sep"/>
    <x v="1"/>
    <x v="0"/>
    <x v="0"/>
    <x v="0"/>
    <x v="0"/>
    <x v="0"/>
    <n v="185"/>
    <n v="264.55"/>
  </r>
  <r>
    <s v="AD01-9361"/>
    <x v="3"/>
    <s v="Sep"/>
    <x v="1"/>
    <x v="0"/>
    <x v="0"/>
    <x v="0"/>
    <x v="0"/>
    <x v="0"/>
    <n v="155"/>
    <n v="221.65"/>
  </r>
  <r>
    <s v="AD01-9362"/>
    <x v="3"/>
    <s v="Apr"/>
    <x v="1"/>
    <x v="1"/>
    <x v="1"/>
    <x v="1"/>
    <x v="1"/>
    <x v="2"/>
    <n v="290"/>
    <n v="414.7"/>
  </r>
  <r>
    <s v="AD01-9364"/>
    <x v="3"/>
    <s v="Apr"/>
    <x v="1"/>
    <x v="1"/>
    <x v="1"/>
    <x v="1"/>
    <x v="1"/>
    <x v="2"/>
    <n v="260"/>
    <n v="371.8"/>
  </r>
  <r>
    <s v="AD01-9362"/>
    <x v="3"/>
    <s v="Apr"/>
    <x v="1"/>
    <x v="1"/>
    <x v="1"/>
    <x v="1"/>
    <x v="1"/>
    <x v="2"/>
    <n v="286"/>
    <n v="408.98"/>
  </r>
  <r>
    <s v="AD01-9362"/>
    <x v="3"/>
    <s v="Apr"/>
    <x v="1"/>
    <x v="1"/>
    <x v="1"/>
    <x v="1"/>
    <x v="1"/>
    <x v="2"/>
    <n v="262"/>
    <n v="374.65999999999997"/>
  </r>
  <r>
    <s v="AD01-9364"/>
    <x v="3"/>
    <s v="Apr"/>
    <x v="1"/>
    <x v="1"/>
    <x v="1"/>
    <x v="1"/>
    <x v="1"/>
    <x v="2"/>
    <n v="791"/>
    <n v="1131.1300000000001"/>
  </r>
  <r>
    <s v="AD01-9364"/>
    <x v="3"/>
    <s v="Apr"/>
    <x v="1"/>
    <x v="1"/>
    <x v="1"/>
    <x v="1"/>
    <x v="1"/>
    <x v="2"/>
    <n v="261"/>
    <n v="373.23"/>
  </r>
  <r>
    <s v="AD01-9362"/>
    <x v="3"/>
    <s v="Apr"/>
    <x v="1"/>
    <x v="1"/>
    <x v="1"/>
    <x v="1"/>
    <x v="1"/>
    <x v="2"/>
    <n v="289"/>
    <n v="413.27"/>
  </r>
  <r>
    <s v="AD01-9362"/>
    <x v="3"/>
    <s v="Apr"/>
    <x v="1"/>
    <x v="1"/>
    <x v="1"/>
    <x v="1"/>
    <x v="1"/>
    <x v="2"/>
    <n v="259"/>
    <n v="370.37"/>
  </r>
  <r>
    <s v="AD01-9364"/>
    <x v="3"/>
    <s v="Apr"/>
    <x v="1"/>
    <x v="1"/>
    <x v="1"/>
    <x v="1"/>
    <x v="1"/>
    <x v="2"/>
    <n v="800"/>
    <n v="1144"/>
  </r>
  <r>
    <s v="AD01-9362"/>
    <x v="3"/>
    <s v="Apr"/>
    <x v="1"/>
    <x v="1"/>
    <x v="1"/>
    <x v="1"/>
    <x v="1"/>
    <x v="2"/>
    <n v="886"/>
    <n v="1266.98"/>
  </r>
  <r>
    <s v="AD01-9362"/>
    <x v="3"/>
    <s v="Aug"/>
    <x v="1"/>
    <x v="1"/>
    <x v="1"/>
    <x v="1"/>
    <x v="1"/>
    <x v="2"/>
    <n v="266"/>
    <n v="380.38"/>
  </r>
  <r>
    <s v="AD01-9361"/>
    <x v="3"/>
    <s v="Aug"/>
    <x v="1"/>
    <x v="1"/>
    <x v="1"/>
    <x v="1"/>
    <x v="1"/>
    <x v="2"/>
    <n v="242"/>
    <n v="346.06"/>
  </r>
  <r>
    <s v="AD01-9361"/>
    <x v="3"/>
    <s v="Aug"/>
    <x v="1"/>
    <x v="1"/>
    <x v="1"/>
    <x v="1"/>
    <x v="1"/>
    <x v="2"/>
    <n v="268"/>
    <n v="383.24"/>
  </r>
  <r>
    <s v="AD01-9361"/>
    <x v="3"/>
    <s v="Aug"/>
    <x v="1"/>
    <x v="1"/>
    <x v="1"/>
    <x v="1"/>
    <x v="1"/>
    <x v="2"/>
    <n v="238"/>
    <n v="340.34000000000003"/>
  </r>
  <r>
    <s v="AD01-9361"/>
    <x v="3"/>
    <s v="Aug"/>
    <x v="1"/>
    <x v="1"/>
    <x v="1"/>
    <x v="1"/>
    <x v="1"/>
    <x v="2"/>
    <n v="881"/>
    <n v="1259.83"/>
  </r>
  <r>
    <s v="AD01-9361"/>
    <x v="3"/>
    <s v="Aug"/>
    <x v="1"/>
    <x v="1"/>
    <x v="1"/>
    <x v="1"/>
    <x v="1"/>
    <x v="2"/>
    <n v="834"/>
    <n v="526.24"/>
  </r>
  <r>
    <s v="AD01-9361"/>
    <x v="3"/>
    <s v="Aug"/>
    <x v="1"/>
    <x v="1"/>
    <x v="1"/>
    <x v="1"/>
    <x v="1"/>
    <x v="2"/>
    <n v="265"/>
    <n v="378.95"/>
  </r>
  <r>
    <s v="AD01-9361"/>
    <x v="3"/>
    <s v="Aug"/>
    <x v="1"/>
    <x v="1"/>
    <x v="1"/>
    <x v="1"/>
    <x v="1"/>
    <x v="2"/>
    <n v="241"/>
    <n v="344.63"/>
  </r>
  <r>
    <s v="AD01-9361"/>
    <x v="3"/>
    <s v="Aug"/>
    <x v="1"/>
    <x v="1"/>
    <x v="1"/>
    <x v="1"/>
    <x v="1"/>
    <x v="2"/>
    <n v="803"/>
    <n v="1148.29"/>
  </r>
  <r>
    <s v="AD01-9362"/>
    <x v="3"/>
    <s v="Aug"/>
    <x v="1"/>
    <x v="1"/>
    <x v="1"/>
    <x v="1"/>
    <x v="1"/>
    <x v="2"/>
    <n v="239"/>
    <n v="341.77"/>
  </r>
  <r>
    <s v="AD01-9362"/>
    <x v="3"/>
    <s v="Dec"/>
    <x v="1"/>
    <x v="1"/>
    <x v="1"/>
    <x v="1"/>
    <x v="1"/>
    <x v="2"/>
    <n v="248"/>
    <n v="354.64"/>
  </r>
  <r>
    <s v="AD01-9363"/>
    <x v="3"/>
    <s v="Dec"/>
    <x v="1"/>
    <x v="1"/>
    <x v="1"/>
    <x v="1"/>
    <x v="1"/>
    <x v="2"/>
    <n v="218"/>
    <n v="311.74"/>
  </r>
  <r>
    <s v="AD01-9362"/>
    <x v="3"/>
    <s v="Dec"/>
    <x v="1"/>
    <x v="1"/>
    <x v="1"/>
    <x v="1"/>
    <x v="1"/>
    <x v="2"/>
    <n v="244"/>
    <n v="348.92"/>
  </r>
  <r>
    <s v="AD01-9362"/>
    <x v="3"/>
    <s v="Dec"/>
    <x v="1"/>
    <x v="1"/>
    <x v="1"/>
    <x v="1"/>
    <x v="1"/>
    <x v="2"/>
    <n v="220"/>
    <n v="314.60000000000002"/>
  </r>
  <r>
    <s v="AD01-9364"/>
    <x v="3"/>
    <s v="Dec"/>
    <x v="1"/>
    <x v="1"/>
    <x v="1"/>
    <x v="1"/>
    <x v="1"/>
    <x v="2"/>
    <n v="798"/>
    <n v="1141.1399999999999"/>
  </r>
  <r>
    <s v="AD01-9362"/>
    <x v="3"/>
    <s v="Dec"/>
    <x v="1"/>
    <x v="1"/>
    <x v="1"/>
    <x v="1"/>
    <x v="1"/>
    <x v="2"/>
    <n v="885"/>
    <n v="1265.55"/>
  </r>
  <r>
    <s v="AD01-9362"/>
    <x v="3"/>
    <s v="Dec"/>
    <x v="1"/>
    <x v="1"/>
    <x v="1"/>
    <x v="1"/>
    <x v="1"/>
    <x v="2"/>
    <n v="838"/>
    <n v="526.24"/>
  </r>
  <r>
    <s v="AD01-9364"/>
    <x v="3"/>
    <s v="Dec"/>
    <x v="1"/>
    <x v="1"/>
    <x v="1"/>
    <x v="1"/>
    <x v="1"/>
    <x v="2"/>
    <n v="219"/>
    <n v="313.17"/>
  </r>
  <r>
    <s v="AD01-9362"/>
    <x v="3"/>
    <s v="Dec"/>
    <x v="1"/>
    <x v="1"/>
    <x v="1"/>
    <x v="1"/>
    <x v="1"/>
    <x v="2"/>
    <n v="247"/>
    <n v="353.21"/>
  </r>
  <r>
    <s v="AD01-9362"/>
    <x v="3"/>
    <s v="Dec"/>
    <x v="1"/>
    <x v="1"/>
    <x v="1"/>
    <x v="1"/>
    <x v="1"/>
    <x v="2"/>
    <n v="217"/>
    <n v="310.31"/>
  </r>
  <r>
    <s v="AD01-9363"/>
    <x v="3"/>
    <s v="Dec"/>
    <x v="1"/>
    <x v="1"/>
    <x v="1"/>
    <x v="1"/>
    <x v="1"/>
    <x v="2"/>
    <n v="807"/>
    <n v="1154.01"/>
  </r>
  <r>
    <s v="AD01-9362"/>
    <x v="3"/>
    <s v="Dec"/>
    <x v="1"/>
    <x v="1"/>
    <x v="1"/>
    <x v="1"/>
    <x v="1"/>
    <x v="2"/>
    <n v="221"/>
    <n v="316.02999999999997"/>
  </r>
  <r>
    <s v="AD01-9362"/>
    <x v="3"/>
    <s v="Feb"/>
    <x v="1"/>
    <x v="1"/>
    <x v="1"/>
    <x v="1"/>
    <x v="1"/>
    <x v="2"/>
    <n v="272"/>
    <n v="388.96"/>
  </r>
  <r>
    <s v="AD01-9362"/>
    <x v="3"/>
    <s v="Feb"/>
    <x v="1"/>
    <x v="1"/>
    <x v="1"/>
    <x v="1"/>
    <x v="1"/>
    <x v="2"/>
    <n v="298"/>
    <n v="426.14"/>
  </r>
  <r>
    <s v="AD01-9361"/>
    <x v="3"/>
    <s v="Feb"/>
    <x v="1"/>
    <x v="1"/>
    <x v="1"/>
    <x v="1"/>
    <x v="1"/>
    <x v="2"/>
    <n v="226"/>
    <n v="323.18"/>
  </r>
  <r>
    <s v="AD01-9362"/>
    <x v="3"/>
    <s v="Feb"/>
    <x v="1"/>
    <x v="1"/>
    <x v="1"/>
    <x v="1"/>
    <x v="1"/>
    <x v="2"/>
    <n v="274"/>
    <n v="391.82"/>
  </r>
  <r>
    <s v="AD01-9362"/>
    <x v="3"/>
    <s v="Feb"/>
    <x v="1"/>
    <x v="1"/>
    <x v="1"/>
    <x v="1"/>
    <x v="1"/>
    <x v="2"/>
    <n v="789"/>
    <n v="1128.27"/>
  </r>
  <r>
    <s v="AD01-9364"/>
    <x v="3"/>
    <s v="Feb"/>
    <x v="1"/>
    <x v="1"/>
    <x v="1"/>
    <x v="1"/>
    <x v="1"/>
    <x v="2"/>
    <n v="876"/>
    <n v="1252.68"/>
  </r>
  <r>
    <s v="AD01-9361"/>
    <x v="3"/>
    <s v="Feb"/>
    <x v="1"/>
    <x v="1"/>
    <x v="1"/>
    <x v="1"/>
    <x v="1"/>
    <x v="2"/>
    <n v="958"/>
    <n v="1369.94"/>
  </r>
  <r>
    <s v="AD01-9364"/>
    <x v="3"/>
    <s v="Feb"/>
    <x v="1"/>
    <x v="1"/>
    <x v="1"/>
    <x v="1"/>
    <x v="1"/>
    <x v="2"/>
    <n v="829"/>
    <n v="526.24"/>
  </r>
  <r>
    <s v="AD01-9362"/>
    <x v="3"/>
    <s v="Feb"/>
    <x v="1"/>
    <x v="1"/>
    <x v="1"/>
    <x v="1"/>
    <x v="1"/>
    <x v="2"/>
    <n v="273"/>
    <n v="390.39"/>
  </r>
  <r>
    <s v="AD01-9361"/>
    <x v="3"/>
    <s v="Feb"/>
    <x v="1"/>
    <x v="1"/>
    <x v="1"/>
    <x v="1"/>
    <x v="1"/>
    <x v="2"/>
    <n v="267"/>
    <n v="381.81"/>
  </r>
  <r>
    <s v="AD01-9362"/>
    <x v="3"/>
    <s v="Feb"/>
    <x v="1"/>
    <x v="1"/>
    <x v="1"/>
    <x v="1"/>
    <x v="1"/>
    <x v="2"/>
    <n v="301"/>
    <n v="430.43"/>
  </r>
  <r>
    <s v="AD01-9362"/>
    <x v="3"/>
    <s v="Feb"/>
    <x v="1"/>
    <x v="1"/>
    <x v="1"/>
    <x v="1"/>
    <x v="1"/>
    <x v="2"/>
    <n v="271"/>
    <n v="387.53"/>
  </r>
  <r>
    <s v="AD01-9362"/>
    <x v="3"/>
    <s v="Feb"/>
    <x v="1"/>
    <x v="1"/>
    <x v="1"/>
    <x v="1"/>
    <x v="1"/>
    <x v="2"/>
    <n v="798"/>
    <n v="1141.1399999999999"/>
  </r>
  <r>
    <s v="AD01-9361"/>
    <x v="3"/>
    <s v="Feb"/>
    <x v="1"/>
    <x v="1"/>
    <x v="1"/>
    <x v="1"/>
    <x v="1"/>
    <x v="2"/>
    <n v="851"/>
    <n v="1216.93"/>
  </r>
  <r>
    <s v="AD01-9361"/>
    <x v="3"/>
    <s v="Jan"/>
    <x v="1"/>
    <x v="1"/>
    <x v="1"/>
    <x v="1"/>
    <x v="1"/>
    <x v="2"/>
    <n v="302"/>
    <n v="431.86"/>
  </r>
  <r>
    <s v="AD01-9362"/>
    <x v="3"/>
    <s v="Jan"/>
    <x v="1"/>
    <x v="1"/>
    <x v="1"/>
    <x v="1"/>
    <x v="1"/>
    <x v="2"/>
    <n v="230"/>
    <n v="328.9"/>
  </r>
  <r>
    <s v="AD01-9364"/>
    <x v="3"/>
    <s v="Jan"/>
    <x v="1"/>
    <x v="1"/>
    <x v="1"/>
    <x v="1"/>
    <x v="1"/>
    <x v="2"/>
    <n v="278"/>
    <n v="397.53999999999996"/>
  </r>
  <r>
    <s v="AD01-9361"/>
    <x v="3"/>
    <s v="Jan"/>
    <x v="1"/>
    <x v="1"/>
    <x v="1"/>
    <x v="1"/>
    <x v="1"/>
    <x v="2"/>
    <n v="304"/>
    <n v="434.72"/>
  </r>
  <r>
    <s v="AD01-9361"/>
    <x v="3"/>
    <s v="Jan"/>
    <x v="1"/>
    <x v="1"/>
    <x v="1"/>
    <x v="1"/>
    <x v="1"/>
    <x v="2"/>
    <n v="232"/>
    <n v="331.76"/>
  </r>
  <r>
    <s v="AD01-9362"/>
    <x v="3"/>
    <s v="Jan"/>
    <x v="1"/>
    <x v="1"/>
    <x v="1"/>
    <x v="1"/>
    <x v="1"/>
    <x v="2"/>
    <n v="788"/>
    <n v="1126.8399999999999"/>
  </r>
  <r>
    <s v="AD01-9362"/>
    <x v="3"/>
    <s v="Jan"/>
    <x v="1"/>
    <x v="1"/>
    <x v="1"/>
    <x v="1"/>
    <x v="1"/>
    <x v="2"/>
    <n v="842"/>
    <n v="1204.06"/>
  </r>
  <r>
    <s v="AD01-9361"/>
    <x v="3"/>
    <s v="Jan"/>
    <x v="1"/>
    <x v="1"/>
    <x v="1"/>
    <x v="1"/>
    <x v="1"/>
    <x v="2"/>
    <n v="875"/>
    <n v="1251.25"/>
  </r>
  <r>
    <s v="AD01-9363"/>
    <x v="3"/>
    <s v="Jan"/>
    <x v="1"/>
    <x v="1"/>
    <x v="1"/>
    <x v="1"/>
    <x v="1"/>
    <x v="2"/>
    <n v="955"/>
    <n v="1365.65"/>
  </r>
  <r>
    <s v="AD01-9362"/>
    <x v="3"/>
    <s v="Jan"/>
    <x v="1"/>
    <x v="1"/>
    <x v="1"/>
    <x v="1"/>
    <x v="1"/>
    <x v="2"/>
    <n v="956"/>
    <n v="1367.08"/>
  </r>
  <r>
    <s v="AD01-9362"/>
    <x v="3"/>
    <s v="Jan"/>
    <x v="1"/>
    <x v="1"/>
    <x v="1"/>
    <x v="1"/>
    <x v="1"/>
    <x v="2"/>
    <n v="957"/>
    <n v="1368.51"/>
  </r>
  <r>
    <s v="AD01-9361"/>
    <x v="3"/>
    <s v="Jan"/>
    <x v="1"/>
    <x v="1"/>
    <x v="1"/>
    <x v="1"/>
    <x v="1"/>
    <x v="2"/>
    <n v="828"/>
    <n v="526.24"/>
  </r>
  <r>
    <s v="AD01-9362"/>
    <x v="3"/>
    <s v="Jan"/>
    <x v="1"/>
    <x v="1"/>
    <x v="1"/>
    <x v="1"/>
    <x v="1"/>
    <x v="2"/>
    <n v="881"/>
    <n v="526.24"/>
  </r>
  <r>
    <s v="AD01-9362"/>
    <x v="3"/>
    <s v="Jan"/>
    <x v="1"/>
    <x v="1"/>
    <x v="1"/>
    <x v="1"/>
    <x v="1"/>
    <x v="2"/>
    <n v="279"/>
    <n v="398.97"/>
  </r>
  <r>
    <s v="AD01-9361"/>
    <x v="3"/>
    <s v="Jan"/>
    <x v="1"/>
    <x v="1"/>
    <x v="1"/>
    <x v="1"/>
    <x v="1"/>
    <x v="2"/>
    <n v="285"/>
    <n v="407.55"/>
  </r>
  <r>
    <s v="AD01-9362"/>
    <x v="3"/>
    <s v="Jan"/>
    <x v="1"/>
    <x v="1"/>
    <x v="1"/>
    <x v="1"/>
    <x v="1"/>
    <x v="2"/>
    <n v="279"/>
    <n v="398.97"/>
  </r>
  <r>
    <s v="AD01-9362"/>
    <x v="3"/>
    <s v="Jan"/>
    <x v="1"/>
    <x v="1"/>
    <x v="1"/>
    <x v="1"/>
    <x v="1"/>
    <x v="2"/>
    <n v="273"/>
    <n v="390.39"/>
  </r>
  <r>
    <s v="AD01-9362"/>
    <x v="3"/>
    <s v="Jan"/>
    <x v="1"/>
    <x v="1"/>
    <x v="1"/>
    <x v="1"/>
    <x v="1"/>
    <x v="2"/>
    <n v="229"/>
    <n v="327.47000000000003"/>
  </r>
  <r>
    <s v="AD01-9361"/>
    <x v="3"/>
    <s v="Jan"/>
    <x v="1"/>
    <x v="1"/>
    <x v="1"/>
    <x v="1"/>
    <x v="1"/>
    <x v="2"/>
    <n v="277"/>
    <n v="396.11"/>
  </r>
  <r>
    <s v="AD01-9364"/>
    <x v="3"/>
    <s v="Jan"/>
    <x v="1"/>
    <x v="1"/>
    <x v="1"/>
    <x v="1"/>
    <x v="1"/>
    <x v="2"/>
    <n v="797"/>
    <n v="1139.71"/>
  </r>
  <r>
    <s v="AD01-9363"/>
    <x v="3"/>
    <s v="Jan"/>
    <x v="1"/>
    <x v="1"/>
    <x v="1"/>
    <x v="1"/>
    <x v="1"/>
    <x v="2"/>
    <n v="850"/>
    <n v="1215.5"/>
  </r>
  <r>
    <s v="AD01-9361"/>
    <x v="3"/>
    <s v="Jan"/>
    <x v="1"/>
    <x v="1"/>
    <x v="1"/>
    <x v="1"/>
    <x v="1"/>
    <x v="2"/>
    <n v="884"/>
    <n v="1264.1199999999999"/>
  </r>
  <r>
    <s v="AD01-9364"/>
    <x v="3"/>
    <s v="Jul"/>
    <x v="1"/>
    <x v="1"/>
    <x v="1"/>
    <x v="1"/>
    <x v="1"/>
    <x v="2"/>
    <n v="272"/>
    <n v="388.96"/>
  </r>
  <r>
    <s v="AD01-9364"/>
    <x v="3"/>
    <s v="Jul"/>
    <x v="1"/>
    <x v="1"/>
    <x v="1"/>
    <x v="1"/>
    <x v="1"/>
    <x v="2"/>
    <n v="274"/>
    <n v="391.82"/>
  </r>
  <r>
    <s v="AD01-9364"/>
    <x v="3"/>
    <s v="Jul"/>
    <x v="1"/>
    <x v="1"/>
    <x v="1"/>
    <x v="1"/>
    <x v="1"/>
    <x v="2"/>
    <n v="244"/>
    <n v="348.92"/>
  </r>
  <r>
    <s v="AD01-9362"/>
    <x v="3"/>
    <s v="Jul"/>
    <x v="1"/>
    <x v="1"/>
    <x v="1"/>
    <x v="1"/>
    <x v="1"/>
    <x v="2"/>
    <n v="794"/>
    <n v="1135.42"/>
  </r>
  <r>
    <s v="AD01-9362"/>
    <x v="3"/>
    <s v="Jul"/>
    <x v="1"/>
    <x v="1"/>
    <x v="1"/>
    <x v="1"/>
    <x v="1"/>
    <x v="2"/>
    <n v="880"/>
    <n v="1258.4000000000001"/>
  </r>
  <r>
    <s v="AD01-9362"/>
    <x v="3"/>
    <s v="Jul"/>
    <x v="1"/>
    <x v="1"/>
    <x v="1"/>
    <x v="1"/>
    <x v="1"/>
    <x v="2"/>
    <n v="833"/>
    <n v="526.24"/>
  </r>
  <r>
    <s v="AD01-9362"/>
    <x v="3"/>
    <s v="Jul"/>
    <x v="1"/>
    <x v="1"/>
    <x v="1"/>
    <x v="1"/>
    <x v="1"/>
    <x v="2"/>
    <n v="243"/>
    <n v="347.49"/>
  </r>
  <r>
    <s v="AD01-9364"/>
    <x v="3"/>
    <s v="Jul"/>
    <x v="1"/>
    <x v="1"/>
    <x v="1"/>
    <x v="1"/>
    <x v="1"/>
    <x v="2"/>
    <n v="271"/>
    <n v="387.53"/>
  </r>
  <r>
    <s v="AD01-9364"/>
    <x v="3"/>
    <s v="Jul"/>
    <x v="1"/>
    <x v="1"/>
    <x v="1"/>
    <x v="1"/>
    <x v="1"/>
    <x v="2"/>
    <n v="247"/>
    <n v="353.21"/>
  </r>
  <r>
    <s v="AD01-9364"/>
    <x v="3"/>
    <s v="Jul"/>
    <x v="1"/>
    <x v="1"/>
    <x v="1"/>
    <x v="1"/>
    <x v="1"/>
    <x v="2"/>
    <n v="245"/>
    <n v="350.35"/>
  </r>
  <r>
    <s v="AD01-9365"/>
    <x v="3"/>
    <s v="Jun"/>
    <x v="1"/>
    <x v="1"/>
    <x v="1"/>
    <x v="1"/>
    <x v="1"/>
    <x v="2"/>
    <n v="278"/>
    <n v="397.53999999999996"/>
  </r>
  <r>
    <s v="AD01-9361"/>
    <x v="3"/>
    <s v="Jun"/>
    <x v="1"/>
    <x v="1"/>
    <x v="1"/>
    <x v="1"/>
    <x v="1"/>
    <x v="2"/>
    <n v="248"/>
    <n v="354.64"/>
  </r>
  <r>
    <s v="AD01-9364"/>
    <x v="3"/>
    <s v="Jun"/>
    <x v="1"/>
    <x v="1"/>
    <x v="1"/>
    <x v="1"/>
    <x v="1"/>
    <x v="2"/>
    <n v="280"/>
    <n v="400.4"/>
  </r>
  <r>
    <s v="AD01-9361"/>
    <x v="3"/>
    <s v="Jun"/>
    <x v="1"/>
    <x v="1"/>
    <x v="1"/>
    <x v="1"/>
    <x v="1"/>
    <x v="2"/>
    <n v="250"/>
    <n v="357.5"/>
  </r>
  <r>
    <s v="AD01-9362"/>
    <x v="3"/>
    <s v="Jun"/>
    <x v="1"/>
    <x v="1"/>
    <x v="1"/>
    <x v="1"/>
    <x v="1"/>
    <x v="2"/>
    <n v="793"/>
    <n v="1133.99"/>
  </r>
  <r>
    <s v="AD01-9361"/>
    <x v="3"/>
    <s v="Jun"/>
    <x v="1"/>
    <x v="1"/>
    <x v="1"/>
    <x v="1"/>
    <x v="1"/>
    <x v="2"/>
    <n v="879"/>
    <n v="1256.97"/>
  </r>
  <r>
    <s v="AD01-9361"/>
    <x v="3"/>
    <s v="Jun"/>
    <x v="1"/>
    <x v="1"/>
    <x v="1"/>
    <x v="1"/>
    <x v="1"/>
    <x v="2"/>
    <n v="832"/>
    <n v="526.24"/>
  </r>
  <r>
    <s v="AD01-9362"/>
    <x v="3"/>
    <s v="Jun"/>
    <x v="1"/>
    <x v="1"/>
    <x v="1"/>
    <x v="1"/>
    <x v="1"/>
    <x v="2"/>
    <n v="249"/>
    <n v="356.07"/>
  </r>
  <r>
    <s v="AD01-9361"/>
    <x v="3"/>
    <s v="Jun"/>
    <x v="1"/>
    <x v="1"/>
    <x v="1"/>
    <x v="1"/>
    <x v="1"/>
    <x v="2"/>
    <n v="277"/>
    <n v="396.11"/>
  </r>
  <r>
    <s v="AD01-9364"/>
    <x v="3"/>
    <s v="Jun"/>
    <x v="1"/>
    <x v="1"/>
    <x v="1"/>
    <x v="1"/>
    <x v="1"/>
    <x v="2"/>
    <n v="253"/>
    <n v="361.78999999999996"/>
  </r>
  <r>
    <s v="AD01-9361"/>
    <x v="3"/>
    <s v="Jun"/>
    <x v="1"/>
    <x v="1"/>
    <x v="1"/>
    <x v="1"/>
    <x v="1"/>
    <x v="2"/>
    <n v="802"/>
    <n v="1146.8600000000001"/>
  </r>
  <r>
    <s v="AD01-9365"/>
    <x v="3"/>
    <s v="Jun"/>
    <x v="1"/>
    <x v="1"/>
    <x v="1"/>
    <x v="1"/>
    <x v="1"/>
    <x v="2"/>
    <n v="251"/>
    <n v="358.93"/>
  </r>
  <r>
    <s v="AD01-9364"/>
    <x v="3"/>
    <s v="Mar"/>
    <x v="1"/>
    <x v="1"/>
    <x v="1"/>
    <x v="1"/>
    <x v="1"/>
    <x v="2"/>
    <n v="296"/>
    <n v="423.28"/>
  </r>
  <r>
    <s v="AD01-9364"/>
    <x v="3"/>
    <s v="Mar"/>
    <x v="1"/>
    <x v="1"/>
    <x v="1"/>
    <x v="1"/>
    <x v="1"/>
    <x v="2"/>
    <n v="266"/>
    <n v="380.38"/>
  </r>
  <r>
    <s v="AD01-9362"/>
    <x v="3"/>
    <s v="Mar"/>
    <x v="1"/>
    <x v="1"/>
    <x v="1"/>
    <x v="1"/>
    <x v="1"/>
    <x v="2"/>
    <n v="292"/>
    <n v="417.56"/>
  </r>
  <r>
    <s v="AD01-9364"/>
    <x v="3"/>
    <s v="Mar"/>
    <x v="1"/>
    <x v="1"/>
    <x v="1"/>
    <x v="1"/>
    <x v="1"/>
    <x v="2"/>
    <n v="268"/>
    <n v="383.24"/>
  </r>
  <r>
    <s v="AD01-9364"/>
    <x v="3"/>
    <s v="Mar"/>
    <x v="1"/>
    <x v="1"/>
    <x v="1"/>
    <x v="1"/>
    <x v="1"/>
    <x v="2"/>
    <n v="790"/>
    <n v="1129.7"/>
  </r>
  <r>
    <s v="AD01-9362"/>
    <x v="3"/>
    <s v="Mar"/>
    <x v="1"/>
    <x v="1"/>
    <x v="1"/>
    <x v="1"/>
    <x v="1"/>
    <x v="2"/>
    <n v="877"/>
    <n v="1254.1100000000001"/>
  </r>
  <r>
    <s v="AD01-9362"/>
    <x v="3"/>
    <s v="Mar"/>
    <x v="1"/>
    <x v="1"/>
    <x v="1"/>
    <x v="1"/>
    <x v="1"/>
    <x v="2"/>
    <n v="830"/>
    <n v="526.24"/>
  </r>
  <r>
    <s v="AD01-9364"/>
    <x v="3"/>
    <s v="Mar"/>
    <x v="1"/>
    <x v="1"/>
    <x v="1"/>
    <x v="1"/>
    <x v="1"/>
    <x v="2"/>
    <n v="267"/>
    <n v="381.81"/>
  </r>
  <r>
    <s v="AD01-9364"/>
    <x v="3"/>
    <s v="Mar"/>
    <x v="1"/>
    <x v="1"/>
    <x v="1"/>
    <x v="1"/>
    <x v="1"/>
    <x v="2"/>
    <n v="295"/>
    <n v="421.85"/>
  </r>
  <r>
    <s v="AD01-9362"/>
    <x v="3"/>
    <s v="Mar"/>
    <x v="1"/>
    <x v="1"/>
    <x v="1"/>
    <x v="1"/>
    <x v="1"/>
    <x v="2"/>
    <n v="265"/>
    <n v="378.95"/>
  </r>
  <r>
    <s v="AD01-9364"/>
    <x v="3"/>
    <s v="Mar"/>
    <x v="1"/>
    <x v="1"/>
    <x v="1"/>
    <x v="1"/>
    <x v="1"/>
    <x v="2"/>
    <n v="799"/>
    <n v="1142.57"/>
  </r>
  <r>
    <s v="AD01-9364"/>
    <x v="3"/>
    <s v="Mar"/>
    <x v="1"/>
    <x v="1"/>
    <x v="1"/>
    <x v="1"/>
    <x v="1"/>
    <x v="2"/>
    <n v="885"/>
    <n v="1265.55"/>
  </r>
  <r>
    <s v="AD01-9362"/>
    <x v="3"/>
    <s v="May"/>
    <x v="1"/>
    <x v="1"/>
    <x v="1"/>
    <x v="1"/>
    <x v="1"/>
    <x v="2"/>
    <n v="284"/>
    <n v="406.12"/>
  </r>
  <r>
    <s v="AD01-9364"/>
    <x v="3"/>
    <s v="May"/>
    <x v="1"/>
    <x v="1"/>
    <x v="1"/>
    <x v="1"/>
    <x v="1"/>
    <x v="2"/>
    <n v="254"/>
    <n v="363.22"/>
  </r>
  <r>
    <s v="AD01-9362"/>
    <x v="3"/>
    <s v="May"/>
    <x v="1"/>
    <x v="1"/>
    <x v="1"/>
    <x v="1"/>
    <x v="1"/>
    <x v="2"/>
    <n v="256"/>
    <n v="366.08"/>
  </r>
  <r>
    <s v="AD01-9362"/>
    <x v="3"/>
    <s v="May"/>
    <x v="1"/>
    <x v="1"/>
    <x v="1"/>
    <x v="1"/>
    <x v="1"/>
    <x v="2"/>
    <n v="792"/>
    <n v="1132.56"/>
  </r>
  <r>
    <s v="AD01-9362"/>
    <x v="3"/>
    <s v="May"/>
    <x v="1"/>
    <x v="1"/>
    <x v="1"/>
    <x v="1"/>
    <x v="1"/>
    <x v="2"/>
    <n v="878"/>
    <n v="1255.54"/>
  </r>
  <r>
    <s v="AD01-9362"/>
    <x v="3"/>
    <s v="May"/>
    <x v="1"/>
    <x v="1"/>
    <x v="1"/>
    <x v="1"/>
    <x v="1"/>
    <x v="2"/>
    <n v="831"/>
    <n v="526.24"/>
  </r>
  <r>
    <s v="AD01-9362"/>
    <x v="3"/>
    <s v="May"/>
    <x v="1"/>
    <x v="1"/>
    <x v="1"/>
    <x v="1"/>
    <x v="1"/>
    <x v="2"/>
    <n v="255"/>
    <n v="364.65"/>
  </r>
  <r>
    <s v="AD01-9362"/>
    <x v="3"/>
    <s v="May"/>
    <x v="1"/>
    <x v="1"/>
    <x v="1"/>
    <x v="1"/>
    <x v="1"/>
    <x v="2"/>
    <n v="283"/>
    <n v="404.69"/>
  </r>
  <r>
    <s v="AD01-9364"/>
    <x v="3"/>
    <s v="May"/>
    <x v="1"/>
    <x v="1"/>
    <x v="1"/>
    <x v="1"/>
    <x v="1"/>
    <x v="2"/>
    <n v="801"/>
    <n v="1145.43"/>
  </r>
  <r>
    <s v="AD01-9362"/>
    <x v="3"/>
    <s v="May"/>
    <x v="1"/>
    <x v="1"/>
    <x v="1"/>
    <x v="1"/>
    <x v="1"/>
    <x v="2"/>
    <n v="257"/>
    <n v="367.51"/>
  </r>
  <r>
    <s v="AD01-9361"/>
    <x v="3"/>
    <s v="Nov"/>
    <x v="1"/>
    <x v="1"/>
    <x v="1"/>
    <x v="1"/>
    <x v="1"/>
    <x v="2"/>
    <n v="224"/>
    <n v="320.32"/>
  </r>
  <r>
    <s v="AD01-9361"/>
    <x v="3"/>
    <s v="Nov"/>
    <x v="1"/>
    <x v="1"/>
    <x v="1"/>
    <x v="1"/>
    <x v="1"/>
    <x v="2"/>
    <n v="250"/>
    <n v="357.5"/>
  </r>
  <r>
    <s v="AD01-9361"/>
    <x v="3"/>
    <s v="Nov"/>
    <x v="1"/>
    <x v="1"/>
    <x v="1"/>
    <x v="1"/>
    <x v="1"/>
    <x v="2"/>
    <n v="226"/>
    <n v="323.18"/>
  </r>
  <r>
    <s v="AD01-9361"/>
    <x v="3"/>
    <s v="Nov"/>
    <x v="1"/>
    <x v="1"/>
    <x v="1"/>
    <x v="1"/>
    <x v="1"/>
    <x v="2"/>
    <n v="797"/>
    <n v="1139.71"/>
  </r>
  <r>
    <s v="AD01-9361"/>
    <x v="3"/>
    <s v="Nov"/>
    <x v="1"/>
    <x v="1"/>
    <x v="1"/>
    <x v="1"/>
    <x v="1"/>
    <x v="2"/>
    <n v="884"/>
    <n v="1264.1199999999999"/>
  </r>
  <r>
    <s v="AD01-9361"/>
    <x v="3"/>
    <s v="Nov"/>
    <x v="1"/>
    <x v="1"/>
    <x v="1"/>
    <x v="1"/>
    <x v="1"/>
    <x v="2"/>
    <n v="837"/>
    <n v="526.24"/>
  </r>
  <r>
    <s v="AD01-9361"/>
    <x v="3"/>
    <s v="Nov"/>
    <x v="1"/>
    <x v="1"/>
    <x v="1"/>
    <x v="1"/>
    <x v="1"/>
    <x v="2"/>
    <n v="225"/>
    <n v="321.75"/>
  </r>
  <r>
    <s v="AD01-9361"/>
    <x v="3"/>
    <s v="Nov"/>
    <x v="1"/>
    <x v="1"/>
    <x v="1"/>
    <x v="1"/>
    <x v="1"/>
    <x v="2"/>
    <n v="253"/>
    <n v="361.78999999999996"/>
  </r>
  <r>
    <s v="AD01-9361"/>
    <x v="3"/>
    <s v="Nov"/>
    <x v="1"/>
    <x v="1"/>
    <x v="1"/>
    <x v="1"/>
    <x v="1"/>
    <x v="2"/>
    <n v="223"/>
    <n v="318.89"/>
  </r>
  <r>
    <s v="AD01-9361"/>
    <x v="3"/>
    <s v="Nov"/>
    <x v="1"/>
    <x v="1"/>
    <x v="1"/>
    <x v="1"/>
    <x v="1"/>
    <x v="2"/>
    <n v="806"/>
    <n v="1152.58"/>
  </r>
  <r>
    <s v="AD01-9362"/>
    <x v="3"/>
    <s v="Oct"/>
    <x v="1"/>
    <x v="1"/>
    <x v="1"/>
    <x v="1"/>
    <x v="1"/>
    <x v="2"/>
    <n v="254"/>
    <n v="363.22"/>
  </r>
  <r>
    <s v="AD01-9362"/>
    <x v="3"/>
    <s v="Oct"/>
    <x v="1"/>
    <x v="1"/>
    <x v="1"/>
    <x v="1"/>
    <x v="1"/>
    <x v="2"/>
    <n v="230"/>
    <n v="328.9"/>
  </r>
  <r>
    <s v="AD01-9362"/>
    <x v="3"/>
    <s v="Oct"/>
    <x v="1"/>
    <x v="1"/>
    <x v="1"/>
    <x v="1"/>
    <x v="1"/>
    <x v="2"/>
    <n v="256"/>
    <n v="366.08"/>
  </r>
  <r>
    <s v="AD01-9362"/>
    <x v="3"/>
    <s v="Oct"/>
    <x v="1"/>
    <x v="1"/>
    <x v="1"/>
    <x v="1"/>
    <x v="1"/>
    <x v="2"/>
    <n v="796"/>
    <n v="1138.28"/>
  </r>
  <r>
    <s v="AD01-9361"/>
    <x v="3"/>
    <s v="Oct"/>
    <x v="1"/>
    <x v="1"/>
    <x v="1"/>
    <x v="1"/>
    <x v="1"/>
    <x v="2"/>
    <n v="883"/>
    <n v="1262.69"/>
  </r>
  <r>
    <s v="AD01-9361"/>
    <x v="3"/>
    <s v="Oct"/>
    <x v="1"/>
    <x v="1"/>
    <x v="1"/>
    <x v="1"/>
    <x v="1"/>
    <x v="2"/>
    <n v="836"/>
    <n v="526.24"/>
  </r>
  <r>
    <s v="AD01-9362"/>
    <x v="3"/>
    <s v="Oct"/>
    <x v="1"/>
    <x v="1"/>
    <x v="1"/>
    <x v="1"/>
    <x v="1"/>
    <x v="2"/>
    <n v="231"/>
    <n v="330.33"/>
  </r>
  <r>
    <s v="AD01-9362"/>
    <x v="3"/>
    <s v="Oct"/>
    <x v="1"/>
    <x v="1"/>
    <x v="1"/>
    <x v="1"/>
    <x v="1"/>
    <x v="2"/>
    <n v="229"/>
    <n v="327.47000000000003"/>
  </r>
  <r>
    <s v="AD01-9362"/>
    <x v="3"/>
    <s v="Oct"/>
    <x v="1"/>
    <x v="1"/>
    <x v="1"/>
    <x v="1"/>
    <x v="1"/>
    <x v="2"/>
    <n v="805"/>
    <n v="1151.1500000000001"/>
  </r>
  <r>
    <s v="AD01-9362"/>
    <x v="3"/>
    <s v="Oct"/>
    <x v="1"/>
    <x v="1"/>
    <x v="1"/>
    <x v="1"/>
    <x v="1"/>
    <x v="2"/>
    <n v="227"/>
    <n v="324.61"/>
  </r>
  <r>
    <s v="AD01-9364"/>
    <x v="3"/>
    <s v="Sep"/>
    <x v="1"/>
    <x v="1"/>
    <x v="1"/>
    <x v="1"/>
    <x v="1"/>
    <x v="2"/>
    <n v="260"/>
    <n v="371.8"/>
  </r>
  <r>
    <s v="AD01-9361"/>
    <x v="3"/>
    <s v="Sep"/>
    <x v="1"/>
    <x v="1"/>
    <x v="1"/>
    <x v="1"/>
    <x v="1"/>
    <x v="2"/>
    <n v="236"/>
    <n v="337.48"/>
  </r>
  <r>
    <s v="AD01-9362"/>
    <x v="3"/>
    <s v="Sep"/>
    <x v="1"/>
    <x v="1"/>
    <x v="1"/>
    <x v="1"/>
    <x v="1"/>
    <x v="2"/>
    <n v="262"/>
    <n v="374.65999999999997"/>
  </r>
  <r>
    <s v="AD01-9365"/>
    <x v="3"/>
    <s v="Sep"/>
    <x v="1"/>
    <x v="1"/>
    <x v="1"/>
    <x v="1"/>
    <x v="1"/>
    <x v="2"/>
    <n v="232"/>
    <n v="331.76"/>
  </r>
  <r>
    <s v="AD01-9361"/>
    <x v="3"/>
    <s v="Sep"/>
    <x v="1"/>
    <x v="1"/>
    <x v="1"/>
    <x v="1"/>
    <x v="1"/>
    <x v="2"/>
    <n v="795"/>
    <n v="1136.8499999999999"/>
  </r>
  <r>
    <s v="AD01-9362"/>
    <x v="3"/>
    <s v="Sep"/>
    <x v="1"/>
    <x v="1"/>
    <x v="1"/>
    <x v="1"/>
    <x v="1"/>
    <x v="2"/>
    <n v="882"/>
    <n v="1261.26"/>
  </r>
  <r>
    <s v="AD01-9362"/>
    <x v="3"/>
    <s v="Sep"/>
    <x v="1"/>
    <x v="1"/>
    <x v="1"/>
    <x v="1"/>
    <x v="1"/>
    <x v="2"/>
    <n v="835"/>
    <n v="526.24"/>
  </r>
  <r>
    <s v="AD01-9361"/>
    <x v="3"/>
    <s v="Sep"/>
    <x v="1"/>
    <x v="1"/>
    <x v="1"/>
    <x v="1"/>
    <x v="1"/>
    <x v="2"/>
    <n v="237"/>
    <n v="338.90999999999997"/>
  </r>
  <r>
    <s v="AD01-9365"/>
    <x v="3"/>
    <s v="Sep"/>
    <x v="1"/>
    <x v="1"/>
    <x v="1"/>
    <x v="1"/>
    <x v="1"/>
    <x v="2"/>
    <n v="259"/>
    <n v="370.37"/>
  </r>
  <r>
    <s v="AD01-9362"/>
    <x v="3"/>
    <s v="Sep"/>
    <x v="1"/>
    <x v="1"/>
    <x v="1"/>
    <x v="1"/>
    <x v="1"/>
    <x v="2"/>
    <n v="235"/>
    <n v="336.05"/>
  </r>
  <r>
    <s v="AD01-9361"/>
    <x v="3"/>
    <s v="Sep"/>
    <x v="1"/>
    <x v="1"/>
    <x v="1"/>
    <x v="1"/>
    <x v="1"/>
    <x v="2"/>
    <n v="804"/>
    <n v="1149.72"/>
  </r>
  <r>
    <s v="AD01-9364"/>
    <x v="3"/>
    <s v="Sep"/>
    <x v="1"/>
    <x v="1"/>
    <x v="1"/>
    <x v="1"/>
    <x v="1"/>
    <x v="2"/>
    <n v="233"/>
    <n v="333.19"/>
  </r>
  <r>
    <s v="AD01-9362"/>
    <x v="4"/>
    <s v="Apr"/>
    <x v="0"/>
    <x v="0"/>
    <x v="0"/>
    <x v="0"/>
    <x v="0"/>
    <x v="1"/>
    <n v="302"/>
    <n v="462.06"/>
  </r>
  <r>
    <s v="AD01-9361"/>
    <x v="4"/>
    <s v="Apr"/>
    <x v="0"/>
    <x v="0"/>
    <x v="0"/>
    <x v="0"/>
    <x v="0"/>
    <x v="1"/>
    <n v="272"/>
    <n v="388.96"/>
  </r>
  <r>
    <s v="AD01-9362"/>
    <x v="4"/>
    <s v="Apr"/>
    <x v="0"/>
    <x v="0"/>
    <x v="0"/>
    <x v="0"/>
    <x v="0"/>
    <x v="1"/>
    <n v="298"/>
    <n v="426.14"/>
  </r>
  <r>
    <s v="AD01-9362"/>
    <x v="4"/>
    <s v="Apr"/>
    <x v="0"/>
    <x v="0"/>
    <x v="0"/>
    <x v="0"/>
    <x v="0"/>
    <x v="1"/>
    <n v="274"/>
    <n v="391.82"/>
  </r>
  <r>
    <s v="AD01-9361"/>
    <x v="4"/>
    <s v="Apr"/>
    <x v="0"/>
    <x v="0"/>
    <x v="0"/>
    <x v="0"/>
    <x v="0"/>
    <x v="1"/>
    <n v="666"/>
    <n v="952.38"/>
  </r>
  <r>
    <s v="AD01-9364"/>
    <x v="4"/>
    <s v="Apr"/>
    <x v="0"/>
    <x v="0"/>
    <x v="0"/>
    <x v="0"/>
    <x v="0"/>
    <x v="1"/>
    <n v="753"/>
    <n v="1076.79"/>
  </r>
  <r>
    <s v="AD01-9364"/>
    <x v="4"/>
    <s v="Apr"/>
    <x v="0"/>
    <x v="0"/>
    <x v="0"/>
    <x v="0"/>
    <x v="0"/>
    <x v="1"/>
    <n v="297"/>
    <n v="424.71"/>
  </r>
  <r>
    <s v="AD01-9361"/>
    <x v="4"/>
    <s v="Apr"/>
    <x v="0"/>
    <x v="0"/>
    <x v="0"/>
    <x v="0"/>
    <x v="0"/>
    <x v="1"/>
    <n v="792"/>
    <n v="526.24"/>
  </r>
  <r>
    <s v="AD01-9362"/>
    <x v="4"/>
    <s v="Apr"/>
    <x v="0"/>
    <x v="0"/>
    <x v="0"/>
    <x v="0"/>
    <x v="0"/>
    <x v="1"/>
    <n v="301"/>
    <n v="430.43"/>
  </r>
  <r>
    <s v="AD01-9362"/>
    <x v="4"/>
    <s v="Apr"/>
    <x v="0"/>
    <x v="0"/>
    <x v="0"/>
    <x v="0"/>
    <x v="0"/>
    <x v="1"/>
    <n v="271"/>
    <n v="387.53"/>
  </r>
  <r>
    <s v="AD01-9361"/>
    <x v="4"/>
    <s v="Apr"/>
    <x v="0"/>
    <x v="0"/>
    <x v="0"/>
    <x v="0"/>
    <x v="0"/>
    <x v="1"/>
    <n v="299"/>
    <n v="427.57"/>
  </r>
  <r>
    <s v="AD01-9362"/>
    <x v="4"/>
    <s v="Apr"/>
    <x v="0"/>
    <x v="0"/>
    <x v="0"/>
    <x v="0"/>
    <x v="0"/>
    <x v="1"/>
    <n v="761"/>
    <n v="1088.23"/>
  </r>
  <r>
    <s v="AD01-9361"/>
    <x v="4"/>
    <s v="Aug"/>
    <x v="0"/>
    <x v="0"/>
    <x v="0"/>
    <x v="0"/>
    <x v="0"/>
    <x v="1"/>
    <n v="278"/>
    <n v="425.34000000000003"/>
  </r>
  <r>
    <s v="AD01-9362"/>
    <x v="4"/>
    <s v="Aug"/>
    <x v="0"/>
    <x v="0"/>
    <x v="0"/>
    <x v="0"/>
    <x v="0"/>
    <x v="1"/>
    <n v="280"/>
    <n v="400.4"/>
  </r>
  <r>
    <s v="AD01-9361"/>
    <x v="4"/>
    <s v="Aug"/>
    <x v="0"/>
    <x v="0"/>
    <x v="0"/>
    <x v="0"/>
    <x v="0"/>
    <x v="1"/>
    <n v="250"/>
    <n v="357.5"/>
  </r>
  <r>
    <s v="AD01-9362"/>
    <x v="4"/>
    <s v="Aug"/>
    <x v="0"/>
    <x v="0"/>
    <x v="0"/>
    <x v="0"/>
    <x v="0"/>
    <x v="1"/>
    <n v="670"/>
    <n v="958.1"/>
  </r>
  <r>
    <s v="AD01-9361"/>
    <x v="4"/>
    <s v="Aug"/>
    <x v="0"/>
    <x v="0"/>
    <x v="0"/>
    <x v="0"/>
    <x v="0"/>
    <x v="1"/>
    <n v="756"/>
    <n v="1081.08"/>
  </r>
  <r>
    <s v="AD01-9361"/>
    <x v="4"/>
    <s v="Aug"/>
    <x v="0"/>
    <x v="0"/>
    <x v="0"/>
    <x v="0"/>
    <x v="0"/>
    <x v="1"/>
    <n v="279"/>
    <n v="398.97"/>
  </r>
  <r>
    <s v="AD01-9362"/>
    <x v="4"/>
    <s v="Aug"/>
    <x v="0"/>
    <x v="0"/>
    <x v="0"/>
    <x v="0"/>
    <x v="0"/>
    <x v="1"/>
    <n v="796"/>
    <n v="526.24"/>
  </r>
  <r>
    <s v="AD01-9361"/>
    <x v="4"/>
    <s v="Aug"/>
    <x v="0"/>
    <x v="0"/>
    <x v="0"/>
    <x v="0"/>
    <x v="0"/>
    <x v="1"/>
    <n v="277"/>
    <n v="396.11"/>
  </r>
  <r>
    <s v="AD01-9362"/>
    <x v="4"/>
    <s v="Aug"/>
    <x v="0"/>
    <x v="0"/>
    <x v="0"/>
    <x v="0"/>
    <x v="0"/>
    <x v="1"/>
    <n v="253"/>
    <n v="361.78999999999996"/>
  </r>
  <r>
    <s v="AD01-9361"/>
    <x v="4"/>
    <s v="Aug"/>
    <x v="0"/>
    <x v="0"/>
    <x v="0"/>
    <x v="0"/>
    <x v="0"/>
    <x v="1"/>
    <n v="765"/>
    <n v="1093.95"/>
  </r>
  <r>
    <s v="AD01-9361"/>
    <x v="4"/>
    <s v="Dec"/>
    <x v="0"/>
    <x v="0"/>
    <x v="0"/>
    <x v="0"/>
    <x v="0"/>
    <x v="1"/>
    <n v="230"/>
    <n v="328.9"/>
  </r>
  <r>
    <s v="AD01-9362"/>
    <x v="4"/>
    <s v="Dec"/>
    <x v="0"/>
    <x v="0"/>
    <x v="0"/>
    <x v="0"/>
    <x v="0"/>
    <x v="1"/>
    <n v="256"/>
    <n v="366.08"/>
  </r>
  <r>
    <s v="AD01-9363"/>
    <x v="4"/>
    <s v="Dec"/>
    <x v="0"/>
    <x v="0"/>
    <x v="0"/>
    <x v="0"/>
    <x v="0"/>
    <x v="1"/>
    <n v="232"/>
    <n v="331.76"/>
  </r>
  <r>
    <s v="AD01-9364"/>
    <x v="4"/>
    <s v="Dec"/>
    <x v="0"/>
    <x v="0"/>
    <x v="0"/>
    <x v="0"/>
    <x v="0"/>
    <x v="1"/>
    <n v="673"/>
    <n v="962.39"/>
  </r>
  <r>
    <s v="AD01-9362"/>
    <x v="4"/>
    <s v="Dec"/>
    <x v="0"/>
    <x v="0"/>
    <x v="0"/>
    <x v="0"/>
    <x v="0"/>
    <x v="1"/>
    <n v="760"/>
    <n v="1086.8"/>
  </r>
  <r>
    <s v="AD01-9362"/>
    <x v="4"/>
    <s v="Dec"/>
    <x v="0"/>
    <x v="0"/>
    <x v="0"/>
    <x v="0"/>
    <x v="0"/>
    <x v="1"/>
    <n v="255"/>
    <n v="364.65"/>
  </r>
  <r>
    <s v="AD01-9364"/>
    <x v="4"/>
    <s v="Dec"/>
    <x v="0"/>
    <x v="0"/>
    <x v="0"/>
    <x v="0"/>
    <x v="0"/>
    <x v="1"/>
    <n v="799"/>
    <n v="526.24"/>
  </r>
  <r>
    <s v="AD01-9363"/>
    <x v="4"/>
    <s v="Dec"/>
    <x v="0"/>
    <x v="0"/>
    <x v="0"/>
    <x v="0"/>
    <x v="0"/>
    <x v="1"/>
    <n v="259"/>
    <n v="370.37"/>
  </r>
  <r>
    <s v="AD01-9362"/>
    <x v="4"/>
    <s v="Dec"/>
    <x v="0"/>
    <x v="0"/>
    <x v="0"/>
    <x v="0"/>
    <x v="0"/>
    <x v="1"/>
    <n v="229"/>
    <n v="327.47000000000003"/>
  </r>
  <r>
    <s v="AD01-9361"/>
    <x v="4"/>
    <s v="Dec"/>
    <x v="0"/>
    <x v="0"/>
    <x v="0"/>
    <x v="0"/>
    <x v="0"/>
    <x v="1"/>
    <n v="257"/>
    <n v="367.51"/>
  </r>
  <r>
    <s v="AD01-9364"/>
    <x v="4"/>
    <s v="Feb"/>
    <x v="0"/>
    <x v="0"/>
    <x v="0"/>
    <x v="0"/>
    <x v="0"/>
    <x v="1"/>
    <n v="308"/>
    <n v="471.24"/>
  </r>
  <r>
    <s v="AD01-9361"/>
    <x v="4"/>
    <s v="Feb"/>
    <x v="0"/>
    <x v="0"/>
    <x v="0"/>
    <x v="0"/>
    <x v="0"/>
    <x v="1"/>
    <n v="284"/>
    <n v="406.12"/>
  </r>
  <r>
    <s v="AD01-9361"/>
    <x v="4"/>
    <s v="Feb"/>
    <x v="0"/>
    <x v="0"/>
    <x v="0"/>
    <x v="0"/>
    <x v="0"/>
    <x v="1"/>
    <n v="310"/>
    <n v="443.3"/>
  </r>
  <r>
    <s v="AD01-9362"/>
    <x v="4"/>
    <s v="Feb"/>
    <x v="0"/>
    <x v="0"/>
    <x v="0"/>
    <x v="0"/>
    <x v="0"/>
    <x v="1"/>
    <n v="664"/>
    <n v="949.52"/>
  </r>
  <r>
    <s v="AD01-9361"/>
    <x v="4"/>
    <s v="Feb"/>
    <x v="0"/>
    <x v="0"/>
    <x v="0"/>
    <x v="0"/>
    <x v="0"/>
    <x v="1"/>
    <n v="751"/>
    <n v="1073.93"/>
  </r>
  <r>
    <s v="AD01-9361"/>
    <x v="4"/>
    <s v="Feb"/>
    <x v="0"/>
    <x v="0"/>
    <x v="0"/>
    <x v="0"/>
    <x v="0"/>
    <x v="1"/>
    <n v="309"/>
    <n v="441.87"/>
  </r>
  <r>
    <s v="AD01-9362"/>
    <x v="4"/>
    <s v="Feb"/>
    <x v="0"/>
    <x v="0"/>
    <x v="0"/>
    <x v="0"/>
    <x v="0"/>
    <x v="1"/>
    <n v="790"/>
    <n v="526.24"/>
  </r>
  <r>
    <s v="AD01-9361"/>
    <x v="4"/>
    <s v="Feb"/>
    <x v="0"/>
    <x v="0"/>
    <x v="0"/>
    <x v="0"/>
    <x v="0"/>
    <x v="1"/>
    <n v="283"/>
    <n v="404.69"/>
  </r>
  <r>
    <s v="AD01-9361"/>
    <x v="4"/>
    <s v="Feb"/>
    <x v="0"/>
    <x v="0"/>
    <x v="0"/>
    <x v="0"/>
    <x v="0"/>
    <x v="1"/>
    <n v="311"/>
    <n v="444.73"/>
  </r>
  <r>
    <s v="AD01-9364"/>
    <x v="4"/>
    <s v="Feb"/>
    <x v="0"/>
    <x v="0"/>
    <x v="0"/>
    <x v="0"/>
    <x v="0"/>
    <x v="1"/>
    <n v="760"/>
    <n v="1086.8"/>
  </r>
  <r>
    <s v="AD01-9362"/>
    <x v="4"/>
    <s v="Jan"/>
    <x v="0"/>
    <x v="0"/>
    <x v="0"/>
    <x v="0"/>
    <x v="0"/>
    <x v="1"/>
    <n v="314"/>
    <n v="480.42"/>
  </r>
  <r>
    <s v="AD01-9362"/>
    <x v="4"/>
    <s v="Jan"/>
    <x v="0"/>
    <x v="0"/>
    <x v="0"/>
    <x v="0"/>
    <x v="0"/>
    <x v="1"/>
    <n v="290"/>
    <n v="414.7"/>
  </r>
  <r>
    <s v="AD01-9362"/>
    <x v="4"/>
    <s v="Jan"/>
    <x v="0"/>
    <x v="0"/>
    <x v="0"/>
    <x v="0"/>
    <x v="0"/>
    <x v="1"/>
    <n v="316"/>
    <n v="451.88"/>
  </r>
  <r>
    <s v="AD01-9363"/>
    <x v="4"/>
    <s v="Jan"/>
    <x v="0"/>
    <x v="0"/>
    <x v="0"/>
    <x v="0"/>
    <x v="0"/>
    <x v="1"/>
    <n v="286"/>
    <n v="408.98"/>
  </r>
  <r>
    <s v="AD01-9362"/>
    <x v="4"/>
    <s v="Jan"/>
    <x v="0"/>
    <x v="0"/>
    <x v="0"/>
    <x v="0"/>
    <x v="0"/>
    <x v="1"/>
    <n v="663"/>
    <n v="948.08999999999992"/>
  </r>
  <r>
    <s v="AD01-9362"/>
    <x v="4"/>
    <s v="Jan"/>
    <x v="0"/>
    <x v="0"/>
    <x v="0"/>
    <x v="0"/>
    <x v="0"/>
    <x v="1"/>
    <n v="750"/>
    <n v="1072.5"/>
  </r>
  <r>
    <s v="AD01-9362"/>
    <x v="4"/>
    <s v="Jan"/>
    <x v="0"/>
    <x v="0"/>
    <x v="0"/>
    <x v="0"/>
    <x v="0"/>
    <x v="1"/>
    <n v="315"/>
    <n v="450.45"/>
  </r>
  <r>
    <s v="AD01-9362"/>
    <x v="4"/>
    <s v="Jan"/>
    <x v="0"/>
    <x v="0"/>
    <x v="0"/>
    <x v="0"/>
    <x v="0"/>
    <x v="1"/>
    <n v="789"/>
    <n v="526.24"/>
  </r>
  <r>
    <s v="AD01-9363"/>
    <x v="4"/>
    <s v="Jan"/>
    <x v="0"/>
    <x v="0"/>
    <x v="0"/>
    <x v="0"/>
    <x v="0"/>
    <x v="1"/>
    <n v="313"/>
    <n v="447.59000000000003"/>
  </r>
  <r>
    <s v="AD01-9362"/>
    <x v="4"/>
    <s v="Jan"/>
    <x v="0"/>
    <x v="0"/>
    <x v="0"/>
    <x v="0"/>
    <x v="0"/>
    <x v="1"/>
    <n v="289"/>
    <n v="413.27"/>
  </r>
  <r>
    <s v="AD01-9362"/>
    <x v="4"/>
    <s v="Jan"/>
    <x v="0"/>
    <x v="0"/>
    <x v="0"/>
    <x v="0"/>
    <x v="0"/>
    <x v="1"/>
    <n v="317"/>
    <n v="453.31"/>
  </r>
  <r>
    <s v="AD01-9362"/>
    <x v="4"/>
    <s v="Jan"/>
    <x v="0"/>
    <x v="0"/>
    <x v="0"/>
    <x v="0"/>
    <x v="0"/>
    <x v="1"/>
    <n v="759"/>
    <n v="1085.3699999999999"/>
  </r>
  <r>
    <s v="AD01-9362"/>
    <x v="4"/>
    <s v="Jul"/>
    <x v="0"/>
    <x v="0"/>
    <x v="0"/>
    <x v="0"/>
    <x v="0"/>
    <x v="1"/>
    <n v="284"/>
    <n v="434.52"/>
  </r>
  <r>
    <s v="AD01-9362"/>
    <x v="4"/>
    <s v="Jul"/>
    <x v="0"/>
    <x v="0"/>
    <x v="0"/>
    <x v="0"/>
    <x v="0"/>
    <x v="1"/>
    <n v="254"/>
    <n v="363.22"/>
  </r>
  <r>
    <s v="AD01-9362"/>
    <x v="4"/>
    <s v="Jul"/>
    <x v="0"/>
    <x v="0"/>
    <x v="0"/>
    <x v="0"/>
    <x v="0"/>
    <x v="1"/>
    <n v="286"/>
    <n v="408.98"/>
  </r>
  <r>
    <s v="AD01-9361"/>
    <x v="4"/>
    <s v="Jul"/>
    <x v="0"/>
    <x v="0"/>
    <x v="0"/>
    <x v="0"/>
    <x v="0"/>
    <x v="1"/>
    <n v="256"/>
    <n v="366.08"/>
  </r>
  <r>
    <s v="AD01-9362"/>
    <x v="4"/>
    <s v="Jul"/>
    <x v="0"/>
    <x v="0"/>
    <x v="0"/>
    <x v="0"/>
    <x v="0"/>
    <x v="1"/>
    <n v="669"/>
    <n v="956.67000000000007"/>
  </r>
  <r>
    <s v="AD01-9361"/>
    <x v="4"/>
    <s v="Jul"/>
    <x v="0"/>
    <x v="0"/>
    <x v="0"/>
    <x v="0"/>
    <x v="0"/>
    <x v="1"/>
    <n v="755"/>
    <n v="1079.6500000000001"/>
  </r>
  <r>
    <s v="AD01-9361"/>
    <x v="4"/>
    <s v="Jul"/>
    <x v="0"/>
    <x v="0"/>
    <x v="0"/>
    <x v="0"/>
    <x v="0"/>
    <x v="1"/>
    <n v="285"/>
    <n v="407.55"/>
  </r>
  <r>
    <s v="AD01-9362"/>
    <x v="4"/>
    <s v="Jul"/>
    <x v="0"/>
    <x v="0"/>
    <x v="0"/>
    <x v="0"/>
    <x v="0"/>
    <x v="1"/>
    <n v="795"/>
    <n v="526.24"/>
  </r>
  <r>
    <s v="AD01-9361"/>
    <x v="4"/>
    <s v="Jul"/>
    <x v="0"/>
    <x v="0"/>
    <x v="0"/>
    <x v="0"/>
    <x v="0"/>
    <x v="1"/>
    <n v="283"/>
    <n v="404.69"/>
  </r>
  <r>
    <s v="AD01-9362"/>
    <x v="4"/>
    <s v="Jul"/>
    <x v="0"/>
    <x v="0"/>
    <x v="0"/>
    <x v="0"/>
    <x v="0"/>
    <x v="1"/>
    <n v="259"/>
    <n v="370.37"/>
  </r>
  <r>
    <s v="AD01-9362"/>
    <x v="4"/>
    <s v="Jul"/>
    <x v="0"/>
    <x v="0"/>
    <x v="0"/>
    <x v="0"/>
    <x v="0"/>
    <x v="1"/>
    <n v="281"/>
    <n v="401.83"/>
  </r>
  <r>
    <s v="AD01-9362"/>
    <x v="4"/>
    <s v="Jul"/>
    <x v="0"/>
    <x v="0"/>
    <x v="0"/>
    <x v="0"/>
    <x v="0"/>
    <x v="1"/>
    <n v="764"/>
    <n v="1092.52"/>
  </r>
  <r>
    <s v="AD01-9364"/>
    <x v="4"/>
    <s v="Jun"/>
    <x v="0"/>
    <x v="0"/>
    <x v="0"/>
    <x v="0"/>
    <x v="0"/>
    <x v="1"/>
    <n v="290"/>
    <n v="443.70000000000005"/>
  </r>
  <r>
    <s v="AD01-9364"/>
    <x v="4"/>
    <s v="Jun"/>
    <x v="0"/>
    <x v="0"/>
    <x v="0"/>
    <x v="0"/>
    <x v="0"/>
    <x v="1"/>
    <n v="260"/>
    <n v="371.8"/>
  </r>
  <r>
    <s v="AD01-9362"/>
    <x v="4"/>
    <s v="Jun"/>
    <x v="0"/>
    <x v="0"/>
    <x v="0"/>
    <x v="0"/>
    <x v="0"/>
    <x v="1"/>
    <n v="262"/>
    <n v="374.65999999999997"/>
  </r>
  <r>
    <s v="AD01-9364"/>
    <x v="4"/>
    <s v="Jun"/>
    <x v="0"/>
    <x v="0"/>
    <x v="0"/>
    <x v="0"/>
    <x v="0"/>
    <x v="1"/>
    <n v="668"/>
    <n v="955.24"/>
  </r>
  <r>
    <s v="AD01-9364"/>
    <x v="4"/>
    <s v="Jun"/>
    <x v="0"/>
    <x v="0"/>
    <x v="0"/>
    <x v="0"/>
    <x v="0"/>
    <x v="1"/>
    <n v="754"/>
    <n v="1078.22"/>
  </r>
  <r>
    <s v="AD01-9364"/>
    <x v="4"/>
    <s v="Jun"/>
    <x v="0"/>
    <x v="0"/>
    <x v="0"/>
    <x v="0"/>
    <x v="0"/>
    <x v="1"/>
    <n v="291"/>
    <n v="416.13"/>
  </r>
  <r>
    <s v="AD01-9364"/>
    <x v="4"/>
    <s v="Jun"/>
    <x v="0"/>
    <x v="0"/>
    <x v="0"/>
    <x v="0"/>
    <x v="0"/>
    <x v="1"/>
    <n v="794"/>
    <n v="526.24"/>
  </r>
  <r>
    <s v="AD01-9362"/>
    <x v="4"/>
    <s v="Jun"/>
    <x v="0"/>
    <x v="0"/>
    <x v="0"/>
    <x v="0"/>
    <x v="0"/>
    <x v="1"/>
    <n v="289"/>
    <n v="413.27"/>
  </r>
  <r>
    <s v="AD01-9364"/>
    <x v="4"/>
    <s v="Jun"/>
    <x v="0"/>
    <x v="0"/>
    <x v="0"/>
    <x v="0"/>
    <x v="0"/>
    <x v="1"/>
    <n v="287"/>
    <n v="410.40999999999997"/>
  </r>
  <r>
    <s v="AD01-9364"/>
    <x v="4"/>
    <s v="Jun"/>
    <x v="0"/>
    <x v="0"/>
    <x v="0"/>
    <x v="0"/>
    <x v="0"/>
    <x v="1"/>
    <n v="763"/>
    <n v="1091.0899999999999"/>
  </r>
  <r>
    <s v="AD01-9361"/>
    <x v="4"/>
    <s v="Mar"/>
    <x v="0"/>
    <x v="0"/>
    <x v="0"/>
    <x v="0"/>
    <x v="0"/>
    <x v="1"/>
    <n v="278"/>
    <n v="397.53999999999996"/>
  </r>
  <r>
    <s v="AD01-9362"/>
    <x v="4"/>
    <s v="Mar"/>
    <x v="0"/>
    <x v="0"/>
    <x v="0"/>
    <x v="0"/>
    <x v="0"/>
    <x v="1"/>
    <n v="304"/>
    <n v="434.72"/>
  </r>
  <r>
    <s v="AD01-9362"/>
    <x v="4"/>
    <s v="Mar"/>
    <x v="0"/>
    <x v="0"/>
    <x v="0"/>
    <x v="0"/>
    <x v="0"/>
    <x v="1"/>
    <n v="280"/>
    <n v="400.4"/>
  </r>
  <r>
    <s v="AD01-9362"/>
    <x v="4"/>
    <s v="Mar"/>
    <x v="0"/>
    <x v="0"/>
    <x v="0"/>
    <x v="0"/>
    <x v="0"/>
    <x v="1"/>
    <n v="665"/>
    <n v="950.95"/>
  </r>
  <r>
    <s v="AD01-9364"/>
    <x v="4"/>
    <s v="Mar"/>
    <x v="0"/>
    <x v="0"/>
    <x v="0"/>
    <x v="0"/>
    <x v="0"/>
    <x v="1"/>
    <n v="752"/>
    <n v="1075.3600000000001"/>
  </r>
  <r>
    <s v="AD01-9364"/>
    <x v="4"/>
    <s v="Mar"/>
    <x v="0"/>
    <x v="0"/>
    <x v="0"/>
    <x v="0"/>
    <x v="0"/>
    <x v="1"/>
    <n v="303"/>
    <n v="433.28999999999996"/>
  </r>
  <r>
    <s v="AD01-9362"/>
    <x v="4"/>
    <s v="Mar"/>
    <x v="0"/>
    <x v="0"/>
    <x v="0"/>
    <x v="0"/>
    <x v="0"/>
    <x v="1"/>
    <n v="791"/>
    <n v="526.24"/>
  </r>
  <r>
    <s v="AD01-9362"/>
    <x v="4"/>
    <s v="Mar"/>
    <x v="0"/>
    <x v="0"/>
    <x v="0"/>
    <x v="0"/>
    <x v="0"/>
    <x v="1"/>
    <n v="307"/>
    <n v="439.01"/>
  </r>
  <r>
    <s v="AD01-9362"/>
    <x v="4"/>
    <s v="Mar"/>
    <x v="0"/>
    <x v="0"/>
    <x v="0"/>
    <x v="0"/>
    <x v="0"/>
    <x v="1"/>
    <n v="277"/>
    <n v="396.11"/>
  </r>
  <r>
    <s v="AD01-9361"/>
    <x v="4"/>
    <s v="Mar"/>
    <x v="0"/>
    <x v="0"/>
    <x v="0"/>
    <x v="0"/>
    <x v="0"/>
    <x v="1"/>
    <n v="305"/>
    <n v="436.15"/>
  </r>
  <r>
    <s v="AD01-9362"/>
    <x v="4"/>
    <s v="May"/>
    <x v="0"/>
    <x v="0"/>
    <x v="0"/>
    <x v="0"/>
    <x v="0"/>
    <x v="1"/>
    <n v="296"/>
    <n v="452.88"/>
  </r>
  <r>
    <s v="AD01-9362"/>
    <x v="4"/>
    <s v="May"/>
    <x v="0"/>
    <x v="0"/>
    <x v="0"/>
    <x v="0"/>
    <x v="0"/>
    <x v="1"/>
    <n v="266"/>
    <n v="380.38"/>
  </r>
  <r>
    <s v="AD01-9362"/>
    <x v="4"/>
    <s v="May"/>
    <x v="0"/>
    <x v="0"/>
    <x v="0"/>
    <x v="0"/>
    <x v="0"/>
    <x v="1"/>
    <n v="292"/>
    <n v="417.56"/>
  </r>
  <r>
    <s v="AD01-9362"/>
    <x v="4"/>
    <s v="May"/>
    <x v="0"/>
    <x v="0"/>
    <x v="0"/>
    <x v="0"/>
    <x v="0"/>
    <x v="1"/>
    <n v="268"/>
    <n v="383.24"/>
  </r>
  <r>
    <s v="AD01-9361"/>
    <x v="4"/>
    <s v="May"/>
    <x v="0"/>
    <x v="0"/>
    <x v="0"/>
    <x v="0"/>
    <x v="0"/>
    <x v="1"/>
    <n v="667"/>
    <n v="953.81"/>
  </r>
  <r>
    <s v="AD01-9361"/>
    <x v="4"/>
    <s v="May"/>
    <x v="0"/>
    <x v="0"/>
    <x v="0"/>
    <x v="0"/>
    <x v="0"/>
    <x v="1"/>
    <n v="793"/>
    <n v="526.24"/>
  </r>
  <r>
    <s v="AD01-9362"/>
    <x v="4"/>
    <s v="May"/>
    <x v="0"/>
    <x v="0"/>
    <x v="0"/>
    <x v="0"/>
    <x v="0"/>
    <x v="1"/>
    <n v="295"/>
    <n v="421.85"/>
  </r>
  <r>
    <s v="AD01-9362"/>
    <x v="4"/>
    <s v="May"/>
    <x v="0"/>
    <x v="0"/>
    <x v="0"/>
    <x v="0"/>
    <x v="0"/>
    <x v="1"/>
    <n v="265"/>
    <n v="378.95"/>
  </r>
  <r>
    <s v="AD01-9362"/>
    <x v="4"/>
    <s v="May"/>
    <x v="0"/>
    <x v="0"/>
    <x v="0"/>
    <x v="0"/>
    <x v="0"/>
    <x v="1"/>
    <n v="293"/>
    <n v="418.99"/>
  </r>
  <r>
    <s v="AD01-9362"/>
    <x v="4"/>
    <s v="May"/>
    <x v="0"/>
    <x v="0"/>
    <x v="0"/>
    <x v="0"/>
    <x v="0"/>
    <x v="1"/>
    <n v="762"/>
    <n v="1089.6599999999999"/>
  </r>
  <r>
    <s v="AD01-9361"/>
    <x v="4"/>
    <s v="Nov"/>
    <x v="0"/>
    <x v="0"/>
    <x v="0"/>
    <x v="0"/>
    <x v="0"/>
    <x v="1"/>
    <n v="260"/>
    <n v="397.8"/>
  </r>
  <r>
    <s v="AD01-9362"/>
    <x v="4"/>
    <s v="Nov"/>
    <x v="0"/>
    <x v="0"/>
    <x v="0"/>
    <x v="0"/>
    <x v="0"/>
    <x v="1"/>
    <n v="236"/>
    <n v="337.48"/>
  </r>
  <r>
    <s v="AD01-9361"/>
    <x v="4"/>
    <s v="Nov"/>
    <x v="0"/>
    <x v="0"/>
    <x v="0"/>
    <x v="0"/>
    <x v="0"/>
    <x v="1"/>
    <n v="262"/>
    <n v="374.65999999999997"/>
  </r>
  <r>
    <s v="AD01-9365"/>
    <x v="4"/>
    <s v="Nov"/>
    <x v="0"/>
    <x v="0"/>
    <x v="0"/>
    <x v="0"/>
    <x v="0"/>
    <x v="1"/>
    <n v="672"/>
    <n v="960.96"/>
  </r>
  <r>
    <s v="AD01-9362"/>
    <x v="4"/>
    <s v="Nov"/>
    <x v="0"/>
    <x v="0"/>
    <x v="0"/>
    <x v="0"/>
    <x v="0"/>
    <x v="1"/>
    <n v="759"/>
    <n v="1085.3699999999999"/>
  </r>
  <r>
    <s v="AD01-9362"/>
    <x v="4"/>
    <s v="Nov"/>
    <x v="0"/>
    <x v="0"/>
    <x v="0"/>
    <x v="0"/>
    <x v="0"/>
    <x v="1"/>
    <n v="261"/>
    <n v="373.23"/>
  </r>
  <r>
    <s v="AD01-9365"/>
    <x v="4"/>
    <s v="Nov"/>
    <x v="0"/>
    <x v="0"/>
    <x v="0"/>
    <x v="0"/>
    <x v="0"/>
    <x v="1"/>
    <n v="798"/>
    <n v="526.24"/>
  </r>
  <r>
    <s v="AD01-9361"/>
    <x v="4"/>
    <s v="Nov"/>
    <x v="0"/>
    <x v="0"/>
    <x v="0"/>
    <x v="0"/>
    <x v="0"/>
    <x v="1"/>
    <n v="235"/>
    <n v="336.05"/>
  </r>
  <r>
    <s v="AD01-9362"/>
    <x v="4"/>
    <s v="Nov"/>
    <x v="0"/>
    <x v="0"/>
    <x v="0"/>
    <x v="0"/>
    <x v="0"/>
    <x v="1"/>
    <n v="263"/>
    <n v="376.09000000000003"/>
  </r>
  <r>
    <s v="AD01-9361"/>
    <x v="4"/>
    <s v="Nov"/>
    <x v="0"/>
    <x v="0"/>
    <x v="0"/>
    <x v="0"/>
    <x v="0"/>
    <x v="1"/>
    <n v="768"/>
    <n v="1098.24"/>
  </r>
  <r>
    <s v="AD01-9362"/>
    <x v="4"/>
    <s v="Oct"/>
    <x v="0"/>
    <x v="0"/>
    <x v="0"/>
    <x v="0"/>
    <x v="0"/>
    <x v="1"/>
    <n v="266"/>
    <n v="406.98"/>
  </r>
  <r>
    <s v="AD01-9364"/>
    <x v="4"/>
    <s v="Oct"/>
    <x v="0"/>
    <x v="0"/>
    <x v="0"/>
    <x v="0"/>
    <x v="0"/>
    <x v="1"/>
    <n v="242"/>
    <n v="346.06"/>
  </r>
  <r>
    <s v="AD01-9362"/>
    <x v="4"/>
    <s v="Oct"/>
    <x v="0"/>
    <x v="0"/>
    <x v="0"/>
    <x v="0"/>
    <x v="0"/>
    <x v="1"/>
    <n v="268"/>
    <n v="383.24"/>
  </r>
  <r>
    <s v="AD01-9362"/>
    <x v="4"/>
    <s v="Oct"/>
    <x v="0"/>
    <x v="0"/>
    <x v="0"/>
    <x v="0"/>
    <x v="0"/>
    <x v="1"/>
    <n v="238"/>
    <n v="340.34000000000003"/>
  </r>
  <r>
    <s v="AD01-9362"/>
    <x v="4"/>
    <s v="Oct"/>
    <x v="0"/>
    <x v="0"/>
    <x v="0"/>
    <x v="0"/>
    <x v="0"/>
    <x v="1"/>
    <n v="671"/>
    <n v="959.53"/>
  </r>
  <r>
    <s v="AD01-9364"/>
    <x v="4"/>
    <s v="Oct"/>
    <x v="0"/>
    <x v="0"/>
    <x v="0"/>
    <x v="0"/>
    <x v="0"/>
    <x v="1"/>
    <n v="758"/>
    <n v="1083.94"/>
  </r>
  <r>
    <s v="AD01-9364"/>
    <x v="4"/>
    <s v="Oct"/>
    <x v="0"/>
    <x v="0"/>
    <x v="0"/>
    <x v="0"/>
    <x v="0"/>
    <x v="1"/>
    <n v="267"/>
    <n v="381.81"/>
  </r>
  <r>
    <s v="AD01-9362"/>
    <x v="4"/>
    <s v="Oct"/>
    <x v="0"/>
    <x v="0"/>
    <x v="0"/>
    <x v="0"/>
    <x v="0"/>
    <x v="1"/>
    <n v="797"/>
    <n v="526.24"/>
  </r>
  <r>
    <s v="AD01-9362"/>
    <x v="4"/>
    <s v="Oct"/>
    <x v="0"/>
    <x v="0"/>
    <x v="0"/>
    <x v="0"/>
    <x v="0"/>
    <x v="1"/>
    <n v="265"/>
    <n v="378.95"/>
  </r>
  <r>
    <s v="AD01-9362"/>
    <x v="4"/>
    <s v="Oct"/>
    <x v="0"/>
    <x v="0"/>
    <x v="0"/>
    <x v="0"/>
    <x v="0"/>
    <x v="1"/>
    <n v="241"/>
    <n v="344.63"/>
  </r>
  <r>
    <s v="AD01-9364"/>
    <x v="4"/>
    <s v="Oct"/>
    <x v="0"/>
    <x v="0"/>
    <x v="0"/>
    <x v="0"/>
    <x v="0"/>
    <x v="1"/>
    <n v="269"/>
    <n v="384.67"/>
  </r>
  <r>
    <s v="AD01-9362"/>
    <x v="4"/>
    <s v="Oct"/>
    <x v="0"/>
    <x v="0"/>
    <x v="0"/>
    <x v="0"/>
    <x v="0"/>
    <x v="1"/>
    <n v="767"/>
    <n v="1096.81"/>
  </r>
  <r>
    <s v="AD01-9364"/>
    <x v="4"/>
    <s v="Sep"/>
    <x v="0"/>
    <x v="0"/>
    <x v="0"/>
    <x v="0"/>
    <x v="0"/>
    <x v="1"/>
    <n v="272"/>
    <n v="416.15999999999997"/>
  </r>
  <r>
    <s v="AD01-9364"/>
    <x v="4"/>
    <s v="Sep"/>
    <x v="0"/>
    <x v="0"/>
    <x v="0"/>
    <x v="0"/>
    <x v="0"/>
    <x v="1"/>
    <n v="248"/>
    <n v="354.64"/>
  </r>
  <r>
    <s v="AD01-9365"/>
    <x v="4"/>
    <s v="Sep"/>
    <x v="0"/>
    <x v="0"/>
    <x v="0"/>
    <x v="0"/>
    <x v="0"/>
    <x v="1"/>
    <n v="274"/>
    <n v="391.82"/>
  </r>
  <r>
    <s v="AD01-9361"/>
    <x v="4"/>
    <s v="Sep"/>
    <x v="0"/>
    <x v="0"/>
    <x v="0"/>
    <x v="0"/>
    <x v="0"/>
    <x v="1"/>
    <n v="244"/>
    <n v="348.92"/>
  </r>
  <r>
    <s v="AD01-9362"/>
    <x v="4"/>
    <s v="Sep"/>
    <x v="0"/>
    <x v="0"/>
    <x v="0"/>
    <x v="0"/>
    <x v="0"/>
    <x v="1"/>
    <n v="757"/>
    <n v="1082.51"/>
  </r>
  <r>
    <s v="AD01-9362"/>
    <x v="4"/>
    <s v="Sep"/>
    <x v="0"/>
    <x v="0"/>
    <x v="0"/>
    <x v="0"/>
    <x v="0"/>
    <x v="1"/>
    <n v="273"/>
    <n v="390.39"/>
  </r>
  <r>
    <s v="AD01-9361"/>
    <x v="4"/>
    <s v="Sep"/>
    <x v="0"/>
    <x v="0"/>
    <x v="0"/>
    <x v="0"/>
    <x v="0"/>
    <x v="1"/>
    <n v="271"/>
    <n v="387.53"/>
  </r>
  <r>
    <s v="AD01-9365"/>
    <x v="4"/>
    <s v="Sep"/>
    <x v="0"/>
    <x v="0"/>
    <x v="0"/>
    <x v="0"/>
    <x v="0"/>
    <x v="1"/>
    <n v="247"/>
    <n v="353.21"/>
  </r>
  <r>
    <s v="AD01-9364"/>
    <x v="4"/>
    <s v="Sep"/>
    <x v="0"/>
    <x v="0"/>
    <x v="0"/>
    <x v="0"/>
    <x v="0"/>
    <x v="1"/>
    <n v="275"/>
    <n v="393.25"/>
  </r>
  <r>
    <s v="AD01-9364"/>
    <x v="4"/>
    <s v="Sep"/>
    <x v="0"/>
    <x v="0"/>
    <x v="0"/>
    <x v="0"/>
    <x v="0"/>
    <x v="1"/>
    <n v="766"/>
    <n v="1095.3800000000001"/>
  </r>
  <r>
    <s v="AD01-9362"/>
    <x v="4"/>
    <s v="Apr"/>
    <x v="1"/>
    <x v="0"/>
    <x v="0"/>
    <x v="0"/>
    <x v="0"/>
    <x v="0"/>
    <n v="146"/>
    <n v="208.78"/>
  </r>
  <r>
    <s v="AD01-9364"/>
    <x v="4"/>
    <s v="Apr"/>
    <x v="1"/>
    <x v="0"/>
    <x v="0"/>
    <x v="0"/>
    <x v="0"/>
    <x v="0"/>
    <n v="368"/>
    <n v="526.24"/>
  </r>
  <r>
    <s v="AD01-9361"/>
    <x v="4"/>
    <s v="Apr"/>
    <x v="1"/>
    <x v="0"/>
    <x v="0"/>
    <x v="0"/>
    <x v="0"/>
    <x v="0"/>
    <n v="148"/>
    <n v="526.24"/>
  </r>
  <r>
    <s v="AD01-9363"/>
    <x v="4"/>
    <s v="Apr"/>
    <x v="1"/>
    <x v="0"/>
    <x v="0"/>
    <x v="0"/>
    <x v="0"/>
    <x v="0"/>
    <n v="364"/>
    <n v="526.24"/>
  </r>
  <r>
    <s v="AD01-9363"/>
    <x v="4"/>
    <s v="Apr"/>
    <x v="1"/>
    <x v="0"/>
    <x v="0"/>
    <x v="0"/>
    <x v="0"/>
    <x v="0"/>
    <n v="366"/>
    <n v="523.38"/>
  </r>
  <r>
    <s v="AD01-9363"/>
    <x v="4"/>
    <s v="Apr"/>
    <x v="1"/>
    <x v="0"/>
    <x v="0"/>
    <x v="0"/>
    <x v="0"/>
    <x v="0"/>
    <n v="147"/>
    <n v="210.21"/>
  </r>
  <r>
    <s v="AD01-9363"/>
    <x v="4"/>
    <s v="Apr"/>
    <x v="1"/>
    <x v="0"/>
    <x v="0"/>
    <x v="0"/>
    <x v="0"/>
    <x v="0"/>
    <n v="760"/>
    <n v="1086.8"/>
  </r>
  <r>
    <s v="AD01-9361"/>
    <x v="4"/>
    <s v="Apr"/>
    <x v="1"/>
    <x v="0"/>
    <x v="0"/>
    <x v="0"/>
    <x v="0"/>
    <x v="0"/>
    <n v="846"/>
    <n v="1209.78"/>
  </r>
  <r>
    <s v="AD01-9364"/>
    <x v="4"/>
    <s v="Apr"/>
    <x v="1"/>
    <x v="0"/>
    <x v="0"/>
    <x v="0"/>
    <x v="0"/>
    <x v="0"/>
    <n v="149"/>
    <n v="213.07"/>
  </r>
  <r>
    <s v="AD01-9362"/>
    <x v="4"/>
    <s v="Apr"/>
    <x v="1"/>
    <x v="0"/>
    <x v="0"/>
    <x v="0"/>
    <x v="0"/>
    <x v="0"/>
    <n v="365"/>
    <n v="521.95000000000005"/>
  </r>
  <r>
    <s v="AD01-9361"/>
    <x v="4"/>
    <s v="Aug"/>
    <x v="1"/>
    <x v="0"/>
    <x v="0"/>
    <x v="0"/>
    <x v="0"/>
    <x v="0"/>
    <n v="128"/>
    <n v="183.04"/>
  </r>
  <r>
    <s v="AD01-9361"/>
    <x v="4"/>
    <s v="Aug"/>
    <x v="1"/>
    <x v="0"/>
    <x v="0"/>
    <x v="0"/>
    <x v="0"/>
    <x v="0"/>
    <n v="344"/>
    <n v="491.91999999999996"/>
  </r>
  <r>
    <s v="AD01-9361"/>
    <x v="4"/>
    <s v="Aug"/>
    <x v="1"/>
    <x v="0"/>
    <x v="0"/>
    <x v="0"/>
    <x v="0"/>
    <x v="0"/>
    <n v="370"/>
    <n v="526.24"/>
  </r>
  <r>
    <s v="AD01-9361"/>
    <x v="4"/>
    <s v="Aug"/>
    <x v="1"/>
    <x v="0"/>
    <x v="0"/>
    <x v="0"/>
    <x v="0"/>
    <x v="0"/>
    <n v="346"/>
    <n v="526.24"/>
  </r>
  <r>
    <s v="AD01-9362"/>
    <x v="4"/>
    <s v="Aug"/>
    <x v="1"/>
    <x v="0"/>
    <x v="0"/>
    <x v="0"/>
    <x v="0"/>
    <x v="0"/>
    <n v="982"/>
    <n v="1404.26"/>
  </r>
  <r>
    <s v="AD01-9361"/>
    <x v="4"/>
    <s v="Aug"/>
    <x v="1"/>
    <x v="0"/>
    <x v="0"/>
    <x v="0"/>
    <x v="0"/>
    <x v="0"/>
    <n v="342"/>
    <n v="489.06"/>
  </r>
  <r>
    <s v="AD01-9361"/>
    <x v="4"/>
    <s v="Aug"/>
    <x v="1"/>
    <x v="0"/>
    <x v="0"/>
    <x v="0"/>
    <x v="0"/>
    <x v="0"/>
    <n v="369"/>
    <n v="527.66999999999996"/>
  </r>
  <r>
    <s v="AD01-9362"/>
    <x v="4"/>
    <s v="Aug"/>
    <x v="1"/>
    <x v="0"/>
    <x v="0"/>
    <x v="0"/>
    <x v="0"/>
    <x v="0"/>
    <n v="345"/>
    <n v="493.35"/>
  </r>
  <r>
    <s v="AD01-9361"/>
    <x v="4"/>
    <s v="Aug"/>
    <x v="1"/>
    <x v="0"/>
    <x v="0"/>
    <x v="0"/>
    <x v="0"/>
    <x v="0"/>
    <n v="763"/>
    <n v="1091.0899999999999"/>
  </r>
  <r>
    <s v="AD01-9361"/>
    <x v="4"/>
    <s v="Aug"/>
    <x v="1"/>
    <x v="0"/>
    <x v="0"/>
    <x v="0"/>
    <x v="0"/>
    <x v="0"/>
    <n v="850"/>
    <n v="1215.5"/>
  </r>
  <r>
    <s v="AD01-9361"/>
    <x v="4"/>
    <s v="Aug"/>
    <x v="1"/>
    <x v="0"/>
    <x v="0"/>
    <x v="0"/>
    <x v="0"/>
    <x v="0"/>
    <n v="371"/>
    <n v="530.53"/>
  </r>
  <r>
    <s v="AD01-9361"/>
    <x v="4"/>
    <s v="Aug"/>
    <x v="1"/>
    <x v="0"/>
    <x v="0"/>
    <x v="0"/>
    <x v="0"/>
    <x v="0"/>
    <n v="347"/>
    <n v="496.21000000000004"/>
  </r>
  <r>
    <s v="AD01-9361"/>
    <x v="4"/>
    <s v="Dec"/>
    <x v="1"/>
    <x v="0"/>
    <x v="0"/>
    <x v="0"/>
    <x v="0"/>
    <x v="0"/>
    <n v="350"/>
    <n v="500.5"/>
  </r>
  <r>
    <s v="AD01-9364"/>
    <x v="4"/>
    <s v="Dec"/>
    <x v="1"/>
    <x v="0"/>
    <x v="0"/>
    <x v="0"/>
    <x v="0"/>
    <x v="0"/>
    <n v="352"/>
    <n v="526.24"/>
  </r>
  <r>
    <s v="AD01-9362"/>
    <x v="4"/>
    <s v="Dec"/>
    <x v="1"/>
    <x v="0"/>
    <x v="0"/>
    <x v="0"/>
    <x v="0"/>
    <x v="0"/>
    <n v="322"/>
    <n v="526.24"/>
  </r>
  <r>
    <s v="AD01-9362"/>
    <x v="4"/>
    <s v="Dec"/>
    <x v="1"/>
    <x v="0"/>
    <x v="0"/>
    <x v="0"/>
    <x v="0"/>
    <x v="0"/>
    <n v="986"/>
    <n v="1409.98"/>
  </r>
  <r>
    <s v="AD01-9361"/>
    <x v="4"/>
    <s v="Dec"/>
    <x v="1"/>
    <x v="0"/>
    <x v="0"/>
    <x v="0"/>
    <x v="0"/>
    <x v="0"/>
    <n v="324"/>
    <n v="463.32"/>
  </r>
  <r>
    <s v="AD01-9361"/>
    <x v="4"/>
    <s v="Dec"/>
    <x v="1"/>
    <x v="0"/>
    <x v="0"/>
    <x v="0"/>
    <x v="0"/>
    <x v="0"/>
    <n v="351"/>
    <n v="501.93"/>
  </r>
  <r>
    <s v="AD01-9362"/>
    <x v="4"/>
    <s v="Dec"/>
    <x v="1"/>
    <x v="0"/>
    <x v="0"/>
    <x v="0"/>
    <x v="0"/>
    <x v="0"/>
    <n v="321"/>
    <n v="459.03"/>
  </r>
  <r>
    <s v="AD01-9362"/>
    <x v="4"/>
    <s v="Dec"/>
    <x v="1"/>
    <x v="0"/>
    <x v="0"/>
    <x v="0"/>
    <x v="0"/>
    <x v="0"/>
    <n v="767"/>
    <n v="1096.81"/>
  </r>
  <r>
    <s v="AD01-9364"/>
    <x v="4"/>
    <s v="Dec"/>
    <x v="1"/>
    <x v="0"/>
    <x v="0"/>
    <x v="0"/>
    <x v="0"/>
    <x v="0"/>
    <n v="853"/>
    <n v="1219.79"/>
  </r>
  <r>
    <s v="AD01-9361"/>
    <x v="4"/>
    <s v="Dec"/>
    <x v="1"/>
    <x v="0"/>
    <x v="0"/>
    <x v="0"/>
    <x v="0"/>
    <x v="0"/>
    <n v="323"/>
    <n v="461.89"/>
  </r>
  <r>
    <s v="AD01-9364"/>
    <x v="4"/>
    <s v="Feb"/>
    <x v="1"/>
    <x v="0"/>
    <x v="0"/>
    <x v="0"/>
    <x v="0"/>
    <x v="0"/>
    <n v="158"/>
    <n v="225.94"/>
  </r>
  <r>
    <s v="AD01-9361"/>
    <x v="4"/>
    <s v="Feb"/>
    <x v="1"/>
    <x v="0"/>
    <x v="0"/>
    <x v="0"/>
    <x v="0"/>
    <x v="0"/>
    <n v="128"/>
    <n v="183.04"/>
  </r>
  <r>
    <s v="AD01-9364"/>
    <x v="4"/>
    <s v="Feb"/>
    <x v="1"/>
    <x v="0"/>
    <x v="0"/>
    <x v="0"/>
    <x v="0"/>
    <x v="0"/>
    <n v="160"/>
    <n v="526.24"/>
  </r>
  <r>
    <s v="AD01-9362"/>
    <x v="4"/>
    <s v="Feb"/>
    <x v="1"/>
    <x v="0"/>
    <x v="0"/>
    <x v="0"/>
    <x v="0"/>
    <x v="0"/>
    <n v="130"/>
    <n v="526.24"/>
  </r>
  <r>
    <s v="AD01-9362"/>
    <x v="4"/>
    <s v="Feb"/>
    <x v="1"/>
    <x v="0"/>
    <x v="0"/>
    <x v="0"/>
    <x v="0"/>
    <x v="0"/>
    <n v="977"/>
    <n v="1397.1100000000001"/>
  </r>
  <r>
    <s v="AD01-9361"/>
    <x v="4"/>
    <s v="Feb"/>
    <x v="1"/>
    <x v="0"/>
    <x v="0"/>
    <x v="0"/>
    <x v="0"/>
    <x v="0"/>
    <n v="132"/>
    <n v="188.76"/>
  </r>
  <r>
    <s v="AD01-9361"/>
    <x v="4"/>
    <s v="Feb"/>
    <x v="1"/>
    <x v="0"/>
    <x v="0"/>
    <x v="0"/>
    <x v="0"/>
    <x v="0"/>
    <n v="159"/>
    <n v="227.37"/>
  </r>
  <r>
    <s v="AD01-9362"/>
    <x v="4"/>
    <s v="Feb"/>
    <x v="1"/>
    <x v="0"/>
    <x v="0"/>
    <x v="0"/>
    <x v="0"/>
    <x v="0"/>
    <n v="129"/>
    <n v="184.47"/>
  </r>
  <r>
    <s v="AD01-9362"/>
    <x v="4"/>
    <s v="Feb"/>
    <x v="1"/>
    <x v="0"/>
    <x v="0"/>
    <x v="0"/>
    <x v="0"/>
    <x v="0"/>
    <n v="758"/>
    <n v="1083.94"/>
  </r>
  <r>
    <s v="AD01-9364"/>
    <x v="4"/>
    <s v="Feb"/>
    <x v="1"/>
    <x v="0"/>
    <x v="0"/>
    <x v="0"/>
    <x v="0"/>
    <x v="0"/>
    <n v="844"/>
    <n v="1206.92"/>
  </r>
  <r>
    <s v="AD01-9361"/>
    <x v="4"/>
    <s v="Feb"/>
    <x v="1"/>
    <x v="0"/>
    <x v="0"/>
    <x v="0"/>
    <x v="0"/>
    <x v="0"/>
    <n v="155"/>
    <n v="221.65"/>
  </r>
  <r>
    <s v="AD01-9364"/>
    <x v="4"/>
    <s v="Feb"/>
    <x v="1"/>
    <x v="0"/>
    <x v="0"/>
    <x v="0"/>
    <x v="0"/>
    <x v="0"/>
    <n v="131"/>
    <n v="187.32999999999998"/>
  </r>
  <r>
    <s v="AD01-9361"/>
    <x v="4"/>
    <s v="Jan"/>
    <x v="1"/>
    <x v="0"/>
    <x v="0"/>
    <x v="0"/>
    <x v="0"/>
    <x v="0"/>
    <n v="164"/>
    <n v="234.51999999999998"/>
  </r>
  <r>
    <s v="AD01-9363"/>
    <x v="4"/>
    <s v="Jan"/>
    <x v="1"/>
    <x v="0"/>
    <x v="0"/>
    <x v="0"/>
    <x v="0"/>
    <x v="0"/>
    <n v="134"/>
    <n v="191.62"/>
  </r>
  <r>
    <s v="AD01-9362"/>
    <x v="4"/>
    <s v="Jan"/>
    <x v="1"/>
    <x v="0"/>
    <x v="0"/>
    <x v="0"/>
    <x v="0"/>
    <x v="0"/>
    <n v="136"/>
    <n v="526.24"/>
  </r>
  <r>
    <s v="AD01-9362"/>
    <x v="4"/>
    <s v="Jan"/>
    <x v="1"/>
    <x v="0"/>
    <x v="0"/>
    <x v="0"/>
    <x v="0"/>
    <x v="0"/>
    <n v="976"/>
    <n v="1395.68"/>
  </r>
  <r>
    <s v="AD01-9362"/>
    <x v="4"/>
    <s v="Jan"/>
    <x v="1"/>
    <x v="0"/>
    <x v="0"/>
    <x v="0"/>
    <x v="0"/>
    <x v="0"/>
    <n v="138"/>
    <n v="197.34"/>
  </r>
  <r>
    <s v="AD01-9362"/>
    <x v="4"/>
    <s v="Jan"/>
    <x v="1"/>
    <x v="0"/>
    <x v="0"/>
    <x v="0"/>
    <x v="0"/>
    <x v="0"/>
    <n v="165"/>
    <n v="235.95"/>
  </r>
  <r>
    <s v="AD01-9362"/>
    <x v="4"/>
    <s v="Jan"/>
    <x v="1"/>
    <x v="0"/>
    <x v="0"/>
    <x v="0"/>
    <x v="0"/>
    <x v="0"/>
    <n v="135"/>
    <n v="193.05"/>
  </r>
  <r>
    <s v="AD01-9362"/>
    <x v="4"/>
    <s v="Jan"/>
    <x v="1"/>
    <x v="0"/>
    <x v="0"/>
    <x v="0"/>
    <x v="0"/>
    <x v="0"/>
    <n v="757"/>
    <n v="1082.51"/>
  </r>
  <r>
    <s v="AD01-9363"/>
    <x v="4"/>
    <s v="Jan"/>
    <x v="1"/>
    <x v="0"/>
    <x v="0"/>
    <x v="0"/>
    <x v="0"/>
    <x v="0"/>
    <n v="161"/>
    <n v="230.23000000000002"/>
  </r>
  <r>
    <s v="AD01-9361"/>
    <x v="4"/>
    <s v="Jan"/>
    <x v="1"/>
    <x v="0"/>
    <x v="0"/>
    <x v="0"/>
    <x v="0"/>
    <x v="0"/>
    <n v="137"/>
    <n v="195.91"/>
  </r>
  <r>
    <s v="AD01-9362"/>
    <x v="4"/>
    <s v="Jul"/>
    <x v="1"/>
    <x v="0"/>
    <x v="0"/>
    <x v="0"/>
    <x v="0"/>
    <x v="0"/>
    <n v="350"/>
    <n v="500.5"/>
  </r>
  <r>
    <s v="AD01-9361"/>
    <x v="4"/>
    <s v="Jul"/>
    <x v="1"/>
    <x v="0"/>
    <x v="0"/>
    <x v="0"/>
    <x v="0"/>
    <x v="0"/>
    <n v="130"/>
    <n v="526.24"/>
  </r>
  <r>
    <s v="AD01-9362"/>
    <x v="4"/>
    <s v="Jul"/>
    <x v="1"/>
    <x v="0"/>
    <x v="0"/>
    <x v="0"/>
    <x v="0"/>
    <x v="0"/>
    <n v="352"/>
    <n v="526.24"/>
  </r>
  <r>
    <s v="AD01-9364"/>
    <x v="4"/>
    <s v="Jul"/>
    <x v="1"/>
    <x v="0"/>
    <x v="0"/>
    <x v="0"/>
    <x v="0"/>
    <x v="0"/>
    <n v="981"/>
    <n v="1402.83"/>
  </r>
  <r>
    <s v="AD01-9362"/>
    <x v="4"/>
    <s v="Jul"/>
    <x v="1"/>
    <x v="0"/>
    <x v="0"/>
    <x v="0"/>
    <x v="0"/>
    <x v="0"/>
    <n v="348"/>
    <n v="497.64"/>
  </r>
  <r>
    <s v="AD01-9362"/>
    <x v="4"/>
    <s v="Jul"/>
    <x v="1"/>
    <x v="0"/>
    <x v="0"/>
    <x v="0"/>
    <x v="0"/>
    <x v="0"/>
    <n v="129"/>
    <n v="184.47"/>
  </r>
  <r>
    <s v="AD01-9364"/>
    <x v="4"/>
    <s v="Jul"/>
    <x v="1"/>
    <x v="0"/>
    <x v="0"/>
    <x v="0"/>
    <x v="0"/>
    <x v="0"/>
    <n v="351"/>
    <n v="501.93"/>
  </r>
  <r>
    <s v="AD01-9362"/>
    <x v="4"/>
    <s v="Jul"/>
    <x v="1"/>
    <x v="0"/>
    <x v="0"/>
    <x v="0"/>
    <x v="0"/>
    <x v="0"/>
    <n v="762"/>
    <n v="1089.6599999999999"/>
  </r>
  <r>
    <s v="AD01-9361"/>
    <x v="4"/>
    <s v="Jul"/>
    <x v="1"/>
    <x v="0"/>
    <x v="0"/>
    <x v="0"/>
    <x v="0"/>
    <x v="0"/>
    <n v="849"/>
    <n v="1214.07"/>
  </r>
  <r>
    <s v="AD01-9362"/>
    <x v="4"/>
    <s v="Jul"/>
    <x v="1"/>
    <x v="0"/>
    <x v="0"/>
    <x v="0"/>
    <x v="0"/>
    <x v="0"/>
    <n v="131"/>
    <n v="187.32999999999998"/>
  </r>
  <r>
    <s v="AD01-9364"/>
    <x v="4"/>
    <s v="Jun"/>
    <x v="1"/>
    <x v="0"/>
    <x v="0"/>
    <x v="0"/>
    <x v="0"/>
    <x v="0"/>
    <n v="134"/>
    <n v="191.62"/>
  </r>
  <r>
    <s v="AD01-9364"/>
    <x v="4"/>
    <s v="Jun"/>
    <x v="1"/>
    <x v="0"/>
    <x v="0"/>
    <x v="0"/>
    <x v="0"/>
    <x v="0"/>
    <n v="356"/>
    <n v="509.08"/>
  </r>
  <r>
    <s v="AD01-9364"/>
    <x v="4"/>
    <s v="Jun"/>
    <x v="1"/>
    <x v="0"/>
    <x v="0"/>
    <x v="0"/>
    <x v="0"/>
    <x v="0"/>
    <n v="136"/>
    <n v="526.24"/>
  </r>
  <r>
    <s v="AD01-9364"/>
    <x v="4"/>
    <s v="Jun"/>
    <x v="1"/>
    <x v="0"/>
    <x v="0"/>
    <x v="0"/>
    <x v="0"/>
    <x v="0"/>
    <n v="980"/>
    <n v="1401.4"/>
  </r>
  <r>
    <s v="AD01-9362"/>
    <x v="4"/>
    <s v="Jun"/>
    <x v="1"/>
    <x v="0"/>
    <x v="0"/>
    <x v="0"/>
    <x v="0"/>
    <x v="0"/>
    <n v="354"/>
    <n v="506.22"/>
  </r>
  <r>
    <s v="AD01-9362"/>
    <x v="4"/>
    <s v="Jun"/>
    <x v="1"/>
    <x v="0"/>
    <x v="0"/>
    <x v="0"/>
    <x v="0"/>
    <x v="0"/>
    <n v="135"/>
    <n v="193.05"/>
  </r>
  <r>
    <s v="AD01-9364"/>
    <x v="4"/>
    <s v="Jun"/>
    <x v="1"/>
    <x v="0"/>
    <x v="0"/>
    <x v="0"/>
    <x v="0"/>
    <x v="0"/>
    <n v="357"/>
    <n v="510.51"/>
  </r>
  <r>
    <s v="AD01-9364"/>
    <x v="4"/>
    <s v="Jun"/>
    <x v="1"/>
    <x v="0"/>
    <x v="0"/>
    <x v="0"/>
    <x v="0"/>
    <x v="0"/>
    <n v="848"/>
    <n v="1212.6399999999999"/>
  </r>
  <r>
    <s v="AD01-9364"/>
    <x v="4"/>
    <s v="Jun"/>
    <x v="1"/>
    <x v="0"/>
    <x v="0"/>
    <x v="0"/>
    <x v="0"/>
    <x v="0"/>
    <n v="137"/>
    <n v="195.91"/>
  </r>
  <r>
    <s v="AD01-9364"/>
    <x v="4"/>
    <s v="Jun"/>
    <x v="1"/>
    <x v="0"/>
    <x v="0"/>
    <x v="0"/>
    <x v="0"/>
    <x v="0"/>
    <n v="353"/>
    <n v="504.78999999999996"/>
  </r>
  <r>
    <s v="AD01-9362"/>
    <x v="4"/>
    <s v="Mar"/>
    <x v="1"/>
    <x v="0"/>
    <x v="0"/>
    <x v="0"/>
    <x v="0"/>
    <x v="0"/>
    <n v="152"/>
    <n v="217.36"/>
  </r>
  <r>
    <s v="AD01-9362"/>
    <x v="4"/>
    <s v="Mar"/>
    <x v="1"/>
    <x v="0"/>
    <x v="0"/>
    <x v="0"/>
    <x v="0"/>
    <x v="0"/>
    <n v="154"/>
    <n v="526.24"/>
  </r>
  <r>
    <s v="AD01-9362"/>
    <x v="4"/>
    <s v="Mar"/>
    <x v="1"/>
    <x v="0"/>
    <x v="0"/>
    <x v="0"/>
    <x v="0"/>
    <x v="0"/>
    <n v="370"/>
    <n v="526.24"/>
  </r>
  <r>
    <s v="AD01-9362"/>
    <x v="4"/>
    <s v="Mar"/>
    <x v="1"/>
    <x v="0"/>
    <x v="0"/>
    <x v="0"/>
    <x v="0"/>
    <x v="0"/>
    <n v="978"/>
    <n v="1398.54"/>
  </r>
  <r>
    <s v="AD01-9361"/>
    <x v="4"/>
    <s v="Mar"/>
    <x v="1"/>
    <x v="0"/>
    <x v="0"/>
    <x v="0"/>
    <x v="0"/>
    <x v="0"/>
    <n v="372"/>
    <n v="531.96"/>
  </r>
  <r>
    <s v="AD01-9361"/>
    <x v="4"/>
    <s v="Mar"/>
    <x v="1"/>
    <x v="0"/>
    <x v="0"/>
    <x v="0"/>
    <x v="0"/>
    <x v="0"/>
    <n v="153"/>
    <n v="218.79"/>
  </r>
  <r>
    <s v="AD01-9362"/>
    <x v="4"/>
    <s v="Mar"/>
    <x v="1"/>
    <x v="0"/>
    <x v="0"/>
    <x v="0"/>
    <x v="0"/>
    <x v="0"/>
    <n v="369"/>
    <n v="527.66999999999996"/>
  </r>
  <r>
    <s v="AD01-9362"/>
    <x v="4"/>
    <s v="Mar"/>
    <x v="1"/>
    <x v="0"/>
    <x v="0"/>
    <x v="0"/>
    <x v="0"/>
    <x v="0"/>
    <n v="759"/>
    <n v="1085.3699999999999"/>
  </r>
  <r>
    <s v="AD01-9362"/>
    <x v="4"/>
    <s v="Mar"/>
    <x v="1"/>
    <x v="0"/>
    <x v="0"/>
    <x v="0"/>
    <x v="0"/>
    <x v="0"/>
    <n v="845"/>
    <n v="1208.3499999999999"/>
  </r>
  <r>
    <s v="AD01-9362"/>
    <x v="4"/>
    <s v="Mar"/>
    <x v="1"/>
    <x v="0"/>
    <x v="0"/>
    <x v="0"/>
    <x v="0"/>
    <x v="0"/>
    <n v="371"/>
    <n v="530.53"/>
  </r>
  <r>
    <s v="AD01-9364"/>
    <x v="4"/>
    <s v="May"/>
    <x v="1"/>
    <x v="0"/>
    <x v="0"/>
    <x v="0"/>
    <x v="0"/>
    <x v="0"/>
    <n v="140"/>
    <n v="200.2"/>
  </r>
  <r>
    <s v="AD01-9361"/>
    <x v="4"/>
    <s v="May"/>
    <x v="1"/>
    <x v="0"/>
    <x v="0"/>
    <x v="0"/>
    <x v="0"/>
    <x v="0"/>
    <n v="362"/>
    <n v="517.66"/>
  </r>
  <r>
    <s v="AD01-9364"/>
    <x v="4"/>
    <s v="May"/>
    <x v="1"/>
    <x v="0"/>
    <x v="0"/>
    <x v="0"/>
    <x v="0"/>
    <x v="0"/>
    <n v="142"/>
    <n v="526.24"/>
  </r>
  <r>
    <s v="AD01-9361"/>
    <x v="4"/>
    <s v="May"/>
    <x v="1"/>
    <x v="0"/>
    <x v="0"/>
    <x v="0"/>
    <x v="0"/>
    <x v="0"/>
    <n v="358"/>
    <n v="526.24"/>
  </r>
  <r>
    <s v="AD01-9362"/>
    <x v="4"/>
    <s v="May"/>
    <x v="1"/>
    <x v="0"/>
    <x v="0"/>
    <x v="0"/>
    <x v="0"/>
    <x v="0"/>
    <n v="979"/>
    <n v="1399.97"/>
  </r>
  <r>
    <s v="AD01-9364"/>
    <x v="4"/>
    <s v="May"/>
    <x v="1"/>
    <x v="0"/>
    <x v="0"/>
    <x v="0"/>
    <x v="0"/>
    <x v="0"/>
    <n v="360"/>
    <n v="514.79999999999995"/>
  </r>
  <r>
    <s v="AD01-9364"/>
    <x v="4"/>
    <s v="May"/>
    <x v="1"/>
    <x v="0"/>
    <x v="0"/>
    <x v="0"/>
    <x v="0"/>
    <x v="0"/>
    <n v="141"/>
    <n v="201.63"/>
  </r>
  <r>
    <s v="AD01-9362"/>
    <x v="4"/>
    <s v="May"/>
    <x v="1"/>
    <x v="0"/>
    <x v="0"/>
    <x v="0"/>
    <x v="0"/>
    <x v="0"/>
    <n v="363"/>
    <n v="519.09"/>
  </r>
  <r>
    <s v="AD01-9361"/>
    <x v="4"/>
    <s v="May"/>
    <x v="1"/>
    <x v="0"/>
    <x v="0"/>
    <x v="0"/>
    <x v="0"/>
    <x v="0"/>
    <n v="761"/>
    <n v="1088.23"/>
  </r>
  <r>
    <s v="AD01-9364"/>
    <x v="4"/>
    <s v="May"/>
    <x v="1"/>
    <x v="0"/>
    <x v="0"/>
    <x v="0"/>
    <x v="0"/>
    <x v="0"/>
    <n v="847"/>
    <n v="1211.21"/>
  </r>
  <r>
    <s v="AD01-9361"/>
    <x v="4"/>
    <s v="May"/>
    <x v="1"/>
    <x v="0"/>
    <x v="0"/>
    <x v="0"/>
    <x v="0"/>
    <x v="0"/>
    <n v="143"/>
    <n v="204.49"/>
  </r>
  <r>
    <s v="AD01-9364"/>
    <x v="4"/>
    <s v="May"/>
    <x v="1"/>
    <x v="0"/>
    <x v="0"/>
    <x v="0"/>
    <x v="0"/>
    <x v="0"/>
    <n v="359"/>
    <n v="513.37"/>
  </r>
  <r>
    <s v="AD01-9361"/>
    <x v="4"/>
    <s v="Nov"/>
    <x v="1"/>
    <x v="0"/>
    <x v="0"/>
    <x v="0"/>
    <x v="0"/>
    <x v="0"/>
    <n v="356"/>
    <n v="509.08"/>
  </r>
  <r>
    <s v="AD01-9361"/>
    <x v="4"/>
    <s v="Nov"/>
    <x v="1"/>
    <x v="0"/>
    <x v="0"/>
    <x v="0"/>
    <x v="0"/>
    <x v="0"/>
    <n v="326"/>
    <n v="466.18"/>
  </r>
  <r>
    <s v="AD01-9364"/>
    <x v="4"/>
    <s v="Nov"/>
    <x v="1"/>
    <x v="0"/>
    <x v="0"/>
    <x v="0"/>
    <x v="0"/>
    <x v="0"/>
    <n v="358"/>
    <n v="526.24"/>
  </r>
  <r>
    <s v="AD01-9364"/>
    <x v="4"/>
    <s v="Nov"/>
    <x v="1"/>
    <x v="0"/>
    <x v="0"/>
    <x v="0"/>
    <x v="0"/>
    <x v="0"/>
    <n v="328"/>
    <n v="526.24"/>
  </r>
  <r>
    <s v="AD01-9362"/>
    <x v="4"/>
    <s v="Nov"/>
    <x v="1"/>
    <x v="0"/>
    <x v="0"/>
    <x v="0"/>
    <x v="0"/>
    <x v="0"/>
    <n v="985"/>
    <n v="1408.55"/>
  </r>
  <r>
    <s v="AD01-9361"/>
    <x v="4"/>
    <s v="Nov"/>
    <x v="1"/>
    <x v="0"/>
    <x v="0"/>
    <x v="0"/>
    <x v="0"/>
    <x v="0"/>
    <n v="330"/>
    <n v="471.9"/>
  </r>
  <r>
    <s v="AD01-9361"/>
    <x v="4"/>
    <s v="Nov"/>
    <x v="1"/>
    <x v="0"/>
    <x v="0"/>
    <x v="0"/>
    <x v="0"/>
    <x v="0"/>
    <n v="357"/>
    <n v="510.51"/>
  </r>
  <r>
    <s v="AD01-9362"/>
    <x v="4"/>
    <s v="Nov"/>
    <x v="1"/>
    <x v="0"/>
    <x v="0"/>
    <x v="0"/>
    <x v="0"/>
    <x v="0"/>
    <n v="327"/>
    <n v="467.61"/>
  </r>
  <r>
    <s v="AD01-9364"/>
    <x v="4"/>
    <s v="Nov"/>
    <x v="1"/>
    <x v="0"/>
    <x v="0"/>
    <x v="0"/>
    <x v="0"/>
    <x v="0"/>
    <n v="766"/>
    <n v="1095.3800000000001"/>
  </r>
  <r>
    <s v="AD01-9364"/>
    <x v="4"/>
    <s v="Nov"/>
    <x v="1"/>
    <x v="0"/>
    <x v="0"/>
    <x v="0"/>
    <x v="0"/>
    <x v="0"/>
    <n v="852"/>
    <n v="1218.3600000000001"/>
  </r>
  <r>
    <s v="AD01-9361"/>
    <x v="4"/>
    <s v="Nov"/>
    <x v="1"/>
    <x v="0"/>
    <x v="0"/>
    <x v="0"/>
    <x v="0"/>
    <x v="0"/>
    <n v="353"/>
    <n v="504.78999999999996"/>
  </r>
  <r>
    <s v="AD01-9361"/>
    <x v="4"/>
    <s v="Nov"/>
    <x v="1"/>
    <x v="0"/>
    <x v="0"/>
    <x v="0"/>
    <x v="0"/>
    <x v="0"/>
    <n v="329"/>
    <n v="470.47"/>
  </r>
  <r>
    <s v="AD01-9361"/>
    <x v="4"/>
    <s v="Oct"/>
    <x v="1"/>
    <x v="0"/>
    <x v="0"/>
    <x v="0"/>
    <x v="0"/>
    <x v="0"/>
    <n v="362"/>
    <n v="517.66"/>
  </r>
  <r>
    <s v="AD01-9362"/>
    <x v="4"/>
    <s v="Oct"/>
    <x v="1"/>
    <x v="0"/>
    <x v="0"/>
    <x v="0"/>
    <x v="0"/>
    <x v="0"/>
    <n v="332"/>
    <n v="474.76"/>
  </r>
  <r>
    <s v="AD01-9362"/>
    <x v="4"/>
    <s v="Oct"/>
    <x v="1"/>
    <x v="0"/>
    <x v="0"/>
    <x v="0"/>
    <x v="0"/>
    <x v="0"/>
    <n v="334"/>
    <n v="526.24"/>
  </r>
  <r>
    <s v="AD01-9363"/>
    <x v="4"/>
    <s v="Oct"/>
    <x v="1"/>
    <x v="0"/>
    <x v="0"/>
    <x v="0"/>
    <x v="0"/>
    <x v="0"/>
    <n v="984"/>
    <n v="1407.12"/>
  </r>
  <r>
    <s v="AD01-9364"/>
    <x v="4"/>
    <s v="Oct"/>
    <x v="1"/>
    <x v="0"/>
    <x v="0"/>
    <x v="0"/>
    <x v="0"/>
    <x v="0"/>
    <n v="336"/>
    <n v="480.48"/>
  </r>
  <r>
    <s v="AD01-9364"/>
    <x v="4"/>
    <s v="Oct"/>
    <x v="1"/>
    <x v="0"/>
    <x v="0"/>
    <x v="0"/>
    <x v="0"/>
    <x v="0"/>
    <n v="363"/>
    <n v="519.09"/>
  </r>
  <r>
    <s v="AD01-9363"/>
    <x v="4"/>
    <s v="Oct"/>
    <x v="1"/>
    <x v="0"/>
    <x v="0"/>
    <x v="0"/>
    <x v="0"/>
    <x v="0"/>
    <n v="333"/>
    <n v="476.19"/>
  </r>
  <r>
    <s v="AD01-9362"/>
    <x v="4"/>
    <s v="Oct"/>
    <x v="1"/>
    <x v="0"/>
    <x v="0"/>
    <x v="0"/>
    <x v="0"/>
    <x v="0"/>
    <n v="765"/>
    <n v="1093.95"/>
  </r>
  <r>
    <s v="AD01-9362"/>
    <x v="4"/>
    <s v="Oct"/>
    <x v="1"/>
    <x v="0"/>
    <x v="0"/>
    <x v="0"/>
    <x v="0"/>
    <x v="0"/>
    <n v="359"/>
    <n v="513.37"/>
  </r>
  <r>
    <s v="AD01-9361"/>
    <x v="4"/>
    <s v="Oct"/>
    <x v="1"/>
    <x v="0"/>
    <x v="0"/>
    <x v="0"/>
    <x v="0"/>
    <x v="0"/>
    <n v="335"/>
    <n v="479.05"/>
  </r>
  <r>
    <s v="AD01-9361"/>
    <x v="4"/>
    <s v="Sep"/>
    <x v="1"/>
    <x v="0"/>
    <x v="0"/>
    <x v="0"/>
    <x v="0"/>
    <x v="0"/>
    <n v="368"/>
    <n v="526.24"/>
  </r>
  <r>
    <s v="AD01-9362"/>
    <x v="4"/>
    <s v="Sep"/>
    <x v="1"/>
    <x v="0"/>
    <x v="0"/>
    <x v="0"/>
    <x v="0"/>
    <x v="0"/>
    <n v="338"/>
    <n v="483.34000000000003"/>
  </r>
  <r>
    <s v="AD01-9364"/>
    <x v="4"/>
    <s v="Sep"/>
    <x v="1"/>
    <x v="0"/>
    <x v="0"/>
    <x v="0"/>
    <x v="0"/>
    <x v="0"/>
    <n v="364"/>
    <n v="526.24"/>
  </r>
  <r>
    <s v="AD01-9361"/>
    <x v="4"/>
    <s v="Sep"/>
    <x v="1"/>
    <x v="0"/>
    <x v="0"/>
    <x v="0"/>
    <x v="0"/>
    <x v="0"/>
    <n v="340"/>
    <n v="526.24"/>
  </r>
  <r>
    <s v="AD01-9361"/>
    <x v="4"/>
    <s v="Sep"/>
    <x v="1"/>
    <x v="0"/>
    <x v="0"/>
    <x v="0"/>
    <x v="0"/>
    <x v="0"/>
    <n v="983"/>
    <n v="1405.69"/>
  </r>
  <r>
    <s v="AD01-9361"/>
    <x v="4"/>
    <s v="Sep"/>
    <x v="1"/>
    <x v="0"/>
    <x v="0"/>
    <x v="0"/>
    <x v="0"/>
    <x v="0"/>
    <n v="339"/>
    <n v="484.77"/>
  </r>
  <r>
    <s v="AD01-9361"/>
    <x v="4"/>
    <s v="Sep"/>
    <x v="1"/>
    <x v="0"/>
    <x v="0"/>
    <x v="0"/>
    <x v="0"/>
    <x v="0"/>
    <n v="764"/>
    <n v="1092.52"/>
  </r>
  <r>
    <s v="AD01-9364"/>
    <x v="4"/>
    <s v="Sep"/>
    <x v="1"/>
    <x v="0"/>
    <x v="0"/>
    <x v="0"/>
    <x v="0"/>
    <x v="0"/>
    <n v="851"/>
    <n v="1216.93"/>
  </r>
  <r>
    <s v="AD01-9362"/>
    <x v="4"/>
    <s v="Sep"/>
    <x v="1"/>
    <x v="0"/>
    <x v="0"/>
    <x v="0"/>
    <x v="0"/>
    <x v="0"/>
    <n v="365"/>
    <n v="521.95000000000005"/>
  </r>
  <r>
    <s v="AD01-9361"/>
    <x v="4"/>
    <s v="Sep"/>
    <x v="1"/>
    <x v="0"/>
    <x v="0"/>
    <x v="0"/>
    <x v="0"/>
    <x v="0"/>
    <n v="341"/>
    <n v="487.63"/>
  </r>
  <r>
    <s v="AD01-9361"/>
    <x v="4"/>
    <s v="Apr"/>
    <x v="1"/>
    <x v="1"/>
    <x v="1"/>
    <x v="1"/>
    <x v="1"/>
    <x v="2"/>
    <n v="224"/>
    <n v="320.32"/>
  </r>
  <r>
    <s v="AD01-9361"/>
    <x v="4"/>
    <s v="Apr"/>
    <x v="1"/>
    <x v="1"/>
    <x v="1"/>
    <x v="1"/>
    <x v="1"/>
    <x v="2"/>
    <n v="226"/>
    <n v="323.18"/>
  </r>
  <r>
    <s v="AD01-9362"/>
    <x v="4"/>
    <s v="Apr"/>
    <x v="1"/>
    <x v="1"/>
    <x v="1"/>
    <x v="1"/>
    <x v="1"/>
    <x v="2"/>
    <n v="196"/>
    <n v="280.27999999999997"/>
  </r>
  <r>
    <s v="AD01-9362"/>
    <x v="4"/>
    <s v="Apr"/>
    <x v="1"/>
    <x v="1"/>
    <x v="1"/>
    <x v="1"/>
    <x v="1"/>
    <x v="2"/>
    <n v="802"/>
    <n v="1146.8600000000001"/>
  </r>
  <r>
    <s v="AD01-9365"/>
    <x v="4"/>
    <s v="Apr"/>
    <x v="1"/>
    <x v="1"/>
    <x v="1"/>
    <x v="1"/>
    <x v="1"/>
    <x v="2"/>
    <n v="888"/>
    <n v="1269.8399999999999"/>
  </r>
  <r>
    <s v="AD01-9365"/>
    <x v="4"/>
    <s v="Apr"/>
    <x v="1"/>
    <x v="1"/>
    <x v="1"/>
    <x v="1"/>
    <x v="1"/>
    <x v="2"/>
    <n v="841"/>
    <n v="526.24"/>
  </r>
  <r>
    <s v="AD01-9362"/>
    <x v="4"/>
    <s v="Apr"/>
    <x v="1"/>
    <x v="1"/>
    <x v="1"/>
    <x v="1"/>
    <x v="1"/>
    <x v="2"/>
    <n v="195"/>
    <n v="278.85000000000002"/>
  </r>
  <r>
    <s v="AD01-9362"/>
    <x v="4"/>
    <s v="Apr"/>
    <x v="1"/>
    <x v="1"/>
    <x v="1"/>
    <x v="1"/>
    <x v="1"/>
    <x v="2"/>
    <n v="223"/>
    <n v="318.89"/>
  </r>
  <r>
    <s v="AD01-9361"/>
    <x v="4"/>
    <s v="Apr"/>
    <x v="1"/>
    <x v="1"/>
    <x v="1"/>
    <x v="1"/>
    <x v="1"/>
    <x v="2"/>
    <n v="199"/>
    <n v="284.57"/>
  </r>
  <r>
    <s v="AD01-9361"/>
    <x v="4"/>
    <s v="Apr"/>
    <x v="1"/>
    <x v="1"/>
    <x v="1"/>
    <x v="1"/>
    <x v="1"/>
    <x v="2"/>
    <n v="197"/>
    <n v="281.70999999999998"/>
  </r>
  <r>
    <s v="AD01-9362"/>
    <x v="4"/>
    <s v="Aug"/>
    <x v="1"/>
    <x v="1"/>
    <x v="1"/>
    <x v="1"/>
    <x v="1"/>
    <x v="2"/>
    <n v="176"/>
    <n v="251.68"/>
  </r>
  <r>
    <s v="AD01-9361"/>
    <x v="4"/>
    <s v="Aug"/>
    <x v="1"/>
    <x v="1"/>
    <x v="1"/>
    <x v="1"/>
    <x v="1"/>
    <x v="2"/>
    <n v="202"/>
    <n v="288.86"/>
  </r>
  <r>
    <s v="AD01-9362"/>
    <x v="4"/>
    <s v="Aug"/>
    <x v="1"/>
    <x v="1"/>
    <x v="1"/>
    <x v="1"/>
    <x v="1"/>
    <x v="2"/>
    <n v="178"/>
    <n v="254.54"/>
  </r>
  <r>
    <s v="AD01-9364"/>
    <x v="4"/>
    <s v="Aug"/>
    <x v="1"/>
    <x v="1"/>
    <x v="1"/>
    <x v="1"/>
    <x v="1"/>
    <x v="2"/>
    <n v="805"/>
    <n v="1151.1500000000001"/>
  </r>
  <r>
    <s v="AD01-9363"/>
    <x v="4"/>
    <s v="Aug"/>
    <x v="1"/>
    <x v="1"/>
    <x v="1"/>
    <x v="1"/>
    <x v="1"/>
    <x v="2"/>
    <n v="892"/>
    <n v="1275.56"/>
  </r>
  <r>
    <s v="AD01-9363"/>
    <x v="4"/>
    <s v="Aug"/>
    <x v="1"/>
    <x v="1"/>
    <x v="1"/>
    <x v="1"/>
    <x v="1"/>
    <x v="2"/>
    <n v="845"/>
    <n v="526.24"/>
  </r>
  <r>
    <s v="AD01-9364"/>
    <x v="4"/>
    <s v="Aug"/>
    <x v="1"/>
    <x v="1"/>
    <x v="1"/>
    <x v="1"/>
    <x v="1"/>
    <x v="2"/>
    <n v="177"/>
    <n v="253.11"/>
  </r>
  <r>
    <s v="AD01-9362"/>
    <x v="4"/>
    <s v="Aug"/>
    <x v="1"/>
    <x v="1"/>
    <x v="1"/>
    <x v="1"/>
    <x v="1"/>
    <x v="2"/>
    <n v="205"/>
    <n v="293.14999999999998"/>
  </r>
  <r>
    <s v="AD01-9361"/>
    <x v="4"/>
    <s v="Aug"/>
    <x v="1"/>
    <x v="1"/>
    <x v="1"/>
    <x v="1"/>
    <x v="1"/>
    <x v="2"/>
    <n v="175"/>
    <n v="250.25"/>
  </r>
  <r>
    <s v="AD01-9362"/>
    <x v="4"/>
    <s v="Aug"/>
    <x v="1"/>
    <x v="1"/>
    <x v="1"/>
    <x v="1"/>
    <x v="1"/>
    <x v="2"/>
    <n v="814"/>
    <n v="1164.02"/>
  </r>
  <r>
    <s v="AD01-9365"/>
    <x v="4"/>
    <s v="Dec"/>
    <x v="1"/>
    <x v="1"/>
    <x v="1"/>
    <x v="1"/>
    <x v="1"/>
    <x v="2"/>
    <n v="182"/>
    <n v="260.26"/>
  </r>
  <r>
    <s v="AD01-9364"/>
    <x v="4"/>
    <s v="Dec"/>
    <x v="1"/>
    <x v="1"/>
    <x v="1"/>
    <x v="1"/>
    <x v="1"/>
    <x v="2"/>
    <n v="152"/>
    <n v="217.36"/>
  </r>
  <r>
    <s v="AD01-9361"/>
    <x v="4"/>
    <s v="Dec"/>
    <x v="1"/>
    <x v="1"/>
    <x v="1"/>
    <x v="1"/>
    <x v="1"/>
    <x v="2"/>
    <n v="184"/>
    <n v="263.12"/>
  </r>
  <r>
    <s v="AD01-9363"/>
    <x v="4"/>
    <s v="Dec"/>
    <x v="1"/>
    <x v="1"/>
    <x v="1"/>
    <x v="1"/>
    <x v="1"/>
    <x v="2"/>
    <n v="154"/>
    <n v="220.22"/>
  </r>
  <r>
    <s v="AD01-9363"/>
    <x v="4"/>
    <s v="Dec"/>
    <x v="1"/>
    <x v="1"/>
    <x v="1"/>
    <x v="1"/>
    <x v="1"/>
    <x v="2"/>
    <n v="809"/>
    <n v="1156.8699999999999"/>
  </r>
  <r>
    <s v="AD01-9362"/>
    <x v="4"/>
    <s v="Dec"/>
    <x v="1"/>
    <x v="1"/>
    <x v="1"/>
    <x v="1"/>
    <x v="1"/>
    <x v="2"/>
    <n v="895"/>
    <n v="1279.8499999999999"/>
  </r>
  <r>
    <s v="AD01-9362"/>
    <x v="4"/>
    <s v="Dec"/>
    <x v="1"/>
    <x v="1"/>
    <x v="1"/>
    <x v="1"/>
    <x v="1"/>
    <x v="2"/>
    <n v="848"/>
    <n v="526.24"/>
  </r>
  <r>
    <s v="AD01-9363"/>
    <x v="4"/>
    <s v="Dec"/>
    <x v="1"/>
    <x v="1"/>
    <x v="1"/>
    <x v="1"/>
    <x v="1"/>
    <x v="2"/>
    <n v="153"/>
    <n v="218.79"/>
  </r>
  <r>
    <s v="AD01-9363"/>
    <x v="4"/>
    <s v="Dec"/>
    <x v="1"/>
    <x v="1"/>
    <x v="1"/>
    <x v="1"/>
    <x v="1"/>
    <x v="2"/>
    <n v="181"/>
    <n v="258.83"/>
  </r>
  <r>
    <s v="AD01-9361"/>
    <x v="4"/>
    <s v="Dec"/>
    <x v="1"/>
    <x v="1"/>
    <x v="1"/>
    <x v="1"/>
    <x v="1"/>
    <x v="2"/>
    <n v="157"/>
    <n v="224.51"/>
  </r>
  <r>
    <s v="AD01-9364"/>
    <x v="4"/>
    <s v="Dec"/>
    <x v="1"/>
    <x v="1"/>
    <x v="1"/>
    <x v="1"/>
    <x v="1"/>
    <x v="2"/>
    <n v="818"/>
    <n v="1169.74"/>
  </r>
  <r>
    <s v="AD01-9365"/>
    <x v="4"/>
    <s v="Dec"/>
    <x v="1"/>
    <x v="1"/>
    <x v="1"/>
    <x v="1"/>
    <x v="1"/>
    <x v="2"/>
    <n v="155"/>
    <n v="221.65"/>
  </r>
  <r>
    <s v="AD01-9361"/>
    <x v="4"/>
    <s v="Feb"/>
    <x v="1"/>
    <x v="1"/>
    <x v="1"/>
    <x v="1"/>
    <x v="1"/>
    <x v="2"/>
    <n v="236"/>
    <n v="337.48"/>
  </r>
  <r>
    <s v="AD01-9361"/>
    <x v="4"/>
    <s v="Feb"/>
    <x v="1"/>
    <x v="1"/>
    <x v="1"/>
    <x v="1"/>
    <x v="1"/>
    <x v="2"/>
    <n v="206"/>
    <n v="294.58"/>
  </r>
  <r>
    <s v="AD01-9363"/>
    <x v="4"/>
    <s v="Feb"/>
    <x v="1"/>
    <x v="1"/>
    <x v="1"/>
    <x v="1"/>
    <x v="1"/>
    <x v="2"/>
    <n v="208"/>
    <n v="297.44"/>
  </r>
  <r>
    <s v="AD01-9362"/>
    <x v="4"/>
    <s v="Feb"/>
    <x v="1"/>
    <x v="1"/>
    <x v="1"/>
    <x v="1"/>
    <x v="1"/>
    <x v="2"/>
    <n v="800"/>
    <n v="1144"/>
  </r>
  <r>
    <s v="AD01-9364"/>
    <x v="4"/>
    <s v="Feb"/>
    <x v="1"/>
    <x v="1"/>
    <x v="1"/>
    <x v="1"/>
    <x v="1"/>
    <x v="2"/>
    <n v="886"/>
    <n v="1266.98"/>
  </r>
  <r>
    <s v="AD01-9364"/>
    <x v="4"/>
    <s v="Feb"/>
    <x v="1"/>
    <x v="1"/>
    <x v="1"/>
    <x v="1"/>
    <x v="1"/>
    <x v="2"/>
    <n v="839"/>
    <n v="526.24"/>
  </r>
  <r>
    <s v="AD01-9362"/>
    <x v="4"/>
    <s v="Feb"/>
    <x v="1"/>
    <x v="1"/>
    <x v="1"/>
    <x v="1"/>
    <x v="1"/>
    <x v="2"/>
    <n v="207"/>
    <n v="296.01"/>
  </r>
  <r>
    <s v="AD01-9363"/>
    <x v="4"/>
    <s v="Feb"/>
    <x v="1"/>
    <x v="1"/>
    <x v="1"/>
    <x v="1"/>
    <x v="1"/>
    <x v="2"/>
    <n v="235"/>
    <n v="336.05"/>
  </r>
  <r>
    <s v="AD01-9361"/>
    <x v="4"/>
    <s v="Feb"/>
    <x v="1"/>
    <x v="1"/>
    <x v="1"/>
    <x v="1"/>
    <x v="1"/>
    <x v="2"/>
    <n v="809"/>
    <n v="1156.8699999999999"/>
  </r>
  <r>
    <s v="AD01-9361"/>
    <x v="4"/>
    <s v="Feb"/>
    <x v="1"/>
    <x v="1"/>
    <x v="1"/>
    <x v="1"/>
    <x v="1"/>
    <x v="2"/>
    <n v="209"/>
    <n v="298.87"/>
  </r>
  <r>
    <s v="AD01-9361"/>
    <x v="4"/>
    <s v="Jan"/>
    <x v="1"/>
    <x v="1"/>
    <x v="1"/>
    <x v="1"/>
    <x v="1"/>
    <x v="2"/>
    <n v="242"/>
    <n v="346.06"/>
  </r>
  <r>
    <s v="AD01-9364"/>
    <x v="4"/>
    <s v="Jan"/>
    <x v="1"/>
    <x v="1"/>
    <x v="1"/>
    <x v="1"/>
    <x v="1"/>
    <x v="2"/>
    <n v="212"/>
    <n v="303.15999999999997"/>
  </r>
  <r>
    <s v="AD01-9362"/>
    <x v="4"/>
    <s v="Jan"/>
    <x v="1"/>
    <x v="1"/>
    <x v="1"/>
    <x v="1"/>
    <x v="1"/>
    <x v="2"/>
    <n v="238"/>
    <n v="340.34000000000003"/>
  </r>
  <r>
    <s v="AD01-9364"/>
    <x v="4"/>
    <s v="Jan"/>
    <x v="1"/>
    <x v="1"/>
    <x v="1"/>
    <x v="1"/>
    <x v="1"/>
    <x v="2"/>
    <n v="214"/>
    <n v="306.02"/>
  </r>
  <r>
    <s v="AD01-9362"/>
    <x v="4"/>
    <s v="Jan"/>
    <x v="1"/>
    <x v="1"/>
    <x v="1"/>
    <x v="1"/>
    <x v="1"/>
    <x v="2"/>
    <n v="799"/>
    <n v="1142.57"/>
  </r>
  <r>
    <s v="AD01-9362"/>
    <x v="4"/>
    <s v="Jan"/>
    <x v="1"/>
    <x v="1"/>
    <x v="1"/>
    <x v="1"/>
    <x v="1"/>
    <x v="2"/>
    <n v="213"/>
    <n v="304.59000000000003"/>
  </r>
  <r>
    <s v="AD01-9364"/>
    <x v="4"/>
    <s v="Jan"/>
    <x v="1"/>
    <x v="1"/>
    <x v="1"/>
    <x v="1"/>
    <x v="1"/>
    <x v="2"/>
    <n v="241"/>
    <n v="344.63"/>
  </r>
  <r>
    <s v="AD01-9362"/>
    <x v="4"/>
    <s v="Jan"/>
    <x v="1"/>
    <x v="1"/>
    <x v="1"/>
    <x v="1"/>
    <x v="1"/>
    <x v="2"/>
    <n v="211"/>
    <n v="301.73"/>
  </r>
  <r>
    <s v="AD01-9364"/>
    <x v="4"/>
    <s v="Jan"/>
    <x v="1"/>
    <x v="1"/>
    <x v="1"/>
    <x v="1"/>
    <x v="1"/>
    <x v="2"/>
    <n v="808"/>
    <n v="1155.44"/>
  </r>
  <r>
    <s v="AD01-9361"/>
    <x v="4"/>
    <s v="Jan"/>
    <x v="1"/>
    <x v="1"/>
    <x v="1"/>
    <x v="1"/>
    <x v="1"/>
    <x v="2"/>
    <n v="215"/>
    <n v="307.45"/>
  </r>
  <r>
    <s v="AD01-9361"/>
    <x v="4"/>
    <s v="Jul"/>
    <x v="1"/>
    <x v="1"/>
    <x v="1"/>
    <x v="1"/>
    <x v="1"/>
    <x v="2"/>
    <n v="206"/>
    <n v="294.58"/>
  </r>
  <r>
    <s v="AD01-9362"/>
    <x v="4"/>
    <s v="Jul"/>
    <x v="1"/>
    <x v="1"/>
    <x v="1"/>
    <x v="1"/>
    <x v="1"/>
    <x v="2"/>
    <n v="182"/>
    <n v="260.26"/>
  </r>
  <r>
    <s v="AD01-9362"/>
    <x v="4"/>
    <s v="Jul"/>
    <x v="1"/>
    <x v="1"/>
    <x v="1"/>
    <x v="1"/>
    <x v="1"/>
    <x v="2"/>
    <n v="208"/>
    <n v="297.44"/>
  </r>
  <r>
    <s v="AD01-9362"/>
    <x v="4"/>
    <s v="Jul"/>
    <x v="1"/>
    <x v="1"/>
    <x v="1"/>
    <x v="1"/>
    <x v="1"/>
    <x v="2"/>
    <n v="804"/>
    <n v="1149.72"/>
  </r>
  <r>
    <s v="AD01-9361"/>
    <x v="4"/>
    <s v="Jul"/>
    <x v="1"/>
    <x v="1"/>
    <x v="1"/>
    <x v="1"/>
    <x v="1"/>
    <x v="2"/>
    <n v="891"/>
    <n v="1274.1300000000001"/>
  </r>
  <r>
    <s v="AD01-9361"/>
    <x v="4"/>
    <s v="Jul"/>
    <x v="1"/>
    <x v="1"/>
    <x v="1"/>
    <x v="1"/>
    <x v="1"/>
    <x v="2"/>
    <n v="844"/>
    <n v="526.24"/>
  </r>
  <r>
    <s v="AD01-9362"/>
    <x v="4"/>
    <s v="Jul"/>
    <x v="1"/>
    <x v="1"/>
    <x v="1"/>
    <x v="1"/>
    <x v="1"/>
    <x v="2"/>
    <n v="183"/>
    <n v="261.69"/>
  </r>
  <r>
    <s v="AD01-9362"/>
    <x v="4"/>
    <s v="Jul"/>
    <x v="1"/>
    <x v="1"/>
    <x v="1"/>
    <x v="1"/>
    <x v="1"/>
    <x v="2"/>
    <n v="181"/>
    <n v="258.83"/>
  </r>
  <r>
    <s v="AD01-9362"/>
    <x v="4"/>
    <s v="Jul"/>
    <x v="1"/>
    <x v="1"/>
    <x v="1"/>
    <x v="1"/>
    <x v="1"/>
    <x v="2"/>
    <n v="813"/>
    <n v="1162.5899999999999"/>
  </r>
  <r>
    <s v="AD01-9361"/>
    <x v="4"/>
    <s v="Jul"/>
    <x v="1"/>
    <x v="1"/>
    <x v="1"/>
    <x v="1"/>
    <x v="1"/>
    <x v="2"/>
    <n v="179"/>
    <n v="255.97"/>
  </r>
  <r>
    <s v="AD01-9362"/>
    <x v="4"/>
    <s v="Jun"/>
    <x v="1"/>
    <x v="1"/>
    <x v="1"/>
    <x v="1"/>
    <x v="1"/>
    <x v="2"/>
    <n v="212"/>
    <n v="303.15999999999997"/>
  </r>
  <r>
    <s v="AD01-9364"/>
    <x v="4"/>
    <s v="Jun"/>
    <x v="1"/>
    <x v="1"/>
    <x v="1"/>
    <x v="1"/>
    <x v="1"/>
    <x v="2"/>
    <n v="188"/>
    <n v="268.84000000000003"/>
  </r>
  <r>
    <s v="AD01-9363"/>
    <x v="4"/>
    <s v="Jun"/>
    <x v="1"/>
    <x v="1"/>
    <x v="1"/>
    <x v="1"/>
    <x v="1"/>
    <x v="2"/>
    <n v="214"/>
    <n v="306.02"/>
  </r>
  <r>
    <s v="AD01-9364"/>
    <x v="4"/>
    <s v="Jun"/>
    <x v="1"/>
    <x v="1"/>
    <x v="1"/>
    <x v="1"/>
    <x v="1"/>
    <x v="2"/>
    <n v="184"/>
    <n v="263.12"/>
  </r>
  <r>
    <s v="AD01-9363"/>
    <x v="4"/>
    <s v="Jun"/>
    <x v="1"/>
    <x v="1"/>
    <x v="1"/>
    <x v="1"/>
    <x v="1"/>
    <x v="2"/>
    <n v="803"/>
    <n v="1148.29"/>
  </r>
  <r>
    <s v="AD01-9364"/>
    <x v="4"/>
    <s v="Jun"/>
    <x v="1"/>
    <x v="1"/>
    <x v="1"/>
    <x v="1"/>
    <x v="1"/>
    <x v="2"/>
    <n v="890"/>
    <n v="1272.7"/>
  </r>
  <r>
    <s v="AD01-9364"/>
    <x v="4"/>
    <s v="Jun"/>
    <x v="1"/>
    <x v="1"/>
    <x v="1"/>
    <x v="1"/>
    <x v="1"/>
    <x v="2"/>
    <n v="843"/>
    <n v="526.24"/>
  </r>
  <r>
    <s v="AD01-9363"/>
    <x v="4"/>
    <s v="Jun"/>
    <x v="1"/>
    <x v="1"/>
    <x v="1"/>
    <x v="1"/>
    <x v="1"/>
    <x v="2"/>
    <n v="189"/>
    <n v="270.27"/>
  </r>
  <r>
    <s v="AD01-9364"/>
    <x v="4"/>
    <s v="Jun"/>
    <x v="1"/>
    <x v="1"/>
    <x v="1"/>
    <x v="1"/>
    <x v="1"/>
    <x v="2"/>
    <n v="211"/>
    <n v="301.73"/>
  </r>
  <r>
    <s v="AD01-9363"/>
    <x v="4"/>
    <s v="Jun"/>
    <x v="1"/>
    <x v="1"/>
    <x v="1"/>
    <x v="1"/>
    <x v="1"/>
    <x v="2"/>
    <n v="187"/>
    <n v="267.40999999999997"/>
  </r>
  <r>
    <s v="AD01-9364"/>
    <x v="4"/>
    <s v="Jun"/>
    <x v="1"/>
    <x v="1"/>
    <x v="1"/>
    <x v="1"/>
    <x v="1"/>
    <x v="2"/>
    <n v="812"/>
    <n v="1161.1599999999999"/>
  </r>
  <r>
    <s v="AD01-9362"/>
    <x v="4"/>
    <s v="Jun"/>
    <x v="1"/>
    <x v="1"/>
    <x v="1"/>
    <x v="1"/>
    <x v="1"/>
    <x v="2"/>
    <n v="185"/>
    <n v="264.55"/>
  </r>
  <r>
    <s v="AD01-9362"/>
    <x v="4"/>
    <s v="Mar"/>
    <x v="1"/>
    <x v="1"/>
    <x v="1"/>
    <x v="1"/>
    <x v="1"/>
    <x v="2"/>
    <n v="230"/>
    <n v="328.9"/>
  </r>
  <r>
    <s v="AD01-9361"/>
    <x v="4"/>
    <s v="Mar"/>
    <x v="1"/>
    <x v="1"/>
    <x v="1"/>
    <x v="1"/>
    <x v="1"/>
    <x v="2"/>
    <n v="200"/>
    <n v="286"/>
  </r>
  <r>
    <s v="AD01-9361"/>
    <x v="4"/>
    <s v="Mar"/>
    <x v="1"/>
    <x v="1"/>
    <x v="1"/>
    <x v="1"/>
    <x v="1"/>
    <x v="2"/>
    <n v="232"/>
    <n v="331.76"/>
  </r>
  <r>
    <s v="AD01-9364"/>
    <x v="4"/>
    <s v="Mar"/>
    <x v="1"/>
    <x v="1"/>
    <x v="1"/>
    <x v="1"/>
    <x v="1"/>
    <x v="2"/>
    <n v="202"/>
    <n v="288.86"/>
  </r>
  <r>
    <s v="AD01-9361"/>
    <x v="4"/>
    <s v="Mar"/>
    <x v="1"/>
    <x v="1"/>
    <x v="1"/>
    <x v="1"/>
    <x v="1"/>
    <x v="2"/>
    <n v="801"/>
    <n v="1145.43"/>
  </r>
  <r>
    <s v="AD01-9361"/>
    <x v="4"/>
    <s v="Mar"/>
    <x v="1"/>
    <x v="1"/>
    <x v="1"/>
    <x v="1"/>
    <x v="1"/>
    <x v="2"/>
    <n v="887"/>
    <n v="1268.4099999999999"/>
  </r>
  <r>
    <s v="AD01-9361"/>
    <x v="4"/>
    <s v="Mar"/>
    <x v="1"/>
    <x v="1"/>
    <x v="1"/>
    <x v="1"/>
    <x v="1"/>
    <x v="2"/>
    <n v="840"/>
    <n v="526.24"/>
  </r>
  <r>
    <s v="AD01-9361"/>
    <x v="4"/>
    <s v="Mar"/>
    <x v="1"/>
    <x v="1"/>
    <x v="1"/>
    <x v="1"/>
    <x v="1"/>
    <x v="2"/>
    <n v="201"/>
    <n v="287.43"/>
  </r>
  <r>
    <s v="AD01-9364"/>
    <x v="4"/>
    <s v="Mar"/>
    <x v="1"/>
    <x v="1"/>
    <x v="1"/>
    <x v="1"/>
    <x v="1"/>
    <x v="2"/>
    <n v="229"/>
    <n v="327.47000000000003"/>
  </r>
  <r>
    <s v="AD01-9361"/>
    <x v="4"/>
    <s v="Mar"/>
    <x v="1"/>
    <x v="1"/>
    <x v="1"/>
    <x v="1"/>
    <x v="1"/>
    <x v="2"/>
    <n v="205"/>
    <n v="293.14999999999998"/>
  </r>
  <r>
    <s v="AD01-9361"/>
    <x v="4"/>
    <s v="Mar"/>
    <x v="1"/>
    <x v="1"/>
    <x v="1"/>
    <x v="1"/>
    <x v="1"/>
    <x v="2"/>
    <n v="810"/>
    <n v="1158.3"/>
  </r>
  <r>
    <s v="AD01-9362"/>
    <x v="4"/>
    <s v="Mar"/>
    <x v="1"/>
    <x v="1"/>
    <x v="1"/>
    <x v="1"/>
    <x v="1"/>
    <x v="2"/>
    <n v="203"/>
    <n v="290.28999999999996"/>
  </r>
  <r>
    <s v="AD01-9364"/>
    <x v="4"/>
    <s v="May"/>
    <x v="1"/>
    <x v="1"/>
    <x v="1"/>
    <x v="1"/>
    <x v="1"/>
    <x v="2"/>
    <n v="218"/>
    <n v="311.74"/>
  </r>
  <r>
    <s v="AD01-9364"/>
    <x v="4"/>
    <s v="May"/>
    <x v="1"/>
    <x v="1"/>
    <x v="1"/>
    <x v="1"/>
    <x v="1"/>
    <x v="2"/>
    <n v="194"/>
    <n v="277.42"/>
  </r>
  <r>
    <s v="AD01-9362"/>
    <x v="4"/>
    <s v="May"/>
    <x v="1"/>
    <x v="1"/>
    <x v="1"/>
    <x v="1"/>
    <x v="1"/>
    <x v="2"/>
    <n v="220"/>
    <n v="314.60000000000002"/>
  </r>
  <r>
    <s v="AD01-9362"/>
    <x v="4"/>
    <s v="May"/>
    <x v="1"/>
    <x v="1"/>
    <x v="1"/>
    <x v="1"/>
    <x v="1"/>
    <x v="2"/>
    <n v="190"/>
    <n v="271.7"/>
  </r>
  <r>
    <s v="AD01-9362"/>
    <x v="4"/>
    <s v="May"/>
    <x v="1"/>
    <x v="1"/>
    <x v="1"/>
    <x v="1"/>
    <x v="1"/>
    <x v="2"/>
    <n v="889"/>
    <n v="1271.27"/>
  </r>
  <r>
    <s v="AD01-9362"/>
    <x v="4"/>
    <s v="May"/>
    <x v="1"/>
    <x v="1"/>
    <x v="1"/>
    <x v="1"/>
    <x v="1"/>
    <x v="2"/>
    <n v="842"/>
    <n v="526.24"/>
  </r>
  <r>
    <s v="AD01-9362"/>
    <x v="4"/>
    <s v="May"/>
    <x v="1"/>
    <x v="1"/>
    <x v="1"/>
    <x v="1"/>
    <x v="1"/>
    <x v="2"/>
    <n v="217"/>
    <n v="310.31"/>
  </r>
  <r>
    <s v="AD01-9362"/>
    <x v="4"/>
    <s v="May"/>
    <x v="1"/>
    <x v="1"/>
    <x v="1"/>
    <x v="1"/>
    <x v="1"/>
    <x v="2"/>
    <n v="193"/>
    <n v="275.99"/>
  </r>
  <r>
    <s v="AD01-9364"/>
    <x v="4"/>
    <s v="May"/>
    <x v="1"/>
    <x v="1"/>
    <x v="1"/>
    <x v="1"/>
    <x v="1"/>
    <x v="2"/>
    <n v="811"/>
    <n v="1159.73"/>
  </r>
  <r>
    <s v="AD01-9364"/>
    <x v="4"/>
    <s v="May"/>
    <x v="1"/>
    <x v="1"/>
    <x v="1"/>
    <x v="1"/>
    <x v="1"/>
    <x v="2"/>
    <n v="191"/>
    <n v="273.13"/>
  </r>
  <r>
    <s v="AD01-9362"/>
    <x v="4"/>
    <s v="Nov"/>
    <x v="1"/>
    <x v="1"/>
    <x v="1"/>
    <x v="1"/>
    <x v="1"/>
    <x v="2"/>
    <n v="188"/>
    <n v="268.84000000000003"/>
  </r>
  <r>
    <s v="AD01-9365"/>
    <x v="4"/>
    <s v="Nov"/>
    <x v="1"/>
    <x v="1"/>
    <x v="1"/>
    <x v="1"/>
    <x v="1"/>
    <x v="2"/>
    <n v="158"/>
    <n v="225.94"/>
  </r>
  <r>
    <s v="AD01-9361"/>
    <x v="4"/>
    <s v="Nov"/>
    <x v="1"/>
    <x v="1"/>
    <x v="1"/>
    <x v="1"/>
    <x v="1"/>
    <x v="2"/>
    <n v="160"/>
    <n v="228.8"/>
  </r>
  <r>
    <s v="AD01-9361"/>
    <x v="4"/>
    <s v="Nov"/>
    <x v="1"/>
    <x v="1"/>
    <x v="1"/>
    <x v="1"/>
    <x v="1"/>
    <x v="2"/>
    <n v="808"/>
    <n v="1155.44"/>
  </r>
  <r>
    <s v="AD01-9362"/>
    <x v="4"/>
    <s v="Nov"/>
    <x v="1"/>
    <x v="1"/>
    <x v="1"/>
    <x v="1"/>
    <x v="1"/>
    <x v="2"/>
    <n v="894"/>
    <n v="1278.42"/>
  </r>
  <r>
    <s v="AD01-9362"/>
    <x v="4"/>
    <s v="Nov"/>
    <x v="1"/>
    <x v="1"/>
    <x v="1"/>
    <x v="1"/>
    <x v="1"/>
    <x v="2"/>
    <n v="847"/>
    <n v="526.24"/>
  </r>
  <r>
    <s v="AD01-9361"/>
    <x v="4"/>
    <s v="Nov"/>
    <x v="1"/>
    <x v="1"/>
    <x v="1"/>
    <x v="1"/>
    <x v="1"/>
    <x v="2"/>
    <n v="159"/>
    <n v="227.37"/>
  </r>
  <r>
    <s v="AD01-9361"/>
    <x v="4"/>
    <s v="Nov"/>
    <x v="1"/>
    <x v="1"/>
    <x v="1"/>
    <x v="1"/>
    <x v="1"/>
    <x v="2"/>
    <n v="187"/>
    <n v="267.40999999999997"/>
  </r>
  <r>
    <s v="AD01-9365"/>
    <x v="4"/>
    <s v="Nov"/>
    <x v="1"/>
    <x v="1"/>
    <x v="1"/>
    <x v="1"/>
    <x v="1"/>
    <x v="2"/>
    <n v="817"/>
    <n v="1168.31"/>
  </r>
  <r>
    <s v="AD01-9362"/>
    <x v="4"/>
    <s v="Nov"/>
    <x v="1"/>
    <x v="1"/>
    <x v="1"/>
    <x v="1"/>
    <x v="1"/>
    <x v="2"/>
    <n v="161"/>
    <n v="230.23000000000002"/>
  </r>
  <r>
    <s v="AD01-9361"/>
    <x v="4"/>
    <s v="Oct"/>
    <x v="1"/>
    <x v="1"/>
    <x v="1"/>
    <x v="1"/>
    <x v="1"/>
    <x v="2"/>
    <n v="194"/>
    <n v="277.42"/>
  </r>
  <r>
    <s v="AD01-9362"/>
    <x v="4"/>
    <s v="Oct"/>
    <x v="1"/>
    <x v="1"/>
    <x v="1"/>
    <x v="1"/>
    <x v="1"/>
    <x v="2"/>
    <n v="164"/>
    <n v="234.51999999999998"/>
  </r>
  <r>
    <s v="AD01-9362"/>
    <x v="4"/>
    <s v="Oct"/>
    <x v="1"/>
    <x v="1"/>
    <x v="1"/>
    <x v="1"/>
    <x v="1"/>
    <x v="2"/>
    <n v="190"/>
    <n v="271.7"/>
  </r>
  <r>
    <s v="AD01-9363"/>
    <x v="4"/>
    <s v="Oct"/>
    <x v="1"/>
    <x v="1"/>
    <x v="1"/>
    <x v="1"/>
    <x v="1"/>
    <x v="2"/>
    <n v="166"/>
    <n v="237.38"/>
  </r>
  <r>
    <s v="AD01-9361"/>
    <x v="4"/>
    <s v="Oct"/>
    <x v="1"/>
    <x v="1"/>
    <x v="1"/>
    <x v="1"/>
    <x v="1"/>
    <x v="2"/>
    <n v="807"/>
    <n v="1154.01"/>
  </r>
  <r>
    <s v="AD01-9361"/>
    <x v="4"/>
    <s v="Oct"/>
    <x v="1"/>
    <x v="1"/>
    <x v="1"/>
    <x v="1"/>
    <x v="1"/>
    <x v="2"/>
    <n v="165"/>
    <n v="235.95"/>
  </r>
  <r>
    <s v="AD01-9363"/>
    <x v="4"/>
    <s v="Oct"/>
    <x v="1"/>
    <x v="1"/>
    <x v="1"/>
    <x v="1"/>
    <x v="1"/>
    <x v="2"/>
    <n v="193"/>
    <n v="275.99"/>
  </r>
  <r>
    <s v="AD01-9362"/>
    <x v="4"/>
    <s v="Oct"/>
    <x v="1"/>
    <x v="1"/>
    <x v="1"/>
    <x v="1"/>
    <x v="1"/>
    <x v="2"/>
    <n v="163"/>
    <n v="233.09"/>
  </r>
  <r>
    <s v="AD01-9362"/>
    <x v="4"/>
    <s v="Oct"/>
    <x v="1"/>
    <x v="1"/>
    <x v="1"/>
    <x v="1"/>
    <x v="1"/>
    <x v="2"/>
    <n v="816"/>
    <n v="1166.8800000000001"/>
  </r>
  <r>
    <s v="AD01-9361"/>
    <x v="4"/>
    <s v="Oct"/>
    <x v="1"/>
    <x v="1"/>
    <x v="1"/>
    <x v="1"/>
    <x v="1"/>
    <x v="2"/>
    <n v="167"/>
    <n v="238.81"/>
  </r>
  <r>
    <s v="AD01-9362"/>
    <x v="4"/>
    <s v="Sep"/>
    <x v="1"/>
    <x v="1"/>
    <x v="1"/>
    <x v="1"/>
    <x v="1"/>
    <x v="2"/>
    <n v="200"/>
    <n v="286"/>
  </r>
  <r>
    <s v="AD01-9361"/>
    <x v="4"/>
    <s v="Sep"/>
    <x v="1"/>
    <x v="1"/>
    <x v="1"/>
    <x v="1"/>
    <x v="1"/>
    <x v="2"/>
    <n v="170"/>
    <n v="243.1"/>
  </r>
  <r>
    <s v="AD01-9361"/>
    <x v="4"/>
    <s v="Sep"/>
    <x v="1"/>
    <x v="1"/>
    <x v="1"/>
    <x v="1"/>
    <x v="1"/>
    <x v="2"/>
    <n v="196"/>
    <n v="280.27999999999997"/>
  </r>
  <r>
    <s v="AD01-9362"/>
    <x v="4"/>
    <s v="Sep"/>
    <x v="1"/>
    <x v="1"/>
    <x v="1"/>
    <x v="1"/>
    <x v="1"/>
    <x v="2"/>
    <n v="172"/>
    <n v="245.95999999999998"/>
  </r>
  <r>
    <s v="AD01-9362"/>
    <x v="4"/>
    <s v="Sep"/>
    <x v="1"/>
    <x v="1"/>
    <x v="1"/>
    <x v="1"/>
    <x v="1"/>
    <x v="2"/>
    <n v="806"/>
    <n v="1152.58"/>
  </r>
  <r>
    <s v="AD01-9361"/>
    <x v="4"/>
    <s v="Sep"/>
    <x v="1"/>
    <x v="1"/>
    <x v="1"/>
    <x v="1"/>
    <x v="1"/>
    <x v="2"/>
    <n v="893"/>
    <n v="1276.99"/>
  </r>
  <r>
    <s v="AD01-9361"/>
    <x v="4"/>
    <s v="Sep"/>
    <x v="1"/>
    <x v="1"/>
    <x v="1"/>
    <x v="1"/>
    <x v="1"/>
    <x v="2"/>
    <n v="846"/>
    <n v="526.24"/>
  </r>
  <r>
    <s v="AD01-9362"/>
    <x v="4"/>
    <s v="Sep"/>
    <x v="1"/>
    <x v="1"/>
    <x v="1"/>
    <x v="1"/>
    <x v="1"/>
    <x v="2"/>
    <n v="171"/>
    <n v="244.53"/>
  </r>
  <r>
    <s v="AD01-9362"/>
    <x v="4"/>
    <s v="Sep"/>
    <x v="1"/>
    <x v="1"/>
    <x v="1"/>
    <x v="1"/>
    <x v="1"/>
    <x v="2"/>
    <n v="199"/>
    <n v="284.57"/>
  </r>
  <r>
    <s v="AD01-9361"/>
    <x v="4"/>
    <s v="Sep"/>
    <x v="1"/>
    <x v="1"/>
    <x v="1"/>
    <x v="1"/>
    <x v="1"/>
    <x v="2"/>
    <n v="169"/>
    <n v="241.67000000000002"/>
  </r>
  <r>
    <s v="AD01-9361"/>
    <x v="4"/>
    <s v="Sep"/>
    <x v="1"/>
    <x v="1"/>
    <x v="1"/>
    <x v="1"/>
    <x v="1"/>
    <x v="2"/>
    <n v="815"/>
    <n v="1165.45"/>
  </r>
  <r>
    <s v="AD01-9362"/>
    <x v="4"/>
    <s v="Sep"/>
    <x v="1"/>
    <x v="1"/>
    <x v="1"/>
    <x v="1"/>
    <x v="1"/>
    <x v="2"/>
    <n v="173"/>
    <n v="247.3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74DCDF-562B-BA4C-8A36-0C3E729525D4}" name="Incomelinechart"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EO3:EQ16" firstHeaderRow="0"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pivotField showAll="0"/>
    <pivotField numFmtId="166" showAll="0"/>
    <pivotField dataField="1" numFmtId="166" showAll="0"/>
    <pivotField showAll="0"/>
    <pivotField numFmtId="166"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1">
    <format dxfId="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831F641-1077-8A4E-B4B7-F805B2A9B475}"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C4:E10" firstHeaderRow="0" firstDataRow="1" firstDataCol="1"/>
  <pivotFields count="4">
    <pivotField showAll="0">
      <items count="6">
        <item h="1" x="0"/>
        <item h="1" x="1"/>
        <item h="1" x="2"/>
        <item h="1" x="3"/>
        <item x="4"/>
        <item t="default"/>
      </items>
    </pivotField>
    <pivotField axis="axisRow"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1"/>
  </rowFields>
  <rowItems count="6">
    <i>
      <x v="2"/>
    </i>
    <i>
      <x v="3"/>
    </i>
    <i>
      <x v="5"/>
    </i>
    <i>
      <x v="4"/>
    </i>
    <i>
      <x v="1"/>
    </i>
    <i>
      <x/>
    </i>
  </rowItems>
  <colFields count="1">
    <field x="-2"/>
  </colFields>
  <colItems count="2">
    <i>
      <x/>
    </i>
    <i i="1">
      <x v="1"/>
    </i>
  </colItems>
  <dataFields count="2">
    <dataField name="Sum of Amount" fld="2" baseField="0" baseItem="0"/>
    <dataField name="Sum of Amount2" fld="2" showDataAs="percentOfCol" baseField="0" baseItem="0" numFmtId="10"/>
  </dataField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B79CBC6-B4C5-41AB-B730-A88E7A79F72F}" name="PivotTable3"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BB4:BC6" firstHeaderRow="1" firstDataRow="1" firstDataCol="1"/>
  <pivotFields count="11">
    <pivotField showAll="0"/>
    <pivotField showAll="0">
      <items count="6">
        <item h="1" x="0"/>
        <item h="1" x="1"/>
        <item h="1" x="2"/>
        <item h="1" x="3"/>
        <item x="4"/>
        <item t="default"/>
      </items>
    </pivotField>
    <pivotField showAll="0"/>
    <pivotField showAll="0"/>
    <pivotField axis="axisRow" dataField="1" showAll="0" sortType="descending">
      <items count="5">
        <item m="1" x="3"/>
        <item m="1"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4"/>
  </rowFields>
  <rowItems count="2">
    <i>
      <x v="2"/>
    </i>
    <i>
      <x v="3"/>
    </i>
  </rowItems>
  <colItems count="1">
    <i/>
  </colItems>
  <dataFields count="1">
    <dataField name="Count of Payment Method" fld="4" subtotal="count" baseField="0" baseItem="0"/>
  </dataField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C7466CF-06A5-4884-BF9E-8D30E506CA9F}" name="breakdown"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F3:EH25" firstHeaderRow="0" firstDataRow="1" firstDataCol="1"/>
  <pivotFields count="9">
    <pivotField showAll="0">
      <items count="6">
        <item x="0"/>
        <item h="1" x="1"/>
        <item h="1" x="2"/>
        <item h="1" x="3"/>
        <item h="1" x="4"/>
        <item t="default"/>
      </items>
    </pivotField>
    <pivotField showAll="0"/>
    <pivotField axis="axisRow" showAll="0">
      <items count="8">
        <item x="4"/>
        <item x="5"/>
        <item x="0"/>
        <item x="1"/>
        <item m="1" x="6"/>
        <item x="3"/>
        <item x="2"/>
        <item t="default"/>
      </items>
    </pivotField>
    <pivotField axis="axisRow" showAll="0">
      <items count="17">
        <item x="13"/>
        <item x="10"/>
        <item x="2"/>
        <item x="8"/>
        <item x="1"/>
        <item x="9"/>
        <item x="12"/>
        <item x="6"/>
        <item x="7"/>
        <item x="5"/>
        <item x="3"/>
        <item x="4"/>
        <item x="0"/>
        <item x="14"/>
        <item m="1" x="15"/>
        <item x="11"/>
        <item t="default"/>
      </items>
    </pivotField>
    <pivotField numFmtId="166" showAll="0"/>
    <pivotField dataField="1" numFmtId="166" showAll="0"/>
    <pivotField showAll="0"/>
    <pivotField numFmtId="166" showAll="0"/>
    <pivotField showAll="0"/>
  </pivotFields>
  <rowFields count="2">
    <field x="2"/>
    <field x="3"/>
  </rowFields>
  <rowItems count="22">
    <i>
      <x/>
    </i>
    <i r="1">
      <x v="1"/>
    </i>
    <i r="1">
      <x v="3"/>
    </i>
    <i r="1">
      <x v="5"/>
    </i>
    <i r="1">
      <x v="13"/>
    </i>
    <i r="1">
      <x v="15"/>
    </i>
    <i>
      <x v="1"/>
    </i>
    <i r="1">
      <x/>
    </i>
    <i>
      <x v="2"/>
    </i>
    <i r="1">
      <x v="4"/>
    </i>
    <i r="1">
      <x v="12"/>
    </i>
    <i>
      <x v="3"/>
    </i>
    <i r="1">
      <x v="2"/>
    </i>
    <i r="1">
      <x v="6"/>
    </i>
    <i r="1">
      <x v="8"/>
    </i>
    <i>
      <x v="5"/>
    </i>
    <i r="1">
      <x v="7"/>
    </i>
    <i r="1">
      <x v="11"/>
    </i>
    <i>
      <x v="6"/>
    </i>
    <i r="1">
      <x v="9"/>
    </i>
    <i r="1">
      <x v="10"/>
    </i>
    <i t="grand">
      <x/>
    </i>
  </rowItems>
  <colFields count="1">
    <field x="-2"/>
  </colFields>
  <colItems count="2">
    <i>
      <x/>
    </i>
    <i i="1">
      <x v="1"/>
    </i>
  </colItems>
  <dataFields count="2">
    <dataField name="Sum of Income" fld="5" baseField="0" baseItem="0"/>
    <dataField name="Sum of Income2" fld="5" showDataAs="percentOfCol" baseField="3" baseItem="5" numFmtId="10"/>
  </dataFields>
  <formats count="23">
    <format dxfId="36">
      <pivotArea collapsedLevelsAreSubtotals="1" fieldPosition="0">
        <references count="1">
          <reference field="2" count="0"/>
        </references>
      </pivotArea>
    </format>
    <format dxfId="35">
      <pivotArea grandRow="1" outline="0" collapsedLevelsAreSubtotals="1" fieldPosition="0"/>
    </format>
    <format dxfId="34">
      <pivotArea outline="0" collapsedLevelsAreSubtotals="1" fieldPosition="0"/>
    </format>
    <format dxfId="33">
      <pivotArea dataOnly="0" labelOnly="1" fieldPosition="0">
        <references count="1">
          <reference field="2" count="0"/>
        </references>
      </pivotArea>
    </format>
    <format dxfId="32">
      <pivotArea dataOnly="0" labelOnly="1" grandRow="1" outline="0" fieldPosition="0"/>
    </format>
    <format dxfId="31">
      <pivotArea outline="0" collapsedLevelsAreSubtotals="1" fieldPosition="0"/>
    </format>
    <format dxfId="30">
      <pivotArea dataOnly="0" labelOnly="1" fieldPosition="0">
        <references count="1">
          <reference field="2" count="0"/>
        </references>
      </pivotArea>
    </format>
    <format dxfId="29">
      <pivotArea dataOnly="0" labelOnly="1" grandRow="1" outline="0" fieldPosition="0"/>
    </format>
    <format dxfId="28">
      <pivotArea outline="0" collapsedLevelsAreSubtotals="1" fieldPosition="0"/>
    </format>
    <format dxfId="27">
      <pivotArea dataOnly="0" labelOnly="1" fieldPosition="0">
        <references count="1">
          <reference field="2" count="0"/>
        </references>
      </pivotArea>
    </format>
    <format dxfId="26">
      <pivotArea dataOnly="0" labelOnly="1" grandRow="1" outline="0" fieldPosition="0"/>
    </format>
    <format dxfId="25">
      <pivotArea outline="0" fieldPosition="0">
        <references count="1">
          <reference field="4294967294" count="1">
            <x v="1"/>
          </reference>
        </references>
      </pivotArea>
    </format>
    <format dxfId="24">
      <pivotArea collapsedLevelsAreSubtotals="1" fieldPosition="0">
        <references count="3">
          <reference field="4294967294" count="1" selected="0">
            <x v="1"/>
          </reference>
          <reference field="2" count="1" selected="0">
            <x v="0"/>
          </reference>
          <reference field="3" count="6">
            <x v="1"/>
            <x v="3"/>
            <x v="5"/>
            <x v="13"/>
            <x v="14"/>
            <x v="15"/>
          </reference>
        </references>
      </pivotArea>
    </format>
    <format dxfId="23">
      <pivotArea collapsedLevelsAreSubtotals="1" fieldPosition="0">
        <references count="2">
          <reference field="4294967294" count="1" selected="0">
            <x v="1"/>
          </reference>
          <reference field="2" count="1">
            <x v="1"/>
          </reference>
        </references>
      </pivotArea>
    </format>
    <format dxfId="22">
      <pivotArea collapsedLevelsAreSubtotals="1" fieldPosition="0">
        <references count="3">
          <reference field="4294967294" count="1" selected="0">
            <x v="1"/>
          </reference>
          <reference field="2" count="1" selected="0">
            <x v="1"/>
          </reference>
          <reference field="3" count="1">
            <x v="0"/>
          </reference>
        </references>
      </pivotArea>
    </format>
    <format dxfId="21">
      <pivotArea collapsedLevelsAreSubtotals="1" fieldPosition="0">
        <references count="2">
          <reference field="4294967294" count="1" selected="0">
            <x v="1"/>
          </reference>
          <reference field="2" count="1">
            <x v="2"/>
          </reference>
        </references>
      </pivotArea>
    </format>
    <format dxfId="20">
      <pivotArea collapsedLevelsAreSubtotals="1" fieldPosition="0">
        <references count="3">
          <reference field="4294967294" count="1" selected="0">
            <x v="1"/>
          </reference>
          <reference field="2" count="1" selected="0">
            <x v="2"/>
          </reference>
          <reference field="3" count="2">
            <x v="4"/>
            <x v="12"/>
          </reference>
        </references>
      </pivotArea>
    </format>
    <format dxfId="19">
      <pivotArea collapsedLevelsAreSubtotals="1" fieldPosition="0">
        <references count="2">
          <reference field="4294967294" count="1" selected="0">
            <x v="1"/>
          </reference>
          <reference field="2" count="1">
            <x v="3"/>
          </reference>
        </references>
      </pivotArea>
    </format>
    <format dxfId="18">
      <pivotArea collapsedLevelsAreSubtotals="1" fieldPosition="0">
        <references count="3">
          <reference field="4294967294" count="1" selected="0">
            <x v="1"/>
          </reference>
          <reference field="2" count="1" selected="0">
            <x v="3"/>
          </reference>
          <reference field="3" count="3">
            <x v="2"/>
            <x v="6"/>
            <x v="8"/>
          </reference>
        </references>
      </pivotArea>
    </format>
    <format dxfId="17">
      <pivotArea collapsedLevelsAreSubtotals="1" fieldPosition="0">
        <references count="2">
          <reference field="4294967294" count="1" selected="0">
            <x v="1"/>
          </reference>
          <reference field="2" count="1">
            <x v="4"/>
          </reference>
        </references>
      </pivotArea>
    </format>
    <format dxfId="16">
      <pivotArea collapsedLevelsAreSubtotals="1" fieldPosition="0">
        <references count="3">
          <reference field="4294967294" count="1" selected="0">
            <x v="1"/>
          </reference>
          <reference field="2" count="1" selected="0">
            <x v="4"/>
          </reference>
          <reference field="3" count="2">
            <x v="9"/>
            <x v="10"/>
          </reference>
        </references>
      </pivotArea>
    </format>
    <format dxfId="15">
      <pivotArea collapsedLevelsAreSubtotals="1" fieldPosition="0">
        <references count="2">
          <reference field="4294967294" count="1" selected="0">
            <x v="1"/>
          </reference>
          <reference field="2" count="1">
            <x v="5"/>
          </reference>
        </references>
      </pivotArea>
    </format>
    <format dxfId="14">
      <pivotArea collapsedLevelsAreSubtotals="1" fieldPosition="0">
        <references count="3">
          <reference field="4294967294" count="1" selected="0">
            <x v="1"/>
          </reference>
          <reference field="2" count="1" selected="0">
            <x v="5"/>
          </reference>
          <reference field="3" count="2">
            <x v="7"/>
            <x v="11"/>
          </reference>
        </references>
      </pivotArea>
    </format>
  </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FDC48E5-9BB8-BB4C-8108-418E20EF8474}" name="barchartoper"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EV3:EW16" firstHeaderRow="1"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pivotField showAll="0"/>
    <pivotField numFmtId="166" showAll="0"/>
    <pivotField numFmtId="166" showAll="0"/>
    <pivotField showAll="0"/>
    <pivotField dataField="1" numFmtId="166"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1">
    <format dxfId="37">
      <pivotArea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77870AB-1E13-D44E-AA4F-15DA34B481BC}" name="PivotTable5"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BK4:BL6" firstHeaderRow="1" firstDataRow="1" firstDataCol="1"/>
  <pivotFields count="11">
    <pivotField showAll="0"/>
    <pivotField showAll="0">
      <items count="6">
        <item h="1" x="0"/>
        <item h="1" x="1"/>
        <item h="1" x="2"/>
        <item h="1" x="3"/>
        <item x="4"/>
        <item t="default"/>
      </items>
    </pivotField>
    <pivotField showAll="0"/>
    <pivotField showAll="0"/>
    <pivotField showAll="0"/>
    <pivotField axis="axisRow" dataField="1" showAll="0">
      <items count="3">
        <item x="1"/>
        <item x="0"/>
        <item t="default"/>
      </items>
    </pivotField>
    <pivotField showAll="0"/>
    <pivotField showAll="0"/>
    <pivotField showAll="0"/>
    <pivotField showAll="0"/>
    <pivotField showAll="0"/>
  </pivotFields>
  <rowFields count="1">
    <field x="5"/>
  </rowFields>
  <rowItems count="2">
    <i>
      <x/>
    </i>
    <i>
      <x v="1"/>
    </i>
  </rowItems>
  <colItems count="1">
    <i/>
  </colItems>
  <dataFields count="1">
    <dataField name="Count of Assembly Stage" fld="5" subtotal="count" baseField="0" baseItem="0"/>
  </dataField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86AD692-AC2B-CA4E-964F-9604C751F54F}" name="B2BB2C"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5">
  <location ref="FB3:FD5" firstHeaderRow="0" firstDataRow="1" firstDataCol="1"/>
  <pivotFields count="9">
    <pivotField showAll="0">
      <items count="6">
        <item x="0"/>
        <item h="1" x="1"/>
        <item h="1" x="2"/>
        <item h="1" x="3"/>
        <item h="1" x="4"/>
        <item t="default"/>
      </items>
    </pivotField>
    <pivotField showAll="0"/>
    <pivotField showAll="0"/>
    <pivotField showAll="0"/>
    <pivotField numFmtId="166" showAll="0"/>
    <pivotField dataField="1" numFmtId="166" showAll="0"/>
    <pivotField showAll="0"/>
    <pivotField numFmtId="166" showAll="0"/>
    <pivotField axis="axisRow" showAll="0">
      <items count="3">
        <item x="0"/>
        <item x="1"/>
        <item t="default"/>
      </items>
    </pivotField>
  </pivotFields>
  <rowFields count="1">
    <field x="8"/>
  </rowFields>
  <rowItems count="2">
    <i>
      <x/>
    </i>
    <i>
      <x v="1"/>
    </i>
  </rowItems>
  <colFields count="1">
    <field x="-2"/>
  </colFields>
  <colItems count="2">
    <i>
      <x/>
    </i>
    <i i="1">
      <x v="1"/>
    </i>
  </colItems>
  <dataFields count="2">
    <dataField name="Sum of Income" fld="5" baseField="0" baseItem="0"/>
    <dataField name="Sum of Income2" fld="5" showDataAs="percentOfCol" baseField="0" baseItem="0" numFmtId="10"/>
  </dataFields>
  <formats count="2">
    <format dxfId="39">
      <pivotArea outline="0" collapsedLevelsAreSubtotals="1" fieldPosition="0"/>
    </format>
    <format dxfId="38">
      <pivotArea outline="0" fieldPosition="0">
        <references count="1">
          <reference field="4294967294" count="1">
            <x v="1"/>
          </reference>
        </references>
      </pivotArea>
    </format>
  </formats>
  <chartFormats count="14">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8" count="1" selected="0">
            <x v="0"/>
          </reference>
        </references>
      </pivotArea>
    </chartFormat>
    <chartFormat chart="11" format="4">
      <pivotArea type="data" outline="0" fieldPosition="0">
        <references count="2">
          <reference field="4294967294" count="1" selected="0">
            <x v="0"/>
          </reference>
          <reference field="8" count="1" selected="0">
            <x v="1"/>
          </reference>
        </references>
      </pivotArea>
    </chartFormat>
    <chartFormat chart="11" format="5" series="1">
      <pivotArea type="data" outline="0" fieldPosition="0">
        <references count="1">
          <reference field="4294967294" count="1" selected="0">
            <x v="1"/>
          </reference>
        </references>
      </pivotArea>
    </chartFormat>
    <chartFormat chart="11" format="6">
      <pivotArea type="data" outline="0" fieldPosition="0">
        <references count="2">
          <reference field="4294967294" count="1" selected="0">
            <x v="1"/>
          </reference>
          <reference field="8" count="1" selected="0">
            <x v="0"/>
          </reference>
        </references>
      </pivotArea>
    </chartFormat>
    <chartFormat chart="11" format="7">
      <pivotArea type="data" outline="0" fieldPosition="0">
        <references count="2">
          <reference field="4294967294" count="1" selected="0">
            <x v="1"/>
          </reference>
          <reference field="8"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8" count="1" selected="0">
            <x v="0"/>
          </reference>
        </references>
      </pivotArea>
    </chartFormat>
    <chartFormat chart="12" format="10">
      <pivotArea type="data" outline="0" fieldPosition="0">
        <references count="2">
          <reference field="4294967294" count="1" selected="0">
            <x v="0"/>
          </reference>
          <reference field="8" count="1" selected="0">
            <x v="1"/>
          </reference>
        </references>
      </pivotArea>
    </chartFormat>
    <chartFormat chart="12" format="11" series="1">
      <pivotArea type="data" outline="0" fieldPosition="0">
        <references count="1">
          <reference field="4294967294" count="1" selected="0">
            <x v="1"/>
          </reference>
        </references>
      </pivotArea>
    </chartFormat>
    <chartFormat chart="12" format="12">
      <pivotArea type="data" outline="0" fieldPosition="0">
        <references count="2">
          <reference field="4294967294" count="1" selected="0">
            <x v="1"/>
          </reference>
          <reference field="8" count="1" selected="0">
            <x v="0"/>
          </reference>
        </references>
      </pivotArea>
    </chartFormat>
    <chartFormat chart="12" format="13">
      <pivotArea type="data" outline="0" fieldPosition="0">
        <references count="2">
          <reference field="4294967294" count="1" selected="0">
            <x v="1"/>
          </reference>
          <reference field="8" count="1" selected="0">
            <x v="1"/>
          </reference>
        </references>
      </pivotArea>
    </chartFormat>
  </chart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A7555B8-6FB1-4587-9C79-3BBD6BBADD8D}" name="DoughnutChart"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Y4:DZ5" firstHeaderRow="0" firstDataRow="1" firstDataCol="0"/>
  <pivotFields count="9">
    <pivotField showAll="0">
      <items count="6">
        <item x="0"/>
        <item h="1" x="1"/>
        <item h="1" x="2"/>
        <item h="1" x="3"/>
        <item h="1" x="4"/>
        <item t="default"/>
      </items>
    </pivotField>
    <pivotField showAll="0"/>
    <pivotField showAll="0"/>
    <pivotField showAll="0"/>
    <pivotField numFmtId="166" showAll="0"/>
    <pivotField dataField="1" numFmtId="166" showAll="0"/>
    <pivotField dataField="1" showAll="0"/>
    <pivotField numFmtId="166" showAll="0"/>
    <pivotField showAll="0"/>
  </pivotFields>
  <rowItems count="1">
    <i/>
  </rowItems>
  <colFields count="1">
    <field x="-2"/>
  </colFields>
  <colItems count="2">
    <i>
      <x/>
    </i>
    <i i="1">
      <x v="1"/>
    </i>
  </colItems>
  <dataFields count="2">
    <dataField name="Sum of Income" fld="5" baseField="0" baseItem="0"/>
    <dataField name="Sum of Target Income" fld="6" baseField="2" baseItem="0"/>
  </dataFields>
  <formats count="1">
    <format dxfId="40">
      <pivotArea outline="0" collapsedLevelsAreSubtotals="1" fieldPosition="0"/>
    </format>
  </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48B2D41-2B30-2244-9598-EE9FC737517F}" name="PivotTable6"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BQ4:BR6" firstHeaderRow="1" firstDataRow="1" firstDataCol="1"/>
  <pivotFields count="11">
    <pivotField showAll="0"/>
    <pivotField showAll="0">
      <items count="6">
        <item h="1" x="0"/>
        <item h="1" x="1"/>
        <item h="1" x="2"/>
        <item h="1" x="3"/>
        <item x="4"/>
        <item t="default"/>
      </items>
    </pivotField>
    <pivotField showAll="0"/>
    <pivotField showAll="0"/>
    <pivotField showAll="0"/>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6"/>
  </rowFields>
  <rowItems count="2">
    <i>
      <x v="1"/>
    </i>
    <i>
      <x/>
    </i>
  </rowItems>
  <colItems count="1">
    <i/>
  </colItems>
  <dataFields count="1">
    <dataField name="Count of Registration Status" fld="6" subtotal="count" baseField="0" baseItem="0"/>
  </dataField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9C5AA3-0827-6E4D-811B-8F555AFB8511}" name="PivotTable11"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CS4:CS5" firstHeaderRow="1" firstDataRow="1" firstDataCol="0"/>
  <pivotFields count="11">
    <pivotField showAll="0"/>
    <pivotField showAll="0">
      <items count="6">
        <item h="1" x="0"/>
        <item h="1" x="1"/>
        <item h="1" x="2"/>
        <item h="1" x="3"/>
        <item x="4"/>
        <item t="default"/>
      </items>
    </pivotField>
    <pivotField showAll="0"/>
    <pivotField showAll="0"/>
    <pivotField showAll="0"/>
    <pivotField showAll="0"/>
    <pivotField showAll="0"/>
    <pivotField showAll="0"/>
    <pivotField showAll="0"/>
    <pivotField dataField="1" showAll="0"/>
    <pivotField showAll="0"/>
  </pivotFields>
  <rowItems count="1">
    <i/>
  </rowItems>
  <colItems count="1">
    <i/>
  </colItems>
  <dataFields count="1">
    <dataField name="Sum of Amount" fld="9" baseField="0" baseItem="0"/>
  </dataField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D008EF-C0B5-4B68-95BF-9BE324946D6D}" name="Bubble"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H4:DK11" firstHeaderRow="0" firstDataRow="1" firstDataCol="1"/>
  <pivotFields count="9">
    <pivotField showAll="0">
      <items count="6">
        <item x="0"/>
        <item h="1" x="1"/>
        <item h="1" x="2"/>
        <item h="1" x="3"/>
        <item h="1" x="4"/>
        <item t="default"/>
      </items>
    </pivotField>
    <pivotField showAll="0"/>
    <pivotField axis="axisRow" showAll="0">
      <items count="8">
        <item x="4"/>
        <item x="5"/>
        <item x="0"/>
        <item x="1"/>
        <item m="1" x="6"/>
        <item x="3"/>
        <item x="2"/>
        <item t="default"/>
      </items>
    </pivotField>
    <pivotField showAll="0"/>
    <pivotField dataField="1" numFmtId="166" showAll="0"/>
    <pivotField dataField="1" numFmtId="166" showAll="0"/>
    <pivotField showAll="0"/>
    <pivotField numFmtId="166" showAll="0"/>
    <pivotField showAll="0"/>
  </pivotFields>
  <rowFields count="1">
    <field x="2"/>
  </rowFields>
  <rowItems count="7">
    <i>
      <x/>
    </i>
    <i>
      <x v="1"/>
    </i>
    <i>
      <x v="2"/>
    </i>
    <i>
      <x v="3"/>
    </i>
    <i>
      <x v="5"/>
    </i>
    <i>
      <x v="6"/>
    </i>
    <i t="grand">
      <x/>
    </i>
  </rowItems>
  <colFields count="1">
    <field x="-2"/>
  </colFields>
  <colItems count="3">
    <i>
      <x/>
    </i>
    <i i="1">
      <x v="1"/>
    </i>
    <i i="2">
      <x v="2"/>
    </i>
  </colItems>
  <dataFields count="3">
    <dataField name="Sum of Income" fld="5" baseField="0" baseItem="0"/>
    <dataField name="Sum of Counts2" fld="4" baseField="0" baseItem="0"/>
    <dataField name="Sum of Counts" fld="4" showDataAs="percentOfCol" baseField="2" baseItem="1" numFmtId="10"/>
  </dataFields>
  <formats count="13">
    <format dxfId="13">
      <pivotArea collapsedLevelsAreSubtotals="1" fieldPosition="0">
        <references count="1">
          <reference field="2" count="0"/>
        </references>
      </pivotArea>
    </format>
    <format dxfId="12">
      <pivotArea grandRow="1" outline="0" collapsedLevelsAreSubtotals="1" fieldPosition="0"/>
    </format>
    <format dxfId="11">
      <pivotArea outline="0" collapsedLevelsAreSubtotals="1" fieldPosition="0"/>
    </format>
    <format dxfId="10">
      <pivotArea dataOnly="0" labelOnly="1" fieldPosition="0">
        <references count="1">
          <reference field="2" count="0"/>
        </references>
      </pivotArea>
    </format>
    <format dxfId="9">
      <pivotArea dataOnly="0" labelOnly="1" grandRow="1" outline="0" fieldPosition="0"/>
    </format>
    <format dxfId="8">
      <pivotArea outline="0" collapsedLevelsAreSubtotals="1" fieldPosition="0"/>
    </format>
    <format dxfId="7">
      <pivotArea dataOnly="0" labelOnly="1" fieldPosition="0">
        <references count="1">
          <reference field="2" count="0"/>
        </references>
      </pivotArea>
    </format>
    <format dxfId="6">
      <pivotArea dataOnly="0" labelOnly="1" grandRow="1" outline="0" fieldPosition="0"/>
    </format>
    <format dxfId="5">
      <pivotArea outline="0" collapsedLevelsAreSubtotals="1" fieldPosition="0"/>
    </format>
    <format dxfId="4">
      <pivotArea dataOnly="0" labelOnly="1" fieldPosition="0">
        <references count="1">
          <reference field="2" count="0"/>
        </references>
      </pivotArea>
    </format>
    <format dxfId="3">
      <pivotArea dataOnly="0" labelOnly="1" grandRow="1" outline="0" fieldPosition="0"/>
    </format>
    <format dxfId="2">
      <pivotArea outline="0" fieldPosition="0">
        <references count="1">
          <reference field="4294967294" count="1">
            <x v="2"/>
          </reference>
        </references>
      </pivotArea>
    </format>
    <format dxfId="1">
      <pivotArea collapsedLevelsAreSubtotals="1" fieldPosition="0">
        <references count="2">
          <reference field="4294967294" count="1" selected="0">
            <x v="2"/>
          </reference>
          <reference field="2" count="0"/>
        </references>
      </pivotArea>
    </format>
  </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B78930-4C21-9F45-9752-0105E12752BB}" name="PivotTable7"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BZ4:CA6" firstHeaderRow="1" firstDataRow="1" firstDataCol="1"/>
  <pivotFields count="11">
    <pivotField showAll="0"/>
    <pivotField showAll="0">
      <items count="6">
        <item h="1" x="0"/>
        <item h="1" x="1"/>
        <item h="1" x="2"/>
        <item h="1" x="3"/>
        <item x="4"/>
        <item t="default"/>
      </items>
    </pivotField>
    <pivotField showAll="0"/>
    <pivotField showAll="0"/>
    <pivotField showAll="0"/>
    <pivotField showAll="0"/>
    <pivotField showAll="0"/>
    <pivotField axis="axisRow" dataField="1" showAll="0">
      <items count="3">
        <item x="0"/>
        <item x="1"/>
        <item t="default"/>
      </items>
    </pivotField>
    <pivotField showAll="0"/>
    <pivotField showAll="0"/>
    <pivotField showAll="0"/>
  </pivotFields>
  <rowFields count="1">
    <field x="7"/>
  </rowFields>
  <rowItems count="2">
    <i>
      <x/>
    </i>
    <i>
      <x v="1"/>
    </i>
  </rowItems>
  <colItems count="1">
    <i/>
  </colItems>
  <dataFields count="1">
    <dataField name="Count of Sale Status" fld="7" subtotal="count" baseField="0" baseItem="0"/>
  </dataField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D14085-8225-D841-A820-F519A0F12ACD}" name="PivotTable10"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CX4:CY5" firstHeaderRow="0" firstDataRow="1" firstDataCol="0"/>
  <pivotFields count="11">
    <pivotField showAll="0"/>
    <pivotField showAll="0">
      <items count="6">
        <item h="1" x="0"/>
        <item h="1" x="1"/>
        <item h="1" x="2"/>
        <item h="1" x="3"/>
        <item x="4"/>
        <item t="default"/>
      </items>
    </pivotField>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Amount" fld="9" baseField="0" baseItem="0"/>
    <dataField name="Sum of Target" fld="10" baseField="0" baseItem="0"/>
  </dataField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BDABDC-C9A2-405C-A8A8-A2660BA71D52}"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P4:AQ7" firstHeaderRow="1" firstDataRow="1" firstDataCol="1"/>
  <pivotFields count="11">
    <pivotField showAll="0"/>
    <pivotField showAll="0">
      <items count="6">
        <item h="1" x="0"/>
        <item h="1" x="1"/>
        <item h="1" x="2"/>
        <item h="1" x="3"/>
        <item x="4"/>
        <item t="default"/>
      </items>
    </pivotField>
    <pivotField showAll="0"/>
    <pivotField axis="axisRow" dataField="1" showAll="0" sortType="descending">
      <items count="4">
        <item x="1"/>
        <item m="1"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3"/>
  </rowFields>
  <rowItems count="3">
    <i>
      <x/>
    </i>
    <i>
      <x v="2"/>
    </i>
    <i t="grand">
      <x/>
    </i>
  </rowItems>
  <colItems count="1">
    <i/>
  </colItems>
  <dataFields count="1">
    <dataField name="Count of POS" fld="3" subtotal="count" baseField="0" baseItem="0"/>
  </dataField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8F09140-5A45-1044-ABE8-DAE732EA4D9F}"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G4:AH5" firstHeaderRow="0" firstDataRow="1" firstDataCol="0"/>
  <pivotFields count="4">
    <pivotField showAll="0">
      <items count="6">
        <item h="1" x="0"/>
        <item h="1" x="1"/>
        <item h="1" x="2"/>
        <item h="1" x="3"/>
        <item x="4"/>
        <item t="default"/>
      </items>
    </pivotField>
    <pivotField showAll="0"/>
    <pivotField dataField="1" showAll="0"/>
    <pivotField dataField="1" showAll="0"/>
  </pivotFields>
  <rowItems count="1">
    <i/>
  </rowItems>
  <colFields count="1">
    <field x="-2"/>
  </colFields>
  <colItems count="2">
    <i>
      <x/>
    </i>
    <i i="1">
      <x v="1"/>
    </i>
  </colItems>
  <dataFields count="2">
    <dataField name="Sum of Amount" fld="2" baseField="0" baseItem="0"/>
    <dataField name="Sum of Target" fld="3" baseField="0" baseItem="0"/>
  </dataField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7526C2B-2F69-4765-A336-4070D43F9415}" name="PivotTable4"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
  <location ref="CI4:CJ7" firstHeaderRow="1" firstDataRow="1" firstDataCol="1"/>
  <pivotFields count="11">
    <pivotField showAll="0"/>
    <pivotField showAll="0">
      <items count="6">
        <item h="1" x="0"/>
        <item h="1" x="1"/>
        <item h="1" x="2"/>
        <item h="1" x="3"/>
        <item x="4"/>
        <item t="default"/>
      </items>
    </pivotField>
    <pivotField showAll="0"/>
    <pivotField showAll="0"/>
    <pivotField showAll="0"/>
    <pivotField showAll="0"/>
    <pivotField showAll="0"/>
    <pivotField showAll="0"/>
    <pivotField axis="axisRow" dataField="1" showAll="0">
      <items count="5">
        <item x="2"/>
        <item x="1"/>
        <item m="1" x="3"/>
        <item x="0"/>
        <item t="default"/>
      </items>
    </pivotField>
    <pivotField showAll="0"/>
    <pivotField showAll="0"/>
  </pivotFields>
  <rowFields count="1">
    <field x="8"/>
  </rowFields>
  <rowItems count="3">
    <i>
      <x/>
    </i>
    <i>
      <x v="1"/>
    </i>
    <i>
      <x v="3"/>
    </i>
  </rowItems>
  <colItems count="1">
    <i/>
  </colItems>
  <dataFields count="1">
    <dataField name="Count of Delivery Type" fld="8"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B7ECB75-980F-6449-B68C-0636172FA98B}" name="PivotTable18"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
  <location ref="CL4:CM7" firstHeaderRow="1" firstDataRow="1" firstDataCol="1"/>
  <pivotFields count="11">
    <pivotField showAll="0"/>
    <pivotField showAll="0">
      <items count="6">
        <item h="1" x="0"/>
        <item h="1" x="1"/>
        <item h="1" x="2"/>
        <item h="1" x="3"/>
        <item x="4"/>
        <item t="default"/>
      </items>
    </pivotField>
    <pivotField showAll="0"/>
    <pivotField showAll="0"/>
    <pivotField showAll="0"/>
    <pivotField showAll="0"/>
    <pivotField showAll="0"/>
    <pivotField showAll="0"/>
    <pivotField axis="axisRow" showAll="0">
      <items count="5">
        <item x="2"/>
        <item x="1"/>
        <item m="1" x="3"/>
        <item x="0"/>
        <item t="default"/>
      </items>
    </pivotField>
    <pivotField dataField="1" showAll="0"/>
    <pivotField showAll="0"/>
  </pivotFields>
  <rowFields count="1">
    <field x="8"/>
  </rowFields>
  <rowItems count="3">
    <i>
      <x/>
    </i>
    <i>
      <x v="1"/>
    </i>
    <i>
      <x v="3"/>
    </i>
  </rowItems>
  <colItems count="1">
    <i/>
  </colItems>
  <dataFields count="1">
    <dataField name="Sum of Amount" fld="9" baseField="0" baseItem="0" numFmtId="3"/>
  </dataField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802B790-739E-CC4F-8D74-19ED5E1CA157}" sourceName="Year">
  <pivotTables>
    <pivotTable tabId="2" name="PivotTable4"/>
    <pivotTable tabId="2" name="PivotTable11"/>
    <pivotTable tabId="2" name="PivotTable2"/>
    <pivotTable tabId="2" name="PivotTable3"/>
    <pivotTable tabId="2" name="PivotTable5"/>
    <pivotTable tabId="2" name="PivotTable6"/>
    <pivotTable tabId="2" name="PivotTable7"/>
    <pivotTable tabId="2" name="PivotTable18"/>
    <pivotTable tabId="2" name="PivotTable10"/>
  </pivotTables>
  <data>
    <tabular pivotCacheId="836942663">
      <items count="5">
        <i x="0"/>
        <i x="1"/>
        <i x="2"/>
        <i x="3"/>
        <i x="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834C3C6A-5D14-794A-86CC-714D6C412748}" sourceName="Year">
  <pivotTables>
    <pivotTable tabId="2" name="Bubble"/>
    <pivotTable tabId="2" name="B2BB2C"/>
    <pivotTable tabId="2" name="barchartoper"/>
    <pivotTable tabId="2" name="breakdown"/>
    <pivotTable tabId="2" name="DoughnutChart"/>
    <pivotTable tabId="2" name="Incomelinechart"/>
  </pivotTables>
  <data>
    <tabular pivotCacheId="1556154049">
      <items count="5">
        <i x="0" s="1"/>
        <i x="1"/>
        <i x="2"/>
        <i x="3"/>
        <i x="4"/>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3E43BAAC-3815-5846-96C0-AD627EE58606}" sourceName="Year">
  <pivotTables>
    <pivotTable tabId="2" name="PivotTable8"/>
    <pivotTable tabId="2" name="PivotTable1"/>
  </pivotTables>
  <data>
    <tabular pivotCacheId="1880466563">
      <items count="5">
        <i x="0"/>
        <i x="1"/>
        <i x="2"/>
        <i x="3"/>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66BF6747-6FFB-334D-AB36-14109D66B750}" cache="Slicer_Year1" caption="Year" columnCount="5" showCaption="0" style="SlicerStyleDark3 2" lockedPosition="1"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AC85B29E-DD1E-C940-80A9-84F4BB6EBEF9}" cache="Slicer_Year2" caption="Year" columnCount="5" showCaption="0" style="SlicerStyleDark3 2" lockedPosition="1" rowHeight="27432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60394C6-9B27-AB4E-8672-285995A1FC3E}" cache="Slicer_Year" caption="Year" columnCount="5" showCaption="0" style="SlicerStyleDark3 2" lockedPosition="1"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F5174F-3909-43D0-8533-3E48600EAEF4}" name="Table2" displayName="Table2" ref="A1:K3116" totalsRowShown="0" headerRowDxfId="72" dataDxfId="71">
  <autoFilter ref="A1:K3116" xr:uid="{F3F5174F-3909-43D0-8533-3E48600EAEF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sortState xmlns:xlrd2="http://schemas.microsoft.com/office/spreadsheetml/2017/richdata2" ref="A2:K3116">
    <sortCondition ref="B1:B3116"/>
  </sortState>
  <tableColumns count="11">
    <tableColumn id="1" xr3:uid="{39A187A0-230C-45F6-938C-CDFE7EEEF2DB}" name="Order Number" dataDxfId="70"/>
    <tableColumn id="2" xr3:uid="{03C953A1-56B7-4828-931D-B5390E48CF96}" name="Year" dataDxfId="69"/>
    <tableColumn id="3" xr3:uid="{6F084D31-B652-4B9A-9394-52B894A014F1}" name="Month" dataDxfId="68"/>
    <tableColumn id="4" xr3:uid="{DF536768-E9A3-41C7-8527-0CACFCA16505}" name="POS" dataDxfId="67"/>
    <tableColumn id="5" xr3:uid="{EDB7E9EF-7141-4E72-8ED3-DD8D57DDA0B4}" name="Payment Method" dataDxfId="66"/>
    <tableColumn id="7" xr3:uid="{91D5811B-2363-4D44-B7E7-63077B91DC7E}" name="Assembly Stage" dataDxfId="65"/>
    <tableColumn id="8" xr3:uid="{47F34AC0-B11D-4EA5-84F6-D585E8D8234B}" name="Registration Status" dataDxfId="64"/>
    <tableColumn id="9" xr3:uid="{DCFD13BF-55AB-4DD1-8F02-8AAB1C1A52B0}" name="Sale Status" dataDxfId="63"/>
    <tableColumn id="6" xr3:uid="{E6CECFC2-874C-4DB9-8D5F-C22DFC4E2910}" name="Delivery Type" dataDxfId="62"/>
    <tableColumn id="11" xr3:uid="{C582D243-1564-1D4B-B156-CCD9A2C11E37}" name="Amount" dataDxfId="61"/>
    <tableColumn id="13" xr3:uid="{C368B9A8-ACBC-2C42-A1C6-D927606F133A}" name="Target" dataDxfId="60"/>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N1:V901" totalsRowShown="0" headerRowDxfId="59" dataDxfId="57" headerRowBorderDxfId="58" tableBorderDxfId="56">
  <autoFilter ref="N1:V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N2:V901">
    <sortCondition ref="N2:N901" customList="Jan,Feb,Mar,Apr,May,Jun,Jul,Aug,Sep,Oct,Nov,Dec"/>
  </sortState>
  <tableColumns count="9">
    <tableColumn id="1" xr3:uid="{F1B2F5AF-1872-4D88-A8AD-82C5ABEDAC5E}" name="Year" dataDxfId="55"/>
    <tableColumn id="2" xr3:uid="{A68E4C5E-63A7-44F3-94A9-B3DC035142E3}" name="Month" dataDxfId="54"/>
    <tableColumn id="3" xr3:uid="{FCFD0908-B2CD-4A82-AD2C-8F47574C7344}" name="Income sources" dataDxfId="53"/>
    <tableColumn id="4" xr3:uid="{B21922F0-2DEC-409B-A10C-800CA1A1B0C5}" name="Income Breakdowns" dataDxfId="52"/>
    <tableColumn id="5" xr3:uid="{065303FF-72C4-4F8F-BB0C-F9118DF0DFDF}" name="Counts" dataDxfId="51"/>
    <tableColumn id="6" xr3:uid="{DABCF258-4449-4DEA-86B9-64B7C52EA6A0}" name="Income" dataDxfId="50"/>
    <tableColumn id="7" xr3:uid="{21324F5C-E6CA-43C7-8626-2541ACD89257}" name="Target Income" dataDxfId="49"/>
    <tableColumn id="8" xr3:uid="{A4C67C2A-7CF2-4AF9-8525-5806E64C6993}" name="operating profit" dataDxfId="48"/>
    <tableColumn id="9" xr3:uid="{C6352437-E1F6-2340-AE38-441D5A24EB63}" name="Marketing Strategies" dataDxfId="47"/>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337FC8-26EF-1741-A90C-B9AFF187B923}" name="Map" displayName="Map" ref="Y1:AB31" totalsRowShown="0" headerRowDxfId="46" dataDxfId="45">
  <autoFilter ref="Y1:AB31" xr:uid="{D6337FC8-26EF-1741-A90C-B9AFF187B923}">
    <filterColumn colId="0" hiddenButton="1"/>
    <filterColumn colId="1" hiddenButton="1"/>
    <filterColumn colId="2" hiddenButton="1"/>
    <filterColumn colId="3" hiddenButton="1"/>
  </autoFilter>
  <sortState xmlns:xlrd2="http://schemas.microsoft.com/office/spreadsheetml/2017/richdata2" ref="Y2:AB31">
    <sortCondition ref="Y1:Y31"/>
  </sortState>
  <tableColumns count="4">
    <tableColumn id="1" xr3:uid="{BED49772-4CF7-7B4A-84B8-8AF723C07077}" name="Year" dataDxfId="44"/>
    <tableColumn id="2" xr3:uid="{4F713956-9D37-B249-9320-8A8FBB4365B0}" name="Country" dataDxfId="43"/>
    <tableColumn id="3" xr3:uid="{F85F0622-74B3-1547-946D-58A94EB773E2}" name="Amount" dataDxfId="42"/>
    <tableColumn id="4" xr3:uid="{E2AEC185-D870-3644-8464-D0080FBF3E9F}" name="Target" dataDxfId="41"/>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rinterSettings" Target="../printerSettings/printerSettings2.bin"/><Relationship Id="rId3" Type="http://schemas.openxmlformats.org/officeDocument/2006/relationships/pivotTable" Target="../pivotTables/pivotTable3.xml"/><Relationship Id="rId21" Type="http://schemas.openxmlformats.org/officeDocument/2006/relationships/comments" Target="../comments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vmlDrawing" Target="../drawings/vmlDrawing1.v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AP3116"/>
  <sheetViews>
    <sheetView showGridLines="0" tabSelected="1" topLeftCell="Y1" zoomScaleNormal="85" workbookViewId="0">
      <selection activeCell="AG28" sqref="AG28"/>
    </sheetView>
  </sheetViews>
  <sheetFormatPr defaultColWidth="8.77734375" defaultRowHeight="18" customHeight="1"/>
  <cols>
    <col min="1" max="1" width="18.6640625" style="30" bestFit="1" customWidth="1"/>
    <col min="2" max="2" width="10" style="30" bestFit="1" customWidth="1"/>
    <col min="3" max="3" width="11.77734375" style="30" bestFit="1" customWidth="1"/>
    <col min="4" max="4" width="10" style="30" bestFit="1" customWidth="1"/>
    <col min="5" max="5" width="21" style="30" bestFit="1" customWidth="1"/>
    <col min="6" max="6" width="20.33203125" style="30" bestFit="1" customWidth="1"/>
    <col min="7" max="7" width="26.109375" style="30" bestFit="1" customWidth="1"/>
    <col min="8" max="8" width="16" style="30" bestFit="1" customWidth="1"/>
    <col min="9" max="9" width="18" style="30" bestFit="1" customWidth="1"/>
    <col min="10" max="10" width="13.33203125" style="30" bestFit="1" customWidth="1"/>
    <col min="11" max="11" width="11.77734375" style="30" bestFit="1" customWidth="1"/>
    <col min="12" max="13" width="8.77734375" style="30"/>
    <col min="14" max="14" width="10" style="30" bestFit="1" customWidth="1"/>
    <col min="15" max="15" width="11.77734375" style="30" bestFit="1" customWidth="1"/>
    <col min="16" max="16" width="20.109375" style="30" bestFit="1" customWidth="1"/>
    <col min="17" max="17" width="24.33203125" style="30" bestFit="1" customWidth="1"/>
    <col min="18" max="19" width="12.6640625" style="30" bestFit="1" customWidth="1"/>
    <col min="20" max="20" width="18.77734375" style="30" bestFit="1" customWidth="1"/>
    <col min="21" max="21" width="20" style="30" bestFit="1" customWidth="1"/>
    <col min="22" max="22" width="24.33203125" style="30" bestFit="1" customWidth="1"/>
    <col min="25" max="25" width="10" style="30" bestFit="1" customWidth="1"/>
    <col min="26" max="26" width="13.77734375" style="30" bestFit="1" customWidth="1"/>
    <col min="27" max="27" width="13.33203125" style="30" bestFit="1" customWidth="1"/>
    <col min="28" max="28" width="11.77734375" style="30" bestFit="1" customWidth="1"/>
    <col min="29" max="30" width="8.77734375" style="30"/>
    <col min="31" max="31" width="13" style="30" bestFit="1" customWidth="1"/>
    <col min="32" max="32" width="17.109375" style="30" bestFit="1" customWidth="1"/>
    <col min="33" max="33" width="11.6640625" style="30" bestFit="1" customWidth="1"/>
    <col min="34" max="34" width="11.109375" style="30" bestFit="1" customWidth="1"/>
    <col min="35" max="35" width="22.33203125" style="30" bestFit="1" customWidth="1"/>
    <col min="36" max="36" width="10.6640625" style="30" bestFit="1" customWidth="1"/>
    <col min="37" max="37" width="13" style="30" customWidth="1"/>
    <col min="38" max="38" width="20.77734375" style="30" bestFit="1" customWidth="1"/>
    <col min="39" max="16384" width="8.77734375" style="30"/>
  </cols>
  <sheetData>
    <row r="1" spans="1:42" ht="28.95" customHeight="1">
      <c r="A1" s="127" t="s">
        <v>25</v>
      </c>
      <c r="B1" s="127" t="s">
        <v>81</v>
      </c>
      <c r="C1" s="127" t="s">
        <v>82</v>
      </c>
      <c r="D1" s="127" t="s">
        <v>27</v>
      </c>
      <c r="E1" s="127" t="s">
        <v>58</v>
      </c>
      <c r="F1" s="127" t="s">
        <v>55</v>
      </c>
      <c r="G1" s="127" t="s">
        <v>28</v>
      </c>
      <c r="H1" s="127" t="s">
        <v>29</v>
      </c>
      <c r="I1" s="127" t="s">
        <v>57</v>
      </c>
      <c r="J1" s="127" t="s">
        <v>66</v>
      </c>
      <c r="K1" s="127" t="s">
        <v>79</v>
      </c>
      <c r="N1" s="128" t="s">
        <v>81</v>
      </c>
      <c r="O1" s="128" t="s">
        <v>82</v>
      </c>
      <c r="P1" s="128" t="s">
        <v>83</v>
      </c>
      <c r="Q1" s="128" t="s">
        <v>84</v>
      </c>
      <c r="R1" s="128" t="s">
        <v>85</v>
      </c>
      <c r="S1" s="128" t="s">
        <v>86</v>
      </c>
      <c r="T1" s="128" t="s">
        <v>87</v>
      </c>
      <c r="U1" s="128" t="s">
        <v>112</v>
      </c>
      <c r="V1" s="128" t="s">
        <v>116</v>
      </c>
      <c r="Y1" s="129" t="s">
        <v>81</v>
      </c>
      <c r="Z1" s="130" t="s">
        <v>0</v>
      </c>
      <c r="AA1" s="129" t="s">
        <v>66</v>
      </c>
      <c r="AB1" s="129" t="s">
        <v>79</v>
      </c>
      <c r="AE1" s="131" t="s">
        <v>143</v>
      </c>
      <c r="AF1" s="131" t="s">
        <v>156</v>
      </c>
      <c r="AG1" s="132" t="s">
        <v>144</v>
      </c>
      <c r="AH1" s="132" t="s">
        <v>66</v>
      </c>
      <c r="AI1" s="132" t="s">
        <v>146</v>
      </c>
      <c r="AJ1" s="133" t="s">
        <v>145</v>
      </c>
      <c r="AK1" s="133" t="s">
        <v>66</v>
      </c>
      <c r="AL1" s="133" t="s">
        <v>146</v>
      </c>
    </row>
    <row r="2" spans="1:42" ht="18" customHeight="1">
      <c r="A2" s="1" t="s">
        <v>33</v>
      </c>
      <c r="B2" s="1">
        <v>2020</v>
      </c>
      <c r="C2" s="1" t="s">
        <v>42</v>
      </c>
      <c r="D2" s="1" t="s">
        <v>20</v>
      </c>
      <c r="E2" s="1" t="s">
        <v>56</v>
      </c>
      <c r="F2" s="1" t="s">
        <v>31</v>
      </c>
      <c r="G2" s="1" t="s">
        <v>16</v>
      </c>
      <c r="H2" s="1" t="s">
        <v>32</v>
      </c>
      <c r="I2" s="1" t="s">
        <v>17</v>
      </c>
      <c r="J2" s="1">
        <v>350</v>
      </c>
      <c r="K2" s="1">
        <v>500.5</v>
      </c>
      <c r="N2" s="106">
        <v>2020</v>
      </c>
      <c r="O2" s="106" t="s">
        <v>26</v>
      </c>
      <c r="P2" s="106" t="s">
        <v>73</v>
      </c>
      <c r="Q2" s="107" t="s">
        <v>101</v>
      </c>
      <c r="R2" s="108">
        <v>3566</v>
      </c>
      <c r="S2" s="108">
        <v>5492.76</v>
      </c>
      <c r="T2" s="108">
        <v>5126.576</v>
      </c>
      <c r="U2" s="108">
        <v>1098.5520000000001</v>
      </c>
      <c r="V2" s="109" t="s">
        <v>115</v>
      </c>
      <c r="Y2" s="114">
        <v>2020</v>
      </c>
      <c r="Z2" s="114" t="s">
        <v>2</v>
      </c>
      <c r="AA2" s="115">
        <v>364236</v>
      </c>
      <c r="AB2" s="116">
        <v>501558.1999999999</v>
      </c>
      <c r="AE2" s="122" t="s">
        <v>139</v>
      </c>
      <c r="AF2" s="121" t="s">
        <v>147</v>
      </c>
      <c r="AG2" s="121" t="s">
        <v>136</v>
      </c>
      <c r="AH2" s="125">
        <v>125937</v>
      </c>
      <c r="AI2" s="121" t="s">
        <v>148</v>
      </c>
      <c r="AJ2" s="121" t="s">
        <v>140</v>
      </c>
      <c r="AK2" s="125">
        <v>723839</v>
      </c>
      <c r="AL2" s="121" t="s">
        <v>151</v>
      </c>
      <c r="AP2" s="138" t="s">
        <v>157</v>
      </c>
    </row>
    <row r="3" spans="1:42" ht="18" customHeight="1">
      <c r="A3" s="1" t="s">
        <v>33</v>
      </c>
      <c r="B3" s="1">
        <v>2020</v>
      </c>
      <c r="C3" s="1" t="s">
        <v>42</v>
      </c>
      <c r="D3" s="1" t="s">
        <v>20</v>
      </c>
      <c r="E3" s="1" t="s">
        <v>56</v>
      </c>
      <c r="F3" s="1" t="s">
        <v>31</v>
      </c>
      <c r="G3" s="1" t="s">
        <v>16</v>
      </c>
      <c r="H3" s="1" t="s">
        <v>32</v>
      </c>
      <c r="I3" s="1" t="s">
        <v>17</v>
      </c>
      <c r="J3" s="1">
        <v>344</v>
      </c>
      <c r="K3" s="1">
        <v>491.91999999999996</v>
      </c>
      <c r="N3" s="106">
        <v>2020</v>
      </c>
      <c r="O3" s="106" t="s">
        <v>26</v>
      </c>
      <c r="P3" s="106" t="s">
        <v>73</v>
      </c>
      <c r="Q3" s="107" t="s">
        <v>102</v>
      </c>
      <c r="R3" s="108">
        <v>2498</v>
      </c>
      <c r="S3" s="108">
        <v>9600</v>
      </c>
      <c r="T3" s="108">
        <v>8960</v>
      </c>
      <c r="U3" s="108">
        <v>1920</v>
      </c>
      <c r="V3" s="109" t="s">
        <v>115</v>
      </c>
      <c r="Y3" s="114">
        <v>2020</v>
      </c>
      <c r="Z3" s="114" t="s">
        <v>1</v>
      </c>
      <c r="AA3" s="115">
        <v>197480</v>
      </c>
      <c r="AB3" s="116">
        <v>360897.68000000005</v>
      </c>
      <c r="AE3" s="123" t="s">
        <v>153</v>
      </c>
      <c r="AF3" s="124">
        <v>158432231</v>
      </c>
      <c r="AG3" s="119" t="s">
        <v>137</v>
      </c>
      <c r="AH3" s="124">
        <v>523137</v>
      </c>
      <c r="AI3" s="119" t="s">
        <v>149</v>
      </c>
      <c r="AJ3" s="119" t="s">
        <v>141</v>
      </c>
      <c r="AK3" s="124">
        <v>153937</v>
      </c>
      <c r="AL3" s="119" t="s">
        <v>152</v>
      </c>
    </row>
    <row r="4" spans="1:42" ht="18" customHeight="1">
      <c r="A4" s="1" t="s">
        <v>36</v>
      </c>
      <c r="B4" s="1">
        <v>2020</v>
      </c>
      <c r="C4" s="1" t="s">
        <v>42</v>
      </c>
      <c r="D4" s="1" t="s">
        <v>20</v>
      </c>
      <c r="E4" s="1" t="s">
        <v>56</v>
      </c>
      <c r="F4" s="1" t="s">
        <v>31</v>
      </c>
      <c r="G4" s="1" t="s">
        <v>16</v>
      </c>
      <c r="H4" s="1" t="s">
        <v>32</v>
      </c>
      <c r="I4" s="1" t="s">
        <v>21</v>
      </c>
      <c r="J4" s="1">
        <v>236</v>
      </c>
      <c r="K4" s="1">
        <v>337.48</v>
      </c>
      <c r="N4" s="106">
        <v>2020</v>
      </c>
      <c r="O4" s="106" t="s">
        <v>26</v>
      </c>
      <c r="P4" s="106" t="s">
        <v>72</v>
      </c>
      <c r="Q4" s="107" t="s">
        <v>100</v>
      </c>
      <c r="R4" s="108">
        <v>1245</v>
      </c>
      <c r="S4" s="108">
        <v>5492.6399999999994</v>
      </c>
      <c r="T4" s="108">
        <v>5126.4639999999999</v>
      </c>
      <c r="U4" s="108">
        <v>1098.528</v>
      </c>
      <c r="V4" s="109" t="s">
        <v>115</v>
      </c>
      <c r="Y4" s="114">
        <v>2020</v>
      </c>
      <c r="Z4" s="114" t="s">
        <v>3</v>
      </c>
      <c r="AA4" s="115">
        <v>187412</v>
      </c>
      <c r="AB4" s="116">
        <v>227490.12000000002</v>
      </c>
      <c r="AE4" s="122" t="s">
        <v>154</v>
      </c>
      <c r="AF4" s="125">
        <v>753430</v>
      </c>
      <c r="AG4" s="121" t="s">
        <v>138</v>
      </c>
      <c r="AH4" s="125">
        <v>834268</v>
      </c>
      <c r="AI4" s="121" t="s">
        <v>150</v>
      </c>
      <c r="AJ4" s="121" t="s">
        <v>142</v>
      </c>
      <c r="AK4" s="125">
        <v>383130</v>
      </c>
      <c r="AL4" s="121" t="s">
        <v>148</v>
      </c>
    </row>
    <row r="5" spans="1:42" ht="18" customHeight="1">
      <c r="A5" s="1" t="s">
        <v>36</v>
      </c>
      <c r="B5" s="1">
        <v>2020</v>
      </c>
      <c r="C5" s="1" t="s">
        <v>42</v>
      </c>
      <c r="D5" s="1" t="s">
        <v>20</v>
      </c>
      <c r="E5" s="1" t="s">
        <v>56</v>
      </c>
      <c r="F5" s="1" t="s">
        <v>31</v>
      </c>
      <c r="G5" s="1" t="s">
        <v>16</v>
      </c>
      <c r="H5" s="1" t="s">
        <v>32</v>
      </c>
      <c r="I5" s="1" t="s">
        <v>21</v>
      </c>
      <c r="J5" s="1">
        <v>284</v>
      </c>
      <c r="K5" s="1">
        <v>406.12</v>
      </c>
      <c r="N5" s="106">
        <v>2020</v>
      </c>
      <c r="O5" s="106" t="s">
        <v>26</v>
      </c>
      <c r="P5" s="106" t="s">
        <v>111</v>
      </c>
      <c r="Q5" s="110" t="s">
        <v>95</v>
      </c>
      <c r="R5" s="111">
        <v>644</v>
      </c>
      <c r="S5" s="111">
        <v>6892.2</v>
      </c>
      <c r="T5" s="111">
        <v>6432.72</v>
      </c>
      <c r="U5" s="108">
        <v>1378.44</v>
      </c>
      <c r="V5" s="109" t="s">
        <v>115</v>
      </c>
      <c r="Y5" s="114">
        <v>2020</v>
      </c>
      <c r="Z5" s="114" t="s">
        <v>6</v>
      </c>
      <c r="AA5" s="115">
        <v>167840</v>
      </c>
      <c r="AB5" s="116">
        <v>281795.8000000001</v>
      </c>
      <c r="AE5" s="134" t="s">
        <v>155</v>
      </c>
      <c r="AF5" s="135">
        <v>0.32</v>
      </c>
      <c r="AG5" s="136"/>
      <c r="AH5" s="137"/>
      <c r="AI5" s="136"/>
      <c r="AJ5" s="136"/>
      <c r="AK5" s="136"/>
      <c r="AL5" s="136"/>
    </row>
    <row r="6" spans="1:42" ht="18" customHeight="1">
      <c r="A6" s="1" t="s">
        <v>30</v>
      </c>
      <c r="B6" s="1">
        <v>2020</v>
      </c>
      <c r="C6" s="1" t="s">
        <v>42</v>
      </c>
      <c r="D6" s="1" t="s">
        <v>20</v>
      </c>
      <c r="E6" s="1" t="s">
        <v>56</v>
      </c>
      <c r="F6" s="1" t="s">
        <v>31</v>
      </c>
      <c r="G6" s="1" t="s">
        <v>16</v>
      </c>
      <c r="H6" s="1" t="s">
        <v>32</v>
      </c>
      <c r="I6" s="1" t="s">
        <v>21</v>
      </c>
      <c r="J6" s="1">
        <v>238</v>
      </c>
      <c r="K6" s="1">
        <v>340.34000000000003</v>
      </c>
      <c r="N6" s="106">
        <v>2020</v>
      </c>
      <c r="O6" s="106" t="s">
        <v>26</v>
      </c>
      <c r="P6" s="106" t="s">
        <v>71</v>
      </c>
      <c r="Q6" s="110" t="s">
        <v>94</v>
      </c>
      <c r="R6" s="111">
        <v>643</v>
      </c>
      <c r="S6" s="111">
        <v>7700</v>
      </c>
      <c r="T6" s="111">
        <v>7840</v>
      </c>
      <c r="U6" s="108">
        <v>1540</v>
      </c>
      <c r="V6" s="109" t="s">
        <v>115</v>
      </c>
      <c r="Y6" s="114">
        <v>2020</v>
      </c>
      <c r="Z6" s="114" t="s">
        <v>5</v>
      </c>
      <c r="AA6" s="115">
        <v>126472</v>
      </c>
      <c r="AB6" s="116">
        <v>206264.59999999995</v>
      </c>
      <c r="AE6"/>
      <c r="AF6"/>
      <c r="AG6"/>
      <c r="AH6"/>
      <c r="AI6"/>
      <c r="AJ6"/>
      <c r="AK6"/>
      <c r="AL6"/>
    </row>
    <row r="7" spans="1:42" ht="18" customHeight="1">
      <c r="A7" s="1" t="s">
        <v>33</v>
      </c>
      <c r="B7" s="1">
        <v>2020</v>
      </c>
      <c r="C7" s="1" t="s">
        <v>42</v>
      </c>
      <c r="D7" s="1" t="s">
        <v>20</v>
      </c>
      <c r="E7" s="1" t="s">
        <v>56</v>
      </c>
      <c r="F7" s="1" t="s">
        <v>31</v>
      </c>
      <c r="G7" s="1" t="s">
        <v>16</v>
      </c>
      <c r="H7" s="1" t="s">
        <v>32</v>
      </c>
      <c r="I7" s="1" t="s">
        <v>21</v>
      </c>
      <c r="J7" s="1">
        <v>280</v>
      </c>
      <c r="K7" s="1">
        <v>400.4</v>
      </c>
      <c r="N7" s="106">
        <v>2020</v>
      </c>
      <c r="O7" s="106" t="s">
        <v>26</v>
      </c>
      <c r="P7" s="106" t="s">
        <v>111</v>
      </c>
      <c r="Q7" s="110" t="s">
        <v>96</v>
      </c>
      <c r="R7" s="111">
        <v>455</v>
      </c>
      <c r="S7" s="111">
        <v>5265.39</v>
      </c>
      <c r="T7" s="111">
        <v>5128.0320000000002</v>
      </c>
      <c r="U7" s="108">
        <v>1053.0780000000002</v>
      </c>
      <c r="V7" s="109" t="s">
        <v>115</v>
      </c>
      <c r="Y7" s="114">
        <v>2020</v>
      </c>
      <c r="Z7" s="114" t="s">
        <v>4</v>
      </c>
      <c r="AA7" s="115">
        <v>125960</v>
      </c>
      <c r="AB7" s="116">
        <v>202419.35999999975</v>
      </c>
      <c r="AE7"/>
      <c r="AF7"/>
      <c r="AG7"/>
      <c r="AH7"/>
      <c r="AI7"/>
      <c r="AJ7"/>
      <c r="AK7"/>
      <c r="AL7"/>
    </row>
    <row r="8" spans="1:42" ht="18" customHeight="1">
      <c r="A8" s="1" t="s">
        <v>33</v>
      </c>
      <c r="B8" s="1">
        <v>2020</v>
      </c>
      <c r="C8" s="1" t="s">
        <v>42</v>
      </c>
      <c r="D8" s="1" t="s">
        <v>20</v>
      </c>
      <c r="E8" s="1" t="s">
        <v>56</v>
      </c>
      <c r="F8" s="1" t="s">
        <v>31</v>
      </c>
      <c r="G8" s="1" t="s">
        <v>16</v>
      </c>
      <c r="H8" s="1" t="s">
        <v>32</v>
      </c>
      <c r="I8" s="1" t="s">
        <v>21</v>
      </c>
      <c r="J8" s="1">
        <v>208</v>
      </c>
      <c r="K8" s="1">
        <v>297.44</v>
      </c>
      <c r="N8" s="106">
        <v>2020</v>
      </c>
      <c r="O8" s="106" t="s">
        <v>26</v>
      </c>
      <c r="P8" s="106" t="s">
        <v>71</v>
      </c>
      <c r="Q8" s="110" t="s">
        <v>93</v>
      </c>
      <c r="R8" s="112">
        <v>345</v>
      </c>
      <c r="S8" s="112">
        <v>9016</v>
      </c>
      <c r="T8" s="112">
        <v>7840</v>
      </c>
      <c r="U8" s="108">
        <v>1803.2</v>
      </c>
      <c r="V8" s="109" t="s">
        <v>115</v>
      </c>
      <c r="Y8" s="114">
        <v>2021</v>
      </c>
      <c r="Z8" s="114" t="s">
        <v>2</v>
      </c>
      <c r="AA8" s="115">
        <v>342724</v>
      </c>
      <c r="AB8" s="116">
        <v>509978.03999999992</v>
      </c>
      <c r="AE8"/>
      <c r="AF8"/>
      <c r="AG8"/>
      <c r="AH8"/>
      <c r="AI8"/>
      <c r="AJ8"/>
      <c r="AK8"/>
      <c r="AL8"/>
    </row>
    <row r="9" spans="1:42" ht="18" customHeight="1">
      <c r="A9" s="1" t="s">
        <v>36</v>
      </c>
      <c r="B9" s="1">
        <v>2020</v>
      </c>
      <c r="C9" s="1" t="s">
        <v>42</v>
      </c>
      <c r="D9" s="1" t="s">
        <v>20</v>
      </c>
      <c r="E9" s="1" t="s">
        <v>56</v>
      </c>
      <c r="F9" s="1" t="s">
        <v>31</v>
      </c>
      <c r="G9" s="1" t="s">
        <v>16</v>
      </c>
      <c r="H9" s="1" t="s">
        <v>32</v>
      </c>
      <c r="I9" s="1" t="s">
        <v>17</v>
      </c>
      <c r="J9" s="1">
        <v>354</v>
      </c>
      <c r="K9" s="1">
        <v>526.24</v>
      </c>
      <c r="N9" s="106">
        <v>2020</v>
      </c>
      <c r="O9" s="106" t="s">
        <v>26</v>
      </c>
      <c r="P9" s="106" t="s">
        <v>72</v>
      </c>
      <c r="Q9" s="107" t="s">
        <v>98</v>
      </c>
      <c r="R9" s="108">
        <v>122</v>
      </c>
      <c r="S9" s="108">
        <v>2696.75</v>
      </c>
      <c r="T9" s="108">
        <v>112</v>
      </c>
      <c r="U9" s="108">
        <v>539.35</v>
      </c>
      <c r="V9" s="109" t="s">
        <v>115</v>
      </c>
      <c r="Y9" s="114">
        <v>2021</v>
      </c>
      <c r="Z9" s="114" t="s">
        <v>1</v>
      </c>
      <c r="AA9" s="115">
        <v>238460</v>
      </c>
      <c r="AB9" s="116">
        <v>280188.47999999992</v>
      </c>
      <c r="AE9"/>
      <c r="AF9"/>
      <c r="AG9"/>
      <c r="AH9"/>
      <c r="AI9"/>
      <c r="AJ9"/>
      <c r="AK9"/>
      <c r="AL9"/>
    </row>
    <row r="10" spans="1:42" ht="18" customHeight="1">
      <c r="A10" s="1" t="s">
        <v>33</v>
      </c>
      <c r="B10" s="1">
        <v>2020</v>
      </c>
      <c r="C10" s="1" t="s">
        <v>42</v>
      </c>
      <c r="D10" s="1" t="s">
        <v>20</v>
      </c>
      <c r="E10" s="1" t="s">
        <v>56</v>
      </c>
      <c r="F10" s="1" t="s">
        <v>31</v>
      </c>
      <c r="G10" s="1" t="s">
        <v>16</v>
      </c>
      <c r="H10" s="1" t="s">
        <v>32</v>
      </c>
      <c r="I10" s="1" t="s">
        <v>17</v>
      </c>
      <c r="J10" s="1">
        <v>348</v>
      </c>
      <c r="K10" s="1">
        <v>526.24</v>
      </c>
      <c r="N10" s="106">
        <v>2020</v>
      </c>
      <c r="O10" s="106" t="s">
        <v>26</v>
      </c>
      <c r="P10" s="106" t="s">
        <v>74</v>
      </c>
      <c r="Q10" s="110" t="s">
        <v>91</v>
      </c>
      <c r="R10" s="111">
        <v>78</v>
      </c>
      <c r="S10" s="111">
        <v>5492.6399999999994</v>
      </c>
      <c r="T10" s="111">
        <v>5126.4639999999999</v>
      </c>
      <c r="U10" s="108">
        <v>1098.528</v>
      </c>
      <c r="V10" s="109" t="s">
        <v>115</v>
      </c>
      <c r="Y10" s="114">
        <v>2021</v>
      </c>
      <c r="Z10" s="114" t="s">
        <v>3</v>
      </c>
      <c r="AA10" s="115">
        <v>231288</v>
      </c>
      <c r="AB10" s="116">
        <v>209586.52000000019</v>
      </c>
      <c r="AG10"/>
      <c r="AH10" s="120">
        <v>153937</v>
      </c>
      <c r="AI10" s="119"/>
      <c r="AJ10" s="119"/>
      <c r="AK10"/>
    </row>
    <row r="11" spans="1:42" ht="18" customHeight="1">
      <c r="A11" s="1" t="s">
        <v>30</v>
      </c>
      <c r="B11" s="1">
        <v>2020</v>
      </c>
      <c r="C11" s="1" t="s">
        <v>42</v>
      </c>
      <c r="D11" s="1" t="s">
        <v>20</v>
      </c>
      <c r="E11" s="1" t="s">
        <v>56</v>
      </c>
      <c r="F11" s="1" t="s">
        <v>31</v>
      </c>
      <c r="G11" s="1" t="s">
        <v>16</v>
      </c>
      <c r="H11" s="1" t="s">
        <v>32</v>
      </c>
      <c r="I11" s="1" t="s">
        <v>17</v>
      </c>
      <c r="J11" s="1">
        <v>342</v>
      </c>
      <c r="K11" s="1">
        <v>526.24</v>
      </c>
      <c r="N11" s="106">
        <v>2020</v>
      </c>
      <c r="O11" s="106" t="s">
        <v>26</v>
      </c>
      <c r="P11" s="106" t="s">
        <v>74</v>
      </c>
      <c r="Q11" s="110" t="s">
        <v>89</v>
      </c>
      <c r="R11" s="111">
        <v>76</v>
      </c>
      <c r="S11" s="111">
        <v>5492.28</v>
      </c>
      <c r="T11" s="111">
        <v>5126.1279999999997</v>
      </c>
      <c r="U11" s="108">
        <v>1098.4559999999999</v>
      </c>
      <c r="V11" s="109" t="s">
        <v>115</v>
      </c>
      <c r="Y11" s="114">
        <v>2021</v>
      </c>
      <c r="Z11" s="114" t="s">
        <v>6</v>
      </c>
      <c r="AA11" s="115">
        <v>210228</v>
      </c>
      <c r="AB11" s="116">
        <v>273633.36</v>
      </c>
      <c r="AG11"/>
      <c r="AH11" s="120">
        <v>383130</v>
      </c>
      <c r="AI11" s="119"/>
      <c r="AJ11" s="119"/>
      <c r="AK11"/>
    </row>
    <row r="12" spans="1:42" ht="18" customHeight="1">
      <c r="A12" s="1" t="s">
        <v>37</v>
      </c>
      <c r="B12" s="1">
        <v>2020</v>
      </c>
      <c r="C12" s="1" t="s">
        <v>42</v>
      </c>
      <c r="D12" s="1" t="s">
        <v>20</v>
      </c>
      <c r="E12" s="1" t="s">
        <v>56</v>
      </c>
      <c r="F12" s="1" t="s">
        <v>31</v>
      </c>
      <c r="G12" s="1" t="s">
        <v>16</v>
      </c>
      <c r="H12" s="1" t="s">
        <v>32</v>
      </c>
      <c r="I12" s="1" t="s">
        <v>21</v>
      </c>
      <c r="J12" s="1">
        <v>677</v>
      </c>
      <c r="K12" s="1">
        <v>968.11</v>
      </c>
      <c r="N12" s="106">
        <v>2020</v>
      </c>
      <c r="O12" s="106" t="s">
        <v>26</v>
      </c>
      <c r="P12" s="106" t="s">
        <v>74</v>
      </c>
      <c r="Q12" s="110" t="s">
        <v>90</v>
      </c>
      <c r="R12" s="111">
        <v>46</v>
      </c>
      <c r="S12" s="111">
        <v>240</v>
      </c>
      <c r="T12" s="111">
        <v>224</v>
      </c>
      <c r="U12" s="108">
        <v>48</v>
      </c>
      <c r="V12" s="109" t="s">
        <v>115</v>
      </c>
      <c r="Y12" s="114">
        <v>2021</v>
      </c>
      <c r="Z12" s="114" t="s">
        <v>4</v>
      </c>
      <c r="AA12" s="115">
        <v>135984</v>
      </c>
      <c r="AB12" s="116">
        <v>204158.23999999973</v>
      </c>
      <c r="AG12"/>
      <c r="AH12" s="119"/>
      <c r="AI12" s="119"/>
      <c r="AJ12" s="119"/>
      <c r="AK12"/>
    </row>
    <row r="13" spans="1:42" ht="18" customHeight="1">
      <c r="A13" s="1" t="s">
        <v>30</v>
      </c>
      <c r="B13" s="1">
        <v>2020</v>
      </c>
      <c r="C13" s="1" t="s">
        <v>42</v>
      </c>
      <c r="D13" s="1" t="s">
        <v>20</v>
      </c>
      <c r="E13" s="1" t="s">
        <v>56</v>
      </c>
      <c r="F13" s="1" t="s">
        <v>31</v>
      </c>
      <c r="G13" s="1" t="s">
        <v>16</v>
      </c>
      <c r="H13" s="1" t="s">
        <v>32</v>
      </c>
      <c r="I13" s="1" t="s">
        <v>21</v>
      </c>
      <c r="J13" s="1">
        <v>710</v>
      </c>
      <c r="K13" s="1">
        <v>1015.3</v>
      </c>
      <c r="N13" s="106">
        <v>2020</v>
      </c>
      <c r="O13" s="106" t="s">
        <v>26</v>
      </c>
      <c r="P13" s="106" t="s">
        <v>74</v>
      </c>
      <c r="Q13" s="110" t="s">
        <v>88</v>
      </c>
      <c r="R13" s="111">
        <v>34</v>
      </c>
      <c r="S13" s="111">
        <v>5492.16</v>
      </c>
      <c r="T13" s="111">
        <v>5126.0160000000005</v>
      </c>
      <c r="U13" s="108">
        <v>1098.432</v>
      </c>
      <c r="V13" s="109" t="s">
        <v>115</v>
      </c>
      <c r="Y13" s="114">
        <v>2021</v>
      </c>
      <c r="Z13" s="114" t="s">
        <v>5</v>
      </c>
      <c r="AA13" s="115">
        <v>128888</v>
      </c>
      <c r="AB13" s="116">
        <v>275347.0400000001</v>
      </c>
      <c r="AG13"/>
      <c r="AH13"/>
      <c r="AI13"/>
      <c r="AJ13"/>
      <c r="AK13"/>
    </row>
    <row r="14" spans="1:42" ht="18" customHeight="1">
      <c r="A14" s="1" t="s">
        <v>36</v>
      </c>
      <c r="B14" s="1">
        <v>2020</v>
      </c>
      <c r="C14" s="1" t="s">
        <v>42</v>
      </c>
      <c r="D14" s="1" t="s">
        <v>20</v>
      </c>
      <c r="E14" s="1" t="s">
        <v>56</v>
      </c>
      <c r="F14" s="1" t="s">
        <v>31</v>
      </c>
      <c r="G14" s="1" t="s">
        <v>16</v>
      </c>
      <c r="H14" s="1" t="s">
        <v>32</v>
      </c>
      <c r="I14" s="1" t="s">
        <v>21</v>
      </c>
      <c r="J14" s="1">
        <v>763</v>
      </c>
      <c r="K14" s="1">
        <v>1091.0899999999999</v>
      </c>
      <c r="N14" s="106">
        <v>2020</v>
      </c>
      <c r="O14" s="106" t="s">
        <v>26</v>
      </c>
      <c r="P14" s="106" t="s">
        <v>72</v>
      </c>
      <c r="Q14" s="107" t="s">
        <v>99</v>
      </c>
      <c r="R14" s="108">
        <v>7</v>
      </c>
      <c r="S14" s="108">
        <v>3666.3</v>
      </c>
      <c r="T14" s="108">
        <v>224</v>
      </c>
      <c r="U14" s="108">
        <v>733.2600000000001</v>
      </c>
      <c r="V14" s="109" t="s">
        <v>115</v>
      </c>
      <c r="Y14" s="114">
        <v>2022</v>
      </c>
      <c r="Z14" s="114" t="s">
        <v>2</v>
      </c>
      <c r="AA14" s="115">
        <v>365892</v>
      </c>
      <c r="AB14" s="116">
        <v>524449.6399999999</v>
      </c>
      <c r="AG14"/>
      <c r="AH14"/>
      <c r="AI14"/>
      <c r="AJ14"/>
      <c r="AK14"/>
    </row>
    <row r="15" spans="1:42" ht="18" customHeight="1">
      <c r="A15" s="1" t="s">
        <v>36</v>
      </c>
      <c r="B15" s="1">
        <v>2020</v>
      </c>
      <c r="C15" s="1" t="s">
        <v>42</v>
      </c>
      <c r="D15" s="1" t="s">
        <v>20</v>
      </c>
      <c r="E15" s="1" t="s">
        <v>56</v>
      </c>
      <c r="F15" s="1" t="s">
        <v>31</v>
      </c>
      <c r="G15" s="1" t="s">
        <v>16</v>
      </c>
      <c r="H15" s="1" t="s">
        <v>32</v>
      </c>
      <c r="I15" s="1" t="s">
        <v>17</v>
      </c>
      <c r="J15" s="1">
        <v>351</v>
      </c>
      <c r="K15" s="1">
        <v>501.93</v>
      </c>
      <c r="N15" s="106">
        <v>2020</v>
      </c>
      <c r="O15" s="106" t="s">
        <v>26</v>
      </c>
      <c r="P15" s="106" t="s">
        <v>97</v>
      </c>
      <c r="Q15" s="110" t="s">
        <v>97</v>
      </c>
      <c r="R15" s="111">
        <v>3</v>
      </c>
      <c r="S15" s="111">
        <v>7260</v>
      </c>
      <c r="T15" s="111">
        <v>7392</v>
      </c>
      <c r="U15" s="108">
        <v>1452</v>
      </c>
      <c r="V15" s="109" t="s">
        <v>115</v>
      </c>
      <c r="Y15" s="114">
        <v>2022</v>
      </c>
      <c r="Z15" s="114" t="s">
        <v>3</v>
      </c>
      <c r="AA15" s="115">
        <v>188312</v>
      </c>
      <c r="AB15" s="116">
        <v>201424.08000000007</v>
      </c>
      <c r="AG15"/>
      <c r="AH15"/>
      <c r="AI15"/>
      <c r="AJ15"/>
      <c r="AK15"/>
    </row>
    <row r="16" spans="1:42" ht="18" customHeight="1">
      <c r="A16" s="1" t="s">
        <v>30</v>
      </c>
      <c r="B16" s="1">
        <v>2020</v>
      </c>
      <c r="C16" s="1" t="s">
        <v>42</v>
      </c>
      <c r="D16" s="1" t="s">
        <v>20</v>
      </c>
      <c r="E16" s="1" t="s">
        <v>56</v>
      </c>
      <c r="F16" s="1" t="s">
        <v>31</v>
      </c>
      <c r="G16" s="1" t="s">
        <v>16</v>
      </c>
      <c r="H16" s="1" t="s">
        <v>32</v>
      </c>
      <c r="I16" s="1" t="s">
        <v>17</v>
      </c>
      <c r="J16" s="1">
        <v>345</v>
      </c>
      <c r="K16" s="1">
        <v>493.35</v>
      </c>
      <c r="N16" s="106">
        <v>2020</v>
      </c>
      <c r="O16" s="106" t="s">
        <v>26</v>
      </c>
      <c r="P16" s="106" t="s">
        <v>74</v>
      </c>
      <c r="Q16" s="110" t="s">
        <v>92</v>
      </c>
      <c r="R16" s="111">
        <v>3</v>
      </c>
      <c r="S16" s="111">
        <v>5035.0300000000007</v>
      </c>
      <c r="T16" s="111">
        <v>5126.576</v>
      </c>
      <c r="U16" s="108">
        <v>1007.0060000000002</v>
      </c>
      <c r="V16" s="109" t="s">
        <v>115</v>
      </c>
      <c r="Y16" s="114">
        <v>2022</v>
      </c>
      <c r="Z16" s="114" t="s">
        <v>1</v>
      </c>
      <c r="AA16" s="115">
        <v>387584</v>
      </c>
      <c r="AB16" s="116">
        <v>700000</v>
      </c>
      <c r="AC16" s="117"/>
      <c r="AD16" s="117"/>
      <c r="AG16"/>
      <c r="AH16"/>
      <c r="AI16"/>
      <c r="AJ16"/>
      <c r="AK16"/>
    </row>
    <row r="17" spans="1:37" ht="18" customHeight="1">
      <c r="A17" s="1" t="s">
        <v>33</v>
      </c>
      <c r="B17" s="1">
        <v>2020</v>
      </c>
      <c r="C17" s="1" t="s">
        <v>42</v>
      </c>
      <c r="D17" s="1" t="s">
        <v>20</v>
      </c>
      <c r="E17" s="1" t="s">
        <v>56</v>
      </c>
      <c r="F17" s="1" t="s">
        <v>31</v>
      </c>
      <c r="G17" s="1" t="s">
        <v>16</v>
      </c>
      <c r="H17" s="1" t="s">
        <v>32</v>
      </c>
      <c r="I17" s="1" t="s">
        <v>17</v>
      </c>
      <c r="J17" s="1">
        <v>339</v>
      </c>
      <c r="K17" s="1">
        <v>484.77</v>
      </c>
      <c r="N17" s="106">
        <v>2020</v>
      </c>
      <c r="O17" s="106" t="s">
        <v>38</v>
      </c>
      <c r="P17" s="106" t="s">
        <v>73</v>
      </c>
      <c r="Q17" s="107" t="s">
        <v>101</v>
      </c>
      <c r="R17" s="108">
        <v>3566</v>
      </c>
      <c r="S17" s="108">
        <v>5035.0300000000007</v>
      </c>
      <c r="T17" s="108">
        <v>5126.576</v>
      </c>
      <c r="U17" s="108">
        <v>1007.0060000000002</v>
      </c>
      <c r="V17" s="109" t="s">
        <v>115</v>
      </c>
      <c r="Y17" s="114">
        <v>2022</v>
      </c>
      <c r="Z17" s="114" t="s">
        <v>6</v>
      </c>
      <c r="AA17" s="115">
        <v>178572</v>
      </c>
      <c r="AB17" s="116">
        <v>255357.95999999996</v>
      </c>
      <c r="AC17" s="117"/>
      <c r="AG17"/>
      <c r="AH17"/>
      <c r="AI17"/>
      <c r="AJ17"/>
      <c r="AK17"/>
    </row>
    <row r="18" spans="1:37" ht="18" customHeight="1">
      <c r="A18" s="1" t="s">
        <v>36</v>
      </c>
      <c r="B18" s="1">
        <v>2020</v>
      </c>
      <c r="C18" s="1" t="s">
        <v>42</v>
      </c>
      <c r="D18" s="1" t="s">
        <v>20</v>
      </c>
      <c r="E18" s="1" t="s">
        <v>56</v>
      </c>
      <c r="F18" s="1" t="s">
        <v>31</v>
      </c>
      <c r="G18" s="1" t="s">
        <v>16</v>
      </c>
      <c r="H18" s="1" t="s">
        <v>32</v>
      </c>
      <c r="I18" s="1" t="s">
        <v>21</v>
      </c>
      <c r="J18" s="1">
        <v>237</v>
      </c>
      <c r="K18" s="1">
        <v>338.90999999999997</v>
      </c>
      <c r="N18" s="106">
        <v>2020</v>
      </c>
      <c r="O18" s="106" t="s">
        <v>38</v>
      </c>
      <c r="P18" s="106" t="s">
        <v>73</v>
      </c>
      <c r="Q18" s="107" t="s">
        <v>102</v>
      </c>
      <c r="R18" s="108">
        <v>2498</v>
      </c>
      <c r="S18" s="108">
        <v>8800</v>
      </c>
      <c r="T18" s="108">
        <v>8960</v>
      </c>
      <c r="U18" s="108">
        <v>1760</v>
      </c>
      <c r="V18" s="109" t="s">
        <v>115</v>
      </c>
      <c r="Y18" s="114">
        <v>2022</v>
      </c>
      <c r="Z18" s="114" t="s">
        <v>5</v>
      </c>
      <c r="AA18" s="115">
        <v>127296</v>
      </c>
      <c r="AB18" s="116">
        <v>181256.00000000003</v>
      </c>
      <c r="AC18" s="117"/>
    </row>
    <row r="19" spans="1:37" ht="18" customHeight="1">
      <c r="A19" s="1" t="s">
        <v>36</v>
      </c>
      <c r="B19" s="1">
        <v>2020</v>
      </c>
      <c r="C19" s="1" t="s">
        <v>42</v>
      </c>
      <c r="D19" s="1" t="s">
        <v>20</v>
      </c>
      <c r="E19" s="1" t="s">
        <v>56</v>
      </c>
      <c r="F19" s="1" t="s">
        <v>31</v>
      </c>
      <c r="G19" s="1" t="s">
        <v>16</v>
      </c>
      <c r="H19" s="1" t="s">
        <v>32</v>
      </c>
      <c r="I19" s="1" t="s">
        <v>21</v>
      </c>
      <c r="J19" s="1">
        <v>749</v>
      </c>
      <c r="K19" s="1">
        <v>526.24</v>
      </c>
      <c r="N19" s="106">
        <v>2020</v>
      </c>
      <c r="O19" s="106" t="s">
        <v>38</v>
      </c>
      <c r="P19" s="106" t="s">
        <v>72</v>
      </c>
      <c r="Q19" s="107" t="s">
        <v>100</v>
      </c>
      <c r="R19" s="108">
        <v>1245</v>
      </c>
      <c r="S19" s="108">
        <v>5034.92</v>
      </c>
      <c r="T19" s="108">
        <v>5126.4639999999999</v>
      </c>
      <c r="U19" s="108">
        <v>1006.984</v>
      </c>
      <c r="V19" s="109" t="s">
        <v>115</v>
      </c>
      <c r="Y19" s="114">
        <v>2022</v>
      </c>
      <c r="Z19" s="114" t="s">
        <v>4</v>
      </c>
      <c r="AA19" s="115">
        <v>125136</v>
      </c>
      <c r="AB19" s="116">
        <v>199811.0399999998</v>
      </c>
      <c r="AC19" s="117"/>
    </row>
    <row r="20" spans="1:37" ht="18" customHeight="1">
      <c r="A20" s="1" t="s">
        <v>37</v>
      </c>
      <c r="B20" s="1">
        <v>2020</v>
      </c>
      <c r="C20" s="1" t="s">
        <v>42</v>
      </c>
      <c r="D20" s="1" t="s">
        <v>20</v>
      </c>
      <c r="E20" s="1" t="s">
        <v>56</v>
      </c>
      <c r="F20" s="1" t="s">
        <v>31</v>
      </c>
      <c r="G20" s="1" t="s">
        <v>16</v>
      </c>
      <c r="H20" s="1" t="s">
        <v>32</v>
      </c>
      <c r="I20" s="1" t="s">
        <v>21</v>
      </c>
      <c r="J20" s="1">
        <v>803</v>
      </c>
      <c r="K20" s="1">
        <v>526.24</v>
      </c>
      <c r="N20" s="106">
        <v>2020</v>
      </c>
      <c r="O20" s="106" t="s">
        <v>38</v>
      </c>
      <c r="P20" s="106" t="s">
        <v>111</v>
      </c>
      <c r="Q20" s="110" t="s">
        <v>95</v>
      </c>
      <c r="R20" s="111">
        <v>644</v>
      </c>
      <c r="S20" s="111">
        <v>6317.85</v>
      </c>
      <c r="T20" s="111">
        <v>6432.72</v>
      </c>
      <c r="U20" s="108">
        <v>1263.5700000000002</v>
      </c>
      <c r="V20" s="109" t="s">
        <v>115</v>
      </c>
      <c r="Y20" s="114">
        <v>2023</v>
      </c>
      <c r="Z20" s="114" t="s">
        <v>2</v>
      </c>
      <c r="AA20" s="115">
        <v>204528</v>
      </c>
      <c r="AB20" s="116">
        <v>292475.04000000004</v>
      </c>
      <c r="AC20" s="117"/>
    </row>
    <row r="21" spans="1:37" ht="18" customHeight="1">
      <c r="A21" s="1" t="s">
        <v>33</v>
      </c>
      <c r="B21" s="1">
        <v>2020</v>
      </c>
      <c r="C21" s="1" t="s">
        <v>42</v>
      </c>
      <c r="D21" s="1" t="s">
        <v>20</v>
      </c>
      <c r="E21" s="1" t="s">
        <v>56</v>
      </c>
      <c r="F21" s="1" t="s">
        <v>31</v>
      </c>
      <c r="G21" s="1" t="s">
        <v>16</v>
      </c>
      <c r="H21" s="1" t="s">
        <v>32</v>
      </c>
      <c r="I21" s="1" t="s">
        <v>21</v>
      </c>
      <c r="J21" s="1">
        <v>235</v>
      </c>
      <c r="K21" s="1">
        <v>336.05</v>
      </c>
      <c r="N21" s="106">
        <v>2020</v>
      </c>
      <c r="O21" s="106" t="s">
        <v>38</v>
      </c>
      <c r="P21" s="106" t="s">
        <v>71</v>
      </c>
      <c r="Q21" s="110" t="s">
        <v>94</v>
      </c>
      <c r="R21" s="111">
        <v>643</v>
      </c>
      <c r="S21" s="111">
        <v>7000</v>
      </c>
      <c r="T21" s="111">
        <v>7840</v>
      </c>
      <c r="U21" s="108">
        <v>1400</v>
      </c>
      <c r="V21" s="109" t="s">
        <v>115</v>
      </c>
      <c r="Y21" s="114">
        <v>2023</v>
      </c>
      <c r="Z21" s="114" t="s">
        <v>6</v>
      </c>
      <c r="AA21" s="115">
        <v>129304</v>
      </c>
      <c r="AB21" s="116">
        <v>184904.72</v>
      </c>
      <c r="AC21" s="117"/>
    </row>
    <row r="22" spans="1:37" ht="18" customHeight="1">
      <c r="A22" s="1" t="s">
        <v>33</v>
      </c>
      <c r="B22" s="1">
        <v>2020</v>
      </c>
      <c r="C22" s="1" t="s">
        <v>42</v>
      </c>
      <c r="D22" s="1" t="s">
        <v>20</v>
      </c>
      <c r="E22" s="1" t="s">
        <v>56</v>
      </c>
      <c r="F22" s="1" t="s">
        <v>31</v>
      </c>
      <c r="G22" s="1" t="s">
        <v>16</v>
      </c>
      <c r="H22" s="1" t="s">
        <v>32</v>
      </c>
      <c r="I22" s="1" t="s">
        <v>21</v>
      </c>
      <c r="J22" s="1">
        <v>283</v>
      </c>
      <c r="K22" s="1">
        <v>404.69</v>
      </c>
      <c r="N22" s="106">
        <v>2020</v>
      </c>
      <c r="O22" s="106" t="s">
        <v>38</v>
      </c>
      <c r="P22" s="106" t="s">
        <v>111</v>
      </c>
      <c r="Q22" s="110" t="s">
        <v>96</v>
      </c>
      <c r="R22" s="111">
        <v>455</v>
      </c>
      <c r="S22" s="111">
        <v>4578.6000000000004</v>
      </c>
      <c r="T22" s="111">
        <v>5128.0320000000002</v>
      </c>
      <c r="U22" s="108">
        <v>915.72000000000014</v>
      </c>
      <c r="V22" s="109" t="s">
        <v>115</v>
      </c>
      <c r="Y22" s="114">
        <v>2023</v>
      </c>
      <c r="Z22" s="114" t="s">
        <v>1</v>
      </c>
      <c r="AA22" s="115">
        <v>127904</v>
      </c>
      <c r="AB22" s="116">
        <v>182902.72000000003</v>
      </c>
      <c r="AC22" s="117"/>
    </row>
    <row r="23" spans="1:37" ht="18" customHeight="1">
      <c r="A23" s="1" t="s">
        <v>30</v>
      </c>
      <c r="B23" s="1">
        <v>2020</v>
      </c>
      <c r="C23" s="1" t="s">
        <v>42</v>
      </c>
      <c r="D23" s="1" t="s">
        <v>20</v>
      </c>
      <c r="E23" s="1" t="s">
        <v>56</v>
      </c>
      <c r="F23" s="1" t="s">
        <v>31</v>
      </c>
      <c r="G23" s="1" t="s">
        <v>16</v>
      </c>
      <c r="H23" s="1" t="s">
        <v>32</v>
      </c>
      <c r="I23" s="1" t="s">
        <v>21</v>
      </c>
      <c r="J23" s="1">
        <v>211</v>
      </c>
      <c r="K23" s="1">
        <v>301.73</v>
      </c>
      <c r="N23" s="106">
        <v>2020</v>
      </c>
      <c r="O23" s="106" t="s">
        <v>38</v>
      </c>
      <c r="P23" s="106" t="s">
        <v>71</v>
      </c>
      <c r="Q23" s="110" t="s">
        <v>93</v>
      </c>
      <c r="R23" s="112">
        <v>345</v>
      </c>
      <c r="S23" s="112">
        <v>7000</v>
      </c>
      <c r="T23" s="112">
        <v>7840</v>
      </c>
      <c r="U23" s="108">
        <v>1400</v>
      </c>
      <c r="V23" s="109" t="s">
        <v>115</v>
      </c>
      <c r="Y23" s="114">
        <v>2023</v>
      </c>
      <c r="Z23" s="114" t="s">
        <v>3</v>
      </c>
      <c r="AA23" s="115">
        <v>219404</v>
      </c>
      <c r="AB23" s="116">
        <v>212626.8</v>
      </c>
      <c r="AC23" s="117"/>
      <c r="AD23" s="117"/>
    </row>
    <row r="24" spans="1:37" ht="18" customHeight="1">
      <c r="A24" s="1" t="s">
        <v>33</v>
      </c>
      <c r="B24" s="1">
        <v>2020</v>
      </c>
      <c r="C24" s="1" t="s">
        <v>42</v>
      </c>
      <c r="D24" s="1" t="s">
        <v>20</v>
      </c>
      <c r="E24" s="1" t="s">
        <v>56</v>
      </c>
      <c r="F24" s="1" t="s">
        <v>31</v>
      </c>
      <c r="G24" s="1" t="s">
        <v>16</v>
      </c>
      <c r="H24" s="1" t="s">
        <v>32</v>
      </c>
      <c r="I24" s="1" t="s">
        <v>17</v>
      </c>
      <c r="J24" s="1">
        <v>876</v>
      </c>
      <c r="K24" s="1">
        <v>1252.68</v>
      </c>
      <c r="N24" s="106">
        <v>2020</v>
      </c>
      <c r="O24" s="106" t="s">
        <v>38</v>
      </c>
      <c r="P24" s="106" t="s">
        <v>72</v>
      </c>
      <c r="Q24" s="107" t="s">
        <v>98</v>
      </c>
      <c r="R24" s="108">
        <v>122</v>
      </c>
      <c r="S24" s="108">
        <v>100</v>
      </c>
      <c r="T24" s="108">
        <v>112</v>
      </c>
      <c r="U24" s="108">
        <v>20</v>
      </c>
      <c r="V24" s="109" t="s">
        <v>115</v>
      </c>
      <c r="Y24" s="114">
        <v>2023</v>
      </c>
      <c r="Z24" s="114" t="s">
        <v>4</v>
      </c>
      <c r="AA24" s="115">
        <v>73912</v>
      </c>
      <c r="AB24" s="116">
        <v>130072.80000000012</v>
      </c>
    </row>
    <row r="25" spans="1:37" ht="18" customHeight="1">
      <c r="A25" s="1" t="s">
        <v>33</v>
      </c>
      <c r="B25" s="1">
        <v>2020</v>
      </c>
      <c r="C25" s="1" t="s">
        <v>42</v>
      </c>
      <c r="D25" s="1" t="s">
        <v>20</v>
      </c>
      <c r="E25" s="1" t="s">
        <v>56</v>
      </c>
      <c r="F25" s="1" t="s">
        <v>31</v>
      </c>
      <c r="G25" s="1" t="s">
        <v>16</v>
      </c>
      <c r="H25" s="1" t="s">
        <v>32</v>
      </c>
      <c r="I25" s="1" t="s">
        <v>17</v>
      </c>
      <c r="J25" s="1">
        <v>877</v>
      </c>
      <c r="K25" s="1">
        <v>1254.1100000000001</v>
      </c>
      <c r="N25" s="106">
        <v>2020</v>
      </c>
      <c r="O25" s="106" t="s">
        <v>38</v>
      </c>
      <c r="P25" s="106" t="s">
        <v>74</v>
      </c>
      <c r="Q25" s="110" t="s">
        <v>91</v>
      </c>
      <c r="R25" s="111">
        <v>78</v>
      </c>
      <c r="S25" s="111">
        <v>4577.2</v>
      </c>
      <c r="T25" s="111">
        <v>5126.4639999999999</v>
      </c>
      <c r="U25" s="108">
        <v>915.44</v>
      </c>
      <c r="V25" s="109" t="s">
        <v>115</v>
      </c>
      <c r="Y25" s="114">
        <v>2023</v>
      </c>
      <c r="Z25" s="114" t="s">
        <v>5</v>
      </c>
      <c r="AA25" s="115">
        <v>71992</v>
      </c>
      <c r="AB25" s="116">
        <v>104238.15999999999</v>
      </c>
    </row>
    <row r="26" spans="1:37" ht="18" customHeight="1">
      <c r="A26" s="1" t="s">
        <v>33</v>
      </c>
      <c r="B26" s="1">
        <v>2020</v>
      </c>
      <c r="C26" s="1" t="s">
        <v>42</v>
      </c>
      <c r="D26" s="1" t="s">
        <v>20</v>
      </c>
      <c r="E26" s="1" t="s">
        <v>56</v>
      </c>
      <c r="F26" s="1" t="s">
        <v>31</v>
      </c>
      <c r="G26" s="1" t="s">
        <v>16</v>
      </c>
      <c r="H26" s="1" t="s">
        <v>32</v>
      </c>
      <c r="I26" s="1" t="s">
        <v>17</v>
      </c>
      <c r="J26" s="1">
        <v>878</v>
      </c>
      <c r="K26" s="1">
        <v>1255.54</v>
      </c>
      <c r="N26" s="106">
        <v>2020</v>
      </c>
      <c r="O26" s="106" t="s">
        <v>38</v>
      </c>
      <c r="P26" s="106" t="s">
        <v>74</v>
      </c>
      <c r="Q26" s="110" t="s">
        <v>89</v>
      </c>
      <c r="R26" s="111">
        <v>76</v>
      </c>
      <c r="S26" s="111">
        <v>4576.8999999999996</v>
      </c>
      <c r="T26" s="111">
        <v>5126.1279999999997</v>
      </c>
      <c r="U26" s="108">
        <v>915.38</v>
      </c>
      <c r="V26" s="109" t="s">
        <v>115</v>
      </c>
      <c r="Y26" s="114">
        <v>2024</v>
      </c>
      <c r="Z26" s="114" t="s">
        <v>2</v>
      </c>
      <c r="AA26" s="115">
        <v>190380</v>
      </c>
      <c r="AB26" s="116">
        <v>272243.39999999997</v>
      </c>
    </row>
    <row r="27" spans="1:37" ht="18" customHeight="1">
      <c r="A27" s="1" t="s">
        <v>30</v>
      </c>
      <c r="B27" s="1">
        <v>2020</v>
      </c>
      <c r="C27" s="1" t="s">
        <v>42</v>
      </c>
      <c r="D27" s="1" t="s">
        <v>20</v>
      </c>
      <c r="E27" s="1" t="s">
        <v>56</v>
      </c>
      <c r="F27" s="1" t="s">
        <v>31</v>
      </c>
      <c r="G27" s="1" t="s">
        <v>16</v>
      </c>
      <c r="H27" s="1" t="s">
        <v>32</v>
      </c>
      <c r="I27" s="1" t="s">
        <v>21</v>
      </c>
      <c r="J27" s="1">
        <v>281</v>
      </c>
      <c r="K27" s="1">
        <v>401.83</v>
      </c>
      <c r="N27" s="106">
        <v>2020</v>
      </c>
      <c r="O27" s="106" t="s">
        <v>38</v>
      </c>
      <c r="P27" s="106" t="s">
        <v>74</v>
      </c>
      <c r="Q27" s="110" t="s">
        <v>90</v>
      </c>
      <c r="R27" s="111">
        <v>46</v>
      </c>
      <c r="S27" s="111">
        <v>200</v>
      </c>
      <c r="T27" s="111">
        <v>224</v>
      </c>
      <c r="U27" s="108">
        <v>40</v>
      </c>
      <c r="V27" s="109" t="s">
        <v>115</v>
      </c>
      <c r="Y27" s="114">
        <v>2024</v>
      </c>
      <c r="Z27" s="114" t="s">
        <v>3</v>
      </c>
      <c r="AA27" s="115">
        <v>112620</v>
      </c>
      <c r="AB27" s="116">
        <v>107044.07999999994</v>
      </c>
    </row>
    <row r="28" spans="1:37" ht="18" customHeight="1">
      <c r="A28" s="1" t="s">
        <v>36</v>
      </c>
      <c r="B28" s="1">
        <v>2020</v>
      </c>
      <c r="C28" s="1" t="s">
        <v>42</v>
      </c>
      <c r="D28" s="1" t="s">
        <v>20</v>
      </c>
      <c r="E28" s="1" t="s">
        <v>56</v>
      </c>
      <c r="F28" s="1" t="s">
        <v>31</v>
      </c>
      <c r="G28" s="1" t="s">
        <v>16</v>
      </c>
      <c r="H28" s="1" t="s">
        <v>32</v>
      </c>
      <c r="I28" s="1" t="s">
        <v>21</v>
      </c>
      <c r="J28" s="1">
        <v>772</v>
      </c>
      <c r="K28" s="1">
        <v>1103.96</v>
      </c>
      <c r="N28" s="106">
        <v>2020</v>
      </c>
      <c r="O28" s="106" t="s">
        <v>38</v>
      </c>
      <c r="P28" s="106" t="s">
        <v>74</v>
      </c>
      <c r="Q28" s="110" t="s">
        <v>88</v>
      </c>
      <c r="R28" s="111">
        <v>34</v>
      </c>
      <c r="S28" s="111">
        <v>4576.8</v>
      </c>
      <c r="T28" s="111">
        <v>5126.0160000000005</v>
      </c>
      <c r="U28" s="108">
        <v>915.36000000000013</v>
      </c>
      <c r="V28" s="109" t="s">
        <v>115</v>
      </c>
      <c r="Y28" s="114">
        <v>2024</v>
      </c>
      <c r="Z28" s="114" t="s">
        <v>1</v>
      </c>
      <c r="AA28" s="115">
        <v>109940</v>
      </c>
      <c r="AB28" s="116">
        <v>157214.20000000007</v>
      </c>
    </row>
    <row r="29" spans="1:37" ht="18" customHeight="1">
      <c r="A29" s="1" t="s">
        <v>33</v>
      </c>
      <c r="B29" s="1">
        <v>2020</v>
      </c>
      <c r="C29" s="1" t="s">
        <v>46</v>
      </c>
      <c r="D29" s="1" t="s">
        <v>20</v>
      </c>
      <c r="E29" s="1" t="s">
        <v>56</v>
      </c>
      <c r="F29" s="1" t="s">
        <v>31</v>
      </c>
      <c r="G29" s="1" t="s">
        <v>16</v>
      </c>
      <c r="H29" s="1" t="s">
        <v>32</v>
      </c>
      <c r="I29" s="1" t="s">
        <v>17</v>
      </c>
      <c r="J29" s="1">
        <v>290</v>
      </c>
      <c r="K29" s="1">
        <v>414.7</v>
      </c>
      <c r="N29" s="106">
        <v>2020</v>
      </c>
      <c r="O29" s="106" t="s">
        <v>38</v>
      </c>
      <c r="P29" s="106" t="s">
        <v>72</v>
      </c>
      <c r="Q29" s="107" t="s">
        <v>99</v>
      </c>
      <c r="R29" s="108">
        <v>7</v>
      </c>
      <c r="S29" s="108">
        <v>200</v>
      </c>
      <c r="T29" s="108">
        <v>224</v>
      </c>
      <c r="U29" s="108">
        <v>40</v>
      </c>
      <c r="V29" s="109" t="s">
        <v>115</v>
      </c>
      <c r="Y29" s="114">
        <v>2024</v>
      </c>
      <c r="Z29" s="114" t="s">
        <v>6</v>
      </c>
      <c r="AA29" s="115">
        <v>106948</v>
      </c>
      <c r="AB29" s="116">
        <v>152935.63999999998</v>
      </c>
    </row>
    <row r="30" spans="1:37" ht="18" customHeight="1">
      <c r="A30" s="1" t="s">
        <v>33</v>
      </c>
      <c r="B30" s="1">
        <v>2020</v>
      </c>
      <c r="C30" s="1" t="s">
        <v>46</v>
      </c>
      <c r="D30" s="1" t="s">
        <v>20</v>
      </c>
      <c r="E30" s="1" t="s">
        <v>56</v>
      </c>
      <c r="F30" s="1" t="s">
        <v>31</v>
      </c>
      <c r="G30" s="1" t="s">
        <v>16</v>
      </c>
      <c r="H30" s="1" t="s">
        <v>32</v>
      </c>
      <c r="I30" s="1" t="s">
        <v>17</v>
      </c>
      <c r="J30" s="1">
        <v>284</v>
      </c>
      <c r="K30" s="1">
        <v>406.12</v>
      </c>
      <c r="N30" s="106">
        <v>2020</v>
      </c>
      <c r="O30" s="106" t="s">
        <v>38</v>
      </c>
      <c r="P30" s="106" t="s">
        <v>74</v>
      </c>
      <c r="Q30" s="110" t="s">
        <v>92</v>
      </c>
      <c r="R30" s="111">
        <v>3</v>
      </c>
      <c r="S30" s="111">
        <v>4577.3</v>
      </c>
      <c r="T30" s="111">
        <v>5126.576</v>
      </c>
      <c r="U30" s="108">
        <v>915.46</v>
      </c>
      <c r="V30" s="109" t="s">
        <v>115</v>
      </c>
      <c r="Y30" s="114">
        <v>2024</v>
      </c>
      <c r="Z30" s="114" t="s">
        <v>4</v>
      </c>
      <c r="AA30" s="115">
        <v>62256</v>
      </c>
      <c r="AB30" s="116">
        <v>100660.56000000013</v>
      </c>
    </row>
    <row r="31" spans="1:37" ht="18" customHeight="1">
      <c r="A31" s="1" t="s">
        <v>40</v>
      </c>
      <c r="B31" s="1">
        <v>2020</v>
      </c>
      <c r="C31" s="1" t="s">
        <v>46</v>
      </c>
      <c r="D31" s="1" t="s">
        <v>20</v>
      </c>
      <c r="E31" s="1" t="s">
        <v>56</v>
      </c>
      <c r="F31" s="1" t="s">
        <v>31</v>
      </c>
      <c r="G31" s="1" t="s">
        <v>16</v>
      </c>
      <c r="H31" s="1" t="s">
        <v>32</v>
      </c>
      <c r="I31" s="1" t="s">
        <v>17</v>
      </c>
      <c r="J31" s="1">
        <v>278</v>
      </c>
      <c r="K31" s="1">
        <v>397.53999999999996</v>
      </c>
      <c r="N31" s="106">
        <v>2020</v>
      </c>
      <c r="O31" s="106" t="s">
        <v>38</v>
      </c>
      <c r="P31" s="106" t="s">
        <v>97</v>
      </c>
      <c r="Q31" s="110" t="s">
        <v>97</v>
      </c>
      <c r="R31" s="111">
        <v>2</v>
      </c>
      <c r="S31" s="111">
        <v>6600</v>
      </c>
      <c r="T31" s="111">
        <v>7392</v>
      </c>
      <c r="U31" s="108">
        <v>1320</v>
      </c>
      <c r="V31" s="109" t="s">
        <v>115</v>
      </c>
      <c r="Y31" s="114">
        <v>2024</v>
      </c>
      <c r="Z31" s="114" t="s">
        <v>5</v>
      </c>
      <c r="AA31" s="115">
        <v>62240</v>
      </c>
      <c r="AB31" s="116">
        <v>90151.200000000041</v>
      </c>
    </row>
    <row r="32" spans="1:37" ht="18" customHeight="1">
      <c r="A32" s="1" t="s">
        <v>36</v>
      </c>
      <c r="B32" s="1">
        <v>2020</v>
      </c>
      <c r="C32" s="1" t="s">
        <v>46</v>
      </c>
      <c r="D32" s="1" t="s">
        <v>20</v>
      </c>
      <c r="E32" s="1" t="s">
        <v>56</v>
      </c>
      <c r="F32" s="1" t="s">
        <v>31</v>
      </c>
      <c r="G32" s="1" t="s">
        <v>16</v>
      </c>
      <c r="H32" s="1" t="s">
        <v>32</v>
      </c>
      <c r="I32" s="1" t="s">
        <v>21</v>
      </c>
      <c r="J32" s="1">
        <v>212</v>
      </c>
      <c r="K32" s="1">
        <v>303.15999999999997</v>
      </c>
      <c r="N32" s="106">
        <v>2020</v>
      </c>
      <c r="O32" s="106" t="s">
        <v>39</v>
      </c>
      <c r="P32" s="106" t="s">
        <v>73</v>
      </c>
      <c r="Q32" s="107" t="s">
        <v>101</v>
      </c>
      <c r="R32" s="108">
        <v>3566</v>
      </c>
      <c r="S32" s="108">
        <v>4577.3</v>
      </c>
      <c r="T32" s="108">
        <v>5126.576</v>
      </c>
      <c r="U32" s="108">
        <v>915.46</v>
      </c>
      <c r="V32" s="109" t="s">
        <v>115</v>
      </c>
    </row>
    <row r="33" spans="1:22" ht="18" customHeight="1">
      <c r="A33" s="1" t="s">
        <v>33</v>
      </c>
      <c r="B33" s="1">
        <v>2020</v>
      </c>
      <c r="C33" s="1" t="s">
        <v>46</v>
      </c>
      <c r="D33" s="1" t="s">
        <v>20</v>
      </c>
      <c r="E33" s="1" t="s">
        <v>56</v>
      </c>
      <c r="F33" s="1" t="s">
        <v>31</v>
      </c>
      <c r="G33" s="1" t="s">
        <v>16</v>
      </c>
      <c r="H33" s="1" t="s">
        <v>32</v>
      </c>
      <c r="I33" s="1" t="s">
        <v>21</v>
      </c>
      <c r="J33" s="1">
        <v>260</v>
      </c>
      <c r="K33" s="1">
        <v>371.8</v>
      </c>
      <c r="N33" s="106">
        <v>2020</v>
      </c>
      <c r="O33" s="106" t="s">
        <v>39</v>
      </c>
      <c r="P33" s="106" t="s">
        <v>73</v>
      </c>
      <c r="Q33" s="107" t="s">
        <v>102</v>
      </c>
      <c r="R33" s="108">
        <v>2498</v>
      </c>
      <c r="S33" s="108">
        <v>8000</v>
      </c>
      <c r="T33" s="108">
        <v>8960</v>
      </c>
      <c r="U33" s="108">
        <v>1600</v>
      </c>
      <c r="V33" s="109" t="s">
        <v>115</v>
      </c>
    </row>
    <row r="34" spans="1:22" ht="18" customHeight="1">
      <c r="A34" s="1" t="s">
        <v>33</v>
      </c>
      <c r="B34" s="1">
        <v>2020</v>
      </c>
      <c r="C34" s="1" t="s">
        <v>46</v>
      </c>
      <c r="D34" s="1" t="s">
        <v>20</v>
      </c>
      <c r="E34" s="1" t="s">
        <v>56</v>
      </c>
      <c r="F34" s="1" t="s">
        <v>31</v>
      </c>
      <c r="G34" s="1" t="s">
        <v>16</v>
      </c>
      <c r="H34" s="1" t="s">
        <v>32</v>
      </c>
      <c r="I34" s="1" t="s">
        <v>21</v>
      </c>
      <c r="J34" s="1">
        <v>188</v>
      </c>
      <c r="K34" s="1">
        <v>268.84000000000003</v>
      </c>
      <c r="N34" s="106">
        <v>2020</v>
      </c>
      <c r="O34" s="106" t="s">
        <v>39</v>
      </c>
      <c r="P34" s="106" t="s">
        <v>72</v>
      </c>
      <c r="Q34" s="107" t="s">
        <v>100</v>
      </c>
      <c r="R34" s="108">
        <v>1245</v>
      </c>
      <c r="S34" s="108">
        <v>4577.2</v>
      </c>
      <c r="T34" s="108">
        <v>5126.4639999999999</v>
      </c>
      <c r="U34" s="108">
        <v>915.44</v>
      </c>
      <c r="V34" s="109" t="s">
        <v>115</v>
      </c>
    </row>
    <row r="35" spans="1:22" ht="18" customHeight="1">
      <c r="A35" s="1" t="s">
        <v>30</v>
      </c>
      <c r="B35" s="1">
        <v>2020</v>
      </c>
      <c r="C35" s="1" t="s">
        <v>46</v>
      </c>
      <c r="D35" s="1" t="s">
        <v>20</v>
      </c>
      <c r="E35" s="1" t="s">
        <v>56</v>
      </c>
      <c r="F35" s="1" t="s">
        <v>31</v>
      </c>
      <c r="G35" s="1" t="s">
        <v>16</v>
      </c>
      <c r="H35" s="1" t="s">
        <v>32</v>
      </c>
      <c r="I35" s="1" t="s">
        <v>21</v>
      </c>
      <c r="J35" s="1">
        <v>214</v>
      </c>
      <c r="K35" s="1">
        <v>306.02</v>
      </c>
      <c r="N35" s="106">
        <v>2020</v>
      </c>
      <c r="O35" s="106" t="s">
        <v>39</v>
      </c>
      <c r="P35" s="106" t="s">
        <v>111</v>
      </c>
      <c r="Q35" s="110" t="s">
        <v>95</v>
      </c>
      <c r="R35" s="111">
        <v>644</v>
      </c>
      <c r="S35" s="111">
        <v>5743.5</v>
      </c>
      <c r="T35" s="111">
        <v>6432.72</v>
      </c>
      <c r="U35" s="108">
        <v>1148.7</v>
      </c>
      <c r="V35" s="109" t="s">
        <v>115</v>
      </c>
    </row>
    <row r="36" spans="1:22" ht="18" customHeight="1">
      <c r="A36" s="1" t="s">
        <v>36</v>
      </c>
      <c r="B36" s="1">
        <v>2020</v>
      </c>
      <c r="C36" s="1" t="s">
        <v>46</v>
      </c>
      <c r="D36" s="1" t="s">
        <v>20</v>
      </c>
      <c r="E36" s="1" t="s">
        <v>56</v>
      </c>
      <c r="F36" s="1" t="s">
        <v>31</v>
      </c>
      <c r="G36" s="1" t="s">
        <v>16</v>
      </c>
      <c r="H36" s="1" t="s">
        <v>32</v>
      </c>
      <c r="I36" s="1" t="s">
        <v>21</v>
      </c>
      <c r="J36" s="1">
        <v>262</v>
      </c>
      <c r="K36" s="1">
        <v>374.65999999999997</v>
      </c>
      <c r="N36" s="106">
        <v>2020</v>
      </c>
      <c r="O36" s="106" t="s">
        <v>39</v>
      </c>
      <c r="P36" s="106" t="s">
        <v>71</v>
      </c>
      <c r="Q36" s="110" t="s">
        <v>94</v>
      </c>
      <c r="R36" s="111">
        <v>643</v>
      </c>
      <c r="S36" s="111">
        <v>7000</v>
      </c>
      <c r="T36" s="111">
        <v>7840</v>
      </c>
      <c r="U36" s="108">
        <v>1400</v>
      </c>
      <c r="V36" s="109" t="s">
        <v>115</v>
      </c>
    </row>
    <row r="37" spans="1:22" ht="18" customHeight="1">
      <c r="A37" s="1" t="s">
        <v>30</v>
      </c>
      <c r="B37" s="1">
        <v>2020</v>
      </c>
      <c r="C37" s="1" t="s">
        <v>46</v>
      </c>
      <c r="D37" s="1" t="s">
        <v>20</v>
      </c>
      <c r="E37" s="1" t="s">
        <v>56</v>
      </c>
      <c r="F37" s="1" t="s">
        <v>31</v>
      </c>
      <c r="G37" s="1" t="s">
        <v>16</v>
      </c>
      <c r="H37" s="1" t="s">
        <v>32</v>
      </c>
      <c r="I37" s="1" t="s">
        <v>21</v>
      </c>
      <c r="J37" s="1">
        <v>190</v>
      </c>
      <c r="K37" s="1">
        <v>271.7</v>
      </c>
      <c r="N37" s="106">
        <v>2020</v>
      </c>
      <c r="O37" s="106" t="s">
        <v>39</v>
      </c>
      <c r="P37" s="106" t="s">
        <v>111</v>
      </c>
      <c r="Q37" s="110" t="s">
        <v>96</v>
      </c>
      <c r="R37" s="111">
        <v>455</v>
      </c>
      <c r="S37" s="111">
        <v>4578.6000000000004</v>
      </c>
      <c r="T37" s="111">
        <v>5128.0320000000002</v>
      </c>
      <c r="U37" s="108">
        <v>915.72000000000014</v>
      </c>
      <c r="V37" s="109" t="s">
        <v>115</v>
      </c>
    </row>
    <row r="38" spans="1:22" ht="18" customHeight="1">
      <c r="A38" s="1" t="s">
        <v>37</v>
      </c>
      <c r="B38" s="1">
        <v>2020</v>
      </c>
      <c r="C38" s="1" t="s">
        <v>46</v>
      </c>
      <c r="D38" s="1" t="s">
        <v>20</v>
      </c>
      <c r="E38" s="1" t="s">
        <v>56</v>
      </c>
      <c r="F38" s="1" t="s">
        <v>31</v>
      </c>
      <c r="G38" s="1" t="s">
        <v>16</v>
      </c>
      <c r="H38" s="1" t="s">
        <v>32</v>
      </c>
      <c r="I38" s="1" t="s">
        <v>21</v>
      </c>
      <c r="J38" s="1">
        <v>288</v>
      </c>
      <c r="K38" s="1">
        <v>526.24</v>
      </c>
      <c r="N38" s="106">
        <v>2020</v>
      </c>
      <c r="O38" s="106" t="s">
        <v>39</v>
      </c>
      <c r="P38" s="106" t="s">
        <v>71</v>
      </c>
      <c r="Q38" s="110" t="s">
        <v>93</v>
      </c>
      <c r="R38" s="112">
        <v>345</v>
      </c>
      <c r="S38" s="112">
        <v>7000</v>
      </c>
      <c r="T38" s="112">
        <v>7840</v>
      </c>
      <c r="U38" s="108">
        <v>1400</v>
      </c>
      <c r="V38" s="109" t="s">
        <v>115</v>
      </c>
    </row>
    <row r="39" spans="1:22" ht="18" customHeight="1">
      <c r="A39" s="1" t="s">
        <v>30</v>
      </c>
      <c r="B39" s="1">
        <v>2020</v>
      </c>
      <c r="C39" s="1" t="s">
        <v>46</v>
      </c>
      <c r="D39" s="1" t="s">
        <v>20</v>
      </c>
      <c r="E39" s="1" t="s">
        <v>56</v>
      </c>
      <c r="F39" s="1" t="s">
        <v>31</v>
      </c>
      <c r="G39" s="1" t="s">
        <v>16</v>
      </c>
      <c r="H39" s="1" t="s">
        <v>32</v>
      </c>
      <c r="I39" s="1" t="s">
        <v>21</v>
      </c>
      <c r="J39" s="1">
        <v>282</v>
      </c>
      <c r="K39" s="1">
        <v>526.24</v>
      </c>
      <c r="N39" s="106">
        <v>2020</v>
      </c>
      <c r="O39" s="106" t="s">
        <v>39</v>
      </c>
      <c r="P39" s="106" t="s">
        <v>72</v>
      </c>
      <c r="Q39" s="107" t="s">
        <v>98</v>
      </c>
      <c r="R39" s="108">
        <v>122</v>
      </c>
      <c r="S39" s="108">
        <v>100</v>
      </c>
      <c r="T39" s="108">
        <v>112</v>
      </c>
      <c r="U39" s="108">
        <v>20</v>
      </c>
      <c r="V39" s="109" t="s">
        <v>115</v>
      </c>
    </row>
    <row r="40" spans="1:22" ht="18" customHeight="1">
      <c r="A40" s="1" t="s">
        <v>33</v>
      </c>
      <c r="B40" s="1">
        <v>2020</v>
      </c>
      <c r="C40" s="1" t="s">
        <v>46</v>
      </c>
      <c r="D40" s="1" t="s">
        <v>20</v>
      </c>
      <c r="E40" s="1" t="s">
        <v>56</v>
      </c>
      <c r="F40" s="1" t="s">
        <v>31</v>
      </c>
      <c r="G40" s="1" t="s">
        <v>16</v>
      </c>
      <c r="H40" s="1" t="s">
        <v>32</v>
      </c>
      <c r="I40" s="1" t="s">
        <v>21</v>
      </c>
      <c r="J40" s="1">
        <v>276</v>
      </c>
      <c r="K40" s="1">
        <v>526.24</v>
      </c>
      <c r="N40" s="106">
        <v>2020</v>
      </c>
      <c r="O40" s="106" t="s">
        <v>39</v>
      </c>
      <c r="P40" s="106" t="s">
        <v>74</v>
      </c>
      <c r="Q40" s="110" t="s">
        <v>91</v>
      </c>
      <c r="R40" s="111">
        <v>78</v>
      </c>
      <c r="S40" s="111">
        <v>4577.2</v>
      </c>
      <c r="T40" s="111">
        <v>5126.4639999999999</v>
      </c>
      <c r="U40" s="108">
        <v>915.44</v>
      </c>
      <c r="V40" s="109" t="s">
        <v>115</v>
      </c>
    </row>
    <row r="41" spans="1:22" ht="18" customHeight="1">
      <c r="A41" s="1" t="s">
        <v>33</v>
      </c>
      <c r="B41" s="1">
        <v>2020</v>
      </c>
      <c r="C41" s="1" t="s">
        <v>46</v>
      </c>
      <c r="D41" s="1" t="s">
        <v>20</v>
      </c>
      <c r="E41" s="1" t="s">
        <v>56</v>
      </c>
      <c r="F41" s="1" t="s">
        <v>31</v>
      </c>
      <c r="G41" s="1" t="s">
        <v>16</v>
      </c>
      <c r="H41" s="1" t="s">
        <v>32</v>
      </c>
      <c r="I41" s="1" t="s">
        <v>21</v>
      </c>
      <c r="J41" s="1">
        <v>680</v>
      </c>
      <c r="K41" s="1">
        <v>972.4</v>
      </c>
      <c r="N41" s="106">
        <v>2020</v>
      </c>
      <c r="O41" s="106" t="s">
        <v>39</v>
      </c>
      <c r="P41" s="106" t="s">
        <v>74</v>
      </c>
      <c r="Q41" s="110" t="s">
        <v>89</v>
      </c>
      <c r="R41" s="111">
        <v>76</v>
      </c>
      <c r="S41" s="111">
        <v>4576.8999999999996</v>
      </c>
      <c r="T41" s="111">
        <v>5126.1279999999997</v>
      </c>
      <c r="U41" s="108">
        <v>915.38</v>
      </c>
      <c r="V41" s="109" t="s">
        <v>115</v>
      </c>
    </row>
    <row r="42" spans="1:22" ht="18" customHeight="1">
      <c r="A42" s="1" t="s">
        <v>30</v>
      </c>
      <c r="B42" s="1">
        <v>2020</v>
      </c>
      <c r="C42" s="1" t="s">
        <v>46</v>
      </c>
      <c r="D42" s="1" t="s">
        <v>20</v>
      </c>
      <c r="E42" s="1" t="s">
        <v>56</v>
      </c>
      <c r="F42" s="1" t="s">
        <v>31</v>
      </c>
      <c r="G42" s="1" t="s">
        <v>16</v>
      </c>
      <c r="H42" s="1" t="s">
        <v>32</v>
      </c>
      <c r="I42" s="1" t="s">
        <v>21</v>
      </c>
      <c r="J42" s="1">
        <v>767</v>
      </c>
      <c r="K42" s="1">
        <v>1096.81</v>
      </c>
      <c r="N42" s="106">
        <v>2020</v>
      </c>
      <c r="O42" s="106" t="s">
        <v>39</v>
      </c>
      <c r="P42" s="106" t="s">
        <v>74</v>
      </c>
      <c r="Q42" s="110" t="s">
        <v>90</v>
      </c>
      <c r="R42" s="111">
        <v>46</v>
      </c>
      <c r="S42" s="111">
        <v>200</v>
      </c>
      <c r="T42" s="111">
        <v>224</v>
      </c>
      <c r="U42" s="108">
        <v>40</v>
      </c>
      <c r="V42" s="109" t="s">
        <v>115</v>
      </c>
    </row>
    <row r="43" spans="1:22" ht="18" customHeight="1">
      <c r="A43" s="1" t="s">
        <v>36</v>
      </c>
      <c r="B43" s="1">
        <v>2020</v>
      </c>
      <c r="C43" s="1" t="s">
        <v>46</v>
      </c>
      <c r="D43" s="1" t="s">
        <v>20</v>
      </c>
      <c r="E43" s="1" t="s">
        <v>56</v>
      </c>
      <c r="F43" s="1" t="s">
        <v>31</v>
      </c>
      <c r="G43" s="1" t="s">
        <v>16</v>
      </c>
      <c r="H43" s="1" t="s">
        <v>32</v>
      </c>
      <c r="I43" s="1" t="s">
        <v>21</v>
      </c>
      <c r="J43" s="1">
        <v>285</v>
      </c>
      <c r="K43" s="1">
        <v>407.55</v>
      </c>
      <c r="N43" s="106">
        <v>2020</v>
      </c>
      <c r="O43" s="106" t="s">
        <v>39</v>
      </c>
      <c r="P43" s="106" t="s">
        <v>74</v>
      </c>
      <c r="Q43" s="110" t="s">
        <v>88</v>
      </c>
      <c r="R43" s="111">
        <v>34</v>
      </c>
      <c r="S43" s="111">
        <v>4576.8</v>
      </c>
      <c r="T43" s="111">
        <v>5126.0160000000005</v>
      </c>
      <c r="U43" s="108">
        <v>915.36000000000013</v>
      </c>
      <c r="V43" s="109" t="s">
        <v>117</v>
      </c>
    </row>
    <row r="44" spans="1:22" ht="18" customHeight="1">
      <c r="A44" s="1" t="s">
        <v>33</v>
      </c>
      <c r="B44" s="1">
        <v>2020</v>
      </c>
      <c r="C44" s="1" t="s">
        <v>46</v>
      </c>
      <c r="D44" s="1" t="s">
        <v>20</v>
      </c>
      <c r="E44" s="1" t="s">
        <v>56</v>
      </c>
      <c r="F44" s="1" t="s">
        <v>31</v>
      </c>
      <c r="G44" s="1" t="s">
        <v>16</v>
      </c>
      <c r="H44" s="1" t="s">
        <v>32</v>
      </c>
      <c r="I44" s="1" t="s">
        <v>21</v>
      </c>
      <c r="J44" s="1">
        <v>279</v>
      </c>
      <c r="K44" s="1">
        <v>398.97</v>
      </c>
      <c r="N44" s="106">
        <v>2020</v>
      </c>
      <c r="O44" s="106" t="s">
        <v>39</v>
      </c>
      <c r="P44" s="106" t="s">
        <v>72</v>
      </c>
      <c r="Q44" s="107" t="s">
        <v>99</v>
      </c>
      <c r="R44" s="108">
        <v>7</v>
      </c>
      <c r="S44" s="108">
        <v>200</v>
      </c>
      <c r="T44" s="108">
        <v>224</v>
      </c>
      <c r="U44" s="108">
        <v>40</v>
      </c>
      <c r="V44" s="109" t="s">
        <v>117</v>
      </c>
    </row>
    <row r="45" spans="1:22" ht="18" customHeight="1">
      <c r="A45" s="1" t="s">
        <v>30</v>
      </c>
      <c r="B45" s="1">
        <v>2020</v>
      </c>
      <c r="C45" s="1" t="s">
        <v>46</v>
      </c>
      <c r="D45" s="1" t="s">
        <v>20</v>
      </c>
      <c r="E45" s="1" t="s">
        <v>56</v>
      </c>
      <c r="F45" s="1" t="s">
        <v>31</v>
      </c>
      <c r="G45" s="1" t="s">
        <v>16</v>
      </c>
      <c r="H45" s="1" t="s">
        <v>32</v>
      </c>
      <c r="I45" s="1" t="s">
        <v>21</v>
      </c>
      <c r="J45" s="1">
        <v>213</v>
      </c>
      <c r="K45" s="1">
        <v>304.59000000000003</v>
      </c>
      <c r="N45" s="106">
        <v>2020</v>
      </c>
      <c r="O45" s="106" t="s">
        <v>39</v>
      </c>
      <c r="P45" s="106" t="s">
        <v>74</v>
      </c>
      <c r="Q45" s="110" t="s">
        <v>92</v>
      </c>
      <c r="R45" s="111">
        <v>3</v>
      </c>
      <c r="S45" s="111">
        <v>3333</v>
      </c>
      <c r="T45" s="111">
        <v>5126.576</v>
      </c>
      <c r="U45" s="108">
        <v>666.6</v>
      </c>
      <c r="V45" s="109" t="s">
        <v>117</v>
      </c>
    </row>
    <row r="46" spans="1:22" ht="18" customHeight="1">
      <c r="A46" s="1" t="s">
        <v>30</v>
      </c>
      <c r="B46" s="1">
        <v>2020</v>
      </c>
      <c r="C46" s="1" t="s">
        <v>46</v>
      </c>
      <c r="D46" s="1" t="s">
        <v>20</v>
      </c>
      <c r="E46" s="1" t="s">
        <v>56</v>
      </c>
      <c r="F46" s="1" t="s">
        <v>31</v>
      </c>
      <c r="G46" s="1" t="s">
        <v>16</v>
      </c>
      <c r="H46" s="1" t="s">
        <v>32</v>
      </c>
      <c r="I46" s="1" t="s">
        <v>21</v>
      </c>
      <c r="J46" s="1">
        <v>753</v>
      </c>
      <c r="K46" s="1">
        <v>526.24</v>
      </c>
      <c r="N46" s="106">
        <v>2020</v>
      </c>
      <c r="O46" s="106" t="s">
        <v>39</v>
      </c>
      <c r="P46" s="106" t="s">
        <v>97</v>
      </c>
      <c r="Q46" s="110" t="s">
        <v>97</v>
      </c>
      <c r="R46" s="111">
        <v>2</v>
      </c>
      <c r="S46" s="111">
        <v>6600</v>
      </c>
      <c r="T46" s="111">
        <v>7392</v>
      </c>
      <c r="U46" s="108">
        <v>1320</v>
      </c>
      <c r="V46" s="109" t="s">
        <v>117</v>
      </c>
    </row>
    <row r="47" spans="1:22" ht="18" customHeight="1">
      <c r="A47" s="1" t="s">
        <v>33</v>
      </c>
      <c r="B47" s="1">
        <v>2020</v>
      </c>
      <c r="C47" s="1" t="s">
        <v>46</v>
      </c>
      <c r="D47" s="1" t="s">
        <v>20</v>
      </c>
      <c r="E47" s="1" t="s">
        <v>56</v>
      </c>
      <c r="F47" s="1" t="s">
        <v>31</v>
      </c>
      <c r="G47" s="1" t="s">
        <v>16</v>
      </c>
      <c r="H47" s="1" t="s">
        <v>32</v>
      </c>
      <c r="I47" s="1" t="s">
        <v>21</v>
      </c>
      <c r="J47" s="1">
        <v>806</v>
      </c>
      <c r="K47" s="1">
        <v>526.24</v>
      </c>
      <c r="N47" s="106">
        <v>2020</v>
      </c>
      <c r="O47" s="106" t="s">
        <v>42</v>
      </c>
      <c r="P47" s="106" t="s">
        <v>73</v>
      </c>
      <c r="Q47" s="107" t="s">
        <v>101</v>
      </c>
      <c r="R47" s="108">
        <v>3566</v>
      </c>
      <c r="S47" s="108">
        <v>4577.3</v>
      </c>
      <c r="T47" s="108">
        <v>5126.576</v>
      </c>
      <c r="U47" s="108">
        <v>915.46</v>
      </c>
      <c r="V47" s="109" t="s">
        <v>117</v>
      </c>
    </row>
    <row r="48" spans="1:22" ht="18" customHeight="1">
      <c r="A48" s="1" t="s">
        <v>30</v>
      </c>
      <c r="B48" s="1">
        <v>2020</v>
      </c>
      <c r="C48" s="1" t="s">
        <v>46</v>
      </c>
      <c r="D48" s="1" t="s">
        <v>20</v>
      </c>
      <c r="E48" s="1" t="s">
        <v>56</v>
      </c>
      <c r="F48" s="1" t="s">
        <v>31</v>
      </c>
      <c r="G48" s="1" t="s">
        <v>16</v>
      </c>
      <c r="H48" s="1" t="s">
        <v>32</v>
      </c>
      <c r="I48" s="1" t="s">
        <v>21</v>
      </c>
      <c r="J48" s="1">
        <v>217</v>
      </c>
      <c r="K48" s="1">
        <v>310.31</v>
      </c>
      <c r="N48" s="106">
        <v>2020</v>
      </c>
      <c r="O48" s="106" t="s">
        <v>42</v>
      </c>
      <c r="P48" s="106" t="s">
        <v>73</v>
      </c>
      <c r="Q48" s="107" t="s">
        <v>102</v>
      </c>
      <c r="R48" s="108">
        <v>2498</v>
      </c>
      <c r="S48" s="108">
        <v>8000</v>
      </c>
      <c r="T48" s="108">
        <v>8960</v>
      </c>
      <c r="U48" s="108">
        <v>1600</v>
      </c>
      <c r="V48" s="109" t="s">
        <v>117</v>
      </c>
    </row>
    <row r="49" spans="1:22" ht="18" customHeight="1">
      <c r="A49" s="1" t="s">
        <v>33</v>
      </c>
      <c r="B49" s="1">
        <v>2020</v>
      </c>
      <c r="C49" s="1" t="s">
        <v>46</v>
      </c>
      <c r="D49" s="1" t="s">
        <v>20</v>
      </c>
      <c r="E49" s="1" t="s">
        <v>56</v>
      </c>
      <c r="F49" s="1" t="s">
        <v>31</v>
      </c>
      <c r="G49" s="1" t="s">
        <v>16</v>
      </c>
      <c r="H49" s="1" t="s">
        <v>32</v>
      </c>
      <c r="I49" s="1" t="s">
        <v>21</v>
      </c>
      <c r="J49" s="1">
        <v>259</v>
      </c>
      <c r="K49" s="1">
        <v>370.37</v>
      </c>
      <c r="N49" s="106">
        <v>2020</v>
      </c>
      <c r="O49" s="106" t="s">
        <v>42</v>
      </c>
      <c r="P49" s="106" t="s">
        <v>72</v>
      </c>
      <c r="Q49" s="107" t="s">
        <v>100</v>
      </c>
      <c r="R49" s="108">
        <v>1245</v>
      </c>
      <c r="S49" s="108">
        <v>4577.2</v>
      </c>
      <c r="T49" s="108">
        <v>5126.4639999999999</v>
      </c>
      <c r="U49" s="108">
        <v>915.44</v>
      </c>
      <c r="V49" s="109" t="s">
        <v>117</v>
      </c>
    </row>
    <row r="50" spans="1:22" ht="18" customHeight="1">
      <c r="A50" s="1" t="s">
        <v>30</v>
      </c>
      <c r="B50" s="1">
        <v>2020</v>
      </c>
      <c r="C50" s="1" t="s">
        <v>46</v>
      </c>
      <c r="D50" s="1" t="s">
        <v>20</v>
      </c>
      <c r="E50" s="1" t="s">
        <v>56</v>
      </c>
      <c r="F50" s="1" t="s">
        <v>31</v>
      </c>
      <c r="G50" s="1" t="s">
        <v>16</v>
      </c>
      <c r="H50" s="1" t="s">
        <v>32</v>
      </c>
      <c r="I50" s="1" t="s">
        <v>21</v>
      </c>
      <c r="J50" s="1">
        <v>187</v>
      </c>
      <c r="K50" s="1">
        <v>267.40999999999997</v>
      </c>
      <c r="N50" s="106">
        <v>2020</v>
      </c>
      <c r="O50" s="106" t="s">
        <v>42</v>
      </c>
      <c r="P50" s="106" t="s">
        <v>111</v>
      </c>
      <c r="Q50" s="110" t="s">
        <v>95</v>
      </c>
      <c r="R50" s="111">
        <v>644</v>
      </c>
      <c r="S50" s="111">
        <v>5743.5</v>
      </c>
      <c r="T50" s="111">
        <v>6432.72</v>
      </c>
      <c r="U50" s="108">
        <v>1148.7</v>
      </c>
      <c r="V50" s="109" t="s">
        <v>117</v>
      </c>
    </row>
    <row r="51" spans="1:22" ht="18" customHeight="1">
      <c r="A51" s="1" t="s">
        <v>33</v>
      </c>
      <c r="B51" s="1">
        <v>2020</v>
      </c>
      <c r="C51" s="1" t="s">
        <v>46</v>
      </c>
      <c r="D51" s="1" t="s">
        <v>20</v>
      </c>
      <c r="E51" s="1" t="s">
        <v>56</v>
      </c>
      <c r="F51" s="1" t="s">
        <v>31</v>
      </c>
      <c r="G51" s="1" t="s">
        <v>16</v>
      </c>
      <c r="H51" s="1" t="s">
        <v>32</v>
      </c>
      <c r="I51" s="1" t="s">
        <v>17</v>
      </c>
      <c r="J51" s="1">
        <v>287</v>
      </c>
      <c r="K51" s="1">
        <v>410.40999999999997</v>
      </c>
      <c r="N51" s="106">
        <v>2020</v>
      </c>
      <c r="O51" s="106" t="s">
        <v>42</v>
      </c>
      <c r="P51" s="106" t="s">
        <v>71</v>
      </c>
      <c r="Q51" s="110" t="s">
        <v>94</v>
      </c>
      <c r="R51" s="111">
        <v>643</v>
      </c>
      <c r="S51" s="111">
        <v>7000</v>
      </c>
      <c r="T51" s="111">
        <v>7840</v>
      </c>
      <c r="U51" s="108">
        <v>1400</v>
      </c>
      <c r="V51" s="109" t="s">
        <v>117</v>
      </c>
    </row>
    <row r="52" spans="1:22" ht="18" customHeight="1">
      <c r="A52" s="1" t="s">
        <v>36</v>
      </c>
      <c r="B52" s="1">
        <v>2020</v>
      </c>
      <c r="C52" s="1" t="s">
        <v>46</v>
      </c>
      <c r="D52" s="1" t="s">
        <v>20</v>
      </c>
      <c r="E52" s="1" t="s">
        <v>56</v>
      </c>
      <c r="F52" s="1" t="s">
        <v>31</v>
      </c>
      <c r="G52" s="1" t="s">
        <v>34</v>
      </c>
      <c r="H52" s="1" t="s">
        <v>32</v>
      </c>
      <c r="I52" s="1" t="s">
        <v>17</v>
      </c>
      <c r="J52" s="1">
        <v>281</v>
      </c>
      <c r="K52" s="1">
        <v>401.83</v>
      </c>
      <c r="N52" s="106">
        <v>2020</v>
      </c>
      <c r="O52" s="106" t="s">
        <v>42</v>
      </c>
      <c r="P52" s="106" t="s">
        <v>111</v>
      </c>
      <c r="Q52" s="110" t="s">
        <v>96</v>
      </c>
      <c r="R52" s="111">
        <v>455</v>
      </c>
      <c r="S52" s="111">
        <v>4578.6000000000004</v>
      </c>
      <c r="T52" s="111">
        <v>5128.0320000000002</v>
      </c>
      <c r="U52" s="108">
        <v>915.72000000000014</v>
      </c>
      <c r="V52" s="109" t="s">
        <v>117</v>
      </c>
    </row>
    <row r="53" spans="1:22" ht="18" customHeight="1">
      <c r="A53" s="1" t="s">
        <v>36</v>
      </c>
      <c r="B53" s="1">
        <v>2020</v>
      </c>
      <c r="C53" s="1" t="s">
        <v>46</v>
      </c>
      <c r="D53" s="1" t="s">
        <v>20</v>
      </c>
      <c r="E53" s="1" t="s">
        <v>56</v>
      </c>
      <c r="F53" s="1" t="s">
        <v>31</v>
      </c>
      <c r="G53" s="1" t="s">
        <v>34</v>
      </c>
      <c r="H53" s="1" t="s">
        <v>32</v>
      </c>
      <c r="I53" s="1" t="s">
        <v>17</v>
      </c>
      <c r="J53" s="1">
        <v>275</v>
      </c>
      <c r="K53" s="1">
        <v>393.25</v>
      </c>
      <c r="N53" s="106">
        <v>2020</v>
      </c>
      <c r="O53" s="106" t="s">
        <v>42</v>
      </c>
      <c r="P53" s="106" t="s">
        <v>71</v>
      </c>
      <c r="Q53" s="110" t="s">
        <v>93</v>
      </c>
      <c r="R53" s="112">
        <v>345</v>
      </c>
      <c r="S53" s="112">
        <v>7000</v>
      </c>
      <c r="T53" s="112">
        <v>7840</v>
      </c>
      <c r="U53" s="108">
        <v>1400</v>
      </c>
      <c r="V53" s="109" t="s">
        <v>117</v>
      </c>
    </row>
    <row r="54" spans="1:22" ht="18" customHeight="1">
      <c r="A54" s="1" t="s">
        <v>33</v>
      </c>
      <c r="B54" s="1">
        <v>2020</v>
      </c>
      <c r="C54" s="1" t="s">
        <v>46</v>
      </c>
      <c r="D54" s="1" t="s">
        <v>20</v>
      </c>
      <c r="E54" s="1" t="s">
        <v>56</v>
      </c>
      <c r="F54" s="1" t="s">
        <v>31</v>
      </c>
      <c r="G54" s="1" t="s">
        <v>34</v>
      </c>
      <c r="H54" s="1" t="s">
        <v>32</v>
      </c>
      <c r="I54" s="1" t="s">
        <v>21</v>
      </c>
      <c r="J54" s="1">
        <v>215</v>
      </c>
      <c r="K54" s="1">
        <v>307.45</v>
      </c>
      <c r="N54" s="106">
        <v>2020</v>
      </c>
      <c r="O54" s="106" t="s">
        <v>42</v>
      </c>
      <c r="P54" s="106" t="s">
        <v>72</v>
      </c>
      <c r="Q54" s="107" t="s">
        <v>98</v>
      </c>
      <c r="R54" s="108">
        <v>122</v>
      </c>
      <c r="S54" s="108">
        <v>100</v>
      </c>
      <c r="T54" s="108">
        <v>112</v>
      </c>
      <c r="U54" s="108">
        <v>20</v>
      </c>
      <c r="V54" s="109" t="s">
        <v>117</v>
      </c>
    </row>
    <row r="55" spans="1:22" ht="18" customHeight="1">
      <c r="A55" s="1" t="s">
        <v>37</v>
      </c>
      <c r="B55" s="1">
        <v>2020</v>
      </c>
      <c r="C55" s="1" t="s">
        <v>46</v>
      </c>
      <c r="D55" s="1" t="s">
        <v>20</v>
      </c>
      <c r="E55" s="1" t="s">
        <v>56</v>
      </c>
      <c r="F55" s="1" t="s">
        <v>31</v>
      </c>
      <c r="G55" s="1" t="s">
        <v>34</v>
      </c>
      <c r="H55" s="1" t="s">
        <v>32</v>
      </c>
      <c r="I55" s="1" t="s">
        <v>21</v>
      </c>
      <c r="J55" s="1">
        <v>263</v>
      </c>
      <c r="K55" s="1">
        <v>376.09000000000003</v>
      </c>
      <c r="N55" s="106">
        <v>2020</v>
      </c>
      <c r="O55" s="106" t="s">
        <v>42</v>
      </c>
      <c r="P55" s="106" t="s">
        <v>74</v>
      </c>
      <c r="Q55" s="110" t="s">
        <v>91</v>
      </c>
      <c r="R55" s="111">
        <v>78</v>
      </c>
      <c r="S55" s="111">
        <v>4577.2</v>
      </c>
      <c r="T55" s="111">
        <v>5126.4639999999999</v>
      </c>
      <c r="U55" s="108">
        <v>915.44</v>
      </c>
      <c r="V55" s="109" t="s">
        <v>117</v>
      </c>
    </row>
    <row r="56" spans="1:22" ht="18" customHeight="1">
      <c r="A56" s="1" t="s">
        <v>36</v>
      </c>
      <c r="B56" s="1">
        <v>2020</v>
      </c>
      <c r="C56" s="1" t="s">
        <v>46</v>
      </c>
      <c r="D56" s="1" t="s">
        <v>20</v>
      </c>
      <c r="E56" s="1" t="s">
        <v>56</v>
      </c>
      <c r="F56" s="1" t="s">
        <v>31</v>
      </c>
      <c r="G56" s="1" t="s">
        <v>34</v>
      </c>
      <c r="H56" s="1" t="s">
        <v>32</v>
      </c>
      <c r="I56" s="1" t="s">
        <v>21</v>
      </c>
      <c r="J56" s="1">
        <v>776</v>
      </c>
      <c r="K56" s="1">
        <v>1109.68</v>
      </c>
      <c r="N56" s="106">
        <v>2020</v>
      </c>
      <c r="O56" s="106" t="s">
        <v>42</v>
      </c>
      <c r="P56" s="106" t="s">
        <v>74</v>
      </c>
      <c r="Q56" s="110" t="s">
        <v>89</v>
      </c>
      <c r="R56" s="111">
        <v>76</v>
      </c>
      <c r="S56" s="111">
        <v>4576.8999999999996</v>
      </c>
      <c r="T56" s="111">
        <v>5126.1279999999997</v>
      </c>
      <c r="U56" s="108">
        <v>915.38</v>
      </c>
      <c r="V56" s="109" t="s">
        <v>117</v>
      </c>
    </row>
    <row r="57" spans="1:22" ht="18" customHeight="1">
      <c r="A57" s="1" t="s">
        <v>33</v>
      </c>
      <c r="B57" s="1">
        <v>2020</v>
      </c>
      <c r="C57" s="1" t="s">
        <v>50</v>
      </c>
      <c r="D57" s="1" t="s">
        <v>20</v>
      </c>
      <c r="E57" s="1" t="s">
        <v>56</v>
      </c>
      <c r="F57" s="1" t="s">
        <v>31</v>
      </c>
      <c r="G57" s="1" t="s">
        <v>34</v>
      </c>
      <c r="H57" s="1" t="s">
        <v>32</v>
      </c>
      <c r="I57" s="1" t="s">
        <v>17</v>
      </c>
      <c r="J57" s="1">
        <v>224</v>
      </c>
      <c r="K57" s="1">
        <v>526.24</v>
      </c>
      <c r="N57" s="106">
        <v>2020</v>
      </c>
      <c r="O57" s="106" t="s">
        <v>42</v>
      </c>
      <c r="P57" s="106" t="s">
        <v>74</v>
      </c>
      <c r="Q57" s="110" t="s">
        <v>90</v>
      </c>
      <c r="R57" s="111">
        <v>46</v>
      </c>
      <c r="S57" s="111">
        <v>200</v>
      </c>
      <c r="T57" s="111">
        <v>224</v>
      </c>
      <c r="U57" s="108">
        <v>40</v>
      </c>
      <c r="V57" s="109" t="s">
        <v>117</v>
      </c>
    </row>
    <row r="58" spans="1:22" ht="18" customHeight="1">
      <c r="A58" s="1" t="s">
        <v>33</v>
      </c>
      <c r="B58" s="1">
        <v>2020</v>
      </c>
      <c r="C58" s="1" t="s">
        <v>50</v>
      </c>
      <c r="D58" s="1" t="s">
        <v>20</v>
      </c>
      <c r="E58" s="1" t="s">
        <v>56</v>
      </c>
      <c r="F58" s="1" t="s">
        <v>31</v>
      </c>
      <c r="G58" s="1" t="s">
        <v>34</v>
      </c>
      <c r="H58" s="1" t="s">
        <v>32</v>
      </c>
      <c r="I58" s="1" t="s">
        <v>17</v>
      </c>
      <c r="J58" s="1">
        <v>218</v>
      </c>
      <c r="K58" s="1">
        <v>526.24</v>
      </c>
      <c r="N58" s="106">
        <v>2020</v>
      </c>
      <c r="O58" s="106" t="s">
        <v>42</v>
      </c>
      <c r="P58" s="106" t="s">
        <v>74</v>
      </c>
      <c r="Q58" s="110" t="s">
        <v>88</v>
      </c>
      <c r="R58" s="111">
        <v>34</v>
      </c>
      <c r="S58" s="111">
        <v>4576.8</v>
      </c>
      <c r="T58" s="111">
        <v>5126.0160000000005</v>
      </c>
      <c r="U58" s="108">
        <v>915.36000000000013</v>
      </c>
      <c r="V58" s="109" t="s">
        <v>117</v>
      </c>
    </row>
    <row r="59" spans="1:22" ht="18" customHeight="1">
      <c r="A59" s="1" t="s">
        <v>33</v>
      </c>
      <c r="B59" s="1">
        <v>2020</v>
      </c>
      <c r="C59" s="1" t="s">
        <v>50</v>
      </c>
      <c r="D59" s="1" t="s">
        <v>20</v>
      </c>
      <c r="E59" s="1" t="s">
        <v>56</v>
      </c>
      <c r="F59" s="1" t="s">
        <v>31</v>
      </c>
      <c r="G59" s="1" t="s">
        <v>34</v>
      </c>
      <c r="H59" s="1" t="s">
        <v>32</v>
      </c>
      <c r="I59" s="1" t="s">
        <v>17</v>
      </c>
      <c r="J59" s="1">
        <v>212</v>
      </c>
      <c r="K59" s="1">
        <v>526.24</v>
      </c>
      <c r="N59" s="106">
        <v>2020</v>
      </c>
      <c r="O59" s="106" t="s">
        <v>42</v>
      </c>
      <c r="P59" s="106" t="s">
        <v>72</v>
      </c>
      <c r="Q59" s="107" t="s">
        <v>99</v>
      </c>
      <c r="R59" s="108">
        <v>7</v>
      </c>
      <c r="S59" s="108">
        <v>200</v>
      </c>
      <c r="T59" s="108">
        <v>224</v>
      </c>
      <c r="U59" s="108">
        <v>40</v>
      </c>
      <c r="V59" s="109" t="s">
        <v>117</v>
      </c>
    </row>
    <row r="60" spans="1:22" ht="18" customHeight="1">
      <c r="A60" s="1" t="s">
        <v>33</v>
      </c>
      <c r="B60" s="1">
        <v>2020</v>
      </c>
      <c r="C60" s="1" t="s">
        <v>50</v>
      </c>
      <c r="D60" s="1" t="s">
        <v>20</v>
      </c>
      <c r="E60" s="1" t="s">
        <v>56</v>
      </c>
      <c r="F60" s="1" t="s">
        <v>31</v>
      </c>
      <c r="G60" s="1" t="s">
        <v>34</v>
      </c>
      <c r="H60" s="1" t="s">
        <v>32</v>
      </c>
      <c r="I60" s="1" t="s">
        <v>21</v>
      </c>
      <c r="J60" s="1">
        <v>194</v>
      </c>
      <c r="K60" s="1">
        <v>277.42</v>
      </c>
      <c r="N60" s="106">
        <v>2020</v>
      </c>
      <c r="O60" s="106" t="s">
        <v>42</v>
      </c>
      <c r="P60" s="106" t="s">
        <v>74</v>
      </c>
      <c r="Q60" s="110" t="s">
        <v>92</v>
      </c>
      <c r="R60" s="111">
        <v>3</v>
      </c>
      <c r="S60" s="111">
        <v>4577.3</v>
      </c>
      <c r="T60" s="111">
        <v>5126.576</v>
      </c>
      <c r="U60" s="108">
        <v>915.46</v>
      </c>
      <c r="V60" s="109" t="s">
        <v>117</v>
      </c>
    </row>
    <row r="61" spans="1:22" ht="18" customHeight="1">
      <c r="A61" s="1" t="s">
        <v>36</v>
      </c>
      <c r="B61" s="1">
        <v>2020</v>
      </c>
      <c r="C61" s="1" t="s">
        <v>50</v>
      </c>
      <c r="D61" s="1" t="s">
        <v>20</v>
      </c>
      <c r="E61" s="1" t="s">
        <v>56</v>
      </c>
      <c r="F61" s="1" t="s">
        <v>31</v>
      </c>
      <c r="G61" s="1" t="s">
        <v>34</v>
      </c>
      <c r="H61" s="1" t="s">
        <v>32</v>
      </c>
      <c r="I61" s="1" t="s">
        <v>21</v>
      </c>
      <c r="J61" s="1">
        <v>242</v>
      </c>
      <c r="K61" s="1">
        <v>346.06</v>
      </c>
      <c r="N61" s="106">
        <v>2020</v>
      </c>
      <c r="O61" s="106" t="s">
        <v>42</v>
      </c>
      <c r="P61" s="106" t="s">
        <v>97</v>
      </c>
      <c r="Q61" s="110" t="s">
        <v>97</v>
      </c>
      <c r="R61" s="111">
        <v>2</v>
      </c>
      <c r="S61" s="111">
        <v>6600</v>
      </c>
      <c r="T61" s="111">
        <v>7392</v>
      </c>
      <c r="U61" s="108">
        <v>1320</v>
      </c>
      <c r="V61" s="109" t="s">
        <v>117</v>
      </c>
    </row>
    <row r="62" spans="1:22" ht="18" customHeight="1">
      <c r="A62" s="1" t="s">
        <v>36</v>
      </c>
      <c r="B62" s="1">
        <v>2020</v>
      </c>
      <c r="C62" s="1" t="s">
        <v>50</v>
      </c>
      <c r="D62" s="1" t="s">
        <v>20</v>
      </c>
      <c r="E62" s="1" t="s">
        <v>56</v>
      </c>
      <c r="F62" s="1" t="s">
        <v>31</v>
      </c>
      <c r="G62" s="1" t="s">
        <v>34</v>
      </c>
      <c r="H62" s="1" t="s">
        <v>32</v>
      </c>
      <c r="I62" s="1" t="s">
        <v>21</v>
      </c>
      <c r="J62" s="1">
        <v>164</v>
      </c>
      <c r="K62" s="1">
        <v>234.51999999999998</v>
      </c>
      <c r="N62" s="106">
        <v>2020</v>
      </c>
      <c r="O62" s="106" t="s">
        <v>43</v>
      </c>
      <c r="P62" s="106" t="s">
        <v>73</v>
      </c>
      <c r="Q62" s="107" t="s">
        <v>101</v>
      </c>
      <c r="R62" s="108">
        <v>3566</v>
      </c>
      <c r="S62" s="108">
        <v>4577.3</v>
      </c>
      <c r="T62" s="108">
        <v>5126.576</v>
      </c>
      <c r="U62" s="108">
        <v>915.46</v>
      </c>
      <c r="V62" s="109" t="s">
        <v>117</v>
      </c>
    </row>
    <row r="63" spans="1:22" ht="18" customHeight="1">
      <c r="A63" s="1" t="s">
        <v>30</v>
      </c>
      <c r="B63" s="1">
        <v>2020</v>
      </c>
      <c r="C63" s="1" t="s">
        <v>50</v>
      </c>
      <c r="D63" s="1" t="s">
        <v>20</v>
      </c>
      <c r="E63" s="1" t="s">
        <v>56</v>
      </c>
      <c r="F63" s="1" t="s">
        <v>31</v>
      </c>
      <c r="G63" s="1" t="s">
        <v>34</v>
      </c>
      <c r="H63" s="1" t="s">
        <v>32</v>
      </c>
      <c r="I63" s="1" t="s">
        <v>21</v>
      </c>
      <c r="J63" s="1">
        <v>238</v>
      </c>
      <c r="K63" s="1">
        <v>340.34000000000003</v>
      </c>
      <c r="N63" s="106">
        <v>2020</v>
      </c>
      <c r="O63" s="106" t="s">
        <v>43</v>
      </c>
      <c r="P63" s="106" t="s">
        <v>73</v>
      </c>
      <c r="Q63" s="107" t="s">
        <v>102</v>
      </c>
      <c r="R63" s="108">
        <v>2498</v>
      </c>
      <c r="S63" s="108">
        <v>8000</v>
      </c>
      <c r="T63" s="108">
        <v>8960</v>
      </c>
      <c r="U63" s="108">
        <v>1600</v>
      </c>
      <c r="V63" s="109" t="s">
        <v>117</v>
      </c>
    </row>
    <row r="64" spans="1:22" ht="18" customHeight="1">
      <c r="A64" s="1" t="s">
        <v>33</v>
      </c>
      <c r="B64" s="1">
        <v>2020</v>
      </c>
      <c r="C64" s="1" t="s">
        <v>50</v>
      </c>
      <c r="D64" s="1" t="s">
        <v>20</v>
      </c>
      <c r="E64" s="1" t="s">
        <v>56</v>
      </c>
      <c r="F64" s="1" t="s">
        <v>31</v>
      </c>
      <c r="G64" s="1" t="s">
        <v>34</v>
      </c>
      <c r="H64" s="1" t="s">
        <v>32</v>
      </c>
      <c r="I64" s="1" t="s">
        <v>21</v>
      </c>
      <c r="J64" s="1">
        <v>166</v>
      </c>
      <c r="K64" s="1">
        <v>237.38</v>
      </c>
      <c r="N64" s="106">
        <v>2020</v>
      </c>
      <c r="O64" s="106" t="s">
        <v>43</v>
      </c>
      <c r="P64" s="106" t="s">
        <v>72</v>
      </c>
      <c r="Q64" s="107" t="s">
        <v>100</v>
      </c>
      <c r="R64" s="108">
        <v>1245</v>
      </c>
      <c r="S64" s="108">
        <v>4577.2</v>
      </c>
      <c r="T64" s="108">
        <v>5126.4639999999999</v>
      </c>
      <c r="U64" s="108">
        <v>915.44</v>
      </c>
      <c r="V64" s="109" t="s">
        <v>117</v>
      </c>
    </row>
    <row r="65" spans="1:22" ht="18" customHeight="1">
      <c r="A65" s="1" t="s">
        <v>30</v>
      </c>
      <c r="B65" s="1">
        <v>2020</v>
      </c>
      <c r="C65" s="1" t="s">
        <v>50</v>
      </c>
      <c r="D65" s="1" t="s">
        <v>20</v>
      </c>
      <c r="E65" s="1" t="s">
        <v>56</v>
      </c>
      <c r="F65" s="1" t="s">
        <v>31</v>
      </c>
      <c r="G65" s="1" t="s">
        <v>34</v>
      </c>
      <c r="H65" s="1" t="s">
        <v>32</v>
      </c>
      <c r="I65" s="1" t="s">
        <v>17</v>
      </c>
      <c r="J65" s="1">
        <v>222</v>
      </c>
      <c r="K65" s="1">
        <v>526.24</v>
      </c>
      <c r="N65" s="106">
        <v>2020</v>
      </c>
      <c r="O65" s="106" t="s">
        <v>43</v>
      </c>
      <c r="P65" s="106" t="s">
        <v>111</v>
      </c>
      <c r="Q65" s="110" t="s">
        <v>95</v>
      </c>
      <c r="R65" s="111">
        <v>644</v>
      </c>
      <c r="S65" s="111">
        <v>5743.5</v>
      </c>
      <c r="T65" s="111">
        <v>6432.72</v>
      </c>
      <c r="U65" s="108">
        <v>1148.7</v>
      </c>
      <c r="V65" s="109" t="s">
        <v>117</v>
      </c>
    </row>
    <row r="66" spans="1:22" ht="18" customHeight="1">
      <c r="A66" s="1" t="s">
        <v>33</v>
      </c>
      <c r="B66" s="1">
        <v>2020</v>
      </c>
      <c r="C66" s="1" t="s">
        <v>50</v>
      </c>
      <c r="D66" s="1" t="s">
        <v>20</v>
      </c>
      <c r="E66" s="1" t="s">
        <v>56</v>
      </c>
      <c r="F66" s="1" t="s">
        <v>31</v>
      </c>
      <c r="G66" s="1" t="s">
        <v>34</v>
      </c>
      <c r="H66" s="1" t="s">
        <v>32</v>
      </c>
      <c r="I66" s="1" t="s">
        <v>17</v>
      </c>
      <c r="J66" s="1">
        <v>216</v>
      </c>
      <c r="K66" s="1">
        <v>526.24</v>
      </c>
      <c r="N66" s="106">
        <v>2020</v>
      </c>
      <c r="O66" s="106" t="s">
        <v>43</v>
      </c>
      <c r="P66" s="106" t="s">
        <v>71</v>
      </c>
      <c r="Q66" s="110" t="s">
        <v>94</v>
      </c>
      <c r="R66" s="111">
        <v>643</v>
      </c>
      <c r="S66" s="111">
        <v>7000</v>
      </c>
      <c r="T66" s="111">
        <v>7840</v>
      </c>
      <c r="U66" s="108">
        <v>1400</v>
      </c>
      <c r="V66" s="109" t="s">
        <v>115</v>
      </c>
    </row>
    <row r="67" spans="1:22" ht="18" customHeight="1">
      <c r="A67" s="1" t="s">
        <v>36</v>
      </c>
      <c r="B67" s="1">
        <v>2020</v>
      </c>
      <c r="C67" s="1" t="s">
        <v>50</v>
      </c>
      <c r="D67" s="1" t="s">
        <v>20</v>
      </c>
      <c r="E67" s="1" t="s">
        <v>56</v>
      </c>
      <c r="F67" s="1" t="s">
        <v>31</v>
      </c>
      <c r="G67" s="1" t="s">
        <v>34</v>
      </c>
      <c r="H67" s="1" t="s">
        <v>32</v>
      </c>
      <c r="I67" s="1" t="s">
        <v>21</v>
      </c>
      <c r="J67" s="1">
        <v>684</v>
      </c>
      <c r="K67" s="1">
        <v>978.12</v>
      </c>
      <c r="N67" s="106">
        <v>2020</v>
      </c>
      <c r="O67" s="106" t="s">
        <v>43</v>
      </c>
      <c r="P67" s="106" t="s">
        <v>111</v>
      </c>
      <c r="Q67" s="110" t="s">
        <v>96</v>
      </c>
      <c r="R67" s="111">
        <v>455</v>
      </c>
      <c r="S67" s="111">
        <v>4578.6000000000004</v>
      </c>
      <c r="T67" s="111">
        <v>5128.0320000000002</v>
      </c>
      <c r="U67" s="108">
        <v>915.72000000000014</v>
      </c>
      <c r="V67" s="109" t="s">
        <v>115</v>
      </c>
    </row>
    <row r="68" spans="1:22" ht="18" customHeight="1">
      <c r="A68" s="1" t="s">
        <v>37</v>
      </c>
      <c r="B68" s="1">
        <v>2020</v>
      </c>
      <c r="C68" s="1" t="s">
        <v>50</v>
      </c>
      <c r="D68" s="1" t="s">
        <v>20</v>
      </c>
      <c r="E68" s="1" t="s">
        <v>56</v>
      </c>
      <c r="F68" s="1" t="s">
        <v>31</v>
      </c>
      <c r="G68" s="1" t="s">
        <v>34</v>
      </c>
      <c r="H68" s="1" t="s">
        <v>32</v>
      </c>
      <c r="I68" s="1" t="s">
        <v>21</v>
      </c>
      <c r="J68" s="1">
        <v>717</v>
      </c>
      <c r="K68" s="1">
        <v>1025.31</v>
      </c>
      <c r="N68" s="106">
        <v>2020</v>
      </c>
      <c r="O68" s="106" t="s">
        <v>43</v>
      </c>
      <c r="P68" s="106" t="s">
        <v>71</v>
      </c>
      <c r="Q68" s="110" t="s">
        <v>93</v>
      </c>
      <c r="R68" s="112">
        <v>345</v>
      </c>
      <c r="S68" s="112">
        <v>7000</v>
      </c>
      <c r="T68" s="112">
        <v>7840</v>
      </c>
      <c r="U68" s="108">
        <v>1400</v>
      </c>
      <c r="V68" s="109" t="s">
        <v>115</v>
      </c>
    </row>
    <row r="69" spans="1:22" ht="18" customHeight="1">
      <c r="A69" s="1" t="s">
        <v>36</v>
      </c>
      <c r="B69" s="1">
        <v>2020</v>
      </c>
      <c r="C69" s="1" t="s">
        <v>50</v>
      </c>
      <c r="D69" s="1" t="s">
        <v>20</v>
      </c>
      <c r="E69" s="1" t="s">
        <v>56</v>
      </c>
      <c r="F69" s="1" t="s">
        <v>31</v>
      </c>
      <c r="G69" s="1" t="s">
        <v>34</v>
      </c>
      <c r="H69" s="1" t="s">
        <v>32</v>
      </c>
      <c r="I69" s="1" t="s">
        <v>21</v>
      </c>
      <c r="J69" s="1">
        <v>770</v>
      </c>
      <c r="K69" s="1">
        <v>1101.0999999999999</v>
      </c>
      <c r="N69" s="106">
        <v>2020</v>
      </c>
      <c r="O69" s="106" t="s">
        <v>43</v>
      </c>
      <c r="P69" s="106" t="s">
        <v>72</v>
      </c>
      <c r="Q69" s="107" t="s">
        <v>98</v>
      </c>
      <c r="R69" s="108">
        <v>122</v>
      </c>
      <c r="S69" s="108">
        <v>100</v>
      </c>
      <c r="T69" s="108">
        <v>112</v>
      </c>
      <c r="U69" s="108">
        <v>20</v>
      </c>
      <c r="V69" s="109" t="s">
        <v>115</v>
      </c>
    </row>
    <row r="70" spans="1:22" ht="18" customHeight="1">
      <c r="A70" s="1" t="s">
        <v>36</v>
      </c>
      <c r="B70" s="1">
        <v>2020</v>
      </c>
      <c r="C70" s="1" t="s">
        <v>50</v>
      </c>
      <c r="D70" s="1" t="s">
        <v>20</v>
      </c>
      <c r="E70" s="1" t="s">
        <v>56</v>
      </c>
      <c r="F70" s="1" t="s">
        <v>31</v>
      </c>
      <c r="G70" s="1" t="s">
        <v>34</v>
      </c>
      <c r="H70" s="1" t="s">
        <v>32</v>
      </c>
      <c r="I70" s="1" t="s">
        <v>17</v>
      </c>
      <c r="J70" s="1">
        <v>225</v>
      </c>
      <c r="K70" s="1">
        <v>321.75</v>
      </c>
      <c r="N70" s="106">
        <v>2020</v>
      </c>
      <c r="O70" s="106" t="s">
        <v>43</v>
      </c>
      <c r="P70" s="106" t="s">
        <v>74</v>
      </c>
      <c r="Q70" s="110" t="s">
        <v>91</v>
      </c>
      <c r="R70" s="111">
        <v>78</v>
      </c>
      <c r="S70" s="111">
        <v>4577.2</v>
      </c>
      <c r="T70" s="111">
        <v>5126.4639999999999</v>
      </c>
      <c r="U70" s="108">
        <v>915.44</v>
      </c>
      <c r="V70" s="109" t="s">
        <v>115</v>
      </c>
    </row>
    <row r="71" spans="1:22" ht="18" customHeight="1">
      <c r="A71" s="1" t="s">
        <v>37</v>
      </c>
      <c r="B71" s="1">
        <v>2020</v>
      </c>
      <c r="C71" s="1" t="s">
        <v>50</v>
      </c>
      <c r="D71" s="1" t="s">
        <v>20</v>
      </c>
      <c r="E71" s="1" t="s">
        <v>56</v>
      </c>
      <c r="F71" s="1" t="s">
        <v>31</v>
      </c>
      <c r="G71" s="1" t="s">
        <v>34</v>
      </c>
      <c r="H71" s="1" t="s">
        <v>32</v>
      </c>
      <c r="I71" s="1" t="s">
        <v>17</v>
      </c>
      <c r="J71" s="1">
        <v>219</v>
      </c>
      <c r="K71" s="1">
        <v>313.17</v>
      </c>
      <c r="N71" s="106">
        <v>2020</v>
      </c>
      <c r="O71" s="106" t="s">
        <v>43</v>
      </c>
      <c r="P71" s="106" t="s">
        <v>74</v>
      </c>
      <c r="Q71" s="110" t="s">
        <v>89</v>
      </c>
      <c r="R71" s="111">
        <v>76</v>
      </c>
      <c r="S71" s="111">
        <v>4576.8999999999996</v>
      </c>
      <c r="T71" s="111">
        <v>5126.1279999999997</v>
      </c>
      <c r="U71" s="108">
        <v>915.38</v>
      </c>
      <c r="V71" s="109" t="s">
        <v>115</v>
      </c>
    </row>
    <row r="72" spans="1:22" ht="18" customHeight="1">
      <c r="A72" s="1" t="s">
        <v>30</v>
      </c>
      <c r="B72" s="1">
        <v>2020</v>
      </c>
      <c r="C72" s="1" t="s">
        <v>50</v>
      </c>
      <c r="D72" s="1" t="s">
        <v>20</v>
      </c>
      <c r="E72" s="1" t="s">
        <v>56</v>
      </c>
      <c r="F72" s="1" t="s">
        <v>31</v>
      </c>
      <c r="G72" s="1" t="s">
        <v>34</v>
      </c>
      <c r="H72" s="1" t="s">
        <v>32</v>
      </c>
      <c r="I72" s="1" t="s">
        <v>17</v>
      </c>
      <c r="J72" s="1">
        <v>213</v>
      </c>
      <c r="K72" s="1">
        <v>304.59000000000003</v>
      </c>
      <c r="N72" s="106">
        <v>2020</v>
      </c>
      <c r="O72" s="106" t="s">
        <v>43</v>
      </c>
      <c r="P72" s="106" t="s">
        <v>74</v>
      </c>
      <c r="Q72" s="110" t="s">
        <v>90</v>
      </c>
      <c r="R72" s="111">
        <v>46</v>
      </c>
      <c r="S72" s="111">
        <v>200</v>
      </c>
      <c r="T72" s="111">
        <v>224</v>
      </c>
      <c r="U72" s="108">
        <v>40</v>
      </c>
      <c r="V72" s="109" t="s">
        <v>115</v>
      </c>
    </row>
    <row r="73" spans="1:22" ht="18" customHeight="1">
      <c r="A73" s="1" t="s">
        <v>36</v>
      </c>
      <c r="B73" s="1">
        <v>2020</v>
      </c>
      <c r="C73" s="1" t="s">
        <v>50</v>
      </c>
      <c r="D73" s="1" t="s">
        <v>20</v>
      </c>
      <c r="E73" s="1" t="s">
        <v>56</v>
      </c>
      <c r="F73" s="1" t="s">
        <v>31</v>
      </c>
      <c r="G73" s="1" t="s">
        <v>34</v>
      </c>
      <c r="H73" s="1" t="s">
        <v>32</v>
      </c>
      <c r="I73" s="1" t="s">
        <v>21</v>
      </c>
      <c r="J73" s="1">
        <v>195</v>
      </c>
      <c r="K73" s="1">
        <v>278.85000000000002</v>
      </c>
      <c r="N73" s="106">
        <v>2020</v>
      </c>
      <c r="O73" s="106" t="s">
        <v>43</v>
      </c>
      <c r="P73" s="106" t="s">
        <v>74</v>
      </c>
      <c r="Q73" s="110" t="s">
        <v>88</v>
      </c>
      <c r="R73" s="111">
        <v>34</v>
      </c>
      <c r="S73" s="111">
        <v>4576.8</v>
      </c>
      <c r="T73" s="111">
        <v>5126.0160000000005</v>
      </c>
      <c r="U73" s="108">
        <v>915.36000000000013</v>
      </c>
      <c r="V73" s="109" t="s">
        <v>115</v>
      </c>
    </row>
    <row r="74" spans="1:22" ht="18" customHeight="1">
      <c r="A74" s="1" t="s">
        <v>36</v>
      </c>
      <c r="B74" s="1">
        <v>2020</v>
      </c>
      <c r="C74" s="1" t="s">
        <v>50</v>
      </c>
      <c r="D74" s="1" t="s">
        <v>20</v>
      </c>
      <c r="E74" s="1" t="s">
        <v>56</v>
      </c>
      <c r="F74" s="1" t="s">
        <v>31</v>
      </c>
      <c r="G74" s="1" t="s">
        <v>34</v>
      </c>
      <c r="H74" s="1" t="s">
        <v>32</v>
      </c>
      <c r="I74" s="1" t="s">
        <v>21</v>
      </c>
      <c r="J74" s="1">
        <v>810</v>
      </c>
      <c r="K74" s="1">
        <v>526.24</v>
      </c>
      <c r="N74" s="106">
        <v>2020</v>
      </c>
      <c r="O74" s="106" t="s">
        <v>43</v>
      </c>
      <c r="P74" s="106" t="s">
        <v>72</v>
      </c>
      <c r="Q74" s="107" t="s">
        <v>99</v>
      </c>
      <c r="R74" s="108">
        <v>7</v>
      </c>
      <c r="S74" s="108">
        <v>200</v>
      </c>
      <c r="T74" s="108">
        <v>224</v>
      </c>
      <c r="U74" s="108">
        <v>40</v>
      </c>
      <c r="V74" s="109" t="s">
        <v>115</v>
      </c>
    </row>
    <row r="75" spans="1:22" ht="18" customHeight="1">
      <c r="A75" s="1" t="s">
        <v>33</v>
      </c>
      <c r="B75" s="1">
        <v>2020</v>
      </c>
      <c r="C75" s="1" t="s">
        <v>50</v>
      </c>
      <c r="D75" s="1" t="s">
        <v>20</v>
      </c>
      <c r="E75" s="1" t="s">
        <v>56</v>
      </c>
      <c r="F75" s="1" t="s">
        <v>31</v>
      </c>
      <c r="G75" s="1" t="s">
        <v>34</v>
      </c>
      <c r="H75" s="1" t="s">
        <v>32</v>
      </c>
      <c r="I75" s="1" t="s">
        <v>21</v>
      </c>
      <c r="J75" s="1">
        <v>193</v>
      </c>
      <c r="K75" s="1">
        <v>275.99</v>
      </c>
      <c r="N75" s="106">
        <v>2020</v>
      </c>
      <c r="O75" s="106" t="s">
        <v>43</v>
      </c>
      <c r="P75" s="106" t="s">
        <v>74</v>
      </c>
      <c r="Q75" s="110" t="s">
        <v>92</v>
      </c>
      <c r="R75" s="111">
        <v>3</v>
      </c>
      <c r="S75" s="111">
        <v>4577.3</v>
      </c>
      <c r="T75" s="111">
        <v>5126.576</v>
      </c>
      <c r="U75" s="108">
        <v>915.46</v>
      </c>
      <c r="V75" s="109" t="s">
        <v>115</v>
      </c>
    </row>
    <row r="76" spans="1:22" ht="18" customHeight="1">
      <c r="A76" s="1" t="s">
        <v>30</v>
      </c>
      <c r="B76" s="1">
        <v>2020</v>
      </c>
      <c r="C76" s="1" t="s">
        <v>50</v>
      </c>
      <c r="D76" s="1" t="s">
        <v>20</v>
      </c>
      <c r="E76" s="1" t="s">
        <v>56</v>
      </c>
      <c r="F76" s="1" t="s">
        <v>31</v>
      </c>
      <c r="G76" s="1" t="s">
        <v>34</v>
      </c>
      <c r="H76" s="1" t="s">
        <v>32</v>
      </c>
      <c r="I76" s="1" t="s">
        <v>21</v>
      </c>
      <c r="J76" s="1">
        <v>241</v>
      </c>
      <c r="K76" s="1">
        <v>344.63</v>
      </c>
      <c r="N76" s="106">
        <v>2020</v>
      </c>
      <c r="O76" s="106" t="s">
        <v>43</v>
      </c>
      <c r="P76" s="106" t="s">
        <v>97</v>
      </c>
      <c r="Q76" s="110" t="s">
        <v>97</v>
      </c>
      <c r="R76" s="111">
        <v>2</v>
      </c>
      <c r="S76" s="111">
        <v>6600</v>
      </c>
      <c r="T76" s="111">
        <v>7392</v>
      </c>
      <c r="U76" s="108">
        <v>1320</v>
      </c>
      <c r="V76" s="109" t="s">
        <v>115</v>
      </c>
    </row>
    <row r="77" spans="1:22" ht="18" customHeight="1">
      <c r="A77" s="1" t="s">
        <v>33</v>
      </c>
      <c r="B77" s="1">
        <v>2020</v>
      </c>
      <c r="C77" s="1" t="s">
        <v>50</v>
      </c>
      <c r="D77" s="1" t="s">
        <v>20</v>
      </c>
      <c r="E77" s="1" t="s">
        <v>56</v>
      </c>
      <c r="F77" s="1" t="s">
        <v>31</v>
      </c>
      <c r="G77" s="1" t="s">
        <v>34</v>
      </c>
      <c r="H77" s="1" t="s">
        <v>32</v>
      </c>
      <c r="I77" s="1" t="s">
        <v>17</v>
      </c>
      <c r="J77" s="1">
        <v>221</v>
      </c>
      <c r="K77" s="1">
        <v>316.02999999999997</v>
      </c>
      <c r="N77" s="106">
        <v>2020</v>
      </c>
      <c r="O77" s="106" t="s">
        <v>44</v>
      </c>
      <c r="P77" s="106" t="s">
        <v>73</v>
      </c>
      <c r="Q77" s="107" t="s">
        <v>101</v>
      </c>
      <c r="R77" s="108">
        <v>3566</v>
      </c>
      <c r="S77" s="108">
        <v>4577.3</v>
      </c>
      <c r="T77" s="108">
        <v>5126.576</v>
      </c>
      <c r="U77" s="108">
        <v>915.46</v>
      </c>
      <c r="V77" s="109" t="s">
        <v>115</v>
      </c>
    </row>
    <row r="78" spans="1:22" ht="18" customHeight="1">
      <c r="A78" s="1" t="s">
        <v>36</v>
      </c>
      <c r="B78" s="1">
        <v>2020</v>
      </c>
      <c r="C78" s="1" t="s">
        <v>50</v>
      </c>
      <c r="D78" s="1" t="s">
        <v>20</v>
      </c>
      <c r="E78" s="1" t="s">
        <v>56</v>
      </c>
      <c r="F78" s="1" t="s">
        <v>31</v>
      </c>
      <c r="G78" s="1" t="s">
        <v>34</v>
      </c>
      <c r="H78" s="1" t="s">
        <v>32</v>
      </c>
      <c r="I78" s="1" t="s">
        <v>17</v>
      </c>
      <c r="J78" s="1">
        <v>215</v>
      </c>
      <c r="K78" s="1">
        <v>307.45</v>
      </c>
      <c r="N78" s="106">
        <v>2020</v>
      </c>
      <c r="O78" s="106" t="s">
        <v>44</v>
      </c>
      <c r="P78" s="106" t="s">
        <v>73</v>
      </c>
      <c r="Q78" s="107" t="s">
        <v>102</v>
      </c>
      <c r="R78" s="108">
        <v>2498</v>
      </c>
      <c r="S78" s="108">
        <v>8000</v>
      </c>
      <c r="T78" s="108">
        <v>8960</v>
      </c>
      <c r="U78" s="108">
        <v>1600</v>
      </c>
      <c r="V78" s="109" t="s">
        <v>115</v>
      </c>
    </row>
    <row r="79" spans="1:22" ht="18" customHeight="1">
      <c r="A79" s="1" t="s">
        <v>36</v>
      </c>
      <c r="B79" s="1">
        <v>2020</v>
      </c>
      <c r="C79" s="1" t="s">
        <v>50</v>
      </c>
      <c r="D79" s="1" t="s">
        <v>20</v>
      </c>
      <c r="E79" s="1" t="s">
        <v>56</v>
      </c>
      <c r="F79" s="1" t="s">
        <v>31</v>
      </c>
      <c r="G79" s="1" t="s">
        <v>34</v>
      </c>
      <c r="H79" s="1" t="s">
        <v>32</v>
      </c>
      <c r="I79" s="1" t="s">
        <v>21</v>
      </c>
      <c r="J79" s="1">
        <v>191</v>
      </c>
      <c r="K79" s="1">
        <v>273.13</v>
      </c>
      <c r="N79" s="106">
        <v>2020</v>
      </c>
      <c r="O79" s="106" t="s">
        <v>44</v>
      </c>
      <c r="P79" s="106" t="s">
        <v>72</v>
      </c>
      <c r="Q79" s="107" t="s">
        <v>100</v>
      </c>
      <c r="R79" s="108">
        <v>1245</v>
      </c>
      <c r="S79" s="108">
        <v>4577.2</v>
      </c>
      <c r="T79" s="108">
        <v>5126.4639999999999</v>
      </c>
      <c r="U79" s="108">
        <v>915.44</v>
      </c>
      <c r="V79" s="109" t="s">
        <v>115</v>
      </c>
    </row>
    <row r="80" spans="1:22" ht="18" customHeight="1">
      <c r="A80" s="1" t="s">
        <v>33</v>
      </c>
      <c r="B80" s="1">
        <v>2020</v>
      </c>
      <c r="C80" s="1" t="s">
        <v>50</v>
      </c>
      <c r="D80" s="1" t="s">
        <v>20</v>
      </c>
      <c r="E80" s="1" t="s">
        <v>56</v>
      </c>
      <c r="F80" s="1" t="s">
        <v>31</v>
      </c>
      <c r="G80" s="1" t="s">
        <v>34</v>
      </c>
      <c r="H80" s="1" t="s">
        <v>32</v>
      </c>
      <c r="I80" s="1" t="s">
        <v>21</v>
      </c>
      <c r="J80" s="1">
        <v>239</v>
      </c>
      <c r="K80" s="1">
        <v>341.77</v>
      </c>
      <c r="N80" s="106">
        <v>2020</v>
      </c>
      <c r="O80" s="106" t="s">
        <v>44</v>
      </c>
      <c r="P80" s="106" t="s">
        <v>111</v>
      </c>
      <c r="Q80" s="110" t="s">
        <v>95</v>
      </c>
      <c r="R80" s="111">
        <v>644</v>
      </c>
      <c r="S80" s="111">
        <v>5743.5</v>
      </c>
      <c r="T80" s="111">
        <v>6432.72</v>
      </c>
      <c r="U80" s="108">
        <v>1148.7</v>
      </c>
      <c r="V80" s="109" t="s">
        <v>115</v>
      </c>
    </row>
    <row r="81" spans="1:22" ht="18" customHeight="1">
      <c r="A81" s="1" t="s">
        <v>33</v>
      </c>
      <c r="B81" s="1">
        <v>2020</v>
      </c>
      <c r="C81" s="1" t="s">
        <v>50</v>
      </c>
      <c r="D81" s="1" t="s">
        <v>20</v>
      </c>
      <c r="E81" s="1" t="s">
        <v>56</v>
      </c>
      <c r="F81" s="1" t="s">
        <v>31</v>
      </c>
      <c r="G81" s="1" t="s">
        <v>34</v>
      </c>
      <c r="H81" s="1" t="s">
        <v>32</v>
      </c>
      <c r="I81" s="1" t="s">
        <v>21</v>
      </c>
      <c r="J81" s="1">
        <v>779</v>
      </c>
      <c r="K81" s="1">
        <v>1113.97</v>
      </c>
      <c r="N81" s="106">
        <v>2020</v>
      </c>
      <c r="O81" s="106" t="s">
        <v>44</v>
      </c>
      <c r="P81" s="106" t="s">
        <v>71</v>
      </c>
      <c r="Q81" s="110" t="s">
        <v>94</v>
      </c>
      <c r="R81" s="111">
        <v>643</v>
      </c>
      <c r="S81" s="111">
        <v>7000</v>
      </c>
      <c r="T81" s="111">
        <v>7840</v>
      </c>
      <c r="U81" s="108">
        <v>1400</v>
      </c>
      <c r="V81" s="109" t="s">
        <v>115</v>
      </c>
    </row>
    <row r="82" spans="1:22" ht="18" customHeight="1">
      <c r="A82" s="1" t="s">
        <v>36</v>
      </c>
      <c r="B82" s="1">
        <v>2020</v>
      </c>
      <c r="C82" s="1" t="s">
        <v>38</v>
      </c>
      <c r="D82" s="1" t="s">
        <v>20</v>
      </c>
      <c r="E82" s="1" t="s">
        <v>56</v>
      </c>
      <c r="F82" s="1" t="s">
        <v>31</v>
      </c>
      <c r="G82" s="1" t="s">
        <v>34</v>
      </c>
      <c r="H82" s="1" t="s">
        <v>32</v>
      </c>
      <c r="I82" s="1" t="s">
        <v>21</v>
      </c>
      <c r="J82" s="1">
        <v>248</v>
      </c>
      <c r="K82" s="1">
        <v>354.64</v>
      </c>
      <c r="N82" s="106">
        <v>2020</v>
      </c>
      <c r="O82" s="106" t="s">
        <v>44</v>
      </c>
      <c r="P82" s="106" t="s">
        <v>111</v>
      </c>
      <c r="Q82" s="110" t="s">
        <v>96</v>
      </c>
      <c r="R82" s="111">
        <v>455</v>
      </c>
      <c r="S82" s="111">
        <v>4578.6000000000004</v>
      </c>
      <c r="T82" s="111">
        <v>5128.0320000000002</v>
      </c>
      <c r="U82" s="108">
        <v>915.72000000000014</v>
      </c>
      <c r="V82" s="109" t="s">
        <v>115</v>
      </c>
    </row>
    <row r="83" spans="1:22" ht="18" customHeight="1">
      <c r="A83" s="1" t="s">
        <v>30</v>
      </c>
      <c r="B83" s="1">
        <v>2020</v>
      </c>
      <c r="C83" s="1" t="s">
        <v>38</v>
      </c>
      <c r="D83" s="1" t="s">
        <v>20</v>
      </c>
      <c r="E83" s="1" t="s">
        <v>56</v>
      </c>
      <c r="F83" s="1" t="s">
        <v>31</v>
      </c>
      <c r="G83" s="1" t="s">
        <v>34</v>
      </c>
      <c r="H83" s="1" t="s">
        <v>32</v>
      </c>
      <c r="I83" s="1" t="s">
        <v>21</v>
      </c>
      <c r="J83" s="1">
        <v>218</v>
      </c>
      <c r="K83" s="1">
        <v>311.74</v>
      </c>
      <c r="N83" s="106">
        <v>2020</v>
      </c>
      <c r="O83" s="106" t="s">
        <v>44</v>
      </c>
      <c r="P83" s="106" t="s">
        <v>71</v>
      </c>
      <c r="Q83" s="110" t="s">
        <v>93</v>
      </c>
      <c r="R83" s="112">
        <v>345</v>
      </c>
      <c r="S83" s="112">
        <v>7000</v>
      </c>
      <c r="T83" s="112">
        <v>7840</v>
      </c>
      <c r="U83" s="108">
        <v>1400</v>
      </c>
      <c r="V83" s="109" t="s">
        <v>115</v>
      </c>
    </row>
    <row r="84" spans="1:22" ht="18" customHeight="1">
      <c r="A84" s="1" t="s">
        <v>36</v>
      </c>
      <c r="B84" s="1">
        <v>2020</v>
      </c>
      <c r="C84" s="1" t="s">
        <v>38</v>
      </c>
      <c r="D84" s="1" t="s">
        <v>20</v>
      </c>
      <c r="E84" s="1" t="s">
        <v>56</v>
      </c>
      <c r="F84" s="1" t="s">
        <v>31</v>
      </c>
      <c r="G84" s="1" t="s">
        <v>34</v>
      </c>
      <c r="H84" s="1" t="s">
        <v>32</v>
      </c>
      <c r="I84" s="1" t="s">
        <v>21</v>
      </c>
      <c r="J84" s="1">
        <v>244</v>
      </c>
      <c r="K84" s="1">
        <v>348.92</v>
      </c>
      <c r="N84" s="106">
        <v>2020</v>
      </c>
      <c r="O84" s="106" t="s">
        <v>44</v>
      </c>
      <c r="P84" s="106" t="s">
        <v>72</v>
      </c>
      <c r="Q84" s="107" t="s">
        <v>98</v>
      </c>
      <c r="R84" s="108">
        <v>122</v>
      </c>
      <c r="S84" s="108">
        <v>100</v>
      </c>
      <c r="T84" s="108">
        <v>112</v>
      </c>
      <c r="U84" s="108">
        <v>20</v>
      </c>
      <c r="V84" s="109" t="s">
        <v>115</v>
      </c>
    </row>
    <row r="85" spans="1:22" ht="18" customHeight="1">
      <c r="A85" s="1" t="s">
        <v>30</v>
      </c>
      <c r="B85" s="1">
        <v>2020</v>
      </c>
      <c r="C85" s="1" t="s">
        <v>38</v>
      </c>
      <c r="D85" s="1" t="s">
        <v>20</v>
      </c>
      <c r="E85" s="1" t="s">
        <v>56</v>
      </c>
      <c r="F85" s="1" t="s">
        <v>31</v>
      </c>
      <c r="G85" s="1" t="s">
        <v>34</v>
      </c>
      <c r="H85" s="1" t="s">
        <v>32</v>
      </c>
      <c r="I85" s="1" t="s">
        <v>21</v>
      </c>
      <c r="J85" s="1">
        <v>292</v>
      </c>
      <c r="K85" s="1">
        <v>417.56</v>
      </c>
      <c r="N85" s="106">
        <v>2020</v>
      </c>
      <c r="O85" s="106" t="s">
        <v>44</v>
      </c>
      <c r="P85" s="106" t="s">
        <v>74</v>
      </c>
      <c r="Q85" s="110" t="s">
        <v>91</v>
      </c>
      <c r="R85" s="111">
        <v>78</v>
      </c>
      <c r="S85" s="111">
        <v>4577.2</v>
      </c>
      <c r="T85" s="111">
        <v>5126.4639999999999</v>
      </c>
      <c r="U85" s="108">
        <v>915.44</v>
      </c>
      <c r="V85" s="109" t="s">
        <v>115</v>
      </c>
    </row>
    <row r="86" spans="1:22" ht="18" customHeight="1">
      <c r="A86" s="1" t="s">
        <v>36</v>
      </c>
      <c r="B86" s="1">
        <v>2020</v>
      </c>
      <c r="C86" s="1" t="s">
        <v>38</v>
      </c>
      <c r="D86" s="1" t="s">
        <v>20</v>
      </c>
      <c r="E86" s="1" t="s">
        <v>56</v>
      </c>
      <c r="F86" s="1" t="s">
        <v>31</v>
      </c>
      <c r="G86" s="1" t="s">
        <v>34</v>
      </c>
      <c r="H86" s="1" t="s">
        <v>32</v>
      </c>
      <c r="I86" s="1" t="s">
        <v>21</v>
      </c>
      <c r="J86" s="1">
        <v>220</v>
      </c>
      <c r="K86" s="1">
        <v>314.60000000000002</v>
      </c>
      <c r="N86" s="106">
        <v>2020</v>
      </c>
      <c r="O86" s="106" t="s">
        <v>44</v>
      </c>
      <c r="P86" s="106" t="s">
        <v>74</v>
      </c>
      <c r="Q86" s="110" t="s">
        <v>89</v>
      </c>
      <c r="R86" s="111">
        <v>76</v>
      </c>
      <c r="S86" s="111">
        <v>4576.8999999999996</v>
      </c>
      <c r="T86" s="111">
        <v>5126.1279999999997</v>
      </c>
      <c r="U86" s="108">
        <v>915.38</v>
      </c>
      <c r="V86" s="109" t="s">
        <v>115</v>
      </c>
    </row>
    <row r="87" spans="1:22" ht="18" customHeight="1">
      <c r="A87" s="1" t="s">
        <v>30</v>
      </c>
      <c r="B87" s="1">
        <v>2020</v>
      </c>
      <c r="C87" s="1" t="s">
        <v>38</v>
      </c>
      <c r="D87" s="1" t="s">
        <v>20</v>
      </c>
      <c r="E87" s="1" t="s">
        <v>56</v>
      </c>
      <c r="F87" s="1" t="s">
        <v>31</v>
      </c>
      <c r="G87" s="1" t="s">
        <v>34</v>
      </c>
      <c r="H87" s="1" t="s">
        <v>32</v>
      </c>
      <c r="I87" s="1" t="s">
        <v>21</v>
      </c>
      <c r="J87" s="1">
        <v>675</v>
      </c>
      <c r="K87" s="1">
        <v>965.25</v>
      </c>
      <c r="N87" s="106">
        <v>2020</v>
      </c>
      <c r="O87" s="106" t="s">
        <v>44</v>
      </c>
      <c r="P87" s="106" t="s">
        <v>74</v>
      </c>
      <c r="Q87" s="110" t="s">
        <v>90</v>
      </c>
      <c r="R87" s="111">
        <v>46</v>
      </c>
      <c r="S87" s="111">
        <v>200</v>
      </c>
      <c r="T87" s="111">
        <v>224</v>
      </c>
      <c r="U87" s="108">
        <v>40</v>
      </c>
      <c r="V87" s="109" t="s">
        <v>115</v>
      </c>
    </row>
    <row r="88" spans="1:22" ht="18" customHeight="1">
      <c r="A88" s="1" t="s">
        <v>36</v>
      </c>
      <c r="B88" s="1">
        <v>2020</v>
      </c>
      <c r="C88" s="1" t="s">
        <v>38</v>
      </c>
      <c r="D88" s="1" t="s">
        <v>20</v>
      </c>
      <c r="E88" s="1" t="s">
        <v>56</v>
      </c>
      <c r="F88" s="1" t="s">
        <v>31</v>
      </c>
      <c r="G88" s="1" t="s">
        <v>34</v>
      </c>
      <c r="H88" s="1" t="s">
        <v>32</v>
      </c>
      <c r="I88" s="1" t="s">
        <v>21</v>
      </c>
      <c r="J88" s="1">
        <v>708</v>
      </c>
      <c r="K88" s="1">
        <v>1012.44</v>
      </c>
      <c r="N88" s="106">
        <v>2020</v>
      </c>
      <c r="O88" s="106" t="s">
        <v>44</v>
      </c>
      <c r="P88" s="106" t="s">
        <v>74</v>
      </c>
      <c r="Q88" s="110" t="s">
        <v>88</v>
      </c>
      <c r="R88" s="111">
        <v>34</v>
      </c>
      <c r="S88" s="111">
        <v>4576.8</v>
      </c>
      <c r="T88" s="111">
        <v>5126.0160000000005</v>
      </c>
      <c r="U88" s="108">
        <v>915.36000000000013</v>
      </c>
      <c r="V88" s="109" t="s">
        <v>115</v>
      </c>
    </row>
    <row r="89" spans="1:22" ht="18" customHeight="1">
      <c r="A89" s="1" t="s">
        <v>33</v>
      </c>
      <c r="B89" s="1">
        <v>2020</v>
      </c>
      <c r="C89" s="1" t="s">
        <v>38</v>
      </c>
      <c r="D89" s="1" t="s">
        <v>20</v>
      </c>
      <c r="E89" s="1" t="s">
        <v>56</v>
      </c>
      <c r="F89" s="1" t="s">
        <v>31</v>
      </c>
      <c r="G89" s="1" t="s">
        <v>34</v>
      </c>
      <c r="H89" s="1" t="s">
        <v>32</v>
      </c>
      <c r="I89" s="1" t="s">
        <v>21</v>
      </c>
      <c r="J89" s="1">
        <v>761</v>
      </c>
      <c r="K89" s="1">
        <v>1088.23</v>
      </c>
      <c r="N89" s="106">
        <v>2020</v>
      </c>
      <c r="O89" s="106" t="s">
        <v>44</v>
      </c>
      <c r="P89" s="106" t="s">
        <v>72</v>
      </c>
      <c r="Q89" s="107" t="s">
        <v>99</v>
      </c>
      <c r="R89" s="108">
        <v>7</v>
      </c>
      <c r="S89" s="108">
        <v>200</v>
      </c>
      <c r="T89" s="108">
        <v>224</v>
      </c>
      <c r="U89" s="108">
        <v>40</v>
      </c>
      <c r="V89" s="109" t="s">
        <v>115</v>
      </c>
    </row>
    <row r="90" spans="1:22" ht="18" customHeight="1">
      <c r="A90" s="1" t="s">
        <v>33</v>
      </c>
      <c r="B90" s="1">
        <v>2020</v>
      </c>
      <c r="C90" s="1" t="s">
        <v>38</v>
      </c>
      <c r="D90" s="1" t="s">
        <v>20</v>
      </c>
      <c r="E90" s="1" t="s">
        <v>56</v>
      </c>
      <c r="F90" s="1" t="s">
        <v>31</v>
      </c>
      <c r="G90" s="1" t="s">
        <v>34</v>
      </c>
      <c r="H90" s="1" t="s">
        <v>32</v>
      </c>
      <c r="I90" s="1" t="s">
        <v>21</v>
      </c>
      <c r="J90" s="1">
        <v>249</v>
      </c>
      <c r="K90" s="1">
        <v>356.07</v>
      </c>
      <c r="N90" s="106">
        <v>2020</v>
      </c>
      <c r="O90" s="106" t="s">
        <v>44</v>
      </c>
      <c r="P90" s="106" t="s">
        <v>97</v>
      </c>
      <c r="Q90" s="110" t="s">
        <v>97</v>
      </c>
      <c r="R90" s="111">
        <v>3</v>
      </c>
      <c r="S90" s="111">
        <v>6600</v>
      </c>
      <c r="T90" s="111">
        <v>7392</v>
      </c>
      <c r="U90" s="108">
        <v>1320</v>
      </c>
      <c r="V90" s="109" t="s">
        <v>115</v>
      </c>
    </row>
    <row r="91" spans="1:22" ht="18" customHeight="1">
      <c r="A91" s="1" t="s">
        <v>36</v>
      </c>
      <c r="B91" s="1">
        <v>2020</v>
      </c>
      <c r="C91" s="1" t="s">
        <v>38</v>
      </c>
      <c r="D91" s="1" t="s">
        <v>20</v>
      </c>
      <c r="E91" s="1" t="s">
        <v>56</v>
      </c>
      <c r="F91" s="1" t="s">
        <v>31</v>
      </c>
      <c r="G91" s="1" t="s">
        <v>34</v>
      </c>
      <c r="H91" s="1" t="s">
        <v>32</v>
      </c>
      <c r="I91" s="1" t="s">
        <v>21</v>
      </c>
      <c r="J91" s="1">
        <v>748</v>
      </c>
      <c r="K91" s="1">
        <v>526.24</v>
      </c>
      <c r="N91" s="106">
        <v>2020</v>
      </c>
      <c r="O91" s="106" t="s">
        <v>44</v>
      </c>
      <c r="P91" s="106" t="s">
        <v>74</v>
      </c>
      <c r="Q91" s="110" t="s">
        <v>92</v>
      </c>
      <c r="R91" s="111">
        <v>3</v>
      </c>
      <c r="S91" s="111">
        <v>4577.3</v>
      </c>
      <c r="T91" s="111">
        <v>5126.576</v>
      </c>
      <c r="U91" s="108">
        <v>915.46</v>
      </c>
      <c r="V91" s="109" t="s">
        <v>115</v>
      </c>
    </row>
    <row r="92" spans="1:22" ht="18" customHeight="1">
      <c r="A92" s="1" t="s">
        <v>30</v>
      </c>
      <c r="B92" s="1">
        <v>2020</v>
      </c>
      <c r="C92" s="1" t="s">
        <v>38</v>
      </c>
      <c r="D92" s="1" t="s">
        <v>20</v>
      </c>
      <c r="E92" s="1" t="s">
        <v>56</v>
      </c>
      <c r="F92" s="1" t="s">
        <v>31</v>
      </c>
      <c r="G92" s="1" t="s">
        <v>34</v>
      </c>
      <c r="H92" s="1" t="s">
        <v>32</v>
      </c>
      <c r="I92" s="1" t="s">
        <v>21</v>
      </c>
      <c r="J92" s="1">
        <v>801</v>
      </c>
      <c r="K92" s="1">
        <v>526.24</v>
      </c>
      <c r="N92" s="106">
        <v>2020</v>
      </c>
      <c r="O92" s="106" t="s">
        <v>45</v>
      </c>
      <c r="P92" s="106" t="s">
        <v>73</v>
      </c>
      <c r="Q92" s="107" t="s">
        <v>101</v>
      </c>
      <c r="R92" s="108">
        <v>3566</v>
      </c>
      <c r="S92" s="108">
        <v>4577.3</v>
      </c>
      <c r="T92" s="108">
        <v>5126.576</v>
      </c>
      <c r="U92" s="108">
        <v>915.46</v>
      </c>
      <c r="V92" s="109" t="s">
        <v>115</v>
      </c>
    </row>
    <row r="93" spans="1:22" ht="18" customHeight="1">
      <c r="A93" s="1" t="s">
        <v>36</v>
      </c>
      <c r="B93" s="1">
        <v>2020</v>
      </c>
      <c r="C93" s="1" t="s">
        <v>38</v>
      </c>
      <c r="D93" s="1" t="s">
        <v>20</v>
      </c>
      <c r="E93" s="1" t="s">
        <v>56</v>
      </c>
      <c r="F93" s="1" t="s">
        <v>31</v>
      </c>
      <c r="G93" s="1" t="s">
        <v>34</v>
      </c>
      <c r="H93" s="1" t="s">
        <v>32</v>
      </c>
      <c r="I93" s="1" t="s">
        <v>21</v>
      </c>
      <c r="J93" s="1">
        <v>247</v>
      </c>
      <c r="K93" s="1">
        <v>353.21</v>
      </c>
      <c r="N93" s="106">
        <v>2020</v>
      </c>
      <c r="O93" s="106" t="s">
        <v>45</v>
      </c>
      <c r="P93" s="106" t="s">
        <v>73</v>
      </c>
      <c r="Q93" s="107" t="s">
        <v>102</v>
      </c>
      <c r="R93" s="108">
        <v>2498</v>
      </c>
      <c r="S93" s="108">
        <v>8000</v>
      </c>
      <c r="T93" s="108">
        <v>8960</v>
      </c>
      <c r="U93" s="108">
        <v>1600</v>
      </c>
      <c r="V93" s="109" t="s">
        <v>115</v>
      </c>
    </row>
    <row r="94" spans="1:22" ht="18" customHeight="1">
      <c r="A94" s="1" t="s">
        <v>36</v>
      </c>
      <c r="B94" s="1">
        <v>2020</v>
      </c>
      <c r="C94" s="1" t="s">
        <v>38</v>
      </c>
      <c r="D94" s="1" t="s">
        <v>20</v>
      </c>
      <c r="E94" s="1" t="s">
        <v>56</v>
      </c>
      <c r="F94" s="1" t="s">
        <v>31</v>
      </c>
      <c r="G94" s="1" t="s">
        <v>34</v>
      </c>
      <c r="H94" s="1" t="s">
        <v>32</v>
      </c>
      <c r="I94" s="1" t="s">
        <v>21</v>
      </c>
      <c r="J94" s="1">
        <v>295</v>
      </c>
      <c r="K94" s="1">
        <v>421.85</v>
      </c>
      <c r="N94" s="106">
        <v>2020</v>
      </c>
      <c r="O94" s="106" t="s">
        <v>45</v>
      </c>
      <c r="P94" s="106" t="s">
        <v>72</v>
      </c>
      <c r="Q94" s="107" t="s">
        <v>100</v>
      </c>
      <c r="R94" s="108">
        <v>1245</v>
      </c>
      <c r="S94" s="108">
        <v>4577.2</v>
      </c>
      <c r="T94" s="108">
        <v>5126.4639999999999</v>
      </c>
      <c r="U94" s="108">
        <v>915.44</v>
      </c>
      <c r="V94" s="109" t="s">
        <v>115</v>
      </c>
    </row>
    <row r="95" spans="1:22" ht="18" customHeight="1">
      <c r="A95" s="1" t="s">
        <v>36</v>
      </c>
      <c r="B95" s="1">
        <v>2020</v>
      </c>
      <c r="C95" s="1" t="s">
        <v>38</v>
      </c>
      <c r="D95" s="1" t="s">
        <v>20</v>
      </c>
      <c r="E95" s="1" t="s">
        <v>56</v>
      </c>
      <c r="F95" s="1" t="s">
        <v>31</v>
      </c>
      <c r="G95" s="1" t="s">
        <v>34</v>
      </c>
      <c r="H95" s="1" t="s">
        <v>32</v>
      </c>
      <c r="I95" s="1" t="s">
        <v>21</v>
      </c>
      <c r="J95" s="1">
        <v>217</v>
      </c>
      <c r="K95" s="1">
        <v>310.31</v>
      </c>
      <c r="N95" s="106">
        <v>2020</v>
      </c>
      <c r="O95" s="106" t="s">
        <v>45</v>
      </c>
      <c r="P95" s="106" t="s">
        <v>111</v>
      </c>
      <c r="Q95" s="110" t="s">
        <v>95</v>
      </c>
      <c r="R95" s="111">
        <v>644</v>
      </c>
      <c r="S95" s="111">
        <v>5743.5</v>
      </c>
      <c r="T95" s="111">
        <v>6432.72</v>
      </c>
      <c r="U95" s="108">
        <v>1148.7</v>
      </c>
      <c r="V95" s="109" t="s">
        <v>115</v>
      </c>
    </row>
    <row r="96" spans="1:22" ht="18" customHeight="1">
      <c r="A96" s="1" t="s">
        <v>30</v>
      </c>
      <c r="B96" s="1">
        <v>2020</v>
      </c>
      <c r="C96" s="1" t="s">
        <v>38</v>
      </c>
      <c r="D96" s="1" t="s">
        <v>20</v>
      </c>
      <c r="E96" s="1" t="s">
        <v>56</v>
      </c>
      <c r="F96" s="1" t="s">
        <v>31</v>
      </c>
      <c r="G96" s="1" t="s">
        <v>34</v>
      </c>
      <c r="H96" s="1" t="s">
        <v>32</v>
      </c>
      <c r="I96" s="1" t="s">
        <v>21</v>
      </c>
      <c r="J96" s="1">
        <v>245</v>
      </c>
      <c r="K96" s="1">
        <v>350.35</v>
      </c>
      <c r="N96" s="106">
        <v>2020</v>
      </c>
      <c r="O96" s="106" t="s">
        <v>45</v>
      </c>
      <c r="P96" s="106" t="s">
        <v>71</v>
      </c>
      <c r="Q96" s="110" t="s">
        <v>94</v>
      </c>
      <c r="R96" s="111">
        <v>643</v>
      </c>
      <c r="S96" s="111">
        <v>7000</v>
      </c>
      <c r="T96" s="111">
        <v>7840</v>
      </c>
      <c r="U96" s="108">
        <v>1400</v>
      </c>
      <c r="V96" s="109" t="s">
        <v>115</v>
      </c>
    </row>
    <row r="97" spans="1:22" ht="18" customHeight="1">
      <c r="A97" s="1" t="s">
        <v>33</v>
      </c>
      <c r="B97" s="1">
        <v>2020</v>
      </c>
      <c r="C97" s="1" t="s">
        <v>38</v>
      </c>
      <c r="D97" s="1" t="s">
        <v>20</v>
      </c>
      <c r="E97" s="1" t="s">
        <v>56</v>
      </c>
      <c r="F97" s="1" t="s">
        <v>31</v>
      </c>
      <c r="G97" s="1" t="s">
        <v>34</v>
      </c>
      <c r="H97" s="1" t="s">
        <v>32</v>
      </c>
      <c r="I97" s="1" t="s">
        <v>21</v>
      </c>
      <c r="J97" s="1">
        <v>293</v>
      </c>
      <c r="K97" s="1">
        <v>418.99</v>
      </c>
      <c r="N97" s="106">
        <v>2020</v>
      </c>
      <c r="O97" s="106" t="s">
        <v>45</v>
      </c>
      <c r="P97" s="106" t="s">
        <v>111</v>
      </c>
      <c r="Q97" s="110" t="s">
        <v>96</v>
      </c>
      <c r="R97" s="111">
        <v>455</v>
      </c>
      <c r="S97" s="111">
        <v>4578.6000000000004</v>
      </c>
      <c r="T97" s="111">
        <v>5128.0320000000002</v>
      </c>
      <c r="U97" s="108">
        <v>915.72000000000014</v>
      </c>
      <c r="V97" s="109" t="s">
        <v>115</v>
      </c>
    </row>
    <row r="98" spans="1:22" ht="18" customHeight="1">
      <c r="A98" s="1" t="s">
        <v>36</v>
      </c>
      <c r="B98" s="1">
        <v>2020</v>
      </c>
      <c r="C98" s="1" t="s">
        <v>38</v>
      </c>
      <c r="D98" s="1" t="s">
        <v>20</v>
      </c>
      <c r="E98" s="1" t="s">
        <v>56</v>
      </c>
      <c r="F98" s="1" t="s">
        <v>31</v>
      </c>
      <c r="G98" s="1" t="s">
        <v>34</v>
      </c>
      <c r="H98" s="1" t="s">
        <v>32</v>
      </c>
      <c r="I98" s="1" t="s">
        <v>21</v>
      </c>
      <c r="J98" s="1">
        <v>770</v>
      </c>
      <c r="K98" s="1">
        <v>1101.0999999999999</v>
      </c>
      <c r="N98" s="106">
        <v>2020</v>
      </c>
      <c r="O98" s="106" t="s">
        <v>45</v>
      </c>
      <c r="P98" s="106" t="s">
        <v>71</v>
      </c>
      <c r="Q98" s="110" t="s">
        <v>93</v>
      </c>
      <c r="R98" s="112">
        <v>345</v>
      </c>
      <c r="S98" s="112">
        <v>7000</v>
      </c>
      <c r="T98" s="112">
        <v>7840</v>
      </c>
      <c r="U98" s="108">
        <v>1400</v>
      </c>
      <c r="V98" s="109" t="s">
        <v>115</v>
      </c>
    </row>
    <row r="99" spans="1:22" ht="18" customHeight="1">
      <c r="A99" s="1" t="s">
        <v>33</v>
      </c>
      <c r="B99" s="1">
        <v>2020</v>
      </c>
      <c r="C99" s="1" t="s">
        <v>26</v>
      </c>
      <c r="D99" s="1" t="s">
        <v>20</v>
      </c>
      <c r="E99" s="1" t="s">
        <v>56</v>
      </c>
      <c r="F99" s="1" t="s">
        <v>31</v>
      </c>
      <c r="G99" s="1" t="s">
        <v>34</v>
      </c>
      <c r="H99" s="1" t="s">
        <v>32</v>
      </c>
      <c r="I99" s="1" t="s">
        <v>21</v>
      </c>
      <c r="J99" s="1">
        <v>254</v>
      </c>
      <c r="K99" s="1">
        <v>388.62</v>
      </c>
      <c r="N99" s="106">
        <v>2020</v>
      </c>
      <c r="O99" s="106" t="s">
        <v>45</v>
      </c>
      <c r="P99" s="106" t="s">
        <v>72</v>
      </c>
      <c r="Q99" s="107" t="s">
        <v>98</v>
      </c>
      <c r="R99" s="108">
        <v>122</v>
      </c>
      <c r="S99" s="108">
        <v>100</v>
      </c>
      <c r="T99" s="108">
        <v>112</v>
      </c>
      <c r="U99" s="108">
        <v>20</v>
      </c>
      <c r="V99" s="109" t="s">
        <v>115</v>
      </c>
    </row>
    <row r="100" spans="1:22" ht="18" customHeight="1">
      <c r="A100" s="1" t="s">
        <v>33</v>
      </c>
      <c r="B100" s="1">
        <v>2020</v>
      </c>
      <c r="C100" s="1" t="s">
        <v>26</v>
      </c>
      <c r="D100" s="1" t="s">
        <v>20</v>
      </c>
      <c r="E100" s="1" t="s">
        <v>56</v>
      </c>
      <c r="F100" s="1" t="s">
        <v>31</v>
      </c>
      <c r="G100" s="1" t="s">
        <v>34</v>
      </c>
      <c r="H100" s="1" t="s">
        <v>32</v>
      </c>
      <c r="I100" s="1" t="s">
        <v>21</v>
      </c>
      <c r="J100" s="1">
        <v>296</v>
      </c>
      <c r="K100" s="1">
        <v>423.28</v>
      </c>
      <c r="N100" s="106">
        <v>2020</v>
      </c>
      <c r="O100" s="106" t="s">
        <v>45</v>
      </c>
      <c r="P100" s="106" t="s">
        <v>74</v>
      </c>
      <c r="Q100" s="110" t="s">
        <v>91</v>
      </c>
      <c r="R100" s="111">
        <v>78</v>
      </c>
      <c r="S100" s="111">
        <v>4577.2</v>
      </c>
      <c r="T100" s="111">
        <v>5126.4639999999999</v>
      </c>
      <c r="U100" s="108">
        <v>915.44</v>
      </c>
      <c r="V100" s="109" t="s">
        <v>115</v>
      </c>
    </row>
    <row r="101" spans="1:22" ht="18" customHeight="1">
      <c r="A101" s="1" t="s">
        <v>30</v>
      </c>
      <c r="B101" s="1">
        <v>2020</v>
      </c>
      <c r="C101" s="1" t="s">
        <v>26</v>
      </c>
      <c r="D101" s="1" t="s">
        <v>20</v>
      </c>
      <c r="E101" s="1" t="s">
        <v>56</v>
      </c>
      <c r="F101" s="1" t="s">
        <v>31</v>
      </c>
      <c r="G101" s="1" t="s">
        <v>34</v>
      </c>
      <c r="H101" s="1" t="s">
        <v>32</v>
      </c>
      <c r="I101" s="1" t="s">
        <v>21</v>
      </c>
      <c r="J101" s="1">
        <v>224</v>
      </c>
      <c r="K101" s="1">
        <v>320.32</v>
      </c>
      <c r="N101" s="106">
        <v>2020</v>
      </c>
      <c r="O101" s="106" t="s">
        <v>45</v>
      </c>
      <c r="P101" s="106" t="s">
        <v>74</v>
      </c>
      <c r="Q101" s="110" t="s">
        <v>89</v>
      </c>
      <c r="R101" s="111">
        <v>76</v>
      </c>
      <c r="S101" s="111">
        <v>4576.8999999999996</v>
      </c>
      <c r="T101" s="111">
        <v>5126.1279999999997</v>
      </c>
      <c r="U101" s="108">
        <v>915.38</v>
      </c>
      <c r="V101" s="109" t="s">
        <v>115</v>
      </c>
    </row>
    <row r="102" spans="1:22" ht="18" customHeight="1">
      <c r="A102" s="1" t="s">
        <v>36</v>
      </c>
      <c r="B102" s="1">
        <v>2020</v>
      </c>
      <c r="C102" s="1" t="s">
        <v>26</v>
      </c>
      <c r="D102" s="1" t="s">
        <v>20</v>
      </c>
      <c r="E102" s="1" t="s">
        <v>56</v>
      </c>
      <c r="F102" s="1" t="s">
        <v>31</v>
      </c>
      <c r="G102" s="1" t="s">
        <v>34</v>
      </c>
      <c r="H102" s="1" t="s">
        <v>32</v>
      </c>
      <c r="I102" s="1" t="s">
        <v>17</v>
      </c>
      <c r="J102" s="1">
        <v>370</v>
      </c>
      <c r="K102" s="1">
        <v>529.1</v>
      </c>
      <c r="N102" s="106">
        <v>2020</v>
      </c>
      <c r="O102" s="106" t="s">
        <v>45</v>
      </c>
      <c r="P102" s="106" t="s">
        <v>74</v>
      </c>
      <c r="Q102" s="110" t="s">
        <v>90</v>
      </c>
      <c r="R102" s="111">
        <v>46</v>
      </c>
      <c r="S102" s="111">
        <v>200</v>
      </c>
      <c r="T102" s="111">
        <v>224</v>
      </c>
      <c r="U102" s="108">
        <v>40</v>
      </c>
      <c r="V102" s="109" t="s">
        <v>115</v>
      </c>
    </row>
    <row r="103" spans="1:22" ht="18" customHeight="1">
      <c r="A103" s="1" t="s">
        <v>36</v>
      </c>
      <c r="B103" s="1">
        <v>2020</v>
      </c>
      <c r="C103" s="1" t="s">
        <v>26</v>
      </c>
      <c r="D103" s="1" t="s">
        <v>20</v>
      </c>
      <c r="E103" s="1" t="s">
        <v>56</v>
      </c>
      <c r="F103" s="1" t="s">
        <v>31</v>
      </c>
      <c r="G103" s="1" t="s">
        <v>34</v>
      </c>
      <c r="H103" s="1" t="s">
        <v>32</v>
      </c>
      <c r="I103" s="1" t="s">
        <v>21</v>
      </c>
      <c r="J103" s="1">
        <v>250</v>
      </c>
      <c r="K103" s="1">
        <v>357.5</v>
      </c>
      <c r="N103" s="106">
        <v>2020</v>
      </c>
      <c r="O103" s="106" t="s">
        <v>45</v>
      </c>
      <c r="P103" s="106" t="s">
        <v>74</v>
      </c>
      <c r="Q103" s="110" t="s">
        <v>88</v>
      </c>
      <c r="R103" s="111">
        <v>34</v>
      </c>
      <c r="S103" s="111">
        <v>4576.8</v>
      </c>
      <c r="T103" s="111">
        <v>5126.0160000000005</v>
      </c>
      <c r="U103" s="108">
        <v>915.36000000000013</v>
      </c>
      <c r="V103" s="109" t="s">
        <v>115</v>
      </c>
    </row>
    <row r="104" spans="1:22" ht="18" customHeight="1">
      <c r="A104" s="1" t="s">
        <v>36</v>
      </c>
      <c r="B104" s="1">
        <v>2020</v>
      </c>
      <c r="C104" s="1" t="s">
        <v>26</v>
      </c>
      <c r="D104" s="1" t="s">
        <v>20</v>
      </c>
      <c r="E104" s="1" t="s">
        <v>56</v>
      </c>
      <c r="F104" s="1" t="s">
        <v>31</v>
      </c>
      <c r="G104" s="1" t="s">
        <v>34</v>
      </c>
      <c r="H104" s="1" t="s">
        <v>32</v>
      </c>
      <c r="I104" s="1" t="s">
        <v>21</v>
      </c>
      <c r="J104" s="1">
        <v>298</v>
      </c>
      <c r="K104" s="1">
        <v>426.14</v>
      </c>
      <c r="N104" s="106">
        <v>2020</v>
      </c>
      <c r="O104" s="106" t="s">
        <v>45</v>
      </c>
      <c r="P104" s="106" t="s">
        <v>72</v>
      </c>
      <c r="Q104" s="107" t="s">
        <v>99</v>
      </c>
      <c r="R104" s="108">
        <v>7</v>
      </c>
      <c r="S104" s="108">
        <v>200</v>
      </c>
      <c r="T104" s="108">
        <v>224</v>
      </c>
      <c r="U104" s="108">
        <v>40</v>
      </c>
      <c r="V104" s="109" t="s">
        <v>115</v>
      </c>
    </row>
    <row r="105" spans="1:22" ht="18" customHeight="1">
      <c r="A105" s="1" t="s">
        <v>30</v>
      </c>
      <c r="B105" s="1">
        <v>2020</v>
      </c>
      <c r="C105" s="1" t="s">
        <v>26</v>
      </c>
      <c r="D105" s="1" t="s">
        <v>20</v>
      </c>
      <c r="E105" s="1" t="s">
        <v>56</v>
      </c>
      <c r="F105" s="1" t="s">
        <v>31</v>
      </c>
      <c r="G105" s="1" t="s">
        <v>34</v>
      </c>
      <c r="H105" s="1" t="s">
        <v>32</v>
      </c>
      <c r="I105" s="1" t="s">
        <v>21</v>
      </c>
      <c r="J105" s="1">
        <v>226</v>
      </c>
      <c r="K105" s="1">
        <v>323.18</v>
      </c>
      <c r="N105" s="106">
        <v>2020</v>
      </c>
      <c r="O105" s="106" t="s">
        <v>45</v>
      </c>
      <c r="P105" s="106" t="s">
        <v>74</v>
      </c>
      <c r="Q105" s="110" t="s">
        <v>92</v>
      </c>
      <c r="R105" s="111">
        <v>3</v>
      </c>
      <c r="S105" s="111">
        <v>4577.3</v>
      </c>
      <c r="T105" s="111">
        <v>5126.576</v>
      </c>
      <c r="U105" s="108">
        <v>915.46</v>
      </c>
      <c r="V105" s="109" t="s">
        <v>115</v>
      </c>
    </row>
    <row r="106" spans="1:22" ht="18" customHeight="1">
      <c r="A106" s="1" t="s">
        <v>30</v>
      </c>
      <c r="B106" s="1">
        <v>2020</v>
      </c>
      <c r="C106" s="1" t="s">
        <v>26</v>
      </c>
      <c r="D106" s="1" t="s">
        <v>20</v>
      </c>
      <c r="E106" s="1" t="s">
        <v>56</v>
      </c>
      <c r="F106" s="1" t="s">
        <v>31</v>
      </c>
      <c r="G106" s="1" t="s">
        <v>34</v>
      </c>
      <c r="H106" s="1" t="s">
        <v>32</v>
      </c>
      <c r="I106" s="1" t="s">
        <v>17</v>
      </c>
      <c r="J106" s="1">
        <v>372</v>
      </c>
      <c r="K106" s="1">
        <v>526.24</v>
      </c>
      <c r="N106" s="106">
        <v>2020</v>
      </c>
      <c r="O106" s="106" t="s">
        <v>45</v>
      </c>
      <c r="P106" s="106" t="s">
        <v>97</v>
      </c>
      <c r="Q106" s="110" t="s">
        <v>97</v>
      </c>
      <c r="R106" s="111">
        <v>2</v>
      </c>
      <c r="S106" s="111">
        <v>6600</v>
      </c>
      <c r="T106" s="111">
        <v>7392</v>
      </c>
      <c r="U106" s="108">
        <v>1320</v>
      </c>
      <c r="V106" s="109" t="s">
        <v>115</v>
      </c>
    </row>
    <row r="107" spans="1:22" ht="18" customHeight="1">
      <c r="A107" s="1" t="s">
        <v>37</v>
      </c>
      <c r="B107" s="1">
        <v>2020</v>
      </c>
      <c r="C107" s="1" t="s">
        <v>26</v>
      </c>
      <c r="D107" s="1" t="s">
        <v>20</v>
      </c>
      <c r="E107" s="1" t="s">
        <v>56</v>
      </c>
      <c r="F107" s="1" t="s">
        <v>31</v>
      </c>
      <c r="G107" s="1" t="s">
        <v>34</v>
      </c>
      <c r="H107" s="1" t="s">
        <v>32</v>
      </c>
      <c r="I107" s="1" t="s">
        <v>21</v>
      </c>
      <c r="J107" s="1">
        <v>674</v>
      </c>
      <c r="K107" s="1">
        <v>963.81999999999994</v>
      </c>
      <c r="N107" s="106">
        <v>2020</v>
      </c>
      <c r="O107" s="106" t="s">
        <v>46</v>
      </c>
      <c r="P107" s="106" t="s">
        <v>73</v>
      </c>
      <c r="Q107" s="107" t="s">
        <v>101</v>
      </c>
      <c r="R107" s="108">
        <v>3566</v>
      </c>
      <c r="S107" s="108">
        <v>4577.3</v>
      </c>
      <c r="T107" s="108">
        <v>5126.576</v>
      </c>
      <c r="U107" s="108">
        <v>915.46</v>
      </c>
      <c r="V107" s="109" t="s">
        <v>115</v>
      </c>
    </row>
    <row r="108" spans="1:22" ht="18" customHeight="1">
      <c r="A108" s="1" t="s">
        <v>30</v>
      </c>
      <c r="B108" s="1">
        <v>2020</v>
      </c>
      <c r="C108" s="1" t="s">
        <v>26</v>
      </c>
      <c r="D108" s="1" t="s">
        <v>20</v>
      </c>
      <c r="E108" s="1" t="s">
        <v>56</v>
      </c>
      <c r="F108" s="1" t="s">
        <v>31</v>
      </c>
      <c r="G108" s="1" t="s">
        <v>34</v>
      </c>
      <c r="H108" s="1" t="s">
        <v>32</v>
      </c>
      <c r="I108" s="1" t="s">
        <v>21</v>
      </c>
      <c r="J108" s="1">
        <v>707</v>
      </c>
      <c r="K108" s="1">
        <v>1011.01</v>
      </c>
      <c r="N108" s="106">
        <v>2020</v>
      </c>
      <c r="O108" s="106" t="s">
        <v>46</v>
      </c>
      <c r="P108" s="106" t="s">
        <v>73</v>
      </c>
      <c r="Q108" s="107" t="s">
        <v>102</v>
      </c>
      <c r="R108" s="108">
        <v>2498</v>
      </c>
      <c r="S108" s="108">
        <v>8000</v>
      </c>
      <c r="T108" s="108">
        <v>8960</v>
      </c>
      <c r="U108" s="108">
        <v>1600</v>
      </c>
      <c r="V108" s="109" t="s">
        <v>117</v>
      </c>
    </row>
    <row r="109" spans="1:22" ht="18" customHeight="1">
      <c r="A109" s="1" t="s">
        <v>33</v>
      </c>
      <c r="B109" s="1">
        <v>2020</v>
      </c>
      <c r="C109" s="1" t="s">
        <v>26</v>
      </c>
      <c r="D109" s="1" t="s">
        <v>20</v>
      </c>
      <c r="E109" s="1" t="s">
        <v>56</v>
      </c>
      <c r="F109" s="1" t="s">
        <v>31</v>
      </c>
      <c r="G109" s="1" t="s">
        <v>34</v>
      </c>
      <c r="H109" s="1" t="s">
        <v>32</v>
      </c>
      <c r="I109" s="1" t="s">
        <v>21</v>
      </c>
      <c r="J109" s="1">
        <v>747</v>
      </c>
      <c r="K109" s="1">
        <v>526.24</v>
      </c>
      <c r="N109" s="106">
        <v>2020</v>
      </c>
      <c r="O109" s="106" t="s">
        <v>46</v>
      </c>
      <c r="P109" s="106" t="s">
        <v>72</v>
      </c>
      <c r="Q109" s="107" t="s">
        <v>100</v>
      </c>
      <c r="R109" s="108">
        <v>1245</v>
      </c>
      <c r="S109" s="108">
        <v>4577.2</v>
      </c>
      <c r="T109" s="108">
        <v>5126.4639999999999</v>
      </c>
      <c r="U109" s="108">
        <v>915.44</v>
      </c>
      <c r="V109" s="109" t="s">
        <v>117</v>
      </c>
    </row>
    <row r="110" spans="1:22" ht="18" customHeight="1">
      <c r="A110" s="1" t="s">
        <v>37</v>
      </c>
      <c r="B110" s="1">
        <v>2020</v>
      </c>
      <c r="C110" s="1" t="s">
        <v>26</v>
      </c>
      <c r="D110" s="1" t="s">
        <v>20</v>
      </c>
      <c r="E110" s="1" t="s">
        <v>56</v>
      </c>
      <c r="F110" s="1" t="s">
        <v>31</v>
      </c>
      <c r="G110" s="1" t="s">
        <v>34</v>
      </c>
      <c r="H110" s="1" t="s">
        <v>32</v>
      </c>
      <c r="I110" s="1" t="s">
        <v>21</v>
      </c>
      <c r="J110" s="1">
        <v>800</v>
      </c>
      <c r="K110" s="1">
        <v>526.24</v>
      </c>
      <c r="N110" s="106">
        <v>2020</v>
      </c>
      <c r="O110" s="106" t="s">
        <v>46</v>
      </c>
      <c r="P110" s="106" t="s">
        <v>111</v>
      </c>
      <c r="Q110" s="110" t="s">
        <v>95</v>
      </c>
      <c r="R110" s="111">
        <v>644</v>
      </c>
      <c r="S110" s="111">
        <v>5743.5</v>
      </c>
      <c r="T110" s="111">
        <v>6432.72</v>
      </c>
      <c r="U110" s="108">
        <v>1148.7</v>
      </c>
      <c r="V110" s="109" t="s">
        <v>117</v>
      </c>
    </row>
    <row r="111" spans="1:22" ht="18" customHeight="1">
      <c r="A111" s="1" t="s">
        <v>30</v>
      </c>
      <c r="B111" s="1">
        <v>2020</v>
      </c>
      <c r="C111" s="1" t="s">
        <v>26</v>
      </c>
      <c r="D111" s="1" t="s">
        <v>20</v>
      </c>
      <c r="E111" s="1" t="s">
        <v>56</v>
      </c>
      <c r="F111" s="1" t="s">
        <v>31</v>
      </c>
      <c r="G111" s="1" t="s">
        <v>34</v>
      </c>
      <c r="H111" s="1" t="s">
        <v>32</v>
      </c>
      <c r="I111" s="1" t="s">
        <v>21</v>
      </c>
      <c r="J111" s="1">
        <v>253</v>
      </c>
      <c r="K111" s="1">
        <v>361.78999999999996</v>
      </c>
      <c r="N111" s="106">
        <v>2020</v>
      </c>
      <c r="O111" s="106" t="s">
        <v>46</v>
      </c>
      <c r="P111" s="106" t="s">
        <v>71</v>
      </c>
      <c r="Q111" s="110" t="s">
        <v>94</v>
      </c>
      <c r="R111" s="111">
        <v>643</v>
      </c>
      <c r="S111" s="111">
        <v>7000</v>
      </c>
      <c r="T111" s="111">
        <v>7840</v>
      </c>
      <c r="U111" s="108">
        <v>1400</v>
      </c>
      <c r="V111" s="109" t="s">
        <v>117</v>
      </c>
    </row>
    <row r="112" spans="1:22" ht="18" customHeight="1">
      <c r="A112" s="1" t="s">
        <v>36</v>
      </c>
      <c r="B112" s="1">
        <v>2020</v>
      </c>
      <c r="C112" s="1" t="s">
        <v>26</v>
      </c>
      <c r="D112" s="1" t="s">
        <v>20</v>
      </c>
      <c r="E112" s="1" t="s">
        <v>56</v>
      </c>
      <c r="F112" s="1" t="s">
        <v>31</v>
      </c>
      <c r="G112" s="1" t="s">
        <v>34</v>
      </c>
      <c r="H112" s="1" t="s">
        <v>32</v>
      </c>
      <c r="I112" s="1" t="s">
        <v>21</v>
      </c>
      <c r="J112" s="1">
        <v>223</v>
      </c>
      <c r="K112" s="1">
        <v>318.89</v>
      </c>
      <c r="N112" s="106">
        <v>2020</v>
      </c>
      <c r="O112" s="106" t="s">
        <v>46</v>
      </c>
      <c r="P112" s="106" t="s">
        <v>111</v>
      </c>
      <c r="Q112" s="110" t="s">
        <v>96</v>
      </c>
      <c r="R112" s="111">
        <v>455</v>
      </c>
      <c r="S112" s="111">
        <v>4578.6000000000004</v>
      </c>
      <c r="T112" s="111">
        <v>5128.0320000000002</v>
      </c>
      <c r="U112" s="108">
        <v>915.72000000000014</v>
      </c>
      <c r="V112" s="109" t="s">
        <v>117</v>
      </c>
    </row>
    <row r="113" spans="1:22" ht="18" customHeight="1">
      <c r="A113" s="1" t="s">
        <v>33</v>
      </c>
      <c r="B113" s="1">
        <v>2020</v>
      </c>
      <c r="C113" s="1" t="s">
        <v>26</v>
      </c>
      <c r="D113" s="1" t="s">
        <v>20</v>
      </c>
      <c r="E113" s="1" t="s">
        <v>56</v>
      </c>
      <c r="F113" s="1" t="s">
        <v>31</v>
      </c>
      <c r="G113" s="1" t="s">
        <v>34</v>
      </c>
      <c r="H113" s="1" t="s">
        <v>32</v>
      </c>
      <c r="I113" s="1" t="s">
        <v>17</v>
      </c>
      <c r="J113" s="1">
        <v>873</v>
      </c>
      <c r="K113" s="1">
        <v>1248.3899999999999</v>
      </c>
      <c r="N113" s="106">
        <v>2020</v>
      </c>
      <c r="O113" s="106" t="s">
        <v>46</v>
      </c>
      <c r="P113" s="106" t="s">
        <v>71</v>
      </c>
      <c r="Q113" s="110" t="s">
        <v>93</v>
      </c>
      <c r="R113" s="112">
        <v>345</v>
      </c>
      <c r="S113" s="112">
        <v>7000</v>
      </c>
      <c r="T113" s="112">
        <v>7840</v>
      </c>
      <c r="U113" s="108">
        <v>1400</v>
      </c>
      <c r="V113" s="109" t="s">
        <v>117</v>
      </c>
    </row>
    <row r="114" spans="1:22" ht="18" customHeight="1">
      <c r="A114" s="1" t="s">
        <v>30</v>
      </c>
      <c r="B114" s="1">
        <v>2020</v>
      </c>
      <c r="C114" s="1" t="s">
        <v>26</v>
      </c>
      <c r="D114" s="1" t="s">
        <v>20</v>
      </c>
      <c r="E114" s="1" t="s">
        <v>56</v>
      </c>
      <c r="F114" s="1" t="s">
        <v>31</v>
      </c>
      <c r="G114" s="1" t="s">
        <v>34</v>
      </c>
      <c r="H114" s="1" t="s">
        <v>32</v>
      </c>
      <c r="I114" s="1" t="s">
        <v>21</v>
      </c>
      <c r="J114" s="1">
        <v>251</v>
      </c>
      <c r="K114" s="1">
        <v>358.93</v>
      </c>
      <c r="N114" s="106">
        <v>2020</v>
      </c>
      <c r="O114" s="106" t="s">
        <v>46</v>
      </c>
      <c r="P114" s="106" t="s">
        <v>72</v>
      </c>
      <c r="Q114" s="107" t="s">
        <v>98</v>
      </c>
      <c r="R114" s="108">
        <v>122</v>
      </c>
      <c r="S114" s="108">
        <v>100</v>
      </c>
      <c r="T114" s="108">
        <v>112</v>
      </c>
      <c r="U114" s="108">
        <v>20</v>
      </c>
      <c r="V114" s="109" t="s">
        <v>117</v>
      </c>
    </row>
    <row r="115" spans="1:22" ht="18" customHeight="1">
      <c r="A115" s="1" t="s">
        <v>33</v>
      </c>
      <c r="B115" s="1">
        <v>2020</v>
      </c>
      <c r="C115" s="1" t="s">
        <v>26</v>
      </c>
      <c r="D115" s="1" t="s">
        <v>20</v>
      </c>
      <c r="E115" s="1" t="s">
        <v>56</v>
      </c>
      <c r="F115" s="1" t="s">
        <v>31</v>
      </c>
      <c r="G115" s="1" t="s">
        <v>34</v>
      </c>
      <c r="H115" s="1" t="s">
        <v>32</v>
      </c>
      <c r="I115" s="1" t="s">
        <v>21</v>
      </c>
      <c r="J115" s="1">
        <v>299</v>
      </c>
      <c r="K115" s="1">
        <v>427.57</v>
      </c>
      <c r="N115" s="106">
        <v>2020</v>
      </c>
      <c r="O115" s="106" t="s">
        <v>46</v>
      </c>
      <c r="P115" s="106" t="s">
        <v>74</v>
      </c>
      <c r="Q115" s="110" t="s">
        <v>91</v>
      </c>
      <c r="R115" s="111">
        <v>78</v>
      </c>
      <c r="S115" s="111">
        <v>4577.2</v>
      </c>
      <c r="T115" s="111">
        <v>5126.4639999999999</v>
      </c>
      <c r="U115" s="108">
        <v>915.44</v>
      </c>
      <c r="V115" s="109" t="s">
        <v>117</v>
      </c>
    </row>
    <row r="116" spans="1:22" ht="18" customHeight="1">
      <c r="A116" s="1" t="s">
        <v>33</v>
      </c>
      <c r="B116" s="1">
        <v>2020</v>
      </c>
      <c r="C116" s="1" t="s">
        <v>26</v>
      </c>
      <c r="D116" s="1" t="s">
        <v>20</v>
      </c>
      <c r="E116" s="1" t="s">
        <v>56</v>
      </c>
      <c r="F116" s="1" t="s">
        <v>31</v>
      </c>
      <c r="G116" s="1" t="s">
        <v>34</v>
      </c>
      <c r="H116" s="1" t="s">
        <v>32</v>
      </c>
      <c r="I116" s="1" t="s">
        <v>21</v>
      </c>
      <c r="J116" s="1">
        <v>769</v>
      </c>
      <c r="K116" s="1">
        <v>1099.67</v>
      </c>
      <c r="N116" s="106">
        <v>2020</v>
      </c>
      <c r="O116" s="106" t="s">
        <v>46</v>
      </c>
      <c r="P116" s="106" t="s">
        <v>74</v>
      </c>
      <c r="Q116" s="110" t="s">
        <v>89</v>
      </c>
      <c r="R116" s="111">
        <v>76</v>
      </c>
      <c r="S116" s="111">
        <v>4576.8999999999996</v>
      </c>
      <c r="T116" s="111">
        <v>5126.1279999999997</v>
      </c>
      <c r="U116" s="108">
        <v>915.38</v>
      </c>
      <c r="V116" s="109" t="s">
        <v>117</v>
      </c>
    </row>
    <row r="117" spans="1:22" ht="18" customHeight="1">
      <c r="A117" s="1" t="s">
        <v>33</v>
      </c>
      <c r="B117" s="1">
        <v>2020</v>
      </c>
      <c r="C117" s="1" t="s">
        <v>45</v>
      </c>
      <c r="D117" s="1" t="s">
        <v>20</v>
      </c>
      <c r="E117" s="1" t="s">
        <v>56</v>
      </c>
      <c r="F117" s="1" t="s">
        <v>31</v>
      </c>
      <c r="G117" s="1" t="s">
        <v>34</v>
      </c>
      <c r="H117" s="1" t="s">
        <v>32</v>
      </c>
      <c r="I117" s="1" t="s">
        <v>17</v>
      </c>
      <c r="J117" s="1">
        <v>302</v>
      </c>
      <c r="K117" s="1">
        <v>431.86</v>
      </c>
      <c r="N117" s="106">
        <v>2020</v>
      </c>
      <c r="O117" s="106" t="s">
        <v>46</v>
      </c>
      <c r="P117" s="106" t="s">
        <v>74</v>
      </c>
      <c r="Q117" s="110" t="s">
        <v>90</v>
      </c>
      <c r="R117" s="111">
        <v>46</v>
      </c>
      <c r="S117" s="111">
        <v>200</v>
      </c>
      <c r="T117" s="111">
        <v>224</v>
      </c>
      <c r="U117" s="108">
        <v>40</v>
      </c>
      <c r="V117" s="109" t="s">
        <v>117</v>
      </c>
    </row>
    <row r="118" spans="1:22" ht="18" customHeight="1">
      <c r="A118" s="1" t="s">
        <v>36</v>
      </c>
      <c r="B118" s="1">
        <v>2020</v>
      </c>
      <c r="C118" s="1" t="s">
        <v>45</v>
      </c>
      <c r="D118" s="1" t="s">
        <v>20</v>
      </c>
      <c r="E118" s="1" t="s">
        <v>56</v>
      </c>
      <c r="F118" s="1" t="s">
        <v>31</v>
      </c>
      <c r="G118" s="1" t="s">
        <v>34</v>
      </c>
      <c r="H118" s="1" t="s">
        <v>32</v>
      </c>
      <c r="I118" s="1" t="s">
        <v>17</v>
      </c>
      <c r="J118" s="1">
        <v>296</v>
      </c>
      <c r="K118" s="1">
        <v>423.28</v>
      </c>
      <c r="N118" s="106">
        <v>2020</v>
      </c>
      <c r="O118" s="106" t="s">
        <v>46</v>
      </c>
      <c r="P118" s="106" t="s">
        <v>74</v>
      </c>
      <c r="Q118" s="110" t="s">
        <v>88</v>
      </c>
      <c r="R118" s="111">
        <v>34</v>
      </c>
      <c r="S118" s="111">
        <v>4576.8</v>
      </c>
      <c r="T118" s="111">
        <v>5126.0160000000005</v>
      </c>
      <c r="U118" s="108">
        <v>915.36000000000013</v>
      </c>
      <c r="V118" s="109" t="s">
        <v>117</v>
      </c>
    </row>
    <row r="119" spans="1:22" ht="18" customHeight="1">
      <c r="A119" s="1" t="s">
        <v>36</v>
      </c>
      <c r="B119" s="1">
        <v>2020</v>
      </c>
      <c r="C119" s="1" t="s">
        <v>45</v>
      </c>
      <c r="D119" s="1" t="s">
        <v>20</v>
      </c>
      <c r="E119" s="1" t="s">
        <v>56</v>
      </c>
      <c r="F119" s="1" t="s">
        <v>31</v>
      </c>
      <c r="G119" s="1" t="s">
        <v>34</v>
      </c>
      <c r="H119" s="1" t="s">
        <v>32</v>
      </c>
      <c r="I119" s="1" t="s">
        <v>21</v>
      </c>
      <c r="J119" s="1">
        <v>218</v>
      </c>
      <c r="K119" s="1">
        <v>311.74</v>
      </c>
      <c r="N119" s="106">
        <v>2020</v>
      </c>
      <c r="O119" s="106" t="s">
        <v>46</v>
      </c>
      <c r="P119" s="106" t="s">
        <v>72</v>
      </c>
      <c r="Q119" s="107" t="s">
        <v>99</v>
      </c>
      <c r="R119" s="108">
        <v>7</v>
      </c>
      <c r="S119" s="108">
        <v>200</v>
      </c>
      <c r="T119" s="108">
        <v>224</v>
      </c>
      <c r="U119" s="108">
        <v>40</v>
      </c>
      <c r="V119" s="109" t="s">
        <v>117</v>
      </c>
    </row>
    <row r="120" spans="1:22" ht="18" customHeight="1">
      <c r="A120" s="1" t="s">
        <v>33</v>
      </c>
      <c r="B120" s="1">
        <v>2020</v>
      </c>
      <c r="C120" s="1" t="s">
        <v>45</v>
      </c>
      <c r="D120" s="1" t="s">
        <v>20</v>
      </c>
      <c r="E120" s="1" t="s">
        <v>56</v>
      </c>
      <c r="F120" s="1" t="s">
        <v>31</v>
      </c>
      <c r="G120" s="1" t="s">
        <v>34</v>
      </c>
      <c r="H120" s="1" t="s">
        <v>32</v>
      </c>
      <c r="I120" s="1" t="s">
        <v>21</v>
      </c>
      <c r="J120" s="1">
        <v>266</v>
      </c>
      <c r="K120" s="1">
        <v>380.38</v>
      </c>
      <c r="N120" s="106">
        <v>2020</v>
      </c>
      <c r="O120" s="106" t="s">
        <v>46</v>
      </c>
      <c r="P120" s="106" t="s">
        <v>74</v>
      </c>
      <c r="Q120" s="110" t="s">
        <v>92</v>
      </c>
      <c r="R120" s="111">
        <v>3</v>
      </c>
      <c r="S120" s="111">
        <v>4577.3</v>
      </c>
      <c r="T120" s="111">
        <v>5126.576</v>
      </c>
      <c r="U120" s="108">
        <v>915.46</v>
      </c>
      <c r="V120" s="109" t="s">
        <v>117</v>
      </c>
    </row>
    <row r="121" spans="1:22" ht="18" customHeight="1">
      <c r="A121" s="1" t="s">
        <v>36</v>
      </c>
      <c r="B121" s="1">
        <v>2020</v>
      </c>
      <c r="C121" s="1" t="s">
        <v>45</v>
      </c>
      <c r="D121" s="1" t="s">
        <v>20</v>
      </c>
      <c r="E121" s="1" t="s">
        <v>56</v>
      </c>
      <c r="F121" s="1" t="s">
        <v>31</v>
      </c>
      <c r="G121" s="1" t="s">
        <v>34</v>
      </c>
      <c r="H121" s="1" t="s">
        <v>32</v>
      </c>
      <c r="I121" s="1" t="s">
        <v>21</v>
      </c>
      <c r="J121" s="1">
        <v>194</v>
      </c>
      <c r="K121" s="1">
        <v>277.42</v>
      </c>
      <c r="N121" s="106">
        <v>2020</v>
      </c>
      <c r="O121" s="106" t="s">
        <v>46</v>
      </c>
      <c r="P121" s="106" t="s">
        <v>97</v>
      </c>
      <c r="Q121" s="110" t="s">
        <v>97</v>
      </c>
      <c r="R121" s="111">
        <v>2</v>
      </c>
      <c r="S121" s="111">
        <v>6600</v>
      </c>
      <c r="T121" s="111">
        <v>7392</v>
      </c>
      <c r="U121" s="108">
        <v>1320</v>
      </c>
      <c r="V121" s="109" t="s">
        <v>117</v>
      </c>
    </row>
    <row r="122" spans="1:22" ht="18" customHeight="1">
      <c r="A122" s="1" t="s">
        <v>33</v>
      </c>
      <c r="B122" s="1">
        <v>2020</v>
      </c>
      <c r="C122" s="1" t="s">
        <v>45</v>
      </c>
      <c r="D122" s="1" t="s">
        <v>20</v>
      </c>
      <c r="E122" s="1" t="s">
        <v>56</v>
      </c>
      <c r="F122" s="1" t="s">
        <v>31</v>
      </c>
      <c r="G122" s="1" t="s">
        <v>34</v>
      </c>
      <c r="H122" s="1" t="s">
        <v>32</v>
      </c>
      <c r="I122" s="1" t="s">
        <v>21</v>
      </c>
      <c r="J122" s="1">
        <v>220</v>
      </c>
      <c r="K122" s="1">
        <v>314.60000000000002</v>
      </c>
      <c r="N122" s="106">
        <v>2020</v>
      </c>
      <c r="O122" s="106" t="s">
        <v>47</v>
      </c>
      <c r="P122" s="106" t="s">
        <v>73</v>
      </c>
      <c r="Q122" s="107" t="s">
        <v>101</v>
      </c>
      <c r="R122" s="108">
        <v>3566</v>
      </c>
      <c r="S122" s="108">
        <v>4577.3</v>
      </c>
      <c r="T122" s="108">
        <v>5126.576</v>
      </c>
      <c r="U122" s="108">
        <v>915.46</v>
      </c>
      <c r="V122" s="109" t="s">
        <v>117</v>
      </c>
    </row>
    <row r="123" spans="1:22" ht="18" customHeight="1">
      <c r="A123" s="1" t="s">
        <v>33</v>
      </c>
      <c r="B123" s="1">
        <v>2020</v>
      </c>
      <c r="C123" s="1" t="s">
        <v>45</v>
      </c>
      <c r="D123" s="1" t="s">
        <v>20</v>
      </c>
      <c r="E123" s="1" t="s">
        <v>56</v>
      </c>
      <c r="F123" s="1" t="s">
        <v>31</v>
      </c>
      <c r="G123" s="1" t="s">
        <v>34</v>
      </c>
      <c r="H123" s="1" t="s">
        <v>32</v>
      </c>
      <c r="I123" s="1" t="s">
        <v>21</v>
      </c>
      <c r="J123" s="1">
        <v>268</v>
      </c>
      <c r="K123" s="1">
        <v>383.24</v>
      </c>
      <c r="N123" s="106">
        <v>2020</v>
      </c>
      <c r="O123" s="106" t="s">
        <v>47</v>
      </c>
      <c r="P123" s="106" t="s">
        <v>73</v>
      </c>
      <c r="Q123" s="107" t="s">
        <v>102</v>
      </c>
      <c r="R123" s="108">
        <v>2498</v>
      </c>
      <c r="S123" s="108">
        <v>8000</v>
      </c>
      <c r="T123" s="108">
        <v>8960</v>
      </c>
      <c r="U123" s="108">
        <v>1600</v>
      </c>
      <c r="V123" s="109" t="s">
        <v>117</v>
      </c>
    </row>
    <row r="124" spans="1:22" ht="18" customHeight="1">
      <c r="A124" s="1" t="s">
        <v>36</v>
      </c>
      <c r="B124" s="1">
        <v>2020</v>
      </c>
      <c r="C124" s="1" t="s">
        <v>45</v>
      </c>
      <c r="D124" s="1" t="s">
        <v>20</v>
      </c>
      <c r="E124" s="1" t="s">
        <v>56</v>
      </c>
      <c r="F124" s="1" t="s">
        <v>31</v>
      </c>
      <c r="G124" s="1" t="s">
        <v>34</v>
      </c>
      <c r="H124" s="1" t="s">
        <v>32</v>
      </c>
      <c r="I124" s="1" t="s">
        <v>21</v>
      </c>
      <c r="J124" s="1">
        <v>306</v>
      </c>
      <c r="K124" s="1">
        <v>526.24</v>
      </c>
      <c r="N124" s="106">
        <v>2020</v>
      </c>
      <c r="O124" s="106" t="s">
        <v>47</v>
      </c>
      <c r="P124" s="106" t="s">
        <v>72</v>
      </c>
      <c r="Q124" s="107" t="s">
        <v>100</v>
      </c>
      <c r="R124" s="108">
        <v>1245</v>
      </c>
      <c r="S124" s="108">
        <v>4577.2</v>
      </c>
      <c r="T124" s="108">
        <v>5126.4639999999999</v>
      </c>
      <c r="U124" s="108">
        <v>915.44</v>
      </c>
      <c r="V124" s="109" t="s">
        <v>117</v>
      </c>
    </row>
    <row r="125" spans="1:22" ht="18" customHeight="1">
      <c r="A125" s="1" t="s">
        <v>30</v>
      </c>
      <c r="B125" s="1">
        <v>2020</v>
      </c>
      <c r="C125" s="1" t="s">
        <v>45</v>
      </c>
      <c r="D125" s="1" t="s">
        <v>20</v>
      </c>
      <c r="E125" s="1" t="s">
        <v>56</v>
      </c>
      <c r="F125" s="1" t="s">
        <v>31</v>
      </c>
      <c r="G125" s="1" t="s">
        <v>34</v>
      </c>
      <c r="H125" s="1" t="s">
        <v>32</v>
      </c>
      <c r="I125" s="1" t="s">
        <v>21</v>
      </c>
      <c r="J125" s="1">
        <v>300</v>
      </c>
      <c r="K125" s="1">
        <v>526.24</v>
      </c>
      <c r="N125" s="106">
        <v>2020</v>
      </c>
      <c r="O125" s="106" t="s">
        <v>47</v>
      </c>
      <c r="P125" s="106" t="s">
        <v>111</v>
      </c>
      <c r="Q125" s="110" t="s">
        <v>95</v>
      </c>
      <c r="R125" s="111">
        <v>644</v>
      </c>
      <c r="S125" s="111">
        <v>5743.5</v>
      </c>
      <c r="T125" s="111">
        <v>6432.72</v>
      </c>
      <c r="U125" s="108">
        <v>1148.7</v>
      </c>
      <c r="V125" s="109" t="s">
        <v>117</v>
      </c>
    </row>
    <row r="126" spans="1:22" ht="18" customHeight="1">
      <c r="A126" s="1" t="s">
        <v>36</v>
      </c>
      <c r="B126" s="1">
        <v>2020</v>
      </c>
      <c r="C126" s="1" t="s">
        <v>45</v>
      </c>
      <c r="D126" s="1" t="s">
        <v>20</v>
      </c>
      <c r="E126" s="1" t="s">
        <v>56</v>
      </c>
      <c r="F126" s="1" t="s">
        <v>31</v>
      </c>
      <c r="G126" s="1" t="s">
        <v>34</v>
      </c>
      <c r="H126" s="1" t="s">
        <v>32</v>
      </c>
      <c r="I126" s="1" t="s">
        <v>21</v>
      </c>
      <c r="J126" s="1">
        <v>294</v>
      </c>
      <c r="K126" s="1">
        <v>526.24</v>
      </c>
      <c r="N126" s="106">
        <v>2020</v>
      </c>
      <c r="O126" s="106" t="s">
        <v>47</v>
      </c>
      <c r="P126" s="106" t="s">
        <v>71</v>
      </c>
      <c r="Q126" s="110" t="s">
        <v>94</v>
      </c>
      <c r="R126" s="111">
        <v>643</v>
      </c>
      <c r="S126" s="111">
        <v>7000</v>
      </c>
      <c r="T126" s="111">
        <v>7840</v>
      </c>
      <c r="U126" s="108">
        <v>1400</v>
      </c>
      <c r="V126" s="109" t="s">
        <v>117</v>
      </c>
    </row>
    <row r="127" spans="1:22" ht="18" customHeight="1">
      <c r="A127" s="1" t="s">
        <v>36</v>
      </c>
      <c r="B127" s="1">
        <v>2020</v>
      </c>
      <c r="C127" s="1" t="s">
        <v>45</v>
      </c>
      <c r="D127" s="1" t="s">
        <v>20</v>
      </c>
      <c r="E127" s="1" t="s">
        <v>56</v>
      </c>
      <c r="F127" s="1" t="s">
        <v>31</v>
      </c>
      <c r="G127" s="1" t="s">
        <v>34</v>
      </c>
      <c r="H127" s="1" t="s">
        <v>32</v>
      </c>
      <c r="I127" s="1" t="s">
        <v>21</v>
      </c>
      <c r="J127" s="1">
        <v>679</v>
      </c>
      <c r="K127" s="1">
        <v>970.97</v>
      </c>
      <c r="N127" s="106">
        <v>2020</v>
      </c>
      <c r="O127" s="106" t="s">
        <v>47</v>
      </c>
      <c r="P127" s="106" t="s">
        <v>111</v>
      </c>
      <c r="Q127" s="110" t="s">
        <v>96</v>
      </c>
      <c r="R127" s="111">
        <v>455</v>
      </c>
      <c r="S127" s="111">
        <v>4578.6000000000004</v>
      </c>
      <c r="T127" s="111">
        <v>5128.0320000000002</v>
      </c>
      <c r="U127" s="108">
        <v>915.72000000000014</v>
      </c>
      <c r="V127" s="109" t="s">
        <v>117</v>
      </c>
    </row>
    <row r="128" spans="1:22" ht="18" customHeight="1">
      <c r="A128" s="1" t="s">
        <v>36</v>
      </c>
      <c r="B128" s="1">
        <v>2020</v>
      </c>
      <c r="C128" s="1" t="s">
        <v>45</v>
      </c>
      <c r="D128" s="1" t="s">
        <v>20</v>
      </c>
      <c r="E128" s="1" t="s">
        <v>56</v>
      </c>
      <c r="F128" s="1" t="s">
        <v>31</v>
      </c>
      <c r="G128" s="1" t="s">
        <v>34</v>
      </c>
      <c r="H128" s="1" t="s">
        <v>32</v>
      </c>
      <c r="I128" s="1" t="s">
        <v>21</v>
      </c>
      <c r="J128" s="1">
        <v>713</v>
      </c>
      <c r="K128" s="1">
        <v>1019.5899999999999</v>
      </c>
      <c r="N128" s="106">
        <v>2020</v>
      </c>
      <c r="O128" s="106" t="s">
        <v>47</v>
      </c>
      <c r="P128" s="106" t="s">
        <v>71</v>
      </c>
      <c r="Q128" s="110" t="s">
        <v>93</v>
      </c>
      <c r="R128" s="112">
        <v>345</v>
      </c>
      <c r="S128" s="112">
        <v>7000</v>
      </c>
      <c r="T128" s="112">
        <v>7840</v>
      </c>
      <c r="U128" s="108">
        <v>1400</v>
      </c>
      <c r="V128" s="109" t="s">
        <v>117</v>
      </c>
    </row>
    <row r="129" spans="1:22" ht="18" customHeight="1">
      <c r="A129" s="1" t="s">
        <v>30</v>
      </c>
      <c r="B129" s="1">
        <v>2020</v>
      </c>
      <c r="C129" s="1" t="s">
        <v>45</v>
      </c>
      <c r="D129" s="1" t="s">
        <v>20</v>
      </c>
      <c r="E129" s="1" t="s">
        <v>56</v>
      </c>
      <c r="F129" s="1" t="s">
        <v>31</v>
      </c>
      <c r="G129" s="1" t="s">
        <v>34</v>
      </c>
      <c r="H129" s="1" t="s">
        <v>32</v>
      </c>
      <c r="I129" s="1" t="s">
        <v>21</v>
      </c>
      <c r="J129" s="1">
        <v>766</v>
      </c>
      <c r="K129" s="1">
        <v>1095.3800000000001</v>
      </c>
      <c r="N129" s="106">
        <v>2020</v>
      </c>
      <c r="O129" s="106" t="s">
        <v>47</v>
      </c>
      <c r="P129" s="106" t="s">
        <v>72</v>
      </c>
      <c r="Q129" s="107" t="s">
        <v>98</v>
      </c>
      <c r="R129" s="108">
        <v>122</v>
      </c>
      <c r="S129" s="108">
        <v>100</v>
      </c>
      <c r="T129" s="108">
        <v>112</v>
      </c>
      <c r="U129" s="108">
        <v>20</v>
      </c>
      <c r="V129" s="109" t="s">
        <v>117</v>
      </c>
    </row>
    <row r="130" spans="1:22" ht="18" customHeight="1">
      <c r="A130" s="1" t="s">
        <v>33</v>
      </c>
      <c r="B130" s="1">
        <v>2020</v>
      </c>
      <c r="C130" s="1" t="s">
        <v>45</v>
      </c>
      <c r="D130" s="1" t="s">
        <v>20</v>
      </c>
      <c r="E130" s="1" t="s">
        <v>56</v>
      </c>
      <c r="F130" s="1" t="s">
        <v>31</v>
      </c>
      <c r="G130" s="1" t="s">
        <v>34</v>
      </c>
      <c r="H130" s="1" t="s">
        <v>32</v>
      </c>
      <c r="I130" s="1" t="s">
        <v>21</v>
      </c>
      <c r="J130" s="1">
        <v>303</v>
      </c>
      <c r="K130" s="1">
        <v>433.28999999999996</v>
      </c>
      <c r="N130" s="106">
        <v>2020</v>
      </c>
      <c r="O130" s="106" t="s">
        <v>47</v>
      </c>
      <c r="P130" s="106" t="s">
        <v>74</v>
      </c>
      <c r="Q130" s="110" t="s">
        <v>91</v>
      </c>
      <c r="R130" s="111">
        <v>78</v>
      </c>
      <c r="S130" s="111">
        <v>4577.2</v>
      </c>
      <c r="T130" s="111">
        <v>5126.4639999999999</v>
      </c>
      <c r="U130" s="108">
        <v>915.44</v>
      </c>
      <c r="V130" s="109" t="s">
        <v>117</v>
      </c>
    </row>
    <row r="131" spans="1:22" ht="18" customHeight="1">
      <c r="A131" s="1" t="s">
        <v>33</v>
      </c>
      <c r="B131" s="1">
        <v>2020</v>
      </c>
      <c r="C131" s="1" t="s">
        <v>45</v>
      </c>
      <c r="D131" s="1" t="s">
        <v>20</v>
      </c>
      <c r="E131" s="1" t="s">
        <v>56</v>
      </c>
      <c r="F131" s="1" t="s">
        <v>31</v>
      </c>
      <c r="G131" s="1" t="s">
        <v>34</v>
      </c>
      <c r="H131" s="1" t="s">
        <v>32</v>
      </c>
      <c r="I131" s="1" t="s">
        <v>21</v>
      </c>
      <c r="J131" s="1">
        <v>297</v>
      </c>
      <c r="K131" s="1">
        <v>424.71</v>
      </c>
      <c r="N131" s="106">
        <v>2020</v>
      </c>
      <c r="O131" s="106" t="s">
        <v>47</v>
      </c>
      <c r="P131" s="106" t="s">
        <v>74</v>
      </c>
      <c r="Q131" s="110" t="s">
        <v>89</v>
      </c>
      <c r="R131" s="111">
        <v>76</v>
      </c>
      <c r="S131" s="111">
        <v>4576.8999999999996</v>
      </c>
      <c r="T131" s="111">
        <v>5126.1279999999997</v>
      </c>
      <c r="U131" s="108">
        <v>915.38</v>
      </c>
      <c r="V131" s="109" t="s">
        <v>117</v>
      </c>
    </row>
    <row r="132" spans="1:22" ht="18" customHeight="1">
      <c r="A132" s="1" t="s">
        <v>36</v>
      </c>
      <c r="B132" s="1">
        <v>2020</v>
      </c>
      <c r="C132" s="1" t="s">
        <v>45</v>
      </c>
      <c r="D132" s="1" t="s">
        <v>20</v>
      </c>
      <c r="E132" s="1" t="s">
        <v>56</v>
      </c>
      <c r="F132" s="1" t="s">
        <v>31</v>
      </c>
      <c r="G132" s="1" t="s">
        <v>34</v>
      </c>
      <c r="H132" s="1" t="s">
        <v>32</v>
      </c>
      <c r="I132" s="1" t="s">
        <v>21</v>
      </c>
      <c r="J132" s="1">
        <v>291</v>
      </c>
      <c r="K132" s="1">
        <v>416.13</v>
      </c>
      <c r="N132" s="106">
        <v>2020</v>
      </c>
      <c r="O132" s="106" t="s">
        <v>47</v>
      </c>
      <c r="P132" s="106" t="s">
        <v>74</v>
      </c>
      <c r="Q132" s="110" t="s">
        <v>90</v>
      </c>
      <c r="R132" s="111">
        <v>46</v>
      </c>
      <c r="S132" s="111">
        <v>200</v>
      </c>
      <c r="T132" s="111">
        <v>224</v>
      </c>
      <c r="U132" s="108">
        <v>40</v>
      </c>
      <c r="V132" s="109" t="s">
        <v>117</v>
      </c>
    </row>
    <row r="133" spans="1:22" ht="18" customHeight="1">
      <c r="A133" s="1" t="s">
        <v>30</v>
      </c>
      <c r="B133" s="1">
        <v>2020</v>
      </c>
      <c r="C133" s="1" t="s">
        <v>45</v>
      </c>
      <c r="D133" s="1" t="s">
        <v>20</v>
      </c>
      <c r="E133" s="1" t="s">
        <v>56</v>
      </c>
      <c r="F133" s="1" t="s">
        <v>31</v>
      </c>
      <c r="G133" s="1" t="s">
        <v>34</v>
      </c>
      <c r="H133" s="1" t="s">
        <v>32</v>
      </c>
      <c r="I133" s="1" t="s">
        <v>21</v>
      </c>
      <c r="J133" s="1">
        <v>219</v>
      </c>
      <c r="K133" s="1">
        <v>313.17</v>
      </c>
      <c r="N133" s="106">
        <v>2020</v>
      </c>
      <c r="O133" s="106" t="s">
        <v>47</v>
      </c>
      <c r="P133" s="106" t="s">
        <v>74</v>
      </c>
      <c r="Q133" s="110" t="s">
        <v>88</v>
      </c>
      <c r="R133" s="111">
        <v>34</v>
      </c>
      <c r="S133" s="111">
        <v>4576.8</v>
      </c>
      <c r="T133" s="111">
        <v>5126.0160000000005</v>
      </c>
      <c r="U133" s="108">
        <v>915.36000000000013</v>
      </c>
      <c r="V133" s="109" t="s">
        <v>115</v>
      </c>
    </row>
    <row r="134" spans="1:22" ht="18" customHeight="1">
      <c r="A134" s="1" t="s">
        <v>30</v>
      </c>
      <c r="B134" s="1">
        <v>2020</v>
      </c>
      <c r="C134" s="1" t="s">
        <v>45</v>
      </c>
      <c r="D134" s="1" t="s">
        <v>20</v>
      </c>
      <c r="E134" s="1" t="s">
        <v>56</v>
      </c>
      <c r="F134" s="1" t="s">
        <v>31</v>
      </c>
      <c r="G134" s="1" t="s">
        <v>34</v>
      </c>
      <c r="H134" s="1" t="s">
        <v>32</v>
      </c>
      <c r="I134" s="1" t="s">
        <v>21</v>
      </c>
      <c r="J134" s="1">
        <v>752</v>
      </c>
      <c r="K134" s="1">
        <v>526.24</v>
      </c>
      <c r="N134" s="106">
        <v>2020</v>
      </c>
      <c r="O134" s="106" t="s">
        <v>47</v>
      </c>
      <c r="P134" s="106" t="s">
        <v>72</v>
      </c>
      <c r="Q134" s="107" t="s">
        <v>99</v>
      </c>
      <c r="R134" s="108">
        <v>7</v>
      </c>
      <c r="S134" s="108">
        <v>200</v>
      </c>
      <c r="T134" s="108">
        <v>224</v>
      </c>
      <c r="U134" s="108">
        <v>40</v>
      </c>
      <c r="V134" s="109" t="s">
        <v>115</v>
      </c>
    </row>
    <row r="135" spans="1:22" ht="18" customHeight="1">
      <c r="A135" s="1" t="s">
        <v>36</v>
      </c>
      <c r="B135" s="1">
        <v>2020</v>
      </c>
      <c r="C135" s="1" t="s">
        <v>45</v>
      </c>
      <c r="D135" s="1" t="s">
        <v>20</v>
      </c>
      <c r="E135" s="1" t="s">
        <v>56</v>
      </c>
      <c r="F135" s="1" t="s">
        <v>31</v>
      </c>
      <c r="G135" s="1" t="s">
        <v>34</v>
      </c>
      <c r="H135" s="1" t="s">
        <v>32</v>
      </c>
      <c r="I135" s="1" t="s">
        <v>21</v>
      </c>
      <c r="J135" s="1">
        <v>805</v>
      </c>
      <c r="K135" s="1">
        <v>526.24</v>
      </c>
      <c r="N135" s="106">
        <v>2020</v>
      </c>
      <c r="O135" s="106" t="s">
        <v>47</v>
      </c>
      <c r="P135" s="106" t="s">
        <v>74</v>
      </c>
      <c r="Q135" s="110" t="s">
        <v>92</v>
      </c>
      <c r="R135" s="111">
        <v>3</v>
      </c>
      <c r="S135" s="111">
        <v>4577.3</v>
      </c>
      <c r="T135" s="111">
        <v>5126.576</v>
      </c>
      <c r="U135" s="108">
        <v>915.46</v>
      </c>
      <c r="V135" s="109" t="s">
        <v>115</v>
      </c>
    </row>
    <row r="136" spans="1:22" ht="18" customHeight="1">
      <c r="A136" s="1" t="s">
        <v>36</v>
      </c>
      <c r="B136" s="1">
        <v>2020</v>
      </c>
      <c r="C136" s="1" t="s">
        <v>45</v>
      </c>
      <c r="D136" s="1" t="s">
        <v>20</v>
      </c>
      <c r="E136" s="1" t="s">
        <v>56</v>
      </c>
      <c r="F136" s="1" t="s">
        <v>31</v>
      </c>
      <c r="G136" s="1" t="s">
        <v>34</v>
      </c>
      <c r="H136" s="1" t="s">
        <v>32</v>
      </c>
      <c r="I136" s="1" t="s">
        <v>21</v>
      </c>
      <c r="J136" s="1">
        <v>265</v>
      </c>
      <c r="K136" s="1">
        <v>378.95</v>
      </c>
      <c r="N136" s="106">
        <v>2020</v>
      </c>
      <c r="O136" s="106" t="s">
        <v>47</v>
      </c>
      <c r="P136" s="106" t="s">
        <v>97</v>
      </c>
      <c r="Q136" s="110" t="s">
        <v>97</v>
      </c>
      <c r="R136" s="111">
        <v>2</v>
      </c>
      <c r="S136" s="111">
        <v>6600</v>
      </c>
      <c r="T136" s="111">
        <v>7392</v>
      </c>
      <c r="U136" s="108">
        <v>1320</v>
      </c>
      <c r="V136" s="109" t="s">
        <v>115</v>
      </c>
    </row>
    <row r="137" spans="1:22" ht="18" customHeight="1">
      <c r="A137" s="1" t="s">
        <v>33</v>
      </c>
      <c r="B137" s="1">
        <v>2020</v>
      </c>
      <c r="C137" s="1" t="s">
        <v>45</v>
      </c>
      <c r="D137" s="1" t="s">
        <v>20</v>
      </c>
      <c r="E137" s="1" t="s">
        <v>56</v>
      </c>
      <c r="F137" s="1" t="s">
        <v>31</v>
      </c>
      <c r="G137" s="1" t="s">
        <v>34</v>
      </c>
      <c r="H137" s="1" t="s">
        <v>32</v>
      </c>
      <c r="I137" s="1" t="s">
        <v>21</v>
      </c>
      <c r="J137" s="1">
        <v>193</v>
      </c>
      <c r="K137" s="1">
        <v>275.99</v>
      </c>
      <c r="N137" s="106">
        <v>2020</v>
      </c>
      <c r="O137" s="106" t="s">
        <v>48</v>
      </c>
      <c r="P137" s="106" t="s">
        <v>73</v>
      </c>
      <c r="Q137" s="107" t="s">
        <v>101</v>
      </c>
      <c r="R137" s="108">
        <v>3566</v>
      </c>
      <c r="S137" s="108">
        <v>4577.3</v>
      </c>
      <c r="T137" s="108">
        <v>5126.576</v>
      </c>
      <c r="U137" s="108">
        <v>915.46</v>
      </c>
      <c r="V137" s="109" t="s">
        <v>115</v>
      </c>
    </row>
    <row r="138" spans="1:22" ht="18" customHeight="1">
      <c r="A138" s="1" t="s">
        <v>30</v>
      </c>
      <c r="B138" s="1">
        <v>2020</v>
      </c>
      <c r="C138" s="1" t="s">
        <v>45</v>
      </c>
      <c r="D138" s="1" t="s">
        <v>20</v>
      </c>
      <c r="E138" s="1" t="s">
        <v>56</v>
      </c>
      <c r="F138" s="1" t="s">
        <v>31</v>
      </c>
      <c r="G138" s="1" t="s">
        <v>34</v>
      </c>
      <c r="H138" s="1" t="s">
        <v>32</v>
      </c>
      <c r="I138" s="1" t="s">
        <v>17</v>
      </c>
      <c r="J138" s="1">
        <v>884</v>
      </c>
      <c r="K138" s="1">
        <v>1264.1199999999999</v>
      </c>
      <c r="N138" s="106">
        <v>2020</v>
      </c>
      <c r="O138" s="106" t="s">
        <v>48</v>
      </c>
      <c r="P138" s="106" t="s">
        <v>73</v>
      </c>
      <c r="Q138" s="107" t="s">
        <v>102</v>
      </c>
      <c r="R138" s="108">
        <v>2498</v>
      </c>
      <c r="S138" s="108">
        <v>8000</v>
      </c>
      <c r="T138" s="108">
        <v>8960</v>
      </c>
      <c r="U138" s="108">
        <v>1600</v>
      </c>
      <c r="V138" s="109" t="s">
        <v>115</v>
      </c>
    </row>
    <row r="139" spans="1:22" ht="18" customHeight="1">
      <c r="A139" s="1" t="s">
        <v>36</v>
      </c>
      <c r="B139" s="1">
        <v>2020</v>
      </c>
      <c r="C139" s="1" t="s">
        <v>45</v>
      </c>
      <c r="D139" s="1" t="s">
        <v>20</v>
      </c>
      <c r="E139" s="1" t="s">
        <v>56</v>
      </c>
      <c r="F139" s="1" t="s">
        <v>31</v>
      </c>
      <c r="G139" s="1" t="s">
        <v>34</v>
      </c>
      <c r="H139" s="1" t="s">
        <v>32</v>
      </c>
      <c r="I139" s="1" t="s">
        <v>17</v>
      </c>
      <c r="J139" s="1">
        <v>885</v>
      </c>
      <c r="K139" s="1">
        <v>1265.55</v>
      </c>
      <c r="N139" s="106">
        <v>2020</v>
      </c>
      <c r="O139" s="106" t="s">
        <v>48</v>
      </c>
      <c r="P139" s="106" t="s">
        <v>72</v>
      </c>
      <c r="Q139" s="107" t="s">
        <v>100</v>
      </c>
      <c r="R139" s="108">
        <v>1245</v>
      </c>
      <c r="S139" s="108">
        <v>4577.2</v>
      </c>
      <c r="T139" s="108">
        <v>5126.4639999999999</v>
      </c>
      <c r="U139" s="108">
        <v>915.44</v>
      </c>
      <c r="V139" s="109" t="s">
        <v>115</v>
      </c>
    </row>
    <row r="140" spans="1:22" ht="18" customHeight="1">
      <c r="A140" s="1" t="s">
        <v>36</v>
      </c>
      <c r="B140" s="1">
        <v>2020</v>
      </c>
      <c r="C140" s="1" t="s">
        <v>45</v>
      </c>
      <c r="D140" s="1" t="s">
        <v>20</v>
      </c>
      <c r="E140" s="1" t="s">
        <v>56</v>
      </c>
      <c r="F140" s="1" t="s">
        <v>31</v>
      </c>
      <c r="G140" s="1" t="s">
        <v>34</v>
      </c>
      <c r="H140" s="1" t="s">
        <v>32</v>
      </c>
      <c r="I140" s="1" t="s">
        <v>17</v>
      </c>
      <c r="J140" s="1">
        <v>886</v>
      </c>
      <c r="K140" s="1">
        <v>1266.98</v>
      </c>
      <c r="N140" s="106">
        <v>2020</v>
      </c>
      <c r="O140" s="106" t="s">
        <v>48</v>
      </c>
      <c r="P140" s="106" t="s">
        <v>111</v>
      </c>
      <c r="Q140" s="110" t="s">
        <v>95</v>
      </c>
      <c r="R140" s="111">
        <v>644</v>
      </c>
      <c r="S140" s="111">
        <v>5743.5</v>
      </c>
      <c r="T140" s="111">
        <v>6432.72</v>
      </c>
      <c r="U140" s="108">
        <v>1148.7</v>
      </c>
      <c r="V140" s="109" t="s">
        <v>115</v>
      </c>
    </row>
    <row r="141" spans="1:22" ht="18" customHeight="1">
      <c r="A141" s="1" t="s">
        <v>36</v>
      </c>
      <c r="B141" s="1">
        <v>2020</v>
      </c>
      <c r="C141" s="1" t="s">
        <v>45</v>
      </c>
      <c r="D141" s="1" t="s">
        <v>20</v>
      </c>
      <c r="E141" s="1" t="s">
        <v>56</v>
      </c>
      <c r="F141" s="1" t="s">
        <v>31</v>
      </c>
      <c r="G141" s="1" t="s">
        <v>34</v>
      </c>
      <c r="H141" s="1" t="s">
        <v>32</v>
      </c>
      <c r="I141" s="1" t="s">
        <v>21</v>
      </c>
      <c r="J141" s="1">
        <v>221</v>
      </c>
      <c r="K141" s="1">
        <v>316.02999999999997</v>
      </c>
      <c r="N141" s="106">
        <v>2020</v>
      </c>
      <c r="O141" s="106" t="s">
        <v>48</v>
      </c>
      <c r="P141" s="106" t="s">
        <v>71</v>
      </c>
      <c r="Q141" s="110" t="s">
        <v>94</v>
      </c>
      <c r="R141" s="111">
        <v>643</v>
      </c>
      <c r="S141" s="111">
        <v>7000</v>
      </c>
      <c r="T141" s="111">
        <v>7840</v>
      </c>
      <c r="U141" s="108">
        <v>1400</v>
      </c>
      <c r="V141" s="109" t="s">
        <v>115</v>
      </c>
    </row>
    <row r="142" spans="1:22" ht="18" customHeight="1">
      <c r="A142" s="1" t="s">
        <v>36</v>
      </c>
      <c r="B142" s="1">
        <v>2020</v>
      </c>
      <c r="C142" s="1" t="s">
        <v>45</v>
      </c>
      <c r="D142" s="1" t="s">
        <v>20</v>
      </c>
      <c r="E142" s="1" t="s">
        <v>56</v>
      </c>
      <c r="F142" s="1" t="s">
        <v>31</v>
      </c>
      <c r="G142" s="1" t="s">
        <v>34</v>
      </c>
      <c r="H142" s="1" t="s">
        <v>32</v>
      </c>
      <c r="I142" s="1" t="s">
        <v>21</v>
      </c>
      <c r="J142" s="1">
        <v>269</v>
      </c>
      <c r="K142" s="1">
        <v>384.67</v>
      </c>
      <c r="N142" s="106">
        <v>2020</v>
      </c>
      <c r="O142" s="106" t="s">
        <v>48</v>
      </c>
      <c r="P142" s="106" t="s">
        <v>111</v>
      </c>
      <c r="Q142" s="110" t="s">
        <v>96</v>
      </c>
      <c r="R142" s="111">
        <v>455</v>
      </c>
      <c r="S142" s="111">
        <v>4578.6000000000004</v>
      </c>
      <c r="T142" s="111">
        <v>5128.0320000000002</v>
      </c>
      <c r="U142" s="108">
        <v>915.72000000000014</v>
      </c>
      <c r="V142" s="109" t="s">
        <v>115</v>
      </c>
    </row>
    <row r="143" spans="1:22" ht="18" customHeight="1">
      <c r="A143" s="1" t="s">
        <v>36</v>
      </c>
      <c r="B143" s="1">
        <v>2020</v>
      </c>
      <c r="C143" s="1" t="s">
        <v>45</v>
      </c>
      <c r="D143" s="1" t="s">
        <v>20</v>
      </c>
      <c r="E143" s="1" t="s">
        <v>56</v>
      </c>
      <c r="F143" s="1" t="s">
        <v>31</v>
      </c>
      <c r="G143" s="1" t="s">
        <v>34</v>
      </c>
      <c r="H143" s="1" t="s">
        <v>32</v>
      </c>
      <c r="I143" s="1" t="s">
        <v>21</v>
      </c>
      <c r="J143" s="1">
        <v>775</v>
      </c>
      <c r="K143" s="1">
        <v>1108.25</v>
      </c>
      <c r="N143" s="106">
        <v>2020</v>
      </c>
      <c r="O143" s="106" t="s">
        <v>48</v>
      </c>
      <c r="P143" s="106" t="s">
        <v>71</v>
      </c>
      <c r="Q143" s="110" t="s">
        <v>93</v>
      </c>
      <c r="R143" s="112">
        <v>345</v>
      </c>
      <c r="S143" s="112">
        <v>7000</v>
      </c>
      <c r="T143" s="112">
        <v>7840</v>
      </c>
      <c r="U143" s="108">
        <v>1400</v>
      </c>
      <c r="V143" s="109" t="s">
        <v>115</v>
      </c>
    </row>
    <row r="144" spans="1:22" ht="18" customHeight="1">
      <c r="A144" s="1" t="s">
        <v>33</v>
      </c>
      <c r="B144" s="1">
        <v>2020</v>
      </c>
      <c r="C144" s="1" t="s">
        <v>44</v>
      </c>
      <c r="D144" s="1" t="s">
        <v>20</v>
      </c>
      <c r="E144" s="1" t="s">
        <v>56</v>
      </c>
      <c r="F144" s="1" t="s">
        <v>31</v>
      </c>
      <c r="G144" s="1" t="s">
        <v>34</v>
      </c>
      <c r="H144" s="1" t="s">
        <v>32</v>
      </c>
      <c r="I144" s="1" t="s">
        <v>17</v>
      </c>
      <c r="J144" s="1">
        <v>320</v>
      </c>
      <c r="K144" s="1">
        <v>457.6</v>
      </c>
      <c r="N144" s="106">
        <v>2020</v>
      </c>
      <c r="O144" s="106" t="s">
        <v>48</v>
      </c>
      <c r="P144" s="106" t="s">
        <v>72</v>
      </c>
      <c r="Q144" s="107" t="s">
        <v>98</v>
      </c>
      <c r="R144" s="108">
        <v>122</v>
      </c>
      <c r="S144" s="108">
        <v>100</v>
      </c>
      <c r="T144" s="108">
        <v>112</v>
      </c>
      <c r="U144" s="108">
        <v>20</v>
      </c>
      <c r="V144" s="109" t="s">
        <v>115</v>
      </c>
    </row>
    <row r="145" spans="1:22" ht="18" customHeight="1">
      <c r="A145" s="1" t="s">
        <v>36</v>
      </c>
      <c r="B145" s="1">
        <v>2020</v>
      </c>
      <c r="C145" s="1" t="s">
        <v>44</v>
      </c>
      <c r="D145" s="1" t="s">
        <v>20</v>
      </c>
      <c r="E145" s="1" t="s">
        <v>56</v>
      </c>
      <c r="F145" s="1" t="s">
        <v>31</v>
      </c>
      <c r="G145" s="1" t="s">
        <v>34</v>
      </c>
      <c r="H145" s="1" t="s">
        <v>32</v>
      </c>
      <c r="I145" s="1" t="s">
        <v>17</v>
      </c>
      <c r="J145" s="1">
        <v>314</v>
      </c>
      <c r="K145" s="1">
        <v>449.02</v>
      </c>
      <c r="N145" s="106">
        <v>2020</v>
      </c>
      <c r="O145" s="106" t="s">
        <v>48</v>
      </c>
      <c r="P145" s="106" t="s">
        <v>74</v>
      </c>
      <c r="Q145" s="110" t="s">
        <v>91</v>
      </c>
      <c r="R145" s="111">
        <v>78</v>
      </c>
      <c r="S145" s="111">
        <v>4577.2</v>
      </c>
      <c r="T145" s="111">
        <v>5126.4639999999999</v>
      </c>
      <c r="U145" s="108">
        <v>915.44</v>
      </c>
      <c r="V145" s="109" t="s">
        <v>115</v>
      </c>
    </row>
    <row r="146" spans="1:22" ht="18" customHeight="1">
      <c r="A146" s="1" t="s">
        <v>33</v>
      </c>
      <c r="B146" s="1">
        <v>2020</v>
      </c>
      <c r="C146" s="1" t="s">
        <v>44</v>
      </c>
      <c r="D146" s="1" t="s">
        <v>20</v>
      </c>
      <c r="E146" s="1" t="s">
        <v>56</v>
      </c>
      <c r="F146" s="1" t="s">
        <v>31</v>
      </c>
      <c r="G146" s="1" t="s">
        <v>34</v>
      </c>
      <c r="H146" s="1" t="s">
        <v>32</v>
      </c>
      <c r="I146" s="1" t="s">
        <v>17</v>
      </c>
      <c r="J146" s="1">
        <v>308</v>
      </c>
      <c r="K146" s="1">
        <v>440.44</v>
      </c>
      <c r="N146" s="106">
        <v>2020</v>
      </c>
      <c r="O146" s="106" t="s">
        <v>48</v>
      </c>
      <c r="P146" s="106" t="s">
        <v>74</v>
      </c>
      <c r="Q146" s="110" t="s">
        <v>89</v>
      </c>
      <c r="R146" s="111">
        <v>76</v>
      </c>
      <c r="S146" s="111">
        <v>4576.8999999999996</v>
      </c>
      <c r="T146" s="111">
        <v>5126.1279999999997</v>
      </c>
      <c r="U146" s="108">
        <v>915.38</v>
      </c>
      <c r="V146" s="109" t="s">
        <v>115</v>
      </c>
    </row>
    <row r="147" spans="1:22" ht="18" customHeight="1">
      <c r="A147" s="1" t="s">
        <v>36</v>
      </c>
      <c r="B147" s="1">
        <v>2020</v>
      </c>
      <c r="C147" s="1" t="s">
        <v>44</v>
      </c>
      <c r="D147" s="1" t="s">
        <v>20</v>
      </c>
      <c r="E147" s="1" t="s">
        <v>56</v>
      </c>
      <c r="F147" s="1" t="s">
        <v>31</v>
      </c>
      <c r="G147" s="1" t="s">
        <v>34</v>
      </c>
      <c r="H147" s="1" t="s">
        <v>32</v>
      </c>
      <c r="I147" s="1" t="s">
        <v>21</v>
      </c>
      <c r="J147" s="1">
        <v>224</v>
      </c>
      <c r="K147" s="1">
        <v>320.32</v>
      </c>
      <c r="N147" s="106">
        <v>2020</v>
      </c>
      <c r="O147" s="106" t="s">
        <v>48</v>
      </c>
      <c r="P147" s="106" t="s">
        <v>74</v>
      </c>
      <c r="Q147" s="110" t="s">
        <v>90</v>
      </c>
      <c r="R147" s="111">
        <v>46</v>
      </c>
      <c r="S147" s="111">
        <v>200</v>
      </c>
      <c r="T147" s="111">
        <v>224</v>
      </c>
      <c r="U147" s="108">
        <v>40</v>
      </c>
      <c r="V147" s="109" t="s">
        <v>115</v>
      </c>
    </row>
    <row r="148" spans="1:22" ht="18" customHeight="1">
      <c r="A148" s="1" t="s">
        <v>33</v>
      </c>
      <c r="B148" s="1">
        <v>2020</v>
      </c>
      <c r="C148" s="1" t="s">
        <v>44</v>
      </c>
      <c r="D148" s="1" t="s">
        <v>20</v>
      </c>
      <c r="E148" s="1" t="s">
        <v>56</v>
      </c>
      <c r="F148" s="1" t="s">
        <v>31</v>
      </c>
      <c r="G148" s="1" t="s">
        <v>34</v>
      </c>
      <c r="H148" s="1" t="s">
        <v>32</v>
      </c>
      <c r="I148" s="1" t="s">
        <v>21</v>
      </c>
      <c r="J148" s="1">
        <v>272</v>
      </c>
      <c r="K148" s="1">
        <v>388.96</v>
      </c>
      <c r="N148" s="106">
        <v>2020</v>
      </c>
      <c r="O148" s="106" t="s">
        <v>48</v>
      </c>
      <c r="P148" s="106" t="s">
        <v>74</v>
      </c>
      <c r="Q148" s="110" t="s">
        <v>88</v>
      </c>
      <c r="R148" s="111">
        <v>34</v>
      </c>
      <c r="S148" s="111">
        <v>4576.8</v>
      </c>
      <c r="T148" s="111">
        <v>5126.0160000000005</v>
      </c>
      <c r="U148" s="108">
        <v>915.36000000000013</v>
      </c>
      <c r="V148" s="109" t="s">
        <v>115</v>
      </c>
    </row>
    <row r="149" spans="1:22" ht="18" customHeight="1">
      <c r="A149" s="1" t="s">
        <v>30</v>
      </c>
      <c r="B149" s="1">
        <v>2020</v>
      </c>
      <c r="C149" s="1" t="s">
        <v>44</v>
      </c>
      <c r="D149" s="1" t="s">
        <v>20</v>
      </c>
      <c r="E149" s="1" t="s">
        <v>56</v>
      </c>
      <c r="F149" s="1" t="s">
        <v>31</v>
      </c>
      <c r="G149" s="1" t="s">
        <v>34</v>
      </c>
      <c r="H149" s="1" t="s">
        <v>32</v>
      </c>
      <c r="I149" s="1" t="s">
        <v>21</v>
      </c>
      <c r="J149" s="1">
        <v>200</v>
      </c>
      <c r="K149" s="1">
        <v>286</v>
      </c>
      <c r="N149" s="106">
        <v>2020</v>
      </c>
      <c r="O149" s="106" t="s">
        <v>48</v>
      </c>
      <c r="P149" s="106" t="s">
        <v>72</v>
      </c>
      <c r="Q149" s="107" t="s">
        <v>99</v>
      </c>
      <c r="R149" s="108">
        <v>7</v>
      </c>
      <c r="S149" s="108">
        <v>200</v>
      </c>
      <c r="T149" s="108">
        <v>224</v>
      </c>
      <c r="U149" s="108">
        <v>40</v>
      </c>
      <c r="V149" s="109" t="s">
        <v>115</v>
      </c>
    </row>
    <row r="150" spans="1:22" ht="18" customHeight="1">
      <c r="A150" s="1" t="s">
        <v>36</v>
      </c>
      <c r="B150" s="1">
        <v>2020</v>
      </c>
      <c r="C150" s="1" t="s">
        <v>44</v>
      </c>
      <c r="D150" s="1" t="s">
        <v>20</v>
      </c>
      <c r="E150" s="1" t="s">
        <v>56</v>
      </c>
      <c r="F150" s="1" t="s">
        <v>31</v>
      </c>
      <c r="G150" s="1" t="s">
        <v>34</v>
      </c>
      <c r="H150" s="1" t="s">
        <v>32</v>
      </c>
      <c r="I150" s="1" t="s">
        <v>21</v>
      </c>
      <c r="J150" s="1">
        <v>226</v>
      </c>
      <c r="K150" s="1">
        <v>323.18</v>
      </c>
      <c r="N150" s="106">
        <v>2020</v>
      </c>
      <c r="O150" s="106" t="s">
        <v>48</v>
      </c>
      <c r="P150" s="106" t="s">
        <v>74</v>
      </c>
      <c r="Q150" s="110" t="s">
        <v>92</v>
      </c>
      <c r="R150" s="111">
        <v>3</v>
      </c>
      <c r="S150" s="111">
        <v>4577.3</v>
      </c>
      <c r="T150" s="111">
        <v>5126.576</v>
      </c>
      <c r="U150" s="108">
        <v>915.46</v>
      </c>
      <c r="V150" s="109" t="s">
        <v>117</v>
      </c>
    </row>
    <row r="151" spans="1:22" ht="18" customHeight="1">
      <c r="A151" s="1" t="s">
        <v>36</v>
      </c>
      <c r="B151" s="1">
        <v>2020</v>
      </c>
      <c r="C151" s="1" t="s">
        <v>44</v>
      </c>
      <c r="D151" s="1" t="s">
        <v>20</v>
      </c>
      <c r="E151" s="1" t="s">
        <v>56</v>
      </c>
      <c r="F151" s="1" t="s">
        <v>31</v>
      </c>
      <c r="G151" s="1" t="s">
        <v>34</v>
      </c>
      <c r="H151" s="1" t="s">
        <v>32</v>
      </c>
      <c r="I151" s="1" t="s">
        <v>21</v>
      </c>
      <c r="J151" s="1">
        <v>274</v>
      </c>
      <c r="K151" s="1">
        <v>391.82</v>
      </c>
      <c r="N151" s="106">
        <v>2020</v>
      </c>
      <c r="O151" s="106" t="s">
        <v>48</v>
      </c>
      <c r="P151" s="106" t="s">
        <v>97</v>
      </c>
      <c r="Q151" s="110" t="s">
        <v>97</v>
      </c>
      <c r="R151" s="111">
        <v>2</v>
      </c>
      <c r="S151" s="111">
        <v>6600</v>
      </c>
      <c r="T151" s="111">
        <v>7392</v>
      </c>
      <c r="U151" s="108">
        <v>1320</v>
      </c>
      <c r="V151" s="109" t="s">
        <v>117</v>
      </c>
    </row>
    <row r="152" spans="1:22" ht="18" customHeight="1">
      <c r="A152" s="1" t="s">
        <v>36</v>
      </c>
      <c r="B152" s="1">
        <v>2020</v>
      </c>
      <c r="C152" s="1" t="s">
        <v>44</v>
      </c>
      <c r="D152" s="1" t="s">
        <v>20</v>
      </c>
      <c r="E152" s="1" t="s">
        <v>56</v>
      </c>
      <c r="F152" s="1" t="s">
        <v>31</v>
      </c>
      <c r="G152" s="1" t="s">
        <v>34</v>
      </c>
      <c r="H152" s="1" t="s">
        <v>32</v>
      </c>
      <c r="I152" s="1" t="s">
        <v>21</v>
      </c>
      <c r="J152" s="1">
        <v>196</v>
      </c>
      <c r="K152" s="1">
        <v>280.27999999999997</v>
      </c>
      <c r="N152" s="106">
        <v>2020</v>
      </c>
      <c r="O152" s="106" t="s">
        <v>49</v>
      </c>
      <c r="P152" s="106" t="s">
        <v>73</v>
      </c>
      <c r="Q152" s="107" t="s">
        <v>101</v>
      </c>
      <c r="R152" s="108">
        <v>3566</v>
      </c>
      <c r="S152" s="108">
        <v>4577.3</v>
      </c>
      <c r="T152" s="108">
        <v>5126.576</v>
      </c>
      <c r="U152" s="108">
        <v>915.46</v>
      </c>
      <c r="V152" s="109" t="s">
        <v>117</v>
      </c>
    </row>
    <row r="153" spans="1:22" ht="18" customHeight="1">
      <c r="A153" s="1" t="s">
        <v>33</v>
      </c>
      <c r="B153" s="1">
        <v>2020</v>
      </c>
      <c r="C153" s="1" t="s">
        <v>44</v>
      </c>
      <c r="D153" s="1" t="s">
        <v>20</v>
      </c>
      <c r="E153" s="1" t="s">
        <v>56</v>
      </c>
      <c r="F153" s="1" t="s">
        <v>31</v>
      </c>
      <c r="G153" s="1" t="s">
        <v>34</v>
      </c>
      <c r="H153" s="1" t="s">
        <v>32</v>
      </c>
      <c r="I153" s="1" t="s">
        <v>21</v>
      </c>
      <c r="J153" s="1">
        <v>318</v>
      </c>
      <c r="K153" s="1">
        <v>526.24</v>
      </c>
      <c r="N153" s="106">
        <v>2020</v>
      </c>
      <c r="O153" s="106" t="s">
        <v>49</v>
      </c>
      <c r="P153" s="106" t="s">
        <v>73</v>
      </c>
      <c r="Q153" s="107" t="s">
        <v>102</v>
      </c>
      <c r="R153" s="108">
        <v>2498</v>
      </c>
      <c r="S153" s="108">
        <v>8000</v>
      </c>
      <c r="T153" s="108">
        <v>8960</v>
      </c>
      <c r="U153" s="108">
        <v>1600</v>
      </c>
      <c r="V153" s="109" t="s">
        <v>117</v>
      </c>
    </row>
    <row r="154" spans="1:22" ht="18" customHeight="1">
      <c r="A154" s="1" t="s">
        <v>40</v>
      </c>
      <c r="B154" s="1">
        <v>2020</v>
      </c>
      <c r="C154" s="1" t="s">
        <v>44</v>
      </c>
      <c r="D154" s="1" t="s">
        <v>20</v>
      </c>
      <c r="E154" s="1" t="s">
        <v>56</v>
      </c>
      <c r="F154" s="1" t="s">
        <v>31</v>
      </c>
      <c r="G154" s="1" t="s">
        <v>34</v>
      </c>
      <c r="H154" s="1" t="s">
        <v>32</v>
      </c>
      <c r="I154" s="1" t="s">
        <v>21</v>
      </c>
      <c r="J154" s="1">
        <v>312</v>
      </c>
      <c r="K154" s="1">
        <v>526.24</v>
      </c>
      <c r="N154" s="106">
        <v>2020</v>
      </c>
      <c r="O154" s="106" t="s">
        <v>49</v>
      </c>
      <c r="P154" s="106" t="s">
        <v>72</v>
      </c>
      <c r="Q154" s="107" t="s">
        <v>100</v>
      </c>
      <c r="R154" s="108">
        <v>1245</v>
      </c>
      <c r="S154" s="108">
        <v>4577.2</v>
      </c>
      <c r="T154" s="108">
        <v>5126.4639999999999</v>
      </c>
      <c r="U154" s="108">
        <v>915.44</v>
      </c>
      <c r="V154" s="109" t="s">
        <v>117</v>
      </c>
    </row>
    <row r="155" spans="1:22" ht="18" customHeight="1">
      <c r="A155" s="1" t="s">
        <v>30</v>
      </c>
      <c r="B155" s="1">
        <v>2020</v>
      </c>
      <c r="C155" s="1" t="s">
        <v>44</v>
      </c>
      <c r="D155" s="1" t="s">
        <v>20</v>
      </c>
      <c r="E155" s="1" t="s">
        <v>56</v>
      </c>
      <c r="F155" s="1" t="s">
        <v>31</v>
      </c>
      <c r="G155" s="1" t="s">
        <v>34</v>
      </c>
      <c r="H155" s="1" t="s">
        <v>32</v>
      </c>
      <c r="I155" s="1" t="s">
        <v>21</v>
      </c>
      <c r="J155" s="1">
        <v>712</v>
      </c>
      <c r="K155" s="1">
        <v>1018.16</v>
      </c>
      <c r="N155" s="106">
        <v>2020</v>
      </c>
      <c r="O155" s="106" t="s">
        <v>49</v>
      </c>
      <c r="P155" s="106" t="s">
        <v>111</v>
      </c>
      <c r="Q155" s="110" t="s">
        <v>95</v>
      </c>
      <c r="R155" s="111">
        <v>644</v>
      </c>
      <c r="S155" s="111">
        <v>5743.5</v>
      </c>
      <c r="T155" s="111">
        <v>6432.72</v>
      </c>
      <c r="U155" s="108">
        <v>1148.7</v>
      </c>
      <c r="V155" s="109" t="s">
        <v>117</v>
      </c>
    </row>
    <row r="156" spans="1:22" ht="18" customHeight="1">
      <c r="A156" s="1" t="s">
        <v>33</v>
      </c>
      <c r="B156" s="1">
        <v>2020</v>
      </c>
      <c r="C156" s="1" t="s">
        <v>44</v>
      </c>
      <c r="D156" s="1" t="s">
        <v>20</v>
      </c>
      <c r="E156" s="1" t="s">
        <v>56</v>
      </c>
      <c r="F156" s="1" t="s">
        <v>31</v>
      </c>
      <c r="G156" s="1" t="s">
        <v>34</v>
      </c>
      <c r="H156" s="1" t="s">
        <v>32</v>
      </c>
      <c r="I156" s="1" t="s">
        <v>21</v>
      </c>
      <c r="J156" s="1">
        <v>765</v>
      </c>
      <c r="K156" s="1">
        <v>1093.95</v>
      </c>
      <c r="N156" s="106">
        <v>2020</v>
      </c>
      <c r="O156" s="106" t="s">
        <v>49</v>
      </c>
      <c r="P156" s="106" t="s">
        <v>71</v>
      </c>
      <c r="Q156" s="110" t="s">
        <v>94</v>
      </c>
      <c r="R156" s="111">
        <v>643</v>
      </c>
      <c r="S156" s="111">
        <v>7000</v>
      </c>
      <c r="T156" s="111">
        <v>7840</v>
      </c>
      <c r="U156" s="108">
        <v>1400</v>
      </c>
      <c r="V156" s="109" t="s">
        <v>117</v>
      </c>
    </row>
    <row r="157" spans="1:22" ht="18" customHeight="1">
      <c r="A157" s="1" t="s">
        <v>36</v>
      </c>
      <c r="B157" s="1">
        <v>2020</v>
      </c>
      <c r="C157" s="1" t="s">
        <v>44</v>
      </c>
      <c r="D157" s="1" t="s">
        <v>20</v>
      </c>
      <c r="E157" s="1" t="s">
        <v>56</v>
      </c>
      <c r="F157" s="1" t="s">
        <v>31</v>
      </c>
      <c r="G157" s="1" t="s">
        <v>34</v>
      </c>
      <c r="H157" s="1" t="s">
        <v>32</v>
      </c>
      <c r="I157" s="1" t="s">
        <v>17</v>
      </c>
      <c r="J157" s="1">
        <v>321</v>
      </c>
      <c r="K157" s="1">
        <v>459.03</v>
      </c>
      <c r="N157" s="106">
        <v>2020</v>
      </c>
      <c r="O157" s="106" t="s">
        <v>49</v>
      </c>
      <c r="P157" s="106" t="s">
        <v>111</v>
      </c>
      <c r="Q157" s="110" t="s">
        <v>96</v>
      </c>
      <c r="R157" s="111">
        <v>455</v>
      </c>
      <c r="S157" s="111">
        <v>4578.6000000000004</v>
      </c>
      <c r="T157" s="111">
        <v>5128.0320000000002</v>
      </c>
      <c r="U157" s="108">
        <v>915.72000000000014</v>
      </c>
      <c r="V157" s="109" t="s">
        <v>117</v>
      </c>
    </row>
    <row r="158" spans="1:22" ht="18" customHeight="1">
      <c r="A158" s="1" t="s">
        <v>33</v>
      </c>
      <c r="B158" s="1">
        <v>2020</v>
      </c>
      <c r="C158" s="1" t="s">
        <v>44</v>
      </c>
      <c r="D158" s="1" t="s">
        <v>20</v>
      </c>
      <c r="E158" s="1" t="s">
        <v>56</v>
      </c>
      <c r="F158" s="1" t="s">
        <v>31</v>
      </c>
      <c r="G158" s="1" t="s">
        <v>34</v>
      </c>
      <c r="H158" s="1" t="s">
        <v>32</v>
      </c>
      <c r="I158" s="1" t="s">
        <v>21</v>
      </c>
      <c r="J158" s="1">
        <v>315</v>
      </c>
      <c r="K158" s="1">
        <v>450.45</v>
      </c>
      <c r="N158" s="106">
        <v>2020</v>
      </c>
      <c r="O158" s="106" t="s">
        <v>49</v>
      </c>
      <c r="P158" s="106" t="s">
        <v>71</v>
      </c>
      <c r="Q158" s="110" t="s">
        <v>93</v>
      </c>
      <c r="R158" s="112">
        <v>345</v>
      </c>
      <c r="S158" s="112">
        <v>7000</v>
      </c>
      <c r="T158" s="112">
        <v>7840</v>
      </c>
      <c r="U158" s="108">
        <v>1400</v>
      </c>
      <c r="V158" s="109" t="s">
        <v>117</v>
      </c>
    </row>
    <row r="159" spans="1:22" ht="18" customHeight="1">
      <c r="A159" s="1" t="s">
        <v>30</v>
      </c>
      <c r="B159" s="1">
        <v>2020</v>
      </c>
      <c r="C159" s="1" t="s">
        <v>44</v>
      </c>
      <c r="D159" s="1" t="s">
        <v>20</v>
      </c>
      <c r="E159" s="1" t="s">
        <v>56</v>
      </c>
      <c r="F159" s="1" t="s">
        <v>31</v>
      </c>
      <c r="G159" s="1" t="s">
        <v>34</v>
      </c>
      <c r="H159" s="1" t="s">
        <v>32</v>
      </c>
      <c r="I159" s="1" t="s">
        <v>21</v>
      </c>
      <c r="J159" s="1">
        <v>309</v>
      </c>
      <c r="K159" s="1">
        <v>441.87</v>
      </c>
      <c r="N159" s="106">
        <v>2020</v>
      </c>
      <c r="O159" s="106" t="s">
        <v>49</v>
      </c>
      <c r="P159" s="106" t="s">
        <v>72</v>
      </c>
      <c r="Q159" s="107" t="s">
        <v>98</v>
      </c>
      <c r="R159" s="108">
        <v>122</v>
      </c>
      <c r="S159" s="108">
        <v>100</v>
      </c>
      <c r="T159" s="108">
        <v>112</v>
      </c>
      <c r="U159" s="108">
        <v>20</v>
      </c>
      <c r="V159" s="109" t="s">
        <v>117</v>
      </c>
    </row>
    <row r="160" spans="1:22" ht="18" customHeight="1">
      <c r="A160" s="1" t="s">
        <v>33</v>
      </c>
      <c r="B160" s="1">
        <v>2020</v>
      </c>
      <c r="C160" s="1" t="s">
        <v>44</v>
      </c>
      <c r="D160" s="1" t="s">
        <v>20</v>
      </c>
      <c r="E160" s="1" t="s">
        <v>56</v>
      </c>
      <c r="F160" s="1" t="s">
        <v>31</v>
      </c>
      <c r="G160" s="1" t="s">
        <v>34</v>
      </c>
      <c r="H160" s="1" t="s">
        <v>32</v>
      </c>
      <c r="I160" s="1" t="s">
        <v>21</v>
      </c>
      <c r="J160" s="1">
        <v>225</v>
      </c>
      <c r="K160" s="1">
        <v>321.75</v>
      </c>
      <c r="N160" s="106">
        <v>2020</v>
      </c>
      <c r="O160" s="106" t="s">
        <v>49</v>
      </c>
      <c r="P160" s="106" t="s">
        <v>74</v>
      </c>
      <c r="Q160" s="110" t="s">
        <v>91</v>
      </c>
      <c r="R160" s="111">
        <v>78</v>
      </c>
      <c r="S160" s="111">
        <v>4577.2</v>
      </c>
      <c r="T160" s="111">
        <v>5126.4639999999999</v>
      </c>
      <c r="U160" s="108">
        <v>915.44</v>
      </c>
      <c r="V160" s="109" t="s">
        <v>117</v>
      </c>
    </row>
    <row r="161" spans="1:22" ht="18" customHeight="1">
      <c r="A161" s="1" t="s">
        <v>33</v>
      </c>
      <c r="B161" s="1">
        <v>2020</v>
      </c>
      <c r="C161" s="1" t="s">
        <v>44</v>
      </c>
      <c r="D161" s="1" t="s">
        <v>20</v>
      </c>
      <c r="E161" s="1" t="s">
        <v>56</v>
      </c>
      <c r="F161" s="1" t="s">
        <v>31</v>
      </c>
      <c r="G161" s="1" t="s">
        <v>34</v>
      </c>
      <c r="H161" s="1" t="s">
        <v>32</v>
      </c>
      <c r="I161" s="1" t="s">
        <v>21</v>
      </c>
      <c r="J161" s="1">
        <v>751</v>
      </c>
      <c r="K161" s="1">
        <v>526.24</v>
      </c>
      <c r="N161" s="106">
        <v>2020</v>
      </c>
      <c r="O161" s="106" t="s">
        <v>49</v>
      </c>
      <c r="P161" s="106" t="s">
        <v>74</v>
      </c>
      <c r="Q161" s="110" t="s">
        <v>89</v>
      </c>
      <c r="R161" s="111">
        <v>76</v>
      </c>
      <c r="S161" s="111">
        <v>4576.8999999999996</v>
      </c>
      <c r="T161" s="111">
        <v>5126.1279999999997</v>
      </c>
      <c r="U161" s="108">
        <v>915.38</v>
      </c>
      <c r="V161" s="109" t="s">
        <v>117</v>
      </c>
    </row>
    <row r="162" spans="1:22" ht="18" customHeight="1">
      <c r="A162" s="1" t="s">
        <v>36</v>
      </c>
      <c r="B162" s="1">
        <v>2020</v>
      </c>
      <c r="C162" s="1" t="s">
        <v>44</v>
      </c>
      <c r="D162" s="1" t="s">
        <v>20</v>
      </c>
      <c r="E162" s="1" t="s">
        <v>56</v>
      </c>
      <c r="F162" s="1" t="s">
        <v>31</v>
      </c>
      <c r="G162" s="1" t="s">
        <v>34</v>
      </c>
      <c r="H162" s="1" t="s">
        <v>32</v>
      </c>
      <c r="I162" s="1" t="s">
        <v>21</v>
      </c>
      <c r="J162" s="1">
        <v>223</v>
      </c>
      <c r="K162" s="1">
        <v>318.89</v>
      </c>
      <c r="N162" s="106">
        <v>2020</v>
      </c>
      <c r="O162" s="106" t="s">
        <v>49</v>
      </c>
      <c r="P162" s="106" t="s">
        <v>74</v>
      </c>
      <c r="Q162" s="110" t="s">
        <v>90</v>
      </c>
      <c r="R162" s="111">
        <v>46</v>
      </c>
      <c r="S162" s="111">
        <v>200</v>
      </c>
      <c r="T162" s="111">
        <v>224</v>
      </c>
      <c r="U162" s="108">
        <v>40</v>
      </c>
      <c r="V162" s="109" t="s">
        <v>117</v>
      </c>
    </row>
    <row r="163" spans="1:22" ht="18" customHeight="1">
      <c r="A163" s="1" t="s">
        <v>40</v>
      </c>
      <c r="B163" s="1">
        <v>2020</v>
      </c>
      <c r="C163" s="1" t="s">
        <v>44</v>
      </c>
      <c r="D163" s="1" t="s">
        <v>20</v>
      </c>
      <c r="E163" s="1" t="s">
        <v>56</v>
      </c>
      <c r="F163" s="1" t="s">
        <v>31</v>
      </c>
      <c r="G163" s="1" t="s">
        <v>34</v>
      </c>
      <c r="H163" s="1" t="s">
        <v>32</v>
      </c>
      <c r="I163" s="1" t="s">
        <v>21</v>
      </c>
      <c r="J163" s="1">
        <v>271</v>
      </c>
      <c r="K163" s="1">
        <v>387.53</v>
      </c>
      <c r="N163" s="106">
        <v>2020</v>
      </c>
      <c r="O163" s="106" t="s">
        <v>49</v>
      </c>
      <c r="P163" s="106" t="s">
        <v>74</v>
      </c>
      <c r="Q163" s="110" t="s">
        <v>88</v>
      </c>
      <c r="R163" s="111">
        <v>34</v>
      </c>
      <c r="S163" s="111">
        <v>4576.8</v>
      </c>
      <c r="T163" s="111">
        <v>5126.0160000000005</v>
      </c>
      <c r="U163" s="108">
        <v>915.36000000000013</v>
      </c>
      <c r="V163" s="109" t="s">
        <v>117</v>
      </c>
    </row>
    <row r="164" spans="1:22" ht="18" customHeight="1">
      <c r="A164" s="1" t="s">
        <v>36</v>
      </c>
      <c r="B164" s="1">
        <v>2020</v>
      </c>
      <c r="C164" s="1" t="s">
        <v>44</v>
      </c>
      <c r="D164" s="1" t="s">
        <v>20</v>
      </c>
      <c r="E164" s="1" t="s">
        <v>56</v>
      </c>
      <c r="F164" s="1" t="s">
        <v>31</v>
      </c>
      <c r="G164" s="1" t="s">
        <v>34</v>
      </c>
      <c r="H164" s="1" t="s">
        <v>32</v>
      </c>
      <c r="I164" s="1" t="s">
        <v>21</v>
      </c>
      <c r="J164" s="1">
        <v>199</v>
      </c>
      <c r="K164" s="1">
        <v>284.57</v>
      </c>
      <c r="N164" s="106">
        <v>2020</v>
      </c>
      <c r="O164" s="106" t="s">
        <v>49</v>
      </c>
      <c r="P164" s="106" t="s">
        <v>72</v>
      </c>
      <c r="Q164" s="107" t="s">
        <v>99</v>
      </c>
      <c r="R164" s="108">
        <v>7</v>
      </c>
      <c r="S164" s="108">
        <v>200</v>
      </c>
      <c r="T164" s="108">
        <v>224</v>
      </c>
      <c r="U164" s="108">
        <v>40</v>
      </c>
      <c r="V164" s="109" t="s">
        <v>117</v>
      </c>
    </row>
    <row r="165" spans="1:22" ht="18" customHeight="1">
      <c r="A165" s="1" t="s">
        <v>30</v>
      </c>
      <c r="B165" s="1">
        <v>2020</v>
      </c>
      <c r="C165" s="1" t="s">
        <v>44</v>
      </c>
      <c r="D165" s="1" t="s">
        <v>20</v>
      </c>
      <c r="E165" s="1" t="s">
        <v>56</v>
      </c>
      <c r="F165" s="1" t="s">
        <v>31</v>
      </c>
      <c r="G165" s="1" t="s">
        <v>34</v>
      </c>
      <c r="H165" s="1" t="s">
        <v>32</v>
      </c>
      <c r="I165" s="1" t="s">
        <v>17</v>
      </c>
      <c r="J165" s="1">
        <v>882</v>
      </c>
      <c r="K165" s="1">
        <v>1261.26</v>
      </c>
      <c r="N165" s="106">
        <v>2020</v>
      </c>
      <c r="O165" s="106" t="s">
        <v>49</v>
      </c>
      <c r="P165" s="106" t="s">
        <v>74</v>
      </c>
      <c r="Q165" s="110" t="s">
        <v>92</v>
      </c>
      <c r="R165" s="111">
        <v>3</v>
      </c>
      <c r="S165" s="111">
        <v>4577.3</v>
      </c>
      <c r="T165" s="111">
        <v>5126.576</v>
      </c>
      <c r="U165" s="108">
        <v>915.46</v>
      </c>
      <c r="V165" s="109" t="s">
        <v>117</v>
      </c>
    </row>
    <row r="166" spans="1:22" ht="18" customHeight="1">
      <c r="A166" s="1" t="s">
        <v>33</v>
      </c>
      <c r="B166" s="1">
        <v>2020</v>
      </c>
      <c r="C166" s="1" t="s">
        <v>44</v>
      </c>
      <c r="D166" s="1" t="s">
        <v>20</v>
      </c>
      <c r="E166" s="1" t="s">
        <v>56</v>
      </c>
      <c r="F166" s="1" t="s">
        <v>31</v>
      </c>
      <c r="G166" s="1" t="s">
        <v>34</v>
      </c>
      <c r="H166" s="1" t="s">
        <v>32</v>
      </c>
      <c r="I166" s="1" t="s">
        <v>17</v>
      </c>
      <c r="J166" s="1">
        <v>883</v>
      </c>
      <c r="K166" s="1">
        <v>1262.69</v>
      </c>
      <c r="N166" s="106">
        <v>2020</v>
      </c>
      <c r="O166" s="106" t="s">
        <v>49</v>
      </c>
      <c r="P166" s="106" t="s">
        <v>97</v>
      </c>
      <c r="Q166" s="110" t="s">
        <v>97</v>
      </c>
      <c r="R166" s="111">
        <v>2</v>
      </c>
      <c r="S166" s="111">
        <v>6600</v>
      </c>
      <c r="T166" s="111">
        <v>7392</v>
      </c>
      <c r="U166" s="108">
        <v>1320</v>
      </c>
      <c r="V166" s="109" t="s">
        <v>115</v>
      </c>
    </row>
    <row r="167" spans="1:22" ht="18" customHeight="1">
      <c r="A167" s="1" t="s">
        <v>30</v>
      </c>
      <c r="B167" s="1">
        <v>2020</v>
      </c>
      <c r="C167" s="1" t="s">
        <v>44</v>
      </c>
      <c r="D167" s="1" t="s">
        <v>20</v>
      </c>
      <c r="E167" s="1" t="s">
        <v>56</v>
      </c>
      <c r="F167" s="1" t="s">
        <v>31</v>
      </c>
      <c r="G167" s="1" t="s">
        <v>34</v>
      </c>
      <c r="H167" s="1" t="s">
        <v>32</v>
      </c>
      <c r="I167" s="1" t="s">
        <v>21</v>
      </c>
      <c r="J167" s="1">
        <v>227</v>
      </c>
      <c r="K167" s="1">
        <v>324.61</v>
      </c>
      <c r="N167" s="106">
        <v>2020</v>
      </c>
      <c r="O167" s="106" t="s">
        <v>50</v>
      </c>
      <c r="P167" s="106" t="s">
        <v>73</v>
      </c>
      <c r="Q167" s="107" t="s">
        <v>101</v>
      </c>
      <c r="R167" s="108">
        <v>3566</v>
      </c>
      <c r="S167" s="108">
        <v>4577.3</v>
      </c>
      <c r="T167" s="108">
        <v>5126.576</v>
      </c>
      <c r="U167" s="108">
        <v>915.46</v>
      </c>
      <c r="V167" s="109" t="s">
        <v>115</v>
      </c>
    </row>
    <row r="168" spans="1:22" ht="18" customHeight="1">
      <c r="A168" s="1" t="s">
        <v>36</v>
      </c>
      <c r="B168" s="1">
        <v>2020</v>
      </c>
      <c r="C168" s="1" t="s">
        <v>44</v>
      </c>
      <c r="D168" s="1" t="s">
        <v>20</v>
      </c>
      <c r="E168" s="1" t="s">
        <v>56</v>
      </c>
      <c r="F168" s="1" t="s">
        <v>31</v>
      </c>
      <c r="G168" s="1" t="s">
        <v>34</v>
      </c>
      <c r="H168" s="1" t="s">
        <v>32</v>
      </c>
      <c r="I168" s="1" t="s">
        <v>21</v>
      </c>
      <c r="J168" s="1">
        <v>774</v>
      </c>
      <c r="K168" s="1">
        <v>1106.82</v>
      </c>
      <c r="N168" s="106">
        <v>2020</v>
      </c>
      <c r="O168" s="106" t="s">
        <v>50</v>
      </c>
      <c r="P168" s="106" t="s">
        <v>73</v>
      </c>
      <c r="Q168" s="107" t="s">
        <v>102</v>
      </c>
      <c r="R168" s="108">
        <v>2498</v>
      </c>
      <c r="S168" s="108">
        <v>8000</v>
      </c>
      <c r="T168" s="108">
        <v>8960</v>
      </c>
      <c r="U168" s="108">
        <v>1600</v>
      </c>
      <c r="V168" s="109" t="s">
        <v>115</v>
      </c>
    </row>
    <row r="169" spans="1:22" ht="18" customHeight="1">
      <c r="A169" s="1" t="s">
        <v>30</v>
      </c>
      <c r="B169" s="1">
        <v>2020</v>
      </c>
      <c r="C169" s="1" t="s">
        <v>39</v>
      </c>
      <c r="D169" s="1" t="s">
        <v>20</v>
      </c>
      <c r="E169" s="1" t="s">
        <v>56</v>
      </c>
      <c r="F169" s="1" t="s">
        <v>31</v>
      </c>
      <c r="G169" s="1" t="s">
        <v>34</v>
      </c>
      <c r="H169" s="1" t="s">
        <v>32</v>
      </c>
      <c r="I169" s="1" t="s">
        <v>21</v>
      </c>
      <c r="J169" s="1">
        <v>368</v>
      </c>
      <c r="K169" s="1">
        <v>526.24</v>
      </c>
      <c r="N169" s="106">
        <v>2020</v>
      </c>
      <c r="O169" s="106" t="s">
        <v>50</v>
      </c>
      <c r="P169" s="106" t="s">
        <v>72</v>
      </c>
      <c r="Q169" s="107" t="s">
        <v>100</v>
      </c>
      <c r="R169" s="108">
        <v>1245</v>
      </c>
      <c r="S169" s="108">
        <v>4577.2</v>
      </c>
      <c r="T169" s="108">
        <v>5126.4639999999999</v>
      </c>
      <c r="U169" s="108">
        <v>915.44</v>
      </c>
      <c r="V169" s="109" t="s">
        <v>115</v>
      </c>
    </row>
    <row r="170" spans="1:22" ht="18" customHeight="1">
      <c r="A170" s="1" t="s">
        <v>30</v>
      </c>
      <c r="B170" s="1">
        <v>2020</v>
      </c>
      <c r="C170" s="1" t="s">
        <v>39</v>
      </c>
      <c r="D170" s="1" t="s">
        <v>20</v>
      </c>
      <c r="E170" s="1" t="s">
        <v>56</v>
      </c>
      <c r="F170" s="1" t="s">
        <v>31</v>
      </c>
      <c r="G170" s="1" t="s">
        <v>34</v>
      </c>
      <c r="H170" s="1" t="s">
        <v>32</v>
      </c>
      <c r="I170" s="1" t="s">
        <v>17</v>
      </c>
      <c r="J170" s="1">
        <v>362</v>
      </c>
      <c r="K170" s="1">
        <v>517.66</v>
      </c>
      <c r="N170" s="106">
        <v>2020</v>
      </c>
      <c r="O170" s="106" t="s">
        <v>50</v>
      </c>
      <c r="P170" s="106" t="s">
        <v>111</v>
      </c>
      <c r="Q170" s="110" t="s">
        <v>95</v>
      </c>
      <c r="R170" s="111">
        <v>644</v>
      </c>
      <c r="S170" s="111">
        <v>5743.5</v>
      </c>
      <c r="T170" s="111">
        <v>6432.72</v>
      </c>
      <c r="U170" s="108">
        <v>1148.7</v>
      </c>
      <c r="V170" s="109" t="s">
        <v>115</v>
      </c>
    </row>
    <row r="171" spans="1:22" ht="18" customHeight="1">
      <c r="A171" s="1" t="s">
        <v>30</v>
      </c>
      <c r="B171" s="1">
        <v>2020</v>
      </c>
      <c r="C171" s="1" t="s">
        <v>39</v>
      </c>
      <c r="D171" s="1" t="s">
        <v>20</v>
      </c>
      <c r="E171" s="1" t="s">
        <v>56</v>
      </c>
      <c r="F171" s="1" t="s">
        <v>31</v>
      </c>
      <c r="G171" s="1" t="s">
        <v>34</v>
      </c>
      <c r="H171" s="1" t="s">
        <v>32</v>
      </c>
      <c r="I171" s="1" t="s">
        <v>17</v>
      </c>
      <c r="J171" s="1">
        <v>356</v>
      </c>
      <c r="K171" s="1">
        <v>509.08</v>
      </c>
      <c r="N171" s="106">
        <v>2020</v>
      </c>
      <c r="O171" s="106" t="s">
        <v>50</v>
      </c>
      <c r="P171" s="106" t="s">
        <v>71</v>
      </c>
      <c r="Q171" s="110" t="s">
        <v>94</v>
      </c>
      <c r="R171" s="111">
        <v>643</v>
      </c>
      <c r="S171" s="111">
        <v>7000</v>
      </c>
      <c r="T171" s="111">
        <v>7840</v>
      </c>
      <c r="U171" s="108">
        <v>1400</v>
      </c>
      <c r="V171" s="109" t="s">
        <v>117</v>
      </c>
    </row>
    <row r="172" spans="1:22" ht="18" customHeight="1">
      <c r="A172" s="1" t="s">
        <v>37</v>
      </c>
      <c r="B172" s="1">
        <v>2020</v>
      </c>
      <c r="C172" s="1" t="s">
        <v>39</v>
      </c>
      <c r="D172" s="1" t="s">
        <v>20</v>
      </c>
      <c r="E172" s="1" t="s">
        <v>56</v>
      </c>
      <c r="F172" s="1" t="s">
        <v>31</v>
      </c>
      <c r="G172" s="1" t="s">
        <v>34</v>
      </c>
      <c r="H172" s="1" t="s">
        <v>32</v>
      </c>
      <c r="I172" s="1" t="s">
        <v>21</v>
      </c>
      <c r="J172" s="1">
        <v>242</v>
      </c>
      <c r="K172" s="1">
        <v>346.06</v>
      </c>
      <c r="N172" s="106">
        <v>2020</v>
      </c>
      <c r="O172" s="106" t="s">
        <v>50</v>
      </c>
      <c r="P172" s="106" t="s">
        <v>111</v>
      </c>
      <c r="Q172" s="110" t="s">
        <v>96</v>
      </c>
      <c r="R172" s="111">
        <v>455</v>
      </c>
      <c r="S172" s="111">
        <v>4578.6000000000004</v>
      </c>
      <c r="T172" s="111">
        <v>5128.0320000000002</v>
      </c>
      <c r="U172" s="108">
        <v>915.72000000000014</v>
      </c>
      <c r="V172" s="109" t="s">
        <v>117</v>
      </c>
    </row>
    <row r="173" spans="1:22" ht="18" customHeight="1">
      <c r="A173" s="1" t="s">
        <v>33</v>
      </c>
      <c r="B173" s="1">
        <v>2020</v>
      </c>
      <c r="C173" s="1" t="s">
        <v>39</v>
      </c>
      <c r="D173" s="1" t="s">
        <v>20</v>
      </c>
      <c r="E173" s="1" t="s">
        <v>56</v>
      </c>
      <c r="F173" s="1" t="s">
        <v>31</v>
      </c>
      <c r="G173" s="1" t="s">
        <v>34</v>
      </c>
      <c r="H173" s="1" t="s">
        <v>32</v>
      </c>
      <c r="I173" s="1" t="s">
        <v>21</v>
      </c>
      <c r="J173" s="1">
        <v>290</v>
      </c>
      <c r="K173" s="1">
        <v>414.7</v>
      </c>
      <c r="N173" s="106">
        <v>2020</v>
      </c>
      <c r="O173" s="106" t="s">
        <v>50</v>
      </c>
      <c r="P173" s="106" t="s">
        <v>71</v>
      </c>
      <c r="Q173" s="110" t="s">
        <v>93</v>
      </c>
      <c r="R173" s="112">
        <v>345</v>
      </c>
      <c r="S173" s="112">
        <v>7000</v>
      </c>
      <c r="T173" s="112">
        <v>7840</v>
      </c>
      <c r="U173" s="108">
        <v>1400</v>
      </c>
      <c r="V173" s="109" t="s">
        <v>117</v>
      </c>
    </row>
    <row r="174" spans="1:22" ht="18" customHeight="1">
      <c r="A174" s="1" t="s">
        <v>36</v>
      </c>
      <c r="B174" s="1">
        <v>2020</v>
      </c>
      <c r="C174" s="1" t="s">
        <v>39</v>
      </c>
      <c r="D174" s="1" t="s">
        <v>20</v>
      </c>
      <c r="E174" s="1" t="s">
        <v>56</v>
      </c>
      <c r="F174" s="1" t="s">
        <v>31</v>
      </c>
      <c r="G174" s="1" t="s">
        <v>34</v>
      </c>
      <c r="H174" s="1" t="s">
        <v>32</v>
      </c>
      <c r="I174" s="1" t="s">
        <v>21</v>
      </c>
      <c r="J174" s="1">
        <v>212</v>
      </c>
      <c r="K174" s="1">
        <v>303.15999999999997</v>
      </c>
      <c r="N174" s="106">
        <v>2020</v>
      </c>
      <c r="O174" s="106" t="s">
        <v>50</v>
      </c>
      <c r="P174" s="106" t="s">
        <v>72</v>
      </c>
      <c r="Q174" s="107" t="s">
        <v>98</v>
      </c>
      <c r="R174" s="108">
        <v>122</v>
      </c>
      <c r="S174" s="108">
        <v>100</v>
      </c>
      <c r="T174" s="108">
        <v>112</v>
      </c>
      <c r="U174" s="108">
        <v>20</v>
      </c>
      <c r="V174" s="109" t="s">
        <v>117</v>
      </c>
    </row>
    <row r="175" spans="1:22" ht="18" customHeight="1">
      <c r="A175" s="1" t="s">
        <v>40</v>
      </c>
      <c r="B175" s="1">
        <v>2020</v>
      </c>
      <c r="C175" s="1" t="s">
        <v>39</v>
      </c>
      <c r="D175" s="1" t="s">
        <v>20</v>
      </c>
      <c r="E175" s="1" t="s">
        <v>56</v>
      </c>
      <c r="F175" s="1" t="s">
        <v>31</v>
      </c>
      <c r="G175" s="1" t="s">
        <v>34</v>
      </c>
      <c r="H175" s="1" t="s">
        <v>32</v>
      </c>
      <c r="I175" s="1" t="s">
        <v>21</v>
      </c>
      <c r="J175" s="1">
        <v>286</v>
      </c>
      <c r="K175" s="1">
        <v>408.98</v>
      </c>
      <c r="N175" s="106">
        <v>2020</v>
      </c>
      <c r="O175" s="106" t="s">
        <v>50</v>
      </c>
      <c r="P175" s="106" t="s">
        <v>74</v>
      </c>
      <c r="Q175" s="110" t="s">
        <v>91</v>
      </c>
      <c r="R175" s="111">
        <v>78</v>
      </c>
      <c r="S175" s="111">
        <v>4577.2</v>
      </c>
      <c r="T175" s="111">
        <v>5126.4639999999999</v>
      </c>
      <c r="U175" s="108">
        <v>915.44</v>
      </c>
      <c r="V175" s="109" t="s">
        <v>117</v>
      </c>
    </row>
    <row r="176" spans="1:22" ht="18" customHeight="1">
      <c r="A176" s="1" t="s">
        <v>37</v>
      </c>
      <c r="B176" s="1">
        <v>2020</v>
      </c>
      <c r="C176" s="1" t="s">
        <v>39</v>
      </c>
      <c r="D176" s="1" t="s">
        <v>20</v>
      </c>
      <c r="E176" s="1" t="s">
        <v>56</v>
      </c>
      <c r="F176" s="1" t="s">
        <v>31</v>
      </c>
      <c r="G176" s="1" t="s">
        <v>34</v>
      </c>
      <c r="H176" s="1" t="s">
        <v>32</v>
      </c>
      <c r="I176" s="1" t="s">
        <v>21</v>
      </c>
      <c r="J176" s="1">
        <v>214</v>
      </c>
      <c r="K176" s="1">
        <v>306.02</v>
      </c>
      <c r="N176" s="106">
        <v>2020</v>
      </c>
      <c r="O176" s="106" t="s">
        <v>50</v>
      </c>
      <c r="P176" s="106" t="s">
        <v>74</v>
      </c>
      <c r="Q176" s="110" t="s">
        <v>89</v>
      </c>
      <c r="R176" s="111">
        <v>76</v>
      </c>
      <c r="S176" s="111">
        <v>4576.8999999999996</v>
      </c>
      <c r="T176" s="111">
        <v>5126.1279999999997</v>
      </c>
      <c r="U176" s="108">
        <v>915.38</v>
      </c>
      <c r="V176" s="109" t="s">
        <v>117</v>
      </c>
    </row>
    <row r="177" spans="1:22" ht="18" customHeight="1">
      <c r="A177" s="1" t="s">
        <v>36</v>
      </c>
      <c r="B177" s="1">
        <v>2020</v>
      </c>
      <c r="C177" s="1" t="s">
        <v>39</v>
      </c>
      <c r="D177" s="1" t="s">
        <v>20</v>
      </c>
      <c r="E177" s="1" t="s">
        <v>56</v>
      </c>
      <c r="F177" s="1" t="s">
        <v>31</v>
      </c>
      <c r="G177" s="1" t="s">
        <v>34</v>
      </c>
      <c r="H177" s="1" t="s">
        <v>32</v>
      </c>
      <c r="I177" s="1" t="s">
        <v>21</v>
      </c>
      <c r="J177" s="1">
        <v>366</v>
      </c>
      <c r="K177" s="1">
        <v>526.24</v>
      </c>
      <c r="N177" s="106">
        <v>2020</v>
      </c>
      <c r="O177" s="106" t="s">
        <v>50</v>
      </c>
      <c r="P177" s="106" t="s">
        <v>74</v>
      </c>
      <c r="Q177" s="110" t="s">
        <v>90</v>
      </c>
      <c r="R177" s="111">
        <v>46</v>
      </c>
      <c r="S177" s="111">
        <v>200</v>
      </c>
      <c r="T177" s="111">
        <v>224</v>
      </c>
      <c r="U177" s="108">
        <v>40</v>
      </c>
      <c r="V177" s="109" t="s">
        <v>117</v>
      </c>
    </row>
    <row r="178" spans="1:22" ht="18" customHeight="1">
      <c r="A178" s="1" t="s">
        <v>36</v>
      </c>
      <c r="B178" s="1">
        <v>2020</v>
      </c>
      <c r="C178" s="1" t="s">
        <v>39</v>
      </c>
      <c r="D178" s="1" t="s">
        <v>20</v>
      </c>
      <c r="E178" s="1" t="s">
        <v>56</v>
      </c>
      <c r="F178" s="1" t="s">
        <v>31</v>
      </c>
      <c r="G178" s="1" t="s">
        <v>34</v>
      </c>
      <c r="H178" s="1" t="s">
        <v>32</v>
      </c>
      <c r="I178" s="1" t="s">
        <v>17</v>
      </c>
      <c r="J178" s="1">
        <v>360</v>
      </c>
      <c r="K178" s="1">
        <v>526.24</v>
      </c>
      <c r="N178" s="106">
        <v>2020</v>
      </c>
      <c r="O178" s="106" t="s">
        <v>50</v>
      </c>
      <c r="P178" s="106" t="s">
        <v>74</v>
      </c>
      <c r="Q178" s="110" t="s">
        <v>88</v>
      </c>
      <c r="R178" s="111">
        <v>34</v>
      </c>
      <c r="S178" s="111">
        <v>4576.8</v>
      </c>
      <c r="T178" s="111">
        <v>5126.0160000000005</v>
      </c>
      <c r="U178" s="108">
        <v>915.36000000000013</v>
      </c>
      <c r="V178" s="109" t="s">
        <v>117</v>
      </c>
    </row>
    <row r="179" spans="1:22" ht="18" customHeight="1">
      <c r="A179" s="1" t="s">
        <v>30</v>
      </c>
      <c r="B179" s="1">
        <v>2020</v>
      </c>
      <c r="C179" s="1" t="s">
        <v>39</v>
      </c>
      <c r="D179" s="1" t="s">
        <v>20</v>
      </c>
      <c r="E179" s="1" t="s">
        <v>56</v>
      </c>
      <c r="F179" s="1" t="s">
        <v>31</v>
      </c>
      <c r="G179" s="1" t="s">
        <v>34</v>
      </c>
      <c r="H179" s="1" t="s">
        <v>32</v>
      </c>
      <c r="I179" s="1" t="s">
        <v>21</v>
      </c>
      <c r="J179" s="1">
        <v>676</v>
      </c>
      <c r="K179" s="1">
        <v>966.68000000000006</v>
      </c>
      <c r="N179" s="106">
        <v>2020</v>
      </c>
      <c r="O179" s="106" t="s">
        <v>50</v>
      </c>
      <c r="P179" s="106" t="s">
        <v>72</v>
      </c>
      <c r="Q179" s="107" t="s">
        <v>99</v>
      </c>
      <c r="R179" s="108">
        <v>7</v>
      </c>
      <c r="S179" s="108">
        <v>200</v>
      </c>
      <c r="T179" s="108">
        <v>224</v>
      </c>
      <c r="U179" s="108">
        <v>40</v>
      </c>
      <c r="V179" s="109" t="s">
        <v>117</v>
      </c>
    </row>
    <row r="180" spans="1:22" ht="18" customHeight="1">
      <c r="A180" s="1" t="s">
        <v>30</v>
      </c>
      <c r="B180" s="1">
        <v>2020</v>
      </c>
      <c r="C180" s="1" t="s">
        <v>39</v>
      </c>
      <c r="D180" s="1" t="s">
        <v>20</v>
      </c>
      <c r="E180" s="1" t="s">
        <v>56</v>
      </c>
      <c r="F180" s="1" t="s">
        <v>31</v>
      </c>
      <c r="G180" s="1" t="s">
        <v>34</v>
      </c>
      <c r="H180" s="1" t="s">
        <v>32</v>
      </c>
      <c r="I180" s="1" t="s">
        <v>21</v>
      </c>
      <c r="J180" s="1">
        <v>709</v>
      </c>
      <c r="K180" s="1">
        <v>1013.87</v>
      </c>
      <c r="N180" s="106">
        <v>2020</v>
      </c>
      <c r="O180" s="106" t="s">
        <v>50</v>
      </c>
      <c r="P180" s="106" t="s">
        <v>74</v>
      </c>
      <c r="Q180" s="110" t="s">
        <v>92</v>
      </c>
      <c r="R180" s="111">
        <v>3</v>
      </c>
      <c r="S180" s="111">
        <v>4577.3</v>
      </c>
      <c r="T180" s="111">
        <v>5126.576</v>
      </c>
      <c r="U180" s="108">
        <v>915.46</v>
      </c>
      <c r="V180" s="109" t="s">
        <v>115</v>
      </c>
    </row>
    <row r="181" spans="1:22" ht="18" customHeight="1">
      <c r="A181" s="1" t="s">
        <v>33</v>
      </c>
      <c r="B181" s="1">
        <v>2020</v>
      </c>
      <c r="C181" s="1" t="s">
        <v>39</v>
      </c>
      <c r="D181" s="1" t="s">
        <v>20</v>
      </c>
      <c r="E181" s="1" t="s">
        <v>56</v>
      </c>
      <c r="F181" s="1" t="s">
        <v>31</v>
      </c>
      <c r="G181" s="1" t="s">
        <v>34</v>
      </c>
      <c r="H181" s="1" t="s">
        <v>32</v>
      </c>
      <c r="I181" s="1" t="s">
        <v>21</v>
      </c>
      <c r="J181" s="1">
        <v>762</v>
      </c>
      <c r="K181" s="1">
        <v>1089.6599999999999</v>
      </c>
      <c r="N181" s="106">
        <v>2020</v>
      </c>
      <c r="O181" s="106" t="s">
        <v>50</v>
      </c>
      <c r="P181" s="106" t="s">
        <v>97</v>
      </c>
      <c r="Q181" s="110" t="s">
        <v>97</v>
      </c>
      <c r="R181" s="111">
        <v>2</v>
      </c>
      <c r="S181" s="111">
        <v>6600</v>
      </c>
      <c r="T181" s="111">
        <v>7392</v>
      </c>
      <c r="U181" s="108">
        <v>1320</v>
      </c>
      <c r="V181" s="109" t="s">
        <v>117</v>
      </c>
    </row>
    <row r="182" spans="1:22" ht="18" customHeight="1">
      <c r="A182" s="1" t="s">
        <v>33</v>
      </c>
      <c r="B182" s="1">
        <v>2020</v>
      </c>
      <c r="C182" s="1" t="s">
        <v>39</v>
      </c>
      <c r="D182" s="1" t="s">
        <v>20</v>
      </c>
      <c r="E182" s="1" t="s">
        <v>56</v>
      </c>
      <c r="F182" s="1" t="s">
        <v>31</v>
      </c>
      <c r="G182" s="1" t="s">
        <v>34</v>
      </c>
      <c r="H182" s="1" t="s">
        <v>32</v>
      </c>
      <c r="I182" s="1" t="s">
        <v>21</v>
      </c>
      <c r="J182" s="1">
        <v>369</v>
      </c>
      <c r="K182" s="1">
        <v>527.66999999999996</v>
      </c>
      <c r="N182" s="106">
        <v>2021</v>
      </c>
      <c r="O182" s="106" t="s">
        <v>26</v>
      </c>
      <c r="P182" s="106" t="s">
        <v>73</v>
      </c>
      <c r="Q182" s="107" t="s">
        <v>101</v>
      </c>
      <c r="R182" s="108">
        <v>6591.1679999999997</v>
      </c>
      <c r="S182" s="108">
        <v>4577.3</v>
      </c>
      <c r="T182" s="108">
        <v>5126.576</v>
      </c>
      <c r="U182" s="108">
        <v>915.46</v>
      </c>
      <c r="V182" s="109" t="s">
        <v>115</v>
      </c>
    </row>
    <row r="183" spans="1:22" ht="18" customHeight="1">
      <c r="A183" s="1" t="s">
        <v>30</v>
      </c>
      <c r="B183" s="1">
        <v>2020</v>
      </c>
      <c r="C183" s="1" t="s">
        <v>39</v>
      </c>
      <c r="D183" s="1" t="s">
        <v>20</v>
      </c>
      <c r="E183" s="1" t="s">
        <v>56</v>
      </c>
      <c r="F183" s="1" t="s">
        <v>31</v>
      </c>
      <c r="G183" s="1" t="s">
        <v>34</v>
      </c>
      <c r="H183" s="1" t="s">
        <v>32</v>
      </c>
      <c r="I183" s="1" t="s">
        <v>21</v>
      </c>
      <c r="J183" s="1">
        <v>363</v>
      </c>
      <c r="K183" s="1">
        <v>519.09</v>
      </c>
      <c r="N183" s="106">
        <v>2021</v>
      </c>
      <c r="O183" s="106" t="s">
        <v>26</v>
      </c>
      <c r="P183" s="106" t="s">
        <v>73</v>
      </c>
      <c r="Q183" s="107" t="s">
        <v>102</v>
      </c>
      <c r="R183" s="108">
        <v>8270.64</v>
      </c>
      <c r="S183" s="108">
        <v>8800</v>
      </c>
      <c r="T183" s="108">
        <v>8960</v>
      </c>
      <c r="U183" s="108">
        <v>1760</v>
      </c>
      <c r="V183" s="109" t="s">
        <v>115</v>
      </c>
    </row>
    <row r="184" spans="1:22" ht="18" customHeight="1">
      <c r="A184" s="1" t="s">
        <v>40</v>
      </c>
      <c r="B184" s="1">
        <v>2020</v>
      </c>
      <c r="C184" s="1" t="s">
        <v>39</v>
      </c>
      <c r="D184" s="1" t="s">
        <v>20</v>
      </c>
      <c r="E184" s="1" t="s">
        <v>56</v>
      </c>
      <c r="F184" s="1" t="s">
        <v>31</v>
      </c>
      <c r="G184" s="1" t="s">
        <v>34</v>
      </c>
      <c r="H184" s="1" t="s">
        <v>32</v>
      </c>
      <c r="I184" s="1" t="s">
        <v>17</v>
      </c>
      <c r="J184" s="1">
        <v>357</v>
      </c>
      <c r="K184" s="1">
        <v>510.51</v>
      </c>
      <c r="N184" s="106">
        <v>2021</v>
      </c>
      <c r="O184" s="106" t="s">
        <v>26</v>
      </c>
      <c r="P184" s="106" t="s">
        <v>72</v>
      </c>
      <c r="Q184" s="107" t="s">
        <v>100</v>
      </c>
      <c r="R184" s="108">
        <v>8470</v>
      </c>
      <c r="S184" s="108">
        <v>5034.92</v>
      </c>
      <c r="T184" s="108">
        <v>5126.4639999999999</v>
      </c>
      <c r="U184" s="108">
        <v>1006.984</v>
      </c>
      <c r="V184" s="109" t="s">
        <v>115</v>
      </c>
    </row>
    <row r="185" spans="1:22" ht="18" customHeight="1">
      <c r="A185" s="1" t="s">
        <v>33</v>
      </c>
      <c r="B185" s="1">
        <v>2020</v>
      </c>
      <c r="C185" s="1" t="s">
        <v>39</v>
      </c>
      <c r="D185" s="1" t="s">
        <v>20</v>
      </c>
      <c r="E185" s="1" t="s">
        <v>56</v>
      </c>
      <c r="F185" s="1" t="s">
        <v>31</v>
      </c>
      <c r="G185" s="1" t="s">
        <v>34</v>
      </c>
      <c r="H185" s="1" t="s">
        <v>32</v>
      </c>
      <c r="I185" s="1" t="s">
        <v>21</v>
      </c>
      <c r="J185" s="1">
        <v>243</v>
      </c>
      <c r="K185" s="1">
        <v>347.49</v>
      </c>
      <c r="N185" s="106">
        <v>2021</v>
      </c>
      <c r="O185" s="106" t="s">
        <v>26</v>
      </c>
      <c r="P185" s="106" t="s">
        <v>111</v>
      </c>
      <c r="Q185" s="110" t="s">
        <v>95</v>
      </c>
      <c r="R185" s="111">
        <v>6055.1985000000004</v>
      </c>
      <c r="S185" s="111">
        <v>6317.85</v>
      </c>
      <c r="T185" s="111">
        <v>6432.72</v>
      </c>
      <c r="U185" s="108">
        <v>1263.5700000000002</v>
      </c>
      <c r="V185" s="109" t="s">
        <v>115</v>
      </c>
    </row>
    <row r="186" spans="1:22" ht="18" customHeight="1">
      <c r="A186" s="1" t="s">
        <v>30</v>
      </c>
      <c r="B186" s="1">
        <v>2020</v>
      </c>
      <c r="C186" s="1" t="s">
        <v>39</v>
      </c>
      <c r="D186" s="1" t="s">
        <v>20</v>
      </c>
      <c r="E186" s="1" t="s">
        <v>56</v>
      </c>
      <c r="F186" s="1" t="s">
        <v>31</v>
      </c>
      <c r="G186" s="1" t="s">
        <v>34</v>
      </c>
      <c r="H186" s="1" t="s">
        <v>32</v>
      </c>
      <c r="I186" s="1" t="s">
        <v>21</v>
      </c>
      <c r="J186" s="1">
        <v>802</v>
      </c>
      <c r="K186" s="1">
        <v>526.24</v>
      </c>
      <c r="N186" s="106">
        <v>2021</v>
      </c>
      <c r="O186" s="106" t="s">
        <v>26</v>
      </c>
      <c r="P186" s="106" t="s">
        <v>71</v>
      </c>
      <c r="Q186" s="110" t="s">
        <v>94</v>
      </c>
      <c r="R186" s="111">
        <v>10368.4</v>
      </c>
      <c r="S186" s="111">
        <v>7700</v>
      </c>
      <c r="T186" s="111">
        <v>7840</v>
      </c>
      <c r="U186" s="108">
        <v>1540</v>
      </c>
      <c r="V186" s="109" t="s">
        <v>115</v>
      </c>
    </row>
    <row r="187" spans="1:22" ht="18" customHeight="1">
      <c r="A187" s="1" t="s">
        <v>37</v>
      </c>
      <c r="B187" s="1">
        <v>2020</v>
      </c>
      <c r="C187" s="1" t="s">
        <v>39</v>
      </c>
      <c r="D187" s="1" t="s">
        <v>20</v>
      </c>
      <c r="E187" s="1" t="s">
        <v>56</v>
      </c>
      <c r="F187" s="1" t="s">
        <v>31</v>
      </c>
      <c r="G187" s="1" t="s">
        <v>34</v>
      </c>
      <c r="H187" s="1" t="s">
        <v>32</v>
      </c>
      <c r="I187" s="1" t="s">
        <v>21</v>
      </c>
      <c r="J187" s="1">
        <v>241</v>
      </c>
      <c r="K187" s="1">
        <v>344.63</v>
      </c>
      <c r="N187" s="106">
        <v>2021</v>
      </c>
      <c r="O187" s="106" t="s">
        <v>26</v>
      </c>
      <c r="P187" s="106" t="s">
        <v>111</v>
      </c>
      <c r="Q187" s="110" t="s">
        <v>96</v>
      </c>
      <c r="R187" s="111">
        <v>3101.2624999999998</v>
      </c>
      <c r="S187" s="111">
        <v>5036.46</v>
      </c>
      <c r="T187" s="111">
        <v>5128.0320000000002</v>
      </c>
      <c r="U187" s="108">
        <v>1007.292</v>
      </c>
      <c r="V187" s="109" t="s">
        <v>115</v>
      </c>
    </row>
    <row r="188" spans="1:22" ht="18" customHeight="1">
      <c r="A188" s="1" t="s">
        <v>36</v>
      </c>
      <c r="B188" s="1">
        <v>2020</v>
      </c>
      <c r="C188" s="1" t="s">
        <v>39</v>
      </c>
      <c r="D188" s="1" t="s">
        <v>20</v>
      </c>
      <c r="E188" s="1" t="s">
        <v>56</v>
      </c>
      <c r="F188" s="1" t="s">
        <v>31</v>
      </c>
      <c r="G188" s="1" t="s">
        <v>34</v>
      </c>
      <c r="H188" s="1" t="s">
        <v>32</v>
      </c>
      <c r="I188" s="1" t="s">
        <v>21</v>
      </c>
      <c r="J188" s="1">
        <v>289</v>
      </c>
      <c r="K188" s="1">
        <v>413.27</v>
      </c>
      <c r="N188" s="106">
        <v>2021</v>
      </c>
      <c r="O188" s="106" t="s">
        <v>26</v>
      </c>
      <c r="P188" s="106" t="s">
        <v>71</v>
      </c>
      <c r="Q188" s="110" t="s">
        <v>93</v>
      </c>
      <c r="R188" s="112">
        <v>6591.1679999999997</v>
      </c>
      <c r="S188" s="112">
        <v>7700</v>
      </c>
      <c r="T188" s="112">
        <v>7840</v>
      </c>
      <c r="U188" s="108">
        <v>1540</v>
      </c>
      <c r="V188" s="109" t="s">
        <v>115</v>
      </c>
    </row>
    <row r="189" spans="1:22" ht="18" customHeight="1">
      <c r="A189" s="1" t="s">
        <v>30</v>
      </c>
      <c r="B189" s="1">
        <v>2020</v>
      </c>
      <c r="C189" s="1" t="s">
        <v>39</v>
      </c>
      <c r="D189" s="1" t="s">
        <v>20</v>
      </c>
      <c r="E189" s="1" t="s">
        <v>56</v>
      </c>
      <c r="F189" s="1" t="s">
        <v>31</v>
      </c>
      <c r="G189" s="1" t="s">
        <v>34</v>
      </c>
      <c r="H189" s="1" t="s">
        <v>32</v>
      </c>
      <c r="I189" s="1" t="s">
        <v>21</v>
      </c>
      <c r="J189" s="1">
        <v>874</v>
      </c>
      <c r="K189" s="1">
        <v>1249.82</v>
      </c>
      <c r="N189" s="106">
        <v>2021</v>
      </c>
      <c r="O189" s="106" t="s">
        <v>26</v>
      </c>
      <c r="P189" s="106" t="s">
        <v>72</v>
      </c>
      <c r="Q189" s="107" t="s">
        <v>98</v>
      </c>
      <c r="R189" s="108">
        <v>6590.7359999999999</v>
      </c>
      <c r="S189" s="108">
        <v>110</v>
      </c>
      <c r="T189" s="108">
        <v>112</v>
      </c>
      <c r="U189" s="108">
        <v>22</v>
      </c>
      <c r="V189" s="109" t="s">
        <v>115</v>
      </c>
    </row>
    <row r="190" spans="1:22" ht="18" customHeight="1">
      <c r="A190" s="1" t="s">
        <v>33</v>
      </c>
      <c r="B190" s="1">
        <v>2020</v>
      </c>
      <c r="C190" s="1" t="s">
        <v>39</v>
      </c>
      <c r="D190" s="1" t="s">
        <v>20</v>
      </c>
      <c r="E190" s="1" t="s">
        <v>56</v>
      </c>
      <c r="F190" s="1" t="s">
        <v>31</v>
      </c>
      <c r="G190" s="1" t="s">
        <v>34</v>
      </c>
      <c r="H190" s="1" t="s">
        <v>32</v>
      </c>
      <c r="I190" s="1" t="s">
        <v>17</v>
      </c>
      <c r="J190" s="1">
        <v>875</v>
      </c>
      <c r="K190" s="1">
        <v>1251.25</v>
      </c>
      <c r="N190" s="106">
        <v>2021</v>
      </c>
      <c r="O190" s="106" t="s">
        <v>26</v>
      </c>
      <c r="P190" s="106" t="s">
        <v>74</v>
      </c>
      <c r="Q190" s="110" t="s">
        <v>91</v>
      </c>
      <c r="R190" s="111">
        <v>288</v>
      </c>
      <c r="S190" s="111">
        <v>5034.92</v>
      </c>
      <c r="T190" s="111">
        <v>5126.4639999999999</v>
      </c>
      <c r="U190" s="108">
        <v>1006.984</v>
      </c>
      <c r="V190" s="109" t="s">
        <v>115</v>
      </c>
    </row>
    <row r="191" spans="1:22" ht="18" customHeight="1">
      <c r="A191" s="1" t="s">
        <v>36</v>
      </c>
      <c r="B191" s="1">
        <v>2020</v>
      </c>
      <c r="C191" s="1" t="s">
        <v>39</v>
      </c>
      <c r="D191" s="1" t="s">
        <v>20</v>
      </c>
      <c r="E191" s="1" t="s">
        <v>56</v>
      </c>
      <c r="F191" s="1" t="s">
        <v>31</v>
      </c>
      <c r="G191" s="1" t="s">
        <v>34</v>
      </c>
      <c r="H191" s="1" t="s">
        <v>32</v>
      </c>
      <c r="I191" s="1" t="s">
        <v>21</v>
      </c>
      <c r="J191" s="1">
        <v>239</v>
      </c>
      <c r="K191" s="1">
        <v>341.77</v>
      </c>
      <c r="N191" s="106">
        <v>2021</v>
      </c>
      <c r="O191" s="106" t="s">
        <v>26</v>
      </c>
      <c r="P191" s="106" t="s">
        <v>74</v>
      </c>
      <c r="Q191" s="110" t="s">
        <v>89</v>
      </c>
      <c r="R191" s="111">
        <v>6590.5919999999996</v>
      </c>
      <c r="S191" s="111">
        <v>4576.8999999999996</v>
      </c>
      <c r="T191" s="111">
        <v>5126.1279999999997</v>
      </c>
      <c r="U191" s="108">
        <v>915.38</v>
      </c>
      <c r="V191" s="109" t="s">
        <v>115</v>
      </c>
    </row>
    <row r="192" spans="1:22" ht="18" customHeight="1">
      <c r="A192" s="1" t="s">
        <v>36</v>
      </c>
      <c r="B192" s="1">
        <v>2020</v>
      </c>
      <c r="C192" s="1" t="s">
        <v>39</v>
      </c>
      <c r="D192" s="1" t="s">
        <v>20</v>
      </c>
      <c r="E192" s="1" t="s">
        <v>56</v>
      </c>
      <c r="F192" s="1" t="s">
        <v>31</v>
      </c>
      <c r="G192" s="1" t="s">
        <v>34</v>
      </c>
      <c r="H192" s="1" t="s">
        <v>32</v>
      </c>
      <c r="I192" s="1" t="s">
        <v>21</v>
      </c>
      <c r="J192" s="1">
        <v>287</v>
      </c>
      <c r="K192" s="1">
        <v>410.40999999999997</v>
      </c>
      <c r="N192" s="106">
        <v>2021</v>
      </c>
      <c r="O192" s="106" t="s">
        <v>26</v>
      </c>
      <c r="P192" s="106" t="s">
        <v>74</v>
      </c>
      <c r="Q192" s="110" t="s">
        <v>90</v>
      </c>
      <c r="R192" s="111">
        <v>4032.9300000000003</v>
      </c>
      <c r="S192" s="111">
        <v>200</v>
      </c>
      <c r="T192" s="111">
        <v>224</v>
      </c>
      <c r="U192" s="108">
        <v>40</v>
      </c>
      <c r="V192" s="109" t="s">
        <v>115</v>
      </c>
    </row>
    <row r="193" spans="1:22" ht="18" customHeight="1">
      <c r="A193" s="1" t="s">
        <v>37</v>
      </c>
      <c r="B193" s="1">
        <v>2020</v>
      </c>
      <c r="C193" s="1" t="s">
        <v>39</v>
      </c>
      <c r="D193" s="1" t="s">
        <v>20</v>
      </c>
      <c r="E193" s="1" t="s">
        <v>56</v>
      </c>
      <c r="F193" s="1" t="s">
        <v>31</v>
      </c>
      <c r="G193" s="1" t="s">
        <v>34</v>
      </c>
      <c r="H193" s="1" t="s">
        <v>32</v>
      </c>
      <c r="I193" s="1" t="s">
        <v>21</v>
      </c>
      <c r="J193" s="1">
        <v>771</v>
      </c>
      <c r="K193" s="1">
        <v>1102.53</v>
      </c>
      <c r="N193" s="106">
        <v>2021</v>
      </c>
      <c r="O193" s="106" t="s">
        <v>26</v>
      </c>
      <c r="P193" s="106" t="s">
        <v>74</v>
      </c>
      <c r="Q193" s="110" t="s">
        <v>88</v>
      </c>
      <c r="R193" s="111">
        <v>7986</v>
      </c>
      <c r="S193" s="111">
        <v>4576.8</v>
      </c>
      <c r="T193" s="111">
        <v>5126.0160000000005</v>
      </c>
      <c r="U193" s="108">
        <v>915.36000000000013</v>
      </c>
      <c r="V193" s="109" t="s">
        <v>115</v>
      </c>
    </row>
    <row r="194" spans="1:22" ht="18" customHeight="1">
      <c r="A194" s="1" t="s">
        <v>33</v>
      </c>
      <c r="B194" s="1">
        <v>2020</v>
      </c>
      <c r="C194" s="1" t="s">
        <v>43</v>
      </c>
      <c r="D194" s="1" t="s">
        <v>20</v>
      </c>
      <c r="E194" s="1" t="s">
        <v>56</v>
      </c>
      <c r="F194" s="1" t="s">
        <v>31</v>
      </c>
      <c r="G194" s="1" t="s">
        <v>34</v>
      </c>
      <c r="H194" s="1" t="s">
        <v>32</v>
      </c>
      <c r="I194" s="1" t="s">
        <v>17</v>
      </c>
      <c r="J194" s="1">
        <v>338</v>
      </c>
      <c r="K194" s="1">
        <v>483.34000000000003</v>
      </c>
      <c r="N194" s="106">
        <v>2021</v>
      </c>
      <c r="O194" s="106" t="s">
        <v>26</v>
      </c>
      <c r="P194" s="106" t="s">
        <v>72</v>
      </c>
      <c r="Q194" s="107" t="s">
        <v>99</v>
      </c>
      <c r="R194" s="108">
        <v>5538.5330000000004</v>
      </c>
      <c r="S194" s="108">
        <v>200</v>
      </c>
      <c r="T194" s="108">
        <v>224</v>
      </c>
      <c r="U194" s="108">
        <v>40</v>
      </c>
      <c r="V194" s="109" t="s">
        <v>115</v>
      </c>
    </row>
    <row r="195" spans="1:22" ht="18" customHeight="1">
      <c r="A195" s="1" t="s">
        <v>33</v>
      </c>
      <c r="B195" s="1">
        <v>2020</v>
      </c>
      <c r="C195" s="1" t="s">
        <v>43</v>
      </c>
      <c r="D195" s="1" t="s">
        <v>20</v>
      </c>
      <c r="E195" s="1" t="s">
        <v>56</v>
      </c>
      <c r="F195" s="1" t="s">
        <v>31</v>
      </c>
      <c r="G195" s="1" t="s">
        <v>34</v>
      </c>
      <c r="H195" s="1" t="s">
        <v>32</v>
      </c>
      <c r="I195" s="1" t="s">
        <v>17</v>
      </c>
      <c r="J195" s="1">
        <v>332</v>
      </c>
      <c r="K195" s="1">
        <v>474.76</v>
      </c>
      <c r="N195" s="106">
        <v>2021</v>
      </c>
      <c r="O195" s="106" t="s">
        <v>26</v>
      </c>
      <c r="P195" s="106" t="s">
        <v>97</v>
      </c>
      <c r="Q195" s="110" t="s">
        <v>97</v>
      </c>
      <c r="R195" s="111">
        <v>3</v>
      </c>
      <c r="S195" s="111">
        <v>6600</v>
      </c>
      <c r="T195" s="111">
        <v>7392</v>
      </c>
      <c r="U195" s="108">
        <v>1320</v>
      </c>
      <c r="V195" s="109" t="s">
        <v>115</v>
      </c>
    </row>
    <row r="196" spans="1:22" ht="18" customHeight="1">
      <c r="A196" s="1" t="s">
        <v>36</v>
      </c>
      <c r="B196" s="1">
        <v>2020</v>
      </c>
      <c r="C196" s="1" t="s">
        <v>43</v>
      </c>
      <c r="D196" s="1" t="s">
        <v>20</v>
      </c>
      <c r="E196" s="1" t="s">
        <v>56</v>
      </c>
      <c r="F196" s="1" t="s">
        <v>31</v>
      </c>
      <c r="G196" s="1" t="s">
        <v>34</v>
      </c>
      <c r="H196" s="1" t="s">
        <v>32</v>
      </c>
      <c r="I196" s="1" t="s">
        <v>17</v>
      </c>
      <c r="J196" s="1">
        <v>326</v>
      </c>
      <c r="K196" s="1">
        <v>466.18</v>
      </c>
      <c r="N196" s="106">
        <v>2021</v>
      </c>
      <c r="O196" s="106" t="s">
        <v>26</v>
      </c>
      <c r="P196" s="106" t="s">
        <v>74</v>
      </c>
      <c r="Q196" s="110" t="s">
        <v>92</v>
      </c>
      <c r="R196" s="111">
        <v>3</v>
      </c>
      <c r="S196" s="111">
        <v>4577.3</v>
      </c>
      <c r="T196" s="111">
        <v>5126.576</v>
      </c>
      <c r="U196" s="108">
        <v>915.46</v>
      </c>
      <c r="V196" s="109" t="s">
        <v>115</v>
      </c>
    </row>
    <row r="197" spans="1:22" ht="18" customHeight="1">
      <c r="A197" s="1" t="s">
        <v>36</v>
      </c>
      <c r="B197" s="1">
        <v>2020</v>
      </c>
      <c r="C197" s="1" t="s">
        <v>43</v>
      </c>
      <c r="D197" s="1" t="s">
        <v>20</v>
      </c>
      <c r="E197" s="1" t="s">
        <v>56</v>
      </c>
      <c r="F197" s="1" t="s">
        <v>31</v>
      </c>
      <c r="G197" s="1" t="s">
        <v>34</v>
      </c>
      <c r="H197" s="1" t="s">
        <v>32</v>
      </c>
      <c r="I197" s="1" t="s">
        <v>21</v>
      </c>
      <c r="J197" s="1">
        <v>230</v>
      </c>
      <c r="K197" s="1">
        <v>328.9</v>
      </c>
      <c r="N197" s="106">
        <v>2021</v>
      </c>
      <c r="O197" s="106" t="s">
        <v>38</v>
      </c>
      <c r="P197" s="106" t="s">
        <v>73</v>
      </c>
      <c r="Q197" s="107" t="s">
        <v>101</v>
      </c>
      <c r="R197" s="108">
        <v>3566</v>
      </c>
      <c r="S197" s="108">
        <v>4577.3</v>
      </c>
      <c r="T197" s="108">
        <v>5126.576</v>
      </c>
      <c r="U197" s="108">
        <v>915.46</v>
      </c>
      <c r="V197" s="109" t="s">
        <v>115</v>
      </c>
    </row>
    <row r="198" spans="1:22" ht="18" customHeight="1">
      <c r="A198" s="1" t="s">
        <v>30</v>
      </c>
      <c r="B198" s="1">
        <v>2020</v>
      </c>
      <c r="C198" s="1" t="s">
        <v>43</v>
      </c>
      <c r="D198" s="1" t="s">
        <v>20</v>
      </c>
      <c r="E198" s="1" t="s">
        <v>56</v>
      </c>
      <c r="F198" s="1" t="s">
        <v>31</v>
      </c>
      <c r="G198" s="1" t="s">
        <v>34</v>
      </c>
      <c r="H198" s="1" t="s">
        <v>32</v>
      </c>
      <c r="I198" s="1" t="s">
        <v>21</v>
      </c>
      <c r="J198" s="1">
        <v>278</v>
      </c>
      <c r="K198" s="1">
        <v>397.53999999999996</v>
      </c>
      <c r="N198" s="106">
        <v>2021</v>
      </c>
      <c r="O198" s="106" t="s">
        <v>38</v>
      </c>
      <c r="P198" s="106" t="s">
        <v>73</v>
      </c>
      <c r="Q198" s="107" t="s">
        <v>102</v>
      </c>
      <c r="R198" s="108">
        <v>2498</v>
      </c>
      <c r="S198" s="108">
        <v>8000</v>
      </c>
      <c r="T198" s="108">
        <v>8960</v>
      </c>
      <c r="U198" s="108">
        <v>1600</v>
      </c>
      <c r="V198" s="109" t="s">
        <v>115</v>
      </c>
    </row>
    <row r="199" spans="1:22" ht="18" customHeight="1">
      <c r="A199" s="1" t="s">
        <v>36</v>
      </c>
      <c r="B199" s="1">
        <v>2020</v>
      </c>
      <c r="C199" s="1" t="s">
        <v>43</v>
      </c>
      <c r="D199" s="1" t="s">
        <v>20</v>
      </c>
      <c r="E199" s="1" t="s">
        <v>56</v>
      </c>
      <c r="F199" s="1" t="s">
        <v>31</v>
      </c>
      <c r="G199" s="1" t="s">
        <v>34</v>
      </c>
      <c r="H199" s="1" t="s">
        <v>32</v>
      </c>
      <c r="I199" s="1" t="s">
        <v>21</v>
      </c>
      <c r="J199" s="1">
        <v>206</v>
      </c>
      <c r="K199" s="1">
        <v>294.58</v>
      </c>
      <c r="N199" s="106">
        <v>2021</v>
      </c>
      <c r="O199" s="106" t="s">
        <v>38</v>
      </c>
      <c r="P199" s="106" t="s">
        <v>72</v>
      </c>
      <c r="Q199" s="107" t="s">
        <v>100</v>
      </c>
      <c r="R199" s="108">
        <v>1245</v>
      </c>
      <c r="S199" s="108">
        <v>4577.2</v>
      </c>
      <c r="T199" s="108">
        <v>5126.4639999999999</v>
      </c>
      <c r="U199" s="108">
        <v>915.44</v>
      </c>
      <c r="V199" s="109" t="s">
        <v>115</v>
      </c>
    </row>
    <row r="200" spans="1:22" ht="18" customHeight="1">
      <c r="A200" s="1" t="s">
        <v>33</v>
      </c>
      <c r="B200" s="1">
        <v>2020</v>
      </c>
      <c r="C200" s="1" t="s">
        <v>43</v>
      </c>
      <c r="D200" s="1" t="s">
        <v>20</v>
      </c>
      <c r="E200" s="1" t="s">
        <v>56</v>
      </c>
      <c r="F200" s="1" t="s">
        <v>31</v>
      </c>
      <c r="G200" s="1" t="s">
        <v>34</v>
      </c>
      <c r="H200" s="1" t="s">
        <v>32</v>
      </c>
      <c r="I200" s="1" t="s">
        <v>21</v>
      </c>
      <c r="J200" s="1">
        <v>232</v>
      </c>
      <c r="K200" s="1">
        <v>331.76</v>
      </c>
      <c r="N200" s="106">
        <v>2021</v>
      </c>
      <c r="O200" s="106" t="s">
        <v>38</v>
      </c>
      <c r="P200" s="106" t="s">
        <v>111</v>
      </c>
      <c r="Q200" s="110" t="s">
        <v>95</v>
      </c>
      <c r="R200" s="111">
        <v>644</v>
      </c>
      <c r="S200" s="111">
        <v>5743.5</v>
      </c>
      <c r="T200" s="111">
        <v>6432.72</v>
      </c>
      <c r="U200" s="108">
        <v>1148.7</v>
      </c>
      <c r="V200" s="109" t="s">
        <v>115</v>
      </c>
    </row>
    <row r="201" spans="1:22" ht="18" customHeight="1">
      <c r="A201" s="1" t="s">
        <v>33</v>
      </c>
      <c r="B201" s="1">
        <v>2020</v>
      </c>
      <c r="C201" s="1" t="s">
        <v>43</v>
      </c>
      <c r="D201" s="1" t="s">
        <v>20</v>
      </c>
      <c r="E201" s="1" t="s">
        <v>56</v>
      </c>
      <c r="F201" s="1" t="s">
        <v>31</v>
      </c>
      <c r="G201" s="1" t="s">
        <v>34</v>
      </c>
      <c r="H201" s="1" t="s">
        <v>32</v>
      </c>
      <c r="I201" s="1" t="s">
        <v>21</v>
      </c>
      <c r="J201" s="1">
        <v>202</v>
      </c>
      <c r="K201" s="1">
        <v>288.86</v>
      </c>
      <c r="N201" s="106">
        <v>2021</v>
      </c>
      <c r="O201" s="106" t="s">
        <v>38</v>
      </c>
      <c r="P201" s="106" t="s">
        <v>71</v>
      </c>
      <c r="Q201" s="110" t="s">
        <v>94</v>
      </c>
      <c r="R201" s="111">
        <v>643</v>
      </c>
      <c r="S201" s="111">
        <v>7000</v>
      </c>
      <c r="T201" s="111">
        <v>7840</v>
      </c>
      <c r="U201" s="108">
        <v>1400</v>
      </c>
      <c r="V201" s="109" t="s">
        <v>115</v>
      </c>
    </row>
    <row r="202" spans="1:22" ht="18" customHeight="1">
      <c r="A202" s="1" t="s">
        <v>30</v>
      </c>
      <c r="B202" s="1">
        <v>2020</v>
      </c>
      <c r="C202" s="1" t="s">
        <v>43</v>
      </c>
      <c r="D202" s="1" t="s">
        <v>20</v>
      </c>
      <c r="E202" s="1" t="s">
        <v>56</v>
      </c>
      <c r="F202" s="1" t="s">
        <v>31</v>
      </c>
      <c r="G202" s="1" t="s">
        <v>34</v>
      </c>
      <c r="H202" s="1" t="s">
        <v>32</v>
      </c>
      <c r="I202" s="1" t="s">
        <v>17</v>
      </c>
      <c r="J202" s="1">
        <v>336</v>
      </c>
      <c r="K202" s="1">
        <v>526.24</v>
      </c>
      <c r="N202" s="106">
        <v>2021</v>
      </c>
      <c r="O202" s="106" t="s">
        <v>38</v>
      </c>
      <c r="P202" s="106" t="s">
        <v>111</v>
      </c>
      <c r="Q202" s="110" t="s">
        <v>96</v>
      </c>
      <c r="R202" s="111">
        <v>455</v>
      </c>
      <c r="S202" s="111">
        <v>4578.6000000000004</v>
      </c>
      <c r="T202" s="111">
        <v>5128.0320000000002</v>
      </c>
      <c r="U202" s="108">
        <v>915.72000000000014</v>
      </c>
      <c r="V202" s="109" t="s">
        <v>115</v>
      </c>
    </row>
    <row r="203" spans="1:22" ht="18" customHeight="1">
      <c r="A203" s="1" t="s">
        <v>36</v>
      </c>
      <c r="B203" s="1">
        <v>2020</v>
      </c>
      <c r="C203" s="1" t="s">
        <v>43</v>
      </c>
      <c r="D203" s="1" t="s">
        <v>20</v>
      </c>
      <c r="E203" s="1" t="s">
        <v>56</v>
      </c>
      <c r="F203" s="1" t="s">
        <v>31</v>
      </c>
      <c r="G203" s="1" t="s">
        <v>34</v>
      </c>
      <c r="H203" s="1" t="s">
        <v>32</v>
      </c>
      <c r="I203" s="1" t="s">
        <v>17</v>
      </c>
      <c r="J203" s="1">
        <v>330</v>
      </c>
      <c r="K203" s="1">
        <v>526.24</v>
      </c>
      <c r="N203" s="106">
        <v>2021</v>
      </c>
      <c r="O203" s="106" t="s">
        <v>38</v>
      </c>
      <c r="P203" s="106" t="s">
        <v>71</v>
      </c>
      <c r="Q203" s="110" t="s">
        <v>93</v>
      </c>
      <c r="R203" s="112">
        <v>345</v>
      </c>
      <c r="S203" s="112">
        <v>7000</v>
      </c>
      <c r="T203" s="112">
        <v>7840</v>
      </c>
      <c r="U203" s="108">
        <v>1400</v>
      </c>
      <c r="V203" s="109" t="s">
        <v>115</v>
      </c>
    </row>
    <row r="204" spans="1:22" ht="18" customHeight="1">
      <c r="A204" s="1" t="s">
        <v>33</v>
      </c>
      <c r="B204" s="1">
        <v>2020</v>
      </c>
      <c r="C204" s="1" t="s">
        <v>43</v>
      </c>
      <c r="D204" s="1" t="s">
        <v>20</v>
      </c>
      <c r="E204" s="1" t="s">
        <v>56</v>
      </c>
      <c r="F204" s="1" t="s">
        <v>31</v>
      </c>
      <c r="G204" s="1" t="s">
        <v>34</v>
      </c>
      <c r="H204" s="1" t="s">
        <v>32</v>
      </c>
      <c r="I204" s="1" t="s">
        <v>17</v>
      </c>
      <c r="J204" s="1">
        <v>324</v>
      </c>
      <c r="K204" s="1">
        <v>526.24</v>
      </c>
      <c r="N204" s="106">
        <v>2021</v>
      </c>
      <c r="O204" s="106" t="s">
        <v>38</v>
      </c>
      <c r="P204" s="106" t="s">
        <v>72</v>
      </c>
      <c r="Q204" s="107" t="s">
        <v>98</v>
      </c>
      <c r="R204" s="108">
        <v>122</v>
      </c>
      <c r="S204" s="108">
        <v>100</v>
      </c>
      <c r="T204" s="108">
        <v>112</v>
      </c>
      <c r="U204" s="108">
        <v>20</v>
      </c>
      <c r="V204" s="109" t="s">
        <v>115</v>
      </c>
    </row>
    <row r="205" spans="1:22" ht="18" customHeight="1">
      <c r="A205" s="1" t="s">
        <v>36</v>
      </c>
      <c r="B205" s="1">
        <v>2020</v>
      </c>
      <c r="C205" s="1" t="s">
        <v>43</v>
      </c>
      <c r="D205" s="1" t="s">
        <v>20</v>
      </c>
      <c r="E205" s="1" t="s">
        <v>56</v>
      </c>
      <c r="F205" s="1" t="s">
        <v>31</v>
      </c>
      <c r="G205" s="1" t="s">
        <v>34</v>
      </c>
      <c r="H205" s="1" t="s">
        <v>32</v>
      </c>
      <c r="I205" s="1" t="s">
        <v>21</v>
      </c>
      <c r="J205" s="1">
        <v>678</v>
      </c>
      <c r="K205" s="1">
        <v>969.54</v>
      </c>
      <c r="N205" s="106">
        <v>2021</v>
      </c>
      <c r="O205" s="106" t="s">
        <v>38</v>
      </c>
      <c r="P205" s="106" t="s">
        <v>74</v>
      </c>
      <c r="Q205" s="110" t="s">
        <v>91</v>
      </c>
      <c r="R205" s="111">
        <v>78</v>
      </c>
      <c r="S205" s="111">
        <v>4577.2</v>
      </c>
      <c r="T205" s="111">
        <v>5126.4639999999999</v>
      </c>
      <c r="U205" s="108">
        <v>915.44</v>
      </c>
      <c r="V205" s="109" t="s">
        <v>115</v>
      </c>
    </row>
    <row r="206" spans="1:22" ht="18" customHeight="1">
      <c r="A206" s="1" t="s">
        <v>30</v>
      </c>
      <c r="B206" s="1">
        <v>2020</v>
      </c>
      <c r="C206" s="1" t="s">
        <v>43</v>
      </c>
      <c r="D206" s="1" t="s">
        <v>20</v>
      </c>
      <c r="E206" s="1" t="s">
        <v>56</v>
      </c>
      <c r="F206" s="1" t="s">
        <v>31</v>
      </c>
      <c r="G206" s="1" t="s">
        <v>34</v>
      </c>
      <c r="H206" s="1" t="s">
        <v>32</v>
      </c>
      <c r="I206" s="1" t="s">
        <v>21</v>
      </c>
      <c r="J206" s="1">
        <v>711</v>
      </c>
      <c r="K206" s="1">
        <v>1016.73</v>
      </c>
      <c r="N206" s="106">
        <v>2021</v>
      </c>
      <c r="O206" s="106" t="s">
        <v>38</v>
      </c>
      <c r="P206" s="106" t="s">
        <v>74</v>
      </c>
      <c r="Q206" s="110" t="s">
        <v>89</v>
      </c>
      <c r="R206" s="111">
        <v>240</v>
      </c>
      <c r="S206" s="111">
        <v>4576.8999999999996</v>
      </c>
      <c r="T206" s="111">
        <v>5126.1279999999997</v>
      </c>
      <c r="U206" s="108">
        <v>915.38</v>
      </c>
      <c r="V206" s="109" t="s">
        <v>115</v>
      </c>
    </row>
    <row r="207" spans="1:22" ht="18" customHeight="1">
      <c r="A207" s="1" t="s">
        <v>36</v>
      </c>
      <c r="B207" s="1">
        <v>2020</v>
      </c>
      <c r="C207" s="1" t="s">
        <v>43</v>
      </c>
      <c r="D207" s="1" t="s">
        <v>20</v>
      </c>
      <c r="E207" s="1" t="s">
        <v>56</v>
      </c>
      <c r="F207" s="1" t="s">
        <v>31</v>
      </c>
      <c r="G207" s="1" t="s">
        <v>34</v>
      </c>
      <c r="H207" s="1" t="s">
        <v>32</v>
      </c>
      <c r="I207" s="1" t="s">
        <v>21</v>
      </c>
      <c r="J207" s="1">
        <v>764</v>
      </c>
      <c r="K207" s="1">
        <v>1092.52</v>
      </c>
      <c r="N207" s="106">
        <v>2021</v>
      </c>
      <c r="O207" s="106" t="s">
        <v>38</v>
      </c>
      <c r="P207" s="106" t="s">
        <v>74</v>
      </c>
      <c r="Q207" s="110" t="s">
        <v>90</v>
      </c>
      <c r="R207" s="111">
        <v>5492.16</v>
      </c>
      <c r="S207" s="111">
        <v>200</v>
      </c>
      <c r="T207" s="111">
        <v>224</v>
      </c>
      <c r="U207" s="108">
        <v>40</v>
      </c>
      <c r="V207" s="109" t="s">
        <v>115</v>
      </c>
    </row>
    <row r="208" spans="1:22" ht="18" customHeight="1">
      <c r="A208" s="1" t="s">
        <v>30</v>
      </c>
      <c r="B208" s="1">
        <v>2020</v>
      </c>
      <c r="C208" s="1" t="s">
        <v>43</v>
      </c>
      <c r="D208" s="1" t="s">
        <v>20</v>
      </c>
      <c r="E208" s="1" t="s">
        <v>56</v>
      </c>
      <c r="F208" s="1" t="s">
        <v>31</v>
      </c>
      <c r="G208" s="1" t="s">
        <v>34</v>
      </c>
      <c r="H208" s="1" t="s">
        <v>32</v>
      </c>
      <c r="I208" s="1" t="s">
        <v>17</v>
      </c>
      <c r="J208" s="1">
        <v>333</v>
      </c>
      <c r="K208" s="1">
        <v>476.19</v>
      </c>
      <c r="N208" s="106">
        <v>2021</v>
      </c>
      <c r="O208" s="106" t="s">
        <v>38</v>
      </c>
      <c r="P208" s="106" t="s">
        <v>74</v>
      </c>
      <c r="Q208" s="110" t="s">
        <v>88</v>
      </c>
      <c r="R208" s="111">
        <v>240</v>
      </c>
      <c r="S208" s="111">
        <v>4576.8</v>
      </c>
      <c r="T208" s="111">
        <v>5126.0160000000005</v>
      </c>
      <c r="U208" s="108">
        <v>915.36000000000013</v>
      </c>
      <c r="V208" s="109" t="s">
        <v>115</v>
      </c>
    </row>
    <row r="209" spans="1:22" ht="18" customHeight="1">
      <c r="A209" s="1" t="s">
        <v>30</v>
      </c>
      <c r="B209" s="1">
        <v>2020</v>
      </c>
      <c r="C209" s="1" t="s">
        <v>43</v>
      </c>
      <c r="D209" s="1" t="s">
        <v>20</v>
      </c>
      <c r="E209" s="1" t="s">
        <v>56</v>
      </c>
      <c r="F209" s="1" t="s">
        <v>31</v>
      </c>
      <c r="G209" s="1" t="s">
        <v>34</v>
      </c>
      <c r="H209" s="1" t="s">
        <v>32</v>
      </c>
      <c r="I209" s="1" t="s">
        <v>17</v>
      </c>
      <c r="J209" s="1">
        <v>327</v>
      </c>
      <c r="K209" s="1">
        <v>467.61</v>
      </c>
      <c r="N209" s="106">
        <v>2021</v>
      </c>
      <c r="O209" s="106" t="s">
        <v>38</v>
      </c>
      <c r="P209" s="106" t="s">
        <v>72</v>
      </c>
      <c r="Q209" s="107" t="s">
        <v>99</v>
      </c>
      <c r="R209" s="108">
        <v>5492.76</v>
      </c>
      <c r="S209" s="108">
        <v>200</v>
      </c>
      <c r="T209" s="108">
        <v>224</v>
      </c>
      <c r="U209" s="108">
        <v>40</v>
      </c>
      <c r="V209" s="109" t="s">
        <v>115</v>
      </c>
    </row>
    <row r="210" spans="1:22" ht="18" customHeight="1">
      <c r="A210" s="1" t="s">
        <v>36</v>
      </c>
      <c r="B210" s="1">
        <v>2020</v>
      </c>
      <c r="C210" s="1" t="s">
        <v>43</v>
      </c>
      <c r="D210" s="1" t="s">
        <v>20</v>
      </c>
      <c r="E210" s="1" t="s">
        <v>56</v>
      </c>
      <c r="F210" s="1" t="s">
        <v>31</v>
      </c>
      <c r="G210" s="1" t="s">
        <v>34</v>
      </c>
      <c r="H210" s="1" t="s">
        <v>32</v>
      </c>
      <c r="I210" s="1" t="s">
        <v>21</v>
      </c>
      <c r="J210" s="1">
        <v>231</v>
      </c>
      <c r="K210" s="1">
        <v>330.33</v>
      </c>
      <c r="N210" s="106">
        <v>2021</v>
      </c>
      <c r="O210" s="106" t="s">
        <v>38</v>
      </c>
      <c r="P210" s="106" t="s">
        <v>74</v>
      </c>
      <c r="Q210" s="110" t="s">
        <v>92</v>
      </c>
      <c r="R210" s="111">
        <v>7920</v>
      </c>
      <c r="S210" s="111">
        <v>4577.3</v>
      </c>
      <c r="T210" s="111">
        <v>5126.576</v>
      </c>
      <c r="U210" s="108">
        <v>915.46</v>
      </c>
      <c r="V210" s="109" t="s">
        <v>115</v>
      </c>
    </row>
    <row r="211" spans="1:22" ht="18" customHeight="1">
      <c r="A211" s="1" t="s">
        <v>30</v>
      </c>
      <c r="B211" s="1">
        <v>2020</v>
      </c>
      <c r="C211" s="1" t="s">
        <v>43</v>
      </c>
      <c r="D211" s="1" t="s">
        <v>20</v>
      </c>
      <c r="E211" s="1" t="s">
        <v>56</v>
      </c>
      <c r="F211" s="1" t="s">
        <v>31</v>
      </c>
      <c r="G211" s="1" t="s">
        <v>34</v>
      </c>
      <c r="H211" s="1" t="s">
        <v>32</v>
      </c>
      <c r="I211" s="1" t="s">
        <v>21</v>
      </c>
      <c r="J211" s="1">
        <v>750</v>
      </c>
      <c r="K211" s="1">
        <v>526.24</v>
      </c>
      <c r="N211" s="106">
        <v>2021</v>
      </c>
      <c r="O211" s="106" t="s">
        <v>38</v>
      </c>
      <c r="P211" s="106" t="s">
        <v>97</v>
      </c>
      <c r="Q211" s="110" t="s">
        <v>97</v>
      </c>
      <c r="R211" s="111">
        <v>5492.76</v>
      </c>
      <c r="S211" s="111">
        <v>6600</v>
      </c>
      <c r="T211" s="111">
        <v>7392</v>
      </c>
      <c r="U211" s="108">
        <v>1320</v>
      </c>
      <c r="V211" s="109" t="s">
        <v>115</v>
      </c>
    </row>
    <row r="212" spans="1:22" ht="18" customHeight="1">
      <c r="A212" s="1" t="s">
        <v>36</v>
      </c>
      <c r="B212" s="1">
        <v>2020</v>
      </c>
      <c r="C212" s="1" t="s">
        <v>43</v>
      </c>
      <c r="D212" s="1" t="s">
        <v>20</v>
      </c>
      <c r="E212" s="1" t="s">
        <v>56</v>
      </c>
      <c r="F212" s="1" t="s">
        <v>31</v>
      </c>
      <c r="G212" s="1" t="s">
        <v>34</v>
      </c>
      <c r="H212" s="1" t="s">
        <v>32</v>
      </c>
      <c r="I212" s="1" t="s">
        <v>21</v>
      </c>
      <c r="J212" s="1">
        <v>804</v>
      </c>
      <c r="K212" s="1">
        <v>526.24</v>
      </c>
      <c r="N212" s="106">
        <v>2021</v>
      </c>
      <c r="O212" s="106" t="s">
        <v>39</v>
      </c>
      <c r="P212" s="106" t="s">
        <v>73</v>
      </c>
      <c r="Q212" s="107" t="s">
        <v>101</v>
      </c>
      <c r="R212" s="108">
        <v>9600</v>
      </c>
      <c r="S212" s="108">
        <v>4577.3</v>
      </c>
      <c r="T212" s="108">
        <v>5126.576</v>
      </c>
      <c r="U212" s="108">
        <v>915.46</v>
      </c>
      <c r="V212" s="109" t="s">
        <v>115</v>
      </c>
    </row>
    <row r="213" spans="1:22" ht="18" customHeight="1">
      <c r="A213" s="1" t="s">
        <v>33</v>
      </c>
      <c r="B213" s="1">
        <v>2020</v>
      </c>
      <c r="C213" s="1" t="s">
        <v>43</v>
      </c>
      <c r="D213" s="1" t="s">
        <v>20</v>
      </c>
      <c r="E213" s="1" t="s">
        <v>56</v>
      </c>
      <c r="F213" s="1" t="s">
        <v>31</v>
      </c>
      <c r="G213" s="1" t="s">
        <v>34</v>
      </c>
      <c r="H213" s="1" t="s">
        <v>32</v>
      </c>
      <c r="I213" s="1" t="s">
        <v>21</v>
      </c>
      <c r="J213" s="1">
        <v>229</v>
      </c>
      <c r="K213" s="1">
        <v>327.47000000000003</v>
      </c>
      <c r="N213" s="106">
        <v>2021</v>
      </c>
      <c r="O213" s="106" t="s">
        <v>39</v>
      </c>
      <c r="P213" s="106" t="s">
        <v>73</v>
      </c>
      <c r="Q213" s="107" t="s">
        <v>102</v>
      </c>
      <c r="R213" s="108">
        <v>5492.6399999999994</v>
      </c>
      <c r="S213" s="108">
        <v>8000</v>
      </c>
      <c r="T213" s="108">
        <v>8960</v>
      </c>
      <c r="U213" s="108">
        <v>1600</v>
      </c>
      <c r="V213" s="109" t="s">
        <v>115</v>
      </c>
    </row>
    <row r="214" spans="1:22" ht="18" customHeight="1">
      <c r="A214" s="1" t="s">
        <v>36</v>
      </c>
      <c r="B214" s="1">
        <v>2020</v>
      </c>
      <c r="C214" s="1" t="s">
        <v>43</v>
      </c>
      <c r="D214" s="1" t="s">
        <v>20</v>
      </c>
      <c r="E214" s="1" t="s">
        <v>56</v>
      </c>
      <c r="F214" s="1" t="s">
        <v>31</v>
      </c>
      <c r="G214" s="1" t="s">
        <v>34</v>
      </c>
      <c r="H214" s="1" t="s">
        <v>32</v>
      </c>
      <c r="I214" s="1" t="s">
        <v>21</v>
      </c>
      <c r="J214" s="1">
        <v>277</v>
      </c>
      <c r="K214" s="1">
        <v>396.11</v>
      </c>
      <c r="N214" s="106">
        <v>2021</v>
      </c>
      <c r="O214" s="106" t="s">
        <v>39</v>
      </c>
      <c r="P214" s="106" t="s">
        <v>72</v>
      </c>
      <c r="Q214" s="107" t="s">
        <v>100</v>
      </c>
      <c r="R214" s="108">
        <v>6892.2</v>
      </c>
      <c r="S214" s="108">
        <v>4577.2</v>
      </c>
      <c r="T214" s="108">
        <v>5126.4639999999999</v>
      </c>
      <c r="U214" s="108">
        <v>915.44</v>
      </c>
      <c r="V214" s="109" t="s">
        <v>115</v>
      </c>
    </row>
    <row r="215" spans="1:22" ht="18" customHeight="1">
      <c r="A215" s="1" t="s">
        <v>33</v>
      </c>
      <c r="B215" s="1">
        <v>2020</v>
      </c>
      <c r="C215" s="1" t="s">
        <v>43</v>
      </c>
      <c r="D215" s="1" t="s">
        <v>20</v>
      </c>
      <c r="E215" s="1" t="s">
        <v>56</v>
      </c>
      <c r="F215" s="1" t="s">
        <v>31</v>
      </c>
      <c r="G215" s="1" t="s">
        <v>16</v>
      </c>
      <c r="H215" s="1" t="s">
        <v>32</v>
      </c>
      <c r="I215" s="1" t="s">
        <v>21</v>
      </c>
      <c r="J215" s="1">
        <v>205</v>
      </c>
      <c r="K215" s="1">
        <v>293.14999999999998</v>
      </c>
      <c r="N215" s="106">
        <v>2021</v>
      </c>
      <c r="O215" s="106" t="s">
        <v>39</v>
      </c>
      <c r="P215" s="106" t="s">
        <v>111</v>
      </c>
      <c r="Q215" s="110" t="s">
        <v>95</v>
      </c>
      <c r="R215" s="111">
        <v>644</v>
      </c>
      <c r="S215" s="111">
        <v>5743.5</v>
      </c>
      <c r="T215" s="111">
        <v>6432.72</v>
      </c>
      <c r="U215" s="108">
        <v>1148.7</v>
      </c>
      <c r="V215" s="109" t="s">
        <v>115</v>
      </c>
    </row>
    <row r="216" spans="1:22" ht="18" customHeight="1">
      <c r="A216" s="1" t="s">
        <v>33</v>
      </c>
      <c r="B216" s="1">
        <v>2020</v>
      </c>
      <c r="C216" s="1" t="s">
        <v>43</v>
      </c>
      <c r="D216" s="1" t="s">
        <v>20</v>
      </c>
      <c r="E216" s="1" t="s">
        <v>56</v>
      </c>
      <c r="F216" s="1" t="s">
        <v>31</v>
      </c>
      <c r="G216" s="1" t="s">
        <v>16</v>
      </c>
      <c r="H216" s="1" t="s">
        <v>32</v>
      </c>
      <c r="I216" s="1" t="s">
        <v>17</v>
      </c>
      <c r="J216" s="1">
        <v>879</v>
      </c>
      <c r="K216" s="1">
        <v>1256.97</v>
      </c>
      <c r="N216" s="106">
        <v>2021</v>
      </c>
      <c r="O216" s="106" t="s">
        <v>39</v>
      </c>
      <c r="P216" s="106" t="s">
        <v>71</v>
      </c>
      <c r="Q216" s="110" t="s">
        <v>94</v>
      </c>
      <c r="R216" s="111">
        <v>643</v>
      </c>
      <c r="S216" s="111">
        <v>7000</v>
      </c>
      <c r="T216" s="111">
        <v>7840</v>
      </c>
      <c r="U216" s="108">
        <v>1400</v>
      </c>
      <c r="V216" s="109" t="s">
        <v>115</v>
      </c>
    </row>
    <row r="217" spans="1:22" ht="18" customHeight="1">
      <c r="A217" s="1" t="s">
        <v>40</v>
      </c>
      <c r="B217" s="1">
        <v>2020</v>
      </c>
      <c r="C217" s="1" t="s">
        <v>43</v>
      </c>
      <c r="D217" s="1" t="s">
        <v>20</v>
      </c>
      <c r="E217" s="1" t="s">
        <v>56</v>
      </c>
      <c r="F217" s="1" t="s">
        <v>31</v>
      </c>
      <c r="G217" s="1" t="s">
        <v>16</v>
      </c>
      <c r="H217" s="1" t="s">
        <v>32</v>
      </c>
      <c r="I217" s="1" t="s">
        <v>17</v>
      </c>
      <c r="J217" s="1">
        <v>880</v>
      </c>
      <c r="K217" s="1">
        <v>1258.4000000000001</v>
      </c>
      <c r="N217" s="106">
        <v>2021</v>
      </c>
      <c r="O217" s="106" t="s">
        <v>39</v>
      </c>
      <c r="P217" s="106" t="s">
        <v>111</v>
      </c>
      <c r="Q217" s="110" t="s">
        <v>96</v>
      </c>
      <c r="R217" s="111">
        <v>455</v>
      </c>
      <c r="S217" s="111">
        <v>4578.6000000000004</v>
      </c>
      <c r="T217" s="111">
        <v>5128.0320000000002</v>
      </c>
      <c r="U217" s="108">
        <v>915.72000000000014</v>
      </c>
      <c r="V217" s="109" t="s">
        <v>115</v>
      </c>
    </row>
    <row r="218" spans="1:22" ht="18" customHeight="1">
      <c r="A218" s="1" t="s">
        <v>36</v>
      </c>
      <c r="B218" s="1">
        <v>2020</v>
      </c>
      <c r="C218" s="1" t="s">
        <v>43</v>
      </c>
      <c r="D218" s="1" t="s">
        <v>20</v>
      </c>
      <c r="E218" s="1" t="s">
        <v>56</v>
      </c>
      <c r="F218" s="1" t="s">
        <v>31</v>
      </c>
      <c r="G218" s="1" t="s">
        <v>16</v>
      </c>
      <c r="H218" s="1" t="s">
        <v>32</v>
      </c>
      <c r="I218" s="1" t="s">
        <v>17</v>
      </c>
      <c r="J218" s="1">
        <v>881</v>
      </c>
      <c r="K218" s="1">
        <v>1259.83</v>
      </c>
      <c r="N218" s="106">
        <v>2021</v>
      </c>
      <c r="O218" s="106" t="s">
        <v>39</v>
      </c>
      <c r="P218" s="106" t="s">
        <v>71</v>
      </c>
      <c r="Q218" s="110" t="s">
        <v>93</v>
      </c>
      <c r="R218" s="112">
        <v>345</v>
      </c>
      <c r="S218" s="112">
        <v>7000</v>
      </c>
      <c r="T218" s="112">
        <v>7840</v>
      </c>
      <c r="U218" s="108">
        <v>1400</v>
      </c>
      <c r="V218" s="109" t="s">
        <v>115</v>
      </c>
    </row>
    <row r="219" spans="1:22" ht="18" customHeight="1">
      <c r="A219" s="1" t="s">
        <v>36</v>
      </c>
      <c r="B219" s="1">
        <v>2020</v>
      </c>
      <c r="C219" s="1" t="s">
        <v>43</v>
      </c>
      <c r="D219" s="1" t="s">
        <v>20</v>
      </c>
      <c r="E219" s="1" t="s">
        <v>56</v>
      </c>
      <c r="F219" s="1" t="s">
        <v>31</v>
      </c>
      <c r="G219" s="1" t="s">
        <v>16</v>
      </c>
      <c r="H219" s="1" t="s">
        <v>32</v>
      </c>
      <c r="I219" s="1" t="s">
        <v>21</v>
      </c>
      <c r="J219" s="1">
        <v>233</v>
      </c>
      <c r="K219" s="1">
        <v>333.19</v>
      </c>
      <c r="N219" s="106">
        <v>2021</v>
      </c>
      <c r="O219" s="106" t="s">
        <v>39</v>
      </c>
      <c r="P219" s="106" t="s">
        <v>72</v>
      </c>
      <c r="Q219" s="107" t="s">
        <v>98</v>
      </c>
      <c r="R219" s="108">
        <v>122</v>
      </c>
      <c r="S219" s="108">
        <v>100</v>
      </c>
      <c r="T219" s="108">
        <v>112</v>
      </c>
      <c r="U219" s="108">
        <v>20</v>
      </c>
      <c r="V219" s="109" t="s">
        <v>115</v>
      </c>
    </row>
    <row r="220" spans="1:22" ht="18" customHeight="1">
      <c r="A220" s="1" t="s">
        <v>33</v>
      </c>
      <c r="B220" s="1">
        <v>2020</v>
      </c>
      <c r="C220" s="1" t="s">
        <v>43</v>
      </c>
      <c r="D220" s="1" t="s">
        <v>20</v>
      </c>
      <c r="E220" s="1" t="s">
        <v>56</v>
      </c>
      <c r="F220" s="1" t="s">
        <v>31</v>
      </c>
      <c r="G220" s="1" t="s">
        <v>16</v>
      </c>
      <c r="H220" s="1" t="s">
        <v>32</v>
      </c>
      <c r="I220" s="1" t="s">
        <v>21</v>
      </c>
      <c r="J220" s="1">
        <v>275</v>
      </c>
      <c r="K220" s="1">
        <v>393.25</v>
      </c>
      <c r="N220" s="106">
        <v>2021</v>
      </c>
      <c r="O220" s="106" t="s">
        <v>39</v>
      </c>
      <c r="P220" s="106" t="s">
        <v>74</v>
      </c>
      <c r="Q220" s="110" t="s">
        <v>91</v>
      </c>
      <c r="R220" s="111">
        <v>78</v>
      </c>
      <c r="S220" s="111">
        <v>4577.2</v>
      </c>
      <c r="T220" s="111">
        <v>5126.4639999999999</v>
      </c>
      <c r="U220" s="108">
        <v>915.44</v>
      </c>
      <c r="V220" s="109" t="s">
        <v>115</v>
      </c>
    </row>
    <row r="221" spans="1:22" ht="18" customHeight="1">
      <c r="A221" s="1" t="s">
        <v>36</v>
      </c>
      <c r="B221" s="1">
        <v>2020</v>
      </c>
      <c r="C221" s="1" t="s">
        <v>43</v>
      </c>
      <c r="D221" s="1" t="s">
        <v>20</v>
      </c>
      <c r="E221" s="1" t="s">
        <v>56</v>
      </c>
      <c r="F221" s="1" t="s">
        <v>31</v>
      </c>
      <c r="G221" s="1" t="s">
        <v>16</v>
      </c>
      <c r="H221" s="1" t="s">
        <v>32</v>
      </c>
      <c r="I221" s="1" t="s">
        <v>21</v>
      </c>
      <c r="J221" s="1">
        <v>773</v>
      </c>
      <c r="K221" s="1">
        <v>1105.3899999999999</v>
      </c>
      <c r="N221" s="106">
        <v>2021</v>
      </c>
      <c r="O221" s="106" t="s">
        <v>39</v>
      </c>
      <c r="P221" s="106" t="s">
        <v>74</v>
      </c>
      <c r="Q221" s="110" t="s">
        <v>89</v>
      </c>
      <c r="R221" s="111">
        <v>76</v>
      </c>
      <c r="S221" s="111">
        <v>4576.8999999999996</v>
      </c>
      <c r="T221" s="111">
        <v>5126.1279999999997</v>
      </c>
      <c r="U221" s="108">
        <v>915.38</v>
      </c>
      <c r="V221" s="109" t="s">
        <v>115</v>
      </c>
    </row>
    <row r="222" spans="1:22" ht="18" customHeight="1">
      <c r="A222" s="1" t="s">
        <v>37</v>
      </c>
      <c r="B222" s="1">
        <v>2020</v>
      </c>
      <c r="C222" s="1" t="s">
        <v>49</v>
      </c>
      <c r="D222" s="1" t="s">
        <v>20</v>
      </c>
      <c r="E222" s="1" t="s">
        <v>56</v>
      </c>
      <c r="F222" s="1" t="s">
        <v>31</v>
      </c>
      <c r="G222" s="1" t="s">
        <v>16</v>
      </c>
      <c r="H222" s="1" t="s">
        <v>32</v>
      </c>
      <c r="I222" s="1" t="s">
        <v>17</v>
      </c>
      <c r="J222" s="1">
        <v>242</v>
      </c>
      <c r="K222" s="1">
        <v>526.24</v>
      </c>
      <c r="N222" s="106">
        <v>2021</v>
      </c>
      <c r="O222" s="106" t="s">
        <v>39</v>
      </c>
      <c r="P222" s="106" t="s">
        <v>74</v>
      </c>
      <c r="Q222" s="110" t="s">
        <v>90</v>
      </c>
      <c r="R222" s="111">
        <v>46</v>
      </c>
      <c r="S222" s="111">
        <v>200</v>
      </c>
      <c r="T222" s="111">
        <v>224</v>
      </c>
      <c r="U222" s="108">
        <v>40</v>
      </c>
      <c r="V222" s="109" t="s">
        <v>115</v>
      </c>
    </row>
    <row r="223" spans="1:22" ht="18" customHeight="1">
      <c r="A223" s="1" t="s">
        <v>36</v>
      </c>
      <c r="B223" s="1">
        <v>2020</v>
      </c>
      <c r="C223" s="1" t="s">
        <v>49</v>
      </c>
      <c r="D223" s="1" t="s">
        <v>20</v>
      </c>
      <c r="E223" s="1" t="s">
        <v>56</v>
      </c>
      <c r="F223" s="1" t="s">
        <v>31</v>
      </c>
      <c r="G223" s="1" t="s">
        <v>16</v>
      </c>
      <c r="H223" s="1" t="s">
        <v>32</v>
      </c>
      <c r="I223" s="1" t="s">
        <v>17</v>
      </c>
      <c r="J223" s="1">
        <v>236</v>
      </c>
      <c r="K223" s="1">
        <v>526.24</v>
      </c>
      <c r="N223" s="106">
        <v>2021</v>
      </c>
      <c r="O223" s="106" t="s">
        <v>39</v>
      </c>
      <c r="P223" s="106" t="s">
        <v>74</v>
      </c>
      <c r="Q223" s="110" t="s">
        <v>88</v>
      </c>
      <c r="R223" s="111">
        <v>34</v>
      </c>
      <c r="S223" s="111">
        <v>4576.8</v>
      </c>
      <c r="T223" s="111">
        <v>5126.0160000000005</v>
      </c>
      <c r="U223" s="108">
        <v>915.36000000000013</v>
      </c>
      <c r="V223" s="109" t="s">
        <v>115</v>
      </c>
    </row>
    <row r="224" spans="1:22" ht="18" customHeight="1">
      <c r="A224" s="1" t="s">
        <v>30</v>
      </c>
      <c r="B224" s="1">
        <v>2020</v>
      </c>
      <c r="C224" s="1" t="s">
        <v>49</v>
      </c>
      <c r="D224" s="1" t="s">
        <v>20</v>
      </c>
      <c r="E224" s="1" t="s">
        <v>56</v>
      </c>
      <c r="F224" s="1" t="s">
        <v>31</v>
      </c>
      <c r="G224" s="1" t="s">
        <v>16</v>
      </c>
      <c r="H224" s="1" t="s">
        <v>32</v>
      </c>
      <c r="I224" s="1" t="s">
        <v>17</v>
      </c>
      <c r="J224" s="1">
        <v>230</v>
      </c>
      <c r="K224" s="1">
        <v>526.24</v>
      </c>
      <c r="N224" s="106">
        <v>2021</v>
      </c>
      <c r="O224" s="106" t="s">
        <v>39</v>
      </c>
      <c r="P224" s="106" t="s">
        <v>72</v>
      </c>
      <c r="Q224" s="107" t="s">
        <v>99</v>
      </c>
      <c r="R224" s="108">
        <v>7</v>
      </c>
      <c r="S224" s="108">
        <v>200</v>
      </c>
      <c r="T224" s="108">
        <v>224</v>
      </c>
      <c r="U224" s="108">
        <v>40</v>
      </c>
      <c r="V224" s="109" t="s">
        <v>115</v>
      </c>
    </row>
    <row r="225" spans="1:22" ht="18" customHeight="1">
      <c r="A225" s="1" t="s">
        <v>37</v>
      </c>
      <c r="B225" s="1">
        <v>2020</v>
      </c>
      <c r="C225" s="1" t="s">
        <v>49</v>
      </c>
      <c r="D225" s="1" t="s">
        <v>20</v>
      </c>
      <c r="E225" s="1" t="s">
        <v>56</v>
      </c>
      <c r="F225" s="1" t="s">
        <v>31</v>
      </c>
      <c r="G225" s="1" t="s">
        <v>16</v>
      </c>
      <c r="H225" s="1" t="s">
        <v>32</v>
      </c>
      <c r="I225" s="1" t="s">
        <v>21</v>
      </c>
      <c r="J225" s="1">
        <v>200</v>
      </c>
      <c r="K225" s="1">
        <v>286</v>
      </c>
      <c r="N225" s="106">
        <v>2021</v>
      </c>
      <c r="O225" s="106" t="s">
        <v>39</v>
      </c>
      <c r="P225" s="106" t="s">
        <v>74</v>
      </c>
      <c r="Q225" s="110" t="s">
        <v>92</v>
      </c>
      <c r="R225" s="111">
        <v>3</v>
      </c>
      <c r="S225" s="111">
        <v>4577.3</v>
      </c>
      <c r="T225" s="111">
        <v>5126.576</v>
      </c>
      <c r="U225" s="108">
        <v>915.46</v>
      </c>
      <c r="V225" s="109" t="s">
        <v>115</v>
      </c>
    </row>
    <row r="226" spans="1:22" ht="18" customHeight="1">
      <c r="A226" s="1" t="s">
        <v>30</v>
      </c>
      <c r="B226" s="1">
        <v>2020</v>
      </c>
      <c r="C226" s="1" t="s">
        <v>49</v>
      </c>
      <c r="D226" s="1" t="s">
        <v>20</v>
      </c>
      <c r="E226" s="1" t="s">
        <v>56</v>
      </c>
      <c r="F226" s="1" t="s">
        <v>31</v>
      </c>
      <c r="G226" s="1" t="s">
        <v>16</v>
      </c>
      <c r="H226" s="1" t="s">
        <v>32</v>
      </c>
      <c r="I226" s="1" t="s">
        <v>21</v>
      </c>
      <c r="J226" s="1">
        <v>170</v>
      </c>
      <c r="K226" s="1">
        <v>243.1</v>
      </c>
      <c r="N226" s="106">
        <v>2021</v>
      </c>
      <c r="O226" s="106" t="s">
        <v>39</v>
      </c>
      <c r="P226" s="106" t="s">
        <v>97</v>
      </c>
      <c r="Q226" s="110" t="s">
        <v>97</v>
      </c>
      <c r="R226" s="111">
        <v>2</v>
      </c>
      <c r="S226" s="111">
        <v>6600</v>
      </c>
      <c r="T226" s="111">
        <v>7392</v>
      </c>
      <c r="U226" s="108">
        <v>1320</v>
      </c>
      <c r="V226" s="109" t="s">
        <v>115</v>
      </c>
    </row>
    <row r="227" spans="1:22" ht="18" customHeight="1">
      <c r="A227" s="1" t="s">
        <v>30</v>
      </c>
      <c r="B227" s="1">
        <v>2020</v>
      </c>
      <c r="C227" s="1" t="s">
        <v>49</v>
      </c>
      <c r="D227" s="1" t="s">
        <v>20</v>
      </c>
      <c r="E227" s="1" t="s">
        <v>56</v>
      </c>
      <c r="F227" s="1" t="s">
        <v>31</v>
      </c>
      <c r="G227" s="1" t="s">
        <v>16</v>
      </c>
      <c r="H227" s="1" t="s">
        <v>32</v>
      </c>
      <c r="I227" s="1" t="s">
        <v>21</v>
      </c>
      <c r="J227" s="1">
        <v>196</v>
      </c>
      <c r="K227" s="1">
        <v>280.27999999999997</v>
      </c>
      <c r="N227" s="106">
        <v>2021</v>
      </c>
      <c r="O227" s="106" t="s">
        <v>42</v>
      </c>
      <c r="P227" s="106" t="s">
        <v>73</v>
      </c>
      <c r="Q227" s="107" t="s">
        <v>101</v>
      </c>
      <c r="R227" s="108">
        <v>3566</v>
      </c>
      <c r="S227" s="108">
        <v>4577.3</v>
      </c>
      <c r="T227" s="108">
        <v>5126.576</v>
      </c>
      <c r="U227" s="108">
        <v>915.46</v>
      </c>
      <c r="V227" s="109" t="s">
        <v>115</v>
      </c>
    </row>
    <row r="228" spans="1:22" ht="18" customHeight="1">
      <c r="A228" s="1" t="s">
        <v>36</v>
      </c>
      <c r="B228" s="1">
        <v>2020</v>
      </c>
      <c r="C228" s="1" t="s">
        <v>49</v>
      </c>
      <c r="D228" s="1" t="s">
        <v>20</v>
      </c>
      <c r="E228" s="1" t="s">
        <v>56</v>
      </c>
      <c r="F228" s="1" t="s">
        <v>31</v>
      </c>
      <c r="G228" s="1" t="s">
        <v>16</v>
      </c>
      <c r="H228" s="1" t="s">
        <v>32</v>
      </c>
      <c r="I228" s="1" t="s">
        <v>21</v>
      </c>
      <c r="J228" s="1">
        <v>244</v>
      </c>
      <c r="K228" s="1">
        <v>348.92</v>
      </c>
      <c r="N228" s="106">
        <v>2021</v>
      </c>
      <c r="O228" s="106" t="s">
        <v>42</v>
      </c>
      <c r="P228" s="106" t="s">
        <v>73</v>
      </c>
      <c r="Q228" s="107" t="s">
        <v>102</v>
      </c>
      <c r="R228" s="108">
        <v>2498</v>
      </c>
      <c r="S228" s="108">
        <v>8000</v>
      </c>
      <c r="T228" s="108">
        <v>8960</v>
      </c>
      <c r="U228" s="108">
        <v>1600</v>
      </c>
      <c r="V228" s="109" t="s">
        <v>115</v>
      </c>
    </row>
    <row r="229" spans="1:22" ht="18" customHeight="1">
      <c r="A229" s="1" t="s">
        <v>33</v>
      </c>
      <c r="B229" s="1">
        <v>2020</v>
      </c>
      <c r="C229" s="1" t="s">
        <v>49</v>
      </c>
      <c r="D229" s="1" t="s">
        <v>20</v>
      </c>
      <c r="E229" s="1" t="s">
        <v>56</v>
      </c>
      <c r="F229" s="1" t="s">
        <v>31</v>
      </c>
      <c r="G229" s="1" t="s">
        <v>16</v>
      </c>
      <c r="H229" s="1" t="s">
        <v>32</v>
      </c>
      <c r="I229" s="1" t="s">
        <v>21</v>
      </c>
      <c r="J229" s="1">
        <v>172</v>
      </c>
      <c r="K229" s="1">
        <v>245.95999999999998</v>
      </c>
      <c r="N229" s="106">
        <v>2021</v>
      </c>
      <c r="O229" s="106" t="s">
        <v>42</v>
      </c>
      <c r="P229" s="106" t="s">
        <v>72</v>
      </c>
      <c r="Q229" s="107" t="s">
        <v>100</v>
      </c>
      <c r="R229" s="108">
        <v>1245</v>
      </c>
      <c r="S229" s="108">
        <v>4577.2</v>
      </c>
      <c r="T229" s="108">
        <v>5126.4639999999999</v>
      </c>
      <c r="U229" s="108">
        <v>915.44</v>
      </c>
      <c r="V229" s="109" t="s">
        <v>115</v>
      </c>
    </row>
    <row r="230" spans="1:22" ht="18" customHeight="1">
      <c r="A230" s="1" t="s">
        <v>33</v>
      </c>
      <c r="B230" s="1">
        <v>2020</v>
      </c>
      <c r="C230" s="1" t="s">
        <v>49</v>
      </c>
      <c r="D230" s="1" t="s">
        <v>20</v>
      </c>
      <c r="E230" s="1" t="s">
        <v>56</v>
      </c>
      <c r="F230" s="1" t="s">
        <v>31</v>
      </c>
      <c r="G230" s="1" t="s">
        <v>16</v>
      </c>
      <c r="H230" s="1" t="s">
        <v>32</v>
      </c>
      <c r="I230" s="1" t="s">
        <v>17</v>
      </c>
      <c r="J230" s="1">
        <v>240</v>
      </c>
      <c r="K230" s="1">
        <v>526.24</v>
      </c>
      <c r="N230" s="106">
        <v>2021</v>
      </c>
      <c r="O230" s="106" t="s">
        <v>42</v>
      </c>
      <c r="P230" s="106" t="s">
        <v>111</v>
      </c>
      <c r="Q230" s="110" t="s">
        <v>95</v>
      </c>
      <c r="R230" s="111">
        <v>644</v>
      </c>
      <c r="S230" s="111">
        <v>5743.5</v>
      </c>
      <c r="T230" s="111">
        <v>6432.72</v>
      </c>
      <c r="U230" s="108">
        <v>1148.7</v>
      </c>
      <c r="V230" s="109" t="s">
        <v>115</v>
      </c>
    </row>
    <row r="231" spans="1:22" ht="18" customHeight="1">
      <c r="A231" s="1" t="s">
        <v>30</v>
      </c>
      <c r="B231" s="1">
        <v>2020</v>
      </c>
      <c r="C231" s="1" t="s">
        <v>49</v>
      </c>
      <c r="D231" s="1" t="s">
        <v>20</v>
      </c>
      <c r="E231" s="1" t="s">
        <v>56</v>
      </c>
      <c r="F231" s="1" t="s">
        <v>31</v>
      </c>
      <c r="G231" s="1" t="s">
        <v>16</v>
      </c>
      <c r="H231" s="1" t="s">
        <v>32</v>
      </c>
      <c r="I231" s="1" t="s">
        <v>17</v>
      </c>
      <c r="J231" s="1">
        <v>234</v>
      </c>
      <c r="K231" s="1">
        <v>526.24</v>
      </c>
      <c r="N231" s="106">
        <v>2021</v>
      </c>
      <c r="O231" s="106" t="s">
        <v>42</v>
      </c>
      <c r="P231" s="106" t="s">
        <v>71</v>
      </c>
      <c r="Q231" s="110" t="s">
        <v>94</v>
      </c>
      <c r="R231" s="111">
        <v>643</v>
      </c>
      <c r="S231" s="111">
        <v>7000</v>
      </c>
      <c r="T231" s="111">
        <v>7840</v>
      </c>
      <c r="U231" s="108">
        <v>1400</v>
      </c>
      <c r="V231" s="109" t="s">
        <v>115</v>
      </c>
    </row>
    <row r="232" spans="1:22" ht="18" customHeight="1">
      <c r="A232" s="1" t="s">
        <v>36</v>
      </c>
      <c r="B232" s="1">
        <v>2020</v>
      </c>
      <c r="C232" s="1" t="s">
        <v>49</v>
      </c>
      <c r="D232" s="1" t="s">
        <v>20</v>
      </c>
      <c r="E232" s="1" t="s">
        <v>56</v>
      </c>
      <c r="F232" s="1" t="s">
        <v>31</v>
      </c>
      <c r="G232" s="1" t="s">
        <v>16</v>
      </c>
      <c r="H232" s="1" t="s">
        <v>32</v>
      </c>
      <c r="I232" s="1" t="s">
        <v>17</v>
      </c>
      <c r="J232" s="1">
        <v>228</v>
      </c>
      <c r="K232" s="1">
        <v>526.24</v>
      </c>
      <c r="N232" s="106">
        <v>2021</v>
      </c>
      <c r="O232" s="106" t="s">
        <v>42</v>
      </c>
      <c r="P232" s="106" t="s">
        <v>111</v>
      </c>
      <c r="Q232" s="110" t="s">
        <v>96</v>
      </c>
      <c r="R232" s="111">
        <v>455</v>
      </c>
      <c r="S232" s="111">
        <v>4578.6000000000004</v>
      </c>
      <c r="T232" s="111">
        <v>5128.0320000000002</v>
      </c>
      <c r="U232" s="108">
        <v>915.72000000000014</v>
      </c>
      <c r="V232" s="109" t="s">
        <v>115</v>
      </c>
    </row>
    <row r="233" spans="1:22" ht="18" customHeight="1">
      <c r="A233" s="1" t="s">
        <v>33</v>
      </c>
      <c r="B233" s="1">
        <v>2020</v>
      </c>
      <c r="C233" s="1" t="s">
        <v>49</v>
      </c>
      <c r="D233" s="1" t="s">
        <v>20</v>
      </c>
      <c r="E233" s="1" t="s">
        <v>56</v>
      </c>
      <c r="F233" s="1" t="s">
        <v>31</v>
      </c>
      <c r="G233" s="1" t="s">
        <v>16</v>
      </c>
      <c r="H233" s="1" t="s">
        <v>32</v>
      </c>
      <c r="I233" s="1" t="s">
        <v>21</v>
      </c>
      <c r="J233" s="1">
        <v>683</v>
      </c>
      <c r="K233" s="1">
        <v>976.69</v>
      </c>
      <c r="N233" s="106">
        <v>2021</v>
      </c>
      <c r="O233" s="106" t="s">
        <v>42</v>
      </c>
      <c r="P233" s="106" t="s">
        <v>71</v>
      </c>
      <c r="Q233" s="110" t="s">
        <v>93</v>
      </c>
      <c r="R233" s="112">
        <v>345</v>
      </c>
      <c r="S233" s="112">
        <v>7000</v>
      </c>
      <c r="T233" s="112">
        <v>7840</v>
      </c>
      <c r="U233" s="108">
        <v>1400</v>
      </c>
      <c r="V233" s="109" t="s">
        <v>115</v>
      </c>
    </row>
    <row r="234" spans="1:22" ht="18" customHeight="1">
      <c r="A234" s="1" t="s">
        <v>36</v>
      </c>
      <c r="B234" s="1">
        <v>2020</v>
      </c>
      <c r="C234" s="1" t="s">
        <v>49</v>
      </c>
      <c r="D234" s="1" t="s">
        <v>20</v>
      </c>
      <c r="E234" s="1" t="s">
        <v>56</v>
      </c>
      <c r="F234" s="1" t="s">
        <v>31</v>
      </c>
      <c r="G234" s="1" t="s">
        <v>16</v>
      </c>
      <c r="H234" s="1" t="s">
        <v>32</v>
      </c>
      <c r="I234" s="1" t="s">
        <v>21</v>
      </c>
      <c r="J234" s="1">
        <v>716</v>
      </c>
      <c r="K234" s="1">
        <v>1023.88</v>
      </c>
      <c r="N234" s="106">
        <v>2021</v>
      </c>
      <c r="O234" s="106" t="s">
        <v>42</v>
      </c>
      <c r="P234" s="106" t="s">
        <v>72</v>
      </c>
      <c r="Q234" s="107" t="s">
        <v>98</v>
      </c>
      <c r="R234" s="108">
        <v>122</v>
      </c>
      <c r="S234" s="108">
        <v>100</v>
      </c>
      <c r="T234" s="108">
        <v>112</v>
      </c>
      <c r="U234" s="108">
        <v>20</v>
      </c>
      <c r="V234" s="109" t="s">
        <v>115</v>
      </c>
    </row>
    <row r="235" spans="1:22" ht="18" customHeight="1">
      <c r="A235" s="1" t="s">
        <v>30</v>
      </c>
      <c r="B235" s="1">
        <v>2020</v>
      </c>
      <c r="C235" s="1" t="s">
        <v>49</v>
      </c>
      <c r="D235" s="1" t="s">
        <v>20</v>
      </c>
      <c r="E235" s="1" t="s">
        <v>56</v>
      </c>
      <c r="F235" s="1" t="s">
        <v>31</v>
      </c>
      <c r="G235" s="1" t="s">
        <v>16</v>
      </c>
      <c r="H235" s="1" t="s">
        <v>32</v>
      </c>
      <c r="I235" s="1" t="s">
        <v>21</v>
      </c>
      <c r="J235" s="1">
        <v>769</v>
      </c>
      <c r="K235" s="1">
        <v>1099.67</v>
      </c>
      <c r="N235" s="106">
        <v>2021</v>
      </c>
      <c r="O235" s="106" t="s">
        <v>42</v>
      </c>
      <c r="P235" s="106" t="s">
        <v>74</v>
      </c>
      <c r="Q235" s="110" t="s">
        <v>91</v>
      </c>
      <c r="R235" s="111">
        <v>78</v>
      </c>
      <c r="S235" s="111">
        <v>4577.2</v>
      </c>
      <c r="T235" s="111">
        <v>5126.4639999999999</v>
      </c>
      <c r="U235" s="108">
        <v>915.44</v>
      </c>
      <c r="V235" s="109" t="s">
        <v>115</v>
      </c>
    </row>
    <row r="236" spans="1:22" ht="18" customHeight="1">
      <c r="A236" s="1" t="s">
        <v>36</v>
      </c>
      <c r="B236" s="1">
        <v>2020</v>
      </c>
      <c r="C236" s="1" t="s">
        <v>49</v>
      </c>
      <c r="D236" s="1" t="s">
        <v>20</v>
      </c>
      <c r="E236" s="1" t="s">
        <v>56</v>
      </c>
      <c r="F236" s="1" t="s">
        <v>31</v>
      </c>
      <c r="G236" s="1" t="s">
        <v>16</v>
      </c>
      <c r="H236" s="1" t="s">
        <v>32</v>
      </c>
      <c r="I236" s="1" t="s">
        <v>17</v>
      </c>
      <c r="J236" s="1">
        <v>237</v>
      </c>
      <c r="K236" s="1">
        <v>338.90999999999997</v>
      </c>
      <c r="N236" s="106">
        <v>2021</v>
      </c>
      <c r="O236" s="106" t="s">
        <v>42</v>
      </c>
      <c r="P236" s="106" t="s">
        <v>74</v>
      </c>
      <c r="Q236" s="110" t="s">
        <v>89</v>
      </c>
      <c r="R236" s="111">
        <v>76</v>
      </c>
      <c r="S236" s="111">
        <v>4576.8999999999996</v>
      </c>
      <c r="T236" s="111">
        <v>5126.1279999999997</v>
      </c>
      <c r="U236" s="108">
        <v>915.38</v>
      </c>
      <c r="V236" s="109" t="s">
        <v>115</v>
      </c>
    </row>
    <row r="237" spans="1:22" ht="18" customHeight="1">
      <c r="A237" s="1" t="s">
        <v>36</v>
      </c>
      <c r="B237" s="1">
        <v>2020</v>
      </c>
      <c r="C237" s="1" t="s">
        <v>49</v>
      </c>
      <c r="D237" s="1" t="s">
        <v>20</v>
      </c>
      <c r="E237" s="1" t="s">
        <v>56</v>
      </c>
      <c r="F237" s="1" t="s">
        <v>31</v>
      </c>
      <c r="G237" s="1" t="s">
        <v>16</v>
      </c>
      <c r="H237" s="1" t="s">
        <v>32</v>
      </c>
      <c r="I237" s="1" t="s">
        <v>17</v>
      </c>
      <c r="J237" s="1">
        <v>231</v>
      </c>
      <c r="K237" s="1">
        <v>330.33</v>
      </c>
      <c r="N237" s="106">
        <v>2021</v>
      </c>
      <c r="O237" s="106" t="s">
        <v>42</v>
      </c>
      <c r="P237" s="106" t="s">
        <v>74</v>
      </c>
      <c r="Q237" s="110" t="s">
        <v>90</v>
      </c>
      <c r="R237" s="111">
        <v>46</v>
      </c>
      <c r="S237" s="111">
        <v>200</v>
      </c>
      <c r="T237" s="111">
        <v>224</v>
      </c>
      <c r="U237" s="108">
        <v>40</v>
      </c>
      <c r="V237" s="109" t="s">
        <v>115</v>
      </c>
    </row>
    <row r="238" spans="1:22" ht="18" customHeight="1">
      <c r="A238" s="1" t="s">
        <v>30</v>
      </c>
      <c r="B238" s="1">
        <v>2020</v>
      </c>
      <c r="C238" s="1" t="s">
        <v>49</v>
      </c>
      <c r="D238" s="1" t="s">
        <v>20</v>
      </c>
      <c r="E238" s="1" t="s">
        <v>56</v>
      </c>
      <c r="F238" s="1" t="s">
        <v>31</v>
      </c>
      <c r="G238" s="1" t="s">
        <v>16</v>
      </c>
      <c r="H238" s="1" t="s">
        <v>32</v>
      </c>
      <c r="I238" s="1" t="s">
        <v>21</v>
      </c>
      <c r="J238" s="1">
        <v>201</v>
      </c>
      <c r="K238" s="1">
        <v>287.43</v>
      </c>
      <c r="N238" s="106">
        <v>2021</v>
      </c>
      <c r="O238" s="106" t="s">
        <v>42</v>
      </c>
      <c r="P238" s="106" t="s">
        <v>74</v>
      </c>
      <c r="Q238" s="110" t="s">
        <v>88</v>
      </c>
      <c r="R238" s="111">
        <v>34</v>
      </c>
      <c r="S238" s="111">
        <v>4576.8</v>
      </c>
      <c r="T238" s="111">
        <v>5126.0160000000005</v>
      </c>
      <c r="U238" s="108">
        <v>915.36000000000013</v>
      </c>
      <c r="V238" s="109" t="s">
        <v>115</v>
      </c>
    </row>
    <row r="239" spans="1:22" ht="18" customHeight="1">
      <c r="A239" s="1" t="s">
        <v>36</v>
      </c>
      <c r="B239" s="1">
        <v>2020</v>
      </c>
      <c r="C239" s="1" t="s">
        <v>49</v>
      </c>
      <c r="D239" s="1" t="s">
        <v>20</v>
      </c>
      <c r="E239" s="1" t="s">
        <v>56</v>
      </c>
      <c r="F239" s="1" t="s">
        <v>31</v>
      </c>
      <c r="G239" s="1" t="s">
        <v>16</v>
      </c>
      <c r="H239" s="1" t="s">
        <v>32</v>
      </c>
      <c r="I239" s="1" t="s">
        <v>21</v>
      </c>
      <c r="J239" s="1">
        <v>756</v>
      </c>
      <c r="K239" s="1">
        <v>526.24</v>
      </c>
      <c r="N239" s="106">
        <v>2021</v>
      </c>
      <c r="O239" s="106" t="s">
        <v>42</v>
      </c>
      <c r="P239" s="106" t="s">
        <v>72</v>
      </c>
      <c r="Q239" s="107" t="s">
        <v>99</v>
      </c>
      <c r="R239" s="108">
        <v>7</v>
      </c>
      <c r="S239" s="108">
        <v>200</v>
      </c>
      <c r="T239" s="108">
        <v>224</v>
      </c>
      <c r="U239" s="108">
        <v>40</v>
      </c>
      <c r="V239" s="109" t="s">
        <v>115</v>
      </c>
    </row>
    <row r="240" spans="1:22" ht="18" customHeight="1">
      <c r="A240" s="1" t="s">
        <v>33</v>
      </c>
      <c r="B240" s="1">
        <v>2020</v>
      </c>
      <c r="C240" s="1" t="s">
        <v>49</v>
      </c>
      <c r="D240" s="1" t="s">
        <v>20</v>
      </c>
      <c r="E240" s="1" t="s">
        <v>56</v>
      </c>
      <c r="F240" s="1" t="s">
        <v>31</v>
      </c>
      <c r="G240" s="1" t="s">
        <v>16</v>
      </c>
      <c r="H240" s="1" t="s">
        <v>32</v>
      </c>
      <c r="I240" s="1" t="s">
        <v>21</v>
      </c>
      <c r="J240" s="1">
        <v>809</v>
      </c>
      <c r="K240" s="1">
        <v>526.24</v>
      </c>
      <c r="N240" s="106">
        <v>2021</v>
      </c>
      <c r="O240" s="106" t="s">
        <v>42</v>
      </c>
      <c r="P240" s="106" t="s">
        <v>74</v>
      </c>
      <c r="Q240" s="110" t="s">
        <v>92</v>
      </c>
      <c r="R240" s="111">
        <v>3</v>
      </c>
      <c r="S240" s="111">
        <v>4577.3</v>
      </c>
      <c r="T240" s="111">
        <v>5126.576</v>
      </c>
      <c r="U240" s="108">
        <v>915.46</v>
      </c>
      <c r="V240" s="109" t="s">
        <v>115</v>
      </c>
    </row>
    <row r="241" spans="1:22" ht="18" customHeight="1">
      <c r="A241" s="1" t="s">
        <v>33</v>
      </c>
      <c r="B241" s="1">
        <v>2020</v>
      </c>
      <c r="C241" s="1" t="s">
        <v>49</v>
      </c>
      <c r="D241" s="1" t="s">
        <v>20</v>
      </c>
      <c r="E241" s="1" t="s">
        <v>56</v>
      </c>
      <c r="F241" s="1" t="s">
        <v>31</v>
      </c>
      <c r="G241" s="1" t="s">
        <v>16</v>
      </c>
      <c r="H241" s="1" t="s">
        <v>32</v>
      </c>
      <c r="I241" s="1" t="s">
        <v>21</v>
      </c>
      <c r="J241" s="1">
        <v>199</v>
      </c>
      <c r="K241" s="1">
        <v>284.57</v>
      </c>
      <c r="N241" s="106">
        <v>2021</v>
      </c>
      <c r="O241" s="106" t="s">
        <v>42</v>
      </c>
      <c r="P241" s="106" t="s">
        <v>97</v>
      </c>
      <c r="Q241" s="110" t="s">
        <v>97</v>
      </c>
      <c r="R241" s="111">
        <v>2</v>
      </c>
      <c r="S241" s="111">
        <v>7920</v>
      </c>
      <c r="T241" s="111">
        <v>10296</v>
      </c>
      <c r="U241" s="108">
        <v>1584</v>
      </c>
      <c r="V241" s="109" t="s">
        <v>115</v>
      </c>
    </row>
    <row r="242" spans="1:22" ht="18" customHeight="1">
      <c r="A242" s="1" t="s">
        <v>33</v>
      </c>
      <c r="B242" s="1">
        <v>2020</v>
      </c>
      <c r="C242" s="1" t="s">
        <v>49</v>
      </c>
      <c r="D242" s="1" t="s">
        <v>20</v>
      </c>
      <c r="E242" s="1" t="s">
        <v>56</v>
      </c>
      <c r="F242" s="1" t="s">
        <v>31</v>
      </c>
      <c r="G242" s="1" t="s">
        <v>16</v>
      </c>
      <c r="H242" s="1" t="s">
        <v>32</v>
      </c>
      <c r="I242" s="1" t="s">
        <v>21</v>
      </c>
      <c r="J242" s="1">
        <v>247</v>
      </c>
      <c r="K242" s="1">
        <v>353.21</v>
      </c>
      <c r="N242" s="106">
        <v>2021</v>
      </c>
      <c r="O242" s="106" t="s">
        <v>43</v>
      </c>
      <c r="P242" s="106" t="s">
        <v>73</v>
      </c>
      <c r="Q242" s="107" t="s">
        <v>101</v>
      </c>
      <c r="R242" s="108">
        <v>3566</v>
      </c>
      <c r="S242" s="108">
        <v>5492.76</v>
      </c>
      <c r="T242" s="108">
        <v>7140.5879999999997</v>
      </c>
      <c r="U242" s="108">
        <v>1098.5520000000001</v>
      </c>
      <c r="V242" s="109" t="s">
        <v>115</v>
      </c>
    </row>
    <row r="243" spans="1:22" ht="18" customHeight="1">
      <c r="A243" s="1" t="s">
        <v>30</v>
      </c>
      <c r="B243" s="1">
        <v>2020</v>
      </c>
      <c r="C243" s="1" t="s">
        <v>49</v>
      </c>
      <c r="D243" s="1" t="s">
        <v>20</v>
      </c>
      <c r="E243" s="1" t="s">
        <v>56</v>
      </c>
      <c r="F243" s="1" t="s">
        <v>31</v>
      </c>
      <c r="G243" s="1" t="s">
        <v>16</v>
      </c>
      <c r="H243" s="1" t="s">
        <v>32</v>
      </c>
      <c r="I243" s="1" t="s">
        <v>21</v>
      </c>
      <c r="J243" s="1">
        <v>169</v>
      </c>
      <c r="K243" s="1">
        <v>241.67000000000002</v>
      </c>
      <c r="N243" s="106">
        <v>2021</v>
      </c>
      <c r="O243" s="106" t="s">
        <v>43</v>
      </c>
      <c r="P243" s="106" t="s">
        <v>73</v>
      </c>
      <c r="Q243" s="107" t="s">
        <v>102</v>
      </c>
      <c r="R243" s="108">
        <v>2498</v>
      </c>
      <c r="S243" s="108">
        <v>9600</v>
      </c>
      <c r="T243" s="108">
        <v>12480</v>
      </c>
      <c r="U243" s="108">
        <v>1920</v>
      </c>
      <c r="V243" s="109" t="s">
        <v>115</v>
      </c>
    </row>
    <row r="244" spans="1:22" ht="18" customHeight="1">
      <c r="A244" s="1" t="s">
        <v>33</v>
      </c>
      <c r="B244" s="1">
        <v>2020</v>
      </c>
      <c r="C244" s="1" t="s">
        <v>49</v>
      </c>
      <c r="D244" s="1" t="s">
        <v>20</v>
      </c>
      <c r="E244" s="1" t="s">
        <v>56</v>
      </c>
      <c r="F244" s="1" t="s">
        <v>31</v>
      </c>
      <c r="G244" s="1" t="s">
        <v>16</v>
      </c>
      <c r="H244" s="1" t="s">
        <v>32</v>
      </c>
      <c r="I244" s="1" t="s">
        <v>17</v>
      </c>
      <c r="J244" s="1">
        <v>239</v>
      </c>
      <c r="K244" s="1">
        <v>341.77</v>
      </c>
      <c r="N244" s="106">
        <v>2021</v>
      </c>
      <c r="O244" s="106" t="s">
        <v>43</v>
      </c>
      <c r="P244" s="106" t="s">
        <v>72</v>
      </c>
      <c r="Q244" s="107" t="s">
        <v>100</v>
      </c>
      <c r="R244" s="108">
        <v>1245</v>
      </c>
      <c r="S244" s="108">
        <v>5492.6399999999994</v>
      </c>
      <c r="T244" s="108">
        <v>7140.4319999999989</v>
      </c>
      <c r="U244" s="108">
        <v>1098.528</v>
      </c>
      <c r="V244" s="109" t="s">
        <v>115</v>
      </c>
    </row>
    <row r="245" spans="1:22" ht="18" customHeight="1">
      <c r="A245" s="1" t="s">
        <v>36</v>
      </c>
      <c r="B245" s="1">
        <v>2020</v>
      </c>
      <c r="C245" s="1" t="s">
        <v>49</v>
      </c>
      <c r="D245" s="1" t="s">
        <v>20</v>
      </c>
      <c r="E245" s="1" t="s">
        <v>56</v>
      </c>
      <c r="F245" s="1" t="s">
        <v>31</v>
      </c>
      <c r="G245" s="1" t="s">
        <v>16</v>
      </c>
      <c r="H245" s="1" t="s">
        <v>32</v>
      </c>
      <c r="I245" s="1" t="s">
        <v>17</v>
      </c>
      <c r="J245" s="1">
        <v>233</v>
      </c>
      <c r="K245" s="1">
        <v>333.19</v>
      </c>
      <c r="N245" s="106">
        <v>2021</v>
      </c>
      <c r="O245" s="106" t="s">
        <v>43</v>
      </c>
      <c r="P245" s="106" t="s">
        <v>111</v>
      </c>
      <c r="Q245" s="110" t="s">
        <v>95</v>
      </c>
      <c r="R245" s="111">
        <v>644</v>
      </c>
      <c r="S245" s="111">
        <v>6892.2</v>
      </c>
      <c r="T245" s="111">
        <v>8959.86</v>
      </c>
      <c r="U245" s="108">
        <v>1378.44</v>
      </c>
      <c r="V245" s="109" t="s">
        <v>115</v>
      </c>
    </row>
    <row r="246" spans="1:22" ht="18" customHeight="1">
      <c r="A246" s="1" t="s">
        <v>30</v>
      </c>
      <c r="B246" s="1">
        <v>2020</v>
      </c>
      <c r="C246" s="1" t="s">
        <v>49</v>
      </c>
      <c r="D246" s="1" t="s">
        <v>20</v>
      </c>
      <c r="E246" s="1" t="s">
        <v>56</v>
      </c>
      <c r="F246" s="1" t="s">
        <v>31</v>
      </c>
      <c r="G246" s="1" t="s">
        <v>16</v>
      </c>
      <c r="H246" s="1" t="s">
        <v>32</v>
      </c>
      <c r="I246" s="1" t="s">
        <v>17</v>
      </c>
      <c r="J246" s="1">
        <v>227</v>
      </c>
      <c r="K246" s="1">
        <v>324.61</v>
      </c>
      <c r="N246" s="106">
        <v>2021</v>
      </c>
      <c r="O246" s="106" t="s">
        <v>43</v>
      </c>
      <c r="P246" s="106" t="s">
        <v>71</v>
      </c>
      <c r="Q246" s="110" t="s">
        <v>94</v>
      </c>
      <c r="R246" s="111">
        <v>643</v>
      </c>
      <c r="S246" s="111">
        <v>8400</v>
      </c>
      <c r="T246" s="111">
        <v>10920</v>
      </c>
      <c r="U246" s="108">
        <v>1680</v>
      </c>
      <c r="V246" s="109" t="s">
        <v>115</v>
      </c>
    </row>
    <row r="247" spans="1:22" ht="18" customHeight="1">
      <c r="A247" s="1" t="s">
        <v>30</v>
      </c>
      <c r="B247" s="1">
        <v>2020</v>
      </c>
      <c r="C247" s="1" t="s">
        <v>49</v>
      </c>
      <c r="D247" s="1" t="s">
        <v>20</v>
      </c>
      <c r="E247" s="1" t="s">
        <v>56</v>
      </c>
      <c r="F247" s="1" t="s">
        <v>31</v>
      </c>
      <c r="G247" s="1" t="s">
        <v>16</v>
      </c>
      <c r="H247" s="1" t="s">
        <v>32</v>
      </c>
      <c r="I247" s="1" t="s">
        <v>21</v>
      </c>
      <c r="J247" s="1">
        <v>197</v>
      </c>
      <c r="K247" s="1">
        <v>281.70999999999998</v>
      </c>
      <c r="N247" s="106">
        <v>2021</v>
      </c>
      <c r="O247" s="106" t="s">
        <v>43</v>
      </c>
      <c r="P247" s="106" t="s">
        <v>111</v>
      </c>
      <c r="Q247" s="110" t="s">
        <v>96</v>
      </c>
      <c r="R247" s="111">
        <v>455</v>
      </c>
      <c r="S247" s="111">
        <v>5494.3200000000006</v>
      </c>
      <c r="T247" s="111">
        <v>7142.6160000000009</v>
      </c>
      <c r="U247" s="108">
        <v>1098.8640000000003</v>
      </c>
      <c r="V247" s="109" t="s">
        <v>115</v>
      </c>
    </row>
    <row r="248" spans="1:22" ht="18" customHeight="1">
      <c r="A248" s="1" t="s">
        <v>30</v>
      </c>
      <c r="B248" s="1">
        <v>2020</v>
      </c>
      <c r="C248" s="1" t="s">
        <v>49</v>
      </c>
      <c r="D248" s="1" t="s">
        <v>20</v>
      </c>
      <c r="E248" s="1" t="s">
        <v>56</v>
      </c>
      <c r="F248" s="1" t="s">
        <v>31</v>
      </c>
      <c r="G248" s="1" t="s">
        <v>16</v>
      </c>
      <c r="H248" s="1" t="s">
        <v>32</v>
      </c>
      <c r="I248" s="1" t="s">
        <v>21</v>
      </c>
      <c r="J248" s="1">
        <v>245</v>
      </c>
      <c r="K248" s="1">
        <v>350.35</v>
      </c>
      <c r="N248" s="106">
        <v>2021</v>
      </c>
      <c r="O248" s="106" t="s">
        <v>43</v>
      </c>
      <c r="P248" s="106" t="s">
        <v>71</v>
      </c>
      <c r="Q248" s="110" t="s">
        <v>93</v>
      </c>
      <c r="R248" s="112">
        <v>345</v>
      </c>
      <c r="S248" s="112">
        <v>8400</v>
      </c>
      <c r="T248" s="112">
        <v>10920</v>
      </c>
      <c r="U248" s="108">
        <v>1680</v>
      </c>
      <c r="V248" s="109" t="s">
        <v>115</v>
      </c>
    </row>
    <row r="249" spans="1:22" ht="18" customHeight="1">
      <c r="A249" s="1" t="s">
        <v>37</v>
      </c>
      <c r="B249" s="1">
        <v>2020</v>
      </c>
      <c r="C249" s="1" t="s">
        <v>49</v>
      </c>
      <c r="D249" s="1" t="s">
        <v>20</v>
      </c>
      <c r="E249" s="1" t="s">
        <v>56</v>
      </c>
      <c r="F249" s="1" t="s">
        <v>31</v>
      </c>
      <c r="G249" s="1" t="s">
        <v>16</v>
      </c>
      <c r="H249" s="1" t="s">
        <v>32</v>
      </c>
      <c r="I249" s="1" t="s">
        <v>21</v>
      </c>
      <c r="J249" s="1">
        <v>778</v>
      </c>
      <c r="K249" s="1">
        <v>1112.54</v>
      </c>
      <c r="N249" s="106">
        <v>2021</v>
      </c>
      <c r="O249" s="106" t="s">
        <v>43</v>
      </c>
      <c r="P249" s="106" t="s">
        <v>72</v>
      </c>
      <c r="Q249" s="107" t="s">
        <v>98</v>
      </c>
      <c r="R249" s="108">
        <v>122</v>
      </c>
      <c r="S249" s="108">
        <v>120</v>
      </c>
      <c r="T249" s="108">
        <v>156</v>
      </c>
      <c r="U249" s="108">
        <v>24</v>
      </c>
      <c r="V249" s="109" t="s">
        <v>115</v>
      </c>
    </row>
    <row r="250" spans="1:22" ht="18" customHeight="1">
      <c r="A250" s="1" t="s">
        <v>36</v>
      </c>
      <c r="B250" s="1">
        <v>2020</v>
      </c>
      <c r="C250" s="1" t="s">
        <v>48</v>
      </c>
      <c r="D250" s="1" t="s">
        <v>20</v>
      </c>
      <c r="E250" s="1" t="s">
        <v>56</v>
      </c>
      <c r="F250" s="1" t="s">
        <v>31</v>
      </c>
      <c r="G250" s="1" t="s">
        <v>16</v>
      </c>
      <c r="H250" s="1" t="s">
        <v>32</v>
      </c>
      <c r="I250" s="1" t="s">
        <v>17</v>
      </c>
      <c r="J250" s="1">
        <v>254</v>
      </c>
      <c r="K250" s="1">
        <v>526.24</v>
      </c>
      <c r="N250" s="106">
        <v>2021</v>
      </c>
      <c r="O250" s="106" t="s">
        <v>43</v>
      </c>
      <c r="P250" s="106" t="s">
        <v>74</v>
      </c>
      <c r="Q250" s="110" t="s">
        <v>91</v>
      </c>
      <c r="R250" s="111">
        <v>78</v>
      </c>
      <c r="S250" s="111">
        <v>4577.2</v>
      </c>
      <c r="T250" s="111">
        <v>5126.4639999999999</v>
      </c>
      <c r="U250" s="108">
        <v>915.44</v>
      </c>
      <c r="V250" s="109" t="s">
        <v>115</v>
      </c>
    </row>
    <row r="251" spans="1:22" ht="18" customHeight="1">
      <c r="A251" s="1" t="s">
        <v>36</v>
      </c>
      <c r="B251" s="1">
        <v>2020</v>
      </c>
      <c r="C251" s="1" t="s">
        <v>48</v>
      </c>
      <c r="D251" s="1" t="s">
        <v>20</v>
      </c>
      <c r="E251" s="1" t="s">
        <v>56</v>
      </c>
      <c r="F251" s="1" t="s">
        <v>31</v>
      </c>
      <c r="G251" s="1" t="s">
        <v>16</v>
      </c>
      <c r="H251" s="1" t="s">
        <v>32</v>
      </c>
      <c r="I251" s="1" t="s">
        <v>17</v>
      </c>
      <c r="J251" s="1">
        <v>248</v>
      </c>
      <c r="K251" s="1">
        <v>526.24</v>
      </c>
      <c r="N251" s="106">
        <v>2021</v>
      </c>
      <c r="O251" s="106" t="s">
        <v>43</v>
      </c>
      <c r="P251" s="106" t="s">
        <v>74</v>
      </c>
      <c r="Q251" s="110" t="s">
        <v>89</v>
      </c>
      <c r="R251" s="111">
        <v>76</v>
      </c>
      <c r="S251" s="111">
        <v>4576.8999999999996</v>
      </c>
      <c r="T251" s="111">
        <v>5126.1279999999997</v>
      </c>
      <c r="U251" s="108">
        <v>915.38</v>
      </c>
      <c r="V251" s="109" t="s">
        <v>115</v>
      </c>
    </row>
    <row r="252" spans="1:22" ht="18" customHeight="1">
      <c r="A252" s="1" t="s">
        <v>36</v>
      </c>
      <c r="B252" s="1">
        <v>2020</v>
      </c>
      <c r="C252" s="1" t="s">
        <v>48</v>
      </c>
      <c r="D252" s="1" t="s">
        <v>20</v>
      </c>
      <c r="E252" s="1" t="s">
        <v>56</v>
      </c>
      <c r="F252" s="1" t="s">
        <v>31</v>
      </c>
      <c r="G252" s="1" t="s">
        <v>16</v>
      </c>
      <c r="H252" s="1" t="s">
        <v>32</v>
      </c>
      <c r="I252" s="1" t="s">
        <v>21</v>
      </c>
      <c r="J252" s="1">
        <v>206</v>
      </c>
      <c r="K252" s="1">
        <v>294.58</v>
      </c>
      <c r="N252" s="106">
        <v>2021</v>
      </c>
      <c r="O252" s="106" t="s">
        <v>43</v>
      </c>
      <c r="P252" s="106" t="s">
        <v>74</v>
      </c>
      <c r="Q252" s="110" t="s">
        <v>90</v>
      </c>
      <c r="R252" s="111">
        <v>46</v>
      </c>
      <c r="S252" s="111">
        <v>200</v>
      </c>
      <c r="T252" s="111">
        <v>224</v>
      </c>
      <c r="U252" s="108">
        <v>40</v>
      </c>
      <c r="V252" s="109" t="s">
        <v>115</v>
      </c>
    </row>
    <row r="253" spans="1:22" ht="18" customHeight="1">
      <c r="A253" s="1" t="s">
        <v>33</v>
      </c>
      <c r="B253" s="1">
        <v>2020</v>
      </c>
      <c r="C253" s="1" t="s">
        <v>48</v>
      </c>
      <c r="D253" s="1" t="s">
        <v>20</v>
      </c>
      <c r="E253" s="1" t="s">
        <v>56</v>
      </c>
      <c r="F253" s="1" t="s">
        <v>31</v>
      </c>
      <c r="G253" s="1" t="s">
        <v>16</v>
      </c>
      <c r="H253" s="1" t="s">
        <v>32</v>
      </c>
      <c r="I253" s="1" t="s">
        <v>21</v>
      </c>
      <c r="J253" s="1">
        <v>248</v>
      </c>
      <c r="K253" s="1">
        <v>354.64</v>
      </c>
      <c r="N253" s="106">
        <v>2021</v>
      </c>
      <c r="O253" s="106" t="s">
        <v>43</v>
      </c>
      <c r="P253" s="106" t="s">
        <v>74</v>
      </c>
      <c r="Q253" s="110" t="s">
        <v>88</v>
      </c>
      <c r="R253" s="111">
        <v>34</v>
      </c>
      <c r="S253" s="111">
        <v>4576.8</v>
      </c>
      <c r="T253" s="111">
        <v>5126.0160000000005</v>
      </c>
      <c r="U253" s="108">
        <v>915.36000000000013</v>
      </c>
      <c r="V253" s="109" t="s">
        <v>115</v>
      </c>
    </row>
    <row r="254" spans="1:22" ht="18" customHeight="1">
      <c r="A254" s="1" t="s">
        <v>30</v>
      </c>
      <c r="B254" s="1">
        <v>2020</v>
      </c>
      <c r="C254" s="1" t="s">
        <v>48</v>
      </c>
      <c r="D254" s="1" t="s">
        <v>20</v>
      </c>
      <c r="E254" s="1" t="s">
        <v>56</v>
      </c>
      <c r="F254" s="1" t="s">
        <v>31</v>
      </c>
      <c r="G254" s="1" t="s">
        <v>16</v>
      </c>
      <c r="H254" s="1" t="s">
        <v>32</v>
      </c>
      <c r="I254" s="1" t="s">
        <v>21</v>
      </c>
      <c r="J254" s="1">
        <v>176</v>
      </c>
      <c r="K254" s="1">
        <v>251.68</v>
      </c>
      <c r="N254" s="106">
        <v>2021</v>
      </c>
      <c r="O254" s="106" t="s">
        <v>43</v>
      </c>
      <c r="P254" s="106" t="s">
        <v>72</v>
      </c>
      <c r="Q254" s="107" t="s">
        <v>99</v>
      </c>
      <c r="R254" s="108">
        <v>7</v>
      </c>
      <c r="S254" s="108">
        <v>200</v>
      </c>
      <c r="T254" s="108">
        <v>224</v>
      </c>
      <c r="U254" s="108">
        <v>40</v>
      </c>
      <c r="V254" s="109" t="s">
        <v>115</v>
      </c>
    </row>
    <row r="255" spans="1:22" ht="18" customHeight="1">
      <c r="A255" s="1" t="s">
        <v>40</v>
      </c>
      <c r="B255" s="1">
        <v>2020</v>
      </c>
      <c r="C255" s="1" t="s">
        <v>48</v>
      </c>
      <c r="D255" s="1" t="s">
        <v>20</v>
      </c>
      <c r="E255" s="1" t="s">
        <v>56</v>
      </c>
      <c r="F255" s="1" t="s">
        <v>31</v>
      </c>
      <c r="G255" s="1" t="s">
        <v>16</v>
      </c>
      <c r="H255" s="1" t="s">
        <v>32</v>
      </c>
      <c r="I255" s="1" t="s">
        <v>21</v>
      </c>
      <c r="J255" s="1">
        <v>202</v>
      </c>
      <c r="K255" s="1">
        <v>288.86</v>
      </c>
      <c r="N255" s="106">
        <v>2021</v>
      </c>
      <c r="O255" s="106" t="s">
        <v>43</v>
      </c>
      <c r="P255" s="106" t="s">
        <v>74</v>
      </c>
      <c r="Q255" s="110" t="s">
        <v>92</v>
      </c>
      <c r="R255" s="111">
        <v>3</v>
      </c>
      <c r="S255" s="111">
        <v>4577.3</v>
      </c>
      <c r="T255" s="111">
        <v>5126.576</v>
      </c>
      <c r="U255" s="108">
        <v>915.46</v>
      </c>
      <c r="V255" s="109" t="s">
        <v>115</v>
      </c>
    </row>
    <row r="256" spans="1:22" ht="18" customHeight="1">
      <c r="A256" s="1" t="s">
        <v>36</v>
      </c>
      <c r="B256" s="1">
        <v>2020</v>
      </c>
      <c r="C256" s="1" t="s">
        <v>48</v>
      </c>
      <c r="D256" s="1" t="s">
        <v>20</v>
      </c>
      <c r="E256" s="1" t="s">
        <v>56</v>
      </c>
      <c r="F256" s="1" t="s">
        <v>31</v>
      </c>
      <c r="G256" s="1" t="s">
        <v>16</v>
      </c>
      <c r="H256" s="1" t="s">
        <v>32</v>
      </c>
      <c r="I256" s="1" t="s">
        <v>21</v>
      </c>
      <c r="J256" s="1">
        <v>250</v>
      </c>
      <c r="K256" s="1">
        <v>357.5</v>
      </c>
      <c r="N256" s="106">
        <v>2021</v>
      </c>
      <c r="O256" s="106" t="s">
        <v>43</v>
      </c>
      <c r="P256" s="106" t="s">
        <v>97</v>
      </c>
      <c r="Q256" s="110" t="s">
        <v>97</v>
      </c>
      <c r="R256" s="111">
        <v>2</v>
      </c>
      <c r="S256" s="111">
        <v>6600</v>
      </c>
      <c r="T256" s="111">
        <v>7392</v>
      </c>
      <c r="U256" s="108">
        <v>1320</v>
      </c>
      <c r="V256" s="109" t="s">
        <v>115</v>
      </c>
    </row>
    <row r="257" spans="1:22" ht="18" customHeight="1">
      <c r="A257" s="1" t="s">
        <v>33</v>
      </c>
      <c r="B257" s="1">
        <v>2020</v>
      </c>
      <c r="C257" s="1" t="s">
        <v>48</v>
      </c>
      <c r="D257" s="1" t="s">
        <v>20</v>
      </c>
      <c r="E257" s="1" t="s">
        <v>56</v>
      </c>
      <c r="F257" s="1" t="s">
        <v>31</v>
      </c>
      <c r="G257" s="1" t="s">
        <v>16</v>
      </c>
      <c r="H257" s="1" t="s">
        <v>32</v>
      </c>
      <c r="I257" s="1" t="s">
        <v>21</v>
      </c>
      <c r="J257" s="1">
        <v>178</v>
      </c>
      <c r="K257" s="1">
        <v>254.54</v>
      </c>
      <c r="N257" s="106">
        <v>2021</v>
      </c>
      <c r="O257" s="106" t="s">
        <v>44</v>
      </c>
      <c r="P257" s="106" t="s">
        <v>73</v>
      </c>
      <c r="Q257" s="107" t="s">
        <v>101</v>
      </c>
      <c r="R257" s="108">
        <v>3566</v>
      </c>
      <c r="S257" s="108">
        <v>4577.3</v>
      </c>
      <c r="T257" s="108">
        <v>5126.576</v>
      </c>
      <c r="U257" s="108">
        <v>915.46</v>
      </c>
      <c r="V257" s="109" t="s">
        <v>115</v>
      </c>
    </row>
    <row r="258" spans="1:22" ht="18" customHeight="1">
      <c r="A258" s="1" t="s">
        <v>33</v>
      </c>
      <c r="B258" s="1">
        <v>2020</v>
      </c>
      <c r="C258" s="1" t="s">
        <v>48</v>
      </c>
      <c r="D258" s="1" t="s">
        <v>20</v>
      </c>
      <c r="E258" s="1" t="s">
        <v>56</v>
      </c>
      <c r="F258" s="1" t="s">
        <v>31</v>
      </c>
      <c r="G258" s="1" t="s">
        <v>16</v>
      </c>
      <c r="H258" s="1" t="s">
        <v>32</v>
      </c>
      <c r="I258" s="1" t="s">
        <v>21</v>
      </c>
      <c r="J258" s="1">
        <v>258</v>
      </c>
      <c r="K258" s="1">
        <v>526.24</v>
      </c>
      <c r="N258" s="106">
        <v>2021</v>
      </c>
      <c r="O258" s="106" t="s">
        <v>44</v>
      </c>
      <c r="P258" s="106" t="s">
        <v>73</v>
      </c>
      <c r="Q258" s="107" t="s">
        <v>102</v>
      </c>
      <c r="R258" s="108">
        <v>2498</v>
      </c>
      <c r="S258" s="108">
        <v>8000</v>
      </c>
      <c r="T258" s="108">
        <v>8960</v>
      </c>
      <c r="U258" s="108">
        <v>1600</v>
      </c>
      <c r="V258" s="109" t="s">
        <v>115</v>
      </c>
    </row>
    <row r="259" spans="1:22" ht="18" customHeight="1">
      <c r="A259" s="1" t="s">
        <v>33</v>
      </c>
      <c r="B259" s="1">
        <v>2020</v>
      </c>
      <c r="C259" s="1" t="s">
        <v>48</v>
      </c>
      <c r="D259" s="1" t="s">
        <v>20</v>
      </c>
      <c r="E259" s="1" t="s">
        <v>56</v>
      </c>
      <c r="F259" s="1" t="s">
        <v>31</v>
      </c>
      <c r="G259" s="1" t="s">
        <v>16</v>
      </c>
      <c r="H259" s="1" t="s">
        <v>32</v>
      </c>
      <c r="I259" s="1" t="s">
        <v>21</v>
      </c>
      <c r="J259" s="1">
        <v>252</v>
      </c>
      <c r="K259" s="1">
        <v>526.24</v>
      </c>
      <c r="N259" s="106">
        <v>2021</v>
      </c>
      <c r="O259" s="106" t="s">
        <v>44</v>
      </c>
      <c r="P259" s="106" t="s">
        <v>72</v>
      </c>
      <c r="Q259" s="107" t="s">
        <v>100</v>
      </c>
      <c r="R259" s="108">
        <v>1245</v>
      </c>
      <c r="S259" s="108">
        <v>4577.2</v>
      </c>
      <c r="T259" s="108">
        <v>5126.4639999999999</v>
      </c>
      <c r="U259" s="108">
        <v>915.44</v>
      </c>
      <c r="V259" s="109" t="s">
        <v>115</v>
      </c>
    </row>
    <row r="260" spans="1:22" ht="18" customHeight="1">
      <c r="A260" s="1" t="s">
        <v>33</v>
      </c>
      <c r="B260" s="1">
        <v>2020</v>
      </c>
      <c r="C260" s="1" t="s">
        <v>48</v>
      </c>
      <c r="D260" s="1" t="s">
        <v>20</v>
      </c>
      <c r="E260" s="1" t="s">
        <v>56</v>
      </c>
      <c r="F260" s="1" t="s">
        <v>31</v>
      </c>
      <c r="G260" s="1" t="s">
        <v>16</v>
      </c>
      <c r="H260" s="1" t="s">
        <v>32</v>
      </c>
      <c r="I260" s="1" t="s">
        <v>17</v>
      </c>
      <c r="J260" s="1">
        <v>246</v>
      </c>
      <c r="K260" s="1">
        <v>526.24</v>
      </c>
      <c r="N260" s="106">
        <v>2021</v>
      </c>
      <c r="O260" s="106" t="s">
        <v>44</v>
      </c>
      <c r="P260" s="106" t="s">
        <v>111</v>
      </c>
      <c r="Q260" s="110" t="s">
        <v>95</v>
      </c>
      <c r="R260" s="111">
        <v>644</v>
      </c>
      <c r="S260" s="111">
        <v>5743.5</v>
      </c>
      <c r="T260" s="111">
        <v>6432.72</v>
      </c>
      <c r="U260" s="108">
        <v>1148.7</v>
      </c>
      <c r="V260" s="109" t="s">
        <v>115</v>
      </c>
    </row>
    <row r="261" spans="1:22" ht="18" customHeight="1">
      <c r="A261" s="1" t="s">
        <v>30</v>
      </c>
      <c r="B261" s="1">
        <v>2020</v>
      </c>
      <c r="C261" s="1" t="s">
        <v>48</v>
      </c>
      <c r="D261" s="1" t="s">
        <v>20</v>
      </c>
      <c r="E261" s="1" t="s">
        <v>56</v>
      </c>
      <c r="F261" s="1" t="s">
        <v>31</v>
      </c>
      <c r="G261" s="1" t="s">
        <v>16</v>
      </c>
      <c r="H261" s="1" t="s">
        <v>32</v>
      </c>
      <c r="I261" s="1" t="s">
        <v>21</v>
      </c>
      <c r="J261" s="1">
        <v>682</v>
      </c>
      <c r="K261" s="1">
        <v>975.26</v>
      </c>
      <c r="N261" s="106">
        <v>2021</v>
      </c>
      <c r="O261" s="106" t="s">
        <v>44</v>
      </c>
      <c r="P261" s="106" t="s">
        <v>71</v>
      </c>
      <c r="Q261" s="110" t="s">
        <v>94</v>
      </c>
      <c r="R261" s="111">
        <v>643</v>
      </c>
      <c r="S261" s="111">
        <v>7000</v>
      </c>
      <c r="T261" s="111">
        <v>7840</v>
      </c>
      <c r="U261" s="108">
        <v>1400</v>
      </c>
      <c r="V261" s="109" t="s">
        <v>115</v>
      </c>
    </row>
    <row r="262" spans="1:22" ht="18" customHeight="1">
      <c r="A262" s="1" t="s">
        <v>36</v>
      </c>
      <c r="B262" s="1">
        <v>2020</v>
      </c>
      <c r="C262" s="1" t="s">
        <v>48</v>
      </c>
      <c r="D262" s="1" t="s">
        <v>20</v>
      </c>
      <c r="E262" s="1" t="s">
        <v>56</v>
      </c>
      <c r="F262" s="1" t="s">
        <v>31</v>
      </c>
      <c r="G262" s="1" t="s">
        <v>16</v>
      </c>
      <c r="H262" s="1" t="s">
        <v>32</v>
      </c>
      <c r="I262" s="1" t="s">
        <v>21</v>
      </c>
      <c r="J262" s="1">
        <v>715</v>
      </c>
      <c r="K262" s="1">
        <v>1022.45</v>
      </c>
      <c r="N262" s="106">
        <v>2021</v>
      </c>
      <c r="O262" s="106" t="s">
        <v>44</v>
      </c>
      <c r="P262" s="106" t="s">
        <v>111</v>
      </c>
      <c r="Q262" s="110" t="s">
        <v>96</v>
      </c>
      <c r="R262" s="111">
        <v>455</v>
      </c>
      <c r="S262" s="111">
        <v>4578.6000000000004</v>
      </c>
      <c r="T262" s="111">
        <v>5128.0320000000002</v>
      </c>
      <c r="U262" s="108">
        <v>915.72000000000014</v>
      </c>
      <c r="V262" s="109" t="s">
        <v>115</v>
      </c>
    </row>
    <row r="263" spans="1:22" ht="18" customHeight="1">
      <c r="A263" s="1" t="s">
        <v>36</v>
      </c>
      <c r="B263" s="1">
        <v>2020</v>
      </c>
      <c r="C263" s="1" t="s">
        <v>48</v>
      </c>
      <c r="D263" s="1" t="s">
        <v>20</v>
      </c>
      <c r="E263" s="1" t="s">
        <v>56</v>
      </c>
      <c r="F263" s="1" t="s">
        <v>31</v>
      </c>
      <c r="G263" s="1" t="s">
        <v>16</v>
      </c>
      <c r="H263" s="1" t="s">
        <v>32</v>
      </c>
      <c r="I263" s="1" t="s">
        <v>21</v>
      </c>
      <c r="J263" s="1">
        <v>255</v>
      </c>
      <c r="K263" s="1">
        <v>364.65</v>
      </c>
      <c r="N263" s="106">
        <v>2021</v>
      </c>
      <c r="O263" s="106" t="s">
        <v>44</v>
      </c>
      <c r="P263" s="106" t="s">
        <v>71</v>
      </c>
      <c r="Q263" s="110" t="s">
        <v>93</v>
      </c>
      <c r="R263" s="112">
        <v>345</v>
      </c>
      <c r="S263" s="112">
        <v>7000</v>
      </c>
      <c r="T263" s="112">
        <v>7840</v>
      </c>
      <c r="U263" s="108">
        <v>1400</v>
      </c>
      <c r="V263" s="109" t="s">
        <v>115</v>
      </c>
    </row>
    <row r="264" spans="1:22" ht="18" customHeight="1">
      <c r="A264" s="1" t="s">
        <v>36</v>
      </c>
      <c r="B264" s="1">
        <v>2020</v>
      </c>
      <c r="C264" s="1" t="s">
        <v>48</v>
      </c>
      <c r="D264" s="1" t="s">
        <v>20</v>
      </c>
      <c r="E264" s="1" t="s">
        <v>56</v>
      </c>
      <c r="F264" s="1" t="s">
        <v>31</v>
      </c>
      <c r="G264" s="1" t="s">
        <v>16</v>
      </c>
      <c r="H264" s="1" t="s">
        <v>32</v>
      </c>
      <c r="I264" s="1" t="s">
        <v>21</v>
      </c>
      <c r="J264" s="1">
        <v>249</v>
      </c>
      <c r="K264" s="1">
        <v>356.07</v>
      </c>
      <c r="N264" s="106">
        <v>2021</v>
      </c>
      <c r="O264" s="106" t="s">
        <v>44</v>
      </c>
      <c r="P264" s="106" t="s">
        <v>72</v>
      </c>
      <c r="Q264" s="107" t="s">
        <v>98</v>
      </c>
      <c r="R264" s="108">
        <v>122</v>
      </c>
      <c r="S264" s="108">
        <v>100</v>
      </c>
      <c r="T264" s="108">
        <v>112</v>
      </c>
      <c r="U264" s="108">
        <v>20</v>
      </c>
      <c r="V264" s="109" t="s">
        <v>115</v>
      </c>
    </row>
    <row r="265" spans="1:22" ht="18" customHeight="1">
      <c r="A265" s="1" t="s">
        <v>33</v>
      </c>
      <c r="B265" s="1">
        <v>2020</v>
      </c>
      <c r="C265" s="1" t="s">
        <v>48</v>
      </c>
      <c r="D265" s="1" t="s">
        <v>20</v>
      </c>
      <c r="E265" s="1" t="s">
        <v>56</v>
      </c>
      <c r="F265" s="1" t="s">
        <v>31</v>
      </c>
      <c r="G265" s="1" t="s">
        <v>16</v>
      </c>
      <c r="H265" s="1" t="s">
        <v>32</v>
      </c>
      <c r="I265" s="1" t="s">
        <v>17</v>
      </c>
      <c r="J265" s="1">
        <v>243</v>
      </c>
      <c r="K265" s="1">
        <v>347.49</v>
      </c>
      <c r="N265" s="106">
        <v>2021</v>
      </c>
      <c r="O265" s="106" t="s">
        <v>44</v>
      </c>
      <c r="P265" s="106" t="s">
        <v>74</v>
      </c>
      <c r="Q265" s="110" t="s">
        <v>91</v>
      </c>
      <c r="R265" s="111">
        <v>78</v>
      </c>
      <c r="S265" s="111">
        <v>4577.2</v>
      </c>
      <c r="T265" s="111">
        <v>5126.4639999999999</v>
      </c>
      <c r="U265" s="108">
        <v>915.44</v>
      </c>
      <c r="V265" s="109" t="s">
        <v>115</v>
      </c>
    </row>
    <row r="266" spans="1:22" ht="18" customHeight="1">
      <c r="A266" s="1" t="s">
        <v>33</v>
      </c>
      <c r="B266" s="1">
        <v>2020</v>
      </c>
      <c r="C266" s="1" t="s">
        <v>48</v>
      </c>
      <c r="D266" s="1" t="s">
        <v>20</v>
      </c>
      <c r="E266" s="1" t="s">
        <v>56</v>
      </c>
      <c r="F266" s="1" t="s">
        <v>31</v>
      </c>
      <c r="G266" s="1" t="s">
        <v>16</v>
      </c>
      <c r="H266" s="1" t="s">
        <v>32</v>
      </c>
      <c r="I266" s="1" t="s">
        <v>21</v>
      </c>
      <c r="J266" s="1">
        <v>755</v>
      </c>
      <c r="K266" s="1">
        <v>526.24</v>
      </c>
      <c r="N266" s="106">
        <v>2021</v>
      </c>
      <c r="O266" s="106" t="s">
        <v>44</v>
      </c>
      <c r="P266" s="106" t="s">
        <v>74</v>
      </c>
      <c r="Q266" s="110" t="s">
        <v>89</v>
      </c>
      <c r="R266" s="111">
        <v>5034.5899999999992</v>
      </c>
      <c r="S266" s="111">
        <v>4576.8999999999996</v>
      </c>
      <c r="T266" s="111">
        <v>5126.1279999999997</v>
      </c>
      <c r="U266" s="108">
        <v>915.38</v>
      </c>
      <c r="V266" s="109" t="s">
        <v>115</v>
      </c>
    </row>
    <row r="267" spans="1:22" ht="18" customHeight="1">
      <c r="A267" s="1" t="s">
        <v>30</v>
      </c>
      <c r="B267" s="1">
        <v>2020</v>
      </c>
      <c r="C267" s="1" t="s">
        <v>48</v>
      </c>
      <c r="D267" s="1" t="s">
        <v>20</v>
      </c>
      <c r="E267" s="1" t="s">
        <v>56</v>
      </c>
      <c r="F267" s="1" t="s">
        <v>31</v>
      </c>
      <c r="G267" s="1" t="s">
        <v>16</v>
      </c>
      <c r="H267" s="1" t="s">
        <v>32</v>
      </c>
      <c r="I267" s="1" t="s">
        <v>21</v>
      </c>
      <c r="J267" s="1">
        <v>808</v>
      </c>
      <c r="K267" s="1">
        <v>526.24</v>
      </c>
      <c r="N267" s="106">
        <v>2021</v>
      </c>
      <c r="O267" s="106" t="s">
        <v>44</v>
      </c>
      <c r="P267" s="106" t="s">
        <v>74</v>
      </c>
      <c r="Q267" s="110" t="s">
        <v>90</v>
      </c>
      <c r="R267" s="111">
        <v>220</v>
      </c>
      <c r="S267" s="111">
        <v>200</v>
      </c>
      <c r="T267" s="111">
        <v>224</v>
      </c>
      <c r="U267" s="108">
        <v>40</v>
      </c>
      <c r="V267" s="109" t="s">
        <v>115</v>
      </c>
    </row>
    <row r="268" spans="1:22" ht="18" customHeight="1">
      <c r="A268" s="1" t="s">
        <v>33</v>
      </c>
      <c r="B268" s="1">
        <v>2020</v>
      </c>
      <c r="C268" s="1" t="s">
        <v>48</v>
      </c>
      <c r="D268" s="1" t="s">
        <v>20</v>
      </c>
      <c r="E268" s="1" t="s">
        <v>56</v>
      </c>
      <c r="F268" s="1" t="s">
        <v>31</v>
      </c>
      <c r="G268" s="1" t="s">
        <v>16</v>
      </c>
      <c r="H268" s="1" t="s">
        <v>32</v>
      </c>
      <c r="I268" s="1" t="s">
        <v>21</v>
      </c>
      <c r="J268" s="1">
        <v>205</v>
      </c>
      <c r="K268" s="1">
        <v>293.14999999999998</v>
      </c>
      <c r="N268" s="106">
        <v>2021</v>
      </c>
      <c r="O268" s="106" t="s">
        <v>44</v>
      </c>
      <c r="P268" s="106" t="s">
        <v>74</v>
      </c>
      <c r="Q268" s="110" t="s">
        <v>88</v>
      </c>
      <c r="R268" s="111">
        <v>5034.4800000000005</v>
      </c>
      <c r="S268" s="111">
        <v>4576.8</v>
      </c>
      <c r="T268" s="111">
        <v>5126.0160000000005</v>
      </c>
      <c r="U268" s="108">
        <v>915.36000000000013</v>
      </c>
      <c r="V268" s="109" t="s">
        <v>115</v>
      </c>
    </row>
    <row r="269" spans="1:22" ht="18" customHeight="1">
      <c r="A269" s="1" t="s">
        <v>33</v>
      </c>
      <c r="B269" s="1">
        <v>2020</v>
      </c>
      <c r="C269" s="1" t="s">
        <v>48</v>
      </c>
      <c r="D269" s="1" t="s">
        <v>20</v>
      </c>
      <c r="E269" s="1" t="s">
        <v>56</v>
      </c>
      <c r="F269" s="1" t="s">
        <v>31</v>
      </c>
      <c r="G269" s="1" t="s">
        <v>16</v>
      </c>
      <c r="H269" s="1" t="s">
        <v>32</v>
      </c>
      <c r="I269" s="1" t="s">
        <v>21</v>
      </c>
      <c r="J269" s="1">
        <v>253</v>
      </c>
      <c r="K269" s="1">
        <v>361.78999999999996</v>
      </c>
      <c r="N269" s="106">
        <v>2021</v>
      </c>
      <c r="O269" s="106" t="s">
        <v>44</v>
      </c>
      <c r="P269" s="106" t="s">
        <v>72</v>
      </c>
      <c r="Q269" s="107" t="s">
        <v>99</v>
      </c>
      <c r="R269" s="108">
        <v>220</v>
      </c>
      <c r="S269" s="108">
        <v>200</v>
      </c>
      <c r="T269" s="108">
        <v>224</v>
      </c>
      <c r="U269" s="108">
        <v>40</v>
      </c>
      <c r="V269" s="109" t="s">
        <v>115</v>
      </c>
    </row>
    <row r="270" spans="1:22" ht="18" customHeight="1">
      <c r="A270" s="1" t="s">
        <v>40</v>
      </c>
      <c r="B270" s="1">
        <v>2020</v>
      </c>
      <c r="C270" s="1" t="s">
        <v>48</v>
      </c>
      <c r="D270" s="1" t="s">
        <v>20</v>
      </c>
      <c r="E270" s="1" t="s">
        <v>56</v>
      </c>
      <c r="F270" s="1" t="s">
        <v>31</v>
      </c>
      <c r="G270" s="1" t="s">
        <v>16</v>
      </c>
      <c r="H270" s="1" t="s">
        <v>32</v>
      </c>
      <c r="I270" s="1" t="s">
        <v>21</v>
      </c>
      <c r="J270" s="1">
        <v>175</v>
      </c>
      <c r="K270" s="1">
        <v>250.25</v>
      </c>
      <c r="N270" s="106">
        <v>2021</v>
      </c>
      <c r="O270" s="106" t="s">
        <v>44</v>
      </c>
      <c r="P270" s="106" t="s">
        <v>97</v>
      </c>
      <c r="Q270" s="110" t="s">
        <v>97</v>
      </c>
      <c r="R270" s="111">
        <v>7260</v>
      </c>
      <c r="S270" s="111">
        <v>6600</v>
      </c>
      <c r="T270" s="111">
        <v>7392</v>
      </c>
      <c r="U270" s="108">
        <v>1320</v>
      </c>
      <c r="V270" s="109" t="s">
        <v>115</v>
      </c>
    </row>
    <row r="271" spans="1:22" ht="18" customHeight="1">
      <c r="A271" s="1" t="s">
        <v>37</v>
      </c>
      <c r="B271" s="1">
        <v>2020</v>
      </c>
      <c r="C271" s="1" t="s">
        <v>48</v>
      </c>
      <c r="D271" s="1" t="s">
        <v>20</v>
      </c>
      <c r="E271" s="1" t="s">
        <v>56</v>
      </c>
      <c r="F271" s="1" t="s">
        <v>31</v>
      </c>
      <c r="G271" s="1" t="s">
        <v>16</v>
      </c>
      <c r="H271" s="1" t="s">
        <v>32</v>
      </c>
      <c r="I271" s="1" t="s">
        <v>17</v>
      </c>
      <c r="J271" s="1">
        <v>257</v>
      </c>
      <c r="K271" s="1">
        <v>367.51</v>
      </c>
      <c r="N271" s="106">
        <v>2021</v>
      </c>
      <c r="O271" s="106" t="s">
        <v>44</v>
      </c>
      <c r="P271" s="106" t="s">
        <v>74</v>
      </c>
      <c r="Q271" s="110" t="s">
        <v>92</v>
      </c>
      <c r="R271" s="111">
        <v>5035.0300000000007</v>
      </c>
      <c r="S271" s="111">
        <v>4577.3</v>
      </c>
      <c r="T271" s="111">
        <v>5126.576</v>
      </c>
      <c r="U271" s="108">
        <v>915.46</v>
      </c>
      <c r="V271" s="109" t="s">
        <v>115</v>
      </c>
    </row>
    <row r="272" spans="1:22" ht="18" customHeight="1">
      <c r="A272" s="1" t="s">
        <v>37</v>
      </c>
      <c r="B272" s="1">
        <v>2020</v>
      </c>
      <c r="C272" s="1" t="s">
        <v>48</v>
      </c>
      <c r="D272" s="1" t="s">
        <v>20</v>
      </c>
      <c r="E272" s="1" t="s">
        <v>56</v>
      </c>
      <c r="F272" s="1" t="s">
        <v>31</v>
      </c>
      <c r="G272" s="1" t="s">
        <v>16</v>
      </c>
      <c r="H272" s="1" t="s">
        <v>32</v>
      </c>
      <c r="I272" s="1" t="s">
        <v>17</v>
      </c>
      <c r="J272" s="1">
        <v>251</v>
      </c>
      <c r="K272" s="1">
        <v>358.93</v>
      </c>
      <c r="N272" s="106">
        <v>2021</v>
      </c>
      <c r="O272" s="106" t="s">
        <v>45</v>
      </c>
      <c r="P272" s="106" t="s">
        <v>73</v>
      </c>
      <c r="Q272" s="107" t="s">
        <v>101</v>
      </c>
      <c r="R272" s="108">
        <v>5035.0300000000007</v>
      </c>
      <c r="S272" s="108">
        <v>4577.3</v>
      </c>
      <c r="T272" s="108">
        <v>5126.576</v>
      </c>
      <c r="U272" s="108">
        <v>915.46</v>
      </c>
      <c r="V272" s="109" t="s">
        <v>115</v>
      </c>
    </row>
    <row r="273" spans="1:22" ht="18" customHeight="1">
      <c r="A273" s="1" t="s">
        <v>36</v>
      </c>
      <c r="B273" s="1">
        <v>2020</v>
      </c>
      <c r="C273" s="1" t="s">
        <v>48</v>
      </c>
      <c r="D273" s="1" t="s">
        <v>20</v>
      </c>
      <c r="E273" s="1" t="s">
        <v>56</v>
      </c>
      <c r="F273" s="1" t="s">
        <v>31</v>
      </c>
      <c r="G273" s="1" t="s">
        <v>16</v>
      </c>
      <c r="H273" s="1" t="s">
        <v>32</v>
      </c>
      <c r="I273" s="1" t="s">
        <v>17</v>
      </c>
      <c r="J273" s="1">
        <v>245</v>
      </c>
      <c r="K273" s="1">
        <v>350.35</v>
      </c>
      <c r="N273" s="106">
        <v>2021</v>
      </c>
      <c r="O273" s="106" t="s">
        <v>45</v>
      </c>
      <c r="P273" s="106" t="s">
        <v>73</v>
      </c>
      <c r="Q273" s="107" t="s">
        <v>102</v>
      </c>
      <c r="R273" s="108">
        <v>8800</v>
      </c>
      <c r="S273" s="108">
        <v>8000</v>
      </c>
      <c r="T273" s="108">
        <v>8960</v>
      </c>
      <c r="U273" s="108">
        <v>1600</v>
      </c>
      <c r="V273" s="109" t="s">
        <v>115</v>
      </c>
    </row>
    <row r="274" spans="1:22" ht="18" customHeight="1">
      <c r="A274" s="1" t="s">
        <v>30</v>
      </c>
      <c r="B274" s="1">
        <v>2020</v>
      </c>
      <c r="C274" s="1" t="s">
        <v>48</v>
      </c>
      <c r="D274" s="1" t="s">
        <v>20</v>
      </c>
      <c r="E274" s="1" t="s">
        <v>56</v>
      </c>
      <c r="F274" s="1" t="s">
        <v>31</v>
      </c>
      <c r="G274" s="1" t="s">
        <v>16</v>
      </c>
      <c r="H274" s="1" t="s">
        <v>32</v>
      </c>
      <c r="I274" s="1" t="s">
        <v>21</v>
      </c>
      <c r="J274" s="1">
        <v>203</v>
      </c>
      <c r="K274" s="1">
        <v>290.28999999999996</v>
      </c>
      <c r="N274" s="106">
        <v>2021</v>
      </c>
      <c r="O274" s="106" t="s">
        <v>45</v>
      </c>
      <c r="P274" s="106" t="s">
        <v>72</v>
      </c>
      <c r="Q274" s="107" t="s">
        <v>100</v>
      </c>
      <c r="R274" s="108">
        <v>5034.92</v>
      </c>
      <c r="S274" s="108">
        <v>4577.2</v>
      </c>
      <c r="T274" s="108">
        <v>5126.4639999999999</v>
      </c>
      <c r="U274" s="108">
        <v>915.44</v>
      </c>
      <c r="V274" s="109" t="s">
        <v>115</v>
      </c>
    </row>
    <row r="275" spans="1:22" ht="18" customHeight="1">
      <c r="A275" s="1" t="s">
        <v>33</v>
      </c>
      <c r="B275" s="1">
        <v>2020</v>
      </c>
      <c r="C275" s="1" t="s">
        <v>48</v>
      </c>
      <c r="D275" s="1" t="s">
        <v>20</v>
      </c>
      <c r="E275" s="1" t="s">
        <v>56</v>
      </c>
      <c r="F275" s="1" t="s">
        <v>31</v>
      </c>
      <c r="G275" s="1" t="s">
        <v>16</v>
      </c>
      <c r="H275" s="1" t="s">
        <v>32</v>
      </c>
      <c r="I275" s="1" t="s">
        <v>21</v>
      </c>
      <c r="J275" s="1">
        <v>251</v>
      </c>
      <c r="K275" s="1">
        <v>358.93</v>
      </c>
      <c r="N275" s="106">
        <v>2021</v>
      </c>
      <c r="O275" s="106" t="s">
        <v>45</v>
      </c>
      <c r="P275" s="106" t="s">
        <v>111</v>
      </c>
      <c r="Q275" s="110" t="s">
        <v>95</v>
      </c>
      <c r="R275" s="111">
        <v>644</v>
      </c>
      <c r="S275" s="111">
        <v>5743.5</v>
      </c>
      <c r="T275" s="111">
        <v>6432.72</v>
      </c>
      <c r="U275" s="108">
        <v>1148.7</v>
      </c>
      <c r="V275" s="109" t="s">
        <v>115</v>
      </c>
    </row>
    <row r="276" spans="1:22" ht="18" customHeight="1">
      <c r="A276" s="1" t="s">
        <v>36</v>
      </c>
      <c r="B276" s="1">
        <v>2020</v>
      </c>
      <c r="C276" s="1" t="s">
        <v>48</v>
      </c>
      <c r="D276" s="1" t="s">
        <v>20</v>
      </c>
      <c r="E276" s="1" t="s">
        <v>56</v>
      </c>
      <c r="F276" s="1" t="s">
        <v>31</v>
      </c>
      <c r="G276" s="1" t="s">
        <v>16</v>
      </c>
      <c r="H276" s="1" t="s">
        <v>32</v>
      </c>
      <c r="I276" s="1" t="s">
        <v>21</v>
      </c>
      <c r="J276" s="1">
        <v>777</v>
      </c>
      <c r="K276" s="1">
        <v>1111.1100000000001</v>
      </c>
      <c r="N276" s="106">
        <v>2021</v>
      </c>
      <c r="O276" s="106" t="s">
        <v>45</v>
      </c>
      <c r="P276" s="106" t="s">
        <v>71</v>
      </c>
      <c r="Q276" s="110" t="s">
        <v>94</v>
      </c>
      <c r="R276" s="111">
        <v>643</v>
      </c>
      <c r="S276" s="111">
        <v>7000</v>
      </c>
      <c r="T276" s="111">
        <v>7840</v>
      </c>
      <c r="U276" s="108">
        <v>1400</v>
      </c>
      <c r="V276" s="109" t="s">
        <v>115</v>
      </c>
    </row>
    <row r="277" spans="1:22" ht="18" customHeight="1">
      <c r="A277" s="1" t="s">
        <v>33</v>
      </c>
      <c r="B277" s="1">
        <v>2020</v>
      </c>
      <c r="C277" s="1" t="s">
        <v>47</v>
      </c>
      <c r="D277" s="1" t="s">
        <v>20</v>
      </c>
      <c r="E277" s="1" t="s">
        <v>56</v>
      </c>
      <c r="F277" s="1" t="s">
        <v>31</v>
      </c>
      <c r="G277" s="1" t="s">
        <v>16</v>
      </c>
      <c r="H277" s="1" t="s">
        <v>32</v>
      </c>
      <c r="I277" s="1" t="s">
        <v>17</v>
      </c>
      <c r="J277" s="1">
        <v>272</v>
      </c>
      <c r="K277" s="1">
        <v>526.24</v>
      </c>
      <c r="N277" s="106">
        <v>2021</v>
      </c>
      <c r="O277" s="106" t="s">
        <v>45</v>
      </c>
      <c r="P277" s="106" t="s">
        <v>111</v>
      </c>
      <c r="Q277" s="110" t="s">
        <v>96</v>
      </c>
      <c r="R277" s="111">
        <v>455</v>
      </c>
      <c r="S277" s="111">
        <v>4578.6000000000004</v>
      </c>
      <c r="T277" s="111">
        <v>5128.0320000000002</v>
      </c>
      <c r="U277" s="108">
        <v>915.72000000000014</v>
      </c>
      <c r="V277" s="109" t="s">
        <v>115</v>
      </c>
    </row>
    <row r="278" spans="1:22" ht="18" customHeight="1">
      <c r="A278" s="1" t="s">
        <v>33</v>
      </c>
      <c r="B278" s="1">
        <v>2020</v>
      </c>
      <c r="C278" s="1" t="s">
        <v>47</v>
      </c>
      <c r="D278" s="1" t="s">
        <v>20</v>
      </c>
      <c r="E278" s="1" t="s">
        <v>56</v>
      </c>
      <c r="F278" s="1" t="s">
        <v>31</v>
      </c>
      <c r="G278" s="1" t="s">
        <v>16</v>
      </c>
      <c r="H278" s="1" t="s">
        <v>32</v>
      </c>
      <c r="I278" s="1" t="s">
        <v>17</v>
      </c>
      <c r="J278" s="1">
        <v>266</v>
      </c>
      <c r="K278" s="1">
        <v>526.24</v>
      </c>
      <c r="N278" s="106">
        <v>2021</v>
      </c>
      <c r="O278" s="106" t="s">
        <v>45</v>
      </c>
      <c r="P278" s="106" t="s">
        <v>71</v>
      </c>
      <c r="Q278" s="110" t="s">
        <v>93</v>
      </c>
      <c r="R278" s="112">
        <v>345</v>
      </c>
      <c r="S278" s="112">
        <v>7000</v>
      </c>
      <c r="T278" s="112">
        <v>7840</v>
      </c>
      <c r="U278" s="108">
        <v>1400</v>
      </c>
      <c r="V278" s="109" t="s">
        <v>115</v>
      </c>
    </row>
    <row r="279" spans="1:22" ht="18" customHeight="1">
      <c r="A279" s="1" t="s">
        <v>33</v>
      </c>
      <c r="B279" s="1">
        <v>2020</v>
      </c>
      <c r="C279" s="1" t="s">
        <v>47</v>
      </c>
      <c r="D279" s="1" t="s">
        <v>20</v>
      </c>
      <c r="E279" s="1" t="s">
        <v>56</v>
      </c>
      <c r="F279" s="1" t="s">
        <v>31</v>
      </c>
      <c r="G279" s="1" t="s">
        <v>16</v>
      </c>
      <c r="H279" s="1" t="s">
        <v>32</v>
      </c>
      <c r="I279" s="1" t="s">
        <v>17</v>
      </c>
      <c r="J279" s="1">
        <v>260</v>
      </c>
      <c r="K279" s="1">
        <v>526.24</v>
      </c>
      <c r="N279" s="106">
        <v>2021</v>
      </c>
      <c r="O279" s="106" t="s">
        <v>45</v>
      </c>
      <c r="P279" s="106" t="s">
        <v>72</v>
      </c>
      <c r="Q279" s="107" t="s">
        <v>98</v>
      </c>
      <c r="R279" s="108">
        <v>122</v>
      </c>
      <c r="S279" s="108">
        <v>100</v>
      </c>
      <c r="T279" s="108">
        <v>112</v>
      </c>
      <c r="U279" s="108">
        <v>20</v>
      </c>
      <c r="V279" s="109" t="s">
        <v>115</v>
      </c>
    </row>
    <row r="280" spans="1:22" ht="18" customHeight="1">
      <c r="A280" s="1" t="s">
        <v>30</v>
      </c>
      <c r="B280" s="1">
        <v>2020</v>
      </c>
      <c r="C280" s="1" t="s">
        <v>47</v>
      </c>
      <c r="D280" s="1" t="s">
        <v>20</v>
      </c>
      <c r="E280" s="1" t="s">
        <v>56</v>
      </c>
      <c r="F280" s="1" t="s">
        <v>31</v>
      </c>
      <c r="G280" s="1" t="s">
        <v>16</v>
      </c>
      <c r="H280" s="1" t="s">
        <v>32</v>
      </c>
      <c r="I280" s="1" t="s">
        <v>21</v>
      </c>
      <c r="J280" s="1">
        <v>254</v>
      </c>
      <c r="K280" s="1">
        <v>363.22</v>
      </c>
      <c r="N280" s="106">
        <v>2021</v>
      </c>
      <c r="O280" s="106" t="s">
        <v>45</v>
      </c>
      <c r="P280" s="106" t="s">
        <v>74</v>
      </c>
      <c r="Q280" s="110" t="s">
        <v>91</v>
      </c>
      <c r="R280" s="111">
        <v>78</v>
      </c>
      <c r="S280" s="111">
        <v>4577.2</v>
      </c>
      <c r="T280" s="111">
        <v>5126.4639999999999</v>
      </c>
      <c r="U280" s="108">
        <v>915.44</v>
      </c>
      <c r="V280" s="109" t="s">
        <v>115</v>
      </c>
    </row>
    <row r="281" spans="1:22" ht="18" customHeight="1">
      <c r="A281" s="1" t="s">
        <v>33</v>
      </c>
      <c r="B281" s="1">
        <v>2020</v>
      </c>
      <c r="C281" s="1" t="s">
        <v>47</v>
      </c>
      <c r="D281" s="1" t="s">
        <v>20</v>
      </c>
      <c r="E281" s="1" t="s">
        <v>56</v>
      </c>
      <c r="F281" s="1" t="s">
        <v>31</v>
      </c>
      <c r="G281" s="1" t="s">
        <v>16</v>
      </c>
      <c r="H281" s="1" t="s">
        <v>32</v>
      </c>
      <c r="I281" s="1" t="s">
        <v>21</v>
      </c>
      <c r="J281" s="1">
        <v>182</v>
      </c>
      <c r="K281" s="1">
        <v>260.26</v>
      </c>
      <c r="N281" s="106">
        <v>2021</v>
      </c>
      <c r="O281" s="106" t="s">
        <v>45</v>
      </c>
      <c r="P281" s="106" t="s">
        <v>74</v>
      </c>
      <c r="Q281" s="110" t="s">
        <v>89</v>
      </c>
      <c r="R281" s="111">
        <v>76</v>
      </c>
      <c r="S281" s="111">
        <v>4576.8999999999996</v>
      </c>
      <c r="T281" s="111">
        <v>5126.1279999999997</v>
      </c>
      <c r="U281" s="108">
        <v>915.38</v>
      </c>
      <c r="V281" s="109" t="s">
        <v>115</v>
      </c>
    </row>
    <row r="282" spans="1:22" ht="18" customHeight="1">
      <c r="A282" s="1" t="s">
        <v>37</v>
      </c>
      <c r="B282" s="1">
        <v>2020</v>
      </c>
      <c r="C282" s="1" t="s">
        <v>47</v>
      </c>
      <c r="D282" s="1" t="s">
        <v>20</v>
      </c>
      <c r="E282" s="1" t="s">
        <v>56</v>
      </c>
      <c r="F282" s="1" t="s">
        <v>31</v>
      </c>
      <c r="G282" s="1" t="s">
        <v>16</v>
      </c>
      <c r="H282" s="1" t="s">
        <v>32</v>
      </c>
      <c r="I282" s="1" t="s">
        <v>21</v>
      </c>
      <c r="J282" s="1">
        <v>208</v>
      </c>
      <c r="K282" s="1">
        <v>297.44</v>
      </c>
      <c r="N282" s="106">
        <v>2021</v>
      </c>
      <c r="O282" s="106" t="s">
        <v>45</v>
      </c>
      <c r="P282" s="106" t="s">
        <v>74</v>
      </c>
      <c r="Q282" s="110" t="s">
        <v>90</v>
      </c>
      <c r="R282" s="111">
        <v>46</v>
      </c>
      <c r="S282" s="111">
        <v>200</v>
      </c>
      <c r="T282" s="111">
        <v>224</v>
      </c>
      <c r="U282" s="108">
        <v>40</v>
      </c>
      <c r="V282" s="109" t="s">
        <v>115</v>
      </c>
    </row>
    <row r="283" spans="1:22" ht="18" customHeight="1">
      <c r="A283" s="1" t="s">
        <v>37</v>
      </c>
      <c r="B283" s="1">
        <v>2020</v>
      </c>
      <c r="C283" s="1" t="s">
        <v>47</v>
      </c>
      <c r="D283" s="1" t="s">
        <v>20</v>
      </c>
      <c r="E283" s="1" t="s">
        <v>56</v>
      </c>
      <c r="F283" s="1" t="s">
        <v>31</v>
      </c>
      <c r="G283" s="1" t="s">
        <v>16</v>
      </c>
      <c r="H283" s="1" t="s">
        <v>32</v>
      </c>
      <c r="I283" s="1" t="s">
        <v>21</v>
      </c>
      <c r="J283" s="1">
        <v>256</v>
      </c>
      <c r="K283" s="1">
        <v>366.08</v>
      </c>
      <c r="N283" s="106">
        <v>2021</v>
      </c>
      <c r="O283" s="106" t="s">
        <v>45</v>
      </c>
      <c r="P283" s="106" t="s">
        <v>74</v>
      </c>
      <c r="Q283" s="110" t="s">
        <v>88</v>
      </c>
      <c r="R283" s="111">
        <v>34</v>
      </c>
      <c r="S283" s="111">
        <v>4576.8</v>
      </c>
      <c r="T283" s="111">
        <v>5126.0160000000005</v>
      </c>
      <c r="U283" s="108">
        <v>915.36000000000013</v>
      </c>
      <c r="V283" s="109" t="s">
        <v>115</v>
      </c>
    </row>
    <row r="284" spans="1:22" ht="18" customHeight="1">
      <c r="A284" s="1" t="s">
        <v>30</v>
      </c>
      <c r="B284" s="1">
        <v>2020</v>
      </c>
      <c r="C284" s="1" t="s">
        <v>47</v>
      </c>
      <c r="D284" s="1" t="s">
        <v>20</v>
      </c>
      <c r="E284" s="1" t="s">
        <v>56</v>
      </c>
      <c r="F284" s="1" t="s">
        <v>31</v>
      </c>
      <c r="G284" s="1" t="s">
        <v>16</v>
      </c>
      <c r="H284" s="1" t="s">
        <v>32</v>
      </c>
      <c r="I284" s="1" t="s">
        <v>21</v>
      </c>
      <c r="J284" s="1">
        <v>184</v>
      </c>
      <c r="K284" s="1">
        <v>263.12</v>
      </c>
      <c r="N284" s="106">
        <v>2021</v>
      </c>
      <c r="O284" s="106" t="s">
        <v>45</v>
      </c>
      <c r="P284" s="106" t="s">
        <v>72</v>
      </c>
      <c r="Q284" s="107" t="s">
        <v>99</v>
      </c>
      <c r="R284" s="108">
        <v>7</v>
      </c>
      <c r="S284" s="108">
        <v>200</v>
      </c>
      <c r="T284" s="108">
        <v>224</v>
      </c>
      <c r="U284" s="108">
        <v>40</v>
      </c>
      <c r="V284" s="109" t="s">
        <v>115</v>
      </c>
    </row>
    <row r="285" spans="1:22" ht="18" customHeight="1">
      <c r="A285" s="1" t="s">
        <v>40</v>
      </c>
      <c r="B285" s="1">
        <v>2020</v>
      </c>
      <c r="C285" s="1" t="s">
        <v>47</v>
      </c>
      <c r="D285" s="1" t="s">
        <v>20</v>
      </c>
      <c r="E285" s="1" t="s">
        <v>56</v>
      </c>
      <c r="F285" s="1" t="s">
        <v>31</v>
      </c>
      <c r="G285" s="1" t="s">
        <v>16</v>
      </c>
      <c r="H285" s="1" t="s">
        <v>32</v>
      </c>
      <c r="I285" s="1" t="s">
        <v>21</v>
      </c>
      <c r="J285" s="1">
        <v>270</v>
      </c>
      <c r="K285" s="1">
        <v>526.24</v>
      </c>
      <c r="N285" s="106">
        <v>2021</v>
      </c>
      <c r="O285" s="106" t="s">
        <v>45</v>
      </c>
      <c r="P285" s="106" t="s">
        <v>74</v>
      </c>
      <c r="Q285" s="110" t="s">
        <v>92</v>
      </c>
      <c r="R285" s="111">
        <v>3</v>
      </c>
      <c r="S285" s="111">
        <v>4577.3</v>
      </c>
      <c r="T285" s="111">
        <v>5126.576</v>
      </c>
      <c r="U285" s="108">
        <v>915.46</v>
      </c>
      <c r="V285" s="109" t="s">
        <v>115</v>
      </c>
    </row>
    <row r="286" spans="1:22" ht="18" customHeight="1">
      <c r="A286" s="1" t="s">
        <v>33</v>
      </c>
      <c r="B286" s="1">
        <v>2020</v>
      </c>
      <c r="C286" s="1" t="s">
        <v>47</v>
      </c>
      <c r="D286" s="1" t="s">
        <v>20</v>
      </c>
      <c r="E286" s="1" t="s">
        <v>56</v>
      </c>
      <c r="F286" s="1" t="s">
        <v>31</v>
      </c>
      <c r="G286" s="1" t="s">
        <v>16</v>
      </c>
      <c r="H286" s="1" t="s">
        <v>32</v>
      </c>
      <c r="I286" s="1" t="s">
        <v>21</v>
      </c>
      <c r="J286" s="1">
        <v>264</v>
      </c>
      <c r="K286" s="1">
        <v>526.24</v>
      </c>
      <c r="N286" s="106">
        <v>2021</v>
      </c>
      <c r="O286" s="106" t="s">
        <v>45</v>
      </c>
      <c r="P286" s="106" t="s">
        <v>97</v>
      </c>
      <c r="Q286" s="110" t="s">
        <v>97</v>
      </c>
      <c r="R286" s="111">
        <v>2</v>
      </c>
      <c r="S286" s="111">
        <v>6600</v>
      </c>
      <c r="T286" s="111">
        <v>7392</v>
      </c>
      <c r="U286" s="108">
        <v>1320</v>
      </c>
      <c r="V286" s="109" t="s">
        <v>115</v>
      </c>
    </row>
    <row r="287" spans="1:22" ht="18" customHeight="1">
      <c r="A287" s="1" t="s">
        <v>37</v>
      </c>
      <c r="B287" s="1">
        <v>2020</v>
      </c>
      <c r="C287" s="1" t="s">
        <v>47</v>
      </c>
      <c r="D287" s="1" t="s">
        <v>20</v>
      </c>
      <c r="E287" s="1" t="s">
        <v>56</v>
      </c>
      <c r="F287" s="1" t="s">
        <v>31</v>
      </c>
      <c r="G287" s="1" t="s">
        <v>16</v>
      </c>
      <c r="H287" s="1" t="s">
        <v>32</v>
      </c>
      <c r="I287" s="1" t="s">
        <v>21</v>
      </c>
      <c r="J287" s="1">
        <v>681</v>
      </c>
      <c r="K287" s="1">
        <v>973.82999999999993</v>
      </c>
      <c r="N287" s="106">
        <v>2021</v>
      </c>
      <c r="O287" s="106" t="s">
        <v>46</v>
      </c>
      <c r="P287" s="106" t="s">
        <v>73</v>
      </c>
      <c r="Q287" s="107" t="s">
        <v>101</v>
      </c>
      <c r="R287" s="108">
        <v>3566</v>
      </c>
      <c r="S287" s="108">
        <v>4577.3</v>
      </c>
      <c r="T287" s="108">
        <v>5126.576</v>
      </c>
      <c r="U287" s="108">
        <v>915.46</v>
      </c>
      <c r="V287" s="109" t="s">
        <v>115</v>
      </c>
    </row>
    <row r="288" spans="1:22" ht="18" customHeight="1">
      <c r="A288" s="1" t="s">
        <v>33</v>
      </c>
      <c r="B288" s="1">
        <v>2020</v>
      </c>
      <c r="C288" s="1" t="s">
        <v>47</v>
      </c>
      <c r="D288" s="1" t="s">
        <v>20</v>
      </c>
      <c r="E288" s="1" t="s">
        <v>56</v>
      </c>
      <c r="F288" s="1" t="s">
        <v>31</v>
      </c>
      <c r="G288" s="1" t="s">
        <v>16</v>
      </c>
      <c r="H288" s="1" t="s">
        <v>32</v>
      </c>
      <c r="I288" s="1" t="s">
        <v>21</v>
      </c>
      <c r="J288" s="1">
        <v>714</v>
      </c>
      <c r="K288" s="1">
        <v>1021.02</v>
      </c>
      <c r="N288" s="106">
        <v>2021</v>
      </c>
      <c r="O288" s="106" t="s">
        <v>46</v>
      </c>
      <c r="P288" s="106" t="s">
        <v>73</v>
      </c>
      <c r="Q288" s="107" t="s">
        <v>102</v>
      </c>
      <c r="R288" s="108">
        <v>2498</v>
      </c>
      <c r="S288" s="108">
        <v>8000</v>
      </c>
      <c r="T288" s="108">
        <v>8960</v>
      </c>
      <c r="U288" s="108">
        <v>1600</v>
      </c>
      <c r="V288" s="109" t="s">
        <v>115</v>
      </c>
    </row>
    <row r="289" spans="1:22" ht="18" customHeight="1">
      <c r="A289" s="1" t="s">
        <v>33</v>
      </c>
      <c r="B289" s="1">
        <v>2020</v>
      </c>
      <c r="C289" s="1" t="s">
        <v>47</v>
      </c>
      <c r="D289" s="1" t="s">
        <v>20</v>
      </c>
      <c r="E289" s="1" t="s">
        <v>56</v>
      </c>
      <c r="F289" s="1" t="s">
        <v>31</v>
      </c>
      <c r="G289" s="1" t="s">
        <v>16</v>
      </c>
      <c r="H289" s="1" t="s">
        <v>32</v>
      </c>
      <c r="I289" s="1" t="s">
        <v>21</v>
      </c>
      <c r="J289" s="1">
        <v>768</v>
      </c>
      <c r="K289" s="1">
        <v>1098.24</v>
      </c>
      <c r="N289" s="106">
        <v>2021</v>
      </c>
      <c r="O289" s="106" t="s">
        <v>46</v>
      </c>
      <c r="P289" s="106" t="s">
        <v>72</v>
      </c>
      <c r="Q289" s="107" t="s">
        <v>100</v>
      </c>
      <c r="R289" s="108">
        <v>1245</v>
      </c>
      <c r="S289" s="108">
        <v>4577.2</v>
      </c>
      <c r="T289" s="108">
        <v>5126.4639999999999</v>
      </c>
      <c r="U289" s="108">
        <v>915.44</v>
      </c>
      <c r="V289" s="109" t="s">
        <v>115</v>
      </c>
    </row>
    <row r="290" spans="1:22" ht="18" customHeight="1">
      <c r="A290" s="1" t="s">
        <v>33</v>
      </c>
      <c r="B290" s="1">
        <v>2020</v>
      </c>
      <c r="C290" s="1" t="s">
        <v>47</v>
      </c>
      <c r="D290" s="1" t="s">
        <v>20</v>
      </c>
      <c r="E290" s="1" t="s">
        <v>56</v>
      </c>
      <c r="F290" s="1" t="s">
        <v>31</v>
      </c>
      <c r="G290" s="1" t="s">
        <v>16</v>
      </c>
      <c r="H290" s="1" t="s">
        <v>32</v>
      </c>
      <c r="I290" s="1" t="s">
        <v>21</v>
      </c>
      <c r="J290" s="1">
        <v>273</v>
      </c>
      <c r="K290" s="1">
        <v>390.39</v>
      </c>
      <c r="N290" s="106">
        <v>2021</v>
      </c>
      <c r="O290" s="106" t="s">
        <v>46</v>
      </c>
      <c r="P290" s="106" t="s">
        <v>111</v>
      </c>
      <c r="Q290" s="110" t="s">
        <v>95</v>
      </c>
      <c r="R290" s="111">
        <v>644</v>
      </c>
      <c r="S290" s="111">
        <v>5743.5</v>
      </c>
      <c r="T290" s="111">
        <v>6432.72</v>
      </c>
      <c r="U290" s="108">
        <v>1148.7</v>
      </c>
      <c r="V290" s="109" t="s">
        <v>115</v>
      </c>
    </row>
    <row r="291" spans="1:22" ht="18" customHeight="1">
      <c r="A291" s="1" t="s">
        <v>37</v>
      </c>
      <c r="B291" s="1">
        <v>2020</v>
      </c>
      <c r="C291" s="1" t="s">
        <v>47</v>
      </c>
      <c r="D291" s="1" t="s">
        <v>20</v>
      </c>
      <c r="E291" s="1" t="s">
        <v>56</v>
      </c>
      <c r="F291" s="1" t="s">
        <v>31</v>
      </c>
      <c r="G291" s="1" t="s">
        <v>16</v>
      </c>
      <c r="H291" s="1" t="s">
        <v>32</v>
      </c>
      <c r="I291" s="1" t="s">
        <v>21</v>
      </c>
      <c r="J291" s="1">
        <v>267</v>
      </c>
      <c r="K291" s="1">
        <v>381.81</v>
      </c>
      <c r="N291" s="106">
        <v>2021</v>
      </c>
      <c r="O291" s="106" t="s">
        <v>46</v>
      </c>
      <c r="P291" s="106" t="s">
        <v>71</v>
      </c>
      <c r="Q291" s="110" t="s">
        <v>94</v>
      </c>
      <c r="R291" s="111">
        <v>643</v>
      </c>
      <c r="S291" s="111">
        <v>7000</v>
      </c>
      <c r="T291" s="111">
        <v>7840</v>
      </c>
      <c r="U291" s="108">
        <v>1400</v>
      </c>
      <c r="V291" s="109" t="s">
        <v>115</v>
      </c>
    </row>
    <row r="292" spans="1:22" ht="18" customHeight="1">
      <c r="A292" s="1" t="s">
        <v>30</v>
      </c>
      <c r="B292" s="1">
        <v>2020</v>
      </c>
      <c r="C292" s="1" t="s">
        <v>47</v>
      </c>
      <c r="D292" s="1" t="s">
        <v>20</v>
      </c>
      <c r="E292" s="1" t="s">
        <v>56</v>
      </c>
      <c r="F292" s="1" t="s">
        <v>31</v>
      </c>
      <c r="G292" s="1" t="s">
        <v>16</v>
      </c>
      <c r="H292" s="1" t="s">
        <v>32</v>
      </c>
      <c r="I292" s="1" t="s">
        <v>21</v>
      </c>
      <c r="J292" s="1">
        <v>261</v>
      </c>
      <c r="K292" s="1">
        <v>373.23</v>
      </c>
      <c r="N292" s="106">
        <v>2021</v>
      </c>
      <c r="O292" s="106" t="s">
        <v>46</v>
      </c>
      <c r="P292" s="106" t="s">
        <v>111</v>
      </c>
      <c r="Q292" s="110" t="s">
        <v>96</v>
      </c>
      <c r="R292" s="111">
        <v>455</v>
      </c>
      <c r="S292" s="111">
        <v>5036.46</v>
      </c>
      <c r="T292" s="111">
        <v>5128.0320000000002</v>
      </c>
      <c r="U292" s="108">
        <v>1007.292</v>
      </c>
      <c r="V292" s="109" t="s">
        <v>115</v>
      </c>
    </row>
    <row r="293" spans="1:22" ht="18" customHeight="1">
      <c r="A293" s="1" t="s">
        <v>33</v>
      </c>
      <c r="B293" s="1">
        <v>2020</v>
      </c>
      <c r="C293" s="1" t="s">
        <v>47</v>
      </c>
      <c r="D293" s="1" t="s">
        <v>20</v>
      </c>
      <c r="E293" s="1" t="s">
        <v>56</v>
      </c>
      <c r="F293" s="1" t="s">
        <v>31</v>
      </c>
      <c r="G293" s="1" t="s">
        <v>16</v>
      </c>
      <c r="H293" s="1" t="s">
        <v>32</v>
      </c>
      <c r="I293" s="1" t="s">
        <v>21</v>
      </c>
      <c r="J293" s="1">
        <v>207</v>
      </c>
      <c r="K293" s="1">
        <v>296.01</v>
      </c>
      <c r="N293" s="106">
        <v>2021</v>
      </c>
      <c r="O293" s="106" t="s">
        <v>46</v>
      </c>
      <c r="P293" s="106" t="s">
        <v>71</v>
      </c>
      <c r="Q293" s="110" t="s">
        <v>93</v>
      </c>
      <c r="R293" s="112">
        <v>345</v>
      </c>
      <c r="S293" s="112">
        <v>7700</v>
      </c>
      <c r="T293" s="112">
        <v>7840</v>
      </c>
      <c r="U293" s="108">
        <v>1540</v>
      </c>
      <c r="V293" s="109" t="s">
        <v>115</v>
      </c>
    </row>
    <row r="294" spans="1:22" ht="18" customHeight="1">
      <c r="A294" s="1" t="s">
        <v>33</v>
      </c>
      <c r="B294" s="1">
        <v>2020</v>
      </c>
      <c r="C294" s="1" t="s">
        <v>47</v>
      </c>
      <c r="D294" s="1" t="s">
        <v>20</v>
      </c>
      <c r="E294" s="1" t="s">
        <v>56</v>
      </c>
      <c r="F294" s="1" t="s">
        <v>31</v>
      </c>
      <c r="G294" s="1" t="s">
        <v>16</v>
      </c>
      <c r="H294" s="1" t="s">
        <v>32</v>
      </c>
      <c r="I294" s="1" t="s">
        <v>21</v>
      </c>
      <c r="J294" s="1">
        <v>754</v>
      </c>
      <c r="K294" s="1">
        <v>526.24</v>
      </c>
      <c r="N294" s="106">
        <v>2021</v>
      </c>
      <c r="O294" s="106" t="s">
        <v>46</v>
      </c>
      <c r="P294" s="106" t="s">
        <v>72</v>
      </c>
      <c r="Q294" s="107" t="s">
        <v>98</v>
      </c>
      <c r="R294" s="108">
        <v>122</v>
      </c>
      <c r="S294" s="108">
        <v>110</v>
      </c>
      <c r="T294" s="108">
        <v>112</v>
      </c>
      <c r="U294" s="108">
        <v>22</v>
      </c>
      <c r="V294" s="109" t="s">
        <v>115</v>
      </c>
    </row>
    <row r="295" spans="1:22" ht="18" customHeight="1">
      <c r="A295" s="1" t="s">
        <v>37</v>
      </c>
      <c r="B295" s="1">
        <v>2020</v>
      </c>
      <c r="C295" s="1" t="s">
        <v>47</v>
      </c>
      <c r="D295" s="1" t="s">
        <v>20</v>
      </c>
      <c r="E295" s="1" t="s">
        <v>56</v>
      </c>
      <c r="F295" s="1" t="s">
        <v>31</v>
      </c>
      <c r="G295" s="1" t="s">
        <v>16</v>
      </c>
      <c r="H295" s="1" t="s">
        <v>32</v>
      </c>
      <c r="I295" s="1" t="s">
        <v>21</v>
      </c>
      <c r="J295" s="1">
        <v>807</v>
      </c>
      <c r="K295" s="1">
        <v>526.24</v>
      </c>
      <c r="N295" s="106">
        <v>2021</v>
      </c>
      <c r="O295" s="106" t="s">
        <v>46</v>
      </c>
      <c r="P295" s="106" t="s">
        <v>74</v>
      </c>
      <c r="Q295" s="110" t="s">
        <v>91</v>
      </c>
      <c r="R295" s="111">
        <v>78</v>
      </c>
      <c r="S295" s="111">
        <v>5034.92</v>
      </c>
      <c r="T295" s="111">
        <v>5126.4639999999999</v>
      </c>
      <c r="U295" s="108">
        <v>1006.984</v>
      </c>
      <c r="V295" s="109" t="s">
        <v>115</v>
      </c>
    </row>
    <row r="296" spans="1:22" ht="18" customHeight="1">
      <c r="A296" s="1" t="s">
        <v>30</v>
      </c>
      <c r="B296" s="1">
        <v>2020</v>
      </c>
      <c r="C296" s="1" t="s">
        <v>47</v>
      </c>
      <c r="D296" s="1" t="s">
        <v>20</v>
      </c>
      <c r="E296" s="1" t="s">
        <v>56</v>
      </c>
      <c r="F296" s="1" t="s">
        <v>31</v>
      </c>
      <c r="G296" s="1" t="s">
        <v>16</v>
      </c>
      <c r="H296" s="1" t="s">
        <v>32</v>
      </c>
      <c r="I296" s="1" t="s">
        <v>21</v>
      </c>
      <c r="J296" s="1">
        <v>211</v>
      </c>
      <c r="K296" s="1">
        <v>301.73</v>
      </c>
      <c r="N296" s="106">
        <v>2021</v>
      </c>
      <c r="O296" s="106" t="s">
        <v>46</v>
      </c>
      <c r="P296" s="106" t="s">
        <v>74</v>
      </c>
      <c r="Q296" s="110" t="s">
        <v>89</v>
      </c>
      <c r="R296" s="111">
        <v>76</v>
      </c>
      <c r="S296" s="111">
        <v>5034.5899999999992</v>
      </c>
      <c r="T296" s="111">
        <v>5126.1279999999997</v>
      </c>
      <c r="U296" s="108">
        <v>1006.9179999999999</v>
      </c>
      <c r="V296" s="109" t="s">
        <v>115</v>
      </c>
    </row>
    <row r="297" spans="1:22" ht="18" customHeight="1">
      <c r="A297" s="1" t="s">
        <v>37</v>
      </c>
      <c r="B297" s="1">
        <v>2020</v>
      </c>
      <c r="C297" s="1" t="s">
        <v>47</v>
      </c>
      <c r="D297" s="1" t="s">
        <v>20</v>
      </c>
      <c r="E297" s="1" t="s">
        <v>56</v>
      </c>
      <c r="F297" s="1" t="s">
        <v>31</v>
      </c>
      <c r="G297" s="1" t="s">
        <v>16</v>
      </c>
      <c r="H297" s="1" t="s">
        <v>32</v>
      </c>
      <c r="I297" s="1" t="s">
        <v>21</v>
      </c>
      <c r="J297" s="1">
        <v>181</v>
      </c>
      <c r="K297" s="1">
        <v>258.83</v>
      </c>
      <c r="N297" s="106">
        <v>2021</v>
      </c>
      <c r="O297" s="106" t="s">
        <v>46</v>
      </c>
      <c r="P297" s="106" t="s">
        <v>74</v>
      </c>
      <c r="Q297" s="110" t="s">
        <v>90</v>
      </c>
      <c r="R297" s="111">
        <v>46</v>
      </c>
      <c r="S297" s="111">
        <v>230</v>
      </c>
      <c r="T297" s="111">
        <v>224</v>
      </c>
      <c r="U297" s="108">
        <v>46</v>
      </c>
      <c r="V297" s="109" t="s">
        <v>115</v>
      </c>
    </row>
    <row r="298" spans="1:22" ht="18" customHeight="1">
      <c r="A298" s="1" t="s">
        <v>33</v>
      </c>
      <c r="B298" s="1">
        <v>2020</v>
      </c>
      <c r="C298" s="1" t="s">
        <v>47</v>
      </c>
      <c r="D298" s="1" t="s">
        <v>20</v>
      </c>
      <c r="E298" s="1" t="s">
        <v>56</v>
      </c>
      <c r="F298" s="1" t="s">
        <v>31</v>
      </c>
      <c r="G298" s="1" t="s">
        <v>16</v>
      </c>
      <c r="H298" s="1" t="s">
        <v>32</v>
      </c>
      <c r="I298" s="1" t="s">
        <v>17</v>
      </c>
      <c r="J298" s="1">
        <v>269</v>
      </c>
      <c r="K298" s="1">
        <v>384.67</v>
      </c>
      <c r="N298" s="106">
        <v>2021</v>
      </c>
      <c r="O298" s="106" t="s">
        <v>46</v>
      </c>
      <c r="P298" s="106" t="s">
        <v>74</v>
      </c>
      <c r="Q298" s="110" t="s">
        <v>88</v>
      </c>
      <c r="R298" s="111">
        <v>34</v>
      </c>
      <c r="S298" s="111">
        <v>5263.32</v>
      </c>
      <c r="T298" s="111">
        <v>5126.0160000000005</v>
      </c>
      <c r="U298" s="108">
        <v>1052.664</v>
      </c>
      <c r="V298" s="109" t="s">
        <v>115</v>
      </c>
    </row>
    <row r="299" spans="1:22" ht="18" customHeight="1">
      <c r="A299" s="1" t="s">
        <v>36</v>
      </c>
      <c r="B299" s="1">
        <v>2020</v>
      </c>
      <c r="C299" s="1" t="s">
        <v>47</v>
      </c>
      <c r="D299" s="1" t="s">
        <v>20</v>
      </c>
      <c r="E299" s="1" t="s">
        <v>56</v>
      </c>
      <c r="F299" s="1" t="s">
        <v>31</v>
      </c>
      <c r="G299" s="1" t="s">
        <v>16</v>
      </c>
      <c r="H299" s="1" t="s">
        <v>32</v>
      </c>
      <c r="I299" s="1" t="s">
        <v>17</v>
      </c>
      <c r="J299" s="1">
        <v>263</v>
      </c>
      <c r="K299" s="1">
        <v>376.09000000000003</v>
      </c>
      <c r="N299" s="106">
        <v>2021</v>
      </c>
      <c r="O299" s="106" t="s">
        <v>46</v>
      </c>
      <c r="P299" s="106" t="s">
        <v>72</v>
      </c>
      <c r="Q299" s="107" t="s">
        <v>99</v>
      </c>
      <c r="R299" s="108">
        <v>7</v>
      </c>
      <c r="S299" s="108">
        <v>230</v>
      </c>
      <c r="T299" s="108">
        <v>224</v>
      </c>
      <c r="U299" s="108">
        <v>46</v>
      </c>
      <c r="V299" s="109" t="s">
        <v>117</v>
      </c>
    </row>
    <row r="300" spans="1:22" ht="18" customHeight="1">
      <c r="A300" s="1" t="s">
        <v>33</v>
      </c>
      <c r="B300" s="1">
        <v>2020</v>
      </c>
      <c r="C300" s="1" t="s">
        <v>47</v>
      </c>
      <c r="D300" s="1" t="s">
        <v>20</v>
      </c>
      <c r="E300" s="1" t="s">
        <v>56</v>
      </c>
      <c r="F300" s="1" t="s">
        <v>31</v>
      </c>
      <c r="G300" s="1" t="s">
        <v>16</v>
      </c>
      <c r="H300" s="1" t="s">
        <v>32</v>
      </c>
      <c r="I300" s="1" t="s">
        <v>21</v>
      </c>
      <c r="J300" s="1">
        <v>209</v>
      </c>
      <c r="K300" s="1">
        <v>298.87</v>
      </c>
      <c r="N300" s="106">
        <v>2021</v>
      </c>
      <c r="O300" s="106" t="s">
        <v>46</v>
      </c>
      <c r="P300" s="106" t="s">
        <v>74</v>
      </c>
      <c r="Q300" s="110" t="s">
        <v>92</v>
      </c>
      <c r="R300" s="111">
        <v>3</v>
      </c>
      <c r="S300" s="111">
        <v>5263.8950000000004</v>
      </c>
      <c r="T300" s="111">
        <v>5126.576</v>
      </c>
      <c r="U300" s="108">
        <v>1052.7790000000002</v>
      </c>
      <c r="V300" s="109" t="s">
        <v>117</v>
      </c>
    </row>
    <row r="301" spans="1:22" ht="18" customHeight="1">
      <c r="A301" s="1" t="s">
        <v>40</v>
      </c>
      <c r="B301" s="1">
        <v>2020</v>
      </c>
      <c r="C301" s="1" t="s">
        <v>47</v>
      </c>
      <c r="D301" s="1" t="s">
        <v>20</v>
      </c>
      <c r="E301" s="1" t="s">
        <v>56</v>
      </c>
      <c r="F301" s="1" t="s">
        <v>31</v>
      </c>
      <c r="G301" s="1" t="s">
        <v>16</v>
      </c>
      <c r="H301" s="1" t="s">
        <v>32</v>
      </c>
      <c r="I301" s="1" t="s">
        <v>21</v>
      </c>
      <c r="J301" s="1">
        <v>257</v>
      </c>
      <c r="K301" s="1">
        <v>367.51</v>
      </c>
      <c r="N301" s="106">
        <v>2021</v>
      </c>
      <c r="O301" s="106" t="s">
        <v>46</v>
      </c>
      <c r="P301" s="106" t="s">
        <v>97</v>
      </c>
      <c r="Q301" s="110" t="s">
        <v>97</v>
      </c>
      <c r="R301" s="111">
        <v>2</v>
      </c>
      <c r="S301" s="111">
        <v>7590</v>
      </c>
      <c r="T301" s="111">
        <v>7392</v>
      </c>
      <c r="U301" s="108">
        <v>1518</v>
      </c>
      <c r="V301" s="109" t="s">
        <v>117</v>
      </c>
    </row>
    <row r="302" spans="1:22" ht="18" customHeight="1">
      <c r="A302" s="1" t="s">
        <v>33</v>
      </c>
      <c r="B302" s="1">
        <v>2020</v>
      </c>
      <c r="C302" s="1" t="s">
        <v>42</v>
      </c>
      <c r="D302" s="1" t="s">
        <v>19</v>
      </c>
      <c r="E302" s="1" t="s">
        <v>56</v>
      </c>
      <c r="F302" s="1" t="s">
        <v>31</v>
      </c>
      <c r="G302" s="1" t="s">
        <v>16</v>
      </c>
      <c r="H302" s="1" t="s">
        <v>32</v>
      </c>
      <c r="I302" s="1" t="s">
        <v>17</v>
      </c>
      <c r="J302" s="1">
        <v>128</v>
      </c>
      <c r="K302" s="1">
        <v>183.04</v>
      </c>
      <c r="N302" s="106">
        <v>2021</v>
      </c>
      <c r="O302" s="106" t="s">
        <v>47</v>
      </c>
      <c r="P302" s="106" t="s">
        <v>73</v>
      </c>
      <c r="Q302" s="107" t="s">
        <v>101</v>
      </c>
      <c r="R302" s="108">
        <v>3566</v>
      </c>
      <c r="S302" s="108">
        <v>5263.8950000000004</v>
      </c>
      <c r="T302" s="108">
        <v>5126.576</v>
      </c>
      <c r="U302" s="108">
        <v>1052.7790000000002</v>
      </c>
      <c r="V302" s="109" t="s">
        <v>117</v>
      </c>
    </row>
    <row r="303" spans="1:22" ht="18" customHeight="1">
      <c r="A303" s="1" t="s">
        <v>30</v>
      </c>
      <c r="B303" s="1">
        <v>2020</v>
      </c>
      <c r="C303" s="1" t="s">
        <v>42</v>
      </c>
      <c r="D303" s="1" t="s">
        <v>19</v>
      </c>
      <c r="E303" s="1" t="s">
        <v>56</v>
      </c>
      <c r="F303" s="1" t="s">
        <v>31</v>
      </c>
      <c r="G303" s="1" t="s">
        <v>16</v>
      </c>
      <c r="H303" s="1" t="s">
        <v>32</v>
      </c>
      <c r="I303" s="1" t="s">
        <v>17</v>
      </c>
      <c r="J303" s="1">
        <v>302</v>
      </c>
      <c r="K303" s="1">
        <v>431.86</v>
      </c>
      <c r="N303" s="106">
        <v>2021</v>
      </c>
      <c r="O303" s="106" t="s">
        <v>47</v>
      </c>
      <c r="P303" s="106" t="s">
        <v>73</v>
      </c>
      <c r="Q303" s="107" t="s">
        <v>102</v>
      </c>
      <c r="R303" s="108">
        <v>2498</v>
      </c>
      <c r="S303" s="108">
        <v>8800</v>
      </c>
      <c r="T303" s="108">
        <v>8960</v>
      </c>
      <c r="U303" s="108">
        <v>1760</v>
      </c>
      <c r="V303" s="109" t="s">
        <v>117</v>
      </c>
    </row>
    <row r="304" spans="1:22" ht="18" customHeight="1">
      <c r="A304" s="1" t="s">
        <v>36</v>
      </c>
      <c r="B304" s="1">
        <v>2020</v>
      </c>
      <c r="C304" s="1" t="s">
        <v>42</v>
      </c>
      <c r="D304" s="1" t="s">
        <v>19</v>
      </c>
      <c r="E304" s="1" t="s">
        <v>56</v>
      </c>
      <c r="F304" s="1" t="s">
        <v>31</v>
      </c>
      <c r="G304" s="1" t="s">
        <v>16</v>
      </c>
      <c r="H304" s="1" t="s">
        <v>32</v>
      </c>
      <c r="I304" s="1" t="s">
        <v>17</v>
      </c>
      <c r="J304" s="1">
        <v>328</v>
      </c>
      <c r="K304" s="1">
        <v>526.24</v>
      </c>
      <c r="N304" s="106">
        <v>2021</v>
      </c>
      <c r="O304" s="106" t="s">
        <v>47</v>
      </c>
      <c r="P304" s="106" t="s">
        <v>72</v>
      </c>
      <c r="Q304" s="107" t="s">
        <v>100</v>
      </c>
      <c r="R304" s="108">
        <v>1245</v>
      </c>
      <c r="S304" s="108">
        <v>5034.92</v>
      </c>
      <c r="T304" s="108">
        <v>5126.4639999999999</v>
      </c>
      <c r="U304" s="108">
        <v>1006.984</v>
      </c>
      <c r="V304" s="109" t="s">
        <v>117</v>
      </c>
    </row>
    <row r="305" spans="1:22" ht="18" customHeight="1">
      <c r="A305" s="1" t="s">
        <v>33</v>
      </c>
      <c r="B305" s="1">
        <v>2020</v>
      </c>
      <c r="C305" s="1" t="s">
        <v>42</v>
      </c>
      <c r="D305" s="1" t="s">
        <v>19</v>
      </c>
      <c r="E305" s="1" t="s">
        <v>56</v>
      </c>
      <c r="F305" s="1" t="s">
        <v>31</v>
      </c>
      <c r="G305" s="1" t="s">
        <v>16</v>
      </c>
      <c r="H305" s="1" t="s">
        <v>32</v>
      </c>
      <c r="I305" s="1" t="s">
        <v>17</v>
      </c>
      <c r="J305" s="1">
        <v>130</v>
      </c>
      <c r="K305" s="1">
        <v>526.24</v>
      </c>
      <c r="N305" s="106">
        <v>2021</v>
      </c>
      <c r="O305" s="106" t="s">
        <v>47</v>
      </c>
      <c r="P305" s="106" t="s">
        <v>111</v>
      </c>
      <c r="Q305" s="110" t="s">
        <v>95</v>
      </c>
      <c r="R305" s="111">
        <v>644</v>
      </c>
      <c r="S305" s="111">
        <v>6317.85</v>
      </c>
      <c r="T305" s="111">
        <v>6432.72</v>
      </c>
      <c r="U305" s="108">
        <v>1263.5700000000002</v>
      </c>
      <c r="V305" s="109" t="s">
        <v>117</v>
      </c>
    </row>
    <row r="306" spans="1:22" ht="18" customHeight="1">
      <c r="A306" s="1" t="s">
        <v>33</v>
      </c>
      <c r="B306" s="1">
        <v>2020</v>
      </c>
      <c r="C306" s="1" t="s">
        <v>42</v>
      </c>
      <c r="D306" s="1" t="s">
        <v>19</v>
      </c>
      <c r="E306" s="1" t="s">
        <v>56</v>
      </c>
      <c r="F306" s="1" t="s">
        <v>31</v>
      </c>
      <c r="G306" s="1" t="s">
        <v>16</v>
      </c>
      <c r="H306" s="1" t="s">
        <v>32</v>
      </c>
      <c r="I306" s="1" t="s">
        <v>17</v>
      </c>
      <c r="J306" s="1">
        <v>304</v>
      </c>
      <c r="K306" s="1">
        <v>526.24</v>
      </c>
      <c r="N306" s="106">
        <v>2021</v>
      </c>
      <c r="O306" s="106" t="s">
        <v>47</v>
      </c>
      <c r="P306" s="106" t="s">
        <v>71</v>
      </c>
      <c r="Q306" s="110" t="s">
        <v>94</v>
      </c>
      <c r="R306" s="111">
        <v>643</v>
      </c>
      <c r="S306" s="111">
        <v>7700</v>
      </c>
      <c r="T306" s="111">
        <v>7840</v>
      </c>
      <c r="U306" s="108">
        <v>1540</v>
      </c>
      <c r="V306" s="109" t="s">
        <v>117</v>
      </c>
    </row>
    <row r="307" spans="1:22" ht="18" customHeight="1">
      <c r="A307" s="1" t="s">
        <v>36</v>
      </c>
      <c r="B307" s="1">
        <v>2020</v>
      </c>
      <c r="C307" s="1" t="s">
        <v>42</v>
      </c>
      <c r="D307" s="1" t="s">
        <v>19</v>
      </c>
      <c r="E307" s="1" t="s">
        <v>56</v>
      </c>
      <c r="F307" s="1" t="s">
        <v>31</v>
      </c>
      <c r="G307" s="1" t="s">
        <v>16</v>
      </c>
      <c r="H307" s="1" t="s">
        <v>32</v>
      </c>
      <c r="I307" s="1" t="s">
        <v>17</v>
      </c>
      <c r="J307" s="1">
        <v>989</v>
      </c>
      <c r="K307" s="1">
        <v>1414.27</v>
      </c>
      <c r="N307" s="106">
        <v>2021</v>
      </c>
      <c r="O307" s="106" t="s">
        <v>47</v>
      </c>
      <c r="P307" s="106" t="s">
        <v>111</v>
      </c>
      <c r="Q307" s="110" t="s">
        <v>96</v>
      </c>
      <c r="R307" s="111">
        <v>455</v>
      </c>
      <c r="S307" s="111">
        <v>5036.46</v>
      </c>
      <c r="T307" s="111">
        <v>5128.0320000000002</v>
      </c>
      <c r="U307" s="108">
        <v>1007.292</v>
      </c>
      <c r="V307" s="109" t="s">
        <v>117</v>
      </c>
    </row>
    <row r="308" spans="1:22" ht="18" customHeight="1">
      <c r="A308" s="1" t="s">
        <v>33</v>
      </c>
      <c r="B308" s="1">
        <v>2020</v>
      </c>
      <c r="C308" s="1" t="s">
        <v>42</v>
      </c>
      <c r="D308" s="1" t="s">
        <v>19</v>
      </c>
      <c r="E308" s="1" t="s">
        <v>56</v>
      </c>
      <c r="F308" s="1" t="s">
        <v>31</v>
      </c>
      <c r="G308" s="1" t="s">
        <v>16</v>
      </c>
      <c r="H308" s="1" t="s">
        <v>32</v>
      </c>
      <c r="I308" s="1" t="s">
        <v>17</v>
      </c>
      <c r="J308" s="1">
        <v>1022</v>
      </c>
      <c r="K308" s="1">
        <v>1461.46</v>
      </c>
      <c r="N308" s="106">
        <v>2021</v>
      </c>
      <c r="O308" s="106" t="s">
        <v>47</v>
      </c>
      <c r="P308" s="106" t="s">
        <v>71</v>
      </c>
      <c r="Q308" s="110" t="s">
        <v>93</v>
      </c>
      <c r="R308" s="112">
        <v>345</v>
      </c>
      <c r="S308" s="112">
        <v>7700</v>
      </c>
      <c r="T308" s="112">
        <v>7840</v>
      </c>
      <c r="U308" s="108">
        <v>1540</v>
      </c>
      <c r="V308" s="109" t="s">
        <v>117</v>
      </c>
    </row>
    <row r="309" spans="1:22" ht="18" customHeight="1">
      <c r="A309" s="1" t="s">
        <v>30</v>
      </c>
      <c r="B309" s="1">
        <v>2020</v>
      </c>
      <c r="C309" s="1" t="s">
        <v>42</v>
      </c>
      <c r="D309" s="1" t="s">
        <v>19</v>
      </c>
      <c r="E309" s="1" t="s">
        <v>56</v>
      </c>
      <c r="F309" s="1" t="s">
        <v>31</v>
      </c>
      <c r="G309" s="1" t="s">
        <v>16</v>
      </c>
      <c r="H309" s="1" t="s">
        <v>32</v>
      </c>
      <c r="I309" s="1" t="s">
        <v>17</v>
      </c>
      <c r="J309" s="1">
        <v>300</v>
      </c>
      <c r="K309" s="1">
        <v>429</v>
      </c>
      <c r="N309" s="106">
        <v>2021</v>
      </c>
      <c r="O309" s="106" t="s">
        <v>47</v>
      </c>
      <c r="P309" s="106" t="s">
        <v>72</v>
      </c>
      <c r="Q309" s="107" t="s">
        <v>98</v>
      </c>
      <c r="R309" s="108">
        <v>122</v>
      </c>
      <c r="S309" s="108">
        <v>110</v>
      </c>
      <c r="T309" s="108">
        <v>112</v>
      </c>
      <c r="U309" s="108">
        <v>22</v>
      </c>
      <c r="V309" s="109" t="s">
        <v>117</v>
      </c>
    </row>
    <row r="310" spans="1:22" ht="18" customHeight="1">
      <c r="A310" s="1" t="s">
        <v>30</v>
      </c>
      <c r="B310" s="1">
        <v>2020</v>
      </c>
      <c r="C310" s="1" t="s">
        <v>42</v>
      </c>
      <c r="D310" s="1" t="s">
        <v>19</v>
      </c>
      <c r="E310" s="1" t="s">
        <v>56</v>
      </c>
      <c r="F310" s="1" t="s">
        <v>31</v>
      </c>
      <c r="G310" s="1" t="s">
        <v>16</v>
      </c>
      <c r="H310" s="1" t="s">
        <v>32</v>
      </c>
      <c r="I310" s="1" t="s">
        <v>17</v>
      </c>
      <c r="J310" s="1">
        <v>327</v>
      </c>
      <c r="K310" s="1">
        <v>467.61</v>
      </c>
      <c r="N310" s="106">
        <v>2021</v>
      </c>
      <c r="O310" s="106" t="s">
        <v>47</v>
      </c>
      <c r="P310" s="106" t="s">
        <v>74</v>
      </c>
      <c r="Q310" s="110" t="s">
        <v>91</v>
      </c>
      <c r="R310" s="111">
        <v>78</v>
      </c>
      <c r="S310" s="111">
        <v>5034.92</v>
      </c>
      <c r="T310" s="111">
        <v>5126.4639999999999</v>
      </c>
      <c r="U310" s="108">
        <v>1006.984</v>
      </c>
      <c r="V310" s="109" t="s">
        <v>117</v>
      </c>
    </row>
    <row r="311" spans="1:22" ht="18" customHeight="1">
      <c r="A311" s="1" t="s">
        <v>33</v>
      </c>
      <c r="B311" s="1">
        <v>2020</v>
      </c>
      <c r="C311" s="1" t="s">
        <v>42</v>
      </c>
      <c r="D311" s="1" t="s">
        <v>19</v>
      </c>
      <c r="E311" s="1" t="s">
        <v>56</v>
      </c>
      <c r="F311" s="1" t="s">
        <v>31</v>
      </c>
      <c r="G311" s="1" t="s">
        <v>16</v>
      </c>
      <c r="H311" s="1" t="s">
        <v>32</v>
      </c>
      <c r="I311" s="1" t="s">
        <v>17</v>
      </c>
      <c r="J311" s="1">
        <v>129</v>
      </c>
      <c r="K311" s="1">
        <v>184.47</v>
      </c>
      <c r="N311" s="106">
        <v>2021</v>
      </c>
      <c r="O311" s="106" t="s">
        <v>47</v>
      </c>
      <c r="P311" s="106" t="s">
        <v>74</v>
      </c>
      <c r="Q311" s="110" t="s">
        <v>89</v>
      </c>
      <c r="R311" s="111">
        <v>76</v>
      </c>
      <c r="S311" s="111">
        <v>4576.8999999999996</v>
      </c>
      <c r="T311" s="111">
        <v>5126.1279999999997</v>
      </c>
      <c r="U311" s="108">
        <v>915.38</v>
      </c>
      <c r="V311" s="109" t="s">
        <v>117</v>
      </c>
    </row>
    <row r="312" spans="1:22" ht="18" customHeight="1">
      <c r="A312" s="1" t="s">
        <v>36</v>
      </c>
      <c r="B312" s="1">
        <v>2020</v>
      </c>
      <c r="C312" s="1" t="s">
        <v>42</v>
      </c>
      <c r="D312" s="1" t="s">
        <v>19</v>
      </c>
      <c r="E312" s="1" t="s">
        <v>56</v>
      </c>
      <c r="F312" s="1" t="s">
        <v>31</v>
      </c>
      <c r="G312" s="1" t="s">
        <v>16</v>
      </c>
      <c r="H312" s="1" t="s">
        <v>32</v>
      </c>
      <c r="I312" s="1" t="s">
        <v>17</v>
      </c>
      <c r="J312" s="1">
        <v>303</v>
      </c>
      <c r="K312" s="1">
        <v>433.28999999999996</v>
      </c>
      <c r="N312" s="106">
        <v>2021</v>
      </c>
      <c r="O312" s="106" t="s">
        <v>47</v>
      </c>
      <c r="P312" s="106" t="s">
        <v>74</v>
      </c>
      <c r="Q312" s="110" t="s">
        <v>90</v>
      </c>
      <c r="R312" s="111">
        <v>46</v>
      </c>
      <c r="S312" s="111">
        <v>200</v>
      </c>
      <c r="T312" s="111">
        <v>224</v>
      </c>
      <c r="U312" s="108">
        <v>40</v>
      </c>
      <c r="V312" s="109" t="s">
        <v>117</v>
      </c>
    </row>
    <row r="313" spans="1:22" ht="18" customHeight="1">
      <c r="A313" s="1" t="s">
        <v>33</v>
      </c>
      <c r="B313" s="1">
        <v>2020</v>
      </c>
      <c r="C313" s="1" t="s">
        <v>42</v>
      </c>
      <c r="D313" s="1" t="s">
        <v>19</v>
      </c>
      <c r="E313" s="1" t="s">
        <v>56</v>
      </c>
      <c r="F313" s="1" t="s">
        <v>31</v>
      </c>
      <c r="G313" s="1" t="s">
        <v>16</v>
      </c>
      <c r="H313" s="1" t="s">
        <v>32</v>
      </c>
      <c r="I313" s="1" t="s">
        <v>17</v>
      </c>
      <c r="J313" s="1">
        <v>770</v>
      </c>
      <c r="K313" s="1">
        <v>1101.0999999999999</v>
      </c>
      <c r="N313" s="106">
        <v>2021</v>
      </c>
      <c r="O313" s="106" t="s">
        <v>47</v>
      </c>
      <c r="P313" s="106" t="s">
        <v>74</v>
      </c>
      <c r="Q313" s="110" t="s">
        <v>88</v>
      </c>
      <c r="R313" s="111">
        <v>34</v>
      </c>
      <c r="S313" s="111">
        <v>4576.8</v>
      </c>
      <c r="T313" s="111">
        <v>5126.0160000000005</v>
      </c>
      <c r="U313" s="108">
        <v>915.36000000000013</v>
      </c>
      <c r="V313" s="109" t="s">
        <v>117</v>
      </c>
    </row>
    <row r="314" spans="1:22" ht="18" customHeight="1">
      <c r="A314" s="1" t="s">
        <v>36</v>
      </c>
      <c r="B314" s="1">
        <v>2020</v>
      </c>
      <c r="C314" s="1" t="s">
        <v>42</v>
      </c>
      <c r="D314" s="1" t="s">
        <v>19</v>
      </c>
      <c r="E314" s="1" t="s">
        <v>56</v>
      </c>
      <c r="F314" s="1" t="s">
        <v>31</v>
      </c>
      <c r="G314" s="1" t="s">
        <v>16</v>
      </c>
      <c r="H314" s="1" t="s">
        <v>32</v>
      </c>
      <c r="I314" s="1" t="s">
        <v>17</v>
      </c>
      <c r="J314" s="1">
        <v>857</v>
      </c>
      <c r="K314" s="1">
        <v>1225.51</v>
      </c>
      <c r="N314" s="106">
        <v>2021</v>
      </c>
      <c r="O314" s="106" t="s">
        <v>47</v>
      </c>
      <c r="P314" s="106" t="s">
        <v>72</v>
      </c>
      <c r="Q314" s="107" t="s">
        <v>99</v>
      </c>
      <c r="R314" s="108">
        <v>7</v>
      </c>
      <c r="S314" s="108">
        <v>200</v>
      </c>
      <c r="T314" s="108">
        <v>224</v>
      </c>
      <c r="U314" s="108">
        <v>40</v>
      </c>
      <c r="V314" s="109" t="s">
        <v>117</v>
      </c>
    </row>
    <row r="315" spans="1:22" ht="18" customHeight="1">
      <c r="A315" s="1" t="s">
        <v>30</v>
      </c>
      <c r="B315" s="1">
        <v>2020</v>
      </c>
      <c r="C315" s="1" t="s">
        <v>42</v>
      </c>
      <c r="D315" s="1" t="s">
        <v>19</v>
      </c>
      <c r="E315" s="1" t="s">
        <v>56</v>
      </c>
      <c r="F315" s="1" t="s">
        <v>31</v>
      </c>
      <c r="G315" s="1" t="s">
        <v>16</v>
      </c>
      <c r="H315" s="1" t="s">
        <v>32</v>
      </c>
      <c r="I315" s="1" t="s">
        <v>17</v>
      </c>
      <c r="J315" s="1">
        <v>329</v>
      </c>
      <c r="K315" s="1">
        <v>470.47</v>
      </c>
      <c r="N315" s="106">
        <v>2021</v>
      </c>
      <c r="O315" s="106" t="s">
        <v>47</v>
      </c>
      <c r="P315" s="106" t="s">
        <v>74</v>
      </c>
      <c r="Q315" s="110" t="s">
        <v>92</v>
      </c>
      <c r="R315" s="111">
        <v>3</v>
      </c>
      <c r="S315" s="111">
        <v>4577.3</v>
      </c>
      <c r="T315" s="111">
        <v>5126.576</v>
      </c>
      <c r="U315" s="108">
        <v>915.46</v>
      </c>
      <c r="V315" s="109" t="s">
        <v>117</v>
      </c>
    </row>
    <row r="316" spans="1:22" ht="18" customHeight="1">
      <c r="A316" s="1" t="s">
        <v>33</v>
      </c>
      <c r="B316" s="1">
        <v>2020</v>
      </c>
      <c r="C316" s="1" t="s">
        <v>42</v>
      </c>
      <c r="D316" s="1" t="s">
        <v>19</v>
      </c>
      <c r="E316" s="1" t="s">
        <v>56</v>
      </c>
      <c r="F316" s="1" t="s">
        <v>31</v>
      </c>
      <c r="G316" s="1" t="s">
        <v>16</v>
      </c>
      <c r="H316" s="1" t="s">
        <v>32</v>
      </c>
      <c r="I316" s="1" t="s">
        <v>17</v>
      </c>
      <c r="J316" s="1">
        <v>131</v>
      </c>
      <c r="K316" s="1">
        <v>187.32999999999998</v>
      </c>
      <c r="N316" s="106">
        <v>2021</v>
      </c>
      <c r="O316" s="106" t="s">
        <v>47</v>
      </c>
      <c r="P316" s="106" t="s">
        <v>97</v>
      </c>
      <c r="Q316" s="110" t="s">
        <v>97</v>
      </c>
      <c r="R316" s="111">
        <v>2</v>
      </c>
      <c r="S316" s="111">
        <v>6600</v>
      </c>
      <c r="T316" s="111">
        <v>7392</v>
      </c>
      <c r="U316" s="108">
        <v>1320</v>
      </c>
      <c r="V316" s="109" t="s">
        <v>117</v>
      </c>
    </row>
    <row r="317" spans="1:22" ht="18" customHeight="1">
      <c r="A317" s="1" t="s">
        <v>30</v>
      </c>
      <c r="B317" s="1">
        <v>2020</v>
      </c>
      <c r="C317" s="1" t="s">
        <v>46</v>
      </c>
      <c r="D317" s="1" t="s">
        <v>19</v>
      </c>
      <c r="E317" s="1" t="s">
        <v>56</v>
      </c>
      <c r="F317" s="1" t="s">
        <v>31</v>
      </c>
      <c r="G317" s="1" t="s">
        <v>16</v>
      </c>
      <c r="H317" s="1" t="s">
        <v>32</v>
      </c>
      <c r="I317" s="1" t="s">
        <v>17</v>
      </c>
      <c r="J317" s="1">
        <v>308</v>
      </c>
      <c r="K317" s="1">
        <v>440.44</v>
      </c>
      <c r="N317" s="106">
        <v>2021</v>
      </c>
      <c r="O317" s="106" t="s">
        <v>48</v>
      </c>
      <c r="P317" s="106" t="s">
        <v>73</v>
      </c>
      <c r="Q317" s="107" t="s">
        <v>101</v>
      </c>
      <c r="R317" s="108">
        <v>3566</v>
      </c>
      <c r="S317" s="108">
        <v>4577.3</v>
      </c>
      <c r="T317" s="108">
        <v>5126.576</v>
      </c>
      <c r="U317" s="108">
        <v>915.46</v>
      </c>
      <c r="V317" s="109" t="s">
        <v>117</v>
      </c>
    </row>
    <row r="318" spans="1:22" ht="18" customHeight="1">
      <c r="A318" s="1" t="s">
        <v>33</v>
      </c>
      <c r="B318" s="1">
        <v>2020</v>
      </c>
      <c r="C318" s="1" t="s">
        <v>46</v>
      </c>
      <c r="D318" s="1" t="s">
        <v>19</v>
      </c>
      <c r="E318" s="1" t="s">
        <v>56</v>
      </c>
      <c r="F318" s="1" t="s">
        <v>31</v>
      </c>
      <c r="G318" s="1" t="s">
        <v>16</v>
      </c>
      <c r="H318" s="1" t="s">
        <v>32</v>
      </c>
      <c r="I318" s="1" t="s">
        <v>17</v>
      </c>
      <c r="J318" s="1">
        <v>356</v>
      </c>
      <c r="K318" s="1">
        <v>509.08</v>
      </c>
      <c r="N318" s="106">
        <v>2021</v>
      </c>
      <c r="O318" s="106" t="s">
        <v>48</v>
      </c>
      <c r="P318" s="106" t="s">
        <v>73</v>
      </c>
      <c r="Q318" s="107" t="s">
        <v>102</v>
      </c>
      <c r="R318" s="108">
        <v>2498</v>
      </c>
      <c r="S318" s="108">
        <v>8000</v>
      </c>
      <c r="T318" s="108">
        <v>8960</v>
      </c>
      <c r="U318" s="108">
        <v>1600</v>
      </c>
      <c r="V318" s="109" t="s">
        <v>117</v>
      </c>
    </row>
    <row r="319" spans="1:22" ht="18" customHeight="1">
      <c r="A319" s="1" t="s">
        <v>36</v>
      </c>
      <c r="B319" s="1">
        <v>2020</v>
      </c>
      <c r="C319" s="1" t="s">
        <v>46</v>
      </c>
      <c r="D319" s="1" t="s">
        <v>19</v>
      </c>
      <c r="E319" s="1" t="s">
        <v>56</v>
      </c>
      <c r="F319" s="1" t="s">
        <v>31</v>
      </c>
      <c r="G319" s="1" t="s">
        <v>16</v>
      </c>
      <c r="H319" s="1" t="s">
        <v>32</v>
      </c>
      <c r="I319" s="1" t="s">
        <v>17</v>
      </c>
      <c r="J319" s="1">
        <v>310</v>
      </c>
      <c r="K319" s="1">
        <v>526.24</v>
      </c>
      <c r="N319" s="106">
        <v>2021</v>
      </c>
      <c r="O319" s="106" t="s">
        <v>48</v>
      </c>
      <c r="P319" s="106" t="s">
        <v>72</v>
      </c>
      <c r="Q319" s="107" t="s">
        <v>100</v>
      </c>
      <c r="R319" s="108">
        <v>1245</v>
      </c>
      <c r="S319" s="108">
        <v>4577.2</v>
      </c>
      <c r="T319" s="108">
        <v>5126.4639999999999</v>
      </c>
      <c r="U319" s="108">
        <v>915.44</v>
      </c>
      <c r="V319" s="109" t="s">
        <v>117</v>
      </c>
    </row>
    <row r="320" spans="1:22" ht="18" customHeight="1">
      <c r="A320" s="1" t="s">
        <v>36</v>
      </c>
      <c r="B320" s="1">
        <v>2020</v>
      </c>
      <c r="C320" s="1" t="s">
        <v>46</v>
      </c>
      <c r="D320" s="1" t="s">
        <v>19</v>
      </c>
      <c r="E320" s="1" t="s">
        <v>56</v>
      </c>
      <c r="F320" s="1" t="s">
        <v>31</v>
      </c>
      <c r="G320" s="1" t="s">
        <v>16</v>
      </c>
      <c r="H320" s="1" t="s">
        <v>32</v>
      </c>
      <c r="I320" s="1" t="s">
        <v>17</v>
      </c>
      <c r="J320" s="1">
        <v>352</v>
      </c>
      <c r="K320" s="1">
        <v>526.24</v>
      </c>
      <c r="N320" s="106">
        <v>2021</v>
      </c>
      <c r="O320" s="106" t="s">
        <v>48</v>
      </c>
      <c r="P320" s="106" t="s">
        <v>111</v>
      </c>
      <c r="Q320" s="110" t="s">
        <v>95</v>
      </c>
      <c r="R320" s="111">
        <v>644</v>
      </c>
      <c r="S320" s="111">
        <v>5743.5</v>
      </c>
      <c r="T320" s="111">
        <v>6432.72</v>
      </c>
      <c r="U320" s="108">
        <v>1148.7</v>
      </c>
      <c r="V320" s="109" t="s">
        <v>117</v>
      </c>
    </row>
    <row r="321" spans="1:22" ht="18" customHeight="1">
      <c r="A321" s="1" t="s">
        <v>36</v>
      </c>
      <c r="B321" s="1">
        <v>2020</v>
      </c>
      <c r="C321" s="1" t="s">
        <v>46</v>
      </c>
      <c r="D321" s="1" t="s">
        <v>19</v>
      </c>
      <c r="E321" s="1" t="s">
        <v>56</v>
      </c>
      <c r="F321" s="1" t="s">
        <v>31</v>
      </c>
      <c r="G321" s="1" t="s">
        <v>16</v>
      </c>
      <c r="H321" s="1" t="s">
        <v>32</v>
      </c>
      <c r="I321" s="1" t="s">
        <v>17</v>
      </c>
      <c r="J321" s="1">
        <v>280</v>
      </c>
      <c r="K321" s="1">
        <v>526.24</v>
      </c>
      <c r="N321" s="106">
        <v>2021</v>
      </c>
      <c r="O321" s="106" t="s">
        <v>48</v>
      </c>
      <c r="P321" s="106" t="s">
        <v>71</v>
      </c>
      <c r="Q321" s="110" t="s">
        <v>94</v>
      </c>
      <c r="R321" s="111">
        <v>643</v>
      </c>
      <c r="S321" s="111">
        <v>7000</v>
      </c>
      <c r="T321" s="111">
        <v>7840</v>
      </c>
      <c r="U321" s="108">
        <v>1400</v>
      </c>
      <c r="V321" s="109" t="s">
        <v>117</v>
      </c>
    </row>
    <row r="322" spans="1:22" ht="18" customHeight="1">
      <c r="A322" s="1" t="s">
        <v>36</v>
      </c>
      <c r="B322" s="1">
        <v>2020</v>
      </c>
      <c r="C322" s="1" t="s">
        <v>46</v>
      </c>
      <c r="D322" s="1" t="s">
        <v>19</v>
      </c>
      <c r="E322" s="1" t="s">
        <v>56</v>
      </c>
      <c r="F322" s="1" t="s">
        <v>31</v>
      </c>
      <c r="G322" s="1" t="s">
        <v>16</v>
      </c>
      <c r="H322" s="1" t="s">
        <v>32</v>
      </c>
      <c r="I322" s="1" t="s">
        <v>17</v>
      </c>
      <c r="J322" s="1">
        <v>993</v>
      </c>
      <c r="K322" s="1">
        <v>1419.99</v>
      </c>
      <c r="N322" s="106">
        <v>2021</v>
      </c>
      <c r="O322" s="106" t="s">
        <v>48</v>
      </c>
      <c r="P322" s="106" t="s">
        <v>111</v>
      </c>
      <c r="Q322" s="110" t="s">
        <v>96</v>
      </c>
      <c r="R322" s="111">
        <v>455</v>
      </c>
      <c r="S322" s="111">
        <v>4578.6000000000004</v>
      </c>
      <c r="T322" s="111">
        <v>5128.0320000000002</v>
      </c>
      <c r="U322" s="108">
        <v>915.72000000000014</v>
      </c>
      <c r="V322" s="109" t="s">
        <v>115</v>
      </c>
    </row>
    <row r="323" spans="1:22" ht="18" customHeight="1">
      <c r="A323" s="1" t="s">
        <v>36</v>
      </c>
      <c r="B323" s="1">
        <v>2020</v>
      </c>
      <c r="C323" s="1" t="s">
        <v>46</v>
      </c>
      <c r="D323" s="1" t="s">
        <v>19</v>
      </c>
      <c r="E323" s="1" t="s">
        <v>56</v>
      </c>
      <c r="F323" s="1" t="s">
        <v>31</v>
      </c>
      <c r="G323" s="1" t="s">
        <v>16</v>
      </c>
      <c r="H323" s="1" t="s">
        <v>32</v>
      </c>
      <c r="I323" s="1" t="s">
        <v>17</v>
      </c>
      <c r="J323" s="1">
        <v>1026</v>
      </c>
      <c r="K323" s="1">
        <v>1467.18</v>
      </c>
      <c r="N323" s="106">
        <v>2021</v>
      </c>
      <c r="O323" s="106" t="s">
        <v>48</v>
      </c>
      <c r="P323" s="106" t="s">
        <v>71</v>
      </c>
      <c r="Q323" s="110" t="s">
        <v>93</v>
      </c>
      <c r="R323" s="112">
        <v>345</v>
      </c>
      <c r="S323" s="112">
        <v>7000</v>
      </c>
      <c r="T323" s="112">
        <v>7840</v>
      </c>
      <c r="U323" s="108">
        <v>1400</v>
      </c>
      <c r="V323" s="109" t="s">
        <v>115</v>
      </c>
    </row>
    <row r="324" spans="1:22" ht="18" customHeight="1">
      <c r="A324" s="1" t="s">
        <v>30</v>
      </c>
      <c r="B324" s="1">
        <v>2020</v>
      </c>
      <c r="C324" s="1" t="s">
        <v>46</v>
      </c>
      <c r="D324" s="1" t="s">
        <v>19</v>
      </c>
      <c r="E324" s="1" t="s">
        <v>56</v>
      </c>
      <c r="F324" s="1" t="s">
        <v>31</v>
      </c>
      <c r="G324" s="1" t="s">
        <v>16</v>
      </c>
      <c r="H324" s="1" t="s">
        <v>32</v>
      </c>
      <c r="I324" s="1" t="s">
        <v>17</v>
      </c>
      <c r="J324" s="1">
        <v>282</v>
      </c>
      <c r="K324" s="1">
        <v>403.26</v>
      </c>
      <c r="N324" s="106">
        <v>2021</v>
      </c>
      <c r="O324" s="106" t="s">
        <v>48</v>
      </c>
      <c r="P324" s="106" t="s">
        <v>72</v>
      </c>
      <c r="Q324" s="107" t="s">
        <v>98</v>
      </c>
      <c r="R324" s="108">
        <v>122</v>
      </c>
      <c r="S324" s="108">
        <v>100</v>
      </c>
      <c r="T324" s="108">
        <v>112</v>
      </c>
      <c r="U324" s="108">
        <v>20</v>
      </c>
      <c r="V324" s="109" t="s">
        <v>115</v>
      </c>
    </row>
    <row r="325" spans="1:22" ht="18" customHeight="1">
      <c r="A325" s="1" t="s">
        <v>30</v>
      </c>
      <c r="B325" s="1">
        <v>2020</v>
      </c>
      <c r="C325" s="1" t="s">
        <v>46</v>
      </c>
      <c r="D325" s="1" t="s">
        <v>19</v>
      </c>
      <c r="E325" s="1" t="s">
        <v>56</v>
      </c>
      <c r="F325" s="1" t="s">
        <v>31</v>
      </c>
      <c r="G325" s="1" t="s">
        <v>16</v>
      </c>
      <c r="H325" s="1" t="s">
        <v>32</v>
      </c>
      <c r="I325" s="1" t="s">
        <v>17</v>
      </c>
      <c r="J325" s="1">
        <v>309</v>
      </c>
      <c r="K325" s="1">
        <v>441.87</v>
      </c>
      <c r="N325" s="106">
        <v>2021</v>
      </c>
      <c r="O325" s="106" t="s">
        <v>48</v>
      </c>
      <c r="P325" s="106" t="s">
        <v>74</v>
      </c>
      <c r="Q325" s="110" t="s">
        <v>91</v>
      </c>
      <c r="R325" s="111">
        <v>78</v>
      </c>
      <c r="S325" s="111">
        <v>4577.2</v>
      </c>
      <c r="T325" s="111">
        <v>5126.4639999999999</v>
      </c>
      <c r="U325" s="108">
        <v>915.44</v>
      </c>
      <c r="V325" s="109" t="s">
        <v>115</v>
      </c>
    </row>
    <row r="326" spans="1:22" ht="18" customHeight="1">
      <c r="A326" s="1" t="s">
        <v>33</v>
      </c>
      <c r="B326" s="1">
        <v>2020</v>
      </c>
      <c r="C326" s="1" t="s">
        <v>46</v>
      </c>
      <c r="D326" s="1" t="s">
        <v>19</v>
      </c>
      <c r="E326" s="1" t="s">
        <v>56</v>
      </c>
      <c r="F326" s="1" t="s">
        <v>31</v>
      </c>
      <c r="G326" s="1" t="s">
        <v>16</v>
      </c>
      <c r="H326" s="1" t="s">
        <v>32</v>
      </c>
      <c r="I326" s="1" t="s">
        <v>17</v>
      </c>
      <c r="J326" s="1">
        <v>357</v>
      </c>
      <c r="K326" s="1">
        <v>510.51</v>
      </c>
      <c r="N326" s="106">
        <v>2021</v>
      </c>
      <c r="O326" s="106" t="s">
        <v>48</v>
      </c>
      <c r="P326" s="106" t="s">
        <v>74</v>
      </c>
      <c r="Q326" s="110" t="s">
        <v>89</v>
      </c>
      <c r="R326" s="111">
        <v>76</v>
      </c>
      <c r="S326" s="111">
        <v>4576.8999999999996</v>
      </c>
      <c r="T326" s="111">
        <v>5126.1279999999997</v>
      </c>
      <c r="U326" s="108">
        <v>915.38</v>
      </c>
      <c r="V326" s="109" t="s">
        <v>115</v>
      </c>
    </row>
    <row r="327" spans="1:22" ht="18" customHeight="1">
      <c r="A327" s="1" t="s">
        <v>36</v>
      </c>
      <c r="B327" s="1">
        <v>2020</v>
      </c>
      <c r="C327" s="1" t="s">
        <v>46</v>
      </c>
      <c r="D327" s="1" t="s">
        <v>19</v>
      </c>
      <c r="E327" s="1" t="s">
        <v>56</v>
      </c>
      <c r="F327" s="1" t="s">
        <v>31</v>
      </c>
      <c r="G327" s="1" t="s">
        <v>16</v>
      </c>
      <c r="H327" s="1" t="s">
        <v>32</v>
      </c>
      <c r="I327" s="1" t="s">
        <v>17</v>
      </c>
      <c r="J327" s="1">
        <v>279</v>
      </c>
      <c r="K327" s="1">
        <v>398.97</v>
      </c>
      <c r="N327" s="106">
        <v>2021</v>
      </c>
      <c r="O327" s="106" t="s">
        <v>48</v>
      </c>
      <c r="P327" s="106" t="s">
        <v>74</v>
      </c>
      <c r="Q327" s="110" t="s">
        <v>90</v>
      </c>
      <c r="R327" s="111">
        <v>46</v>
      </c>
      <c r="S327" s="111">
        <v>200</v>
      </c>
      <c r="T327" s="111">
        <v>224</v>
      </c>
      <c r="U327" s="108">
        <v>40</v>
      </c>
      <c r="V327" s="109" t="s">
        <v>115</v>
      </c>
    </row>
    <row r="328" spans="1:22" ht="18" customHeight="1">
      <c r="A328" s="1" t="s">
        <v>36</v>
      </c>
      <c r="B328" s="1">
        <v>2020</v>
      </c>
      <c r="C328" s="1" t="s">
        <v>46</v>
      </c>
      <c r="D328" s="1" t="s">
        <v>19</v>
      </c>
      <c r="E328" s="1" t="s">
        <v>56</v>
      </c>
      <c r="F328" s="1" t="s">
        <v>31</v>
      </c>
      <c r="G328" s="1" t="s">
        <v>16</v>
      </c>
      <c r="H328" s="1" t="s">
        <v>32</v>
      </c>
      <c r="I328" s="1" t="s">
        <v>17</v>
      </c>
      <c r="J328" s="1">
        <v>774</v>
      </c>
      <c r="K328" s="1">
        <v>1106.82</v>
      </c>
      <c r="N328" s="106">
        <v>2021</v>
      </c>
      <c r="O328" s="106" t="s">
        <v>48</v>
      </c>
      <c r="P328" s="106" t="s">
        <v>74</v>
      </c>
      <c r="Q328" s="110" t="s">
        <v>88</v>
      </c>
      <c r="R328" s="111">
        <v>34</v>
      </c>
      <c r="S328" s="111">
        <v>4576.8</v>
      </c>
      <c r="T328" s="111">
        <v>5126.0160000000005</v>
      </c>
      <c r="U328" s="108">
        <v>915.36000000000013</v>
      </c>
      <c r="V328" s="109" t="s">
        <v>115</v>
      </c>
    </row>
    <row r="329" spans="1:22" ht="18" customHeight="1">
      <c r="A329" s="1" t="s">
        <v>33</v>
      </c>
      <c r="B329" s="1">
        <v>2020</v>
      </c>
      <c r="C329" s="1" t="s">
        <v>46</v>
      </c>
      <c r="D329" s="1" t="s">
        <v>19</v>
      </c>
      <c r="E329" s="1" t="s">
        <v>56</v>
      </c>
      <c r="F329" s="1" t="s">
        <v>31</v>
      </c>
      <c r="G329" s="1" t="s">
        <v>16</v>
      </c>
      <c r="H329" s="1" t="s">
        <v>32</v>
      </c>
      <c r="I329" s="1" t="s">
        <v>17</v>
      </c>
      <c r="J329" s="1">
        <v>807</v>
      </c>
      <c r="K329" s="1">
        <v>1154.01</v>
      </c>
      <c r="N329" s="106">
        <v>2021</v>
      </c>
      <c r="O329" s="106" t="s">
        <v>48</v>
      </c>
      <c r="P329" s="106" t="s">
        <v>72</v>
      </c>
      <c r="Q329" s="107" t="s">
        <v>99</v>
      </c>
      <c r="R329" s="108">
        <v>7</v>
      </c>
      <c r="S329" s="108">
        <v>200</v>
      </c>
      <c r="T329" s="108">
        <v>224</v>
      </c>
      <c r="U329" s="108">
        <v>40</v>
      </c>
      <c r="V329" s="109" t="s">
        <v>115</v>
      </c>
    </row>
    <row r="330" spans="1:22" ht="18" customHeight="1">
      <c r="A330" s="1" t="s">
        <v>36</v>
      </c>
      <c r="B330" s="1">
        <v>2020</v>
      </c>
      <c r="C330" s="1" t="s">
        <v>46</v>
      </c>
      <c r="D330" s="1" t="s">
        <v>19</v>
      </c>
      <c r="E330" s="1" t="s">
        <v>56</v>
      </c>
      <c r="F330" s="1" t="s">
        <v>31</v>
      </c>
      <c r="G330" s="1" t="s">
        <v>16</v>
      </c>
      <c r="H330" s="1" t="s">
        <v>32</v>
      </c>
      <c r="I330" s="1" t="s">
        <v>17</v>
      </c>
      <c r="J330" s="1">
        <v>860</v>
      </c>
      <c r="K330" s="1">
        <v>1229.8</v>
      </c>
      <c r="N330" s="106">
        <v>2021</v>
      </c>
      <c r="O330" s="106" t="s">
        <v>48</v>
      </c>
      <c r="P330" s="106" t="s">
        <v>74</v>
      </c>
      <c r="Q330" s="110" t="s">
        <v>92</v>
      </c>
      <c r="R330" s="111">
        <v>3</v>
      </c>
      <c r="S330" s="111">
        <v>4577.3</v>
      </c>
      <c r="T330" s="111">
        <v>5126.576</v>
      </c>
      <c r="U330" s="108">
        <v>915.46</v>
      </c>
      <c r="V330" s="109" t="s">
        <v>115</v>
      </c>
    </row>
    <row r="331" spans="1:22" ht="18" customHeight="1">
      <c r="A331" s="1" t="s">
        <v>40</v>
      </c>
      <c r="B331" s="1">
        <v>2020</v>
      </c>
      <c r="C331" s="1" t="s">
        <v>46</v>
      </c>
      <c r="D331" s="1" t="s">
        <v>19</v>
      </c>
      <c r="E331" s="1" t="s">
        <v>56</v>
      </c>
      <c r="F331" s="1" t="s">
        <v>31</v>
      </c>
      <c r="G331" s="1" t="s">
        <v>16</v>
      </c>
      <c r="H331" s="1" t="s">
        <v>32</v>
      </c>
      <c r="I331" s="1" t="s">
        <v>17</v>
      </c>
      <c r="J331" s="1">
        <v>353</v>
      </c>
      <c r="K331" s="1">
        <v>504.78999999999996</v>
      </c>
      <c r="N331" s="106">
        <v>2021</v>
      </c>
      <c r="O331" s="106" t="s">
        <v>48</v>
      </c>
      <c r="P331" s="106" t="s">
        <v>97</v>
      </c>
      <c r="Q331" s="110" t="s">
        <v>97</v>
      </c>
      <c r="R331" s="111">
        <v>2</v>
      </c>
      <c r="S331" s="111">
        <v>6600</v>
      </c>
      <c r="T331" s="111">
        <v>7392</v>
      </c>
      <c r="U331" s="108">
        <v>1320</v>
      </c>
      <c r="V331" s="109" t="s">
        <v>115</v>
      </c>
    </row>
    <row r="332" spans="1:22" ht="18" customHeight="1">
      <c r="A332" s="1" t="s">
        <v>30</v>
      </c>
      <c r="B332" s="1">
        <v>2020</v>
      </c>
      <c r="C332" s="1" t="s">
        <v>46</v>
      </c>
      <c r="D332" s="1" t="s">
        <v>19</v>
      </c>
      <c r="E332" s="1" t="s">
        <v>56</v>
      </c>
      <c r="F332" s="1" t="s">
        <v>31</v>
      </c>
      <c r="G332" s="1" t="s">
        <v>16</v>
      </c>
      <c r="H332" s="1" t="s">
        <v>32</v>
      </c>
      <c r="I332" s="1" t="s">
        <v>17</v>
      </c>
      <c r="J332" s="1">
        <v>281</v>
      </c>
      <c r="K332" s="1">
        <v>401.83</v>
      </c>
      <c r="N332" s="106">
        <v>2021</v>
      </c>
      <c r="O332" s="106" t="s">
        <v>49</v>
      </c>
      <c r="P332" s="106" t="s">
        <v>73</v>
      </c>
      <c r="Q332" s="107" t="s">
        <v>101</v>
      </c>
      <c r="R332" s="108">
        <v>3566</v>
      </c>
      <c r="S332" s="108">
        <v>4577.3</v>
      </c>
      <c r="T332" s="108">
        <v>5126.576</v>
      </c>
      <c r="U332" s="108">
        <v>915.46</v>
      </c>
      <c r="V332" s="109" t="s">
        <v>115</v>
      </c>
    </row>
    <row r="333" spans="1:22" ht="18" customHeight="1">
      <c r="A333" s="1" t="s">
        <v>30</v>
      </c>
      <c r="B333" s="1">
        <v>2020</v>
      </c>
      <c r="C333" s="1" t="s">
        <v>50</v>
      </c>
      <c r="D333" s="1" t="s">
        <v>19</v>
      </c>
      <c r="E333" s="1" t="s">
        <v>56</v>
      </c>
      <c r="F333" s="1" t="s">
        <v>31</v>
      </c>
      <c r="G333" s="1" t="s">
        <v>16</v>
      </c>
      <c r="H333" s="1" t="s">
        <v>32</v>
      </c>
      <c r="I333" s="1" t="s">
        <v>17</v>
      </c>
      <c r="J333" s="1">
        <v>284</v>
      </c>
      <c r="K333" s="1">
        <v>406.12</v>
      </c>
      <c r="N333" s="106">
        <v>2021</v>
      </c>
      <c r="O333" s="106" t="s">
        <v>49</v>
      </c>
      <c r="P333" s="106" t="s">
        <v>73</v>
      </c>
      <c r="Q333" s="107" t="s">
        <v>102</v>
      </c>
      <c r="R333" s="108">
        <v>2498</v>
      </c>
      <c r="S333" s="108">
        <v>8000</v>
      </c>
      <c r="T333" s="108">
        <v>8960</v>
      </c>
      <c r="U333" s="108">
        <v>1600</v>
      </c>
      <c r="V333" s="109" t="s">
        <v>115</v>
      </c>
    </row>
    <row r="334" spans="1:22" ht="18" customHeight="1">
      <c r="A334" s="1" t="s">
        <v>36</v>
      </c>
      <c r="B334" s="1">
        <v>2020</v>
      </c>
      <c r="C334" s="1" t="s">
        <v>50</v>
      </c>
      <c r="D334" s="1" t="s">
        <v>19</v>
      </c>
      <c r="E334" s="1" t="s">
        <v>56</v>
      </c>
      <c r="F334" s="1" t="s">
        <v>31</v>
      </c>
      <c r="G334" s="1" t="s">
        <v>16</v>
      </c>
      <c r="H334" s="1" t="s">
        <v>32</v>
      </c>
      <c r="I334" s="1" t="s">
        <v>17</v>
      </c>
      <c r="J334" s="1">
        <v>332</v>
      </c>
      <c r="K334" s="1">
        <v>474.76</v>
      </c>
      <c r="N334" s="106">
        <v>2021</v>
      </c>
      <c r="O334" s="106" t="s">
        <v>49</v>
      </c>
      <c r="P334" s="106" t="s">
        <v>72</v>
      </c>
      <c r="Q334" s="107" t="s">
        <v>100</v>
      </c>
      <c r="R334" s="108">
        <v>1245</v>
      </c>
      <c r="S334" s="108">
        <v>4577.2</v>
      </c>
      <c r="T334" s="108">
        <v>5126.4639999999999</v>
      </c>
      <c r="U334" s="108">
        <v>915.44</v>
      </c>
      <c r="V334" s="109" t="s">
        <v>115</v>
      </c>
    </row>
    <row r="335" spans="1:22" ht="18" customHeight="1">
      <c r="A335" s="1" t="s">
        <v>30</v>
      </c>
      <c r="B335" s="1">
        <v>2020</v>
      </c>
      <c r="C335" s="1" t="s">
        <v>50</v>
      </c>
      <c r="D335" s="1" t="s">
        <v>19</v>
      </c>
      <c r="E335" s="1" t="s">
        <v>56</v>
      </c>
      <c r="F335" s="1" t="s">
        <v>31</v>
      </c>
      <c r="G335" s="1" t="s">
        <v>16</v>
      </c>
      <c r="H335" s="1" t="s">
        <v>32</v>
      </c>
      <c r="I335" s="1" t="s">
        <v>17</v>
      </c>
      <c r="J335" s="1">
        <v>260</v>
      </c>
      <c r="K335" s="1">
        <v>371.8</v>
      </c>
      <c r="N335" s="106">
        <v>2021</v>
      </c>
      <c r="O335" s="106" t="s">
        <v>49</v>
      </c>
      <c r="P335" s="106" t="s">
        <v>111</v>
      </c>
      <c r="Q335" s="110" t="s">
        <v>95</v>
      </c>
      <c r="R335" s="111">
        <v>644</v>
      </c>
      <c r="S335" s="111">
        <v>5743.5</v>
      </c>
      <c r="T335" s="111">
        <v>6432.72</v>
      </c>
      <c r="U335" s="108">
        <v>1148.7</v>
      </c>
      <c r="V335" s="109" t="s">
        <v>115</v>
      </c>
    </row>
    <row r="336" spans="1:22" ht="18" customHeight="1">
      <c r="A336" s="1" t="s">
        <v>36</v>
      </c>
      <c r="B336" s="1">
        <v>2020</v>
      </c>
      <c r="C336" s="1" t="s">
        <v>50</v>
      </c>
      <c r="D336" s="1" t="s">
        <v>19</v>
      </c>
      <c r="E336" s="1" t="s">
        <v>56</v>
      </c>
      <c r="F336" s="1" t="s">
        <v>31</v>
      </c>
      <c r="G336" s="1" t="s">
        <v>16</v>
      </c>
      <c r="H336" s="1" t="s">
        <v>32</v>
      </c>
      <c r="I336" s="1" t="s">
        <v>17</v>
      </c>
      <c r="J336" s="1">
        <v>286</v>
      </c>
      <c r="K336" s="1">
        <v>526.24</v>
      </c>
      <c r="N336" s="106">
        <v>2021</v>
      </c>
      <c r="O336" s="106" t="s">
        <v>49</v>
      </c>
      <c r="P336" s="106" t="s">
        <v>71</v>
      </c>
      <c r="Q336" s="110" t="s">
        <v>94</v>
      </c>
      <c r="R336" s="111">
        <v>643</v>
      </c>
      <c r="S336" s="111">
        <v>7000</v>
      </c>
      <c r="T336" s="111">
        <v>7840</v>
      </c>
      <c r="U336" s="108">
        <v>1400</v>
      </c>
      <c r="V336" s="109" t="s">
        <v>115</v>
      </c>
    </row>
    <row r="337" spans="1:22" ht="18" customHeight="1">
      <c r="A337" s="1" t="s">
        <v>33</v>
      </c>
      <c r="B337" s="1">
        <v>2020</v>
      </c>
      <c r="C337" s="1" t="s">
        <v>50</v>
      </c>
      <c r="D337" s="1" t="s">
        <v>19</v>
      </c>
      <c r="E337" s="1" t="s">
        <v>56</v>
      </c>
      <c r="F337" s="1" t="s">
        <v>31</v>
      </c>
      <c r="G337" s="1" t="s">
        <v>16</v>
      </c>
      <c r="H337" s="1" t="s">
        <v>32</v>
      </c>
      <c r="I337" s="1" t="s">
        <v>17</v>
      </c>
      <c r="J337" s="1">
        <v>334</v>
      </c>
      <c r="K337" s="1">
        <v>526.24</v>
      </c>
      <c r="N337" s="106">
        <v>2021</v>
      </c>
      <c r="O337" s="106" t="s">
        <v>49</v>
      </c>
      <c r="P337" s="106" t="s">
        <v>111</v>
      </c>
      <c r="Q337" s="110" t="s">
        <v>96</v>
      </c>
      <c r="R337" s="111">
        <v>455</v>
      </c>
      <c r="S337" s="111">
        <v>4578.6000000000004</v>
      </c>
      <c r="T337" s="111">
        <v>5128.0320000000002</v>
      </c>
      <c r="U337" s="108">
        <v>915.72000000000014</v>
      </c>
      <c r="V337" s="109" t="s">
        <v>115</v>
      </c>
    </row>
    <row r="338" spans="1:22" ht="18" customHeight="1">
      <c r="A338" s="1" t="s">
        <v>36</v>
      </c>
      <c r="B338" s="1">
        <v>2020</v>
      </c>
      <c r="C338" s="1" t="s">
        <v>50</v>
      </c>
      <c r="D338" s="1" t="s">
        <v>19</v>
      </c>
      <c r="E338" s="1" t="s">
        <v>56</v>
      </c>
      <c r="F338" s="1" t="s">
        <v>31</v>
      </c>
      <c r="G338" s="1" t="s">
        <v>16</v>
      </c>
      <c r="H338" s="1" t="s">
        <v>32</v>
      </c>
      <c r="I338" s="1" t="s">
        <v>17</v>
      </c>
      <c r="J338" s="1">
        <v>262</v>
      </c>
      <c r="K338" s="1">
        <v>526.24</v>
      </c>
      <c r="N338" s="106">
        <v>2021</v>
      </c>
      <c r="O338" s="106" t="s">
        <v>49</v>
      </c>
      <c r="P338" s="106" t="s">
        <v>71</v>
      </c>
      <c r="Q338" s="110" t="s">
        <v>93</v>
      </c>
      <c r="R338" s="112">
        <v>345</v>
      </c>
      <c r="S338" s="112">
        <v>7000</v>
      </c>
      <c r="T338" s="112">
        <v>7840</v>
      </c>
      <c r="U338" s="108">
        <v>1400</v>
      </c>
      <c r="V338" s="109" t="s">
        <v>115</v>
      </c>
    </row>
    <row r="339" spans="1:22" ht="18" customHeight="1">
      <c r="A339" s="1" t="s">
        <v>33</v>
      </c>
      <c r="B339" s="1">
        <v>2020</v>
      </c>
      <c r="C339" s="1" t="s">
        <v>50</v>
      </c>
      <c r="D339" s="1" t="s">
        <v>19</v>
      </c>
      <c r="E339" s="1" t="s">
        <v>56</v>
      </c>
      <c r="F339" s="1" t="s">
        <v>31</v>
      </c>
      <c r="G339" s="1" t="s">
        <v>16</v>
      </c>
      <c r="H339" s="1" t="s">
        <v>32</v>
      </c>
      <c r="I339" s="1" t="s">
        <v>17</v>
      </c>
      <c r="J339" s="1">
        <v>996</v>
      </c>
      <c r="K339" s="1">
        <v>1424.28</v>
      </c>
      <c r="N339" s="106">
        <v>2021</v>
      </c>
      <c r="O339" s="106" t="s">
        <v>49</v>
      </c>
      <c r="P339" s="106" t="s">
        <v>72</v>
      </c>
      <c r="Q339" s="107" t="s">
        <v>98</v>
      </c>
      <c r="R339" s="108">
        <v>122</v>
      </c>
      <c r="S339" s="108">
        <v>100</v>
      </c>
      <c r="T339" s="108">
        <v>112</v>
      </c>
      <c r="U339" s="108">
        <v>20</v>
      </c>
      <c r="V339" s="109" t="s">
        <v>115</v>
      </c>
    </row>
    <row r="340" spans="1:22" ht="18" customHeight="1">
      <c r="A340" s="1" t="s">
        <v>36</v>
      </c>
      <c r="B340" s="1">
        <v>2020</v>
      </c>
      <c r="C340" s="1" t="s">
        <v>50</v>
      </c>
      <c r="D340" s="1" t="s">
        <v>19</v>
      </c>
      <c r="E340" s="1" t="s">
        <v>56</v>
      </c>
      <c r="F340" s="1" t="s">
        <v>31</v>
      </c>
      <c r="G340" s="1" t="s">
        <v>16</v>
      </c>
      <c r="H340" s="1" t="s">
        <v>32</v>
      </c>
      <c r="I340" s="1" t="s">
        <v>17</v>
      </c>
      <c r="J340" s="1">
        <v>258</v>
      </c>
      <c r="K340" s="1">
        <v>368.94</v>
      </c>
      <c r="N340" s="106">
        <v>2021</v>
      </c>
      <c r="O340" s="106" t="s">
        <v>49</v>
      </c>
      <c r="P340" s="106" t="s">
        <v>74</v>
      </c>
      <c r="Q340" s="110" t="s">
        <v>91</v>
      </c>
      <c r="R340" s="111">
        <v>78</v>
      </c>
      <c r="S340" s="111">
        <v>4577.2</v>
      </c>
      <c r="T340" s="111">
        <v>5126.4639999999999</v>
      </c>
      <c r="U340" s="108">
        <v>915.44</v>
      </c>
      <c r="V340" s="109" t="s">
        <v>115</v>
      </c>
    </row>
    <row r="341" spans="1:22" ht="18" customHeight="1">
      <c r="A341" s="1" t="s">
        <v>36</v>
      </c>
      <c r="B341" s="1">
        <v>2020</v>
      </c>
      <c r="C341" s="1" t="s">
        <v>50</v>
      </c>
      <c r="D341" s="1" t="s">
        <v>19</v>
      </c>
      <c r="E341" s="1" t="s">
        <v>56</v>
      </c>
      <c r="F341" s="1" t="s">
        <v>31</v>
      </c>
      <c r="G341" s="1" t="s">
        <v>16</v>
      </c>
      <c r="H341" s="1" t="s">
        <v>32</v>
      </c>
      <c r="I341" s="1" t="s">
        <v>17</v>
      </c>
      <c r="J341" s="1">
        <v>285</v>
      </c>
      <c r="K341" s="1">
        <v>407.55</v>
      </c>
      <c r="N341" s="106">
        <v>2021</v>
      </c>
      <c r="O341" s="106" t="s">
        <v>49</v>
      </c>
      <c r="P341" s="106" t="s">
        <v>74</v>
      </c>
      <c r="Q341" s="110" t="s">
        <v>89</v>
      </c>
      <c r="R341" s="111">
        <v>76</v>
      </c>
      <c r="S341" s="111">
        <v>4576.8999999999996</v>
      </c>
      <c r="T341" s="111">
        <v>5126.1279999999997</v>
      </c>
      <c r="U341" s="108">
        <v>915.38</v>
      </c>
      <c r="V341" s="109" t="s">
        <v>115</v>
      </c>
    </row>
    <row r="342" spans="1:22" ht="18" customHeight="1">
      <c r="A342" s="1" t="s">
        <v>33</v>
      </c>
      <c r="B342" s="1">
        <v>2020</v>
      </c>
      <c r="C342" s="1" t="s">
        <v>50</v>
      </c>
      <c r="D342" s="1" t="s">
        <v>19</v>
      </c>
      <c r="E342" s="1" t="s">
        <v>56</v>
      </c>
      <c r="F342" s="1" t="s">
        <v>31</v>
      </c>
      <c r="G342" s="1" t="s">
        <v>16</v>
      </c>
      <c r="H342" s="1" t="s">
        <v>32</v>
      </c>
      <c r="I342" s="1" t="s">
        <v>17</v>
      </c>
      <c r="J342" s="1">
        <v>333</v>
      </c>
      <c r="K342" s="1">
        <v>476.19</v>
      </c>
      <c r="N342" s="106">
        <v>2021</v>
      </c>
      <c r="O342" s="106" t="s">
        <v>49</v>
      </c>
      <c r="P342" s="106" t="s">
        <v>74</v>
      </c>
      <c r="Q342" s="110" t="s">
        <v>90</v>
      </c>
      <c r="R342" s="111">
        <v>46</v>
      </c>
      <c r="S342" s="111">
        <v>200</v>
      </c>
      <c r="T342" s="111">
        <v>224</v>
      </c>
      <c r="U342" s="108">
        <v>40</v>
      </c>
      <c r="V342" s="109" t="s">
        <v>115</v>
      </c>
    </row>
    <row r="343" spans="1:22" ht="18" customHeight="1">
      <c r="A343" s="1" t="s">
        <v>33</v>
      </c>
      <c r="B343" s="1">
        <v>2020</v>
      </c>
      <c r="C343" s="1" t="s">
        <v>50</v>
      </c>
      <c r="D343" s="1" t="s">
        <v>19</v>
      </c>
      <c r="E343" s="1" t="s">
        <v>56</v>
      </c>
      <c r="F343" s="1" t="s">
        <v>31</v>
      </c>
      <c r="G343" s="1" t="s">
        <v>16</v>
      </c>
      <c r="H343" s="1" t="s">
        <v>32</v>
      </c>
      <c r="I343" s="1" t="s">
        <v>17</v>
      </c>
      <c r="J343" s="1">
        <v>261</v>
      </c>
      <c r="K343" s="1">
        <v>373.23</v>
      </c>
      <c r="N343" s="106">
        <v>2021</v>
      </c>
      <c r="O343" s="106" t="s">
        <v>49</v>
      </c>
      <c r="P343" s="106" t="s">
        <v>74</v>
      </c>
      <c r="Q343" s="110" t="s">
        <v>88</v>
      </c>
      <c r="R343" s="111">
        <v>34</v>
      </c>
      <c r="S343" s="111">
        <v>5492.16</v>
      </c>
      <c r="T343" s="111">
        <v>5126.0160000000005</v>
      </c>
      <c r="U343" s="108">
        <v>1098.432</v>
      </c>
      <c r="V343" s="109" t="s">
        <v>115</v>
      </c>
    </row>
    <row r="344" spans="1:22" ht="18" customHeight="1">
      <c r="A344" s="1" t="s">
        <v>36</v>
      </c>
      <c r="B344" s="1">
        <v>2020</v>
      </c>
      <c r="C344" s="1" t="s">
        <v>50</v>
      </c>
      <c r="D344" s="1" t="s">
        <v>19</v>
      </c>
      <c r="E344" s="1" t="s">
        <v>56</v>
      </c>
      <c r="F344" s="1" t="s">
        <v>31</v>
      </c>
      <c r="G344" s="1" t="s">
        <v>16</v>
      </c>
      <c r="H344" s="1" t="s">
        <v>32</v>
      </c>
      <c r="I344" s="1" t="s">
        <v>17</v>
      </c>
      <c r="J344" s="1">
        <v>777</v>
      </c>
      <c r="K344" s="1">
        <v>1111.1100000000001</v>
      </c>
      <c r="N344" s="106">
        <v>2021</v>
      </c>
      <c r="O344" s="106" t="s">
        <v>49</v>
      </c>
      <c r="P344" s="106" t="s">
        <v>72</v>
      </c>
      <c r="Q344" s="107" t="s">
        <v>99</v>
      </c>
      <c r="R344" s="108">
        <v>7</v>
      </c>
      <c r="S344" s="108">
        <v>240</v>
      </c>
      <c r="T344" s="108">
        <v>224</v>
      </c>
      <c r="U344" s="108">
        <v>48</v>
      </c>
      <c r="V344" s="109" t="s">
        <v>115</v>
      </c>
    </row>
    <row r="345" spans="1:22" ht="18" customHeight="1">
      <c r="A345" s="1" t="s">
        <v>33</v>
      </c>
      <c r="B345" s="1">
        <v>2020</v>
      </c>
      <c r="C345" s="1" t="s">
        <v>50</v>
      </c>
      <c r="D345" s="1" t="s">
        <v>19</v>
      </c>
      <c r="E345" s="1" t="s">
        <v>56</v>
      </c>
      <c r="F345" s="1" t="s">
        <v>31</v>
      </c>
      <c r="G345" s="1" t="s">
        <v>16</v>
      </c>
      <c r="H345" s="1" t="s">
        <v>32</v>
      </c>
      <c r="I345" s="1" t="s">
        <v>17</v>
      </c>
      <c r="J345" s="1">
        <v>811</v>
      </c>
      <c r="K345" s="1">
        <v>1159.73</v>
      </c>
      <c r="N345" s="106">
        <v>2021</v>
      </c>
      <c r="O345" s="106" t="s">
        <v>49</v>
      </c>
      <c r="P345" s="106" t="s">
        <v>74</v>
      </c>
      <c r="Q345" s="110" t="s">
        <v>92</v>
      </c>
      <c r="R345" s="111">
        <v>3</v>
      </c>
      <c r="S345" s="111">
        <v>5492.76</v>
      </c>
      <c r="T345" s="111">
        <v>5126.576</v>
      </c>
      <c r="U345" s="108">
        <v>1098.5520000000001</v>
      </c>
      <c r="V345" s="109" t="s">
        <v>115</v>
      </c>
    </row>
    <row r="346" spans="1:22" ht="18" customHeight="1">
      <c r="A346" s="1" t="s">
        <v>36</v>
      </c>
      <c r="B346" s="1">
        <v>2020</v>
      </c>
      <c r="C346" s="1" t="s">
        <v>50</v>
      </c>
      <c r="D346" s="1" t="s">
        <v>19</v>
      </c>
      <c r="E346" s="1" t="s">
        <v>56</v>
      </c>
      <c r="F346" s="1" t="s">
        <v>31</v>
      </c>
      <c r="G346" s="1" t="s">
        <v>16</v>
      </c>
      <c r="H346" s="1" t="s">
        <v>32</v>
      </c>
      <c r="I346" s="1" t="s">
        <v>17</v>
      </c>
      <c r="J346" s="1">
        <v>864</v>
      </c>
      <c r="K346" s="1">
        <v>1235.52</v>
      </c>
      <c r="N346" s="106">
        <v>2021</v>
      </c>
      <c r="O346" s="106" t="s">
        <v>49</v>
      </c>
      <c r="P346" s="106" t="s">
        <v>97</v>
      </c>
      <c r="Q346" s="110" t="s">
        <v>97</v>
      </c>
      <c r="R346" s="111">
        <v>2</v>
      </c>
      <c r="S346" s="111">
        <v>7920</v>
      </c>
      <c r="T346" s="111">
        <v>7392</v>
      </c>
      <c r="U346" s="108">
        <v>1584</v>
      </c>
      <c r="V346" s="109" t="s">
        <v>115</v>
      </c>
    </row>
    <row r="347" spans="1:22" ht="18" customHeight="1">
      <c r="A347" s="1" t="s">
        <v>30</v>
      </c>
      <c r="B347" s="1">
        <v>2020</v>
      </c>
      <c r="C347" s="1" t="s">
        <v>50</v>
      </c>
      <c r="D347" s="1" t="s">
        <v>19</v>
      </c>
      <c r="E347" s="1" t="s">
        <v>56</v>
      </c>
      <c r="F347" s="1" t="s">
        <v>31</v>
      </c>
      <c r="G347" s="1" t="s">
        <v>16</v>
      </c>
      <c r="H347" s="1" t="s">
        <v>32</v>
      </c>
      <c r="I347" s="1" t="s">
        <v>17</v>
      </c>
      <c r="J347" s="1">
        <v>287</v>
      </c>
      <c r="K347" s="1">
        <v>410.40999999999997</v>
      </c>
      <c r="N347" s="106">
        <v>2021</v>
      </c>
      <c r="O347" s="106" t="s">
        <v>50</v>
      </c>
      <c r="P347" s="106" t="s">
        <v>73</v>
      </c>
      <c r="Q347" s="107" t="s">
        <v>101</v>
      </c>
      <c r="R347" s="108">
        <v>3566</v>
      </c>
      <c r="S347" s="108">
        <v>4577.3</v>
      </c>
      <c r="T347" s="108">
        <v>5126.576</v>
      </c>
      <c r="U347" s="108">
        <v>915.46</v>
      </c>
      <c r="V347" s="109" t="s">
        <v>115</v>
      </c>
    </row>
    <row r="348" spans="1:22" ht="18" customHeight="1">
      <c r="A348" s="1" t="s">
        <v>33</v>
      </c>
      <c r="B348" s="1">
        <v>2020</v>
      </c>
      <c r="C348" s="1" t="s">
        <v>50</v>
      </c>
      <c r="D348" s="1" t="s">
        <v>19</v>
      </c>
      <c r="E348" s="1" t="s">
        <v>56</v>
      </c>
      <c r="F348" s="1" t="s">
        <v>31</v>
      </c>
      <c r="G348" s="1" t="s">
        <v>16</v>
      </c>
      <c r="H348" s="1" t="s">
        <v>32</v>
      </c>
      <c r="I348" s="1" t="s">
        <v>17</v>
      </c>
      <c r="J348" s="1">
        <v>335</v>
      </c>
      <c r="K348" s="1">
        <v>479.05</v>
      </c>
      <c r="N348" s="106">
        <v>2021</v>
      </c>
      <c r="O348" s="106" t="s">
        <v>50</v>
      </c>
      <c r="P348" s="106" t="s">
        <v>73</v>
      </c>
      <c r="Q348" s="107" t="s">
        <v>102</v>
      </c>
      <c r="R348" s="108">
        <v>2498</v>
      </c>
      <c r="S348" s="108">
        <v>8000</v>
      </c>
      <c r="T348" s="108">
        <v>8960</v>
      </c>
      <c r="U348" s="108">
        <v>1600</v>
      </c>
      <c r="V348" s="109" t="s">
        <v>115</v>
      </c>
    </row>
    <row r="349" spans="1:22" ht="18" customHeight="1">
      <c r="A349" s="1" t="s">
        <v>30</v>
      </c>
      <c r="B349" s="1">
        <v>2020</v>
      </c>
      <c r="C349" s="1" t="s">
        <v>50</v>
      </c>
      <c r="D349" s="1" t="s">
        <v>19</v>
      </c>
      <c r="E349" s="1" t="s">
        <v>56</v>
      </c>
      <c r="F349" s="1" t="s">
        <v>31</v>
      </c>
      <c r="G349" s="1" t="s">
        <v>16</v>
      </c>
      <c r="H349" s="1" t="s">
        <v>32</v>
      </c>
      <c r="I349" s="1" t="s">
        <v>17</v>
      </c>
      <c r="J349" s="1">
        <v>257</v>
      </c>
      <c r="K349" s="1">
        <v>367.51</v>
      </c>
      <c r="N349" s="106">
        <v>2021</v>
      </c>
      <c r="O349" s="106" t="s">
        <v>50</v>
      </c>
      <c r="P349" s="106" t="s">
        <v>72</v>
      </c>
      <c r="Q349" s="107" t="s">
        <v>100</v>
      </c>
      <c r="R349" s="108">
        <v>1245</v>
      </c>
      <c r="S349" s="108">
        <v>4577.2</v>
      </c>
      <c r="T349" s="108">
        <v>5126.4639999999999</v>
      </c>
      <c r="U349" s="108">
        <v>915.44</v>
      </c>
      <c r="V349" s="109" t="s">
        <v>115</v>
      </c>
    </row>
    <row r="350" spans="1:22" ht="18" customHeight="1">
      <c r="A350" s="1" t="s">
        <v>36</v>
      </c>
      <c r="B350" s="1">
        <v>2020</v>
      </c>
      <c r="C350" s="1" t="s">
        <v>38</v>
      </c>
      <c r="D350" s="1" t="s">
        <v>19</v>
      </c>
      <c r="E350" s="1" t="s">
        <v>56</v>
      </c>
      <c r="F350" s="1" t="s">
        <v>31</v>
      </c>
      <c r="G350" s="1" t="s">
        <v>16</v>
      </c>
      <c r="H350" s="1" t="s">
        <v>32</v>
      </c>
      <c r="I350" s="1" t="s">
        <v>21</v>
      </c>
      <c r="J350" s="1">
        <v>350</v>
      </c>
      <c r="K350" s="1">
        <v>500.5</v>
      </c>
      <c r="N350" s="106">
        <v>2021</v>
      </c>
      <c r="O350" s="106" t="s">
        <v>50</v>
      </c>
      <c r="P350" s="106" t="s">
        <v>111</v>
      </c>
      <c r="Q350" s="110" t="s">
        <v>95</v>
      </c>
      <c r="R350" s="111">
        <v>644</v>
      </c>
      <c r="S350" s="111">
        <v>5743.5</v>
      </c>
      <c r="T350" s="111">
        <v>6432.72</v>
      </c>
      <c r="U350" s="108">
        <v>1148.7</v>
      </c>
      <c r="V350" s="109" t="s">
        <v>115</v>
      </c>
    </row>
    <row r="351" spans="1:22" ht="18" customHeight="1">
      <c r="A351" s="1" t="s">
        <v>30</v>
      </c>
      <c r="B351" s="1">
        <v>2020</v>
      </c>
      <c r="C351" s="1" t="s">
        <v>38</v>
      </c>
      <c r="D351" s="1" t="s">
        <v>19</v>
      </c>
      <c r="E351" s="1" t="s">
        <v>56</v>
      </c>
      <c r="F351" s="1" t="s">
        <v>31</v>
      </c>
      <c r="G351" s="1" t="s">
        <v>16</v>
      </c>
      <c r="H351" s="1" t="s">
        <v>32</v>
      </c>
      <c r="I351" s="1" t="s">
        <v>21</v>
      </c>
      <c r="J351" s="1">
        <v>344</v>
      </c>
      <c r="K351" s="1">
        <v>491.91999999999996</v>
      </c>
      <c r="N351" s="106">
        <v>2021</v>
      </c>
      <c r="O351" s="106" t="s">
        <v>50</v>
      </c>
      <c r="P351" s="106" t="s">
        <v>71</v>
      </c>
      <c r="Q351" s="110" t="s">
        <v>94</v>
      </c>
      <c r="R351" s="111">
        <v>643</v>
      </c>
      <c r="S351" s="111">
        <v>7000</v>
      </c>
      <c r="T351" s="111">
        <v>7840</v>
      </c>
      <c r="U351" s="108">
        <v>1400</v>
      </c>
      <c r="V351" s="109" t="s">
        <v>115</v>
      </c>
    </row>
    <row r="352" spans="1:22" ht="18" customHeight="1">
      <c r="A352" s="1" t="s">
        <v>33</v>
      </c>
      <c r="B352" s="1">
        <v>2020</v>
      </c>
      <c r="C352" s="1" t="s">
        <v>38</v>
      </c>
      <c r="D352" s="1" t="s">
        <v>19</v>
      </c>
      <c r="E352" s="1" t="s">
        <v>56</v>
      </c>
      <c r="F352" s="1" t="s">
        <v>31</v>
      </c>
      <c r="G352" s="1" t="s">
        <v>16</v>
      </c>
      <c r="H352" s="1" t="s">
        <v>32</v>
      </c>
      <c r="I352" s="1" t="s">
        <v>17</v>
      </c>
      <c r="J352" s="1">
        <v>338</v>
      </c>
      <c r="K352" s="1">
        <v>483.34000000000003</v>
      </c>
      <c r="N352" s="106">
        <v>2021</v>
      </c>
      <c r="O352" s="106" t="s">
        <v>50</v>
      </c>
      <c r="P352" s="106" t="s">
        <v>111</v>
      </c>
      <c r="Q352" s="110" t="s">
        <v>96</v>
      </c>
      <c r="R352" s="111">
        <v>455</v>
      </c>
      <c r="S352" s="111">
        <v>4578.6000000000004</v>
      </c>
      <c r="T352" s="111">
        <v>5128.0320000000002</v>
      </c>
      <c r="U352" s="108">
        <v>915.72000000000014</v>
      </c>
      <c r="V352" s="109" t="s">
        <v>115</v>
      </c>
    </row>
    <row r="353" spans="1:22" ht="18" customHeight="1">
      <c r="A353" s="1" t="s">
        <v>33</v>
      </c>
      <c r="B353" s="1">
        <v>2020</v>
      </c>
      <c r="C353" s="1" t="s">
        <v>38</v>
      </c>
      <c r="D353" s="1" t="s">
        <v>19</v>
      </c>
      <c r="E353" s="1" t="s">
        <v>56</v>
      </c>
      <c r="F353" s="1" t="s">
        <v>31</v>
      </c>
      <c r="G353" s="1" t="s">
        <v>16</v>
      </c>
      <c r="H353" s="1" t="s">
        <v>32</v>
      </c>
      <c r="I353" s="1" t="s">
        <v>17</v>
      </c>
      <c r="J353" s="1">
        <v>140</v>
      </c>
      <c r="K353" s="1">
        <v>200.2</v>
      </c>
      <c r="N353" s="106">
        <v>2021</v>
      </c>
      <c r="O353" s="106" t="s">
        <v>50</v>
      </c>
      <c r="P353" s="106" t="s">
        <v>71</v>
      </c>
      <c r="Q353" s="110" t="s">
        <v>93</v>
      </c>
      <c r="R353" s="112">
        <v>345</v>
      </c>
      <c r="S353" s="112">
        <v>7000</v>
      </c>
      <c r="T353" s="112">
        <v>7840</v>
      </c>
      <c r="U353" s="108">
        <v>1400</v>
      </c>
      <c r="V353" s="109" t="s">
        <v>115</v>
      </c>
    </row>
    <row r="354" spans="1:22" ht="18" customHeight="1">
      <c r="A354" s="1" t="s">
        <v>37</v>
      </c>
      <c r="B354" s="1">
        <v>2020</v>
      </c>
      <c r="C354" s="1" t="s">
        <v>38</v>
      </c>
      <c r="D354" s="1" t="s">
        <v>19</v>
      </c>
      <c r="E354" s="1" t="s">
        <v>56</v>
      </c>
      <c r="F354" s="1" t="s">
        <v>31</v>
      </c>
      <c r="G354" s="1" t="s">
        <v>16</v>
      </c>
      <c r="H354" s="1" t="s">
        <v>32</v>
      </c>
      <c r="I354" s="1" t="s">
        <v>17</v>
      </c>
      <c r="J354" s="1">
        <v>314</v>
      </c>
      <c r="K354" s="1">
        <v>449.02</v>
      </c>
      <c r="N354" s="106">
        <v>2021</v>
      </c>
      <c r="O354" s="106" t="s">
        <v>50</v>
      </c>
      <c r="P354" s="106" t="s">
        <v>72</v>
      </c>
      <c r="Q354" s="107" t="s">
        <v>98</v>
      </c>
      <c r="R354" s="108">
        <v>122</v>
      </c>
      <c r="S354" s="108">
        <v>100</v>
      </c>
      <c r="T354" s="108">
        <v>112</v>
      </c>
      <c r="U354" s="108">
        <v>20</v>
      </c>
      <c r="V354" s="109" t="s">
        <v>115</v>
      </c>
    </row>
    <row r="355" spans="1:22" ht="18" customHeight="1">
      <c r="A355" s="1" t="s">
        <v>33</v>
      </c>
      <c r="B355" s="1">
        <v>2020</v>
      </c>
      <c r="C355" s="1" t="s">
        <v>38</v>
      </c>
      <c r="D355" s="1" t="s">
        <v>19</v>
      </c>
      <c r="E355" s="1" t="s">
        <v>56</v>
      </c>
      <c r="F355" s="1" t="s">
        <v>31</v>
      </c>
      <c r="G355" s="1" t="s">
        <v>16</v>
      </c>
      <c r="H355" s="1" t="s">
        <v>32</v>
      </c>
      <c r="I355" s="1" t="s">
        <v>21</v>
      </c>
      <c r="J355" s="1">
        <v>352</v>
      </c>
      <c r="K355" s="1">
        <v>503.36</v>
      </c>
      <c r="N355" s="106">
        <v>2021</v>
      </c>
      <c r="O355" s="106" t="s">
        <v>50</v>
      </c>
      <c r="P355" s="106" t="s">
        <v>74</v>
      </c>
      <c r="Q355" s="110" t="s">
        <v>91</v>
      </c>
      <c r="R355" s="111">
        <v>78</v>
      </c>
      <c r="S355" s="111">
        <v>4577.2</v>
      </c>
      <c r="T355" s="111">
        <v>5126.4639999999999</v>
      </c>
      <c r="U355" s="108">
        <v>915.44</v>
      </c>
      <c r="V355" s="109" t="s">
        <v>115</v>
      </c>
    </row>
    <row r="356" spans="1:22" ht="18" customHeight="1">
      <c r="A356" s="1" t="s">
        <v>33</v>
      </c>
      <c r="B356" s="1">
        <v>2020</v>
      </c>
      <c r="C356" s="1" t="s">
        <v>38</v>
      </c>
      <c r="D356" s="1" t="s">
        <v>19</v>
      </c>
      <c r="E356" s="1" t="s">
        <v>56</v>
      </c>
      <c r="F356" s="1" t="s">
        <v>31</v>
      </c>
      <c r="G356" s="1" t="s">
        <v>16</v>
      </c>
      <c r="H356" s="1" t="s">
        <v>32</v>
      </c>
      <c r="I356" s="1" t="s">
        <v>21</v>
      </c>
      <c r="J356" s="1">
        <v>346</v>
      </c>
      <c r="K356" s="1">
        <v>494.78</v>
      </c>
      <c r="N356" s="106">
        <v>2021</v>
      </c>
      <c r="O356" s="106" t="s">
        <v>50</v>
      </c>
      <c r="P356" s="106" t="s">
        <v>74</v>
      </c>
      <c r="Q356" s="110" t="s">
        <v>89</v>
      </c>
      <c r="R356" s="111">
        <v>76</v>
      </c>
      <c r="S356" s="111">
        <v>4576.8999999999996</v>
      </c>
      <c r="T356" s="111">
        <v>5126.1279999999997</v>
      </c>
      <c r="U356" s="108">
        <v>915.38</v>
      </c>
      <c r="V356" s="109" t="s">
        <v>115</v>
      </c>
    </row>
    <row r="357" spans="1:22" ht="18" customHeight="1">
      <c r="A357" s="1" t="s">
        <v>36</v>
      </c>
      <c r="B357" s="1">
        <v>2020</v>
      </c>
      <c r="C357" s="1" t="s">
        <v>38</v>
      </c>
      <c r="D357" s="1" t="s">
        <v>19</v>
      </c>
      <c r="E357" s="1" t="s">
        <v>56</v>
      </c>
      <c r="F357" s="1" t="s">
        <v>31</v>
      </c>
      <c r="G357" s="1" t="s">
        <v>16</v>
      </c>
      <c r="H357" s="1" t="s">
        <v>32</v>
      </c>
      <c r="I357" s="1" t="s">
        <v>21</v>
      </c>
      <c r="J357" s="1">
        <v>340</v>
      </c>
      <c r="K357" s="1">
        <v>486.2</v>
      </c>
      <c r="N357" s="106">
        <v>2021</v>
      </c>
      <c r="O357" s="106" t="s">
        <v>50</v>
      </c>
      <c r="P357" s="106" t="s">
        <v>74</v>
      </c>
      <c r="Q357" s="110" t="s">
        <v>90</v>
      </c>
      <c r="R357" s="111">
        <v>46</v>
      </c>
      <c r="S357" s="111">
        <v>200</v>
      </c>
      <c r="T357" s="111">
        <v>224</v>
      </c>
      <c r="U357" s="108">
        <v>40</v>
      </c>
      <c r="V357" s="109" t="s">
        <v>115</v>
      </c>
    </row>
    <row r="358" spans="1:22" ht="18" customHeight="1">
      <c r="A358" s="1" t="s">
        <v>36</v>
      </c>
      <c r="B358" s="1">
        <v>2020</v>
      </c>
      <c r="C358" s="1" t="s">
        <v>38</v>
      </c>
      <c r="D358" s="1" t="s">
        <v>19</v>
      </c>
      <c r="E358" s="1" t="s">
        <v>56</v>
      </c>
      <c r="F358" s="1" t="s">
        <v>31</v>
      </c>
      <c r="G358" s="1" t="s">
        <v>16</v>
      </c>
      <c r="H358" s="1" t="s">
        <v>32</v>
      </c>
      <c r="I358" s="1" t="s">
        <v>17</v>
      </c>
      <c r="J358" s="1">
        <v>340</v>
      </c>
      <c r="K358" s="1">
        <v>526.24</v>
      </c>
      <c r="N358" s="106">
        <v>2021</v>
      </c>
      <c r="O358" s="106" t="s">
        <v>50</v>
      </c>
      <c r="P358" s="106" t="s">
        <v>74</v>
      </c>
      <c r="Q358" s="110" t="s">
        <v>88</v>
      </c>
      <c r="R358" s="111">
        <v>34</v>
      </c>
      <c r="S358" s="111">
        <v>4576.8</v>
      </c>
      <c r="T358" s="111">
        <v>5126.0160000000005</v>
      </c>
      <c r="U358" s="108">
        <v>915.36000000000013</v>
      </c>
      <c r="V358" s="109" t="s">
        <v>115</v>
      </c>
    </row>
    <row r="359" spans="1:22" ht="18" customHeight="1">
      <c r="A359" s="1" t="s">
        <v>33</v>
      </c>
      <c r="B359" s="1">
        <v>2020</v>
      </c>
      <c r="C359" s="1" t="s">
        <v>38</v>
      </c>
      <c r="D359" s="1" t="s">
        <v>19</v>
      </c>
      <c r="E359" s="1" t="s">
        <v>56</v>
      </c>
      <c r="F359" s="1" t="s">
        <v>31</v>
      </c>
      <c r="G359" s="1" t="s">
        <v>16</v>
      </c>
      <c r="H359" s="1" t="s">
        <v>32</v>
      </c>
      <c r="I359" s="1" t="s">
        <v>17</v>
      </c>
      <c r="J359" s="1">
        <v>142</v>
      </c>
      <c r="K359" s="1">
        <v>526.24</v>
      </c>
      <c r="N359" s="106">
        <v>2021</v>
      </c>
      <c r="O359" s="106" t="s">
        <v>50</v>
      </c>
      <c r="P359" s="106" t="s">
        <v>72</v>
      </c>
      <c r="Q359" s="107" t="s">
        <v>99</v>
      </c>
      <c r="R359" s="108">
        <v>7</v>
      </c>
      <c r="S359" s="108">
        <v>200</v>
      </c>
      <c r="T359" s="108">
        <v>224</v>
      </c>
      <c r="U359" s="108">
        <v>40</v>
      </c>
      <c r="V359" s="109" t="s">
        <v>115</v>
      </c>
    </row>
    <row r="360" spans="1:22" ht="18" customHeight="1">
      <c r="A360" s="1" t="s">
        <v>36</v>
      </c>
      <c r="B360" s="1">
        <v>2020</v>
      </c>
      <c r="C360" s="1" t="s">
        <v>38</v>
      </c>
      <c r="D360" s="1" t="s">
        <v>19</v>
      </c>
      <c r="E360" s="1" t="s">
        <v>56</v>
      </c>
      <c r="F360" s="1" t="s">
        <v>31</v>
      </c>
      <c r="G360" s="1" t="s">
        <v>16</v>
      </c>
      <c r="H360" s="1" t="s">
        <v>32</v>
      </c>
      <c r="I360" s="1" t="s">
        <v>17</v>
      </c>
      <c r="J360" s="1">
        <v>987</v>
      </c>
      <c r="K360" s="1">
        <v>1411.4099999999999</v>
      </c>
      <c r="N360" s="106">
        <v>2021</v>
      </c>
      <c r="O360" s="106" t="s">
        <v>50</v>
      </c>
      <c r="P360" s="106" t="s">
        <v>74</v>
      </c>
      <c r="Q360" s="110" t="s">
        <v>92</v>
      </c>
      <c r="R360" s="111">
        <v>3</v>
      </c>
      <c r="S360" s="111">
        <v>4577.3</v>
      </c>
      <c r="T360" s="111">
        <v>5126.576</v>
      </c>
      <c r="U360" s="108">
        <v>915.46</v>
      </c>
      <c r="V360" s="109" t="s">
        <v>115</v>
      </c>
    </row>
    <row r="361" spans="1:22" ht="18" customHeight="1">
      <c r="A361" s="1" t="s">
        <v>36</v>
      </c>
      <c r="B361" s="1">
        <v>2020</v>
      </c>
      <c r="C361" s="1" t="s">
        <v>38</v>
      </c>
      <c r="D361" s="1" t="s">
        <v>19</v>
      </c>
      <c r="E361" s="1" t="s">
        <v>56</v>
      </c>
      <c r="F361" s="1" t="s">
        <v>31</v>
      </c>
      <c r="G361" s="1" t="s">
        <v>16</v>
      </c>
      <c r="H361" s="1" t="s">
        <v>32</v>
      </c>
      <c r="I361" s="1" t="s">
        <v>17</v>
      </c>
      <c r="J361" s="1">
        <v>1021</v>
      </c>
      <c r="K361" s="1">
        <v>1460.03</v>
      </c>
      <c r="N361" s="106">
        <v>2021</v>
      </c>
      <c r="O361" s="106" t="s">
        <v>50</v>
      </c>
      <c r="P361" s="106" t="s">
        <v>97</v>
      </c>
      <c r="Q361" s="110" t="s">
        <v>97</v>
      </c>
      <c r="R361" s="111">
        <v>2</v>
      </c>
      <c r="S361" s="111">
        <v>6600</v>
      </c>
      <c r="T361" s="111">
        <v>7392</v>
      </c>
      <c r="U361" s="108">
        <v>1320</v>
      </c>
      <c r="V361" s="109" t="s">
        <v>115</v>
      </c>
    </row>
    <row r="362" spans="1:22" ht="18" customHeight="1">
      <c r="A362" s="1" t="s">
        <v>36</v>
      </c>
      <c r="B362" s="1">
        <v>2020</v>
      </c>
      <c r="C362" s="1" t="s">
        <v>38</v>
      </c>
      <c r="D362" s="1" t="s">
        <v>19</v>
      </c>
      <c r="E362" s="1" t="s">
        <v>56</v>
      </c>
      <c r="F362" s="1" t="s">
        <v>31</v>
      </c>
      <c r="G362" s="1" t="s">
        <v>16</v>
      </c>
      <c r="H362" s="1" t="s">
        <v>32</v>
      </c>
      <c r="I362" s="1" t="s">
        <v>17</v>
      </c>
      <c r="J362" s="1">
        <v>312</v>
      </c>
      <c r="K362" s="1">
        <v>446.15999999999997</v>
      </c>
      <c r="N362" s="106">
        <v>2022</v>
      </c>
      <c r="O362" s="106" t="s">
        <v>26</v>
      </c>
      <c r="P362" s="106" t="s">
        <v>73</v>
      </c>
      <c r="Q362" s="107" t="s">
        <v>101</v>
      </c>
      <c r="R362" s="108">
        <v>3566</v>
      </c>
      <c r="S362" s="108">
        <v>5492.76</v>
      </c>
      <c r="T362" s="108">
        <v>5126.576</v>
      </c>
      <c r="U362" s="108">
        <v>1098.5520000000001</v>
      </c>
      <c r="V362" s="109" t="s">
        <v>115</v>
      </c>
    </row>
    <row r="363" spans="1:22" ht="18" customHeight="1">
      <c r="A363" s="1" t="s">
        <v>36</v>
      </c>
      <c r="B363" s="1">
        <v>2020</v>
      </c>
      <c r="C363" s="1" t="s">
        <v>38</v>
      </c>
      <c r="D363" s="1" t="s">
        <v>19</v>
      </c>
      <c r="E363" s="1" t="s">
        <v>56</v>
      </c>
      <c r="F363" s="1" t="s">
        <v>31</v>
      </c>
      <c r="G363" s="1" t="s">
        <v>16</v>
      </c>
      <c r="H363" s="1" t="s">
        <v>32</v>
      </c>
      <c r="I363" s="1" t="s">
        <v>17</v>
      </c>
      <c r="J363" s="1">
        <v>339</v>
      </c>
      <c r="K363" s="1">
        <v>484.77</v>
      </c>
      <c r="N363" s="106">
        <v>2022</v>
      </c>
      <c r="O363" s="106" t="s">
        <v>26</v>
      </c>
      <c r="P363" s="106" t="s">
        <v>73</v>
      </c>
      <c r="Q363" s="107" t="s">
        <v>102</v>
      </c>
      <c r="R363" s="108">
        <v>2498</v>
      </c>
      <c r="S363" s="108">
        <v>9600</v>
      </c>
      <c r="T363" s="108">
        <v>8960</v>
      </c>
      <c r="U363" s="108">
        <v>1920</v>
      </c>
      <c r="V363" s="109" t="s">
        <v>115</v>
      </c>
    </row>
    <row r="364" spans="1:22" ht="18" customHeight="1">
      <c r="A364" s="1" t="s">
        <v>33</v>
      </c>
      <c r="B364" s="1">
        <v>2020</v>
      </c>
      <c r="C364" s="1" t="s">
        <v>38</v>
      </c>
      <c r="D364" s="1" t="s">
        <v>19</v>
      </c>
      <c r="E364" s="1" t="s">
        <v>56</v>
      </c>
      <c r="F364" s="1" t="s">
        <v>31</v>
      </c>
      <c r="G364" s="1" t="s">
        <v>16</v>
      </c>
      <c r="H364" s="1" t="s">
        <v>32</v>
      </c>
      <c r="I364" s="1" t="s">
        <v>17</v>
      </c>
      <c r="J364" s="1">
        <v>141</v>
      </c>
      <c r="K364" s="1">
        <v>201.63</v>
      </c>
      <c r="N364" s="106">
        <v>2022</v>
      </c>
      <c r="O364" s="106" t="s">
        <v>26</v>
      </c>
      <c r="P364" s="106" t="s">
        <v>72</v>
      </c>
      <c r="Q364" s="107" t="s">
        <v>100</v>
      </c>
      <c r="R364" s="108">
        <v>1245</v>
      </c>
      <c r="S364" s="108">
        <v>5492.6399999999994</v>
      </c>
      <c r="T364" s="108">
        <v>5126.4639999999999</v>
      </c>
      <c r="U364" s="108">
        <v>1098.528</v>
      </c>
      <c r="V364" s="109" t="s">
        <v>117</v>
      </c>
    </row>
    <row r="365" spans="1:22" ht="18" customHeight="1">
      <c r="A365" s="1" t="s">
        <v>36</v>
      </c>
      <c r="B365" s="1">
        <v>2020</v>
      </c>
      <c r="C365" s="1" t="s">
        <v>38</v>
      </c>
      <c r="D365" s="1" t="s">
        <v>19</v>
      </c>
      <c r="E365" s="1" t="s">
        <v>56</v>
      </c>
      <c r="F365" s="1" t="s">
        <v>31</v>
      </c>
      <c r="G365" s="1" t="s">
        <v>16</v>
      </c>
      <c r="H365" s="1" t="s">
        <v>32</v>
      </c>
      <c r="I365" s="1" t="s">
        <v>17</v>
      </c>
      <c r="J365" s="1">
        <v>315</v>
      </c>
      <c r="K365" s="1">
        <v>450.45</v>
      </c>
      <c r="N365" s="106">
        <v>2022</v>
      </c>
      <c r="O365" s="106" t="s">
        <v>26</v>
      </c>
      <c r="P365" s="106" t="s">
        <v>111</v>
      </c>
      <c r="Q365" s="110" t="s">
        <v>95</v>
      </c>
      <c r="R365" s="111">
        <v>644</v>
      </c>
      <c r="S365" s="111">
        <v>6892.2</v>
      </c>
      <c r="T365" s="111">
        <v>6432.72</v>
      </c>
      <c r="U365" s="108">
        <v>1378.44</v>
      </c>
      <c r="V365" s="109" t="s">
        <v>117</v>
      </c>
    </row>
    <row r="366" spans="1:22" ht="18" customHeight="1">
      <c r="A366" s="1" t="s">
        <v>36</v>
      </c>
      <c r="B366" s="1">
        <v>2020</v>
      </c>
      <c r="C366" s="1" t="s">
        <v>38</v>
      </c>
      <c r="D366" s="1" t="s">
        <v>19</v>
      </c>
      <c r="E366" s="1" t="s">
        <v>56</v>
      </c>
      <c r="F366" s="1" t="s">
        <v>31</v>
      </c>
      <c r="G366" s="1" t="s">
        <v>16</v>
      </c>
      <c r="H366" s="1" t="s">
        <v>32</v>
      </c>
      <c r="I366" s="1" t="s">
        <v>17</v>
      </c>
      <c r="J366" s="1">
        <v>355</v>
      </c>
      <c r="K366" s="1">
        <v>507.65</v>
      </c>
      <c r="N366" s="106">
        <v>2022</v>
      </c>
      <c r="O366" s="106" t="s">
        <v>26</v>
      </c>
      <c r="P366" s="106" t="s">
        <v>71</v>
      </c>
      <c r="Q366" s="110" t="s">
        <v>94</v>
      </c>
      <c r="R366" s="111">
        <v>643</v>
      </c>
      <c r="S366" s="111">
        <v>8400</v>
      </c>
      <c r="T366" s="111">
        <v>7840</v>
      </c>
      <c r="U366" s="108">
        <v>1680</v>
      </c>
      <c r="V366" s="109" t="s">
        <v>117</v>
      </c>
    </row>
    <row r="367" spans="1:22" ht="18" customHeight="1">
      <c r="A367" s="1" t="s">
        <v>33</v>
      </c>
      <c r="B367" s="1">
        <v>2020</v>
      </c>
      <c r="C367" s="1" t="s">
        <v>38</v>
      </c>
      <c r="D367" s="1" t="s">
        <v>19</v>
      </c>
      <c r="E367" s="1" t="s">
        <v>56</v>
      </c>
      <c r="F367" s="1" t="s">
        <v>31</v>
      </c>
      <c r="G367" s="1" t="s">
        <v>16</v>
      </c>
      <c r="H367" s="1" t="s">
        <v>32</v>
      </c>
      <c r="I367" s="1" t="s">
        <v>21</v>
      </c>
      <c r="J367" s="1">
        <v>349</v>
      </c>
      <c r="K367" s="1">
        <v>499.07</v>
      </c>
      <c r="N367" s="106">
        <v>2022</v>
      </c>
      <c r="O367" s="106" t="s">
        <v>26</v>
      </c>
      <c r="P367" s="106" t="s">
        <v>111</v>
      </c>
      <c r="Q367" s="110" t="s">
        <v>96</v>
      </c>
      <c r="R367" s="111">
        <v>455</v>
      </c>
      <c r="S367" s="111">
        <v>5494.3200000000006</v>
      </c>
      <c r="T367" s="111">
        <v>5128.0320000000002</v>
      </c>
      <c r="U367" s="108">
        <v>1098.8640000000003</v>
      </c>
      <c r="V367" s="109" t="s">
        <v>117</v>
      </c>
    </row>
    <row r="368" spans="1:22" ht="18" customHeight="1">
      <c r="A368" s="1" t="s">
        <v>36</v>
      </c>
      <c r="B368" s="1">
        <v>2020</v>
      </c>
      <c r="C368" s="1" t="s">
        <v>38</v>
      </c>
      <c r="D368" s="1" t="s">
        <v>19</v>
      </c>
      <c r="E368" s="1" t="s">
        <v>56</v>
      </c>
      <c r="F368" s="1" t="s">
        <v>31</v>
      </c>
      <c r="G368" s="1" t="s">
        <v>16</v>
      </c>
      <c r="H368" s="1" t="s">
        <v>32</v>
      </c>
      <c r="I368" s="1" t="s">
        <v>21</v>
      </c>
      <c r="J368" s="1">
        <v>343</v>
      </c>
      <c r="K368" s="1">
        <v>490.49</v>
      </c>
      <c r="N368" s="106">
        <v>2022</v>
      </c>
      <c r="O368" s="106" t="s">
        <v>26</v>
      </c>
      <c r="P368" s="106" t="s">
        <v>71</v>
      </c>
      <c r="Q368" s="110" t="s">
        <v>93</v>
      </c>
      <c r="R368" s="112">
        <v>345</v>
      </c>
      <c r="S368" s="112">
        <v>8400</v>
      </c>
      <c r="T368" s="112">
        <v>7840</v>
      </c>
      <c r="U368" s="108">
        <v>1680</v>
      </c>
      <c r="V368" s="109" t="s">
        <v>117</v>
      </c>
    </row>
    <row r="369" spans="1:22" ht="18" customHeight="1">
      <c r="A369" s="1" t="s">
        <v>36</v>
      </c>
      <c r="B369" s="1">
        <v>2020</v>
      </c>
      <c r="C369" s="1" t="s">
        <v>38</v>
      </c>
      <c r="D369" s="1" t="s">
        <v>19</v>
      </c>
      <c r="E369" s="1" t="s">
        <v>56</v>
      </c>
      <c r="F369" s="1" t="s">
        <v>31</v>
      </c>
      <c r="G369" s="1" t="s">
        <v>16</v>
      </c>
      <c r="H369" s="1" t="s">
        <v>32</v>
      </c>
      <c r="I369" s="1" t="s">
        <v>17</v>
      </c>
      <c r="J369" s="1">
        <v>802</v>
      </c>
      <c r="K369" s="1">
        <v>1146.8600000000001</v>
      </c>
      <c r="N369" s="106">
        <v>2022</v>
      </c>
      <c r="O369" s="106" t="s">
        <v>26</v>
      </c>
      <c r="P369" s="106" t="s">
        <v>72</v>
      </c>
      <c r="Q369" s="107" t="s">
        <v>98</v>
      </c>
      <c r="R369" s="108">
        <v>122</v>
      </c>
      <c r="S369" s="108">
        <v>120</v>
      </c>
      <c r="T369" s="108">
        <v>112</v>
      </c>
      <c r="U369" s="108">
        <v>24</v>
      </c>
      <c r="V369" s="109" t="s">
        <v>117</v>
      </c>
    </row>
    <row r="370" spans="1:22" ht="18" customHeight="1">
      <c r="A370" s="1" t="s">
        <v>36</v>
      </c>
      <c r="B370" s="1">
        <v>2020</v>
      </c>
      <c r="C370" s="1" t="s">
        <v>38</v>
      </c>
      <c r="D370" s="1" t="s">
        <v>19</v>
      </c>
      <c r="E370" s="1" t="s">
        <v>56</v>
      </c>
      <c r="F370" s="1" t="s">
        <v>31</v>
      </c>
      <c r="G370" s="1" t="s">
        <v>16</v>
      </c>
      <c r="H370" s="1" t="s">
        <v>32</v>
      </c>
      <c r="I370" s="1" t="s">
        <v>17</v>
      </c>
      <c r="J370" s="1">
        <v>855</v>
      </c>
      <c r="K370" s="1">
        <v>1222.6500000000001</v>
      </c>
      <c r="N370" s="106">
        <v>2022</v>
      </c>
      <c r="O370" s="106" t="s">
        <v>26</v>
      </c>
      <c r="P370" s="106" t="s">
        <v>74</v>
      </c>
      <c r="Q370" s="110" t="s">
        <v>91</v>
      </c>
      <c r="R370" s="111">
        <v>78</v>
      </c>
      <c r="S370" s="111">
        <v>2288.6</v>
      </c>
      <c r="T370" s="111">
        <v>5126.4639999999999</v>
      </c>
      <c r="U370" s="108">
        <v>457.72</v>
      </c>
      <c r="V370" s="109" t="s">
        <v>117</v>
      </c>
    </row>
    <row r="371" spans="1:22" ht="18" customHeight="1">
      <c r="A371" s="1" t="s">
        <v>36</v>
      </c>
      <c r="B371" s="1">
        <v>2020</v>
      </c>
      <c r="C371" s="1" t="s">
        <v>38</v>
      </c>
      <c r="D371" s="1" t="s">
        <v>19</v>
      </c>
      <c r="E371" s="1" t="s">
        <v>56</v>
      </c>
      <c r="F371" s="1" t="s">
        <v>31</v>
      </c>
      <c r="G371" s="1" t="s">
        <v>16</v>
      </c>
      <c r="H371" s="1" t="s">
        <v>32</v>
      </c>
      <c r="I371" s="1" t="s">
        <v>21</v>
      </c>
      <c r="J371" s="1">
        <v>789</v>
      </c>
      <c r="K371" s="1">
        <v>1128.27</v>
      </c>
      <c r="N371" s="106">
        <v>2022</v>
      </c>
      <c r="O371" s="106" t="s">
        <v>26</v>
      </c>
      <c r="P371" s="106" t="s">
        <v>74</v>
      </c>
      <c r="Q371" s="110" t="s">
        <v>89</v>
      </c>
      <c r="R371" s="111">
        <v>76</v>
      </c>
      <c r="S371" s="111">
        <v>2288.4499999999998</v>
      </c>
      <c r="T371" s="111">
        <v>5126.1279999999997</v>
      </c>
      <c r="U371" s="108">
        <v>457.69</v>
      </c>
      <c r="V371" s="109" t="s">
        <v>117</v>
      </c>
    </row>
    <row r="372" spans="1:22" ht="18" customHeight="1">
      <c r="A372" s="1" t="s">
        <v>33</v>
      </c>
      <c r="B372" s="1">
        <v>2020</v>
      </c>
      <c r="C372" s="1" t="s">
        <v>38</v>
      </c>
      <c r="D372" s="1" t="s">
        <v>19</v>
      </c>
      <c r="E372" s="1" t="s">
        <v>56</v>
      </c>
      <c r="F372" s="1" t="s">
        <v>31</v>
      </c>
      <c r="G372" s="1" t="s">
        <v>16</v>
      </c>
      <c r="H372" s="1" t="s">
        <v>32</v>
      </c>
      <c r="I372" s="1" t="s">
        <v>21</v>
      </c>
      <c r="J372" s="1">
        <v>790</v>
      </c>
      <c r="K372" s="1">
        <v>1129.7</v>
      </c>
      <c r="N372" s="106">
        <v>2022</v>
      </c>
      <c r="O372" s="106" t="s">
        <v>26</v>
      </c>
      <c r="P372" s="106" t="s">
        <v>74</v>
      </c>
      <c r="Q372" s="110" t="s">
        <v>90</v>
      </c>
      <c r="R372" s="111">
        <v>46</v>
      </c>
      <c r="S372" s="111">
        <v>100</v>
      </c>
      <c r="T372" s="111">
        <v>224</v>
      </c>
      <c r="U372" s="108">
        <v>20</v>
      </c>
      <c r="V372" s="109" t="s">
        <v>117</v>
      </c>
    </row>
    <row r="373" spans="1:22" ht="18" customHeight="1">
      <c r="A373" s="1" t="s">
        <v>36</v>
      </c>
      <c r="B373" s="1">
        <v>2020</v>
      </c>
      <c r="C373" s="1" t="s">
        <v>38</v>
      </c>
      <c r="D373" s="1" t="s">
        <v>19</v>
      </c>
      <c r="E373" s="1" t="s">
        <v>56</v>
      </c>
      <c r="F373" s="1" t="s">
        <v>31</v>
      </c>
      <c r="G373" s="1" t="s">
        <v>16</v>
      </c>
      <c r="H373" s="1" t="s">
        <v>32</v>
      </c>
      <c r="I373" s="1" t="s">
        <v>21</v>
      </c>
      <c r="J373" s="1">
        <v>791</v>
      </c>
      <c r="K373" s="1">
        <v>1131.1300000000001</v>
      </c>
      <c r="N373" s="106">
        <v>2022</v>
      </c>
      <c r="O373" s="106" t="s">
        <v>26</v>
      </c>
      <c r="P373" s="106" t="s">
        <v>74</v>
      </c>
      <c r="Q373" s="110" t="s">
        <v>88</v>
      </c>
      <c r="R373" s="111">
        <v>34</v>
      </c>
      <c r="S373" s="111">
        <v>2288.4</v>
      </c>
      <c r="T373" s="111">
        <v>5126.0160000000005</v>
      </c>
      <c r="U373" s="108">
        <v>457.68000000000006</v>
      </c>
      <c r="V373" s="109" t="s">
        <v>117</v>
      </c>
    </row>
    <row r="374" spans="1:22" ht="18" customHeight="1">
      <c r="A374" s="1" t="s">
        <v>37</v>
      </c>
      <c r="B374" s="1">
        <v>2020</v>
      </c>
      <c r="C374" s="1" t="s">
        <v>38</v>
      </c>
      <c r="D374" s="1" t="s">
        <v>19</v>
      </c>
      <c r="E374" s="1" t="s">
        <v>56</v>
      </c>
      <c r="F374" s="1" t="s">
        <v>31</v>
      </c>
      <c r="G374" s="1" t="s">
        <v>16</v>
      </c>
      <c r="H374" s="1" t="s">
        <v>32</v>
      </c>
      <c r="I374" s="1" t="s">
        <v>17</v>
      </c>
      <c r="J374" s="1">
        <v>341</v>
      </c>
      <c r="K374" s="1">
        <v>487.63</v>
      </c>
      <c r="N374" s="106">
        <v>2022</v>
      </c>
      <c r="O374" s="106" t="s">
        <v>26</v>
      </c>
      <c r="P374" s="106" t="s">
        <v>72</v>
      </c>
      <c r="Q374" s="107" t="s">
        <v>99</v>
      </c>
      <c r="R374" s="108">
        <v>7</v>
      </c>
      <c r="S374" s="108">
        <v>200</v>
      </c>
      <c r="T374" s="108">
        <v>224</v>
      </c>
      <c r="U374" s="108">
        <v>40</v>
      </c>
      <c r="V374" s="109" t="s">
        <v>117</v>
      </c>
    </row>
    <row r="375" spans="1:22" ht="18" customHeight="1">
      <c r="A375" s="1" t="s">
        <v>36</v>
      </c>
      <c r="B375" s="1">
        <v>2020</v>
      </c>
      <c r="C375" s="1" t="s">
        <v>38</v>
      </c>
      <c r="D375" s="1" t="s">
        <v>19</v>
      </c>
      <c r="E375" s="1" t="s">
        <v>56</v>
      </c>
      <c r="F375" s="1" t="s">
        <v>31</v>
      </c>
      <c r="G375" s="1" t="s">
        <v>16</v>
      </c>
      <c r="H375" s="1" t="s">
        <v>32</v>
      </c>
      <c r="I375" s="1" t="s">
        <v>17</v>
      </c>
      <c r="J375" s="1">
        <v>143</v>
      </c>
      <c r="K375" s="1">
        <v>204.49</v>
      </c>
      <c r="N375" s="106">
        <v>2022</v>
      </c>
      <c r="O375" s="106" t="s">
        <v>26</v>
      </c>
      <c r="P375" s="106" t="s">
        <v>97</v>
      </c>
      <c r="Q375" s="110" t="s">
        <v>97</v>
      </c>
      <c r="R375" s="111">
        <v>3</v>
      </c>
      <c r="S375" s="111">
        <v>4577.3</v>
      </c>
      <c r="T375" s="111">
        <v>7392</v>
      </c>
      <c r="U375" s="108">
        <v>915.46</v>
      </c>
      <c r="V375" s="109" t="s">
        <v>117</v>
      </c>
    </row>
    <row r="376" spans="1:22" ht="18" customHeight="1">
      <c r="A376" s="1" t="s">
        <v>33</v>
      </c>
      <c r="B376" s="1">
        <v>2020</v>
      </c>
      <c r="C376" s="1" t="s">
        <v>38</v>
      </c>
      <c r="D376" s="1" t="s">
        <v>19</v>
      </c>
      <c r="E376" s="1" t="s">
        <v>56</v>
      </c>
      <c r="F376" s="1" t="s">
        <v>31</v>
      </c>
      <c r="G376" s="1" t="s">
        <v>16</v>
      </c>
      <c r="H376" s="1" t="s">
        <v>32</v>
      </c>
      <c r="I376" s="1" t="s">
        <v>17</v>
      </c>
      <c r="J376" s="1">
        <v>311</v>
      </c>
      <c r="K376" s="1">
        <v>444.73</v>
      </c>
      <c r="N376" s="106">
        <v>2022</v>
      </c>
      <c r="O376" s="106" t="s">
        <v>26</v>
      </c>
      <c r="P376" s="106" t="s">
        <v>74</v>
      </c>
      <c r="Q376" s="110" t="s">
        <v>92</v>
      </c>
      <c r="R376" s="111">
        <v>3</v>
      </c>
      <c r="S376" s="111">
        <v>3300</v>
      </c>
      <c r="T376" s="111">
        <v>5126.576</v>
      </c>
      <c r="U376" s="108">
        <v>660</v>
      </c>
      <c r="V376" s="109" t="s">
        <v>117</v>
      </c>
    </row>
    <row r="377" spans="1:22" ht="18" customHeight="1">
      <c r="A377" s="1" t="s">
        <v>33</v>
      </c>
      <c r="B377" s="1">
        <v>2020</v>
      </c>
      <c r="C377" s="1" t="s">
        <v>26</v>
      </c>
      <c r="D377" s="1" t="s">
        <v>19</v>
      </c>
      <c r="E377" s="1" t="s">
        <v>56</v>
      </c>
      <c r="F377" s="1" t="s">
        <v>31</v>
      </c>
      <c r="G377" s="1" t="s">
        <v>16</v>
      </c>
      <c r="H377" s="1" t="s">
        <v>32</v>
      </c>
      <c r="I377" s="1" t="s">
        <v>17</v>
      </c>
      <c r="J377" s="1">
        <v>356</v>
      </c>
      <c r="K377" s="1">
        <v>509.08</v>
      </c>
      <c r="N377" s="106">
        <v>2022</v>
      </c>
      <c r="O377" s="106" t="s">
        <v>38</v>
      </c>
      <c r="P377" s="106" t="s">
        <v>73</v>
      </c>
      <c r="Q377" s="107" t="s">
        <v>101</v>
      </c>
      <c r="R377" s="108">
        <v>3566</v>
      </c>
      <c r="S377" s="108">
        <v>4577.3</v>
      </c>
      <c r="T377" s="108">
        <v>5126.576</v>
      </c>
      <c r="U377" s="108">
        <v>915.46</v>
      </c>
      <c r="V377" s="109" t="s">
        <v>117</v>
      </c>
    </row>
    <row r="378" spans="1:22" ht="18" customHeight="1">
      <c r="A378" s="1" t="s">
        <v>30</v>
      </c>
      <c r="B378" s="1">
        <v>2020</v>
      </c>
      <c r="C378" s="1" t="s">
        <v>26</v>
      </c>
      <c r="D378" s="1" t="s">
        <v>19</v>
      </c>
      <c r="E378" s="1" t="s">
        <v>56</v>
      </c>
      <c r="F378" s="1" t="s">
        <v>31</v>
      </c>
      <c r="G378" s="1" t="s">
        <v>16</v>
      </c>
      <c r="H378" s="1" t="s">
        <v>32</v>
      </c>
      <c r="I378" s="1" t="s">
        <v>17</v>
      </c>
      <c r="J378" s="1">
        <v>344</v>
      </c>
      <c r="K378" s="1">
        <v>491.91999999999996</v>
      </c>
      <c r="N378" s="106">
        <v>2022</v>
      </c>
      <c r="O378" s="106" t="s">
        <v>38</v>
      </c>
      <c r="P378" s="106" t="s">
        <v>73</v>
      </c>
      <c r="Q378" s="107" t="s">
        <v>102</v>
      </c>
      <c r="R378" s="108">
        <v>2498</v>
      </c>
      <c r="S378" s="108">
        <v>8000</v>
      </c>
      <c r="T378" s="108">
        <v>8960</v>
      </c>
      <c r="U378" s="108">
        <v>1600</v>
      </c>
      <c r="V378" s="109" t="s">
        <v>117</v>
      </c>
    </row>
    <row r="379" spans="1:22" ht="18" customHeight="1">
      <c r="A379" s="1" t="s">
        <v>36</v>
      </c>
      <c r="B379" s="1">
        <v>2020</v>
      </c>
      <c r="C379" s="1" t="s">
        <v>26</v>
      </c>
      <c r="D379" s="1" t="s">
        <v>19</v>
      </c>
      <c r="E379" s="1" t="s">
        <v>56</v>
      </c>
      <c r="F379" s="1" t="s">
        <v>31</v>
      </c>
      <c r="G379" s="1" t="s">
        <v>16</v>
      </c>
      <c r="H379" s="1" t="s">
        <v>32</v>
      </c>
      <c r="I379" s="1" t="s">
        <v>17</v>
      </c>
      <c r="J379" s="1">
        <v>146</v>
      </c>
      <c r="K379" s="1">
        <v>208.78</v>
      </c>
      <c r="N379" s="106">
        <v>2022</v>
      </c>
      <c r="O379" s="106" t="s">
        <v>38</v>
      </c>
      <c r="P379" s="106" t="s">
        <v>72</v>
      </c>
      <c r="Q379" s="107" t="s">
        <v>100</v>
      </c>
      <c r="R379" s="108">
        <v>1245</v>
      </c>
      <c r="S379" s="108">
        <v>4577.2</v>
      </c>
      <c r="T379" s="108">
        <v>5126.4639999999999</v>
      </c>
      <c r="U379" s="108">
        <v>915.44</v>
      </c>
      <c r="V379" s="109" t="s">
        <v>117</v>
      </c>
    </row>
    <row r="380" spans="1:22" ht="18" customHeight="1">
      <c r="A380" s="1" t="s">
        <v>36</v>
      </c>
      <c r="B380" s="1">
        <v>2020</v>
      </c>
      <c r="C380" s="1" t="s">
        <v>26</v>
      </c>
      <c r="D380" s="1" t="s">
        <v>19</v>
      </c>
      <c r="E380" s="1" t="s">
        <v>56</v>
      </c>
      <c r="F380" s="1" t="s">
        <v>31</v>
      </c>
      <c r="G380" s="1" t="s">
        <v>16</v>
      </c>
      <c r="H380" s="1" t="s">
        <v>32</v>
      </c>
      <c r="I380" s="1" t="s">
        <v>17</v>
      </c>
      <c r="J380" s="1">
        <v>320</v>
      </c>
      <c r="K380" s="1">
        <v>457.6</v>
      </c>
      <c r="N380" s="106">
        <v>2022</v>
      </c>
      <c r="O380" s="106" t="s">
        <v>38</v>
      </c>
      <c r="P380" s="106" t="s">
        <v>111</v>
      </c>
      <c r="Q380" s="110" t="s">
        <v>95</v>
      </c>
      <c r="R380" s="111">
        <v>644</v>
      </c>
      <c r="S380" s="111">
        <v>5743.5</v>
      </c>
      <c r="T380" s="111">
        <v>6432.72</v>
      </c>
      <c r="U380" s="108">
        <v>1148.7</v>
      </c>
      <c r="V380" s="109" t="s">
        <v>117</v>
      </c>
    </row>
    <row r="381" spans="1:22" ht="18" customHeight="1">
      <c r="A381" s="1" t="s">
        <v>36</v>
      </c>
      <c r="B381" s="1">
        <v>2020</v>
      </c>
      <c r="C381" s="1" t="s">
        <v>26</v>
      </c>
      <c r="D381" s="1" t="s">
        <v>19</v>
      </c>
      <c r="E381" s="1" t="s">
        <v>56</v>
      </c>
      <c r="F381" s="1" t="s">
        <v>31</v>
      </c>
      <c r="G381" s="1" t="s">
        <v>16</v>
      </c>
      <c r="H381" s="1" t="s">
        <v>32</v>
      </c>
      <c r="I381" s="1" t="s">
        <v>17</v>
      </c>
      <c r="J381" s="1">
        <v>358</v>
      </c>
      <c r="K381" s="1">
        <v>511.94</v>
      </c>
      <c r="N381" s="106">
        <v>2022</v>
      </c>
      <c r="O381" s="106" t="s">
        <v>38</v>
      </c>
      <c r="P381" s="106" t="s">
        <v>71</v>
      </c>
      <c r="Q381" s="110" t="s">
        <v>94</v>
      </c>
      <c r="R381" s="111">
        <v>643</v>
      </c>
      <c r="S381" s="111">
        <v>7000</v>
      </c>
      <c r="T381" s="111">
        <v>7840</v>
      </c>
      <c r="U381" s="108">
        <v>1400</v>
      </c>
      <c r="V381" s="109" t="s">
        <v>117</v>
      </c>
    </row>
    <row r="382" spans="1:22" ht="18" customHeight="1">
      <c r="A382" s="1" t="s">
        <v>33</v>
      </c>
      <c r="B382" s="1">
        <v>2020</v>
      </c>
      <c r="C382" s="1" t="s">
        <v>26</v>
      </c>
      <c r="D382" s="1" t="s">
        <v>19</v>
      </c>
      <c r="E382" s="1" t="s">
        <v>56</v>
      </c>
      <c r="F382" s="1" t="s">
        <v>31</v>
      </c>
      <c r="G382" s="1" t="s">
        <v>16</v>
      </c>
      <c r="H382" s="1" t="s">
        <v>32</v>
      </c>
      <c r="I382" s="1" t="s">
        <v>17</v>
      </c>
      <c r="J382" s="1">
        <v>262</v>
      </c>
      <c r="K382" s="1">
        <v>374.65999999999997</v>
      </c>
      <c r="N382" s="106">
        <v>2022</v>
      </c>
      <c r="O382" s="106" t="s">
        <v>38</v>
      </c>
      <c r="P382" s="106" t="s">
        <v>111</v>
      </c>
      <c r="Q382" s="110" t="s">
        <v>96</v>
      </c>
      <c r="R382" s="111">
        <v>455</v>
      </c>
      <c r="S382" s="111">
        <v>4578.6000000000004</v>
      </c>
      <c r="T382" s="111">
        <v>5128.0320000000002</v>
      </c>
      <c r="U382" s="108">
        <v>915.72000000000014</v>
      </c>
      <c r="V382" s="109" t="s">
        <v>117</v>
      </c>
    </row>
    <row r="383" spans="1:22" ht="18" customHeight="1">
      <c r="A383" s="1" t="s">
        <v>30</v>
      </c>
      <c r="B383" s="1">
        <v>2020</v>
      </c>
      <c r="C383" s="1" t="s">
        <v>26</v>
      </c>
      <c r="D383" s="1" t="s">
        <v>19</v>
      </c>
      <c r="E383" s="1" t="s">
        <v>56</v>
      </c>
      <c r="F383" s="1" t="s">
        <v>31</v>
      </c>
      <c r="G383" s="1" t="s">
        <v>16</v>
      </c>
      <c r="H383" s="1" t="s">
        <v>32</v>
      </c>
      <c r="I383" s="1" t="s">
        <v>17</v>
      </c>
      <c r="J383" s="1">
        <v>346</v>
      </c>
      <c r="K383" s="1">
        <v>526.24</v>
      </c>
      <c r="N383" s="106">
        <v>2022</v>
      </c>
      <c r="O383" s="106" t="s">
        <v>38</v>
      </c>
      <c r="P383" s="106" t="s">
        <v>71</v>
      </c>
      <c r="Q383" s="110" t="s">
        <v>93</v>
      </c>
      <c r="R383" s="112">
        <v>345</v>
      </c>
      <c r="S383" s="112">
        <v>7000</v>
      </c>
      <c r="T383" s="112">
        <v>7840</v>
      </c>
      <c r="U383" s="108">
        <v>1400</v>
      </c>
      <c r="V383" s="109" t="s">
        <v>117</v>
      </c>
    </row>
    <row r="384" spans="1:22" ht="18" customHeight="1">
      <c r="A384" s="1" t="s">
        <v>30</v>
      </c>
      <c r="B384" s="1">
        <v>2020</v>
      </c>
      <c r="C384" s="1" t="s">
        <v>26</v>
      </c>
      <c r="D384" s="1" t="s">
        <v>19</v>
      </c>
      <c r="E384" s="1" t="s">
        <v>56</v>
      </c>
      <c r="F384" s="1" t="s">
        <v>31</v>
      </c>
      <c r="G384" s="1" t="s">
        <v>16</v>
      </c>
      <c r="H384" s="1" t="s">
        <v>32</v>
      </c>
      <c r="I384" s="1" t="s">
        <v>17</v>
      </c>
      <c r="J384" s="1">
        <v>148</v>
      </c>
      <c r="K384" s="1">
        <v>526.24</v>
      </c>
      <c r="N384" s="106">
        <v>2022</v>
      </c>
      <c r="O384" s="106" t="s">
        <v>38</v>
      </c>
      <c r="P384" s="106" t="s">
        <v>72</v>
      </c>
      <c r="Q384" s="107" t="s">
        <v>98</v>
      </c>
      <c r="R384" s="108">
        <v>122</v>
      </c>
      <c r="S384" s="108">
        <v>100</v>
      </c>
      <c r="T384" s="108">
        <v>112</v>
      </c>
      <c r="U384" s="108">
        <v>20</v>
      </c>
      <c r="V384" s="109" t="s">
        <v>117</v>
      </c>
    </row>
    <row r="385" spans="1:22" ht="18" customHeight="1">
      <c r="A385" s="1" t="s">
        <v>36</v>
      </c>
      <c r="B385" s="1">
        <v>2020</v>
      </c>
      <c r="C385" s="1" t="s">
        <v>26</v>
      </c>
      <c r="D385" s="1" t="s">
        <v>19</v>
      </c>
      <c r="E385" s="1" t="s">
        <v>56</v>
      </c>
      <c r="F385" s="1" t="s">
        <v>31</v>
      </c>
      <c r="G385" s="1" t="s">
        <v>16</v>
      </c>
      <c r="H385" s="1" t="s">
        <v>32</v>
      </c>
      <c r="I385" s="1" t="s">
        <v>17</v>
      </c>
      <c r="J385" s="1">
        <v>316</v>
      </c>
      <c r="K385" s="1">
        <v>526.24</v>
      </c>
      <c r="N385" s="106">
        <v>2022</v>
      </c>
      <c r="O385" s="106" t="s">
        <v>38</v>
      </c>
      <c r="P385" s="106" t="s">
        <v>74</v>
      </c>
      <c r="Q385" s="110" t="s">
        <v>91</v>
      </c>
      <c r="R385" s="111">
        <v>78</v>
      </c>
      <c r="S385" s="111">
        <v>2288.6</v>
      </c>
      <c r="T385" s="111">
        <v>5126.4639999999999</v>
      </c>
      <c r="U385" s="108">
        <v>457.72</v>
      </c>
      <c r="V385" s="109" t="s">
        <v>117</v>
      </c>
    </row>
    <row r="386" spans="1:22" ht="18" customHeight="1">
      <c r="A386" s="1" t="s">
        <v>30</v>
      </c>
      <c r="B386" s="1">
        <v>2020</v>
      </c>
      <c r="C386" s="1" t="s">
        <v>26</v>
      </c>
      <c r="D386" s="1" t="s">
        <v>19</v>
      </c>
      <c r="E386" s="1" t="s">
        <v>56</v>
      </c>
      <c r="F386" s="1" t="s">
        <v>31</v>
      </c>
      <c r="G386" s="1" t="s">
        <v>16</v>
      </c>
      <c r="H386" s="1" t="s">
        <v>32</v>
      </c>
      <c r="I386" s="1" t="s">
        <v>17</v>
      </c>
      <c r="J386" s="1">
        <v>959</v>
      </c>
      <c r="K386" s="1">
        <v>1371.37</v>
      </c>
      <c r="N386" s="106">
        <v>2022</v>
      </c>
      <c r="O386" s="106" t="s">
        <v>38</v>
      </c>
      <c r="P386" s="106" t="s">
        <v>74</v>
      </c>
      <c r="Q386" s="110" t="s">
        <v>89</v>
      </c>
      <c r="R386" s="111">
        <v>76</v>
      </c>
      <c r="S386" s="111">
        <v>2288.4499999999998</v>
      </c>
      <c r="T386" s="111">
        <v>5126.1279999999997</v>
      </c>
      <c r="U386" s="108">
        <v>457.69</v>
      </c>
      <c r="V386" s="109" t="s">
        <v>117</v>
      </c>
    </row>
    <row r="387" spans="1:22" ht="18" customHeight="1">
      <c r="A387" s="1" t="s">
        <v>36</v>
      </c>
      <c r="B387" s="1">
        <v>2020</v>
      </c>
      <c r="C387" s="1" t="s">
        <v>26</v>
      </c>
      <c r="D387" s="1" t="s">
        <v>19</v>
      </c>
      <c r="E387" s="1" t="s">
        <v>56</v>
      </c>
      <c r="F387" s="1" t="s">
        <v>31</v>
      </c>
      <c r="G387" s="1" t="s">
        <v>16</v>
      </c>
      <c r="H387" s="1" t="s">
        <v>32</v>
      </c>
      <c r="I387" s="1" t="s">
        <v>17</v>
      </c>
      <c r="J387" s="1">
        <v>1020</v>
      </c>
      <c r="K387" s="1">
        <v>1458.6</v>
      </c>
      <c r="N387" s="106">
        <v>2022</v>
      </c>
      <c r="O387" s="106" t="s">
        <v>38</v>
      </c>
      <c r="P387" s="106" t="s">
        <v>74</v>
      </c>
      <c r="Q387" s="110" t="s">
        <v>90</v>
      </c>
      <c r="R387" s="111">
        <v>46</v>
      </c>
      <c r="S387" s="111">
        <v>100</v>
      </c>
      <c r="T387" s="111">
        <v>224</v>
      </c>
      <c r="U387" s="108">
        <v>20</v>
      </c>
      <c r="V387" s="109" t="s">
        <v>117</v>
      </c>
    </row>
    <row r="388" spans="1:22" ht="18" customHeight="1">
      <c r="A388" s="1" t="s">
        <v>36</v>
      </c>
      <c r="B388" s="1">
        <v>2020</v>
      </c>
      <c r="C388" s="1" t="s">
        <v>26</v>
      </c>
      <c r="D388" s="1" t="s">
        <v>19</v>
      </c>
      <c r="E388" s="1" t="s">
        <v>56</v>
      </c>
      <c r="F388" s="1" t="s">
        <v>31</v>
      </c>
      <c r="G388" s="1" t="s">
        <v>16</v>
      </c>
      <c r="H388" s="1" t="s">
        <v>32</v>
      </c>
      <c r="I388" s="1" t="s">
        <v>17</v>
      </c>
      <c r="J388" s="1">
        <v>318</v>
      </c>
      <c r="K388" s="1">
        <v>454.74</v>
      </c>
      <c r="N388" s="106">
        <v>2022</v>
      </c>
      <c r="O388" s="106" t="s">
        <v>38</v>
      </c>
      <c r="P388" s="106" t="s">
        <v>74</v>
      </c>
      <c r="Q388" s="110" t="s">
        <v>88</v>
      </c>
      <c r="R388" s="111">
        <v>34</v>
      </c>
      <c r="S388" s="111">
        <v>2288.4</v>
      </c>
      <c r="T388" s="111">
        <v>5126.0160000000005</v>
      </c>
      <c r="U388" s="108">
        <v>457.68000000000006</v>
      </c>
      <c r="V388" s="109" t="s">
        <v>117</v>
      </c>
    </row>
    <row r="389" spans="1:22" ht="18" customHeight="1">
      <c r="A389" s="1" t="s">
        <v>36</v>
      </c>
      <c r="B389" s="1">
        <v>2020</v>
      </c>
      <c r="C389" s="1" t="s">
        <v>26</v>
      </c>
      <c r="D389" s="1" t="s">
        <v>19</v>
      </c>
      <c r="E389" s="1" t="s">
        <v>56</v>
      </c>
      <c r="F389" s="1" t="s">
        <v>31</v>
      </c>
      <c r="G389" s="1" t="s">
        <v>16</v>
      </c>
      <c r="H389" s="1" t="s">
        <v>32</v>
      </c>
      <c r="I389" s="1" t="s">
        <v>17</v>
      </c>
      <c r="J389" s="1">
        <v>345</v>
      </c>
      <c r="K389" s="1">
        <v>493.35</v>
      </c>
      <c r="N389" s="106">
        <v>2022</v>
      </c>
      <c r="O389" s="106" t="s">
        <v>38</v>
      </c>
      <c r="P389" s="106" t="s">
        <v>72</v>
      </c>
      <c r="Q389" s="107" t="s">
        <v>99</v>
      </c>
      <c r="R389" s="108">
        <v>7</v>
      </c>
      <c r="S389" s="108">
        <v>200</v>
      </c>
      <c r="T389" s="108">
        <v>224</v>
      </c>
      <c r="U389" s="108">
        <v>40</v>
      </c>
      <c r="V389" s="109" t="s">
        <v>115</v>
      </c>
    </row>
    <row r="390" spans="1:22" ht="18" customHeight="1">
      <c r="A390" s="1" t="s">
        <v>30</v>
      </c>
      <c r="B390" s="1">
        <v>2020</v>
      </c>
      <c r="C390" s="1" t="s">
        <v>26</v>
      </c>
      <c r="D390" s="1" t="s">
        <v>19</v>
      </c>
      <c r="E390" s="1" t="s">
        <v>56</v>
      </c>
      <c r="F390" s="1" t="s">
        <v>31</v>
      </c>
      <c r="G390" s="1" t="s">
        <v>16</v>
      </c>
      <c r="H390" s="1" t="s">
        <v>32</v>
      </c>
      <c r="I390" s="1" t="s">
        <v>17</v>
      </c>
      <c r="J390" s="1">
        <v>147</v>
      </c>
      <c r="K390" s="1">
        <v>210.21</v>
      </c>
      <c r="N390" s="106">
        <v>2022</v>
      </c>
      <c r="O390" s="106" t="s">
        <v>38</v>
      </c>
      <c r="P390" s="106" t="s">
        <v>74</v>
      </c>
      <c r="Q390" s="110" t="s">
        <v>92</v>
      </c>
      <c r="R390" s="111">
        <v>3</v>
      </c>
      <c r="S390" s="111">
        <v>3300</v>
      </c>
      <c r="T390" s="111">
        <v>5126.576</v>
      </c>
      <c r="U390" s="108">
        <v>660</v>
      </c>
      <c r="V390" s="109" t="s">
        <v>115</v>
      </c>
    </row>
    <row r="391" spans="1:22" ht="18" customHeight="1">
      <c r="A391" s="1" t="s">
        <v>30</v>
      </c>
      <c r="B391" s="1">
        <v>2020</v>
      </c>
      <c r="C391" s="1" t="s">
        <v>26</v>
      </c>
      <c r="D391" s="1" t="s">
        <v>19</v>
      </c>
      <c r="E391" s="1" t="s">
        <v>56</v>
      </c>
      <c r="F391" s="1" t="s">
        <v>31</v>
      </c>
      <c r="G391" s="1" t="s">
        <v>16</v>
      </c>
      <c r="H391" s="1" t="s">
        <v>32</v>
      </c>
      <c r="I391" s="1" t="s">
        <v>17</v>
      </c>
      <c r="J391" s="1">
        <v>265</v>
      </c>
      <c r="K391" s="1">
        <v>378.95</v>
      </c>
      <c r="N391" s="106">
        <v>2022</v>
      </c>
      <c r="O391" s="106" t="s">
        <v>38</v>
      </c>
      <c r="P391" s="106" t="s">
        <v>97</v>
      </c>
      <c r="Q391" s="110" t="s">
        <v>97</v>
      </c>
      <c r="R391" s="111">
        <v>2</v>
      </c>
      <c r="S391" s="111">
        <v>6600</v>
      </c>
      <c r="T391" s="111">
        <v>7392</v>
      </c>
      <c r="U391" s="108">
        <v>1320</v>
      </c>
      <c r="V391" s="109" t="s">
        <v>115</v>
      </c>
    </row>
    <row r="392" spans="1:22" ht="18" customHeight="1">
      <c r="A392" s="1" t="s">
        <v>36</v>
      </c>
      <c r="B392" s="1">
        <v>2020</v>
      </c>
      <c r="C392" s="1" t="s">
        <v>26</v>
      </c>
      <c r="D392" s="1" t="s">
        <v>19</v>
      </c>
      <c r="E392" s="1" t="s">
        <v>56</v>
      </c>
      <c r="F392" s="1" t="s">
        <v>31</v>
      </c>
      <c r="G392" s="1" t="s">
        <v>16</v>
      </c>
      <c r="H392" s="1" t="s">
        <v>32</v>
      </c>
      <c r="I392" s="1" t="s">
        <v>17</v>
      </c>
      <c r="J392" s="1">
        <v>768</v>
      </c>
      <c r="K392" s="1">
        <v>1098.24</v>
      </c>
      <c r="N392" s="106">
        <v>2022</v>
      </c>
      <c r="O392" s="106" t="s">
        <v>39</v>
      </c>
      <c r="P392" s="106" t="s">
        <v>73</v>
      </c>
      <c r="Q392" s="107" t="s">
        <v>101</v>
      </c>
      <c r="R392" s="108">
        <v>3566</v>
      </c>
      <c r="S392" s="108">
        <v>4577.3</v>
      </c>
      <c r="T392" s="108">
        <v>5126.576</v>
      </c>
      <c r="U392" s="108">
        <v>915.46</v>
      </c>
      <c r="V392" s="109" t="s">
        <v>115</v>
      </c>
    </row>
    <row r="393" spans="1:22" ht="18" customHeight="1">
      <c r="A393" s="1" t="s">
        <v>33</v>
      </c>
      <c r="B393" s="1">
        <v>2020</v>
      </c>
      <c r="C393" s="1" t="s">
        <v>26</v>
      </c>
      <c r="D393" s="1" t="s">
        <v>19</v>
      </c>
      <c r="E393" s="1" t="s">
        <v>56</v>
      </c>
      <c r="F393" s="1" t="s">
        <v>31</v>
      </c>
      <c r="G393" s="1" t="s">
        <v>16</v>
      </c>
      <c r="H393" s="1" t="s">
        <v>32</v>
      </c>
      <c r="I393" s="1" t="s">
        <v>17</v>
      </c>
      <c r="J393" s="1">
        <v>801</v>
      </c>
      <c r="K393" s="1">
        <v>1145.43</v>
      </c>
      <c r="N393" s="106">
        <v>2022</v>
      </c>
      <c r="O393" s="106" t="s">
        <v>39</v>
      </c>
      <c r="P393" s="106" t="s">
        <v>73</v>
      </c>
      <c r="Q393" s="107" t="s">
        <v>102</v>
      </c>
      <c r="R393" s="108">
        <v>2498</v>
      </c>
      <c r="S393" s="108">
        <v>8000</v>
      </c>
      <c r="T393" s="108">
        <v>8960</v>
      </c>
      <c r="U393" s="108">
        <v>1600</v>
      </c>
      <c r="V393" s="109" t="s">
        <v>115</v>
      </c>
    </row>
    <row r="394" spans="1:22" ht="18" customHeight="1">
      <c r="A394" s="1" t="s">
        <v>30</v>
      </c>
      <c r="B394" s="1">
        <v>2020</v>
      </c>
      <c r="C394" s="1" t="s">
        <v>26</v>
      </c>
      <c r="D394" s="1" t="s">
        <v>19</v>
      </c>
      <c r="E394" s="1" t="s">
        <v>56</v>
      </c>
      <c r="F394" s="1" t="s">
        <v>31</v>
      </c>
      <c r="G394" s="1" t="s">
        <v>16</v>
      </c>
      <c r="H394" s="1" t="s">
        <v>32</v>
      </c>
      <c r="I394" s="1" t="s">
        <v>17</v>
      </c>
      <c r="J394" s="1">
        <v>854</v>
      </c>
      <c r="K394" s="1">
        <v>1221.22</v>
      </c>
      <c r="N394" s="106">
        <v>2022</v>
      </c>
      <c r="O394" s="106" t="s">
        <v>39</v>
      </c>
      <c r="P394" s="106" t="s">
        <v>72</v>
      </c>
      <c r="Q394" s="107" t="s">
        <v>100</v>
      </c>
      <c r="R394" s="108">
        <v>1245</v>
      </c>
      <c r="S394" s="108">
        <v>4577.2</v>
      </c>
      <c r="T394" s="108">
        <v>5126.4639999999999</v>
      </c>
      <c r="U394" s="108">
        <v>915.44</v>
      </c>
      <c r="V394" s="109" t="s">
        <v>115</v>
      </c>
    </row>
    <row r="395" spans="1:22" ht="18" customHeight="1">
      <c r="A395" s="1" t="s">
        <v>33</v>
      </c>
      <c r="B395" s="1">
        <v>2020</v>
      </c>
      <c r="C395" s="1" t="s">
        <v>26</v>
      </c>
      <c r="D395" s="1" t="s">
        <v>19</v>
      </c>
      <c r="E395" s="1" t="s">
        <v>56</v>
      </c>
      <c r="F395" s="1" t="s">
        <v>31</v>
      </c>
      <c r="G395" s="1" t="s">
        <v>16</v>
      </c>
      <c r="H395" s="1" t="s">
        <v>32</v>
      </c>
      <c r="I395" s="1" t="s">
        <v>17</v>
      </c>
      <c r="J395" s="1">
        <v>788</v>
      </c>
      <c r="K395" s="1">
        <v>1126.8399999999999</v>
      </c>
      <c r="N395" s="106">
        <v>2022</v>
      </c>
      <c r="O395" s="106" t="s">
        <v>39</v>
      </c>
      <c r="P395" s="106" t="s">
        <v>111</v>
      </c>
      <c r="Q395" s="110" t="s">
        <v>95</v>
      </c>
      <c r="R395" s="111">
        <v>644</v>
      </c>
      <c r="S395" s="111">
        <v>5743.5</v>
      </c>
      <c r="T395" s="111">
        <v>6432.72</v>
      </c>
      <c r="U395" s="108">
        <v>1148.7</v>
      </c>
      <c r="V395" s="109" t="s">
        <v>115</v>
      </c>
    </row>
    <row r="396" spans="1:22" ht="18" customHeight="1">
      <c r="A396" s="1" t="s">
        <v>36</v>
      </c>
      <c r="B396" s="1">
        <v>2020</v>
      </c>
      <c r="C396" s="1" t="s">
        <v>26</v>
      </c>
      <c r="D396" s="1" t="s">
        <v>19</v>
      </c>
      <c r="E396" s="1" t="s">
        <v>56</v>
      </c>
      <c r="F396" s="1" t="s">
        <v>31</v>
      </c>
      <c r="G396" s="1" t="s">
        <v>16</v>
      </c>
      <c r="H396" s="1" t="s">
        <v>32</v>
      </c>
      <c r="I396" s="1" t="s">
        <v>17</v>
      </c>
      <c r="J396" s="1">
        <v>263</v>
      </c>
      <c r="K396" s="1">
        <v>376.09000000000003</v>
      </c>
      <c r="N396" s="106">
        <v>2022</v>
      </c>
      <c r="O396" s="106" t="s">
        <v>39</v>
      </c>
      <c r="P396" s="106" t="s">
        <v>71</v>
      </c>
      <c r="Q396" s="110" t="s">
        <v>94</v>
      </c>
      <c r="R396" s="111">
        <v>643</v>
      </c>
      <c r="S396" s="111">
        <v>7000</v>
      </c>
      <c r="T396" s="111">
        <v>7840</v>
      </c>
      <c r="U396" s="108">
        <v>1400</v>
      </c>
      <c r="V396" s="109" t="s">
        <v>115</v>
      </c>
    </row>
    <row r="397" spans="1:22" ht="18" customHeight="1">
      <c r="A397" s="1" t="s">
        <v>36</v>
      </c>
      <c r="B397" s="1">
        <v>2020</v>
      </c>
      <c r="C397" s="1" t="s">
        <v>26</v>
      </c>
      <c r="D397" s="1" t="s">
        <v>19</v>
      </c>
      <c r="E397" s="1" t="s">
        <v>56</v>
      </c>
      <c r="F397" s="1" t="s">
        <v>31</v>
      </c>
      <c r="G397" s="1" t="s">
        <v>16</v>
      </c>
      <c r="H397" s="1" t="s">
        <v>32</v>
      </c>
      <c r="I397" s="1" t="s">
        <v>17</v>
      </c>
      <c r="J397" s="1">
        <v>347</v>
      </c>
      <c r="K397" s="1">
        <v>496.21000000000004</v>
      </c>
      <c r="N397" s="106">
        <v>2022</v>
      </c>
      <c r="O397" s="106" t="s">
        <v>39</v>
      </c>
      <c r="P397" s="106" t="s">
        <v>111</v>
      </c>
      <c r="Q397" s="110" t="s">
        <v>96</v>
      </c>
      <c r="R397" s="111">
        <v>455</v>
      </c>
      <c r="S397" s="111">
        <v>4578.6000000000004</v>
      </c>
      <c r="T397" s="111">
        <v>5128.0320000000002</v>
      </c>
      <c r="U397" s="108">
        <v>915.72000000000014</v>
      </c>
      <c r="V397" s="109" t="s">
        <v>115</v>
      </c>
    </row>
    <row r="398" spans="1:22" ht="18" customHeight="1">
      <c r="A398" s="1" t="s">
        <v>30</v>
      </c>
      <c r="B398" s="1">
        <v>2020</v>
      </c>
      <c r="C398" s="1" t="s">
        <v>26</v>
      </c>
      <c r="D398" s="1" t="s">
        <v>19</v>
      </c>
      <c r="E398" s="1" t="s">
        <v>56</v>
      </c>
      <c r="F398" s="1" t="s">
        <v>31</v>
      </c>
      <c r="G398" s="1" t="s">
        <v>16</v>
      </c>
      <c r="H398" s="1" t="s">
        <v>32</v>
      </c>
      <c r="I398" s="1" t="s">
        <v>17</v>
      </c>
      <c r="J398" s="1">
        <v>317</v>
      </c>
      <c r="K398" s="1">
        <v>453.31</v>
      </c>
      <c r="N398" s="106">
        <v>2022</v>
      </c>
      <c r="O398" s="106" t="s">
        <v>39</v>
      </c>
      <c r="P398" s="106" t="s">
        <v>71</v>
      </c>
      <c r="Q398" s="110" t="s">
        <v>93</v>
      </c>
      <c r="R398" s="112">
        <v>345</v>
      </c>
      <c r="S398" s="112">
        <v>7000</v>
      </c>
      <c r="T398" s="112">
        <v>7840</v>
      </c>
      <c r="U398" s="108">
        <v>1400</v>
      </c>
      <c r="V398" s="109" t="s">
        <v>115</v>
      </c>
    </row>
    <row r="399" spans="1:22" ht="18" customHeight="1">
      <c r="A399" s="1" t="s">
        <v>36</v>
      </c>
      <c r="B399" s="1">
        <v>2020</v>
      </c>
      <c r="C399" s="1" t="s">
        <v>45</v>
      </c>
      <c r="D399" s="1" t="s">
        <v>19</v>
      </c>
      <c r="E399" s="1" t="s">
        <v>56</v>
      </c>
      <c r="F399" s="1" t="s">
        <v>31</v>
      </c>
      <c r="G399" s="1" t="s">
        <v>16</v>
      </c>
      <c r="H399" s="1" t="s">
        <v>32</v>
      </c>
      <c r="I399" s="1" t="s">
        <v>17</v>
      </c>
      <c r="J399" s="1">
        <v>314</v>
      </c>
      <c r="K399" s="1">
        <v>449.02</v>
      </c>
      <c r="N399" s="106">
        <v>2022</v>
      </c>
      <c r="O399" s="106" t="s">
        <v>39</v>
      </c>
      <c r="P399" s="106" t="s">
        <v>72</v>
      </c>
      <c r="Q399" s="107" t="s">
        <v>98</v>
      </c>
      <c r="R399" s="108">
        <v>122</v>
      </c>
      <c r="S399" s="108">
        <v>100</v>
      </c>
      <c r="T399" s="108">
        <v>112</v>
      </c>
      <c r="U399" s="108">
        <v>20</v>
      </c>
      <c r="V399" s="109" t="s">
        <v>115</v>
      </c>
    </row>
    <row r="400" spans="1:22" ht="18" customHeight="1">
      <c r="A400" s="1" t="s">
        <v>30</v>
      </c>
      <c r="B400" s="1">
        <v>2020</v>
      </c>
      <c r="C400" s="1" t="s">
        <v>45</v>
      </c>
      <c r="D400" s="1" t="s">
        <v>19</v>
      </c>
      <c r="E400" s="1" t="s">
        <v>56</v>
      </c>
      <c r="F400" s="1" t="s">
        <v>31</v>
      </c>
      <c r="G400" s="1" t="s">
        <v>16</v>
      </c>
      <c r="H400" s="1" t="s">
        <v>32</v>
      </c>
      <c r="I400" s="1" t="s">
        <v>17</v>
      </c>
      <c r="J400" s="1">
        <v>362</v>
      </c>
      <c r="K400" s="1">
        <v>517.66</v>
      </c>
      <c r="N400" s="106">
        <v>2022</v>
      </c>
      <c r="O400" s="106" t="s">
        <v>39</v>
      </c>
      <c r="P400" s="106" t="s">
        <v>74</v>
      </c>
      <c r="Q400" s="110" t="s">
        <v>91</v>
      </c>
      <c r="R400" s="111">
        <v>78</v>
      </c>
      <c r="S400" s="111">
        <v>2288.6</v>
      </c>
      <c r="T400" s="111">
        <v>5126.4639999999999</v>
      </c>
      <c r="U400" s="108">
        <v>457.72</v>
      </c>
      <c r="V400" s="109" t="s">
        <v>115</v>
      </c>
    </row>
    <row r="401" spans="1:22" ht="18" customHeight="1">
      <c r="A401" s="1" t="s">
        <v>36</v>
      </c>
      <c r="B401" s="1">
        <v>2020</v>
      </c>
      <c r="C401" s="1" t="s">
        <v>45</v>
      </c>
      <c r="D401" s="1" t="s">
        <v>19</v>
      </c>
      <c r="E401" s="1" t="s">
        <v>56</v>
      </c>
      <c r="F401" s="1" t="s">
        <v>31</v>
      </c>
      <c r="G401" s="1" t="s">
        <v>16</v>
      </c>
      <c r="H401" s="1" t="s">
        <v>32</v>
      </c>
      <c r="I401" s="1" t="s">
        <v>17</v>
      </c>
      <c r="J401" s="1">
        <v>284</v>
      </c>
      <c r="K401" s="1">
        <v>406.12</v>
      </c>
      <c r="N401" s="106">
        <v>2022</v>
      </c>
      <c r="O401" s="106" t="s">
        <v>39</v>
      </c>
      <c r="P401" s="106" t="s">
        <v>74</v>
      </c>
      <c r="Q401" s="110" t="s">
        <v>89</v>
      </c>
      <c r="R401" s="111">
        <v>76</v>
      </c>
      <c r="S401" s="111">
        <v>2288.4499999999998</v>
      </c>
      <c r="T401" s="111">
        <v>5126.1279999999997</v>
      </c>
      <c r="U401" s="108">
        <v>457.69</v>
      </c>
      <c r="V401" s="109" t="s">
        <v>115</v>
      </c>
    </row>
    <row r="402" spans="1:22" ht="18" customHeight="1">
      <c r="A402" s="1" t="s">
        <v>36</v>
      </c>
      <c r="B402" s="1">
        <v>2020</v>
      </c>
      <c r="C402" s="1" t="s">
        <v>45</v>
      </c>
      <c r="D402" s="1" t="s">
        <v>19</v>
      </c>
      <c r="E402" s="1" t="s">
        <v>56</v>
      </c>
      <c r="F402" s="1" t="s">
        <v>31</v>
      </c>
      <c r="G402" s="1" t="s">
        <v>16</v>
      </c>
      <c r="H402" s="1" t="s">
        <v>32</v>
      </c>
      <c r="I402" s="1" t="s">
        <v>17</v>
      </c>
      <c r="J402" s="1">
        <v>358</v>
      </c>
      <c r="K402" s="1">
        <v>526.24</v>
      </c>
      <c r="N402" s="106">
        <v>2022</v>
      </c>
      <c r="O402" s="106" t="s">
        <v>39</v>
      </c>
      <c r="P402" s="106" t="s">
        <v>74</v>
      </c>
      <c r="Q402" s="110" t="s">
        <v>90</v>
      </c>
      <c r="R402" s="111">
        <v>46</v>
      </c>
      <c r="S402" s="111">
        <v>100</v>
      </c>
      <c r="T402" s="111">
        <v>224</v>
      </c>
      <c r="U402" s="108">
        <v>20</v>
      </c>
      <c r="V402" s="109" t="s">
        <v>115</v>
      </c>
    </row>
    <row r="403" spans="1:22" ht="18" customHeight="1">
      <c r="A403" s="1" t="s">
        <v>36</v>
      </c>
      <c r="B403" s="1">
        <v>2020</v>
      </c>
      <c r="C403" s="1" t="s">
        <v>45</v>
      </c>
      <c r="D403" s="1" t="s">
        <v>19</v>
      </c>
      <c r="E403" s="1" t="s">
        <v>56</v>
      </c>
      <c r="F403" s="1" t="s">
        <v>31</v>
      </c>
      <c r="G403" s="1" t="s">
        <v>16</v>
      </c>
      <c r="H403" s="1" t="s">
        <v>32</v>
      </c>
      <c r="I403" s="1" t="s">
        <v>17</v>
      </c>
      <c r="J403" s="1">
        <v>286</v>
      </c>
      <c r="K403" s="1">
        <v>526.24</v>
      </c>
      <c r="N403" s="106">
        <v>2022</v>
      </c>
      <c r="O403" s="106" t="s">
        <v>39</v>
      </c>
      <c r="P403" s="106" t="s">
        <v>74</v>
      </c>
      <c r="Q403" s="110" t="s">
        <v>88</v>
      </c>
      <c r="R403" s="111">
        <v>34</v>
      </c>
      <c r="S403" s="111">
        <v>2288.4</v>
      </c>
      <c r="T403" s="111">
        <v>5126.0160000000005</v>
      </c>
      <c r="U403" s="108">
        <v>457.68000000000006</v>
      </c>
      <c r="V403" s="109" t="s">
        <v>115</v>
      </c>
    </row>
    <row r="404" spans="1:22" ht="18" customHeight="1">
      <c r="A404" s="1" t="s">
        <v>36</v>
      </c>
      <c r="B404" s="1">
        <v>2020</v>
      </c>
      <c r="C404" s="1" t="s">
        <v>45</v>
      </c>
      <c r="D404" s="1" t="s">
        <v>19</v>
      </c>
      <c r="E404" s="1" t="s">
        <v>56</v>
      </c>
      <c r="F404" s="1" t="s">
        <v>31</v>
      </c>
      <c r="G404" s="1" t="s">
        <v>16</v>
      </c>
      <c r="H404" s="1" t="s">
        <v>32</v>
      </c>
      <c r="I404" s="1" t="s">
        <v>17</v>
      </c>
      <c r="J404" s="1">
        <v>992</v>
      </c>
      <c r="K404" s="1">
        <v>1418.56</v>
      </c>
      <c r="N404" s="106">
        <v>2022</v>
      </c>
      <c r="O404" s="106" t="s">
        <v>39</v>
      </c>
      <c r="P404" s="106" t="s">
        <v>72</v>
      </c>
      <c r="Q404" s="107" t="s">
        <v>99</v>
      </c>
      <c r="R404" s="108">
        <v>7</v>
      </c>
      <c r="S404" s="108">
        <v>200</v>
      </c>
      <c r="T404" s="108">
        <v>224</v>
      </c>
      <c r="U404" s="108">
        <v>40</v>
      </c>
      <c r="V404" s="109" t="s">
        <v>115</v>
      </c>
    </row>
    <row r="405" spans="1:22" ht="18" customHeight="1">
      <c r="A405" s="1" t="s">
        <v>36</v>
      </c>
      <c r="B405" s="1">
        <v>2020</v>
      </c>
      <c r="C405" s="1" t="s">
        <v>45</v>
      </c>
      <c r="D405" s="1" t="s">
        <v>19</v>
      </c>
      <c r="E405" s="1" t="s">
        <v>56</v>
      </c>
      <c r="F405" s="1" t="s">
        <v>31</v>
      </c>
      <c r="G405" s="1" t="s">
        <v>16</v>
      </c>
      <c r="H405" s="1" t="s">
        <v>32</v>
      </c>
      <c r="I405" s="1" t="s">
        <v>17</v>
      </c>
      <c r="J405" s="1">
        <v>1025</v>
      </c>
      <c r="K405" s="1">
        <v>1465.75</v>
      </c>
      <c r="N405" s="106">
        <v>2022</v>
      </c>
      <c r="O405" s="106" t="s">
        <v>39</v>
      </c>
      <c r="P405" s="106" t="s">
        <v>74</v>
      </c>
      <c r="Q405" s="110" t="s">
        <v>92</v>
      </c>
      <c r="R405" s="111">
        <v>3</v>
      </c>
      <c r="S405" s="111">
        <v>2288.65</v>
      </c>
      <c r="T405" s="111">
        <v>5126.576</v>
      </c>
      <c r="U405" s="108">
        <v>457.73</v>
      </c>
      <c r="V405" s="109" t="s">
        <v>115</v>
      </c>
    </row>
    <row r="406" spans="1:22" ht="18" customHeight="1">
      <c r="A406" s="1" t="s">
        <v>33</v>
      </c>
      <c r="B406" s="1">
        <v>2020</v>
      </c>
      <c r="C406" s="1" t="s">
        <v>45</v>
      </c>
      <c r="D406" s="1" t="s">
        <v>19</v>
      </c>
      <c r="E406" s="1" t="s">
        <v>56</v>
      </c>
      <c r="F406" s="1" t="s">
        <v>31</v>
      </c>
      <c r="G406" s="1" t="s">
        <v>16</v>
      </c>
      <c r="H406" s="1" t="s">
        <v>32</v>
      </c>
      <c r="I406" s="1" t="s">
        <v>17</v>
      </c>
      <c r="J406" s="1">
        <v>288</v>
      </c>
      <c r="K406" s="1">
        <v>411.84000000000003</v>
      </c>
      <c r="N406" s="106">
        <v>2022</v>
      </c>
      <c r="O406" s="106" t="s">
        <v>39</v>
      </c>
      <c r="P406" s="106" t="s">
        <v>97</v>
      </c>
      <c r="Q406" s="110" t="s">
        <v>97</v>
      </c>
      <c r="R406" s="111">
        <v>2</v>
      </c>
      <c r="S406" s="111">
        <v>6600</v>
      </c>
      <c r="T406" s="111">
        <v>7392</v>
      </c>
      <c r="U406" s="108">
        <v>1320</v>
      </c>
      <c r="V406" s="109" t="s">
        <v>117</v>
      </c>
    </row>
    <row r="407" spans="1:22" ht="18" customHeight="1">
      <c r="A407" s="1" t="s">
        <v>33</v>
      </c>
      <c r="B407" s="1">
        <v>2020</v>
      </c>
      <c r="C407" s="1" t="s">
        <v>45</v>
      </c>
      <c r="D407" s="1" t="s">
        <v>19</v>
      </c>
      <c r="E407" s="1" t="s">
        <v>56</v>
      </c>
      <c r="F407" s="1" t="s">
        <v>31</v>
      </c>
      <c r="G407" s="1" t="s">
        <v>16</v>
      </c>
      <c r="H407" s="1" t="s">
        <v>32</v>
      </c>
      <c r="I407" s="1" t="s">
        <v>17</v>
      </c>
      <c r="J407" s="1">
        <v>315</v>
      </c>
      <c r="K407" s="1">
        <v>450.45</v>
      </c>
      <c r="N407" s="106">
        <v>2022</v>
      </c>
      <c r="O407" s="106" t="s">
        <v>42</v>
      </c>
      <c r="P407" s="106" t="s">
        <v>73</v>
      </c>
      <c r="Q407" s="107" t="s">
        <v>101</v>
      </c>
      <c r="R407" s="108">
        <v>3566</v>
      </c>
      <c r="S407" s="108">
        <v>4577.3</v>
      </c>
      <c r="T407" s="108">
        <v>5126.576</v>
      </c>
      <c r="U407" s="108">
        <v>915.46</v>
      </c>
      <c r="V407" s="109" t="s">
        <v>117</v>
      </c>
    </row>
    <row r="408" spans="1:22" ht="18" customHeight="1">
      <c r="A408" s="1" t="s">
        <v>36</v>
      </c>
      <c r="B408" s="1">
        <v>2020</v>
      </c>
      <c r="C408" s="1" t="s">
        <v>45</v>
      </c>
      <c r="D408" s="1" t="s">
        <v>19</v>
      </c>
      <c r="E408" s="1" t="s">
        <v>56</v>
      </c>
      <c r="F408" s="1" t="s">
        <v>31</v>
      </c>
      <c r="G408" s="1" t="s">
        <v>16</v>
      </c>
      <c r="H408" s="1" t="s">
        <v>32</v>
      </c>
      <c r="I408" s="1" t="s">
        <v>17</v>
      </c>
      <c r="J408" s="1">
        <v>285</v>
      </c>
      <c r="K408" s="1">
        <v>407.55</v>
      </c>
      <c r="N408" s="106">
        <v>2022</v>
      </c>
      <c r="O408" s="106" t="s">
        <v>42</v>
      </c>
      <c r="P408" s="106" t="s">
        <v>73</v>
      </c>
      <c r="Q408" s="107" t="s">
        <v>102</v>
      </c>
      <c r="R408" s="108">
        <v>2498</v>
      </c>
      <c r="S408" s="108">
        <v>8000</v>
      </c>
      <c r="T408" s="108">
        <v>8960</v>
      </c>
      <c r="U408" s="108">
        <v>1600</v>
      </c>
      <c r="V408" s="109" t="s">
        <v>117</v>
      </c>
    </row>
    <row r="409" spans="1:22" ht="18" customHeight="1">
      <c r="A409" s="1" t="s">
        <v>36</v>
      </c>
      <c r="B409" s="1">
        <v>2020</v>
      </c>
      <c r="C409" s="1" t="s">
        <v>45</v>
      </c>
      <c r="D409" s="1" t="s">
        <v>19</v>
      </c>
      <c r="E409" s="1" t="s">
        <v>56</v>
      </c>
      <c r="F409" s="1" t="s">
        <v>31</v>
      </c>
      <c r="G409" s="1" t="s">
        <v>16</v>
      </c>
      <c r="H409" s="1" t="s">
        <v>32</v>
      </c>
      <c r="I409" s="1" t="s">
        <v>17</v>
      </c>
      <c r="J409" s="1">
        <v>773</v>
      </c>
      <c r="K409" s="1">
        <v>1105.3899999999999</v>
      </c>
      <c r="N409" s="106">
        <v>2022</v>
      </c>
      <c r="O409" s="106" t="s">
        <v>42</v>
      </c>
      <c r="P409" s="106" t="s">
        <v>72</v>
      </c>
      <c r="Q409" s="107" t="s">
        <v>100</v>
      </c>
      <c r="R409" s="108">
        <v>1245</v>
      </c>
      <c r="S409" s="108">
        <v>4577.2</v>
      </c>
      <c r="T409" s="108">
        <v>5126.4639999999999</v>
      </c>
      <c r="U409" s="108">
        <v>915.44</v>
      </c>
      <c r="V409" s="109" t="s">
        <v>117</v>
      </c>
    </row>
    <row r="410" spans="1:22" ht="18" customHeight="1">
      <c r="A410" s="1" t="s">
        <v>33</v>
      </c>
      <c r="B410" s="1">
        <v>2020</v>
      </c>
      <c r="C410" s="1" t="s">
        <v>45</v>
      </c>
      <c r="D410" s="1" t="s">
        <v>19</v>
      </c>
      <c r="E410" s="1" t="s">
        <v>56</v>
      </c>
      <c r="F410" s="1" t="s">
        <v>31</v>
      </c>
      <c r="G410" s="1" t="s">
        <v>16</v>
      </c>
      <c r="H410" s="1" t="s">
        <v>32</v>
      </c>
      <c r="I410" s="1" t="s">
        <v>17</v>
      </c>
      <c r="J410" s="1">
        <v>806</v>
      </c>
      <c r="K410" s="1">
        <v>1152.58</v>
      </c>
      <c r="N410" s="106">
        <v>2022</v>
      </c>
      <c r="O410" s="106" t="s">
        <v>42</v>
      </c>
      <c r="P410" s="106" t="s">
        <v>111</v>
      </c>
      <c r="Q410" s="110" t="s">
        <v>95</v>
      </c>
      <c r="R410" s="111">
        <v>644</v>
      </c>
      <c r="S410" s="111">
        <v>5743.5</v>
      </c>
      <c r="T410" s="111">
        <v>6432.72</v>
      </c>
      <c r="U410" s="108">
        <v>1148.7</v>
      </c>
      <c r="V410" s="109" t="s">
        <v>117</v>
      </c>
    </row>
    <row r="411" spans="1:22" ht="18" customHeight="1">
      <c r="A411" s="1" t="s">
        <v>36</v>
      </c>
      <c r="B411" s="1">
        <v>2020</v>
      </c>
      <c r="C411" s="1" t="s">
        <v>45</v>
      </c>
      <c r="D411" s="1" t="s">
        <v>19</v>
      </c>
      <c r="E411" s="1" t="s">
        <v>56</v>
      </c>
      <c r="F411" s="1" t="s">
        <v>31</v>
      </c>
      <c r="G411" s="1" t="s">
        <v>16</v>
      </c>
      <c r="H411" s="1" t="s">
        <v>32</v>
      </c>
      <c r="I411" s="1" t="s">
        <v>17</v>
      </c>
      <c r="J411" s="1">
        <v>311</v>
      </c>
      <c r="K411" s="1">
        <v>444.73</v>
      </c>
      <c r="N411" s="106">
        <v>2022</v>
      </c>
      <c r="O411" s="106" t="s">
        <v>42</v>
      </c>
      <c r="P411" s="106" t="s">
        <v>71</v>
      </c>
      <c r="Q411" s="110" t="s">
        <v>94</v>
      </c>
      <c r="R411" s="111">
        <v>643</v>
      </c>
      <c r="S411" s="111">
        <v>7000</v>
      </c>
      <c r="T411" s="111">
        <v>7840</v>
      </c>
      <c r="U411" s="108">
        <v>1400</v>
      </c>
      <c r="V411" s="109" t="s">
        <v>117</v>
      </c>
    </row>
    <row r="412" spans="1:22" ht="18" customHeight="1">
      <c r="A412" s="1" t="s">
        <v>36</v>
      </c>
      <c r="B412" s="1">
        <v>2020</v>
      </c>
      <c r="C412" s="1" t="s">
        <v>45</v>
      </c>
      <c r="D412" s="1" t="s">
        <v>19</v>
      </c>
      <c r="E412" s="1" t="s">
        <v>56</v>
      </c>
      <c r="F412" s="1" t="s">
        <v>31</v>
      </c>
      <c r="G412" s="1" t="s">
        <v>16</v>
      </c>
      <c r="H412" s="1" t="s">
        <v>32</v>
      </c>
      <c r="I412" s="1" t="s">
        <v>17</v>
      </c>
      <c r="J412" s="1">
        <v>359</v>
      </c>
      <c r="K412" s="1">
        <v>513.37</v>
      </c>
      <c r="N412" s="106">
        <v>2022</v>
      </c>
      <c r="O412" s="106" t="s">
        <v>42</v>
      </c>
      <c r="P412" s="106" t="s">
        <v>111</v>
      </c>
      <c r="Q412" s="110" t="s">
        <v>96</v>
      </c>
      <c r="R412" s="111">
        <v>455</v>
      </c>
      <c r="S412" s="111">
        <v>4578.6000000000004</v>
      </c>
      <c r="T412" s="111">
        <v>5128.0320000000002</v>
      </c>
      <c r="U412" s="108">
        <v>915.72000000000014</v>
      </c>
      <c r="V412" s="109" t="s">
        <v>117</v>
      </c>
    </row>
    <row r="413" spans="1:22" ht="18" customHeight="1">
      <c r="A413" s="1" t="s">
        <v>36</v>
      </c>
      <c r="B413" s="1">
        <v>2020</v>
      </c>
      <c r="C413" s="1" t="s">
        <v>45</v>
      </c>
      <c r="D413" s="1" t="s">
        <v>19</v>
      </c>
      <c r="E413" s="1" t="s">
        <v>56</v>
      </c>
      <c r="F413" s="1" t="s">
        <v>31</v>
      </c>
      <c r="G413" s="1" t="s">
        <v>16</v>
      </c>
      <c r="H413" s="1" t="s">
        <v>32</v>
      </c>
      <c r="I413" s="1" t="s">
        <v>17</v>
      </c>
      <c r="J413" s="1">
        <v>287</v>
      </c>
      <c r="K413" s="1">
        <v>410.40999999999997</v>
      </c>
      <c r="N413" s="106">
        <v>2022</v>
      </c>
      <c r="O413" s="106" t="s">
        <v>42</v>
      </c>
      <c r="P413" s="106" t="s">
        <v>71</v>
      </c>
      <c r="Q413" s="110" t="s">
        <v>93</v>
      </c>
      <c r="R413" s="112">
        <v>345</v>
      </c>
      <c r="S413" s="112">
        <v>7000</v>
      </c>
      <c r="T413" s="112">
        <v>7840</v>
      </c>
      <c r="U413" s="108">
        <v>1400</v>
      </c>
      <c r="V413" s="109" t="s">
        <v>117</v>
      </c>
    </row>
    <row r="414" spans="1:22" ht="18" customHeight="1">
      <c r="A414" s="1" t="s">
        <v>36</v>
      </c>
      <c r="B414" s="1">
        <v>2020</v>
      </c>
      <c r="C414" s="1" t="s">
        <v>44</v>
      </c>
      <c r="D414" s="1" t="s">
        <v>19</v>
      </c>
      <c r="E414" s="1" t="s">
        <v>56</v>
      </c>
      <c r="F414" s="1" t="s">
        <v>31</v>
      </c>
      <c r="G414" s="1" t="s">
        <v>16</v>
      </c>
      <c r="H414" s="1" t="s">
        <v>32</v>
      </c>
      <c r="I414" s="1" t="s">
        <v>17</v>
      </c>
      <c r="J414" s="1">
        <v>320</v>
      </c>
      <c r="K414" s="1">
        <v>457.6</v>
      </c>
      <c r="N414" s="106">
        <v>2022</v>
      </c>
      <c r="O414" s="106" t="s">
        <v>42</v>
      </c>
      <c r="P414" s="106" t="s">
        <v>72</v>
      </c>
      <c r="Q414" s="107" t="s">
        <v>98</v>
      </c>
      <c r="R414" s="108">
        <v>122</v>
      </c>
      <c r="S414" s="108">
        <v>100</v>
      </c>
      <c r="T414" s="108">
        <v>112</v>
      </c>
      <c r="U414" s="108">
        <v>20</v>
      </c>
      <c r="V414" s="109" t="s">
        <v>117</v>
      </c>
    </row>
    <row r="415" spans="1:22" ht="18" customHeight="1">
      <c r="A415" s="1" t="s">
        <v>36</v>
      </c>
      <c r="B415" s="1">
        <v>2020</v>
      </c>
      <c r="C415" s="1" t="s">
        <v>44</v>
      </c>
      <c r="D415" s="1" t="s">
        <v>19</v>
      </c>
      <c r="E415" s="1" t="s">
        <v>56</v>
      </c>
      <c r="F415" s="1" t="s">
        <v>31</v>
      </c>
      <c r="G415" s="1" t="s">
        <v>16</v>
      </c>
      <c r="H415" s="1" t="s">
        <v>32</v>
      </c>
      <c r="I415" s="1" t="s">
        <v>17</v>
      </c>
      <c r="J415" s="1">
        <v>290</v>
      </c>
      <c r="K415" s="1">
        <v>414.7</v>
      </c>
      <c r="N415" s="106">
        <v>2022</v>
      </c>
      <c r="O415" s="106" t="s">
        <v>42</v>
      </c>
      <c r="P415" s="106" t="s">
        <v>74</v>
      </c>
      <c r="Q415" s="110" t="s">
        <v>91</v>
      </c>
      <c r="R415" s="111">
        <v>78</v>
      </c>
      <c r="S415" s="111">
        <v>2288.6</v>
      </c>
      <c r="T415" s="111">
        <v>5126.4639999999999</v>
      </c>
      <c r="U415" s="108">
        <v>457.72</v>
      </c>
      <c r="V415" s="109" t="s">
        <v>117</v>
      </c>
    </row>
    <row r="416" spans="1:22" ht="18" customHeight="1">
      <c r="A416" s="1" t="s">
        <v>40</v>
      </c>
      <c r="B416" s="1">
        <v>2020</v>
      </c>
      <c r="C416" s="1" t="s">
        <v>44</v>
      </c>
      <c r="D416" s="1" t="s">
        <v>19</v>
      </c>
      <c r="E416" s="1" t="s">
        <v>56</v>
      </c>
      <c r="F416" s="1" t="s">
        <v>31</v>
      </c>
      <c r="G416" s="1" t="s">
        <v>16</v>
      </c>
      <c r="H416" s="1" t="s">
        <v>32</v>
      </c>
      <c r="I416" s="1" t="s">
        <v>17</v>
      </c>
      <c r="J416" s="1">
        <v>316</v>
      </c>
      <c r="K416" s="1">
        <v>526.24</v>
      </c>
      <c r="N416" s="106">
        <v>2022</v>
      </c>
      <c r="O416" s="106" t="s">
        <v>42</v>
      </c>
      <c r="P416" s="106" t="s">
        <v>74</v>
      </c>
      <c r="Q416" s="110" t="s">
        <v>89</v>
      </c>
      <c r="R416" s="111">
        <v>76</v>
      </c>
      <c r="S416" s="111">
        <v>2288.4499999999998</v>
      </c>
      <c r="T416" s="111">
        <v>5126.1279999999997</v>
      </c>
      <c r="U416" s="108">
        <v>457.69</v>
      </c>
      <c r="V416" s="109" t="s">
        <v>117</v>
      </c>
    </row>
    <row r="417" spans="1:22" ht="18" customHeight="1">
      <c r="A417" s="1" t="s">
        <v>33</v>
      </c>
      <c r="B417" s="1">
        <v>2020</v>
      </c>
      <c r="C417" s="1" t="s">
        <v>44</v>
      </c>
      <c r="D417" s="1" t="s">
        <v>19</v>
      </c>
      <c r="E417" s="1" t="s">
        <v>56</v>
      </c>
      <c r="F417" s="1" t="s">
        <v>31</v>
      </c>
      <c r="G417" s="1" t="s">
        <v>16</v>
      </c>
      <c r="H417" s="1" t="s">
        <v>32</v>
      </c>
      <c r="I417" s="1" t="s">
        <v>17</v>
      </c>
      <c r="J417" s="1">
        <v>364</v>
      </c>
      <c r="K417" s="1">
        <v>526.24</v>
      </c>
      <c r="N417" s="106">
        <v>2022</v>
      </c>
      <c r="O417" s="106" t="s">
        <v>42</v>
      </c>
      <c r="P417" s="106" t="s">
        <v>74</v>
      </c>
      <c r="Q417" s="110" t="s">
        <v>90</v>
      </c>
      <c r="R417" s="111">
        <v>46</v>
      </c>
      <c r="S417" s="111">
        <v>100</v>
      </c>
      <c r="T417" s="111">
        <v>224</v>
      </c>
      <c r="U417" s="108">
        <v>20</v>
      </c>
      <c r="V417" s="109" t="s">
        <v>117</v>
      </c>
    </row>
    <row r="418" spans="1:22" ht="18" customHeight="1">
      <c r="A418" s="1" t="s">
        <v>40</v>
      </c>
      <c r="B418" s="1">
        <v>2020</v>
      </c>
      <c r="C418" s="1" t="s">
        <v>44</v>
      </c>
      <c r="D418" s="1" t="s">
        <v>19</v>
      </c>
      <c r="E418" s="1" t="s">
        <v>56</v>
      </c>
      <c r="F418" s="1" t="s">
        <v>31</v>
      </c>
      <c r="G418" s="1" t="s">
        <v>16</v>
      </c>
      <c r="H418" s="1" t="s">
        <v>32</v>
      </c>
      <c r="I418" s="1" t="s">
        <v>17</v>
      </c>
      <c r="J418" s="1">
        <v>292</v>
      </c>
      <c r="K418" s="1">
        <v>526.24</v>
      </c>
      <c r="N418" s="106">
        <v>2022</v>
      </c>
      <c r="O418" s="106" t="s">
        <v>42</v>
      </c>
      <c r="P418" s="106" t="s">
        <v>74</v>
      </c>
      <c r="Q418" s="110" t="s">
        <v>88</v>
      </c>
      <c r="R418" s="111">
        <v>34</v>
      </c>
      <c r="S418" s="111">
        <v>2288.4</v>
      </c>
      <c r="T418" s="111">
        <v>5126.0160000000005</v>
      </c>
      <c r="U418" s="108">
        <v>457.68000000000006</v>
      </c>
      <c r="V418" s="109" t="s">
        <v>117</v>
      </c>
    </row>
    <row r="419" spans="1:22" ht="18" customHeight="1">
      <c r="A419" s="1" t="s">
        <v>36</v>
      </c>
      <c r="B419" s="1">
        <v>2020</v>
      </c>
      <c r="C419" s="1" t="s">
        <v>44</v>
      </c>
      <c r="D419" s="1" t="s">
        <v>19</v>
      </c>
      <c r="E419" s="1" t="s">
        <v>56</v>
      </c>
      <c r="F419" s="1" t="s">
        <v>31</v>
      </c>
      <c r="G419" s="1" t="s">
        <v>16</v>
      </c>
      <c r="H419" s="1" t="s">
        <v>32</v>
      </c>
      <c r="I419" s="1" t="s">
        <v>17</v>
      </c>
      <c r="J419" s="1">
        <v>991</v>
      </c>
      <c r="K419" s="1">
        <v>1417.13</v>
      </c>
      <c r="N419" s="106">
        <v>2022</v>
      </c>
      <c r="O419" s="106" t="s">
        <v>42</v>
      </c>
      <c r="P419" s="106" t="s">
        <v>72</v>
      </c>
      <c r="Q419" s="107" t="s">
        <v>99</v>
      </c>
      <c r="R419" s="108">
        <v>7</v>
      </c>
      <c r="S419" s="108">
        <v>200</v>
      </c>
      <c r="T419" s="108">
        <v>224</v>
      </c>
      <c r="U419" s="108">
        <v>40</v>
      </c>
      <c r="V419" s="109" t="s">
        <v>117</v>
      </c>
    </row>
    <row r="420" spans="1:22" ht="18" customHeight="1">
      <c r="A420" s="1" t="s">
        <v>30</v>
      </c>
      <c r="B420" s="1">
        <v>2020</v>
      </c>
      <c r="C420" s="1" t="s">
        <v>44</v>
      </c>
      <c r="D420" s="1" t="s">
        <v>19</v>
      </c>
      <c r="E420" s="1" t="s">
        <v>56</v>
      </c>
      <c r="F420" s="1" t="s">
        <v>31</v>
      </c>
      <c r="G420" s="1" t="s">
        <v>16</v>
      </c>
      <c r="H420" s="1" t="s">
        <v>32</v>
      </c>
      <c r="I420" s="1" t="s">
        <v>17</v>
      </c>
      <c r="J420" s="1">
        <v>1024</v>
      </c>
      <c r="K420" s="1">
        <v>1464.32</v>
      </c>
      <c r="N420" s="106">
        <v>2022</v>
      </c>
      <c r="O420" s="106" t="s">
        <v>42</v>
      </c>
      <c r="P420" s="106" t="s">
        <v>74</v>
      </c>
      <c r="Q420" s="110" t="s">
        <v>92</v>
      </c>
      <c r="R420" s="111">
        <v>3</v>
      </c>
      <c r="S420" s="111">
        <v>2288.65</v>
      </c>
      <c r="T420" s="111">
        <v>5126.576</v>
      </c>
      <c r="U420" s="108">
        <v>457.73</v>
      </c>
      <c r="V420" s="109" t="s">
        <v>117</v>
      </c>
    </row>
    <row r="421" spans="1:22" ht="18" customHeight="1">
      <c r="A421" s="1" t="s">
        <v>33</v>
      </c>
      <c r="B421" s="1">
        <v>2020</v>
      </c>
      <c r="C421" s="1" t="s">
        <v>44</v>
      </c>
      <c r="D421" s="1" t="s">
        <v>19</v>
      </c>
      <c r="E421" s="1" t="s">
        <v>56</v>
      </c>
      <c r="F421" s="1" t="s">
        <v>31</v>
      </c>
      <c r="G421" s="1" t="s">
        <v>16</v>
      </c>
      <c r="H421" s="1" t="s">
        <v>32</v>
      </c>
      <c r="I421" s="1" t="s">
        <v>17</v>
      </c>
      <c r="J421" s="1">
        <v>294</v>
      </c>
      <c r="K421" s="1">
        <v>420.42</v>
      </c>
      <c r="N421" s="106">
        <v>2022</v>
      </c>
      <c r="O421" s="106" t="s">
        <v>42</v>
      </c>
      <c r="P421" s="106" t="s">
        <v>97</v>
      </c>
      <c r="Q421" s="110" t="s">
        <v>97</v>
      </c>
      <c r="R421" s="111">
        <v>2</v>
      </c>
      <c r="S421" s="111">
        <v>7920</v>
      </c>
      <c r="T421" s="111">
        <v>7392</v>
      </c>
      <c r="U421" s="108">
        <v>1584</v>
      </c>
      <c r="V421" s="109" t="s">
        <v>117</v>
      </c>
    </row>
    <row r="422" spans="1:22" ht="18" customHeight="1">
      <c r="A422" s="1" t="s">
        <v>33</v>
      </c>
      <c r="B422" s="1">
        <v>2020</v>
      </c>
      <c r="C422" s="1" t="s">
        <v>44</v>
      </c>
      <c r="D422" s="1" t="s">
        <v>19</v>
      </c>
      <c r="E422" s="1" t="s">
        <v>56</v>
      </c>
      <c r="F422" s="1" t="s">
        <v>31</v>
      </c>
      <c r="G422" s="1" t="s">
        <v>16</v>
      </c>
      <c r="H422" s="1" t="s">
        <v>32</v>
      </c>
      <c r="I422" s="1" t="s">
        <v>17</v>
      </c>
      <c r="J422" s="1">
        <v>321</v>
      </c>
      <c r="K422" s="1">
        <v>459.03</v>
      </c>
      <c r="N422" s="106">
        <v>2022</v>
      </c>
      <c r="O422" s="106" t="s">
        <v>43</v>
      </c>
      <c r="P422" s="106" t="s">
        <v>73</v>
      </c>
      <c r="Q422" s="107" t="s">
        <v>101</v>
      </c>
      <c r="R422" s="108">
        <v>3566</v>
      </c>
      <c r="S422" s="108">
        <v>4577.3</v>
      </c>
      <c r="T422" s="108">
        <v>5126.576</v>
      </c>
      <c r="U422" s="108">
        <v>915.46</v>
      </c>
      <c r="V422" s="109" t="s">
        <v>115</v>
      </c>
    </row>
    <row r="423" spans="1:22" ht="18" customHeight="1">
      <c r="A423" s="1" t="s">
        <v>33</v>
      </c>
      <c r="B423" s="1">
        <v>2020</v>
      </c>
      <c r="C423" s="1" t="s">
        <v>44</v>
      </c>
      <c r="D423" s="1" t="s">
        <v>19</v>
      </c>
      <c r="E423" s="1" t="s">
        <v>56</v>
      </c>
      <c r="F423" s="1" t="s">
        <v>31</v>
      </c>
      <c r="G423" s="1" t="s">
        <v>16</v>
      </c>
      <c r="H423" s="1" t="s">
        <v>32</v>
      </c>
      <c r="I423" s="1" t="s">
        <v>17</v>
      </c>
      <c r="J423" s="1">
        <v>363</v>
      </c>
      <c r="K423" s="1">
        <v>519.09</v>
      </c>
      <c r="N423" s="106">
        <v>2022</v>
      </c>
      <c r="O423" s="106" t="s">
        <v>43</v>
      </c>
      <c r="P423" s="106" t="s">
        <v>73</v>
      </c>
      <c r="Q423" s="107" t="s">
        <v>102</v>
      </c>
      <c r="R423" s="108">
        <v>2498</v>
      </c>
      <c r="S423" s="108">
        <v>8800</v>
      </c>
      <c r="T423" s="108">
        <v>8960</v>
      </c>
      <c r="U423" s="108">
        <v>1760</v>
      </c>
      <c r="V423" s="109" t="s">
        <v>115</v>
      </c>
    </row>
    <row r="424" spans="1:22" ht="18" customHeight="1">
      <c r="A424" s="1" t="s">
        <v>36</v>
      </c>
      <c r="B424" s="1">
        <v>2020</v>
      </c>
      <c r="C424" s="1" t="s">
        <v>44</v>
      </c>
      <c r="D424" s="1" t="s">
        <v>19</v>
      </c>
      <c r="E424" s="1" t="s">
        <v>56</v>
      </c>
      <c r="F424" s="1" t="s">
        <v>31</v>
      </c>
      <c r="G424" s="1" t="s">
        <v>16</v>
      </c>
      <c r="H424" s="1" t="s">
        <v>32</v>
      </c>
      <c r="I424" s="1" t="s">
        <v>17</v>
      </c>
      <c r="J424" s="1">
        <v>291</v>
      </c>
      <c r="K424" s="1">
        <v>416.13</v>
      </c>
      <c r="N424" s="106">
        <v>2022</v>
      </c>
      <c r="O424" s="106" t="s">
        <v>43</v>
      </c>
      <c r="P424" s="106" t="s">
        <v>72</v>
      </c>
      <c r="Q424" s="107" t="s">
        <v>100</v>
      </c>
      <c r="R424" s="108">
        <v>1245</v>
      </c>
      <c r="S424" s="108">
        <v>5034.92</v>
      </c>
      <c r="T424" s="108">
        <v>5126.4639999999999</v>
      </c>
      <c r="U424" s="108">
        <v>1006.984</v>
      </c>
      <c r="V424" s="109" t="s">
        <v>115</v>
      </c>
    </row>
    <row r="425" spans="1:22" ht="18" customHeight="1">
      <c r="A425" s="1" t="s">
        <v>40</v>
      </c>
      <c r="B425" s="1">
        <v>2020</v>
      </c>
      <c r="C425" s="1" t="s">
        <v>44</v>
      </c>
      <c r="D425" s="1" t="s">
        <v>19</v>
      </c>
      <c r="E425" s="1" t="s">
        <v>56</v>
      </c>
      <c r="F425" s="1" t="s">
        <v>31</v>
      </c>
      <c r="G425" s="1" t="s">
        <v>16</v>
      </c>
      <c r="H425" s="1" t="s">
        <v>32</v>
      </c>
      <c r="I425" s="1" t="s">
        <v>17</v>
      </c>
      <c r="J425" s="1">
        <v>772</v>
      </c>
      <c r="K425" s="1">
        <v>1103.96</v>
      </c>
      <c r="N425" s="106">
        <v>2022</v>
      </c>
      <c r="O425" s="106" t="s">
        <v>43</v>
      </c>
      <c r="P425" s="106" t="s">
        <v>111</v>
      </c>
      <c r="Q425" s="110" t="s">
        <v>95</v>
      </c>
      <c r="R425" s="111">
        <v>644</v>
      </c>
      <c r="S425" s="111">
        <v>6317.85</v>
      </c>
      <c r="T425" s="111">
        <v>6432.72</v>
      </c>
      <c r="U425" s="108">
        <v>1263.5700000000002</v>
      </c>
      <c r="V425" s="109" t="s">
        <v>115</v>
      </c>
    </row>
    <row r="426" spans="1:22" ht="18" customHeight="1">
      <c r="A426" s="1" t="s">
        <v>33</v>
      </c>
      <c r="B426" s="1">
        <v>2020</v>
      </c>
      <c r="C426" s="1" t="s">
        <v>44</v>
      </c>
      <c r="D426" s="1" t="s">
        <v>19</v>
      </c>
      <c r="E426" s="1" t="s">
        <v>56</v>
      </c>
      <c r="F426" s="1" t="s">
        <v>31</v>
      </c>
      <c r="G426" s="1" t="s">
        <v>16</v>
      </c>
      <c r="H426" s="1" t="s">
        <v>32</v>
      </c>
      <c r="I426" s="1" t="s">
        <v>17</v>
      </c>
      <c r="J426" s="1">
        <v>805</v>
      </c>
      <c r="K426" s="1">
        <v>1151.1500000000001</v>
      </c>
      <c r="N426" s="106">
        <v>2022</v>
      </c>
      <c r="O426" s="106" t="s">
        <v>43</v>
      </c>
      <c r="P426" s="106" t="s">
        <v>71</v>
      </c>
      <c r="Q426" s="110" t="s">
        <v>94</v>
      </c>
      <c r="R426" s="111">
        <v>643</v>
      </c>
      <c r="S426" s="111">
        <v>7700</v>
      </c>
      <c r="T426" s="111">
        <v>7840</v>
      </c>
      <c r="U426" s="108">
        <v>1540</v>
      </c>
      <c r="V426" s="109" t="s">
        <v>115</v>
      </c>
    </row>
    <row r="427" spans="1:22" ht="18" customHeight="1">
      <c r="A427" s="1" t="s">
        <v>40</v>
      </c>
      <c r="B427" s="1">
        <v>2020</v>
      </c>
      <c r="C427" s="1" t="s">
        <v>44</v>
      </c>
      <c r="D427" s="1" t="s">
        <v>19</v>
      </c>
      <c r="E427" s="1" t="s">
        <v>56</v>
      </c>
      <c r="F427" s="1" t="s">
        <v>31</v>
      </c>
      <c r="G427" s="1" t="s">
        <v>16</v>
      </c>
      <c r="H427" s="1" t="s">
        <v>32</v>
      </c>
      <c r="I427" s="1" t="s">
        <v>17</v>
      </c>
      <c r="J427" s="1">
        <v>859</v>
      </c>
      <c r="K427" s="1">
        <v>1228.3699999999999</v>
      </c>
      <c r="N427" s="106">
        <v>2022</v>
      </c>
      <c r="O427" s="106" t="s">
        <v>43</v>
      </c>
      <c r="P427" s="106" t="s">
        <v>111</v>
      </c>
      <c r="Q427" s="110" t="s">
        <v>96</v>
      </c>
      <c r="R427" s="111">
        <v>455</v>
      </c>
      <c r="S427" s="111">
        <v>5036.46</v>
      </c>
      <c r="T427" s="111">
        <v>5128.0320000000002</v>
      </c>
      <c r="U427" s="108">
        <v>1007.292</v>
      </c>
      <c r="V427" s="109" t="s">
        <v>117</v>
      </c>
    </row>
    <row r="428" spans="1:22" ht="18" customHeight="1">
      <c r="A428" s="1" t="s">
        <v>36</v>
      </c>
      <c r="B428" s="1">
        <v>2020</v>
      </c>
      <c r="C428" s="1" t="s">
        <v>44</v>
      </c>
      <c r="D428" s="1" t="s">
        <v>19</v>
      </c>
      <c r="E428" s="1" t="s">
        <v>56</v>
      </c>
      <c r="F428" s="1" t="s">
        <v>31</v>
      </c>
      <c r="G428" s="1" t="s">
        <v>16</v>
      </c>
      <c r="H428" s="1" t="s">
        <v>32</v>
      </c>
      <c r="I428" s="1" t="s">
        <v>17</v>
      </c>
      <c r="J428" s="1">
        <v>317</v>
      </c>
      <c r="K428" s="1">
        <v>453.31</v>
      </c>
      <c r="N428" s="106">
        <v>2022</v>
      </c>
      <c r="O428" s="106" t="s">
        <v>43</v>
      </c>
      <c r="P428" s="106" t="s">
        <v>71</v>
      </c>
      <c r="Q428" s="110" t="s">
        <v>93</v>
      </c>
      <c r="R428" s="112">
        <v>345</v>
      </c>
      <c r="S428" s="112">
        <v>7700</v>
      </c>
      <c r="T428" s="112">
        <v>7840</v>
      </c>
      <c r="U428" s="108">
        <v>1540</v>
      </c>
      <c r="V428" s="109" t="s">
        <v>117</v>
      </c>
    </row>
    <row r="429" spans="1:22" ht="18" customHeight="1">
      <c r="A429" s="1" t="s">
        <v>36</v>
      </c>
      <c r="B429" s="1">
        <v>2020</v>
      </c>
      <c r="C429" s="1" t="s">
        <v>44</v>
      </c>
      <c r="D429" s="1" t="s">
        <v>19</v>
      </c>
      <c r="E429" s="1" t="s">
        <v>56</v>
      </c>
      <c r="F429" s="1" t="s">
        <v>31</v>
      </c>
      <c r="G429" s="1" t="s">
        <v>16</v>
      </c>
      <c r="H429" s="1" t="s">
        <v>32</v>
      </c>
      <c r="I429" s="1" t="s">
        <v>17</v>
      </c>
      <c r="J429" s="1">
        <v>365</v>
      </c>
      <c r="K429" s="1">
        <v>521.95000000000005</v>
      </c>
      <c r="N429" s="106">
        <v>2022</v>
      </c>
      <c r="O429" s="106" t="s">
        <v>43</v>
      </c>
      <c r="P429" s="106" t="s">
        <v>72</v>
      </c>
      <c r="Q429" s="107" t="s">
        <v>98</v>
      </c>
      <c r="R429" s="108">
        <v>122</v>
      </c>
      <c r="S429" s="108">
        <v>110</v>
      </c>
      <c r="T429" s="108">
        <v>112</v>
      </c>
      <c r="U429" s="108">
        <v>22</v>
      </c>
      <c r="V429" s="109" t="s">
        <v>117</v>
      </c>
    </row>
    <row r="430" spans="1:22" ht="18" customHeight="1">
      <c r="A430" s="1" t="s">
        <v>36</v>
      </c>
      <c r="B430" s="1">
        <v>2020</v>
      </c>
      <c r="C430" s="1" t="s">
        <v>44</v>
      </c>
      <c r="D430" s="1" t="s">
        <v>19</v>
      </c>
      <c r="E430" s="1" t="s">
        <v>56</v>
      </c>
      <c r="F430" s="1" t="s">
        <v>31</v>
      </c>
      <c r="G430" s="1" t="s">
        <v>16</v>
      </c>
      <c r="H430" s="1" t="s">
        <v>32</v>
      </c>
      <c r="I430" s="1" t="s">
        <v>17</v>
      </c>
      <c r="J430" s="1">
        <v>293</v>
      </c>
      <c r="K430" s="1">
        <v>418.99</v>
      </c>
      <c r="N430" s="106">
        <v>2022</v>
      </c>
      <c r="O430" s="106" t="s">
        <v>43</v>
      </c>
      <c r="P430" s="106" t="s">
        <v>74</v>
      </c>
      <c r="Q430" s="110" t="s">
        <v>91</v>
      </c>
      <c r="R430" s="111">
        <v>78</v>
      </c>
      <c r="S430" s="111">
        <v>2517.46</v>
      </c>
      <c r="T430" s="111">
        <v>5126.4639999999999</v>
      </c>
      <c r="U430" s="108">
        <v>503.49200000000002</v>
      </c>
      <c r="V430" s="109" t="s">
        <v>117</v>
      </c>
    </row>
    <row r="431" spans="1:22" ht="18" customHeight="1">
      <c r="A431" s="1" t="s">
        <v>30</v>
      </c>
      <c r="B431" s="1">
        <v>2020</v>
      </c>
      <c r="C431" s="1" t="s">
        <v>39</v>
      </c>
      <c r="D431" s="1" t="s">
        <v>19</v>
      </c>
      <c r="E431" s="1" t="s">
        <v>56</v>
      </c>
      <c r="F431" s="1" t="s">
        <v>31</v>
      </c>
      <c r="G431" s="1" t="s">
        <v>16</v>
      </c>
      <c r="H431" s="1" t="s">
        <v>32</v>
      </c>
      <c r="I431" s="1" t="s">
        <v>17</v>
      </c>
      <c r="J431" s="1">
        <v>332</v>
      </c>
      <c r="K431" s="1">
        <v>474.76</v>
      </c>
      <c r="N431" s="106">
        <v>2022</v>
      </c>
      <c r="O431" s="106" t="s">
        <v>43</v>
      </c>
      <c r="P431" s="106" t="s">
        <v>74</v>
      </c>
      <c r="Q431" s="110" t="s">
        <v>89</v>
      </c>
      <c r="R431" s="111">
        <v>76</v>
      </c>
      <c r="S431" s="111">
        <v>2288.4499999999998</v>
      </c>
      <c r="T431" s="111">
        <v>5126.1279999999997</v>
      </c>
      <c r="U431" s="108">
        <v>457.69</v>
      </c>
      <c r="V431" s="109" t="s">
        <v>117</v>
      </c>
    </row>
    <row r="432" spans="1:22" ht="18" customHeight="1">
      <c r="A432" s="1" t="s">
        <v>33</v>
      </c>
      <c r="B432" s="1">
        <v>2020</v>
      </c>
      <c r="C432" s="1" t="s">
        <v>39</v>
      </c>
      <c r="D432" s="1" t="s">
        <v>19</v>
      </c>
      <c r="E432" s="1" t="s">
        <v>56</v>
      </c>
      <c r="F432" s="1" t="s">
        <v>31</v>
      </c>
      <c r="G432" s="1" t="s">
        <v>16</v>
      </c>
      <c r="H432" s="1" t="s">
        <v>32</v>
      </c>
      <c r="I432" s="1" t="s">
        <v>17</v>
      </c>
      <c r="J432" s="1">
        <v>134</v>
      </c>
      <c r="K432" s="1">
        <v>191.62</v>
      </c>
      <c r="N432" s="106">
        <v>2022</v>
      </c>
      <c r="O432" s="106" t="s">
        <v>43</v>
      </c>
      <c r="P432" s="106" t="s">
        <v>74</v>
      </c>
      <c r="Q432" s="110" t="s">
        <v>90</v>
      </c>
      <c r="R432" s="111">
        <v>46</v>
      </c>
      <c r="S432" s="111">
        <v>100</v>
      </c>
      <c r="T432" s="111">
        <v>224</v>
      </c>
      <c r="U432" s="108">
        <v>20</v>
      </c>
      <c r="V432" s="109" t="s">
        <v>117</v>
      </c>
    </row>
    <row r="433" spans="1:22" ht="18" customHeight="1">
      <c r="A433" s="1" t="s">
        <v>36</v>
      </c>
      <c r="B433" s="1">
        <v>2020</v>
      </c>
      <c r="C433" s="1" t="s">
        <v>39</v>
      </c>
      <c r="D433" s="1" t="s">
        <v>19</v>
      </c>
      <c r="E433" s="1" t="s">
        <v>56</v>
      </c>
      <c r="F433" s="1" t="s">
        <v>31</v>
      </c>
      <c r="G433" s="1" t="s">
        <v>16</v>
      </c>
      <c r="H433" s="1" t="s">
        <v>32</v>
      </c>
      <c r="I433" s="1" t="s">
        <v>17</v>
      </c>
      <c r="J433" s="1">
        <v>308</v>
      </c>
      <c r="K433" s="1">
        <v>440.44</v>
      </c>
      <c r="N433" s="106">
        <v>2022</v>
      </c>
      <c r="O433" s="106" t="s">
        <v>43</v>
      </c>
      <c r="P433" s="106" t="s">
        <v>74</v>
      </c>
      <c r="Q433" s="110" t="s">
        <v>88</v>
      </c>
      <c r="R433" s="111">
        <v>34</v>
      </c>
      <c r="S433" s="111">
        <v>2288.4</v>
      </c>
      <c r="T433" s="111">
        <v>5126.0160000000005</v>
      </c>
      <c r="U433" s="108">
        <v>457.68000000000006</v>
      </c>
      <c r="V433" s="109" t="s">
        <v>117</v>
      </c>
    </row>
    <row r="434" spans="1:22" ht="18" customHeight="1">
      <c r="A434" s="1" t="s">
        <v>30</v>
      </c>
      <c r="B434" s="1">
        <v>2020</v>
      </c>
      <c r="C434" s="1" t="s">
        <v>39</v>
      </c>
      <c r="D434" s="1" t="s">
        <v>19</v>
      </c>
      <c r="E434" s="1" t="s">
        <v>56</v>
      </c>
      <c r="F434" s="1" t="s">
        <v>31</v>
      </c>
      <c r="G434" s="1" t="s">
        <v>16</v>
      </c>
      <c r="H434" s="1" t="s">
        <v>32</v>
      </c>
      <c r="I434" s="1" t="s">
        <v>17</v>
      </c>
      <c r="J434" s="1">
        <v>334</v>
      </c>
      <c r="K434" s="1">
        <v>526.24</v>
      </c>
      <c r="N434" s="106">
        <v>2022</v>
      </c>
      <c r="O434" s="106" t="s">
        <v>43</v>
      </c>
      <c r="P434" s="106" t="s">
        <v>72</v>
      </c>
      <c r="Q434" s="107" t="s">
        <v>99</v>
      </c>
      <c r="R434" s="108">
        <v>7</v>
      </c>
      <c r="S434" s="108">
        <v>200</v>
      </c>
      <c r="T434" s="108">
        <v>224</v>
      </c>
      <c r="U434" s="108">
        <v>40</v>
      </c>
      <c r="V434" s="109" t="s">
        <v>117</v>
      </c>
    </row>
    <row r="435" spans="1:22" ht="18" customHeight="1">
      <c r="A435" s="1" t="s">
        <v>30</v>
      </c>
      <c r="B435" s="1">
        <v>2020</v>
      </c>
      <c r="C435" s="1" t="s">
        <v>39</v>
      </c>
      <c r="D435" s="1" t="s">
        <v>19</v>
      </c>
      <c r="E435" s="1" t="s">
        <v>56</v>
      </c>
      <c r="F435" s="1" t="s">
        <v>31</v>
      </c>
      <c r="G435" s="1" t="s">
        <v>16</v>
      </c>
      <c r="H435" s="1" t="s">
        <v>32</v>
      </c>
      <c r="I435" s="1" t="s">
        <v>17</v>
      </c>
      <c r="J435" s="1">
        <v>136</v>
      </c>
      <c r="K435" s="1">
        <v>526.24</v>
      </c>
      <c r="N435" s="106">
        <v>2022</v>
      </c>
      <c r="O435" s="106" t="s">
        <v>43</v>
      </c>
      <c r="P435" s="106" t="s">
        <v>74</v>
      </c>
      <c r="Q435" s="110" t="s">
        <v>92</v>
      </c>
      <c r="R435" s="111">
        <v>3</v>
      </c>
      <c r="S435" s="111">
        <v>3300</v>
      </c>
      <c r="T435" s="111">
        <v>5126.576</v>
      </c>
      <c r="U435" s="108">
        <v>660</v>
      </c>
      <c r="V435" s="109" t="s">
        <v>117</v>
      </c>
    </row>
    <row r="436" spans="1:22" ht="18" customHeight="1">
      <c r="A436" s="1" t="s">
        <v>36</v>
      </c>
      <c r="B436" s="1">
        <v>2020</v>
      </c>
      <c r="C436" s="1" t="s">
        <v>39</v>
      </c>
      <c r="D436" s="1" t="s">
        <v>19</v>
      </c>
      <c r="E436" s="1" t="s">
        <v>56</v>
      </c>
      <c r="F436" s="1" t="s">
        <v>31</v>
      </c>
      <c r="G436" s="1" t="s">
        <v>16</v>
      </c>
      <c r="H436" s="1" t="s">
        <v>32</v>
      </c>
      <c r="I436" s="1" t="s">
        <v>17</v>
      </c>
      <c r="J436" s="1">
        <v>310</v>
      </c>
      <c r="K436" s="1">
        <v>526.24</v>
      </c>
      <c r="N436" s="106">
        <v>2022</v>
      </c>
      <c r="O436" s="106" t="s">
        <v>43</v>
      </c>
      <c r="P436" s="106" t="s">
        <v>97</v>
      </c>
      <c r="Q436" s="110" t="s">
        <v>97</v>
      </c>
      <c r="R436" s="111">
        <v>2</v>
      </c>
      <c r="S436" s="111">
        <v>4577.3</v>
      </c>
      <c r="T436" s="111">
        <v>7392</v>
      </c>
      <c r="U436" s="108">
        <v>915.46</v>
      </c>
      <c r="V436" s="109" t="s">
        <v>115</v>
      </c>
    </row>
    <row r="437" spans="1:22" ht="18" customHeight="1">
      <c r="A437" s="1" t="s">
        <v>36</v>
      </c>
      <c r="B437" s="1">
        <v>2020</v>
      </c>
      <c r="C437" s="1" t="s">
        <v>39</v>
      </c>
      <c r="D437" s="1" t="s">
        <v>19</v>
      </c>
      <c r="E437" s="1" t="s">
        <v>56</v>
      </c>
      <c r="F437" s="1" t="s">
        <v>31</v>
      </c>
      <c r="G437" s="1" t="s">
        <v>16</v>
      </c>
      <c r="H437" s="1" t="s">
        <v>32</v>
      </c>
      <c r="I437" s="1" t="s">
        <v>17</v>
      </c>
      <c r="J437" s="1">
        <v>988</v>
      </c>
      <c r="K437" s="1">
        <v>1412.84</v>
      </c>
      <c r="N437" s="106">
        <v>2022</v>
      </c>
      <c r="O437" s="106" t="s">
        <v>44</v>
      </c>
      <c r="P437" s="106" t="s">
        <v>73</v>
      </c>
      <c r="Q437" s="107" t="s">
        <v>101</v>
      </c>
      <c r="R437" s="108">
        <v>3566</v>
      </c>
      <c r="S437" s="108">
        <v>4577.3</v>
      </c>
      <c r="T437" s="108">
        <v>5126.576</v>
      </c>
      <c r="U437" s="108">
        <v>915.46</v>
      </c>
      <c r="V437" s="109" t="s">
        <v>117</v>
      </c>
    </row>
    <row r="438" spans="1:22" ht="18" customHeight="1">
      <c r="A438" s="1" t="s">
        <v>33</v>
      </c>
      <c r="B438" s="1">
        <v>2020</v>
      </c>
      <c r="C438" s="1" t="s">
        <v>39</v>
      </c>
      <c r="D438" s="1" t="s">
        <v>19</v>
      </c>
      <c r="E438" s="1" t="s">
        <v>56</v>
      </c>
      <c r="F438" s="1" t="s">
        <v>31</v>
      </c>
      <c r="G438" s="1" t="s">
        <v>16</v>
      </c>
      <c r="H438" s="1" t="s">
        <v>32</v>
      </c>
      <c r="I438" s="1" t="s">
        <v>17</v>
      </c>
      <c r="J438" s="1">
        <v>306</v>
      </c>
      <c r="K438" s="1">
        <v>437.58</v>
      </c>
      <c r="N438" s="106">
        <v>2022</v>
      </c>
      <c r="O438" s="106" t="s">
        <v>44</v>
      </c>
      <c r="P438" s="106" t="s">
        <v>73</v>
      </c>
      <c r="Q438" s="107" t="s">
        <v>102</v>
      </c>
      <c r="R438" s="108">
        <v>2498</v>
      </c>
      <c r="S438" s="108">
        <v>8000</v>
      </c>
      <c r="T438" s="108">
        <v>8960</v>
      </c>
      <c r="U438" s="108">
        <v>1600</v>
      </c>
      <c r="V438" s="109" t="s">
        <v>115</v>
      </c>
    </row>
    <row r="439" spans="1:22" ht="18" customHeight="1">
      <c r="A439" s="1" t="s">
        <v>33</v>
      </c>
      <c r="B439" s="1">
        <v>2020</v>
      </c>
      <c r="C439" s="1" t="s">
        <v>39</v>
      </c>
      <c r="D439" s="1" t="s">
        <v>19</v>
      </c>
      <c r="E439" s="1" t="s">
        <v>56</v>
      </c>
      <c r="F439" s="1" t="s">
        <v>31</v>
      </c>
      <c r="G439" s="1" t="s">
        <v>16</v>
      </c>
      <c r="H439" s="1" t="s">
        <v>32</v>
      </c>
      <c r="I439" s="1" t="s">
        <v>17</v>
      </c>
      <c r="J439" s="1">
        <v>333</v>
      </c>
      <c r="K439" s="1">
        <v>476.19</v>
      </c>
      <c r="N439" s="106">
        <v>2022</v>
      </c>
      <c r="O439" s="106" t="s">
        <v>44</v>
      </c>
      <c r="P439" s="106" t="s">
        <v>72</v>
      </c>
      <c r="Q439" s="107" t="s">
        <v>100</v>
      </c>
      <c r="R439" s="108">
        <v>1245</v>
      </c>
      <c r="S439" s="108">
        <v>4577.2</v>
      </c>
      <c r="T439" s="108">
        <v>5126.4639999999999</v>
      </c>
      <c r="U439" s="108">
        <v>915.44</v>
      </c>
      <c r="V439" s="109" t="s">
        <v>115</v>
      </c>
    </row>
    <row r="440" spans="1:22" ht="18" customHeight="1">
      <c r="A440" s="1" t="s">
        <v>30</v>
      </c>
      <c r="B440" s="1">
        <v>2020</v>
      </c>
      <c r="C440" s="1" t="s">
        <v>39</v>
      </c>
      <c r="D440" s="1" t="s">
        <v>19</v>
      </c>
      <c r="E440" s="1" t="s">
        <v>56</v>
      </c>
      <c r="F440" s="1" t="s">
        <v>31</v>
      </c>
      <c r="G440" s="1" t="s">
        <v>16</v>
      </c>
      <c r="H440" s="1" t="s">
        <v>32</v>
      </c>
      <c r="I440" s="1" t="s">
        <v>17</v>
      </c>
      <c r="J440" s="1">
        <v>135</v>
      </c>
      <c r="K440" s="1">
        <v>193.05</v>
      </c>
      <c r="N440" s="106">
        <v>2022</v>
      </c>
      <c r="O440" s="106" t="s">
        <v>44</v>
      </c>
      <c r="P440" s="106" t="s">
        <v>111</v>
      </c>
      <c r="Q440" s="110" t="s">
        <v>95</v>
      </c>
      <c r="R440" s="111">
        <v>644</v>
      </c>
      <c r="S440" s="111">
        <v>5743.5</v>
      </c>
      <c r="T440" s="111">
        <v>6432.72</v>
      </c>
      <c r="U440" s="108">
        <v>1148.7</v>
      </c>
      <c r="V440" s="109" t="s">
        <v>115</v>
      </c>
    </row>
    <row r="441" spans="1:22" ht="18" customHeight="1">
      <c r="A441" s="1" t="s">
        <v>36</v>
      </c>
      <c r="B441" s="1">
        <v>2020</v>
      </c>
      <c r="C441" s="1" t="s">
        <v>39</v>
      </c>
      <c r="D441" s="1" t="s">
        <v>19</v>
      </c>
      <c r="E441" s="1" t="s">
        <v>56</v>
      </c>
      <c r="F441" s="1" t="s">
        <v>31</v>
      </c>
      <c r="G441" s="1" t="s">
        <v>16</v>
      </c>
      <c r="H441" s="1" t="s">
        <v>32</v>
      </c>
      <c r="I441" s="1" t="s">
        <v>17</v>
      </c>
      <c r="J441" s="1">
        <v>309</v>
      </c>
      <c r="K441" s="1">
        <v>441.87</v>
      </c>
      <c r="N441" s="106">
        <v>2022</v>
      </c>
      <c r="O441" s="106" t="s">
        <v>44</v>
      </c>
      <c r="P441" s="106" t="s">
        <v>71</v>
      </c>
      <c r="Q441" s="110" t="s">
        <v>94</v>
      </c>
      <c r="R441" s="111">
        <v>643</v>
      </c>
      <c r="S441" s="111">
        <v>7000</v>
      </c>
      <c r="T441" s="111">
        <v>7840</v>
      </c>
      <c r="U441" s="108">
        <v>1400</v>
      </c>
      <c r="V441" s="109" t="s">
        <v>115</v>
      </c>
    </row>
    <row r="442" spans="1:22" ht="18" customHeight="1">
      <c r="A442" s="1" t="s">
        <v>36</v>
      </c>
      <c r="B442" s="1">
        <v>2020</v>
      </c>
      <c r="C442" s="1" t="s">
        <v>39</v>
      </c>
      <c r="D442" s="1" t="s">
        <v>19</v>
      </c>
      <c r="E442" s="1" t="s">
        <v>56</v>
      </c>
      <c r="F442" s="1" t="s">
        <v>31</v>
      </c>
      <c r="G442" s="1" t="s">
        <v>16</v>
      </c>
      <c r="H442" s="1" t="s">
        <v>32</v>
      </c>
      <c r="I442" s="1" t="s">
        <v>17</v>
      </c>
      <c r="J442" s="1">
        <v>769</v>
      </c>
      <c r="K442" s="1">
        <v>1099.67</v>
      </c>
      <c r="N442" s="106">
        <v>2022</v>
      </c>
      <c r="O442" s="106" t="s">
        <v>44</v>
      </c>
      <c r="P442" s="106" t="s">
        <v>111</v>
      </c>
      <c r="Q442" s="110" t="s">
        <v>96</v>
      </c>
      <c r="R442" s="111">
        <v>455</v>
      </c>
      <c r="S442" s="111">
        <v>4578.6000000000004</v>
      </c>
      <c r="T442" s="111">
        <v>5128.0320000000002</v>
      </c>
      <c r="U442" s="108">
        <v>915.72000000000014</v>
      </c>
      <c r="V442" s="109" t="s">
        <v>115</v>
      </c>
    </row>
    <row r="443" spans="1:22" ht="18" customHeight="1">
      <c r="A443" s="1" t="s">
        <v>30</v>
      </c>
      <c r="B443" s="1">
        <v>2020</v>
      </c>
      <c r="C443" s="1" t="s">
        <v>39</v>
      </c>
      <c r="D443" s="1" t="s">
        <v>19</v>
      </c>
      <c r="E443" s="1" t="s">
        <v>56</v>
      </c>
      <c r="F443" s="1" t="s">
        <v>31</v>
      </c>
      <c r="G443" s="1" t="s">
        <v>16</v>
      </c>
      <c r="H443" s="1" t="s">
        <v>32</v>
      </c>
      <c r="I443" s="1" t="s">
        <v>17</v>
      </c>
      <c r="J443" s="1">
        <v>803</v>
      </c>
      <c r="K443" s="1">
        <v>1148.29</v>
      </c>
      <c r="N443" s="106">
        <v>2022</v>
      </c>
      <c r="O443" s="106" t="s">
        <v>44</v>
      </c>
      <c r="P443" s="106" t="s">
        <v>71</v>
      </c>
      <c r="Q443" s="110" t="s">
        <v>93</v>
      </c>
      <c r="R443" s="112">
        <v>345</v>
      </c>
      <c r="S443" s="112">
        <v>7000</v>
      </c>
      <c r="T443" s="112">
        <v>7840</v>
      </c>
      <c r="U443" s="108">
        <v>1400</v>
      </c>
      <c r="V443" s="109" t="s">
        <v>115</v>
      </c>
    </row>
    <row r="444" spans="1:22" ht="18" customHeight="1">
      <c r="A444" s="1" t="s">
        <v>30</v>
      </c>
      <c r="B444" s="1">
        <v>2020</v>
      </c>
      <c r="C444" s="1" t="s">
        <v>39</v>
      </c>
      <c r="D444" s="1" t="s">
        <v>19</v>
      </c>
      <c r="E444" s="1" t="s">
        <v>56</v>
      </c>
      <c r="F444" s="1" t="s">
        <v>31</v>
      </c>
      <c r="G444" s="1" t="s">
        <v>16</v>
      </c>
      <c r="H444" s="1" t="s">
        <v>32</v>
      </c>
      <c r="I444" s="1" t="s">
        <v>17</v>
      </c>
      <c r="J444" s="1">
        <v>856</v>
      </c>
      <c r="K444" s="1">
        <v>1224.08</v>
      </c>
      <c r="N444" s="106">
        <v>2022</v>
      </c>
      <c r="O444" s="106" t="s">
        <v>44</v>
      </c>
      <c r="P444" s="106" t="s">
        <v>72</v>
      </c>
      <c r="Q444" s="107" t="s">
        <v>98</v>
      </c>
      <c r="R444" s="108">
        <v>122</v>
      </c>
      <c r="S444" s="108">
        <v>100</v>
      </c>
      <c r="T444" s="108">
        <v>112</v>
      </c>
      <c r="U444" s="108">
        <v>20</v>
      </c>
      <c r="V444" s="109" t="s">
        <v>115</v>
      </c>
    </row>
    <row r="445" spans="1:22" ht="18" customHeight="1">
      <c r="A445" s="1" t="s">
        <v>36</v>
      </c>
      <c r="B445" s="1">
        <v>2020</v>
      </c>
      <c r="C445" s="1" t="s">
        <v>39</v>
      </c>
      <c r="D445" s="1" t="s">
        <v>19</v>
      </c>
      <c r="E445" s="1" t="s">
        <v>56</v>
      </c>
      <c r="F445" s="1" t="s">
        <v>31</v>
      </c>
      <c r="G445" s="1" t="s">
        <v>16</v>
      </c>
      <c r="H445" s="1" t="s">
        <v>32</v>
      </c>
      <c r="I445" s="1" t="s">
        <v>17</v>
      </c>
      <c r="J445" s="1">
        <v>335</v>
      </c>
      <c r="K445" s="1">
        <v>479.05</v>
      </c>
      <c r="N445" s="106">
        <v>2022</v>
      </c>
      <c r="O445" s="106" t="s">
        <v>44</v>
      </c>
      <c r="P445" s="106" t="s">
        <v>74</v>
      </c>
      <c r="Q445" s="110" t="s">
        <v>91</v>
      </c>
      <c r="R445" s="111">
        <v>78</v>
      </c>
      <c r="S445" s="111">
        <v>2288.6</v>
      </c>
      <c r="T445" s="111">
        <v>5126.4639999999999</v>
      </c>
      <c r="U445" s="108">
        <v>457.72</v>
      </c>
      <c r="V445" s="109" t="s">
        <v>115</v>
      </c>
    </row>
    <row r="446" spans="1:22" ht="18" customHeight="1">
      <c r="A446" s="1" t="s">
        <v>30</v>
      </c>
      <c r="B446" s="1">
        <v>2020</v>
      </c>
      <c r="C446" s="1" t="s">
        <v>39</v>
      </c>
      <c r="D446" s="1" t="s">
        <v>19</v>
      </c>
      <c r="E446" s="1" t="s">
        <v>56</v>
      </c>
      <c r="F446" s="1" t="s">
        <v>31</v>
      </c>
      <c r="G446" s="1" t="s">
        <v>16</v>
      </c>
      <c r="H446" s="1" t="s">
        <v>32</v>
      </c>
      <c r="I446" s="1" t="s">
        <v>17</v>
      </c>
      <c r="J446" s="1">
        <v>137</v>
      </c>
      <c r="K446" s="1">
        <v>195.91</v>
      </c>
      <c r="N446" s="106">
        <v>2022</v>
      </c>
      <c r="O446" s="106" t="s">
        <v>44</v>
      </c>
      <c r="P446" s="106" t="s">
        <v>74</v>
      </c>
      <c r="Q446" s="110" t="s">
        <v>89</v>
      </c>
      <c r="R446" s="111">
        <v>76</v>
      </c>
      <c r="S446" s="111">
        <v>2288.4499999999998</v>
      </c>
      <c r="T446" s="111">
        <v>5126.1279999999997</v>
      </c>
      <c r="U446" s="108">
        <v>457.69</v>
      </c>
      <c r="V446" s="109" t="s">
        <v>115</v>
      </c>
    </row>
    <row r="447" spans="1:22" ht="18" customHeight="1">
      <c r="A447" s="1" t="s">
        <v>30</v>
      </c>
      <c r="B447" s="1">
        <v>2020</v>
      </c>
      <c r="C447" s="1" t="s">
        <v>39</v>
      </c>
      <c r="D447" s="1" t="s">
        <v>19</v>
      </c>
      <c r="E447" s="1" t="s">
        <v>56</v>
      </c>
      <c r="F447" s="1" t="s">
        <v>31</v>
      </c>
      <c r="G447" s="1" t="s">
        <v>16</v>
      </c>
      <c r="H447" s="1" t="s">
        <v>32</v>
      </c>
      <c r="I447" s="1" t="s">
        <v>17</v>
      </c>
      <c r="J447" s="1">
        <v>305</v>
      </c>
      <c r="K447" s="1">
        <v>436.15</v>
      </c>
      <c r="N447" s="106">
        <v>2022</v>
      </c>
      <c r="O447" s="106" t="s">
        <v>44</v>
      </c>
      <c r="P447" s="106" t="s">
        <v>74</v>
      </c>
      <c r="Q447" s="110" t="s">
        <v>90</v>
      </c>
      <c r="R447" s="111">
        <v>46</v>
      </c>
      <c r="S447" s="111">
        <v>100</v>
      </c>
      <c r="T447" s="111">
        <v>224</v>
      </c>
      <c r="U447" s="108">
        <v>20</v>
      </c>
      <c r="V447" s="109" t="s">
        <v>115</v>
      </c>
    </row>
    <row r="448" spans="1:22" ht="18" customHeight="1">
      <c r="A448" s="1" t="s">
        <v>33</v>
      </c>
      <c r="B448" s="1">
        <v>2020</v>
      </c>
      <c r="C448" s="1" t="s">
        <v>43</v>
      </c>
      <c r="D448" s="1" t="s">
        <v>19</v>
      </c>
      <c r="E448" s="1" t="s">
        <v>56</v>
      </c>
      <c r="F448" s="1" t="s">
        <v>31</v>
      </c>
      <c r="G448" s="1" t="s">
        <v>16</v>
      </c>
      <c r="H448" s="1" t="s">
        <v>32</v>
      </c>
      <c r="I448" s="1" t="s">
        <v>17</v>
      </c>
      <c r="J448" s="1">
        <v>326</v>
      </c>
      <c r="K448" s="1">
        <v>466.18</v>
      </c>
      <c r="N448" s="106">
        <v>2022</v>
      </c>
      <c r="O448" s="106" t="s">
        <v>44</v>
      </c>
      <c r="P448" s="106" t="s">
        <v>74</v>
      </c>
      <c r="Q448" s="110" t="s">
        <v>88</v>
      </c>
      <c r="R448" s="111">
        <v>34</v>
      </c>
      <c r="S448" s="111">
        <v>2288.4</v>
      </c>
      <c r="T448" s="111">
        <v>5126.0160000000005</v>
      </c>
      <c r="U448" s="108">
        <v>457.68000000000006</v>
      </c>
      <c r="V448" s="109" t="s">
        <v>115</v>
      </c>
    </row>
    <row r="449" spans="1:22" ht="18" customHeight="1">
      <c r="A449" s="1" t="s">
        <v>36</v>
      </c>
      <c r="B449" s="1">
        <v>2020</v>
      </c>
      <c r="C449" s="1" t="s">
        <v>43</v>
      </c>
      <c r="D449" s="1" t="s">
        <v>19</v>
      </c>
      <c r="E449" s="1" t="s">
        <v>56</v>
      </c>
      <c r="F449" s="1" t="s">
        <v>31</v>
      </c>
      <c r="G449" s="1" t="s">
        <v>16</v>
      </c>
      <c r="H449" s="1" t="s">
        <v>32</v>
      </c>
      <c r="I449" s="1" t="s">
        <v>17</v>
      </c>
      <c r="J449" s="1">
        <v>368</v>
      </c>
      <c r="K449" s="1">
        <v>526.24</v>
      </c>
      <c r="N449" s="106">
        <v>2022</v>
      </c>
      <c r="O449" s="106" t="s">
        <v>44</v>
      </c>
      <c r="P449" s="106" t="s">
        <v>72</v>
      </c>
      <c r="Q449" s="107" t="s">
        <v>99</v>
      </c>
      <c r="R449" s="108">
        <v>7</v>
      </c>
      <c r="S449" s="108">
        <v>200</v>
      </c>
      <c r="T449" s="108">
        <v>224</v>
      </c>
      <c r="U449" s="108">
        <v>40</v>
      </c>
      <c r="V449" s="109" t="s">
        <v>115</v>
      </c>
    </row>
    <row r="450" spans="1:22" ht="18" customHeight="1">
      <c r="A450" s="1" t="s">
        <v>36</v>
      </c>
      <c r="B450" s="1">
        <v>2020</v>
      </c>
      <c r="C450" s="1" t="s">
        <v>43</v>
      </c>
      <c r="D450" s="1" t="s">
        <v>19</v>
      </c>
      <c r="E450" s="1" t="s">
        <v>56</v>
      </c>
      <c r="F450" s="1" t="s">
        <v>31</v>
      </c>
      <c r="G450" s="1" t="s">
        <v>16</v>
      </c>
      <c r="H450" s="1" t="s">
        <v>32</v>
      </c>
      <c r="I450" s="1" t="s">
        <v>17</v>
      </c>
      <c r="J450" s="1">
        <v>296</v>
      </c>
      <c r="K450" s="1">
        <v>423.28</v>
      </c>
      <c r="N450" s="106">
        <v>2022</v>
      </c>
      <c r="O450" s="106" t="s">
        <v>44</v>
      </c>
      <c r="P450" s="106" t="s">
        <v>97</v>
      </c>
      <c r="Q450" s="110" t="s">
        <v>97</v>
      </c>
      <c r="R450" s="111">
        <v>3</v>
      </c>
      <c r="S450" s="111">
        <v>4577.3</v>
      </c>
      <c r="T450" s="111">
        <v>7392</v>
      </c>
      <c r="U450" s="108">
        <v>915.46</v>
      </c>
      <c r="V450" s="109" t="s">
        <v>115</v>
      </c>
    </row>
    <row r="451" spans="1:22" ht="18" customHeight="1">
      <c r="A451" s="1" t="s">
        <v>36</v>
      </c>
      <c r="B451" s="1">
        <v>2020</v>
      </c>
      <c r="C451" s="1" t="s">
        <v>43</v>
      </c>
      <c r="D451" s="1" t="s">
        <v>19</v>
      </c>
      <c r="E451" s="1" t="s">
        <v>56</v>
      </c>
      <c r="F451" s="1" t="s">
        <v>31</v>
      </c>
      <c r="G451" s="1" t="s">
        <v>16</v>
      </c>
      <c r="H451" s="1" t="s">
        <v>32</v>
      </c>
      <c r="I451" s="1" t="s">
        <v>17</v>
      </c>
      <c r="J451" s="1">
        <v>322</v>
      </c>
      <c r="K451" s="1">
        <v>526.24</v>
      </c>
      <c r="N451" s="106">
        <v>2022</v>
      </c>
      <c r="O451" s="106" t="s">
        <v>44</v>
      </c>
      <c r="P451" s="106" t="s">
        <v>74</v>
      </c>
      <c r="Q451" s="110" t="s">
        <v>92</v>
      </c>
      <c r="R451" s="111">
        <v>3</v>
      </c>
      <c r="S451" s="111">
        <v>2288.65</v>
      </c>
      <c r="T451" s="111">
        <v>5126.576</v>
      </c>
      <c r="U451" s="108">
        <v>457.73</v>
      </c>
      <c r="V451" s="109" t="s">
        <v>115</v>
      </c>
    </row>
    <row r="452" spans="1:22" ht="18" customHeight="1">
      <c r="A452" s="1" t="s">
        <v>40</v>
      </c>
      <c r="B452" s="1">
        <v>2020</v>
      </c>
      <c r="C452" s="1" t="s">
        <v>43</v>
      </c>
      <c r="D452" s="1" t="s">
        <v>19</v>
      </c>
      <c r="E452" s="1" t="s">
        <v>56</v>
      </c>
      <c r="F452" s="1" t="s">
        <v>31</v>
      </c>
      <c r="G452" s="1" t="s">
        <v>16</v>
      </c>
      <c r="H452" s="1" t="s">
        <v>32</v>
      </c>
      <c r="I452" s="1" t="s">
        <v>17</v>
      </c>
      <c r="J452" s="1">
        <v>370</v>
      </c>
      <c r="K452" s="1">
        <v>526.24</v>
      </c>
      <c r="N452" s="106">
        <v>2022</v>
      </c>
      <c r="O452" s="106" t="s">
        <v>45</v>
      </c>
      <c r="P452" s="106" t="s">
        <v>73</v>
      </c>
      <c r="Q452" s="107" t="s">
        <v>101</v>
      </c>
      <c r="R452" s="108">
        <v>3566</v>
      </c>
      <c r="S452" s="108">
        <v>4577.3</v>
      </c>
      <c r="T452" s="108">
        <v>5126.576</v>
      </c>
      <c r="U452" s="108">
        <v>915.46</v>
      </c>
      <c r="V452" s="109" t="s">
        <v>115</v>
      </c>
    </row>
    <row r="453" spans="1:22" ht="18" customHeight="1">
      <c r="A453" s="1" t="s">
        <v>30</v>
      </c>
      <c r="B453" s="1">
        <v>2020</v>
      </c>
      <c r="C453" s="1" t="s">
        <v>43</v>
      </c>
      <c r="D453" s="1" t="s">
        <v>19</v>
      </c>
      <c r="E453" s="1" t="s">
        <v>56</v>
      </c>
      <c r="F453" s="1" t="s">
        <v>31</v>
      </c>
      <c r="G453" s="1" t="s">
        <v>16</v>
      </c>
      <c r="H453" s="1" t="s">
        <v>32</v>
      </c>
      <c r="I453" s="1" t="s">
        <v>17</v>
      </c>
      <c r="J453" s="1">
        <v>298</v>
      </c>
      <c r="K453" s="1">
        <v>526.24</v>
      </c>
      <c r="N453" s="106">
        <v>2022</v>
      </c>
      <c r="O453" s="106" t="s">
        <v>45</v>
      </c>
      <c r="P453" s="106" t="s">
        <v>73</v>
      </c>
      <c r="Q453" s="107" t="s">
        <v>102</v>
      </c>
      <c r="R453" s="108">
        <v>2498</v>
      </c>
      <c r="S453" s="108">
        <v>8000</v>
      </c>
      <c r="T453" s="108">
        <v>8960</v>
      </c>
      <c r="U453" s="108">
        <v>1600</v>
      </c>
      <c r="V453" s="109" t="s">
        <v>115</v>
      </c>
    </row>
    <row r="454" spans="1:22" ht="18" customHeight="1">
      <c r="A454" s="1" t="s">
        <v>30</v>
      </c>
      <c r="B454" s="1">
        <v>2020</v>
      </c>
      <c r="C454" s="1" t="s">
        <v>43</v>
      </c>
      <c r="D454" s="1" t="s">
        <v>19</v>
      </c>
      <c r="E454" s="1" t="s">
        <v>56</v>
      </c>
      <c r="F454" s="1" t="s">
        <v>31</v>
      </c>
      <c r="G454" s="1" t="s">
        <v>16</v>
      </c>
      <c r="H454" s="1" t="s">
        <v>32</v>
      </c>
      <c r="I454" s="1" t="s">
        <v>17</v>
      </c>
      <c r="J454" s="1">
        <v>990</v>
      </c>
      <c r="K454" s="1">
        <v>1415.7</v>
      </c>
      <c r="N454" s="106">
        <v>2022</v>
      </c>
      <c r="O454" s="106" t="s">
        <v>45</v>
      </c>
      <c r="P454" s="106" t="s">
        <v>72</v>
      </c>
      <c r="Q454" s="107" t="s">
        <v>100</v>
      </c>
      <c r="R454" s="108">
        <v>1245</v>
      </c>
      <c r="S454" s="108">
        <v>4577.2</v>
      </c>
      <c r="T454" s="108">
        <v>5126.4639999999999</v>
      </c>
      <c r="U454" s="108">
        <v>915.44</v>
      </c>
      <c r="V454" s="109" t="s">
        <v>115</v>
      </c>
    </row>
    <row r="455" spans="1:22" ht="18" customHeight="1">
      <c r="A455" s="1" t="s">
        <v>33</v>
      </c>
      <c r="B455" s="1">
        <v>2020</v>
      </c>
      <c r="C455" s="1" t="s">
        <v>43</v>
      </c>
      <c r="D455" s="1" t="s">
        <v>19</v>
      </c>
      <c r="E455" s="1" t="s">
        <v>56</v>
      </c>
      <c r="F455" s="1" t="s">
        <v>31</v>
      </c>
      <c r="G455" s="1" t="s">
        <v>16</v>
      </c>
      <c r="H455" s="1" t="s">
        <v>32</v>
      </c>
      <c r="I455" s="1" t="s">
        <v>17</v>
      </c>
      <c r="J455" s="1">
        <v>1023</v>
      </c>
      <c r="K455" s="1">
        <v>1462.8899999999999</v>
      </c>
      <c r="N455" s="106">
        <v>2022</v>
      </c>
      <c r="O455" s="106" t="s">
        <v>45</v>
      </c>
      <c r="P455" s="106" t="s">
        <v>111</v>
      </c>
      <c r="Q455" s="110" t="s">
        <v>95</v>
      </c>
      <c r="R455" s="111">
        <v>644</v>
      </c>
      <c r="S455" s="111">
        <v>5743.5</v>
      </c>
      <c r="T455" s="111">
        <v>6432.72</v>
      </c>
      <c r="U455" s="108">
        <v>1148.7</v>
      </c>
      <c r="V455" s="109" t="s">
        <v>115</v>
      </c>
    </row>
    <row r="456" spans="1:22" ht="18" customHeight="1">
      <c r="A456" s="1" t="s">
        <v>36</v>
      </c>
      <c r="B456" s="1">
        <v>2020</v>
      </c>
      <c r="C456" s="1" t="s">
        <v>43</v>
      </c>
      <c r="D456" s="1" t="s">
        <v>19</v>
      </c>
      <c r="E456" s="1" t="s">
        <v>56</v>
      </c>
      <c r="F456" s="1" t="s">
        <v>31</v>
      </c>
      <c r="G456" s="1" t="s">
        <v>16</v>
      </c>
      <c r="H456" s="1" t="s">
        <v>32</v>
      </c>
      <c r="I456" s="1" t="s">
        <v>17</v>
      </c>
      <c r="J456" s="1">
        <v>369</v>
      </c>
      <c r="K456" s="1">
        <v>527.66999999999996</v>
      </c>
      <c r="N456" s="106">
        <v>2022</v>
      </c>
      <c r="O456" s="106" t="s">
        <v>45</v>
      </c>
      <c r="P456" s="106" t="s">
        <v>71</v>
      </c>
      <c r="Q456" s="110" t="s">
        <v>94</v>
      </c>
      <c r="R456" s="111">
        <v>643</v>
      </c>
      <c r="S456" s="111">
        <v>7000</v>
      </c>
      <c r="T456" s="111">
        <v>7840</v>
      </c>
      <c r="U456" s="108">
        <v>1400</v>
      </c>
      <c r="V456" s="109" t="s">
        <v>115</v>
      </c>
    </row>
    <row r="457" spans="1:22" ht="18" customHeight="1">
      <c r="A457" s="1" t="s">
        <v>30</v>
      </c>
      <c r="B457" s="1">
        <v>2020</v>
      </c>
      <c r="C457" s="1" t="s">
        <v>43</v>
      </c>
      <c r="D457" s="1" t="s">
        <v>19</v>
      </c>
      <c r="E457" s="1" t="s">
        <v>56</v>
      </c>
      <c r="F457" s="1" t="s">
        <v>31</v>
      </c>
      <c r="G457" s="1" t="s">
        <v>16</v>
      </c>
      <c r="H457" s="1" t="s">
        <v>32</v>
      </c>
      <c r="I457" s="1" t="s">
        <v>17</v>
      </c>
      <c r="J457" s="1">
        <v>297</v>
      </c>
      <c r="K457" s="1">
        <v>424.71</v>
      </c>
      <c r="N457" s="106">
        <v>2022</v>
      </c>
      <c r="O457" s="106" t="s">
        <v>45</v>
      </c>
      <c r="P457" s="106" t="s">
        <v>111</v>
      </c>
      <c r="Q457" s="110" t="s">
        <v>96</v>
      </c>
      <c r="R457" s="111">
        <v>455</v>
      </c>
      <c r="S457" s="111">
        <v>4578.6000000000004</v>
      </c>
      <c r="T457" s="111">
        <v>5128.0320000000002</v>
      </c>
      <c r="U457" s="108">
        <v>915.72000000000014</v>
      </c>
      <c r="V457" s="109" t="s">
        <v>115</v>
      </c>
    </row>
    <row r="458" spans="1:22" ht="18" customHeight="1">
      <c r="A458" s="1" t="s">
        <v>30</v>
      </c>
      <c r="B458" s="1">
        <v>2020</v>
      </c>
      <c r="C458" s="1" t="s">
        <v>43</v>
      </c>
      <c r="D458" s="1" t="s">
        <v>19</v>
      </c>
      <c r="E458" s="1" t="s">
        <v>56</v>
      </c>
      <c r="F458" s="1" t="s">
        <v>31</v>
      </c>
      <c r="G458" s="1" t="s">
        <v>16</v>
      </c>
      <c r="H458" s="1" t="s">
        <v>32</v>
      </c>
      <c r="I458" s="1" t="s">
        <v>17</v>
      </c>
      <c r="J458" s="1">
        <v>771</v>
      </c>
      <c r="K458" s="1">
        <v>1102.53</v>
      </c>
      <c r="N458" s="106">
        <v>2022</v>
      </c>
      <c r="O458" s="106" t="s">
        <v>45</v>
      </c>
      <c r="P458" s="106" t="s">
        <v>71</v>
      </c>
      <c r="Q458" s="110" t="s">
        <v>93</v>
      </c>
      <c r="R458" s="112">
        <v>345</v>
      </c>
      <c r="S458" s="112">
        <v>7000</v>
      </c>
      <c r="T458" s="112">
        <v>7840</v>
      </c>
      <c r="U458" s="108">
        <v>1400</v>
      </c>
      <c r="V458" s="109" t="s">
        <v>115</v>
      </c>
    </row>
    <row r="459" spans="1:22" ht="18" customHeight="1">
      <c r="A459" s="1" t="s">
        <v>33</v>
      </c>
      <c r="B459" s="1">
        <v>2020</v>
      </c>
      <c r="C459" s="1" t="s">
        <v>43</v>
      </c>
      <c r="D459" s="1" t="s">
        <v>19</v>
      </c>
      <c r="E459" s="1" t="s">
        <v>56</v>
      </c>
      <c r="F459" s="1" t="s">
        <v>31</v>
      </c>
      <c r="G459" s="1" t="s">
        <v>16</v>
      </c>
      <c r="H459" s="1" t="s">
        <v>32</v>
      </c>
      <c r="I459" s="1" t="s">
        <v>17</v>
      </c>
      <c r="J459" s="1">
        <v>804</v>
      </c>
      <c r="K459" s="1">
        <v>1149.72</v>
      </c>
      <c r="N459" s="106">
        <v>2022</v>
      </c>
      <c r="O459" s="106" t="s">
        <v>45</v>
      </c>
      <c r="P459" s="106" t="s">
        <v>72</v>
      </c>
      <c r="Q459" s="107" t="s">
        <v>98</v>
      </c>
      <c r="R459" s="108">
        <v>122</v>
      </c>
      <c r="S459" s="108">
        <v>100</v>
      </c>
      <c r="T459" s="108">
        <v>112</v>
      </c>
      <c r="U459" s="108">
        <v>20</v>
      </c>
      <c r="V459" s="109" t="s">
        <v>115</v>
      </c>
    </row>
    <row r="460" spans="1:22" ht="18" customHeight="1">
      <c r="A460" s="1" t="s">
        <v>36</v>
      </c>
      <c r="B460" s="1">
        <v>2020</v>
      </c>
      <c r="C460" s="1" t="s">
        <v>43</v>
      </c>
      <c r="D460" s="1" t="s">
        <v>19</v>
      </c>
      <c r="E460" s="1" t="s">
        <v>56</v>
      </c>
      <c r="F460" s="1" t="s">
        <v>31</v>
      </c>
      <c r="G460" s="1" t="s">
        <v>16</v>
      </c>
      <c r="H460" s="1" t="s">
        <v>32</v>
      </c>
      <c r="I460" s="1" t="s">
        <v>17</v>
      </c>
      <c r="J460" s="1">
        <v>858</v>
      </c>
      <c r="K460" s="1">
        <v>1226.94</v>
      </c>
      <c r="N460" s="106">
        <v>2022</v>
      </c>
      <c r="O460" s="106" t="s">
        <v>45</v>
      </c>
      <c r="P460" s="106" t="s">
        <v>74</v>
      </c>
      <c r="Q460" s="110" t="s">
        <v>91</v>
      </c>
      <c r="R460" s="111">
        <v>78</v>
      </c>
      <c r="S460" s="111">
        <v>2288.6</v>
      </c>
      <c r="T460" s="111">
        <v>5126.4639999999999</v>
      </c>
      <c r="U460" s="108">
        <v>457.72</v>
      </c>
      <c r="V460" s="109" t="s">
        <v>115</v>
      </c>
    </row>
    <row r="461" spans="1:22" ht="18" customHeight="1">
      <c r="A461" s="1" t="s">
        <v>36</v>
      </c>
      <c r="B461" s="1">
        <v>2020</v>
      </c>
      <c r="C461" s="1" t="s">
        <v>43</v>
      </c>
      <c r="D461" s="1" t="s">
        <v>19</v>
      </c>
      <c r="E461" s="1" t="s">
        <v>56</v>
      </c>
      <c r="F461" s="1" t="s">
        <v>31</v>
      </c>
      <c r="G461" s="1" t="s">
        <v>16</v>
      </c>
      <c r="H461" s="1" t="s">
        <v>32</v>
      </c>
      <c r="I461" s="1" t="s">
        <v>17</v>
      </c>
      <c r="J461" s="1">
        <v>323</v>
      </c>
      <c r="K461" s="1">
        <v>461.89</v>
      </c>
      <c r="N461" s="106">
        <v>2022</v>
      </c>
      <c r="O461" s="106" t="s">
        <v>45</v>
      </c>
      <c r="P461" s="106" t="s">
        <v>74</v>
      </c>
      <c r="Q461" s="110" t="s">
        <v>89</v>
      </c>
      <c r="R461" s="111">
        <v>76</v>
      </c>
      <c r="S461" s="111">
        <v>2288.4499999999998</v>
      </c>
      <c r="T461" s="111">
        <v>5126.1279999999997</v>
      </c>
      <c r="U461" s="108">
        <v>457.69</v>
      </c>
      <c r="V461" s="109" t="s">
        <v>115</v>
      </c>
    </row>
    <row r="462" spans="1:22" ht="18" customHeight="1">
      <c r="A462" s="1" t="s">
        <v>33</v>
      </c>
      <c r="B462" s="1">
        <v>2020</v>
      </c>
      <c r="C462" s="1" t="s">
        <v>43</v>
      </c>
      <c r="D462" s="1" t="s">
        <v>19</v>
      </c>
      <c r="E462" s="1" t="s">
        <v>56</v>
      </c>
      <c r="F462" s="1" t="s">
        <v>31</v>
      </c>
      <c r="G462" s="1" t="s">
        <v>16</v>
      </c>
      <c r="H462" s="1" t="s">
        <v>32</v>
      </c>
      <c r="I462" s="1" t="s">
        <v>17</v>
      </c>
      <c r="J462" s="1">
        <v>371</v>
      </c>
      <c r="K462" s="1">
        <v>530.53</v>
      </c>
      <c r="N462" s="106">
        <v>2022</v>
      </c>
      <c r="O462" s="106" t="s">
        <v>45</v>
      </c>
      <c r="P462" s="106" t="s">
        <v>74</v>
      </c>
      <c r="Q462" s="110" t="s">
        <v>90</v>
      </c>
      <c r="R462" s="111">
        <v>46</v>
      </c>
      <c r="S462" s="111">
        <v>100</v>
      </c>
      <c r="T462" s="111">
        <v>224</v>
      </c>
      <c r="U462" s="108">
        <v>20</v>
      </c>
      <c r="V462" s="109" t="s">
        <v>115</v>
      </c>
    </row>
    <row r="463" spans="1:22" ht="18" customHeight="1">
      <c r="A463" s="1" t="s">
        <v>33</v>
      </c>
      <c r="B463" s="1">
        <v>2020</v>
      </c>
      <c r="C463" s="1" t="s">
        <v>43</v>
      </c>
      <c r="D463" s="1" t="s">
        <v>19</v>
      </c>
      <c r="E463" s="1" t="s">
        <v>56</v>
      </c>
      <c r="F463" s="1" t="s">
        <v>31</v>
      </c>
      <c r="G463" s="1" t="s">
        <v>16</v>
      </c>
      <c r="H463" s="1" t="s">
        <v>32</v>
      </c>
      <c r="I463" s="1" t="s">
        <v>17</v>
      </c>
      <c r="J463" s="1">
        <v>299</v>
      </c>
      <c r="K463" s="1">
        <v>427.57</v>
      </c>
      <c r="N463" s="106">
        <v>2022</v>
      </c>
      <c r="O463" s="106" t="s">
        <v>45</v>
      </c>
      <c r="P463" s="106" t="s">
        <v>74</v>
      </c>
      <c r="Q463" s="110" t="s">
        <v>88</v>
      </c>
      <c r="R463" s="111">
        <v>34</v>
      </c>
      <c r="S463" s="111">
        <v>2288.4</v>
      </c>
      <c r="T463" s="111">
        <v>5126.0160000000005</v>
      </c>
      <c r="U463" s="108">
        <v>457.68000000000006</v>
      </c>
      <c r="V463" s="109" t="s">
        <v>115</v>
      </c>
    </row>
    <row r="464" spans="1:22" ht="18" customHeight="1">
      <c r="A464" s="1" t="s">
        <v>33</v>
      </c>
      <c r="B464" s="1">
        <v>2020</v>
      </c>
      <c r="C464" s="1" t="s">
        <v>49</v>
      </c>
      <c r="D464" s="1" t="s">
        <v>19</v>
      </c>
      <c r="E464" s="1" t="s">
        <v>56</v>
      </c>
      <c r="F464" s="1" t="s">
        <v>31</v>
      </c>
      <c r="G464" s="1" t="s">
        <v>16</v>
      </c>
      <c r="H464" s="1" t="s">
        <v>32</v>
      </c>
      <c r="I464" s="1" t="s">
        <v>17</v>
      </c>
      <c r="J464" s="1">
        <v>290</v>
      </c>
      <c r="K464" s="1">
        <v>414.7</v>
      </c>
      <c r="N464" s="106">
        <v>2022</v>
      </c>
      <c r="O464" s="106" t="s">
        <v>45</v>
      </c>
      <c r="P464" s="106" t="s">
        <v>72</v>
      </c>
      <c r="Q464" s="107" t="s">
        <v>99</v>
      </c>
      <c r="R464" s="108">
        <v>7</v>
      </c>
      <c r="S464" s="108">
        <v>200</v>
      </c>
      <c r="T464" s="108">
        <v>224</v>
      </c>
      <c r="U464" s="108">
        <v>40</v>
      </c>
      <c r="V464" s="109" t="s">
        <v>115</v>
      </c>
    </row>
    <row r="465" spans="1:22" ht="18" customHeight="1">
      <c r="A465" s="1" t="s">
        <v>36</v>
      </c>
      <c r="B465" s="1">
        <v>2020</v>
      </c>
      <c r="C465" s="1" t="s">
        <v>49</v>
      </c>
      <c r="D465" s="1" t="s">
        <v>19</v>
      </c>
      <c r="E465" s="1" t="s">
        <v>56</v>
      </c>
      <c r="F465" s="1" t="s">
        <v>31</v>
      </c>
      <c r="G465" s="1" t="s">
        <v>16</v>
      </c>
      <c r="H465" s="1" t="s">
        <v>32</v>
      </c>
      <c r="I465" s="1" t="s">
        <v>17</v>
      </c>
      <c r="J465" s="1">
        <v>338</v>
      </c>
      <c r="K465" s="1">
        <v>483.34000000000003</v>
      </c>
      <c r="N465" s="106">
        <v>2022</v>
      </c>
      <c r="O465" s="106" t="s">
        <v>45</v>
      </c>
      <c r="P465" s="106" t="s">
        <v>74</v>
      </c>
      <c r="Q465" s="110" t="s">
        <v>92</v>
      </c>
      <c r="R465" s="111">
        <v>3</v>
      </c>
      <c r="S465" s="111">
        <v>2288.65</v>
      </c>
      <c r="T465" s="111">
        <v>5126.576</v>
      </c>
      <c r="U465" s="108">
        <v>457.73</v>
      </c>
      <c r="V465" s="109" t="s">
        <v>115</v>
      </c>
    </row>
    <row r="466" spans="1:22" ht="18" customHeight="1">
      <c r="A466" s="1" t="s">
        <v>36</v>
      </c>
      <c r="B466" s="1">
        <v>2020</v>
      </c>
      <c r="C466" s="1" t="s">
        <v>49</v>
      </c>
      <c r="D466" s="1" t="s">
        <v>19</v>
      </c>
      <c r="E466" s="1" t="s">
        <v>56</v>
      </c>
      <c r="F466" s="1" t="s">
        <v>31</v>
      </c>
      <c r="G466" s="1" t="s">
        <v>16</v>
      </c>
      <c r="H466" s="1" t="s">
        <v>32</v>
      </c>
      <c r="I466" s="1" t="s">
        <v>17</v>
      </c>
      <c r="J466" s="1">
        <v>266</v>
      </c>
      <c r="K466" s="1">
        <v>380.38</v>
      </c>
      <c r="N466" s="106">
        <v>2022</v>
      </c>
      <c r="O466" s="106" t="s">
        <v>45</v>
      </c>
      <c r="P466" s="106" t="s">
        <v>97</v>
      </c>
      <c r="Q466" s="110" t="s">
        <v>97</v>
      </c>
      <c r="R466" s="111">
        <v>2</v>
      </c>
      <c r="S466" s="111">
        <v>6600</v>
      </c>
      <c r="T466" s="111">
        <v>7392</v>
      </c>
      <c r="U466" s="108">
        <v>1320</v>
      </c>
      <c r="V466" s="109" t="s">
        <v>115</v>
      </c>
    </row>
    <row r="467" spans="1:22" ht="18" customHeight="1">
      <c r="A467" s="1" t="s">
        <v>33</v>
      </c>
      <c r="B467" s="1">
        <v>2020</v>
      </c>
      <c r="C467" s="1" t="s">
        <v>49</v>
      </c>
      <c r="D467" s="1" t="s">
        <v>19</v>
      </c>
      <c r="E467" s="1" t="s">
        <v>56</v>
      </c>
      <c r="F467" s="1" t="s">
        <v>31</v>
      </c>
      <c r="G467" s="1" t="s">
        <v>16</v>
      </c>
      <c r="H467" s="1" t="s">
        <v>32</v>
      </c>
      <c r="I467" s="1" t="s">
        <v>17</v>
      </c>
      <c r="J467" s="1">
        <v>292</v>
      </c>
      <c r="K467" s="1">
        <v>526.24</v>
      </c>
      <c r="N467" s="106">
        <v>2022</v>
      </c>
      <c r="O467" s="106" t="s">
        <v>46</v>
      </c>
      <c r="P467" s="106" t="s">
        <v>73</v>
      </c>
      <c r="Q467" s="107" t="s">
        <v>101</v>
      </c>
      <c r="R467" s="108">
        <v>3566</v>
      </c>
      <c r="S467" s="108">
        <v>4577.3</v>
      </c>
      <c r="T467" s="108">
        <v>5126.576</v>
      </c>
      <c r="U467" s="108">
        <v>915.46</v>
      </c>
      <c r="V467" s="109" t="s">
        <v>115</v>
      </c>
    </row>
    <row r="468" spans="1:22" ht="18" customHeight="1">
      <c r="A468" s="1" t="s">
        <v>33</v>
      </c>
      <c r="B468" s="1">
        <v>2020</v>
      </c>
      <c r="C468" s="1" t="s">
        <v>49</v>
      </c>
      <c r="D468" s="1" t="s">
        <v>19</v>
      </c>
      <c r="E468" s="1" t="s">
        <v>56</v>
      </c>
      <c r="F468" s="1" t="s">
        <v>31</v>
      </c>
      <c r="G468" s="1" t="s">
        <v>16</v>
      </c>
      <c r="H468" s="1" t="s">
        <v>32</v>
      </c>
      <c r="I468" s="1" t="s">
        <v>17</v>
      </c>
      <c r="J468" s="1">
        <v>340</v>
      </c>
      <c r="K468" s="1">
        <v>526.24</v>
      </c>
      <c r="N468" s="106">
        <v>2022</v>
      </c>
      <c r="O468" s="106" t="s">
        <v>46</v>
      </c>
      <c r="P468" s="106" t="s">
        <v>73</v>
      </c>
      <c r="Q468" s="107" t="s">
        <v>102</v>
      </c>
      <c r="R468" s="108">
        <v>2498</v>
      </c>
      <c r="S468" s="108">
        <v>8000</v>
      </c>
      <c r="T468" s="108">
        <v>8960</v>
      </c>
      <c r="U468" s="108">
        <v>1600</v>
      </c>
      <c r="V468" s="109" t="s">
        <v>115</v>
      </c>
    </row>
    <row r="469" spans="1:22" ht="18" customHeight="1">
      <c r="A469" s="1" t="s">
        <v>36</v>
      </c>
      <c r="B469" s="1">
        <v>2020</v>
      </c>
      <c r="C469" s="1" t="s">
        <v>49</v>
      </c>
      <c r="D469" s="1" t="s">
        <v>19</v>
      </c>
      <c r="E469" s="1" t="s">
        <v>56</v>
      </c>
      <c r="F469" s="1" t="s">
        <v>31</v>
      </c>
      <c r="G469" s="1" t="s">
        <v>16</v>
      </c>
      <c r="H469" s="1" t="s">
        <v>32</v>
      </c>
      <c r="I469" s="1" t="s">
        <v>17</v>
      </c>
      <c r="J469" s="1">
        <v>995</v>
      </c>
      <c r="K469" s="1">
        <v>1422.85</v>
      </c>
      <c r="N469" s="106">
        <v>2022</v>
      </c>
      <c r="O469" s="106" t="s">
        <v>46</v>
      </c>
      <c r="P469" s="106" t="s">
        <v>72</v>
      </c>
      <c r="Q469" s="107" t="s">
        <v>100</v>
      </c>
      <c r="R469" s="108">
        <v>1245</v>
      </c>
      <c r="S469" s="108">
        <v>4577.2</v>
      </c>
      <c r="T469" s="108">
        <v>5126.4639999999999</v>
      </c>
      <c r="U469" s="108">
        <v>915.44</v>
      </c>
      <c r="V469" s="109" t="s">
        <v>115</v>
      </c>
    </row>
    <row r="470" spans="1:22" ht="18" customHeight="1">
      <c r="A470" s="1" t="s">
        <v>30</v>
      </c>
      <c r="B470" s="1">
        <v>2020</v>
      </c>
      <c r="C470" s="1" t="s">
        <v>49</v>
      </c>
      <c r="D470" s="1" t="s">
        <v>19</v>
      </c>
      <c r="E470" s="1" t="s">
        <v>56</v>
      </c>
      <c r="F470" s="1" t="s">
        <v>31</v>
      </c>
      <c r="G470" s="1" t="s">
        <v>16</v>
      </c>
      <c r="H470" s="1" t="s">
        <v>32</v>
      </c>
      <c r="I470" s="1" t="s">
        <v>17</v>
      </c>
      <c r="J470" s="1">
        <v>1029</v>
      </c>
      <c r="K470" s="1">
        <v>1471.47</v>
      </c>
      <c r="N470" s="106">
        <v>2022</v>
      </c>
      <c r="O470" s="106" t="s">
        <v>46</v>
      </c>
      <c r="P470" s="106" t="s">
        <v>111</v>
      </c>
      <c r="Q470" s="110" t="s">
        <v>95</v>
      </c>
      <c r="R470" s="111">
        <v>644</v>
      </c>
      <c r="S470" s="111">
        <v>5743.5</v>
      </c>
      <c r="T470" s="111">
        <v>6432.72</v>
      </c>
      <c r="U470" s="108">
        <v>1148.7</v>
      </c>
      <c r="V470" s="109" t="s">
        <v>115</v>
      </c>
    </row>
    <row r="471" spans="1:22" ht="18" customHeight="1">
      <c r="A471" s="1" t="s">
        <v>36</v>
      </c>
      <c r="B471" s="1">
        <v>2020</v>
      </c>
      <c r="C471" s="1" t="s">
        <v>49</v>
      </c>
      <c r="D471" s="1" t="s">
        <v>19</v>
      </c>
      <c r="E471" s="1" t="s">
        <v>56</v>
      </c>
      <c r="F471" s="1" t="s">
        <v>31</v>
      </c>
      <c r="G471" s="1" t="s">
        <v>16</v>
      </c>
      <c r="H471" s="1" t="s">
        <v>32</v>
      </c>
      <c r="I471" s="1" t="s">
        <v>17</v>
      </c>
      <c r="J471" s="1">
        <v>264</v>
      </c>
      <c r="K471" s="1">
        <v>377.52</v>
      </c>
      <c r="N471" s="106">
        <v>2022</v>
      </c>
      <c r="O471" s="106" t="s">
        <v>46</v>
      </c>
      <c r="P471" s="106" t="s">
        <v>71</v>
      </c>
      <c r="Q471" s="110" t="s">
        <v>94</v>
      </c>
      <c r="R471" s="111">
        <v>643</v>
      </c>
      <c r="S471" s="111">
        <v>7000</v>
      </c>
      <c r="T471" s="111">
        <v>7840</v>
      </c>
      <c r="U471" s="108">
        <v>1400</v>
      </c>
      <c r="V471" s="109" t="s">
        <v>115</v>
      </c>
    </row>
    <row r="472" spans="1:22" ht="18" customHeight="1">
      <c r="A472" s="1" t="s">
        <v>36</v>
      </c>
      <c r="B472" s="1">
        <v>2020</v>
      </c>
      <c r="C472" s="1" t="s">
        <v>49</v>
      </c>
      <c r="D472" s="1" t="s">
        <v>19</v>
      </c>
      <c r="E472" s="1" t="s">
        <v>56</v>
      </c>
      <c r="F472" s="1" t="s">
        <v>31</v>
      </c>
      <c r="G472" s="1" t="s">
        <v>16</v>
      </c>
      <c r="H472" s="1" t="s">
        <v>32</v>
      </c>
      <c r="I472" s="1" t="s">
        <v>17</v>
      </c>
      <c r="J472" s="1">
        <v>291</v>
      </c>
      <c r="K472" s="1">
        <v>416.13</v>
      </c>
      <c r="N472" s="106">
        <v>2022</v>
      </c>
      <c r="O472" s="106" t="s">
        <v>46</v>
      </c>
      <c r="P472" s="106" t="s">
        <v>111</v>
      </c>
      <c r="Q472" s="110" t="s">
        <v>96</v>
      </c>
      <c r="R472" s="111">
        <v>455</v>
      </c>
      <c r="S472" s="111">
        <v>5036.46</v>
      </c>
      <c r="T472" s="111">
        <v>5128.0320000000002</v>
      </c>
      <c r="U472" s="108">
        <v>1007.292</v>
      </c>
      <c r="V472" s="109" t="s">
        <v>115</v>
      </c>
    </row>
    <row r="473" spans="1:22" ht="18" customHeight="1">
      <c r="A473" s="1" t="s">
        <v>36</v>
      </c>
      <c r="B473" s="1">
        <v>2020</v>
      </c>
      <c r="C473" s="1" t="s">
        <v>49</v>
      </c>
      <c r="D473" s="1" t="s">
        <v>19</v>
      </c>
      <c r="E473" s="1" t="s">
        <v>56</v>
      </c>
      <c r="F473" s="1" t="s">
        <v>31</v>
      </c>
      <c r="G473" s="1" t="s">
        <v>16</v>
      </c>
      <c r="H473" s="1" t="s">
        <v>32</v>
      </c>
      <c r="I473" s="1" t="s">
        <v>17</v>
      </c>
      <c r="J473" s="1">
        <v>339</v>
      </c>
      <c r="K473" s="1">
        <v>484.77</v>
      </c>
      <c r="N473" s="106">
        <v>2022</v>
      </c>
      <c r="O473" s="106" t="s">
        <v>46</v>
      </c>
      <c r="P473" s="106" t="s">
        <v>71</v>
      </c>
      <c r="Q473" s="110" t="s">
        <v>93</v>
      </c>
      <c r="R473" s="112">
        <v>345</v>
      </c>
      <c r="S473" s="112">
        <v>7700</v>
      </c>
      <c r="T473" s="112">
        <v>7840</v>
      </c>
      <c r="U473" s="108">
        <v>1540</v>
      </c>
      <c r="V473" s="109" t="s">
        <v>115</v>
      </c>
    </row>
    <row r="474" spans="1:22" ht="18" customHeight="1">
      <c r="A474" s="1" t="s">
        <v>36</v>
      </c>
      <c r="B474" s="1">
        <v>2020</v>
      </c>
      <c r="C474" s="1" t="s">
        <v>49</v>
      </c>
      <c r="D474" s="1" t="s">
        <v>19</v>
      </c>
      <c r="E474" s="1" t="s">
        <v>56</v>
      </c>
      <c r="F474" s="1" t="s">
        <v>31</v>
      </c>
      <c r="G474" s="1" t="s">
        <v>16</v>
      </c>
      <c r="H474" s="1" t="s">
        <v>32</v>
      </c>
      <c r="I474" s="1" t="s">
        <v>17</v>
      </c>
      <c r="J474" s="1">
        <v>267</v>
      </c>
      <c r="K474" s="1">
        <v>381.81</v>
      </c>
      <c r="N474" s="106">
        <v>2022</v>
      </c>
      <c r="O474" s="106" t="s">
        <v>46</v>
      </c>
      <c r="P474" s="106" t="s">
        <v>72</v>
      </c>
      <c r="Q474" s="107" t="s">
        <v>98</v>
      </c>
      <c r="R474" s="108">
        <v>122</v>
      </c>
      <c r="S474" s="108">
        <v>110</v>
      </c>
      <c r="T474" s="108">
        <v>112</v>
      </c>
      <c r="U474" s="108">
        <v>22</v>
      </c>
      <c r="V474" s="109" t="s">
        <v>115</v>
      </c>
    </row>
    <row r="475" spans="1:22" ht="18" customHeight="1">
      <c r="A475" s="1" t="s">
        <v>30</v>
      </c>
      <c r="B475" s="1">
        <v>2020</v>
      </c>
      <c r="C475" s="1" t="s">
        <v>49</v>
      </c>
      <c r="D475" s="1" t="s">
        <v>19</v>
      </c>
      <c r="E475" s="1" t="s">
        <v>56</v>
      </c>
      <c r="F475" s="1" t="s">
        <v>31</v>
      </c>
      <c r="G475" s="1" t="s">
        <v>16</v>
      </c>
      <c r="H475" s="1" t="s">
        <v>32</v>
      </c>
      <c r="I475" s="1" t="s">
        <v>17</v>
      </c>
      <c r="J475" s="1">
        <v>810</v>
      </c>
      <c r="K475" s="1">
        <v>1158.3</v>
      </c>
      <c r="N475" s="106">
        <v>2022</v>
      </c>
      <c r="O475" s="106" t="s">
        <v>46</v>
      </c>
      <c r="P475" s="106" t="s">
        <v>74</v>
      </c>
      <c r="Q475" s="110" t="s">
        <v>91</v>
      </c>
      <c r="R475" s="111">
        <v>78</v>
      </c>
      <c r="S475" s="111">
        <v>2517.46</v>
      </c>
      <c r="T475" s="111">
        <v>5126.4639999999999</v>
      </c>
      <c r="U475" s="108">
        <v>503.49200000000002</v>
      </c>
      <c r="V475" s="109" t="s">
        <v>115</v>
      </c>
    </row>
    <row r="476" spans="1:22" ht="18" customHeight="1">
      <c r="A476" s="1" t="s">
        <v>33</v>
      </c>
      <c r="B476" s="1">
        <v>2020</v>
      </c>
      <c r="C476" s="1" t="s">
        <v>49</v>
      </c>
      <c r="D476" s="1" t="s">
        <v>19</v>
      </c>
      <c r="E476" s="1" t="s">
        <v>56</v>
      </c>
      <c r="F476" s="1" t="s">
        <v>31</v>
      </c>
      <c r="G476" s="1" t="s">
        <v>16</v>
      </c>
      <c r="H476" s="1" t="s">
        <v>32</v>
      </c>
      <c r="I476" s="1" t="s">
        <v>17</v>
      </c>
      <c r="J476" s="1">
        <v>863</v>
      </c>
      <c r="K476" s="1">
        <v>1234.0899999999999</v>
      </c>
      <c r="N476" s="106">
        <v>2022</v>
      </c>
      <c r="O476" s="106" t="s">
        <v>46</v>
      </c>
      <c r="P476" s="106" t="s">
        <v>74</v>
      </c>
      <c r="Q476" s="110" t="s">
        <v>89</v>
      </c>
      <c r="R476" s="111">
        <v>76</v>
      </c>
      <c r="S476" s="111">
        <v>2517.2949999999996</v>
      </c>
      <c r="T476" s="111">
        <v>5126.1279999999997</v>
      </c>
      <c r="U476" s="108">
        <v>503.45899999999995</v>
      </c>
      <c r="V476" s="109" t="s">
        <v>115</v>
      </c>
    </row>
    <row r="477" spans="1:22" ht="18" customHeight="1">
      <c r="A477" s="1" t="s">
        <v>36</v>
      </c>
      <c r="B477" s="1">
        <v>2020</v>
      </c>
      <c r="C477" s="1" t="s">
        <v>49</v>
      </c>
      <c r="D477" s="1" t="s">
        <v>19</v>
      </c>
      <c r="E477" s="1" t="s">
        <v>56</v>
      </c>
      <c r="F477" s="1" t="s">
        <v>31</v>
      </c>
      <c r="G477" s="1" t="s">
        <v>16</v>
      </c>
      <c r="H477" s="1" t="s">
        <v>35</v>
      </c>
      <c r="I477" s="1" t="s">
        <v>17</v>
      </c>
      <c r="J477" s="1">
        <v>293</v>
      </c>
      <c r="K477" s="1">
        <v>418.99</v>
      </c>
      <c r="N477" s="106">
        <v>2022</v>
      </c>
      <c r="O477" s="106" t="s">
        <v>46</v>
      </c>
      <c r="P477" s="106" t="s">
        <v>74</v>
      </c>
      <c r="Q477" s="110" t="s">
        <v>90</v>
      </c>
      <c r="R477" s="111">
        <v>46</v>
      </c>
      <c r="S477" s="111">
        <v>115</v>
      </c>
      <c r="T477" s="111">
        <v>224</v>
      </c>
      <c r="U477" s="108">
        <v>23</v>
      </c>
      <c r="V477" s="109" t="s">
        <v>115</v>
      </c>
    </row>
    <row r="478" spans="1:22" ht="18" customHeight="1">
      <c r="A478" s="1" t="s">
        <v>37</v>
      </c>
      <c r="B478" s="1">
        <v>2020</v>
      </c>
      <c r="C478" s="1" t="s">
        <v>49</v>
      </c>
      <c r="D478" s="1" t="s">
        <v>19</v>
      </c>
      <c r="E478" s="1" t="s">
        <v>56</v>
      </c>
      <c r="F478" s="1" t="s">
        <v>31</v>
      </c>
      <c r="G478" s="1" t="s">
        <v>16</v>
      </c>
      <c r="H478" s="1" t="s">
        <v>35</v>
      </c>
      <c r="I478" s="1" t="s">
        <v>17</v>
      </c>
      <c r="J478" s="1">
        <v>341</v>
      </c>
      <c r="K478" s="1">
        <v>487.63</v>
      </c>
      <c r="N478" s="106">
        <v>2022</v>
      </c>
      <c r="O478" s="106" t="s">
        <v>46</v>
      </c>
      <c r="P478" s="106" t="s">
        <v>74</v>
      </c>
      <c r="Q478" s="110" t="s">
        <v>88</v>
      </c>
      <c r="R478" s="111">
        <v>34</v>
      </c>
      <c r="S478" s="111">
        <v>2631.66</v>
      </c>
      <c r="T478" s="111">
        <v>5126.0160000000005</v>
      </c>
      <c r="U478" s="108">
        <v>526.33199999999999</v>
      </c>
      <c r="V478" s="109" t="s">
        <v>115</v>
      </c>
    </row>
    <row r="479" spans="1:22" ht="18" customHeight="1">
      <c r="A479" s="1" t="s">
        <v>33</v>
      </c>
      <c r="B479" s="1">
        <v>2020</v>
      </c>
      <c r="C479" s="1" t="s">
        <v>49</v>
      </c>
      <c r="D479" s="1" t="s">
        <v>19</v>
      </c>
      <c r="E479" s="1" t="s">
        <v>56</v>
      </c>
      <c r="F479" s="1" t="s">
        <v>31</v>
      </c>
      <c r="G479" s="1" t="s">
        <v>16</v>
      </c>
      <c r="H479" s="1" t="s">
        <v>35</v>
      </c>
      <c r="I479" s="1" t="s">
        <v>17</v>
      </c>
      <c r="J479" s="1">
        <v>263</v>
      </c>
      <c r="K479" s="1">
        <v>376.09000000000003</v>
      </c>
      <c r="N479" s="106">
        <v>2022</v>
      </c>
      <c r="O479" s="106" t="s">
        <v>46</v>
      </c>
      <c r="P479" s="106" t="s">
        <v>72</v>
      </c>
      <c r="Q479" s="107" t="s">
        <v>99</v>
      </c>
      <c r="R479" s="108">
        <v>7</v>
      </c>
      <c r="S479" s="108">
        <v>230</v>
      </c>
      <c r="T479" s="108">
        <v>224</v>
      </c>
      <c r="U479" s="108">
        <v>46</v>
      </c>
      <c r="V479" s="109" t="s">
        <v>115</v>
      </c>
    </row>
    <row r="480" spans="1:22" ht="18" customHeight="1">
      <c r="A480" s="1" t="s">
        <v>36</v>
      </c>
      <c r="B480" s="1">
        <v>2020</v>
      </c>
      <c r="C480" s="1" t="s">
        <v>48</v>
      </c>
      <c r="D480" s="1" t="s">
        <v>19</v>
      </c>
      <c r="E480" s="1" t="s">
        <v>56</v>
      </c>
      <c r="F480" s="1" t="s">
        <v>31</v>
      </c>
      <c r="G480" s="1" t="s">
        <v>16</v>
      </c>
      <c r="H480" s="1" t="s">
        <v>35</v>
      </c>
      <c r="I480" s="1" t="s">
        <v>17</v>
      </c>
      <c r="J480" s="1">
        <v>296</v>
      </c>
      <c r="K480" s="1">
        <v>423.28</v>
      </c>
      <c r="N480" s="106">
        <v>2022</v>
      </c>
      <c r="O480" s="106" t="s">
        <v>46</v>
      </c>
      <c r="P480" s="106" t="s">
        <v>74</v>
      </c>
      <c r="Q480" s="110" t="s">
        <v>92</v>
      </c>
      <c r="R480" s="111">
        <v>3</v>
      </c>
      <c r="S480" s="111">
        <v>2631.9475000000002</v>
      </c>
      <c r="T480" s="111">
        <v>5126.576</v>
      </c>
      <c r="U480" s="108">
        <v>526.38950000000011</v>
      </c>
      <c r="V480" s="109" t="s">
        <v>115</v>
      </c>
    </row>
    <row r="481" spans="1:22" ht="18" customHeight="1">
      <c r="A481" s="1" t="s">
        <v>37</v>
      </c>
      <c r="B481" s="1">
        <v>2020</v>
      </c>
      <c r="C481" s="1" t="s">
        <v>48</v>
      </c>
      <c r="D481" s="1" t="s">
        <v>19</v>
      </c>
      <c r="E481" s="1" t="s">
        <v>56</v>
      </c>
      <c r="F481" s="1" t="s">
        <v>31</v>
      </c>
      <c r="G481" s="1" t="s">
        <v>16</v>
      </c>
      <c r="H481" s="1" t="s">
        <v>35</v>
      </c>
      <c r="I481" s="1" t="s">
        <v>17</v>
      </c>
      <c r="J481" s="1">
        <v>344</v>
      </c>
      <c r="K481" s="1">
        <v>491.91999999999996</v>
      </c>
      <c r="N481" s="106">
        <v>2022</v>
      </c>
      <c r="O481" s="106" t="s">
        <v>46</v>
      </c>
      <c r="P481" s="106" t="s">
        <v>97</v>
      </c>
      <c r="Q481" s="110" t="s">
        <v>97</v>
      </c>
      <c r="R481" s="111">
        <v>2</v>
      </c>
      <c r="S481" s="111">
        <v>7590</v>
      </c>
      <c r="T481" s="111">
        <v>7392</v>
      </c>
      <c r="U481" s="108">
        <v>1518</v>
      </c>
      <c r="V481" s="109" t="s">
        <v>115</v>
      </c>
    </row>
    <row r="482" spans="1:22" ht="18" customHeight="1">
      <c r="A482" s="1" t="s">
        <v>36</v>
      </c>
      <c r="B482" s="1">
        <v>2020</v>
      </c>
      <c r="C482" s="1" t="s">
        <v>48</v>
      </c>
      <c r="D482" s="1" t="s">
        <v>19</v>
      </c>
      <c r="E482" s="1" t="s">
        <v>56</v>
      </c>
      <c r="F482" s="1" t="s">
        <v>31</v>
      </c>
      <c r="G482" s="1" t="s">
        <v>16</v>
      </c>
      <c r="H482" s="1" t="s">
        <v>35</v>
      </c>
      <c r="I482" s="1" t="s">
        <v>17</v>
      </c>
      <c r="J482" s="1">
        <v>272</v>
      </c>
      <c r="K482" s="1">
        <v>388.96</v>
      </c>
      <c r="N482" s="106">
        <v>2022</v>
      </c>
      <c r="O482" s="106" t="s">
        <v>47</v>
      </c>
      <c r="P482" s="106" t="s">
        <v>73</v>
      </c>
      <c r="Q482" s="107" t="s">
        <v>101</v>
      </c>
      <c r="R482" s="108">
        <v>3566</v>
      </c>
      <c r="S482" s="108">
        <v>4577.3</v>
      </c>
      <c r="T482" s="108">
        <v>5126.576</v>
      </c>
      <c r="U482" s="108">
        <v>915.46</v>
      </c>
      <c r="V482" s="109" t="s">
        <v>115</v>
      </c>
    </row>
    <row r="483" spans="1:22" ht="18" customHeight="1">
      <c r="A483" s="1" t="s">
        <v>33</v>
      </c>
      <c r="B483" s="1">
        <v>2020</v>
      </c>
      <c r="C483" s="1" t="s">
        <v>48</v>
      </c>
      <c r="D483" s="1" t="s">
        <v>19</v>
      </c>
      <c r="E483" s="1" t="s">
        <v>56</v>
      </c>
      <c r="F483" s="1" t="s">
        <v>31</v>
      </c>
      <c r="G483" s="1" t="s">
        <v>16</v>
      </c>
      <c r="H483" s="1" t="s">
        <v>35</v>
      </c>
      <c r="I483" s="1" t="s">
        <v>17</v>
      </c>
      <c r="J483" s="1">
        <v>298</v>
      </c>
      <c r="K483" s="1">
        <v>526.24</v>
      </c>
      <c r="N483" s="106">
        <v>2022</v>
      </c>
      <c r="O483" s="106" t="s">
        <v>47</v>
      </c>
      <c r="P483" s="106" t="s">
        <v>73</v>
      </c>
      <c r="Q483" s="107" t="s">
        <v>102</v>
      </c>
      <c r="R483" s="108">
        <v>2498</v>
      </c>
      <c r="S483" s="108">
        <v>8000</v>
      </c>
      <c r="T483" s="108">
        <v>8960</v>
      </c>
      <c r="U483" s="108">
        <v>1600</v>
      </c>
      <c r="V483" s="109" t="s">
        <v>115</v>
      </c>
    </row>
    <row r="484" spans="1:22" ht="18" customHeight="1">
      <c r="A484" s="1" t="s">
        <v>37</v>
      </c>
      <c r="B484" s="1">
        <v>2020</v>
      </c>
      <c r="C484" s="1" t="s">
        <v>48</v>
      </c>
      <c r="D484" s="1" t="s">
        <v>19</v>
      </c>
      <c r="E484" s="1" t="s">
        <v>56</v>
      </c>
      <c r="F484" s="1" t="s">
        <v>31</v>
      </c>
      <c r="G484" s="1" t="s">
        <v>16</v>
      </c>
      <c r="H484" s="1" t="s">
        <v>35</v>
      </c>
      <c r="I484" s="1" t="s">
        <v>17</v>
      </c>
      <c r="J484" s="1">
        <v>346</v>
      </c>
      <c r="K484" s="1">
        <v>526.24</v>
      </c>
      <c r="N484" s="106">
        <v>2022</v>
      </c>
      <c r="O484" s="106" t="s">
        <v>47</v>
      </c>
      <c r="P484" s="106" t="s">
        <v>72</v>
      </c>
      <c r="Q484" s="107" t="s">
        <v>100</v>
      </c>
      <c r="R484" s="108">
        <v>1245</v>
      </c>
      <c r="S484" s="108">
        <v>4577.2</v>
      </c>
      <c r="T484" s="108">
        <v>5126.4639999999999</v>
      </c>
      <c r="U484" s="108">
        <v>915.44</v>
      </c>
      <c r="V484" s="109" t="s">
        <v>115</v>
      </c>
    </row>
    <row r="485" spans="1:22" ht="18" customHeight="1">
      <c r="A485" s="1" t="s">
        <v>40</v>
      </c>
      <c r="B485" s="1">
        <v>2020</v>
      </c>
      <c r="C485" s="1" t="s">
        <v>48</v>
      </c>
      <c r="D485" s="1" t="s">
        <v>19</v>
      </c>
      <c r="E485" s="1" t="s">
        <v>56</v>
      </c>
      <c r="F485" s="1" t="s">
        <v>31</v>
      </c>
      <c r="G485" s="1" t="s">
        <v>16</v>
      </c>
      <c r="H485" s="1" t="s">
        <v>35</v>
      </c>
      <c r="I485" s="1" t="s">
        <v>17</v>
      </c>
      <c r="J485" s="1">
        <v>268</v>
      </c>
      <c r="K485" s="1">
        <v>526.24</v>
      </c>
      <c r="N485" s="106">
        <v>2022</v>
      </c>
      <c r="O485" s="106" t="s">
        <v>47</v>
      </c>
      <c r="P485" s="106" t="s">
        <v>111</v>
      </c>
      <c r="Q485" s="110" t="s">
        <v>95</v>
      </c>
      <c r="R485" s="111">
        <v>644</v>
      </c>
      <c r="S485" s="111">
        <v>5743.5</v>
      </c>
      <c r="T485" s="111">
        <v>6432.72</v>
      </c>
      <c r="U485" s="108">
        <v>1148.7</v>
      </c>
      <c r="V485" s="109" t="s">
        <v>115</v>
      </c>
    </row>
    <row r="486" spans="1:22" ht="18" customHeight="1">
      <c r="A486" s="1" t="s">
        <v>36</v>
      </c>
      <c r="B486" s="1">
        <v>2020</v>
      </c>
      <c r="C486" s="1" t="s">
        <v>48</v>
      </c>
      <c r="D486" s="1" t="s">
        <v>19</v>
      </c>
      <c r="E486" s="1" t="s">
        <v>56</v>
      </c>
      <c r="F486" s="1" t="s">
        <v>31</v>
      </c>
      <c r="G486" s="1" t="s">
        <v>16</v>
      </c>
      <c r="H486" s="1" t="s">
        <v>35</v>
      </c>
      <c r="I486" s="1" t="s">
        <v>17</v>
      </c>
      <c r="J486" s="1">
        <v>1028</v>
      </c>
      <c r="K486" s="1">
        <v>1470.04</v>
      </c>
      <c r="N486" s="106">
        <v>2022</v>
      </c>
      <c r="O486" s="106" t="s">
        <v>47</v>
      </c>
      <c r="P486" s="106" t="s">
        <v>71</v>
      </c>
      <c r="Q486" s="110" t="s">
        <v>94</v>
      </c>
      <c r="R486" s="111">
        <v>643</v>
      </c>
      <c r="S486" s="111">
        <v>7000</v>
      </c>
      <c r="T486" s="111">
        <v>7840</v>
      </c>
      <c r="U486" s="108">
        <v>1400</v>
      </c>
      <c r="V486" s="109" t="s">
        <v>115</v>
      </c>
    </row>
    <row r="487" spans="1:22" ht="18" customHeight="1">
      <c r="A487" s="1" t="s">
        <v>30</v>
      </c>
      <c r="B487" s="1">
        <v>2020</v>
      </c>
      <c r="C487" s="1" t="s">
        <v>48</v>
      </c>
      <c r="D487" s="1" t="s">
        <v>19</v>
      </c>
      <c r="E487" s="1" t="s">
        <v>56</v>
      </c>
      <c r="F487" s="1" t="s">
        <v>31</v>
      </c>
      <c r="G487" s="1" t="s">
        <v>16</v>
      </c>
      <c r="H487" s="1" t="s">
        <v>35</v>
      </c>
      <c r="I487" s="1" t="s">
        <v>17</v>
      </c>
      <c r="J487" s="1">
        <v>270</v>
      </c>
      <c r="K487" s="1">
        <v>386.1</v>
      </c>
      <c r="N487" s="106">
        <v>2022</v>
      </c>
      <c r="O487" s="106" t="s">
        <v>47</v>
      </c>
      <c r="P487" s="106" t="s">
        <v>111</v>
      </c>
      <c r="Q487" s="110" t="s">
        <v>96</v>
      </c>
      <c r="R487" s="111">
        <v>455</v>
      </c>
      <c r="S487" s="111">
        <v>4578.6000000000004</v>
      </c>
      <c r="T487" s="111">
        <v>5128.0320000000002</v>
      </c>
      <c r="U487" s="108">
        <v>915.72000000000014</v>
      </c>
      <c r="V487" s="109" t="s">
        <v>115</v>
      </c>
    </row>
    <row r="488" spans="1:22" ht="18" customHeight="1">
      <c r="A488" s="1" t="s">
        <v>30</v>
      </c>
      <c r="B488" s="1">
        <v>2020</v>
      </c>
      <c r="C488" s="1" t="s">
        <v>48</v>
      </c>
      <c r="D488" s="1" t="s">
        <v>19</v>
      </c>
      <c r="E488" s="1" t="s">
        <v>56</v>
      </c>
      <c r="F488" s="1" t="s">
        <v>31</v>
      </c>
      <c r="G488" s="1" t="s">
        <v>16</v>
      </c>
      <c r="H488" s="1" t="s">
        <v>35</v>
      </c>
      <c r="I488" s="1" t="s">
        <v>17</v>
      </c>
      <c r="J488" s="1">
        <v>297</v>
      </c>
      <c r="K488" s="1">
        <v>424.71</v>
      </c>
      <c r="N488" s="106">
        <v>2022</v>
      </c>
      <c r="O488" s="106" t="s">
        <v>47</v>
      </c>
      <c r="P488" s="106" t="s">
        <v>71</v>
      </c>
      <c r="Q488" s="110" t="s">
        <v>93</v>
      </c>
      <c r="R488" s="112">
        <v>345</v>
      </c>
      <c r="S488" s="112">
        <v>7000</v>
      </c>
      <c r="T488" s="112">
        <v>7840</v>
      </c>
      <c r="U488" s="108">
        <v>1400</v>
      </c>
      <c r="V488" s="109" t="s">
        <v>115</v>
      </c>
    </row>
    <row r="489" spans="1:22" ht="18" customHeight="1">
      <c r="A489" s="1" t="s">
        <v>36</v>
      </c>
      <c r="B489" s="1">
        <v>2020</v>
      </c>
      <c r="C489" s="1" t="s">
        <v>48</v>
      </c>
      <c r="D489" s="1" t="s">
        <v>19</v>
      </c>
      <c r="E489" s="1" t="s">
        <v>56</v>
      </c>
      <c r="F489" s="1" t="s">
        <v>31</v>
      </c>
      <c r="G489" s="1" t="s">
        <v>16</v>
      </c>
      <c r="H489" s="1" t="s">
        <v>35</v>
      </c>
      <c r="I489" s="1" t="s">
        <v>17</v>
      </c>
      <c r="J489" s="1">
        <v>345</v>
      </c>
      <c r="K489" s="1">
        <v>493.35</v>
      </c>
      <c r="N489" s="106">
        <v>2022</v>
      </c>
      <c r="O489" s="106" t="s">
        <v>47</v>
      </c>
      <c r="P489" s="106" t="s">
        <v>72</v>
      </c>
      <c r="Q489" s="107" t="s">
        <v>98</v>
      </c>
      <c r="R489" s="108">
        <v>122</v>
      </c>
      <c r="S489" s="108">
        <v>100</v>
      </c>
      <c r="T489" s="108">
        <v>112</v>
      </c>
      <c r="U489" s="108">
        <v>20</v>
      </c>
      <c r="V489" s="109" t="s">
        <v>115</v>
      </c>
    </row>
    <row r="490" spans="1:22" ht="18" customHeight="1">
      <c r="A490" s="1" t="s">
        <v>40</v>
      </c>
      <c r="B490" s="1">
        <v>2020</v>
      </c>
      <c r="C490" s="1" t="s">
        <v>48</v>
      </c>
      <c r="D490" s="1" t="s">
        <v>19</v>
      </c>
      <c r="E490" s="1" t="s">
        <v>56</v>
      </c>
      <c r="F490" s="1" t="s">
        <v>31</v>
      </c>
      <c r="G490" s="1" t="s">
        <v>16</v>
      </c>
      <c r="H490" s="1" t="s">
        <v>35</v>
      </c>
      <c r="I490" s="1" t="s">
        <v>17</v>
      </c>
      <c r="J490" s="1">
        <v>776</v>
      </c>
      <c r="K490" s="1">
        <v>1109.68</v>
      </c>
      <c r="N490" s="106">
        <v>2022</v>
      </c>
      <c r="O490" s="106" t="s">
        <v>47</v>
      </c>
      <c r="P490" s="106" t="s">
        <v>74</v>
      </c>
      <c r="Q490" s="110" t="s">
        <v>91</v>
      </c>
      <c r="R490" s="111">
        <v>78</v>
      </c>
      <c r="S490" s="111">
        <v>2288.6</v>
      </c>
      <c r="T490" s="111">
        <v>5126.4639999999999</v>
      </c>
      <c r="U490" s="108">
        <v>457.72</v>
      </c>
      <c r="V490" s="109" t="s">
        <v>115</v>
      </c>
    </row>
    <row r="491" spans="1:22" ht="18" customHeight="1">
      <c r="A491" s="1" t="s">
        <v>36</v>
      </c>
      <c r="B491" s="1">
        <v>2020</v>
      </c>
      <c r="C491" s="1" t="s">
        <v>48</v>
      </c>
      <c r="D491" s="1" t="s">
        <v>19</v>
      </c>
      <c r="E491" s="1" t="s">
        <v>56</v>
      </c>
      <c r="F491" s="1" t="s">
        <v>31</v>
      </c>
      <c r="G491" s="1" t="s">
        <v>16</v>
      </c>
      <c r="H491" s="1" t="s">
        <v>35</v>
      </c>
      <c r="I491" s="1" t="s">
        <v>17</v>
      </c>
      <c r="J491" s="1">
        <v>809</v>
      </c>
      <c r="K491" s="1">
        <v>1156.8699999999999</v>
      </c>
      <c r="N491" s="106">
        <v>2022</v>
      </c>
      <c r="O491" s="106" t="s">
        <v>47</v>
      </c>
      <c r="P491" s="106" t="s">
        <v>74</v>
      </c>
      <c r="Q491" s="110" t="s">
        <v>89</v>
      </c>
      <c r="R491" s="111">
        <v>76</v>
      </c>
      <c r="S491" s="111">
        <v>2288.4499999999998</v>
      </c>
      <c r="T491" s="111">
        <v>5126.1279999999997</v>
      </c>
      <c r="U491" s="108">
        <v>457.69</v>
      </c>
      <c r="V491" s="109" t="s">
        <v>115</v>
      </c>
    </row>
    <row r="492" spans="1:22" ht="18" customHeight="1">
      <c r="A492" s="1" t="s">
        <v>33</v>
      </c>
      <c r="B492" s="1">
        <v>2020</v>
      </c>
      <c r="C492" s="1" t="s">
        <v>48</v>
      </c>
      <c r="D492" s="1" t="s">
        <v>19</v>
      </c>
      <c r="E492" s="1" t="s">
        <v>56</v>
      </c>
      <c r="F492" s="1" t="s">
        <v>31</v>
      </c>
      <c r="G492" s="1" t="s">
        <v>16</v>
      </c>
      <c r="H492" s="1" t="s">
        <v>35</v>
      </c>
      <c r="I492" s="1" t="s">
        <v>17</v>
      </c>
      <c r="J492" s="1">
        <v>862</v>
      </c>
      <c r="K492" s="1">
        <v>1232.6599999999999</v>
      </c>
      <c r="N492" s="106">
        <v>2022</v>
      </c>
      <c r="O492" s="106" t="s">
        <v>47</v>
      </c>
      <c r="P492" s="106" t="s">
        <v>74</v>
      </c>
      <c r="Q492" s="110" t="s">
        <v>90</v>
      </c>
      <c r="R492" s="111">
        <v>46</v>
      </c>
      <c r="S492" s="111">
        <v>100</v>
      </c>
      <c r="T492" s="111">
        <v>224</v>
      </c>
      <c r="U492" s="108">
        <v>20</v>
      </c>
      <c r="V492" s="109" t="s">
        <v>115</v>
      </c>
    </row>
    <row r="493" spans="1:22" ht="18" customHeight="1">
      <c r="A493" s="1" t="s">
        <v>36</v>
      </c>
      <c r="B493" s="1">
        <v>2020</v>
      </c>
      <c r="C493" s="1" t="s">
        <v>48</v>
      </c>
      <c r="D493" s="1" t="s">
        <v>19</v>
      </c>
      <c r="E493" s="1" t="s">
        <v>56</v>
      </c>
      <c r="F493" s="1" t="s">
        <v>31</v>
      </c>
      <c r="G493" s="1" t="s">
        <v>16</v>
      </c>
      <c r="H493" s="1" t="s">
        <v>35</v>
      </c>
      <c r="I493" s="1" t="s">
        <v>17</v>
      </c>
      <c r="J493" s="1">
        <v>299</v>
      </c>
      <c r="K493" s="1">
        <v>427.57</v>
      </c>
      <c r="N493" s="106">
        <v>2022</v>
      </c>
      <c r="O493" s="106" t="s">
        <v>47</v>
      </c>
      <c r="P493" s="106" t="s">
        <v>74</v>
      </c>
      <c r="Q493" s="110" t="s">
        <v>88</v>
      </c>
      <c r="R493" s="111">
        <v>34</v>
      </c>
      <c r="S493" s="111">
        <v>2746.08</v>
      </c>
      <c r="T493" s="111">
        <v>5126.0160000000005</v>
      </c>
      <c r="U493" s="108">
        <v>549.21600000000001</v>
      </c>
      <c r="V493" s="109" t="s">
        <v>115</v>
      </c>
    </row>
    <row r="494" spans="1:22" ht="18" customHeight="1">
      <c r="A494" s="1" t="s">
        <v>36</v>
      </c>
      <c r="B494" s="1">
        <v>2020</v>
      </c>
      <c r="C494" s="1" t="s">
        <v>48</v>
      </c>
      <c r="D494" s="1" t="s">
        <v>19</v>
      </c>
      <c r="E494" s="1" t="s">
        <v>56</v>
      </c>
      <c r="F494" s="1" t="s">
        <v>31</v>
      </c>
      <c r="G494" s="1" t="s">
        <v>16</v>
      </c>
      <c r="H494" s="1" t="s">
        <v>35</v>
      </c>
      <c r="I494" s="1" t="s">
        <v>17</v>
      </c>
      <c r="J494" s="1">
        <v>269</v>
      </c>
      <c r="K494" s="1">
        <v>384.67</v>
      </c>
      <c r="N494" s="106">
        <v>2022</v>
      </c>
      <c r="O494" s="106" t="s">
        <v>47</v>
      </c>
      <c r="P494" s="106" t="s">
        <v>72</v>
      </c>
      <c r="Q494" s="107" t="s">
        <v>99</v>
      </c>
      <c r="R494" s="108">
        <v>7</v>
      </c>
      <c r="S494" s="108">
        <v>240</v>
      </c>
      <c r="T494" s="108">
        <v>224</v>
      </c>
      <c r="U494" s="108">
        <v>48</v>
      </c>
      <c r="V494" s="109" t="s">
        <v>115</v>
      </c>
    </row>
    <row r="495" spans="1:22" ht="18" customHeight="1">
      <c r="A495" s="1" t="s">
        <v>36</v>
      </c>
      <c r="B495" s="1">
        <v>2020</v>
      </c>
      <c r="C495" s="1" t="s">
        <v>47</v>
      </c>
      <c r="D495" s="1" t="s">
        <v>19</v>
      </c>
      <c r="E495" s="1" t="s">
        <v>56</v>
      </c>
      <c r="F495" s="1" t="s">
        <v>31</v>
      </c>
      <c r="G495" s="1" t="s">
        <v>16</v>
      </c>
      <c r="H495" s="1" t="s">
        <v>35</v>
      </c>
      <c r="I495" s="1" t="s">
        <v>17</v>
      </c>
      <c r="J495" s="1">
        <v>302</v>
      </c>
      <c r="K495" s="1">
        <v>431.86</v>
      </c>
      <c r="N495" s="106">
        <v>2022</v>
      </c>
      <c r="O495" s="106" t="s">
        <v>47</v>
      </c>
      <c r="P495" s="106" t="s">
        <v>74</v>
      </c>
      <c r="Q495" s="110" t="s">
        <v>92</v>
      </c>
      <c r="R495" s="111">
        <v>3</v>
      </c>
      <c r="S495" s="111">
        <v>2746.38</v>
      </c>
      <c r="T495" s="111">
        <v>5126.576</v>
      </c>
      <c r="U495" s="108">
        <v>549.27600000000007</v>
      </c>
      <c r="V495" s="109" t="s">
        <v>115</v>
      </c>
    </row>
    <row r="496" spans="1:22" ht="18" customHeight="1">
      <c r="A496" s="1" t="s">
        <v>33</v>
      </c>
      <c r="B496" s="1">
        <v>2020</v>
      </c>
      <c r="C496" s="1" t="s">
        <v>47</v>
      </c>
      <c r="D496" s="1" t="s">
        <v>19</v>
      </c>
      <c r="E496" s="1" t="s">
        <v>56</v>
      </c>
      <c r="F496" s="1" t="s">
        <v>31</v>
      </c>
      <c r="G496" s="1" t="s">
        <v>16</v>
      </c>
      <c r="H496" s="1" t="s">
        <v>35</v>
      </c>
      <c r="I496" s="1" t="s">
        <v>17</v>
      </c>
      <c r="J496" s="1">
        <v>350</v>
      </c>
      <c r="K496" s="1">
        <v>500.5</v>
      </c>
      <c r="N496" s="106">
        <v>2022</v>
      </c>
      <c r="O496" s="106" t="s">
        <v>47</v>
      </c>
      <c r="P496" s="106" t="s">
        <v>97</v>
      </c>
      <c r="Q496" s="110" t="s">
        <v>97</v>
      </c>
      <c r="R496" s="111">
        <v>2</v>
      </c>
      <c r="S496" s="111">
        <v>7920</v>
      </c>
      <c r="T496" s="111">
        <v>7392</v>
      </c>
      <c r="U496" s="108">
        <v>1584</v>
      </c>
      <c r="V496" s="109" t="s">
        <v>115</v>
      </c>
    </row>
    <row r="497" spans="1:22" ht="18" customHeight="1">
      <c r="A497" s="1" t="s">
        <v>33</v>
      </c>
      <c r="B497" s="1">
        <v>2020</v>
      </c>
      <c r="C497" s="1" t="s">
        <v>47</v>
      </c>
      <c r="D497" s="1" t="s">
        <v>19</v>
      </c>
      <c r="E497" s="1" t="s">
        <v>56</v>
      </c>
      <c r="F497" s="1" t="s">
        <v>31</v>
      </c>
      <c r="G497" s="1" t="s">
        <v>16</v>
      </c>
      <c r="H497" s="1" t="s">
        <v>35</v>
      </c>
      <c r="I497" s="1" t="s">
        <v>17</v>
      </c>
      <c r="J497" s="1">
        <v>278</v>
      </c>
      <c r="K497" s="1">
        <v>397.53999999999996</v>
      </c>
      <c r="N497" s="106">
        <v>2022</v>
      </c>
      <c r="O497" s="106" t="s">
        <v>48</v>
      </c>
      <c r="P497" s="106" t="s">
        <v>73</v>
      </c>
      <c r="Q497" s="107" t="s">
        <v>101</v>
      </c>
      <c r="R497" s="108">
        <v>3566</v>
      </c>
      <c r="S497" s="108">
        <v>5035.0300000000007</v>
      </c>
      <c r="T497" s="108">
        <v>5126.576</v>
      </c>
      <c r="U497" s="108">
        <v>1007.0060000000002</v>
      </c>
      <c r="V497" s="109" t="s">
        <v>115</v>
      </c>
    </row>
    <row r="498" spans="1:22" ht="18" customHeight="1">
      <c r="A498" s="1" t="s">
        <v>36</v>
      </c>
      <c r="B498" s="1">
        <v>2020</v>
      </c>
      <c r="C498" s="1" t="s">
        <v>47</v>
      </c>
      <c r="D498" s="1" t="s">
        <v>19</v>
      </c>
      <c r="E498" s="1" t="s">
        <v>56</v>
      </c>
      <c r="F498" s="1" t="s">
        <v>31</v>
      </c>
      <c r="G498" s="1" t="s">
        <v>16</v>
      </c>
      <c r="H498" s="1" t="s">
        <v>35</v>
      </c>
      <c r="I498" s="1" t="s">
        <v>17</v>
      </c>
      <c r="J498" s="1">
        <v>304</v>
      </c>
      <c r="K498" s="1">
        <v>526.24</v>
      </c>
      <c r="N498" s="106">
        <v>2022</v>
      </c>
      <c r="O498" s="106" t="s">
        <v>48</v>
      </c>
      <c r="P498" s="106" t="s">
        <v>73</v>
      </c>
      <c r="Q498" s="107" t="s">
        <v>102</v>
      </c>
      <c r="R498" s="108">
        <v>2498</v>
      </c>
      <c r="S498" s="108">
        <v>9200</v>
      </c>
      <c r="T498" s="108">
        <v>8960</v>
      </c>
      <c r="U498" s="108">
        <v>1840</v>
      </c>
      <c r="V498" s="109" t="s">
        <v>115</v>
      </c>
    </row>
    <row r="499" spans="1:22" ht="18" customHeight="1">
      <c r="A499" s="1" t="s">
        <v>33</v>
      </c>
      <c r="B499" s="1">
        <v>2020</v>
      </c>
      <c r="C499" s="1" t="s">
        <v>47</v>
      </c>
      <c r="D499" s="1" t="s">
        <v>19</v>
      </c>
      <c r="E499" s="1" t="s">
        <v>56</v>
      </c>
      <c r="F499" s="1" t="s">
        <v>31</v>
      </c>
      <c r="G499" s="1" t="s">
        <v>16</v>
      </c>
      <c r="H499" s="1" t="s">
        <v>35</v>
      </c>
      <c r="I499" s="1" t="s">
        <v>17</v>
      </c>
      <c r="J499" s="1">
        <v>274</v>
      </c>
      <c r="K499" s="1">
        <v>526.24</v>
      </c>
      <c r="N499" s="106">
        <v>2022</v>
      </c>
      <c r="O499" s="106" t="s">
        <v>48</v>
      </c>
      <c r="P499" s="106" t="s">
        <v>72</v>
      </c>
      <c r="Q499" s="107" t="s">
        <v>100</v>
      </c>
      <c r="R499" s="108">
        <v>1245</v>
      </c>
      <c r="S499" s="108">
        <v>5263.78</v>
      </c>
      <c r="T499" s="108">
        <v>5126.4639999999999</v>
      </c>
      <c r="U499" s="108">
        <v>1052.7560000000001</v>
      </c>
      <c r="V499" s="109" t="s">
        <v>115</v>
      </c>
    </row>
    <row r="500" spans="1:22" ht="18" customHeight="1">
      <c r="A500" s="1" t="s">
        <v>37</v>
      </c>
      <c r="B500" s="1">
        <v>2020</v>
      </c>
      <c r="C500" s="1" t="s">
        <v>47</v>
      </c>
      <c r="D500" s="1" t="s">
        <v>19</v>
      </c>
      <c r="E500" s="1" t="s">
        <v>56</v>
      </c>
      <c r="F500" s="1" t="s">
        <v>31</v>
      </c>
      <c r="G500" s="1" t="s">
        <v>16</v>
      </c>
      <c r="H500" s="1" t="s">
        <v>35</v>
      </c>
      <c r="I500" s="1" t="s">
        <v>17</v>
      </c>
      <c r="J500" s="1">
        <v>994</v>
      </c>
      <c r="K500" s="1">
        <v>1421.42</v>
      </c>
      <c r="N500" s="106">
        <v>2022</v>
      </c>
      <c r="O500" s="106" t="s">
        <v>48</v>
      </c>
      <c r="P500" s="106" t="s">
        <v>111</v>
      </c>
      <c r="Q500" s="110" t="s">
        <v>95</v>
      </c>
      <c r="R500" s="111">
        <v>644</v>
      </c>
      <c r="S500" s="111">
        <v>6605.0249999999996</v>
      </c>
      <c r="T500" s="111">
        <v>6432.72</v>
      </c>
      <c r="U500" s="108">
        <v>1321.0050000000001</v>
      </c>
      <c r="V500" s="109" t="s">
        <v>115</v>
      </c>
    </row>
    <row r="501" spans="1:22" ht="18" customHeight="1">
      <c r="A501" s="1" t="s">
        <v>36</v>
      </c>
      <c r="B501" s="1">
        <v>2020</v>
      </c>
      <c r="C501" s="1" t="s">
        <v>47</v>
      </c>
      <c r="D501" s="1" t="s">
        <v>19</v>
      </c>
      <c r="E501" s="1" t="s">
        <v>56</v>
      </c>
      <c r="F501" s="1" t="s">
        <v>31</v>
      </c>
      <c r="G501" s="1" t="s">
        <v>16</v>
      </c>
      <c r="H501" s="1" t="s">
        <v>35</v>
      </c>
      <c r="I501" s="1" t="s">
        <v>17</v>
      </c>
      <c r="J501" s="1">
        <v>1027</v>
      </c>
      <c r="K501" s="1">
        <v>1468.6100000000001</v>
      </c>
      <c r="N501" s="106">
        <v>2022</v>
      </c>
      <c r="O501" s="106" t="s">
        <v>48</v>
      </c>
      <c r="P501" s="106" t="s">
        <v>71</v>
      </c>
      <c r="Q501" s="110" t="s">
        <v>94</v>
      </c>
      <c r="R501" s="111">
        <v>643</v>
      </c>
      <c r="S501" s="111">
        <v>8400</v>
      </c>
      <c r="T501" s="111">
        <v>7840</v>
      </c>
      <c r="U501" s="108">
        <v>1680</v>
      </c>
      <c r="V501" s="109" t="s">
        <v>115</v>
      </c>
    </row>
    <row r="502" spans="1:22" ht="18" customHeight="1">
      <c r="A502" s="1" t="s">
        <v>33</v>
      </c>
      <c r="B502" s="1">
        <v>2020</v>
      </c>
      <c r="C502" s="1" t="s">
        <v>47</v>
      </c>
      <c r="D502" s="1" t="s">
        <v>19</v>
      </c>
      <c r="E502" s="1" t="s">
        <v>56</v>
      </c>
      <c r="F502" s="1" t="s">
        <v>31</v>
      </c>
      <c r="G502" s="1" t="s">
        <v>16</v>
      </c>
      <c r="H502" s="1" t="s">
        <v>35</v>
      </c>
      <c r="I502" s="1" t="s">
        <v>17</v>
      </c>
      <c r="J502" s="1">
        <v>276</v>
      </c>
      <c r="K502" s="1">
        <v>394.68</v>
      </c>
      <c r="N502" s="106">
        <v>2022</v>
      </c>
      <c r="O502" s="106" t="s">
        <v>48</v>
      </c>
      <c r="P502" s="106" t="s">
        <v>111</v>
      </c>
      <c r="Q502" s="110" t="s">
        <v>96</v>
      </c>
      <c r="R502" s="111">
        <v>455</v>
      </c>
      <c r="S502" s="111">
        <v>5494.3200000000006</v>
      </c>
      <c r="T502" s="111">
        <v>5128.0320000000002</v>
      </c>
      <c r="U502" s="108">
        <v>1098.8640000000003</v>
      </c>
      <c r="V502" s="109" t="s">
        <v>115</v>
      </c>
    </row>
    <row r="503" spans="1:22" ht="18" customHeight="1">
      <c r="A503" s="1" t="s">
        <v>33</v>
      </c>
      <c r="B503" s="1">
        <v>2020</v>
      </c>
      <c r="C503" s="1" t="s">
        <v>47</v>
      </c>
      <c r="D503" s="1" t="s">
        <v>19</v>
      </c>
      <c r="E503" s="1" t="s">
        <v>56</v>
      </c>
      <c r="F503" s="1" t="s">
        <v>31</v>
      </c>
      <c r="G503" s="1" t="s">
        <v>16</v>
      </c>
      <c r="H503" s="1" t="s">
        <v>35</v>
      </c>
      <c r="I503" s="1" t="s">
        <v>17</v>
      </c>
      <c r="J503" s="1">
        <v>303</v>
      </c>
      <c r="K503" s="1">
        <v>433.28999999999996</v>
      </c>
      <c r="N503" s="106">
        <v>2022</v>
      </c>
      <c r="O503" s="106" t="s">
        <v>48</v>
      </c>
      <c r="P503" s="106" t="s">
        <v>71</v>
      </c>
      <c r="Q503" s="110" t="s">
        <v>93</v>
      </c>
      <c r="R503" s="112">
        <v>345</v>
      </c>
      <c r="S503" s="112">
        <v>8400</v>
      </c>
      <c r="T503" s="112">
        <v>7840</v>
      </c>
      <c r="U503" s="108">
        <v>1680</v>
      </c>
      <c r="V503" s="109" t="s">
        <v>115</v>
      </c>
    </row>
    <row r="504" spans="1:22" ht="18" customHeight="1">
      <c r="A504" s="1" t="s">
        <v>33</v>
      </c>
      <c r="B504" s="1">
        <v>2020</v>
      </c>
      <c r="C504" s="1" t="s">
        <v>47</v>
      </c>
      <c r="D504" s="1" t="s">
        <v>19</v>
      </c>
      <c r="E504" s="1" t="s">
        <v>56</v>
      </c>
      <c r="F504" s="1" t="s">
        <v>31</v>
      </c>
      <c r="G504" s="1" t="s">
        <v>16</v>
      </c>
      <c r="H504" s="1" t="s">
        <v>35</v>
      </c>
      <c r="I504" s="1" t="s">
        <v>17</v>
      </c>
      <c r="J504" s="1">
        <v>351</v>
      </c>
      <c r="K504" s="1">
        <v>501.93</v>
      </c>
      <c r="N504" s="106">
        <v>2022</v>
      </c>
      <c r="O504" s="106" t="s">
        <v>48</v>
      </c>
      <c r="P504" s="106" t="s">
        <v>72</v>
      </c>
      <c r="Q504" s="107" t="s">
        <v>98</v>
      </c>
      <c r="R504" s="108">
        <v>122</v>
      </c>
      <c r="S504" s="108">
        <v>120</v>
      </c>
      <c r="T504" s="108">
        <v>112</v>
      </c>
      <c r="U504" s="108">
        <v>24</v>
      </c>
      <c r="V504" s="109" t="s">
        <v>115</v>
      </c>
    </row>
    <row r="505" spans="1:22" ht="18" customHeight="1">
      <c r="A505" s="1" t="s">
        <v>37</v>
      </c>
      <c r="B505" s="1">
        <v>2020</v>
      </c>
      <c r="C505" s="1" t="s">
        <v>47</v>
      </c>
      <c r="D505" s="1" t="s">
        <v>19</v>
      </c>
      <c r="E505" s="1" t="s">
        <v>56</v>
      </c>
      <c r="F505" s="1" t="s">
        <v>31</v>
      </c>
      <c r="G505" s="1" t="s">
        <v>16</v>
      </c>
      <c r="H505" s="1" t="s">
        <v>35</v>
      </c>
      <c r="I505" s="1" t="s">
        <v>17</v>
      </c>
      <c r="J505" s="1">
        <v>273</v>
      </c>
      <c r="K505" s="1">
        <v>390.39</v>
      </c>
      <c r="N505" s="106">
        <v>2022</v>
      </c>
      <c r="O505" s="106" t="s">
        <v>48</v>
      </c>
      <c r="P505" s="106" t="s">
        <v>74</v>
      </c>
      <c r="Q505" s="110" t="s">
        <v>91</v>
      </c>
      <c r="R505" s="111">
        <v>78</v>
      </c>
      <c r="S505" s="111">
        <v>2517.46</v>
      </c>
      <c r="T505" s="111">
        <v>5126.4639999999999</v>
      </c>
      <c r="U505" s="108">
        <v>503.49200000000002</v>
      </c>
      <c r="V505" s="109" t="s">
        <v>115</v>
      </c>
    </row>
    <row r="506" spans="1:22" ht="18" customHeight="1">
      <c r="A506" s="1" t="s">
        <v>33</v>
      </c>
      <c r="B506" s="1">
        <v>2020</v>
      </c>
      <c r="C506" s="1" t="s">
        <v>47</v>
      </c>
      <c r="D506" s="1" t="s">
        <v>19</v>
      </c>
      <c r="E506" s="1" t="s">
        <v>56</v>
      </c>
      <c r="F506" s="1" t="s">
        <v>31</v>
      </c>
      <c r="G506" s="1" t="s">
        <v>16</v>
      </c>
      <c r="H506" s="1" t="s">
        <v>35</v>
      </c>
      <c r="I506" s="1" t="s">
        <v>17</v>
      </c>
      <c r="J506" s="1">
        <v>775</v>
      </c>
      <c r="K506" s="1">
        <v>1108.25</v>
      </c>
      <c r="N506" s="106">
        <v>2022</v>
      </c>
      <c r="O506" s="106" t="s">
        <v>48</v>
      </c>
      <c r="P506" s="106" t="s">
        <v>74</v>
      </c>
      <c r="Q506" s="110" t="s">
        <v>89</v>
      </c>
      <c r="R506" s="111">
        <v>76</v>
      </c>
      <c r="S506" s="111">
        <v>2517.2949999999996</v>
      </c>
      <c r="T506" s="111">
        <v>5126.1279999999997</v>
      </c>
      <c r="U506" s="108">
        <v>503.45899999999995</v>
      </c>
      <c r="V506" s="109" t="s">
        <v>115</v>
      </c>
    </row>
    <row r="507" spans="1:22" ht="18" customHeight="1">
      <c r="A507" s="1" t="s">
        <v>33</v>
      </c>
      <c r="B507" s="1">
        <v>2020</v>
      </c>
      <c r="C507" s="1" t="s">
        <v>47</v>
      </c>
      <c r="D507" s="1" t="s">
        <v>19</v>
      </c>
      <c r="E507" s="1" t="s">
        <v>56</v>
      </c>
      <c r="F507" s="1" t="s">
        <v>31</v>
      </c>
      <c r="G507" s="1" t="s">
        <v>16</v>
      </c>
      <c r="H507" s="1" t="s">
        <v>35</v>
      </c>
      <c r="I507" s="1" t="s">
        <v>17</v>
      </c>
      <c r="J507" s="1">
        <v>808</v>
      </c>
      <c r="K507" s="1">
        <v>1155.44</v>
      </c>
      <c r="N507" s="106">
        <v>2022</v>
      </c>
      <c r="O507" s="106" t="s">
        <v>48</v>
      </c>
      <c r="P507" s="106" t="s">
        <v>74</v>
      </c>
      <c r="Q507" s="110" t="s">
        <v>90</v>
      </c>
      <c r="R507" s="111">
        <v>46</v>
      </c>
      <c r="S507" s="111">
        <v>110</v>
      </c>
      <c r="T507" s="111">
        <v>224</v>
      </c>
      <c r="U507" s="108">
        <v>22</v>
      </c>
      <c r="V507" s="109" t="s">
        <v>115</v>
      </c>
    </row>
    <row r="508" spans="1:22" ht="18" customHeight="1">
      <c r="A508" s="1" t="s">
        <v>36</v>
      </c>
      <c r="B508" s="1">
        <v>2020</v>
      </c>
      <c r="C508" s="1" t="s">
        <v>47</v>
      </c>
      <c r="D508" s="1" t="s">
        <v>19</v>
      </c>
      <c r="E508" s="1" t="s">
        <v>56</v>
      </c>
      <c r="F508" s="1" t="s">
        <v>31</v>
      </c>
      <c r="G508" s="1" t="s">
        <v>16</v>
      </c>
      <c r="H508" s="1" t="s">
        <v>35</v>
      </c>
      <c r="I508" s="1" t="s">
        <v>17</v>
      </c>
      <c r="J508" s="1">
        <v>861</v>
      </c>
      <c r="K508" s="1">
        <v>1231.23</v>
      </c>
      <c r="N508" s="106">
        <v>2022</v>
      </c>
      <c r="O508" s="106" t="s">
        <v>48</v>
      </c>
      <c r="P508" s="106" t="s">
        <v>74</v>
      </c>
      <c r="Q508" s="110" t="s">
        <v>88</v>
      </c>
      <c r="R508" s="111">
        <v>34</v>
      </c>
      <c r="S508" s="111">
        <v>2517.2400000000002</v>
      </c>
      <c r="T508" s="111">
        <v>5126.0160000000005</v>
      </c>
      <c r="U508" s="108">
        <v>503.44800000000009</v>
      </c>
      <c r="V508" s="109" t="s">
        <v>115</v>
      </c>
    </row>
    <row r="509" spans="1:22" ht="18" customHeight="1">
      <c r="A509" s="1" t="s">
        <v>33</v>
      </c>
      <c r="B509" s="1">
        <v>2020</v>
      </c>
      <c r="C509" s="1" t="s">
        <v>47</v>
      </c>
      <c r="D509" s="1" t="s">
        <v>19</v>
      </c>
      <c r="E509" s="1" t="s">
        <v>56</v>
      </c>
      <c r="F509" s="1" t="s">
        <v>31</v>
      </c>
      <c r="G509" s="1" t="s">
        <v>16</v>
      </c>
      <c r="H509" s="1" t="s">
        <v>35</v>
      </c>
      <c r="I509" s="1" t="s">
        <v>17</v>
      </c>
      <c r="J509" s="1">
        <v>305</v>
      </c>
      <c r="K509" s="1">
        <v>436.15</v>
      </c>
      <c r="N509" s="106">
        <v>2022</v>
      </c>
      <c r="O509" s="106" t="s">
        <v>48</v>
      </c>
      <c r="P509" s="106" t="s">
        <v>72</v>
      </c>
      <c r="Q509" s="107" t="s">
        <v>99</v>
      </c>
      <c r="R509" s="108">
        <v>7</v>
      </c>
      <c r="S509" s="108">
        <v>220</v>
      </c>
      <c r="T509" s="108">
        <v>224</v>
      </c>
      <c r="U509" s="108">
        <v>44</v>
      </c>
      <c r="V509" s="109" t="s">
        <v>115</v>
      </c>
    </row>
    <row r="510" spans="1:22" ht="18" customHeight="1">
      <c r="A510" s="1" t="s">
        <v>33</v>
      </c>
      <c r="B510" s="1">
        <v>2020</v>
      </c>
      <c r="C510" s="1" t="s">
        <v>47</v>
      </c>
      <c r="D510" s="1" t="s">
        <v>19</v>
      </c>
      <c r="E510" s="1" t="s">
        <v>56</v>
      </c>
      <c r="F510" s="1" t="s">
        <v>31</v>
      </c>
      <c r="G510" s="1" t="s">
        <v>16</v>
      </c>
      <c r="H510" s="1" t="s">
        <v>35</v>
      </c>
      <c r="I510" s="1" t="s">
        <v>17</v>
      </c>
      <c r="J510" s="1">
        <v>347</v>
      </c>
      <c r="K510" s="1">
        <v>496.21000000000004</v>
      </c>
      <c r="N510" s="106">
        <v>2022</v>
      </c>
      <c r="O510" s="106" t="s">
        <v>48</v>
      </c>
      <c r="P510" s="106" t="s">
        <v>74</v>
      </c>
      <c r="Q510" s="110" t="s">
        <v>92</v>
      </c>
      <c r="R510" s="111">
        <v>3</v>
      </c>
      <c r="S510" s="111">
        <v>2517.5150000000003</v>
      </c>
      <c r="T510" s="111">
        <v>5126.576</v>
      </c>
      <c r="U510" s="108">
        <v>503.5030000000001</v>
      </c>
      <c r="V510" s="109" t="s">
        <v>115</v>
      </c>
    </row>
    <row r="511" spans="1:22" ht="18" customHeight="1">
      <c r="A511" s="1" t="s">
        <v>36</v>
      </c>
      <c r="B511" s="1">
        <v>2020</v>
      </c>
      <c r="C511" s="1" t="s">
        <v>47</v>
      </c>
      <c r="D511" s="1" t="s">
        <v>19</v>
      </c>
      <c r="E511" s="1" t="s">
        <v>56</v>
      </c>
      <c r="F511" s="1" t="s">
        <v>31</v>
      </c>
      <c r="G511" s="1" t="s">
        <v>16</v>
      </c>
      <c r="H511" s="1" t="s">
        <v>35</v>
      </c>
      <c r="I511" s="1" t="s">
        <v>17</v>
      </c>
      <c r="J511" s="1">
        <v>1111</v>
      </c>
      <c r="K511" s="1">
        <v>1588.73</v>
      </c>
      <c r="N511" s="106">
        <v>2022</v>
      </c>
      <c r="O511" s="106" t="s">
        <v>48</v>
      </c>
      <c r="P511" s="106" t="s">
        <v>97</v>
      </c>
      <c r="Q511" s="110" t="s">
        <v>97</v>
      </c>
      <c r="R511" s="111">
        <v>2</v>
      </c>
      <c r="S511" s="111">
        <v>7260</v>
      </c>
      <c r="T511" s="111">
        <v>7392</v>
      </c>
      <c r="U511" s="108">
        <v>1452</v>
      </c>
      <c r="V511" s="109" t="s">
        <v>115</v>
      </c>
    </row>
    <row r="512" spans="1:22" ht="18" customHeight="1">
      <c r="A512" s="1" t="s">
        <v>36</v>
      </c>
      <c r="B512" s="1">
        <v>2020</v>
      </c>
      <c r="C512" s="1" t="s">
        <v>42</v>
      </c>
      <c r="D512" s="1" t="s">
        <v>20</v>
      </c>
      <c r="E512" s="1" t="s">
        <v>64</v>
      </c>
      <c r="F512" s="1" t="s">
        <v>41</v>
      </c>
      <c r="G512" s="1" t="s">
        <v>34</v>
      </c>
      <c r="H512" s="1" t="s">
        <v>35</v>
      </c>
      <c r="I512" s="1" t="s">
        <v>17</v>
      </c>
      <c r="J512" s="1">
        <v>352</v>
      </c>
      <c r="K512" s="1">
        <v>503.36</v>
      </c>
      <c r="N512" s="106">
        <v>2022</v>
      </c>
      <c r="O512" s="106" t="s">
        <v>49</v>
      </c>
      <c r="P512" s="106" t="s">
        <v>73</v>
      </c>
      <c r="Q512" s="107" t="s">
        <v>101</v>
      </c>
      <c r="R512" s="108">
        <v>3566</v>
      </c>
      <c r="S512" s="108">
        <v>5263.8950000000004</v>
      </c>
      <c r="T512" s="108">
        <v>5126.576</v>
      </c>
      <c r="U512" s="108">
        <v>1052.7790000000002</v>
      </c>
      <c r="V512" s="109" t="s">
        <v>115</v>
      </c>
    </row>
    <row r="513" spans="1:22" ht="18" customHeight="1">
      <c r="A513" s="1" t="s">
        <v>36</v>
      </c>
      <c r="B513" s="1">
        <v>2020</v>
      </c>
      <c r="C513" s="1" t="s">
        <v>42</v>
      </c>
      <c r="D513" s="1" t="s">
        <v>20</v>
      </c>
      <c r="E513" s="1" t="s">
        <v>64</v>
      </c>
      <c r="F513" s="1" t="s">
        <v>41</v>
      </c>
      <c r="G513" s="1" t="s">
        <v>34</v>
      </c>
      <c r="H513" s="1" t="s">
        <v>35</v>
      </c>
      <c r="I513" s="1" t="s">
        <v>17</v>
      </c>
      <c r="J513" s="1">
        <v>346</v>
      </c>
      <c r="K513" s="1">
        <v>494.78</v>
      </c>
      <c r="N513" s="106">
        <v>2022</v>
      </c>
      <c r="O513" s="106" t="s">
        <v>49</v>
      </c>
      <c r="P513" s="106" t="s">
        <v>73</v>
      </c>
      <c r="Q513" s="107" t="s">
        <v>102</v>
      </c>
      <c r="R513" s="108">
        <v>2498</v>
      </c>
      <c r="S513" s="108">
        <v>8800</v>
      </c>
      <c r="T513" s="108">
        <v>8960</v>
      </c>
      <c r="U513" s="108">
        <v>1760</v>
      </c>
      <c r="V513" s="109" t="s">
        <v>115</v>
      </c>
    </row>
    <row r="514" spans="1:22" ht="18" customHeight="1">
      <c r="A514" s="1" t="s">
        <v>36</v>
      </c>
      <c r="B514" s="1">
        <v>2020</v>
      </c>
      <c r="C514" s="1" t="s">
        <v>42</v>
      </c>
      <c r="D514" s="1" t="s">
        <v>20</v>
      </c>
      <c r="E514" s="1" t="s">
        <v>64</v>
      </c>
      <c r="F514" s="1" t="s">
        <v>41</v>
      </c>
      <c r="G514" s="1" t="s">
        <v>34</v>
      </c>
      <c r="H514" s="1" t="s">
        <v>35</v>
      </c>
      <c r="I514" s="1" t="s">
        <v>17</v>
      </c>
      <c r="J514" s="1">
        <v>340</v>
      </c>
      <c r="K514" s="1">
        <v>486.2</v>
      </c>
      <c r="N514" s="106">
        <v>2022</v>
      </c>
      <c r="O514" s="106" t="s">
        <v>49</v>
      </c>
      <c r="P514" s="106" t="s">
        <v>72</v>
      </c>
      <c r="Q514" s="107" t="s">
        <v>100</v>
      </c>
      <c r="R514" s="108">
        <v>1245</v>
      </c>
      <c r="S514" s="108">
        <v>5034.92</v>
      </c>
      <c r="T514" s="108">
        <v>5126.4639999999999</v>
      </c>
      <c r="U514" s="108">
        <v>1006.984</v>
      </c>
      <c r="V514" s="109" t="s">
        <v>115</v>
      </c>
    </row>
    <row r="515" spans="1:22" ht="18" customHeight="1">
      <c r="A515" s="1" t="s">
        <v>30</v>
      </c>
      <c r="B515" s="1">
        <v>2020</v>
      </c>
      <c r="C515" s="1" t="s">
        <v>42</v>
      </c>
      <c r="D515" s="1" t="s">
        <v>20</v>
      </c>
      <c r="E515" s="1" t="s">
        <v>64</v>
      </c>
      <c r="F515" s="1" t="s">
        <v>41</v>
      </c>
      <c r="G515" s="1" t="s">
        <v>34</v>
      </c>
      <c r="H515" s="1" t="s">
        <v>35</v>
      </c>
      <c r="I515" s="1" t="s">
        <v>17</v>
      </c>
      <c r="J515" s="1">
        <v>349</v>
      </c>
      <c r="K515" s="1">
        <v>499.07</v>
      </c>
      <c r="N515" s="106">
        <v>2022</v>
      </c>
      <c r="O515" s="106" t="s">
        <v>49</v>
      </c>
      <c r="P515" s="106" t="s">
        <v>111</v>
      </c>
      <c r="Q515" s="110" t="s">
        <v>95</v>
      </c>
      <c r="R515" s="111">
        <v>644</v>
      </c>
      <c r="S515" s="111">
        <v>6317.85</v>
      </c>
      <c r="T515" s="111">
        <v>6432.72</v>
      </c>
      <c r="U515" s="108">
        <v>1263.5700000000002</v>
      </c>
      <c r="V515" s="109" t="s">
        <v>115</v>
      </c>
    </row>
    <row r="516" spans="1:22" ht="18" customHeight="1">
      <c r="A516" s="1" t="s">
        <v>33</v>
      </c>
      <c r="B516" s="1">
        <v>2020</v>
      </c>
      <c r="C516" s="1" t="s">
        <v>42</v>
      </c>
      <c r="D516" s="1" t="s">
        <v>20</v>
      </c>
      <c r="E516" s="1" t="s">
        <v>64</v>
      </c>
      <c r="F516" s="1" t="s">
        <v>41</v>
      </c>
      <c r="G516" s="1" t="s">
        <v>34</v>
      </c>
      <c r="H516" s="1" t="s">
        <v>35</v>
      </c>
      <c r="I516" s="1" t="s">
        <v>17</v>
      </c>
      <c r="J516" s="1">
        <v>343</v>
      </c>
      <c r="K516" s="1">
        <v>490.49</v>
      </c>
      <c r="N516" s="106">
        <v>2022</v>
      </c>
      <c r="O516" s="106" t="s">
        <v>49</v>
      </c>
      <c r="P516" s="106" t="s">
        <v>71</v>
      </c>
      <c r="Q516" s="110" t="s">
        <v>94</v>
      </c>
      <c r="R516" s="111">
        <v>643</v>
      </c>
      <c r="S516" s="111">
        <v>7700</v>
      </c>
      <c r="T516" s="111">
        <v>7840</v>
      </c>
      <c r="U516" s="108">
        <v>1540</v>
      </c>
      <c r="V516" s="109" t="s">
        <v>115</v>
      </c>
    </row>
    <row r="517" spans="1:22" ht="18" customHeight="1">
      <c r="A517" s="1" t="s">
        <v>37</v>
      </c>
      <c r="B517" s="1">
        <v>2020</v>
      </c>
      <c r="C517" s="1" t="s">
        <v>46</v>
      </c>
      <c r="D517" s="1" t="s">
        <v>20</v>
      </c>
      <c r="E517" s="1" t="s">
        <v>64</v>
      </c>
      <c r="F517" s="1" t="s">
        <v>41</v>
      </c>
      <c r="G517" s="1" t="s">
        <v>34</v>
      </c>
      <c r="H517" s="1" t="s">
        <v>35</v>
      </c>
      <c r="I517" s="1" t="s">
        <v>118</v>
      </c>
      <c r="J517" s="1">
        <v>286</v>
      </c>
      <c r="K517" s="1">
        <v>408.98</v>
      </c>
      <c r="N517" s="106">
        <v>2022</v>
      </c>
      <c r="O517" s="106" t="s">
        <v>49</v>
      </c>
      <c r="P517" s="106" t="s">
        <v>111</v>
      </c>
      <c r="Q517" s="110" t="s">
        <v>96</v>
      </c>
      <c r="R517" s="111">
        <v>455</v>
      </c>
      <c r="S517" s="111">
        <v>5036.46</v>
      </c>
      <c r="T517" s="111">
        <v>5128.0320000000002</v>
      </c>
      <c r="U517" s="108">
        <v>1007.292</v>
      </c>
      <c r="V517" s="109" t="s">
        <v>115</v>
      </c>
    </row>
    <row r="518" spans="1:22" ht="18" customHeight="1">
      <c r="A518" s="1" t="s">
        <v>36</v>
      </c>
      <c r="B518" s="1">
        <v>2020</v>
      </c>
      <c r="C518" s="1" t="s">
        <v>46</v>
      </c>
      <c r="D518" s="1" t="s">
        <v>20</v>
      </c>
      <c r="E518" s="1" t="s">
        <v>64</v>
      </c>
      <c r="F518" s="1" t="s">
        <v>41</v>
      </c>
      <c r="G518" s="1" t="s">
        <v>34</v>
      </c>
      <c r="H518" s="1" t="s">
        <v>35</v>
      </c>
      <c r="I518" s="1" t="s">
        <v>118</v>
      </c>
      <c r="J518" s="1">
        <v>280</v>
      </c>
      <c r="K518" s="1">
        <v>400.4</v>
      </c>
      <c r="N518" s="106">
        <v>2022</v>
      </c>
      <c r="O518" s="106" t="s">
        <v>49</v>
      </c>
      <c r="P518" s="106" t="s">
        <v>71</v>
      </c>
      <c r="Q518" s="110" t="s">
        <v>93</v>
      </c>
      <c r="R518" s="112">
        <v>345</v>
      </c>
      <c r="S518" s="112">
        <v>7700</v>
      </c>
      <c r="T518" s="112">
        <v>7840</v>
      </c>
      <c r="U518" s="108">
        <v>1540</v>
      </c>
      <c r="V518" s="109" t="s">
        <v>115</v>
      </c>
    </row>
    <row r="519" spans="1:22" ht="18" customHeight="1">
      <c r="A519" s="1" t="s">
        <v>33</v>
      </c>
      <c r="B519" s="1">
        <v>2020</v>
      </c>
      <c r="C519" s="1" t="s">
        <v>46</v>
      </c>
      <c r="D519" s="1" t="s">
        <v>20</v>
      </c>
      <c r="E519" s="1" t="s">
        <v>64</v>
      </c>
      <c r="F519" s="1" t="s">
        <v>41</v>
      </c>
      <c r="G519" s="1" t="s">
        <v>34</v>
      </c>
      <c r="H519" s="1" t="s">
        <v>35</v>
      </c>
      <c r="I519" s="1" t="s">
        <v>118</v>
      </c>
      <c r="J519" s="1">
        <v>289</v>
      </c>
      <c r="K519" s="1">
        <v>413.27</v>
      </c>
      <c r="N519" s="106">
        <v>2022</v>
      </c>
      <c r="O519" s="106" t="s">
        <v>49</v>
      </c>
      <c r="P519" s="106" t="s">
        <v>72</v>
      </c>
      <c r="Q519" s="107" t="s">
        <v>98</v>
      </c>
      <c r="R519" s="108">
        <v>122</v>
      </c>
      <c r="S519" s="108">
        <v>110</v>
      </c>
      <c r="T519" s="108">
        <v>112</v>
      </c>
      <c r="U519" s="108">
        <v>22</v>
      </c>
      <c r="V519" s="109" t="s">
        <v>115</v>
      </c>
    </row>
    <row r="520" spans="1:22" ht="18" customHeight="1">
      <c r="A520" s="1" t="s">
        <v>30</v>
      </c>
      <c r="B520" s="1">
        <v>2020</v>
      </c>
      <c r="C520" s="1" t="s">
        <v>46</v>
      </c>
      <c r="D520" s="1" t="s">
        <v>20</v>
      </c>
      <c r="E520" s="1" t="s">
        <v>64</v>
      </c>
      <c r="F520" s="1" t="s">
        <v>41</v>
      </c>
      <c r="G520" s="1" t="s">
        <v>34</v>
      </c>
      <c r="H520" s="1" t="s">
        <v>35</v>
      </c>
      <c r="I520" s="1" t="s">
        <v>118</v>
      </c>
      <c r="J520" s="1">
        <v>283</v>
      </c>
      <c r="K520" s="1">
        <v>404.69</v>
      </c>
      <c r="N520" s="106">
        <v>2022</v>
      </c>
      <c r="O520" s="106" t="s">
        <v>49</v>
      </c>
      <c r="P520" s="106" t="s">
        <v>74</v>
      </c>
      <c r="Q520" s="110" t="s">
        <v>91</v>
      </c>
      <c r="R520" s="111">
        <v>78</v>
      </c>
      <c r="S520" s="111">
        <v>2517.46</v>
      </c>
      <c r="T520" s="111">
        <v>5126.4639999999999</v>
      </c>
      <c r="U520" s="108">
        <v>503.49200000000002</v>
      </c>
      <c r="V520" s="109" t="s">
        <v>115</v>
      </c>
    </row>
    <row r="521" spans="1:22" ht="18" customHeight="1">
      <c r="A521" s="1" t="s">
        <v>33</v>
      </c>
      <c r="B521" s="1">
        <v>2020</v>
      </c>
      <c r="C521" s="1" t="s">
        <v>46</v>
      </c>
      <c r="D521" s="1" t="s">
        <v>20</v>
      </c>
      <c r="E521" s="1" t="s">
        <v>64</v>
      </c>
      <c r="F521" s="1" t="s">
        <v>41</v>
      </c>
      <c r="G521" s="1" t="s">
        <v>34</v>
      </c>
      <c r="H521" s="1" t="s">
        <v>35</v>
      </c>
      <c r="I521" s="1" t="s">
        <v>118</v>
      </c>
      <c r="J521" s="1">
        <v>277</v>
      </c>
      <c r="K521" s="1">
        <v>396.11</v>
      </c>
      <c r="N521" s="106">
        <v>2022</v>
      </c>
      <c r="O521" s="106" t="s">
        <v>49</v>
      </c>
      <c r="P521" s="106" t="s">
        <v>74</v>
      </c>
      <c r="Q521" s="110" t="s">
        <v>89</v>
      </c>
      <c r="R521" s="111">
        <v>76</v>
      </c>
      <c r="S521" s="111">
        <v>2288.4499999999998</v>
      </c>
      <c r="T521" s="111">
        <v>5126.1279999999997</v>
      </c>
      <c r="U521" s="108">
        <v>457.69</v>
      </c>
      <c r="V521" s="109" t="s">
        <v>115</v>
      </c>
    </row>
    <row r="522" spans="1:22" ht="18" customHeight="1">
      <c r="A522" s="1" t="s">
        <v>36</v>
      </c>
      <c r="B522" s="1">
        <v>2020</v>
      </c>
      <c r="C522" s="1" t="s">
        <v>50</v>
      </c>
      <c r="D522" s="1" t="s">
        <v>20</v>
      </c>
      <c r="E522" s="1" t="s">
        <v>64</v>
      </c>
      <c r="F522" s="1" t="s">
        <v>41</v>
      </c>
      <c r="G522" s="1" t="s">
        <v>34</v>
      </c>
      <c r="H522" s="1" t="s">
        <v>35</v>
      </c>
      <c r="I522" s="1" t="s">
        <v>17</v>
      </c>
      <c r="J522" s="1">
        <v>226</v>
      </c>
      <c r="K522" s="1">
        <v>323.18</v>
      </c>
      <c r="N522" s="106">
        <v>2022</v>
      </c>
      <c r="O522" s="106" t="s">
        <v>49</v>
      </c>
      <c r="P522" s="106" t="s">
        <v>74</v>
      </c>
      <c r="Q522" s="110" t="s">
        <v>90</v>
      </c>
      <c r="R522" s="111">
        <v>46</v>
      </c>
      <c r="S522" s="111">
        <v>100</v>
      </c>
      <c r="T522" s="111">
        <v>224</v>
      </c>
      <c r="U522" s="108">
        <v>20</v>
      </c>
      <c r="V522" s="109" t="s">
        <v>115</v>
      </c>
    </row>
    <row r="523" spans="1:22" ht="18" customHeight="1">
      <c r="A523" s="1" t="s">
        <v>33</v>
      </c>
      <c r="B523" s="1">
        <v>2020</v>
      </c>
      <c r="C523" s="1" t="s">
        <v>50</v>
      </c>
      <c r="D523" s="1" t="s">
        <v>20</v>
      </c>
      <c r="E523" s="1" t="s">
        <v>64</v>
      </c>
      <c r="F523" s="1" t="s">
        <v>41</v>
      </c>
      <c r="G523" s="1" t="s">
        <v>34</v>
      </c>
      <c r="H523" s="1" t="s">
        <v>32</v>
      </c>
      <c r="I523" s="1" t="s">
        <v>17</v>
      </c>
      <c r="J523" s="1">
        <v>220</v>
      </c>
      <c r="K523" s="1">
        <v>314.60000000000002</v>
      </c>
      <c r="N523" s="106">
        <v>2022</v>
      </c>
      <c r="O523" s="106" t="s">
        <v>49</v>
      </c>
      <c r="P523" s="106" t="s">
        <v>74</v>
      </c>
      <c r="Q523" s="110" t="s">
        <v>88</v>
      </c>
      <c r="R523" s="111">
        <v>34</v>
      </c>
      <c r="S523" s="111">
        <v>2288.4</v>
      </c>
      <c r="T523" s="111">
        <v>5126.0160000000005</v>
      </c>
      <c r="U523" s="108">
        <v>457.68000000000006</v>
      </c>
      <c r="V523" s="109" t="s">
        <v>117</v>
      </c>
    </row>
    <row r="524" spans="1:22" ht="18" customHeight="1">
      <c r="A524" s="1" t="s">
        <v>30</v>
      </c>
      <c r="B524" s="1">
        <v>2020</v>
      </c>
      <c r="C524" s="1" t="s">
        <v>50</v>
      </c>
      <c r="D524" s="1" t="s">
        <v>20</v>
      </c>
      <c r="E524" s="1" t="s">
        <v>64</v>
      </c>
      <c r="F524" s="1" t="s">
        <v>41</v>
      </c>
      <c r="G524" s="1" t="s">
        <v>34</v>
      </c>
      <c r="H524" s="1" t="s">
        <v>32</v>
      </c>
      <c r="I524" s="1" t="s">
        <v>17</v>
      </c>
      <c r="J524" s="1">
        <v>214</v>
      </c>
      <c r="K524" s="1">
        <v>306.02</v>
      </c>
      <c r="N524" s="106">
        <v>2022</v>
      </c>
      <c r="O524" s="106" t="s">
        <v>49</v>
      </c>
      <c r="P524" s="106" t="s">
        <v>72</v>
      </c>
      <c r="Q524" s="107" t="s">
        <v>99</v>
      </c>
      <c r="R524" s="108">
        <v>7</v>
      </c>
      <c r="S524" s="108">
        <v>200</v>
      </c>
      <c r="T524" s="108">
        <v>224</v>
      </c>
      <c r="U524" s="108">
        <v>40</v>
      </c>
      <c r="V524" s="109" t="s">
        <v>117</v>
      </c>
    </row>
    <row r="525" spans="1:22" ht="18" customHeight="1">
      <c r="A525" s="1" t="s">
        <v>33</v>
      </c>
      <c r="B525" s="1">
        <v>2020</v>
      </c>
      <c r="C525" s="1" t="s">
        <v>50</v>
      </c>
      <c r="D525" s="1" t="s">
        <v>20</v>
      </c>
      <c r="E525" s="1" t="s">
        <v>64</v>
      </c>
      <c r="F525" s="1" t="s">
        <v>41</v>
      </c>
      <c r="G525" s="1" t="s">
        <v>34</v>
      </c>
      <c r="H525" s="1" t="s">
        <v>32</v>
      </c>
      <c r="I525" s="1" t="s">
        <v>17</v>
      </c>
      <c r="J525" s="1">
        <v>223</v>
      </c>
      <c r="K525" s="1">
        <v>318.89</v>
      </c>
      <c r="N525" s="106">
        <v>2022</v>
      </c>
      <c r="O525" s="106" t="s">
        <v>49</v>
      </c>
      <c r="P525" s="106" t="s">
        <v>74</v>
      </c>
      <c r="Q525" s="110" t="s">
        <v>92</v>
      </c>
      <c r="R525" s="111">
        <v>3</v>
      </c>
      <c r="S525" s="111">
        <v>2288.65</v>
      </c>
      <c r="T525" s="111">
        <v>5126.576</v>
      </c>
      <c r="U525" s="108">
        <v>457.73</v>
      </c>
      <c r="V525" s="109" t="s">
        <v>117</v>
      </c>
    </row>
    <row r="526" spans="1:22" ht="18" customHeight="1">
      <c r="A526" s="1" t="s">
        <v>30</v>
      </c>
      <c r="B526" s="1">
        <v>2020</v>
      </c>
      <c r="C526" s="1" t="s">
        <v>50</v>
      </c>
      <c r="D526" s="1" t="s">
        <v>20</v>
      </c>
      <c r="E526" s="1" t="s">
        <v>64</v>
      </c>
      <c r="F526" s="1" t="s">
        <v>41</v>
      </c>
      <c r="G526" s="1" t="s">
        <v>34</v>
      </c>
      <c r="H526" s="1" t="s">
        <v>32</v>
      </c>
      <c r="I526" s="1" t="s">
        <v>17</v>
      </c>
      <c r="J526" s="1">
        <v>217</v>
      </c>
      <c r="K526" s="1">
        <v>310.31</v>
      </c>
      <c r="N526" s="106">
        <v>2022</v>
      </c>
      <c r="O526" s="106" t="s">
        <v>49</v>
      </c>
      <c r="P526" s="106" t="s">
        <v>97</v>
      </c>
      <c r="Q526" s="110" t="s">
        <v>97</v>
      </c>
      <c r="R526" s="111">
        <v>2</v>
      </c>
      <c r="S526" s="111">
        <v>6600</v>
      </c>
      <c r="T526" s="111">
        <v>7392</v>
      </c>
      <c r="U526" s="108">
        <v>1320</v>
      </c>
      <c r="V526" s="109" t="s">
        <v>117</v>
      </c>
    </row>
    <row r="527" spans="1:22" ht="18" customHeight="1">
      <c r="A527" s="1" t="s">
        <v>33</v>
      </c>
      <c r="B527" s="1">
        <v>2020</v>
      </c>
      <c r="C527" s="1" t="s">
        <v>50</v>
      </c>
      <c r="D527" s="1" t="s">
        <v>20</v>
      </c>
      <c r="E527" s="1" t="s">
        <v>64</v>
      </c>
      <c r="F527" s="1" t="s">
        <v>41</v>
      </c>
      <c r="G527" s="1" t="s">
        <v>34</v>
      </c>
      <c r="H527" s="1" t="s">
        <v>32</v>
      </c>
      <c r="I527" s="1" t="s">
        <v>17</v>
      </c>
      <c r="J527" s="1">
        <v>211</v>
      </c>
      <c r="K527" s="1">
        <v>301.73</v>
      </c>
      <c r="N527" s="106">
        <v>2022</v>
      </c>
      <c r="O527" s="106" t="s">
        <v>50</v>
      </c>
      <c r="P527" s="106" t="s">
        <v>73</v>
      </c>
      <c r="Q527" s="107" t="s">
        <v>101</v>
      </c>
      <c r="R527" s="108">
        <v>3566</v>
      </c>
      <c r="S527" s="108">
        <v>4577.3</v>
      </c>
      <c r="T527" s="108">
        <v>5126.576</v>
      </c>
      <c r="U527" s="108">
        <v>915.46</v>
      </c>
      <c r="V527" s="109" t="s">
        <v>117</v>
      </c>
    </row>
    <row r="528" spans="1:22" ht="18" customHeight="1">
      <c r="A528" s="1" t="s">
        <v>33</v>
      </c>
      <c r="B528" s="1">
        <v>2020</v>
      </c>
      <c r="C528" s="1" t="s">
        <v>45</v>
      </c>
      <c r="D528" s="1" t="s">
        <v>20</v>
      </c>
      <c r="E528" s="1" t="s">
        <v>64</v>
      </c>
      <c r="F528" s="1" t="s">
        <v>41</v>
      </c>
      <c r="G528" s="1" t="s">
        <v>34</v>
      </c>
      <c r="H528" s="1" t="s">
        <v>32</v>
      </c>
      <c r="I528" s="1" t="s">
        <v>118</v>
      </c>
      <c r="J528" s="1">
        <v>304</v>
      </c>
      <c r="K528" s="1">
        <v>434.72</v>
      </c>
      <c r="N528" s="106">
        <v>2022</v>
      </c>
      <c r="O528" s="106" t="s">
        <v>50</v>
      </c>
      <c r="P528" s="106" t="s">
        <v>73</v>
      </c>
      <c r="Q528" s="107" t="s">
        <v>102</v>
      </c>
      <c r="R528" s="108">
        <v>2498</v>
      </c>
      <c r="S528" s="108">
        <v>8000</v>
      </c>
      <c r="T528" s="108">
        <v>8960</v>
      </c>
      <c r="U528" s="108">
        <v>1600</v>
      </c>
      <c r="V528" s="109" t="s">
        <v>117</v>
      </c>
    </row>
    <row r="529" spans="1:22" ht="18" customHeight="1">
      <c r="A529" s="1" t="s">
        <v>36</v>
      </c>
      <c r="B529" s="1">
        <v>2020</v>
      </c>
      <c r="C529" s="1" t="s">
        <v>45</v>
      </c>
      <c r="D529" s="1" t="s">
        <v>20</v>
      </c>
      <c r="E529" s="1" t="s">
        <v>64</v>
      </c>
      <c r="F529" s="1" t="s">
        <v>41</v>
      </c>
      <c r="G529" s="1" t="s">
        <v>34</v>
      </c>
      <c r="H529" s="1" t="s">
        <v>32</v>
      </c>
      <c r="I529" s="1" t="s">
        <v>118</v>
      </c>
      <c r="J529" s="1">
        <v>298</v>
      </c>
      <c r="K529" s="1">
        <v>426.14</v>
      </c>
      <c r="N529" s="106">
        <v>2022</v>
      </c>
      <c r="O529" s="106" t="s">
        <v>50</v>
      </c>
      <c r="P529" s="106" t="s">
        <v>72</v>
      </c>
      <c r="Q529" s="107" t="s">
        <v>100</v>
      </c>
      <c r="R529" s="108">
        <v>1245</v>
      </c>
      <c r="S529" s="108">
        <v>4577.2</v>
      </c>
      <c r="T529" s="108">
        <v>5126.4639999999999</v>
      </c>
      <c r="U529" s="108">
        <v>915.44</v>
      </c>
      <c r="V529" s="109" t="s">
        <v>117</v>
      </c>
    </row>
    <row r="530" spans="1:22" ht="18" customHeight="1">
      <c r="A530" s="1" t="s">
        <v>36</v>
      </c>
      <c r="B530" s="1">
        <v>2020</v>
      </c>
      <c r="C530" s="1" t="s">
        <v>45</v>
      </c>
      <c r="D530" s="1" t="s">
        <v>20</v>
      </c>
      <c r="E530" s="1" t="s">
        <v>64</v>
      </c>
      <c r="F530" s="1" t="s">
        <v>41</v>
      </c>
      <c r="G530" s="1" t="s">
        <v>34</v>
      </c>
      <c r="H530" s="1" t="s">
        <v>32</v>
      </c>
      <c r="I530" s="1" t="s">
        <v>118</v>
      </c>
      <c r="J530" s="1">
        <v>292</v>
      </c>
      <c r="K530" s="1">
        <v>417.56</v>
      </c>
      <c r="N530" s="106">
        <v>2022</v>
      </c>
      <c r="O530" s="106" t="s">
        <v>50</v>
      </c>
      <c r="P530" s="106" t="s">
        <v>111</v>
      </c>
      <c r="Q530" s="110" t="s">
        <v>95</v>
      </c>
      <c r="R530" s="111">
        <v>644</v>
      </c>
      <c r="S530" s="111">
        <v>5743.5</v>
      </c>
      <c r="T530" s="111">
        <v>6432.72</v>
      </c>
      <c r="U530" s="108">
        <v>1148.7</v>
      </c>
      <c r="V530" s="109" t="s">
        <v>117</v>
      </c>
    </row>
    <row r="531" spans="1:22" ht="18" customHeight="1">
      <c r="A531" s="1" t="s">
        <v>30</v>
      </c>
      <c r="B531" s="1">
        <v>2020</v>
      </c>
      <c r="C531" s="1" t="s">
        <v>45</v>
      </c>
      <c r="D531" s="1" t="s">
        <v>20</v>
      </c>
      <c r="E531" s="1" t="s">
        <v>64</v>
      </c>
      <c r="F531" s="1" t="s">
        <v>41</v>
      </c>
      <c r="G531" s="1" t="s">
        <v>34</v>
      </c>
      <c r="H531" s="1" t="s">
        <v>32</v>
      </c>
      <c r="I531" s="1" t="s">
        <v>118</v>
      </c>
      <c r="J531" s="1">
        <v>301</v>
      </c>
      <c r="K531" s="1">
        <v>430.43</v>
      </c>
      <c r="N531" s="106">
        <v>2022</v>
      </c>
      <c r="O531" s="106" t="s">
        <v>50</v>
      </c>
      <c r="P531" s="106" t="s">
        <v>71</v>
      </c>
      <c r="Q531" s="110" t="s">
        <v>94</v>
      </c>
      <c r="R531" s="111">
        <v>643</v>
      </c>
      <c r="S531" s="111">
        <v>7000</v>
      </c>
      <c r="T531" s="111">
        <v>7840</v>
      </c>
      <c r="U531" s="108">
        <v>1400</v>
      </c>
      <c r="V531" s="109" t="s">
        <v>117</v>
      </c>
    </row>
    <row r="532" spans="1:22" ht="18" customHeight="1">
      <c r="A532" s="1" t="s">
        <v>36</v>
      </c>
      <c r="B532" s="1">
        <v>2020</v>
      </c>
      <c r="C532" s="1" t="s">
        <v>45</v>
      </c>
      <c r="D532" s="1" t="s">
        <v>20</v>
      </c>
      <c r="E532" s="1" t="s">
        <v>64</v>
      </c>
      <c r="F532" s="1" t="s">
        <v>41</v>
      </c>
      <c r="G532" s="1" t="s">
        <v>34</v>
      </c>
      <c r="H532" s="1" t="s">
        <v>32</v>
      </c>
      <c r="I532" s="1" t="s">
        <v>118</v>
      </c>
      <c r="J532" s="1">
        <v>295</v>
      </c>
      <c r="K532" s="1">
        <v>421.85</v>
      </c>
      <c r="N532" s="106">
        <v>2022</v>
      </c>
      <c r="O532" s="106" t="s">
        <v>50</v>
      </c>
      <c r="P532" s="106" t="s">
        <v>111</v>
      </c>
      <c r="Q532" s="110" t="s">
        <v>96</v>
      </c>
      <c r="R532" s="111">
        <v>455</v>
      </c>
      <c r="S532" s="111">
        <v>4578.6000000000004</v>
      </c>
      <c r="T532" s="111">
        <v>5128.0320000000002</v>
      </c>
      <c r="U532" s="108">
        <v>915.72000000000014</v>
      </c>
      <c r="V532" s="109" t="s">
        <v>117</v>
      </c>
    </row>
    <row r="533" spans="1:22" ht="18" customHeight="1">
      <c r="A533" s="1" t="s">
        <v>36</v>
      </c>
      <c r="B533" s="1">
        <v>2020</v>
      </c>
      <c r="C533" s="1" t="s">
        <v>44</v>
      </c>
      <c r="D533" s="1" t="s">
        <v>20</v>
      </c>
      <c r="E533" s="1" t="s">
        <v>64</v>
      </c>
      <c r="F533" s="1" t="s">
        <v>41</v>
      </c>
      <c r="G533" s="1" t="s">
        <v>34</v>
      </c>
      <c r="H533" s="1" t="s">
        <v>32</v>
      </c>
      <c r="I533" s="1" t="s">
        <v>17</v>
      </c>
      <c r="J533" s="1">
        <v>322</v>
      </c>
      <c r="K533" s="1">
        <v>460.46000000000004</v>
      </c>
      <c r="N533" s="106">
        <v>2022</v>
      </c>
      <c r="O533" s="106" t="s">
        <v>50</v>
      </c>
      <c r="P533" s="106" t="s">
        <v>71</v>
      </c>
      <c r="Q533" s="110" t="s">
        <v>93</v>
      </c>
      <c r="R533" s="112">
        <v>345</v>
      </c>
      <c r="S533" s="112">
        <v>7000</v>
      </c>
      <c r="T533" s="112">
        <v>7840</v>
      </c>
      <c r="U533" s="108">
        <v>1400</v>
      </c>
      <c r="V533" s="109" t="s">
        <v>117</v>
      </c>
    </row>
    <row r="534" spans="1:22" ht="18" customHeight="1">
      <c r="A534" s="1" t="s">
        <v>33</v>
      </c>
      <c r="B534" s="1">
        <v>2020</v>
      </c>
      <c r="C534" s="1" t="s">
        <v>44</v>
      </c>
      <c r="D534" s="1" t="s">
        <v>20</v>
      </c>
      <c r="E534" s="1" t="s">
        <v>64</v>
      </c>
      <c r="F534" s="1" t="s">
        <v>41</v>
      </c>
      <c r="G534" s="1" t="s">
        <v>34</v>
      </c>
      <c r="H534" s="1" t="s">
        <v>32</v>
      </c>
      <c r="I534" s="1" t="s">
        <v>118</v>
      </c>
      <c r="J534" s="1">
        <v>316</v>
      </c>
      <c r="K534" s="1">
        <v>451.88</v>
      </c>
      <c r="N534" s="106">
        <v>2022</v>
      </c>
      <c r="O534" s="106" t="s">
        <v>50</v>
      </c>
      <c r="P534" s="106" t="s">
        <v>72</v>
      </c>
      <c r="Q534" s="107" t="s">
        <v>98</v>
      </c>
      <c r="R534" s="108">
        <v>122</v>
      </c>
      <c r="S534" s="108">
        <v>100</v>
      </c>
      <c r="T534" s="108">
        <v>112</v>
      </c>
      <c r="U534" s="108">
        <v>20</v>
      </c>
      <c r="V534" s="109" t="s">
        <v>117</v>
      </c>
    </row>
    <row r="535" spans="1:22" ht="18" customHeight="1">
      <c r="A535" s="1" t="s">
        <v>30</v>
      </c>
      <c r="B535" s="1">
        <v>2020</v>
      </c>
      <c r="C535" s="1" t="s">
        <v>44</v>
      </c>
      <c r="D535" s="1" t="s">
        <v>20</v>
      </c>
      <c r="E535" s="1" t="s">
        <v>64</v>
      </c>
      <c r="F535" s="1" t="s">
        <v>41</v>
      </c>
      <c r="G535" s="1" t="s">
        <v>34</v>
      </c>
      <c r="H535" s="1" t="s">
        <v>32</v>
      </c>
      <c r="I535" s="1" t="s">
        <v>118</v>
      </c>
      <c r="J535" s="1">
        <v>310</v>
      </c>
      <c r="K535" s="1">
        <v>443.3</v>
      </c>
      <c r="N535" s="106">
        <v>2022</v>
      </c>
      <c r="O535" s="106" t="s">
        <v>50</v>
      </c>
      <c r="P535" s="106" t="s">
        <v>74</v>
      </c>
      <c r="Q535" s="110" t="s">
        <v>91</v>
      </c>
      <c r="R535" s="111">
        <v>78</v>
      </c>
      <c r="S535" s="111">
        <v>2288.6</v>
      </c>
      <c r="T535" s="111">
        <v>5126.4639999999999</v>
      </c>
      <c r="U535" s="108">
        <v>457.72</v>
      </c>
      <c r="V535" s="109" t="s">
        <v>117</v>
      </c>
    </row>
    <row r="536" spans="1:22" ht="18" customHeight="1">
      <c r="A536" s="1" t="s">
        <v>33</v>
      </c>
      <c r="B536" s="1">
        <v>2020</v>
      </c>
      <c r="C536" s="1" t="s">
        <v>44</v>
      </c>
      <c r="D536" s="1" t="s">
        <v>20</v>
      </c>
      <c r="E536" s="1" t="s">
        <v>64</v>
      </c>
      <c r="F536" s="1" t="s">
        <v>41</v>
      </c>
      <c r="G536" s="1" t="s">
        <v>34</v>
      </c>
      <c r="H536" s="1" t="s">
        <v>32</v>
      </c>
      <c r="I536" s="1" t="s">
        <v>118</v>
      </c>
      <c r="J536" s="1">
        <v>319</v>
      </c>
      <c r="K536" s="1">
        <v>456.16999999999996</v>
      </c>
      <c r="N536" s="106">
        <v>2022</v>
      </c>
      <c r="O536" s="106" t="s">
        <v>50</v>
      </c>
      <c r="P536" s="106" t="s">
        <v>74</v>
      </c>
      <c r="Q536" s="110" t="s">
        <v>89</v>
      </c>
      <c r="R536" s="111">
        <v>76</v>
      </c>
      <c r="S536" s="111">
        <v>2288.4499999999998</v>
      </c>
      <c r="T536" s="111">
        <v>5126.1279999999997</v>
      </c>
      <c r="U536" s="108">
        <v>457.69</v>
      </c>
      <c r="V536" s="109" t="s">
        <v>117</v>
      </c>
    </row>
    <row r="537" spans="1:22" ht="18" customHeight="1">
      <c r="A537" s="1" t="s">
        <v>36</v>
      </c>
      <c r="B537" s="1">
        <v>2020</v>
      </c>
      <c r="C537" s="1" t="s">
        <v>44</v>
      </c>
      <c r="D537" s="1" t="s">
        <v>20</v>
      </c>
      <c r="E537" s="1" t="s">
        <v>64</v>
      </c>
      <c r="F537" s="1" t="s">
        <v>41</v>
      </c>
      <c r="G537" s="1" t="s">
        <v>34</v>
      </c>
      <c r="H537" s="1" t="s">
        <v>32</v>
      </c>
      <c r="I537" s="1" t="s">
        <v>118</v>
      </c>
      <c r="J537" s="1">
        <v>313</v>
      </c>
      <c r="K537" s="1">
        <v>447.59000000000003</v>
      </c>
      <c r="N537" s="106">
        <v>2022</v>
      </c>
      <c r="O537" s="106" t="s">
        <v>50</v>
      </c>
      <c r="P537" s="106" t="s">
        <v>74</v>
      </c>
      <c r="Q537" s="110" t="s">
        <v>90</v>
      </c>
      <c r="R537" s="111">
        <v>46</v>
      </c>
      <c r="S537" s="111">
        <v>100</v>
      </c>
      <c r="T537" s="111">
        <v>224</v>
      </c>
      <c r="U537" s="108">
        <v>20</v>
      </c>
      <c r="V537" s="109" t="s">
        <v>117</v>
      </c>
    </row>
    <row r="538" spans="1:22" ht="18" customHeight="1">
      <c r="A538" s="1" t="s">
        <v>36</v>
      </c>
      <c r="B538" s="1">
        <v>2020</v>
      </c>
      <c r="C538" s="1" t="s">
        <v>44</v>
      </c>
      <c r="D538" s="1" t="s">
        <v>20</v>
      </c>
      <c r="E538" s="1" t="s">
        <v>64</v>
      </c>
      <c r="F538" s="1" t="s">
        <v>41</v>
      </c>
      <c r="G538" s="1" t="s">
        <v>34</v>
      </c>
      <c r="H538" s="1" t="s">
        <v>32</v>
      </c>
      <c r="I538" s="1" t="s">
        <v>118</v>
      </c>
      <c r="J538" s="1">
        <v>307</v>
      </c>
      <c r="K538" s="1">
        <v>439.01</v>
      </c>
      <c r="N538" s="106">
        <v>2022</v>
      </c>
      <c r="O538" s="106" t="s">
        <v>50</v>
      </c>
      <c r="P538" s="106" t="s">
        <v>74</v>
      </c>
      <c r="Q538" s="110" t="s">
        <v>88</v>
      </c>
      <c r="R538" s="111">
        <v>34</v>
      </c>
      <c r="S538" s="111">
        <v>2288.4</v>
      </c>
      <c r="T538" s="111">
        <v>5126.0160000000005</v>
      </c>
      <c r="U538" s="108">
        <v>457.68000000000006</v>
      </c>
      <c r="V538" s="109" t="s">
        <v>117</v>
      </c>
    </row>
    <row r="539" spans="1:22" ht="18" customHeight="1">
      <c r="A539" s="1" t="s">
        <v>33</v>
      </c>
      <c r="B539" s="1">
        <v>2020</v>
      </c>
      <c r="C539" s="1" t="s">
        <v>43</v>
      </c>
      <c r="D539" s="1" t="s">
        <v>20</v>
      </c>
      <c r="E539" s="1" t="s">
        <v>64</v>
      </c>
      <c r="F539" s="1" t="s">
        <v>41</v>
      </c>
      <c r="G539" s="1" t="s">
        <v>34</v>
      </c>
      <c r="H539" s="1" t="s">
        <v>32</v>
      </c>
      <c r="I539" s="1" t="s">
        <v>17</v>
      </c>
      <c r="J539" s="1">
        <v>334</v>
      </c>
      <c r="K539" s="1">
        <v>477.62</v>
      </c>
      <c r="N539" s="106">
        <v>2022</v>
      </c>
      <c r="O539" s="106" t="s">
        <v>50</v>
      </c>
      <c r="P539" s="106" t="s">
        <v>72</v>
      </c>
      <c r="Q539" s="107" t="s">
        <v>99</v>
      </c>
      <c r="R539" s="108">
        <v>7</v>
      </c>
      <c r="S539" s="108">
        <v>200</v>
      </c>
      <c r="T539" s="108">
        <v>224</v>
      </c>
      <c r="U539" s="108">
        <v>40</v>
      </c>
      <c r="V539" s="109" t="s">
        <v>117</v>
      </c>
    </row>
    <row r="540" spans="1:22" ht="18" customHeight="1">
      <c r="A540" s="1" t="s">
        <v>36</v>
      </c>
      <c r="B540" s="1">
        <v>2020</v>
      </c>
      <c r="C540" s="1" t="s">
        <v>43</v>
      </c>
      <c r="D540" s="1" t="s">
        <v>20</v>
      </c>
      <c r="E540" s="1" t="s">
        <v>64</v>
      </c>
      <c r="F540" s="1" t="s">
        <v>41</v>
      </c>
      <c r="G540" s="1" t="s">
        <v>34</v>
      </c>
      <c r="H540" s="1" t="s">
        <v>32</v>
      </c>
      <c r="I540" s="1" t="s">
        <v>17</v>
      </c>
      <c r="J540" s="1">
        <v>328</v>
      </c>
      <c r="K540" s="1">
        <v>469.03999999999996</v>
      </c>
      <c r="N540" s="106">
        <v>2022</v>
      </c>
      <c r="O540" s="106" t="s">
        <v>50</v>
      </c>
      <c r="P540" s="106" t="s">
        <v>74</v>
      </c>
      <c r="Q540" s="110" t="s">
        <v>92</v>
      </c>
      <c r="R540" s="111">
        <v>3</v>
      </c>
      <c r="S540" s="111">
        <v>2288.65</v>
      </c>
      <c r="T540" s="111">
        <v>5126.576</v>
      </c>
      <c r="U540" s="108">
        <v>457.73</v>
      </c>
      <c r="V540" s="109" t="s">
        <v>117</v>
      </c>
    </row>
    <row r="541" spans="1:22" ht="18" customHeight="1">
      <c r="A541" s="1" t="s">
        <v>30</v>
      </c>
      <c r="B541" s="1">
        <v>2020</v>
      </c>
      <c r="C541" s="1" t="s">
        <v>43</v>
      </c>
      <c r="D541" s="1" t="s">
        <v>20</v>
      </c>
      <c r="E541" s="1" t="s">
        <v>64</v>
      </c>
      <c r="F541" s="1" t="s">
        <v>41</v>
      </c>
      <c r="G541" s="1" t="s">
        <v>34</v>
      </c>
      <c r="H541" s="1" t="s">
        <v>32</v>
      </c>
      <c r="I541" s="1" t="s">
        <v>17</v>
      </c>
      <c r="J541" s="1">
        <v>337</v>
      </c>
      <c r="K541" s="1">
        <v>481.90999999999997</v>
      </c>
      <c r="N541" s="106">
        <v>2022</v>
      </c>
      <c r="O541" s="106" t="s">
        <v>50</v>
      </c>
      <c r="P541" s="106" t="s">
        <v>97</v>
      </c>
      <c r="Q541" s="110" t="s">
        <v>97</v>
      </c>
      <c r="R541" s="111">
        <v>2</v>
      </c>
      <c r="S541" s="111">
        <v>6600</v>
      </c>
      <c r="T541" s="111">
        <v>7392</v>
      </c>
      <c r="U541" s="108">
        <v>1320</v>
      </c>
      <c r="V541" s="109" t="s">
        <v>117</v>
      </c>
    </row>
    <row r="542" spans="1:22" ht="18" customHeight="1">
      <c r="A542" s="1" t="s">
        <v>36</v>
      </c>
      <c r="B542" s="1">
        <v>2020</v>
      </c>
      <c r="C542" s="1" t="s">
        <v>43</v>
      </c>
      <c r="D542" s="1" t="s">
        <v>20</v>
      </c>
      <c r="E542" s="1" t="s">
        <v>64</v>
      </c>
      <c r="F542" s="1" t="s">
        <v>41</v>
      </c>
      <c r="G542" s="1" t="s">
        <v>34</v>
      </c>
      <c r="H542" s="1" t="s">
        <v>32</v>
      </c>
      <c r="I542" s="1" t="s">
        <v>17</v>
      </c>
      <c r="J542" s="1">
        <v>331</v>
      </c>
      <c r="K542" s="1">
        <v>473.33</v>
      </c>
      <c r="N542" s="106">
        <v>2023</v>
      </c>
      <c r="O542" s="106" t="s">
        <v>26</v>
      </c>
      <c r="P542" s="106" t="s">
        <v>73</v>
      </c>
      <c r="Q542" s="107" t="s">
        <v>101</v>
      </c>
      <c r="R542" s="108">
        <v>3566</v>
      </c>
      <c r="S542" s="108">
        <v>5492.76</v>
      </c>
      <c r="T542" s="108">
        <v>5126.576</v>
      </c>
      <c r="U542" s="108">
        <v>1098.5520000000001</v>
      </c>
      <c r="V542" s="109" t="s">
        <v>117</v>
      </c>
    </row>
    <row r="543" spans="1:22" ht="18" customHeight="1">
      <c r="A543" s="1" t="s">
        <v>37</v>
      </c>
      <c r="B543" s="1">
        <v>2020</v>
      </c>
      <c r="C543" s="1" t="s">
        <v>43</v>
      </c>
      <c r="D543" s="1" t="s">
        <v>20</v>
      </c>
      <c r="E543" s="1" t="s">
        <v>64</v>
      </c>
      <c r="F543" s="1" t="s">
        <v>41</v>
      </c>
      <c r="G543" s="1" t="s">
        <v>34</v>
      </c>
      <c r="H543" s="1" t="s">
        <v>32</v>
      </c>
      <c r="I543" s="1" t="s">
        <v>17</v>
      </c>
      <c r="J543" s="1">
        <v>325</v>
      </c>
      <c r="K543" s="1">
        <v>464.75</v>
      </c>
      <c r="N543" s="106">
        <v>2023</v>
      </c>
      <c r="O543" s="106" t="s">
        <v>26</v>
      </c>
      <c r="P543" s="106" t="s">
        <v>73</v>
      </c>
      <c r="Q543" s="107" t="s">
        <v>102</v>
      </c>
      <c r="R543" s="108">
        <v>2498</v>
      </c>
      <c r="S543" s="108">
        <v>9600</v>
      </c>
      <c r="T543" s="108">
        <v>8960</v>
      </c>
      <c r="U543" s="108">
        <v>1920</v>
      </c>
      <c r="V543" s="109" t="s">
        <v>117</v>
      </c>
    </row>
    <row r="544" spans="1:22" ht="18" customHeight="1">
      <c r="A544" s="1" t="s">
        <v>33</v>
      </c>
      <c r="B544" s="1">
        <v>2020</v>
      </c>
      <c r="C544" s="1" t="s">
        <v>49</v>
      </c>
      <c r="D544" s="1" t="s">
        <v>20</v>
      </c>
      <c r="E544" s="1" t="s">
        <v>64</v>
      </c>
      <c r="F544" s="1" t="s">
        <v>41</v>
      </c>
      <c r="G544" s="1" t="s">
        <v>34</v>
      </c>
      <c r="H544" s="1" t="s">
        <v>32</v>
      </c>
      <c r="I544" s="1" t="s">
        <v>17</v>
      </c>
      <c r="J544" s="1">
        <v>238</v>
      </c>
      <c r="K544" s="1">
        <v>340.34000000000003</v>
      </c>
      <c r="N544" s="106">
        <v>2023</v>
      </c>
      <c r="O544" s="106" t="s">
        <v>26</v>
      </c>
      <c r="P544" s="106" t="s">
        <v>72</v>
      </c>
      <c r="Q544" s="107" t="s">
        <v>100</v>
      </c>
      <c r="R544" s="108">
        <v>1245</v>
      </c>
      <c r="S544" s="108">
        <v>5492.6399999999994</v>
      </c>
      <c r="T544" s="108">
        <v>5126.4639999999999</v>
      </c>
      <c r="U544" s="108">
        <v>1098.528</v>
      </c>
      <c r="V544" s="109" t="s">
        <v>117</v>
      </c>
    </row>
    <row r="545" spans="1:22" ht="18" customHeight="1">
      <c r="A545" s="1" t="s">
        <v>33</v>
      </c>
      <c r="B545" s="1">
        <v>2020</v>
      </c>
      <c r="C545" s="1" t="s">
        <v>49</v>
      </c>
      <c r="D545" s="1" t="s">
        <v>20</v>
      </c>
      <c r="E545" s="1" t="s">
        <v>64</v>
      </c>
      <c r="F545" s="1" t="s">
        <v>41</v>
      </c>
      <c r="G545" s="1" t="s">
        <v>34</v>
      </c>
      <c r="H545" s="1" t="s">
        <v>32</v>
      </c>
      <c r="I545" s="1" t="s">
        <v>17</v>
      </c>
      <c r="J545" s="1">
        <v>232</v>
      </c>
      <c r="K545" s="1">
        <v>331.76</v>
      </c>
      <c r="N545" s="106">
        <v>2023</v>
      </c>
      <c r="O545" s="106" t="s">
        <v>26</v>
      </c>
      <c r="P545" s="106" t="s">
        <v>111</v>
      </c>
      <c r="Q545" s="110" t="s">
        <v>95</v>
      </c>
      <c r="R545" s="111">
        <v>644</v>
      </c>
      <c r="S545" s="111">
        <v>6892.2</v>
      </c>
      <c r="T545" s="111">
        <v>6432.72</v>
      </c>
      <c r="U545" s="108">
        <v>1378.44</v>
      </c>
      <c r="V545" s="109" t="s">
        <v>117</v>
      </c>
    </row>
    <row r="546" spans="1:22" ht="18" customHeight="1">
      <c r="A546" s="1" t="s">
        <v>40</v>
      </c>
      <c r="B546" s="1">
        <v>2020</v>
      </c>
      <c r="C546" s="1" t="s">
        <v>49</v>
      </c>
      <c r="D546" s="1" t="s">
        <v>20</v>
      </c>
      <c r="E546" s="1" t="s">
        <v>64</v>
      </c>
      <c r="F546" s="1" t="s">
        <v>41</v>
      </c>
      <c r="G546" s="1" t="s">
        <v>34</v>
      </c>
      <c r="H546" s="1" t="s">
        <v>32</v>
      </c>
      <c r="I546" s="1" t="s">
        <v>17</v>
      </c>
      <c r="J546" s="1">
        <v>241</v>
      </c>
      <c r="K546" s="1">
        <v>344.63</v>
      </c>
      <c r="N546" s="106">
        <v>2023</v>
      </c>
      <c r="O546" s="106" t="s">
        <v>26</v>
      </c>
      <c r="P546" s="106" t="s">
        <v>71</v>
      </c>
      <c r="Q546" s="110" t="s">
        <v>94</v>
      </c>
      <c r="R546" s="111">
        <v>643</v>
      </c>
      <c r="S546" s="111">
        <v>8400</v>
      </c>
      <c r="T546" s="111">
        <v>7840</v>
      </c>
      <c r="U546" s="108">
        <v>1680</v>
      </c>
      <c r="V546" s="109" t="s">
        <v>115</v>
      </c>
    </row>
    <row r="547" spans="1:22" ht="18" customHeight="1">
      <c r="A547" s="1" t="s">
        <v>33</v>
      </c>
      <c r="B547" s="1">
        <v>2020</v>
      </c>
      <c r="C547" s="1" t="s">
        <v>49</v>
      </c>
      <c r="D547" s="1" t="s">
        <v>20</v>
      </c>
      <c r="E547" s="1" t="s">
        <v>64</v>
      </c>
      <c r="F547" s="1" t="s">
        <v>41</v>
      </c>
      <c r="G547" s="1" t="s">
        <v>34</v>
      </c>
      <c r="H547" s="1" t="s">
        <v>32</v>
      </c>
      <c r="I547" s="1" t="s">
        <v>17</v>
      </c>
      <c r="J547" s="1">
        <v>235</v>
      </c>
      <c r="K547" s="1">
        <v>336.05</v>
      </c>
      <c r="N547" s="106">
        <v>2023</v>
      </c>
      <c r="O547" s="106" t="s">
        <v>26</v>
      </c>
      <c r="P547" s="106" t="s">
        <v>111</v>
      </c>
      <c r="Q547" s="110" t="s">
        <v>96</v>
      </c>
      <c r="R547" s="111">
        <v>455</v>
      </c>
      <c r="S547" s="111">
        <v>5494.3200000000006</v>
      </c>
      <c r="T547" s="111">
        <v>5128.0320000000002</v>
      </c>
      <c r="U547" s="108">
        <v>1098.8640000000003</v>
      </c>
      <c r="V547" s="109" t="s">
        <v>115</v>
      </c>
    </row>
    <row r="548" spans="1:22" ht="18" customHeight="1">
      <c r="A548" s="1" t="s">
        <v>36</v>
      </c>
      <c r="B548" s="1">
        <v>2020</v>
      </c>
      <c r="C548" s="1" t="s">
        <v>49</v>
      </c>
      <c r="D548" s="1" t="s">
        <v>20</v>
      </c>
      <c r="E548" s="1" t="s">
        <v>64</v>
      </c>
      <c r="F548" s="1" t="s">
        <v>41</v>
      </c>
      <c r="G548" s="1" t="s">
        <v>34</v>
      </c>
      <c r="H548" s="1" t="s">
        <v>32</v>
      </c>
      <c r="I548" s="1" t="s">
        <v>17</v>
      </c>
      <c r="J548" s="1">
        <v>229</v>
      </c>
      <c r="K548" s="1">
        <v>327.47000000000003</v>
      </c>
      <c r="N548" s="106">
        <v>2023</v>
      </c>
      <c r="O548" s="106" t="s">
        <v>26</v>
      </c>
      <c r="P548" s="106" t="s">
        <v>71</v>
      </c>
      <c r="Q548" s="110" t="s">
        <v>93</v>
      </c>
      <c r="R548" s="112">
        <v>345</v>
      </c>
      <c r="S548" s="112">
        <v>8400</v>
      </c>
      <c r="T548" s="112">
        <v>7840</v>
      </c>
      <c r="U548" s="108">
        <v>1680</v>
      </c>
      <c r="V548" s="109" t="s">
        <v>115</v>
      </c>
    </row>
    <row r="549" spans="1:22" ht="18" customHeight="1">
      <c r="A549" s="1" t="s">
        <v>36</v>
      </c>
      <c r="B549" s="1">
        <v>2020</v>
      </c>
      <c r="C549" s="1" t="s">
        <v>48</v>
      </c>
      <c r="D549" s="1" t="s">
        <v>20</v>
      </c>
      <c r="E549" s="1" t="s">
        <v>64</v>
      </c>
      <c r="F549" s="1" t="s">
        <v>41</v>
      </c>
      <c r="G549" s="1" t="s">
        <v>34</v>
      </c>
      <c r="H549" s="1" t="s">
        <v>32</v>
      </c>
      <c r="I549" s="1" t="s">
        <v>118</v>
      </c>
      <c r="J549" s="1">
        <v>256</v>
      </c>
      <c r="K549" s="1">
        <v>366.08</v>
      </c>
      <c r="N549" s="106">
        <v>2023</v>
      </c>
      <c r="O549" s="106" t="s">
        <v>26</v>
      </c>
      <c r="P549" s="106" t="s">
        <v>72</v>
      </c>
      <c r="Q549" s="107" t="s">
        <v>98</v>
      </c>
      <c r="R549" s="108">
        <v>122</v>
      </c>
      <c r="S549" s="108">
        <v>120</v>
      </c>
      <c r="T549" s="108">
        <v>112</v>
      </c>
      <c r="U549" s="108">
        <v>24</v>
      </c>
      <c r="V549" s="109" t="s">
        <v>115</v>
      </c>
    </row>
    <row r="550" spans="1:22" ht="18" customHeight="1">
      <c r="A550" s="1" t="s">
        <v>30</v>
      </c>
      <c r="B550" s="1">
        <v>2020</v>
      </c>
      <c r="C550" s="1" t="s">
        <v>48</v>
      </c>
      <c r="D550" s="1" t="s">
        <v>20</v>
      </c>
      <c r="E550" s="1" t="s">
        <v>64</v>
      </c>
      <c r="F550" s="1" t="s">
        <v>41</v>
      </c>
      <c r="G550" s="1" t="s">
        <v>34</v>
      </c>
      <c r="H550" s="1" t="s">
        <v>32</v>
      </c>
      <c r="I550" s="1" t="s">
        <v>118</v>
      </c>
      <c r="J550" s="1">
        <v>250</v>
      </c>
      <c r="K550" s="1">
        <v>357.5</v>
      </c>
      <c r="N550" s="106">
        <v>2023</v>
      </c>
      <c r="O550" s="106" t="s">
        <v>26</v>
      </c>
      <c r="P550" s="106" t="s">
        <v>74</v>
      </c>
      <c r="Q550" s="110" t="s">
        <v>91</v>
      </c>
      <c r="R550" s="111">
        <v>78</v>
      </c>
      <c r="S550" s="111">
        <v>2288.6</v>
      </c>
      <c r="T550" s="111">
        <v>5126.4639999999999</v>
      </c>
      <c r="U550" s="108">
        <v>457.72</v>
      </c>
      <c r="V550" s="109" t="s">
        <v>115</v>
      </c>
    </row>
    <row r="551" spans="1:22" ht="18" customHeight="1">
      <c r="A551" s="1" t="s">
        <v>33</v>
      </c>
      <c r="B551" s="1">
        <v>2020</v>
      </c>
      <c r="C551" s="1" t="s">
        <v>48</v>
      </c>
      <c r="D551" s="1" t="s">
        <v>20</v>
      </c>
      <c r="E551" s="1" t="s">
        <v>64</v>
      </c>
      <c r="F551" s="1" t="s">
        <v>41</v>
      </c>
      <c r="G551" s="1" t="s">
        <v>34</v>
      </c>
      <c r="H551" s="1" t="s">
        <v>32</v>
      </c>
      <c r="I551" s="1" t="s">
        <v>17</v>
      </c>
      <c r="J551" s="1">
        <v>244</v>
      </c>
      <c r="K551" s="1">
        <v>348.92</v>
      </c>
      <c r="N551" s="106">
        <v>2023</v>
      </c>
      <c r="O551" s="106" t="s">
        <v>26</v>
      </c>
      <c r="P551" s="106" t="s">
        <v>74</v>
      </c>
      <c r="Q551" s="110" t="s">
        <v>89</v>
      </c>
      <c r="R551" s="111">
        <v>76</v>
      </c>
      <c r="S551" s="111">
        <v>2288.4499999999998</v>
      </c>
      <c r="T551" s="111">
        <v>5126.1279999999997</v>
      </c>
      <c r="U551" s="108">
        <v>457.69</v>
      </c>
      <c r="V551" s="109" t="s">
        <v>115</v>
      </c>
    </row>
    <row r="552" spans="1:22" ht="18" customHeight="1">
      <c r="A552" s="1" t="s">
        <v>36</v>
      </c>
      <c r="B552" s="1">
        <v>2020</v>
      </c>
      <c r="C552" s="1" t="s">
        <v>48</v>
      </c>
      <c r="D552" s="1" t="s">
        <v>20</v>
      </c>
      <c r="E552" s="1" t="s">
        <v>64</v>
      </c>
      <c r="F552" s="1" t="s">
        <v>41</v>
      </c>
      <c r="G552" s="1" t="s">
        <v>34</v>
      </c>
      <c r="H552" s="1" t="s">
        <v>32</v>
      </c>
      <c r="I552" s="1" t="s">
        <v>118</v>
      </c>
      <c r="J552" s="1">
        <v>253</v>
      </c>
      <c r="K552" s="1">
        <v>361.78999999999996</v>
      </c>
      <c r="N552" s="106">
        <v>2023</v>
      </c>
      <c r="O552" s="106" t="s">
        <v>26</v>
      </c>
      <c r="P552" s="106" t="s">
        <v>74</v>
      </c>
      <c r="Q552" s="110" t="s">
        <v>90</v>
      </c>
      <c r="R552" s="111">
        <v>46</v>
      </c>
      <c r="S552" s="111">
        <v>100</v>
      </c>
      <c r="T552" s="111">
        <v>224</v>
      </c>
      <c r="U552" s="108">
        <v>20</v>
      </c>
      <c r="V552" s="109" t="s">
        <v>115</v>
      </c>
    </row>
    <row r="553" spans="1:22" ht="18" customHeight="1">
      <c r="A553" s="1" t="s">
        <v>33</v>
      </c>
      <c r="B553" s="1">
        <v>2020</v>
      </c>
      <c r="C553" s="1" t="s">
        <v>48</v>
      </c>
      <c r="D553" s="1" t="s">
        <v>20</v>
      </c>
      <c r="E553" s="1" t="s">
        <v>64</v>
      </c>
      <c r="F553" s="1" t="s">
        <v>41</v>
      </c>
      <c r="G553" s="1" t="s">
        <v>34</v>
      </c>
      <c r="H553" s="1" t="s">
        <v>32</v>
      </c>
      <c r="I553" s="1" t="s">
        <v>118</v>
      </c>
      <c r="J553" s="1">
        <v>247</v>
      </c>
      <c r="K553" s="1">
        <v>353.21</v>
      </c>
      <c r="N553" s="106">
        <v>2023</v>
      </c>
      <c r="O553" s="106" t="s">
        <v>26</v>
      </c>
      <c r="P553" s="106" t="s">
        <v>74</v>
      </c>
      <c r="Q553" s="110" t="s">
        <v>88</v>
      </c>
      <c r="R553" s="111">
        <v>34</v>
      </c>
      <c r="S553" s="111">
        <v>2288.4</v>
      </c>
      <c r="T553" s="111">
        <v>5126.0160000000005</v>
      </c>
      <c r="U553" s="108">
        <v>457.68000000000006</v>
      </c>
      <c r="V553" s="109" t="s">
        <v>115</v>
      </c>
    </row>
    <row r="554" spans="1:22" ht="18" customHeight="1">
      <c r="A554" s="1" t="s">
        <v>36</v>
      </c>
      <c r="B554" s="1">
        <v>2020</v>
      </c>
      <c r="C554" s="1" t="s">
        <v>47</v>
      </c>
      <c r="D554" s="1" t="s">
        <v>20</v>
      </c>
      <c r="E554" s="1" t="s">
        <v>64</v>
      </c>
      <c r="F554" s="1" t="s">
        <v>41</v>
      </c>
      <c r="G554" s="1" t="s">
        <v>34</v>
      </c>
      <c r="H554" s="1" t="s">
        <v>32</v>
      </c>
      <c r="I554" s="1" t="s">
        <v>118</v>
      </c>
      <c r="J554" s="1">
        <v>274</v>
      </c>
      <c r="K554" s="1">
        <v>391.82</v>
      </c>
      <c r="N554" s="106">
        <v>2023</v>
      </c>
      <c r="O554" s="106" t="s">
        <v>26</v>
      </c>
      <c r="P554" s="106" t="s">
        <v>72</v>
      </c>
      <c r="Q554" s="107" t="s">
        <v>99</v>
      </c>
      <c r="R554" s="108">
        <v>7</v>
      </c>
      <c r="S554" s="108">
        <v>200</v>
      </c>
      <c r="T554" s="108">
        <v>224</v>
      </c>
      <c r="U554" s="108">
        <v>40</v>
      </c>
      <c r="V554" s="109" t="s">
        <v>115</v>
      </c>
    </row>
    <row r="555" spans="1:22" ht="18" customHeight="1">
      <c r="A555" s="1" t="s">
        <v>33</v>
      </c>
      <c r="B555" s="1">
        <v>2020</v>
      </c>
      <c r="C555" s="1" t="s">
        <v>47</v>
      </c>
      <c r="D555" s="1" t="s">
        <v>20</v>
      </c>
      <c r="E555" s="1" t="s">
        <v>64</v>
      </c>
      <c r="F555" s="1" t="s">
        <v>41</v>
      </c>
      <c r="G555" s="1" t="s">
        <v>34</v>
      </c>
      <c r="H555" s="1" t="s">
        <v>32</v>
      </c>
      <c r="I555" s="1" t="s">
        <v>118</v>
      </c>
      <c r="J555" s="1">
        <v>268</v>
      </c>
      <c r="K555" s="1">
        <v>383.24</v>
      </c>
      <c r="N555" s="106">
        <v>2023</v>
      </c>
      <c r="O555" s="106" t="s">
        <v>26</v>
      </c>
      <c r="P555" s="106" t="s">
        <v>97</v>
      </c>
      <c r="Q555" s="110" t="s">
        <v>97</v>
      </c>
      <c r="R555" s="111">
        <v>3</v>
      </c>
      <c r="S555" s="111">
        <v>4577.3</v>
      </c>
      <c r="T555" s="111">
        <v>7392</v>
      </c>
      <c r="U555" s="108">
        <v>915.46</v>
      </c>
      <c r="V555" s="109" t="s">
        <v>115</v>
      </c>
    </row>
    <row r="556" spans="1:22" ht="18" customHeight="1">
      <c r="A556" s="1" t="s">
        <v>30</v>
      </c>
      <c r="B556" s="1">
        <v>2020</v>
      </c>
      <c r="C556" s="1" t="s">
        <v>47</v>
      </c>
      <c r="D556" s="1" t="s">
        <v>20</v>
      </c>
      <c r="E556" s="1" t="s">
        <v>64</v>
      </c>
      <c r="F556" s="1" t="s">
        <v>41</v>
      </c>
      <c r="G556" s="1" t="s">
        <v>34</v>
      </c>
      <c r="H556" s="1" t="s">
        <v>32</v>
      </c>
      <c r="I556" s="1" t="s">
        <v>118</v>
      </c>
      <c r="J556" s="1">
        <v>262</v>
      </c>
      <c r="K556" s="1">
        <v>374.65999999999997</v>
      </c>
      <c r="N556" s="106">
        <v>2023</v>
      </c>
      <c r="O556" s="106" t="s">
        <v>26</v>
      </c>
      <c r="P556" s="106" t="s">
        <v>74</v>
      </c>
      <c r="Q556" s="110" t="s">
        <v>92</v>
      </c>
      <c r="R556" s="111">
        <v>3</v>
      </c>
      <c r="S556" s="111">
        <v>3300</v>
      </c>
      <c r="T556" s="111">
        <v>5126.576</v>
      </c>
      <c r="U556" s="108">
        <v>660</v>
      </c>
      <c r="V556" s="109" t="s">
        <v>115</v>
      </c>
    </row>
    <row r="557" spans="1:22" ht="18" customHeight="1">
      <c r="A557" s="1" t="s">
        <v>36</v>
      </c>
      <c r="B557" s="1">
        <v>2020</v>
      </c>
      <c r="C557" s="1" t="s">
        <v>47</v>
      </c>
      <c r="D557" s="1" t="s">
        <v>20</v>
      </c>
      <c r="E557" s="1" t="s">
        <v>64</v>
      </c>
      <c r="F557" s="1" t="s">
        <v>41</v>
      </c>
      <c r="G557" s="1" t="s">
        <v>34</v>
      </c>
      <c r="H557" s="1" t="s">
        <v>32</v>
      </c>
      <c r="I557" s="1" t="s">
        <v>118</v>
      </c>
      <c r="J557" s="1">
        <v>271</v>
      </c>
      <c r="K557" s="1">
        <v>387.53</v>
      </c>
      <c r="N557" s="106">
        <v>2023</v>
      </c>
      <c r="O557" s="106" t="s">
        <v>38</v>
      </c>
      <c r="P557" s="106" t="s">
        <v>73</v>
      </c>
      <c r="Q557" s="107" t="s">
        <v>101</v>
      </c>
      <c r="R557" s="108">
        <v>3566</v>
      </c>
      <c r="S557" s="108">
        <v>4577.3</v>
      </c>
      <c r="T557" s="108">
        <v>5126.576</v>
      </c>
      <c r="U557" s="108">
        <v>915.46</v>
      </c>
      <c r="V557" s="109" t="s">
        <v>115</v>
      </c>
    </row>
    <row r="558" spans="1:22" ht="18" customHeight="1">
      <c r="A558" s="1" t="s">
        <v>30</v>
      </c>
      <c r="B558" s="1">
        <v>2020</v>
      </c>
      <c r="C558" s="1" t="s">
        <v>47</v>
      </c>
      <c r="D558" s="1" t="s">
        <v>20</v>
      </c>
      <c r="E558" s="1" t="s">
        <v>64</v>
      </c>
      <c r="F558" s="1" t="s">
        <v>41</v>
      </c>
      <c r="G558" s="1" t="s">
        <v>34</v>
      </c>
      <c r="H558" s="1" t="s">
        <v>32</v>
      </c>
      <c r="I558" s="1" t="s">
        <v>118</v>
      </c>
      <c r="J558" s="1">
        <v>265</v>
      </c>
      <c r="K558" s="1">
        <v>378.95</v>
      </c>
      <c r="N558" s="106">
        <v>2023</v>
      </c>
      <c r="O558" s="106" t="s">
        <v>38</v>
      </c>
      <c r="P558" s="106" t="s">
        <v>73</v>
      </c>
      <c r="Q558" s="107" t="s">
        <v>102</v>
      </c>
      <c r="R558" s="108">
        <v>2498</v>
      </c>
      <c r="S558" s="108">
        <v>8000</v>
      </c>
      <c r="T558" s="108">
        <v>8960</v>
      </c>
      <c r="U558" s="108">
        <v>1600</v>
      </c>
      <c r="V558" s="109" t="s">
        <v>115</v>
      </c>
    </row>
    <row r="559" spans="1:22" ht="18" customHeight="1">
      <c r="A559" s="1" t="s">
        <v>33</v>
      </c>
      <c r="B559" s="1">
        <v>2020</v>
      </c>
      <c r="C559" s="1" t="s">
        <v>47</v>
      </c>
      <c r="D559" s="1" t="s">
        <v>20</v>
      </c>
      <c r="E559" s="1" t="s">
        <v>64</v>
      </c>
      <c r="F559" s="1" t="s">
        <v>41</v>
      </c>
      <c r="G559" s="1" t="s">
        <v>34</v>
      </c>
      <c r="H559" s="1" t="s">
        <v>32</v>
      </c>
      <c r="I559" s="1" t="s">
        <v>118</v>
      </c>
      <c r="J559" s="1">
        <v>259</v>
      </c>
      <c r="K559" s="1">
        <v>370.37</v>
      </c>
      <c r="N559" s="106">
        <v>2023</v>
      </c>
      <c r="O559" s="106" t="s">
        <v>38</v>
      </c>
      <c r="P559" s="106" t="s">
        <v>72</v>
      </c>
      <c r="Q559" s="107" t="s">
        <v>100</v>
      </c>
      <c r="R559" s="108">
        <v>1245</v>
      </c>
      <c r="S559" s="108">
        <v>4577.2</v>
      </c>
      <c r="T559" s="108">
        <v>5126.4639999999999</v>
      </c>
      <c r="U559" s="108">
        <v>915.44</v>
      </c>
      <c r="V559" s="109" t="s">
        <v>115</v>
      </c>
    </row>
    <row r="560" spans="1:22" ht="18" customHeight="1">
      <c r="A560" s="1" t="s">
        <v>30</v>
      </c>
      <c r="B560" s="1">
        <v>2020</v>
      </c>
      <c r="C560" s="1" t="s">
        <v>42</v>
      </c>
      <c r="D560" s="1" t="s">
        <v>19</v>
      </c>
      <c r="E560" s="1" t="s">
        <v>64</v>
      </c>
      <c r="F560" s="1" t="s">
        <v>41</v>
      </c>
      <c r="G560" s="1" t="s">
        <v>34</v>
      </c>
      <c r="H560" s="1" t="s">
        <v>32</v>
      </c>
      <c r="I560" s="1" t="s">
        <v>118</v>
      </c>
      <c r="J560" s="1">
        <v>158</v>
      </c>
      <c r="K560" s="1">
        <v>225.94</v>
      </c>
      <c r="N560" s="106">
        <v>2023</v>
      </c>
      <c r="O560" s="106" t="s">
        <v>38</v>
      </c>
      <c r="P560" s="106" t="s">
        <v>111</v>
      </c>
      <c r="Q560" s="110" t="s">
        <v>95</v>
      </c>
      <c r="R560" s="111">
        <v>644</v>
      </c>
      <c r="S560" s="111">
        <v>5743.5</v>
      </c>
      <c r="T560" s="111">
        <v>6432.72</v>
      </c>
      <c r="U560" s="108">
        <v>1148.7</v>
      </c>
      <c r="V560" s="109" t="s">
        <v>115</v>
      </c>
    </row>
    <row r="561" spans="1:22" ht="18" customHeight="1">
      <c r="A561" s="1" t="s">
        <v>33</v>
      </c>
      <c r="B561" s="1">
        <v>2020</v>
      </c>
      <c r="C561" s="1" t="s">
        <v>42</v>
      </c>
      <c r="D561" s="1" t="s">
        <v>19</v>
      </c>
      <c r="E561" s="1" t="s">
        <v>64</v>
      </c>
      <c r="F561" s="1" t="s">
        <v>41</v>
      </c>
      <c r="G561" s="1" t="s">
        <v>34</v>
      </c>
      <c r="H561" s="1" t="s">
        <v>32</v>
      </c>
      <c r="I561" s="1" t="s">
        <v>118</v>
      </c>
      <c r="J561" s="1">
        <v>206</v>
      </c>
      <c r="K561" s="1">
        <v>294.58</v>
      </c>
      <c r="N561" s="106">
        <v>2023</v>
      </c>
      <c r="O561" s="106" t="s">
        <v>38</v>
      </c>
      <c r="P561" s="106" t="s">
        <v>71</v>
      </c>
      <c r="Q561" s="110" t="s">
        <v>94</v>
      </c>
      <c r="R561" s="111">
        <v>643</v>
      </c>
      <c r="S561" s="111">
        <v>7000</v>
      </c>
      <c r="T561" s="111">
        <v>7840</v>
      </c>
      <c r="U561" s="108">
        <v>1400</v>
      </c>
      <c r="V561" s="109" t="s">
        <v>115</v>
      </c>
    </row>
    <row r="562" spans="1:22" ht="18" customHeight="1">
      <c r="A562" s="1" t="s">
        <v>36</v>
      </c>
      <c r="B562" s="1">
        <v>2020</v>
      </c>
      <c r="C562" s="1" t="s">
        <v>42</v>
      </c>
      <c r="D562" s="1" t="s">
        <v>19</v>
      </c>
      <c r="E562" s="1" t="s">
        <v>64</v>
      </c>
      <c r="F562" s="1" t="s">
        <v>41</v>
      </c>
      <c r="G562" s="1" t="s">
        <v>34</v>
      </c>
      <c r="H562" s="1" t="s">
        <v>32</v>
      </c>
      <c r="I562" s="1" t="s">
        <v>118</v>
      </c>
      <c r="J562" s="1">
        <v>134</v>
      </c>
      <c r="K562" s="1">
        <v>191.62</v>
      </c>
      <c r="N562" s="106">
        <v>2023</v>
      </c>
      <c r="O562" s="106" t="s">
        <v>38</v>
      </c>
      <c r="P562" s="106" t="s">
        <v>111</v>
      </c>
      <c r="Q562" s="110" t="s">
        <v>96</v>
      </c>
      <c r="R562" s="111">
        <v>455</v>
      </c>
      <c r="S562" s="111">
        <v>4578.6000000000004</v>
      </c>
      <c r="T562" s="111">
        <v>5128.0320000000002</v>
      </c>
      <c r="U562" s="108">
        <v>915.72000000000014</v>
      </c>
      <c r="V562" s="109" t="s">
        <v>115</v>
      </c>
    </row>
    <row r="563" spans="1:22" ht="18" customHeight="1">
      <c r="A563" s="1" t="s">
        <v>30</v>
      </c>
      <c r="B563" s="1">
        <v>2020</v>
      </c>
      <c r="C563" s="1" t="s">
        <v>42</v>
      </c>
      <c r="D563" s="1" t="s">
        <v>19</v>
      </c>
      <c r="E563" s="1" t="s">
        <v>64</v>
      </c>
      <c r="F563" s="1" t="s">
        <v>41</v>
      </c>
      <c r="G563" s="1" t="s">
        <v>34</v>
      </c>
      <c r="H563" s="1" t="s">
        <v>32</v>
      </c>
      <c r="I563" s="1" t="s">
        <v>118</v>
      </c>
      <c r="J563" s="1">
        <v>160</v>
      </c>
      <c r="K563" s="1">
        <v>228.8</v>
      </c>
      <c r="N563" s="106">
        <v>2023</v>
      </c>
      <c r="O563" s="106" t="s">
        <v>38</v>
      </c>
      <c r="P563" s="106" t="s">
        <v>71</v>
      </c>
      <c r="Q563" s="110" t="s">
        <v>93</v>
      </c>
      <c r="R563" s="112">
        <v>345</v>
      </c>
      <c r="S563" s="112">
        <v>7000</v>
      </c>
      <c r="T563" s="112">
        <v>7840</v>
      </c>
      <c r="U563" s="108">
        <v>1400</v>
      </c>
      <c r="V563" s="109" t="s">
        <v>115</v>
      </c>
    </row>
    <row r="564" spans="1:22" ht="18" customHeight="1">
      <c r="A564" s="1" t="s">
        <v>30</v>
      </c>
      <c r="B564" s="1">
        <v>2020</v>
      </c>
      <c r="C564" s="1" t="s">
        <v>42</v>
      </c>
      <c r="D564" s="1" t="s">
        <v>19</v>
      </c>
      <c r="E564" s="1" t="s">
        <v>64</v>
      </c>
      <c r="F564" s="1" t="s">
        <v>41</v>
      </c>
      <c r="G564" s="1" t="s">
        <v>34</v>
      </c>
      <c r="H564" s="1" t="s">
        <v>32</v>
      </c>
      <c r="I564" s="1" t="s">
        <v>118</v>
      </c>
      <c r="J564" s="1">
        <v>208</v>
      </c>
      <c r="K564" s="1">
        <v>297.44</v>
      </c>
      <c r="N564" s="106">
        <v>2023</v>
      </c>
      <c r="O564" s="106" t="s">
        <v>38</v>
      </c>
      <c r="P564" s="106" t="s">
        <v>72</v>
      </c>
      <c r="Q564" s="107" t="s">
        <v>98</v>
      </c>
      <c r="R564" s="108">
        <v>122</v>
      </c>
      <c r="S564" s="108">
        <v>100</v>
      </c>
      <c r="T564" s="108">
        <v>112</v>
      </c>
      <c r="U564" s="108">
        <v>20</v>
      </c>
      <c r="V564" s="109" t="s">
        <v>115</v>
      </c>
    </row>
    <row r="565" spans="1:22" ht="18" customHeight="1">
      <c r="A565" s="1" t="s">
        <v>30</v>
      </c>
      <c r="B565" s="1">
        <v>2020</v>
      </c>
      <c r="C565" s="1" t="s">
        <v>42</v>
      </c>
      <c r="D565" s="1" t="s">
        <v>19</v>
      </c>
      <c r="E565" s="1" t="s">
        <v>64</v>
      </c>
      <c r="F565" s="1" t="s">
        <v>41</v>
      </c>
      <c r="G565" s="1" t="s">
        <v>34</v>
      </c>
      <c r="H565" s="1" t="s">
        <v>32</v>
      </c>
      <c r="I565" s="1" t="s">
        <v>118</v>
      </c>
      <c r="J565" s="1">
        <v>136</v>
      </c>
      <c r="K565" s="1">
        <v>194.48</v>
      </c>
      <c r="N565" s="106">
        <v>2023</v>
      </c>
      <c r="O565" s="106" t="s">
        <v>38</v>
      </c>
      <c r="P565" s="106" t="s">
        <v>74</v>
      </c>
      <c r="Q565" s="110" t="s">
        <v>91</v>
      </c>
      <c r="R565" s="111">
        <v>78</v>
      </c>
      <c r="S565" s="111">
        <v>2288.6</v>
      </c>
      <c r="T565" s="111">
        <v>5126.4639999999999</v>
      </c>
      <c r="U565" s="108">
        <v>457.72</v>
      </c>
      <c r="V565" s="109" t="s">
        <v>115</v>
      </c>
    </row>
    <row r="566" spans="1:22" ht="18" customHeight="1">
      <c r="A566" s="1" t="s">
        <v>33</v>
      </c>
      <c r="B566" s="1">
        <v>2020</v>
      </c>
      <c r="C566" s="1" t="s">
        <v>42</v>
      </c>
      <c r="D566" s="1" t="s">
        <v>19</v>
      </c>
      <c r="E566" s="1" t="s">
        <v>64</v>
      </c>
      <c r="F566" s="1" t="s">
        <v>41</v>
      </c>
      <c r="G566" s="1" t="s">
        <v>34</v>
      </c>
      <c r="H566" s="1" t="s">
        <v>32</v>
      </c>
      <c r="I566" s="1" t="s">
        <v>118</v>
      </c>
      <c r="J566" s="1">
        <v>812</v>
      </c>
      <c r="K566" s="1">
        <v>1161.1599999999999</v>
      </c>
      <c r="N566" s="106">
        <v>2023</v>
      </c>
      <c r="O566" s="106" t="s">
        <v>38</v>
      </c>
      <c r="P566" s="106" t="s">
        <v>74</v>
      </c>
      <c r="Q566" s="110" t="s">
        <v>89</v>
      </c>
      <c r="R566" s="111">
        <v>76</v>
      </c>
      <c r="S566" s="111">
        <v>2288.4499999999998</v>
      </c>
      <c r="T566" s="111">
        <v>5126.1279999999997</v>
      </c>
      <c r="U566" s="108">
        <v>457.69</v>
      </c>
      <c r="V566" s="109" t="s">
        <v>115</v>
      </c>
    </row>
    <row r="567" spans="1:22" ht="18" customHeight="1">
      <c r="A567" s="1" t="s">
        <v>36</v>
      </c>
      <c r="B567" s="1">
        <v>2020</v>
      </c>
      <c r="C567" s="1" t="s">
        <v>42</v>
      </c>
      <c r="D567" s="1" t="s">
        <v>19</v>
      </c>
      <c r="E567" s="1" t="s">
        <v>64</v>
      </c>
      <c r="F567" s="1" t="s">
        <v>41</v>
      </c>
      <c r="G567" s="1" t="s">
        <v>34</v>
      </c>
      <c r="H567" s="1" t="s">
        <v>32</v>
      </c>
      <c r="I567" s="1" t="s">
        <v>118</v>
      </c>
      <c r="J567" s="1">
        <v>899</v>
      </c>
      <c r="K567" s="1">
        <v>1285.57</v>
      </c>
      <c r="N567" s="106">
        <v>2023</v>
      </c>
      <c r="O567" s="106" t="s">
        <v>38</v>
      </c>
      <c r="P567" s="106" t="s">
        <v>74</v>
      </c>
      <c r="Q567" s="110" t="s">
        <v>90</v>
      </c>
      <c r="R567" s="111">
        <v>46</v>
      </c>
      <c r="S567" s="111">
        <v>100</v>
      </c>
      <c r="T567" s="111">
        <v>224</v>
      </c>
      <c r="U567" s="108">
        <v>20</v>
      </c>
      <c r="V567" s="109" t="s">
        <v>115</v>
      </c>
    </row>
    <row r="568" spans="1:22" ht="18" customHeight="1">
      <c r="A568" s="1" t="s">
        <v>36</v>
      </c>
      <c r="B568" s="1">
        <v>2020</v>
      </c>
      <c r="C568" s="1" t="s">
        <v>42</v>
      </c>
      <c r="D568" s="1" t="s">
        <v>19</v>
      </c>
      <c r="E568" s="1" t="s">
        <v>64</v>
      </c>
      <c r="F568" s="1" t="s">
        <v>41</v>
      </c>
      <c r="G568" s="1" t="s">
        <v>34</v>
      </c>
      <c r="H568" s="1" t="s">
        <v>32</v>
      </c>
      <c r="I568" s="1" t="s">
        <v>118</v>
      </c>
      <c r="J568" s="1">
        <v>852</v>
      </c>
      <c r="K568" s="1">
        <v>526.24</v>
      </c>
      <c r="N568" s="106">
        <v>2023</v>
      </c>
      <c r="O568" s="106" t="s">
        <v>38</v>
      </c>
      <c r="P568" s="106" t="s">
        <v>74</v>
      </c>
      <c r="Q568" s="110" t="s">
        <v>88</v>
      </c>
      <c r="R568" s="111">
        <v>34</v>
      </c>
      <c r="S568" s="111">
        <v>2288.4</v>
      </c>
      <c r="T568" s="111">
        <v>5126.0160000000005</v>
      </c>
      <c r="U568" s="108">
        <v>457.68000000000006</v>
      </c>
      <c r="V568" s="109" t="s">
        <v>115</v>
      </c>
    </row>
    <row r="569" spans="1:22" ht="18" customHeight="1">
      <c r="A569" s="1" t="s">
        <v>36</v>
      </c>
      <c r="B569" s="1">
        <v>2020</v>
      </c>
      <c r="C569" s="1" t="s">
        <v>42</v>
      </c>
      <c r="D569" s="1" t="s">
        <v>19</v>
      </c>
      <c r="E569" s="1" t="s">
        <v>64</v>
      </c>
      <c r="F569" s="1" t="s">
        <v>41</v>
      </c>
      <c r="G569" s="1" t="s">
        <v>34</v>
      </c>
      <c r="H569" s="1" t="s">
        <v>32</v>
      </c>
      <c r="I569" s="1" t="s">
        <v>118</v>
      </c>
      <c r="J569" s="1">
        <v>885</v>
      </c>
      <c r="K569" s="1">
        <v>526.24</v>
      </c>
      <c r="N569" s="106">
        <v>2023</v>
      </c>
      <c r="O569" s="106" t="s">
        <v>38</v>
      </c>
      <c r="P569" s="106" t="s">
        <v>72</v>
      </c>
      <c r="Q569" s="107" t="s">
        <v>99</v>
      </c>
      <c r="R569" s="108">
        <v>7</v>
      </c>
      <c r="S569" s="108">
        <v>200</v>
      </c>
      <c r="T569" s="108">
        <v>224</v>
      </c>
      <c r="U569" s="108">
        <v>40</v>
      </c>
      <c r="V569" s="109" t="s">
        <v>115</v>
      </c>
    </row>
    <row r="570" spans="1:22" ht="18" customHeight="1">
      <c r="A570" s="1" t="s">
        <v>33</v>
      </c>
      <c r="B570" s="1">
        <v>2020</v>
      </c>
      <c r="C570" s="1" t="s">
        <v>42</v>
      </c>
      <c r="D570" s="1" t="s">
        <v>19</v>
      </c>
      <c r="E570" s="1" t="s">
        <v>64</v>
      </c>
      <c r="F570" s="1" t="s">
        <v>41</v>
      </c>
      <c r="G570" s="1" t="s">
        <v>34</v>
      </c>
      <c r="H570" s="1" t="s">
        <v>32</v>
      </c>
      <c r="I570" s="1" t="s">
        <v>118</v>
      </c>
      <c r="J570" s="1">
        <v>135</v>
      </c>
      <c r="K570" s="1">
        <v>193.05</v>
      </c>
      <c r="N570" s="106">
        <v>2023</v>
      </c>
      <c r="O570" s="106" t="s">
        <v>38</v>
      </c>
      <c r="P570" s="106" t="s">
        <v>74</v>
      </c>
      <c r="Q570" s="110" t="s">
        <v>92</v>
      </c>
      <c r="R570" s="111">
        <v>3</v>
      </c>
      <c r="S570" s="111">
        <v>3300</v>
      </c>
      <c r="T570" s="111">
        <v>5126.576</v>
      </c>
      <c r="U570" s="108">
        <v>660</v>
      </c>
      <c r="V570" s="109" t="s">
        <v>115</v>
      </c>
    </row>
    <row r="571" spans="1:22" ht="18" customHeight="1">
      <c r="A571" s="1" t="s">
        <v>30</v>
      </c>
      <c r="B571" s="1">
        <v>2020</v>
      </c>
      <c r="C571" s="1" t="s">
        <v>42</v>
      </c>
      <c r="D571" s="1" t="s">
        <v>19</v>
      </c>
      <c r="E571" s="1" t="s">
        <v>64</v>
      </c>
      <c r="F571" s="1" t="s">
        <v>41</v>
      </c>
      <c r="G571" s="1" t="s">
        <v>34</v>
      </c>
      <c r="H571" s="1" t="s">
        <v>32</v>
      </c>
      <c r="I571" s="1" t="s">
        <v>118</v>
      </c>
      <c r="J571" s="1">
        <v>163</v>
      </c>
      <c r="K571" s="1">
        <v>233.09</v>
      </c>
      <c r="N571" s="106">
        <v>2023</v>
      </c>
      <c r="O571" s="106" t="s">
        <v>38</v>
      </c>
      <c r="P571" s="106" t="s">
        <v>97</v>
      </c>
      <c r="Q571" s="110" t="s">
        <v>97</v>
      </c>
      <c r="R571" s="111">
        <v>2</v>
      </c>
      <c r="S571" s="111">
        <v>6600</v>
      </c>
      <c r="T571" s="111">
        <v>7392</v>
      </c>
      <c r="U571" s="108">
        <v>1320</v>
      </c>
      <c r="V571" s="109" t="s">
        <v>115</v>
      </c>
    </row>
    <row r="572" spans="1:22" ht="18" customHeight="1">
      <c r="A572" s="1" t="s">
        <v>36</v>
      </c>
      <c r="B572" s="1">
        <v>2020</v>
      </c>
      <c r="C572" s="1" t="s">
        <v>42</v>
      </c>
      <c r="D572" s="1" t="s">
        <v>19</v>
      </c>
      <c r="E572" s="1" t="s">
        <v>64</v>
      </c>
      <c r="F572" s="1" t="s">
        <v>41</v>
      </c>
      <c r="G572" s="1" t="s">
        <v>34</v>
      </c>
      <c r="H572" s="1" t="s">
        <v>32</v>
      </c>
      <c r="I572" s="1" t="s">
        <v>118</v>
      </c>
      <c r="J572" s="1">
        <v>205</v>
      </c>
      <c r="K572" s="1">
        <v>293.14999999999998</v>
      </c>
      <c r="N572" s="106">
        <v>2023</v>
      </c>
      <c r="O572" s="106" t="s">
        <v>39</v>
      </c>
      <c r="P572" s="106" t="s">
        <v>73</v>
      </c>
      <c r="Q572" s="107" t="s">
        <v>101</v>
      </c>
      <c r="R572" s="108">
        <v>3566</v>
      </c>
      <c r="S572" s="108">
        <v>4577.3</v>
      </c>
      <c r="T572" s="108">
        <v>5126.576</v>
      </c>
      <c r="U572" s="108">
        <v>915.46</v>
      </c>
      <c r="V572" s="109" t="s">
        <v>115</v>
      </c>
    </row>
    <row r="573" spans="1:22" ht="18" customHeight="1">
      <c r="A573" s="1" t="s">
        <v>30</v>
      </c>
      <c r="B573" s="1">
        <v>2020</v>
      </c>
      <c r="C573" s="1" t="s">
        <v>42</v>
      </c>
      <c r="D573" s="1" t="s">
        <v>19</v>
      </c>
      <c r="E573" s="1" t="s">
        <v>64</v>
      </c>
      <c r="F573" s="1" t="s">
        <v>41</v>
      </c>
      <c r="G573" s="1" t="s">
        <v>34</v>
      </c>
      <c r="H573" s="1" t="s">
        <v>32</v>
      </c>
      <c r="I573" s="1" t="s">
        <v>118</v>
      </c>
      <c r="J573" s="1">
        <v>133</v>
      </c>
      <c r="K573" s="1">
        <v>190.19</v>
      </c>
      <c r="N573" s="106">
        <v>2023</v>
      </c>
      <c r="O573" s="106" t="s">
        <v>39</v>
      </c>
      <c r="P573" s="106" t="s">
        <v>73</v>
      </c>
      <c r="Q573" s="107" t="s">
        <v>102</v>
      </c>
      <c r="R573" s="108">
        <v>2498</v>
      </c>
      <c r="S573" s="108">
        <v>8000</v>
      </c>
      <c r="T573" s="108">
        <v>8960</v>
      </c>
      <c r="U573" s="108">
        <v>1600</v>
      </c>
      <c r="V573" s="109" t="s">
        <v>115</v>
      </c>
    </row>
    <row r="574" spans="1:22" ht="18" customHeight="1">
      <c r="A574" s="1" t="s">
        <v>36</v>
      </c>
      <c r="B574" s="1">
        <v>2020</v>
      </c>
      <c r="C574" s="1" t="s">
        <v>42</v>
      </c>
      <c r="D574" s="1" t="s">
        <v>19</v>
      </c>
      <c r="E574" s="1" t="s">
        <v>64</v>
      </c>
      <c r="F574" s="1" t="s">
        <v>41</v>
      </c>
      <c r="G574" s="1" t="s">
        <v>34</v>
      </c>
      <c r="H574" s="1" t="s">
        <v>32</v>
      </c>
      <c r="I574" s="1" t="s">
        <v>118</v>
      </c>
      <c r="J574" s="1">
        <v>821</v>
      </c>
      <c r="K574" s="1">
        <v>1174.03</v>
      </c>
      <c r="N574" s="106">
        <v>2023</v>
      </c>
      <c r="O574" s="106" t="s">
        <v>39</v>
      </c>
      <c r="P574" s="106" t="s">
        <v>72</v>
      </c>
      <c r="Q574" s="107" t="s">
        <v>100</v>
      </c>
      <c r="R574" s="108">
        <v>1245</v>
      </c>
      <c r="S574" s="108">
        <v>4577.2</v>
      </c>
      <c r="T574" s="108">
        <v>5126.4639999999999</v>
      </c>
      <c r="U574" s="108">
        <v>915.44</v>
      </c>
      <c r="V574" s="109" t="s">
        <v>115</v>
      </c>
    </row>
    <row r="575" spans="1:22" ht="18" customHeight="1">
      <c r="A575" s="1" t="s">
        <v>36</v>
      </c>
      <c r="B575" s="1">
        <v>2020</v>
      </c>
      <c r="C575" s="1" t="s">
        <v>42</v>
      </c>
      <c r="D575" s="1" t="s">
        <v>19</v>
      </c>
      <c r="E575" s="1" t="s">
        <v>64</v>
      </c>
      <c r="F575" s="1" t="s">
        <v>41</v>
      </c>
      <c r="G575" s="1" t="s">
        <v>34</v>
      </c>
      <c r="H575" s="1" t="s">
        <v>32</v>
      </c>
      <c r="I575" s="1" t="s">
        <v>118</v>
      </c>
      <c r="J575" s="1">
        <v>854</v>
      </c>
      <c r="K575" s="1">
        <v>1221.22</v>
      </c>
      <c r="N575" s="106">
        <v>2023</v>
      </c>
      <c r="O575" s="106" t="s">
        <v>39</v>
      </c>
      <c r="P575" s="106" t="s">
        <v>111</v>
      </c>
      <c r="Q575" s="110" t="s">
        <v>95</v>
      </c>
      <c r="R575" s="111">
        <v>644</v>
      </c>
      <c r="S575" s="111">
        <v>10000</v>
      </c>
      <c r="T575" s="111">
        <v>6432.72</v>
      </c>
      <c r="U575" s="108">
        <v>2000</v>
      </c>
      <c r="V575" s="109" t="s">
        <v>115</v>
      </c>
    </row>
    <row r="576" spans="1:22" ht="18" customHeight="1">
      <c r="A576" s="1" t="s">
        <v>30</v>
      </c>
      <c r="B576" s="1">
        <v>2020</v>
      </c>
      <c r="C576" s="1" t="s">
        <v>42</v>
      </c>
      <c r="D576" s="1" t="s">
        <v>19</v>
      </c>
      <c r="E576" s="1" t="s">
        <v>64</v>
      </c>
      <c r="F576" s="1" t="s">
        <v>41</v>
      </c>
      <c r="G576" s="1" t="s">
        <v>34</v>
      </c>
      <c r="H576" s="1" t="s">
        <v>32</v>
      </c>
      <c r="I576" s="1" t="s">
        <v>118</v>
      </c>
      <c r="J576" s="1">
        <v>131</v>
      </c>
      <c r="K576" s="1">
        <v>187.32999999999998</v>
      </c>
      <c r="N576" s="106">
        <v>2023</v>
      </c>
      <c r="O576" s="106" t="s">
        <v>39</v>
      </c>
      <c r="P576" s="106" t="s">
        <v>71</v>
      </c>
      <c r="Q576" s="110" t="s">
        <v>94</v>
      </c>
      <c r="R576" s="111">
        <v>643</v>
      </c>
      <c r="S576" s="111">
        <v>7000</v>
      </c>
      <c r="T576" s="111">
        <v>7840</v>
      </c>
      <c r="U576" s="108">
        <v>1400</v>
      </c>
      <c r="V576" s="109" t="s">
        <v>115</v>
      </c>
    </row>
    <row r="577" spans="1:22" ht="18" customHeight="1">
      <c r="A577" s="1" t="s">
        <v>33</v>
      </c>
      <c r="B577" s="1">
        <v>2020</v>
      </c>
      <c r="C577" s="1" t="s">
        <v>46</v>
      </c>
      <c r="D577" s="1" t="s">
        <v>19</v>
      </c>
      <c r="E577" s="1" t="s">
        <v>64</v>
      </c>
      <c r="F577" s="1" t="s">
        <v>41</v>
      </c>
      <c r="G577" s="1" t="s">
        <v>34</v>
      </c>
      <c r="H577" s="1" t="s">
        <v>32</v>
      </c>
      <c r="I577" s="1" t="s">
        <v>118</v>
      </c>
      <c r="J577" s="1">
        <v>140</v>
      </c>
      <c r="K577" s="1">
        <v>200.2</v>
      </c>
      <c r="N577" s="106">
        <v>2023</v>
      </c>
      <c r="O577" s="106" t="s">
        <v>39</v>
      </c>
      <c r="P577" s="106" t="s">
        <v>111</v>
      </c>
      <c r="Q577" s="110" t="s">
        <v>96</v>
      </c>
      <c r="R577" s="111">
        <v>455</v>
      </c>
      <c r="S577" s="111">
        <v>4578.6000000000004</v>
      </c>
      <c r="T577" s="111">
        <v>5128.0320000000002</v>
      </c>
      <c r="U577" s="108">
        <v>915.72000000000014</v>
      </c>
      <c r="V577" s="109" t="s">
        <v>115</v>
      </c>
    </row>
    <row r="578" spans="1:22" ht="18" customHeight="1">
      <c r="A578" s="1" t="s">
        <v>33</v>
      </c>
      <c r="B578" s="1">
        <v>2020</v>
      </c>
      <c r="C578" s="1" t="s">
        <v>46</v>
      </c>
      <c r="D578" s="1" t="s">
        <v>19</v>
      </c>
      <c r="E578" s="1" t="s">
        <v>64</v>
      </c>
      <c r="F578" s="1" t="s">
        <v>41</v>
      </c>
      <c r="G578" s="1" t="s">
        <v>34</v>
      </c>
      <c r="H578" s="1" t="s">
        <v>32</v>
      </c>
      <c r="I578" s="1" t="s">
        <v>118</v>
      </c>
      <c r="J578" s="1">
        <v>188</v>
      </c>
      <c r="K578" s="1">
        <v>268.84000000000003</v>
      </c>
      <c r="N578" s="106">
        <v>2023</v>
      </c>
      <c r="O578" s="106" t="s">
        <v>39</v>
      </c>
      <c r="P578" s="106" t="s">
        <v>71</v>
      </c>
      <c r="Q578" s="110" t="s">
        <v>93</v>
      </c>
      <c r="R578" s="112">
        <v>345</v>
      </c>
      <c r="S578" s="112">
        <v>7000</v>
      </c>
      <c r="T578" s="112">
        <v>7840</v>
      </c>
      <c r="U578" s="108">
        <v>1400</v>
      </c>
      <c r="V578" s="109" t="s">
        <v>115</v>
      </c>
    </row>
    <row r="579" spans="1:22" ht="18" customHeight="1">
      <c r="A579" s="1" t="s">
        <v>30</v>
      </c>
      <c r="B579" s="1">
        <v>2020</v>
      </c>
      <c r="C579" s="1" t="s">
        <v>46</v>
      </c>
      <c r="D579" s="1" t="s">
        <v>19</v>
      </c>
      <c r="E579" s="1" t="s">
        <v>64</v>
      </c>
      <c r="F579" s="1" t="s">
        <v>41</v>
      </c>
      <c r="G579" s="1" t="s">
        <v>34</v>
      </c>
      <c r="H579" s="1" t="s">
        <v>32</v>
      </c>
      <c r="I579" s="1" t="s">
        <v>118</v>
      </c>
      <c r="J579" s="1">
        <v>356</v>
      </c>
      <c r="K579" s="1">
        <v>509.08</v>
      </c>
      <c r="N579" s="106">
        <v>2023</v>
      </c>
      <c r="O579" s="106" t="s">
        <v>39</v>
      </c>
      <c r="P579" s="106" t="s">
        <v>72</v>
      </c>
      <c r="Q579" s="107" t="s">
        <v>98</v>
      </c>
      <c r="R579" s="108">
        <v>122</v>
      </c>
      <c r="S579" s="108">
        <v>100</v>
      </c>
      <c r="T579" s="108">
        <v>112</v>
      </c>
      <c r="U579" s="108">
        <v>20</v>
      </c>
      <c r="V579" s="109" t="s">
        <v>115</v>
      </c>
    </row>
    <row r="580" spans="1:22" ht="18" customHeight="1">
      <c r="A580" s="1" t="s">
        <v>33</v>
      </c>
      <c r="B580" s="1">
        <v>2020</v>
      </c>
      <c r="C580" s="1" t="s">
        <v>46</v>
      </c>
      <c r="D580" s="1" t="s">
        <v>19</v>
      </c>
      <c r="E580" s="1" t="s">
        <v>64</v>
      </c>
      <c r="F580" s="1" t="s">
        <v>41</v>
      </c>
      <c r="G580" s="1" t="s">
        <v>34</v>
      </c>
      <c r="H580" s="1" t="s">
        <v>32</v>
      </c>
      <c r="I580" s="1" t="s">
        <v>118</v>
      </c>
      <c r="J580" s="1">
        <v>184</v>
      </c>
      <c r="K580" s="1">
        <v>263.12</v>
      </c>
      <c r="N580" s="106">
        <v>2023</v>
      </c>
      <c r="O580" s="106" t="s">
        <v>39</v>
      </c>
      <c r="P580" s="106" t="s">
        <v>74</v>
      </c>
      <c r="Q580" s="110" t="s">
        <v>91</v>
      </c>
      <c r="R580" s="111">
        <v>78</v>
      </c>
      <c r="S580" s="111">
        <v>2288.6</v>
      </c>
      <c r="T580" s="111">
        <v>5126.4639999999999</v>
      </c>
      <c r="U580" s="108">
        <v>457.72</v>
      </c>
      <c r="V580" s="109" t="s">
        <v>115</v>
      </c>
    </row>
    <row r="581" spans="1:22" ht="18" customHeight="1">
      <c r="A581" s="1" t="s">
        <v>36</v>
      </c>
      <c r="B581" s="1">
        <v>2020</v>
      </c>
      <c r="C581" s="1" t="s">
        <v>46</v>
      </c>
      <c r="D581" s="1" t="s">
        <v>19</v>
      </c>
      <c r="E581" s="1" t="s">
        <v>64</v>
      </c>
      <c r="F581" s="1" t="s">
        <v>41</v>
      </c>
      <c r="G581" s="1" t="s">
        <v>34</v>
      </c>
      <c r="H581" s="1" t="s">
        <v>32</v>
      </c>
      <c r="I581" s="1" t="s">
        <v>118</v>
      </c>
      <c r="J581" s="1">
        <v>358</v>
      </c>
      <c r="K581" s="1">
        <v>511.94</v>
      </c>
      <c r="N581" s="106">
        <v>2023</v>
      </c>
      <c r="O581" s="106" t="s">
        <v>39</v>
      </c>
      <c r="P581" s="106" t="s">
        <v>74</v>
      </c>
      <c r="Q581" s="110" t="s">
        <v>89</v>
      </c>
      <c r="R581" s="111">
        <v>76</v>
      </c>
      <c r="S581" s="111">
        <v>2288.4499999999998</v>
      </c>
      <c r="T581" s="111">
        <v>5126.1279999999997</v>
      </c>
      <c r="U581" s="108">
        <v>457.69</v>
      </c>
      <c r="V581" s="109" t="s">
        <v>115</v>
      </c>
    </row>
    <row r="582" spans="1:22" ht="18" customHeight="1">
      <c r="A582" s="1" t="s">
        <v>40</v>
      </c>
      <c r="B582" s="1">
        <v>2020</v>
      </c>
      <c r="C582" s="1" t="s">
        <v>46</v>
      </c>
      <c r="D582" s="1" t="s">
        <v>19</v>
      </c>
      <c r="E582" s="1" t="s">
        <v>64</v>
      </c>
      <c r="F582" s="1" t="s">
        <v>41</v>
      </c>
      <c r="G582" s="1" t="s">
        <v>34</v>
      </c>
      <c r="H582" s="1" t="s">
        <v>32</v>
      </c>
      <c r="I582" s="1" t="s">
        <v>118</v>
      </c>
      <c r="J582" s="1">
        <v>816</v>
      </c>
      <c r="K582" s="1">
        <v>1166.8800000000001</v>
      </c>
      <c r="N582" s="106">
        <v>2023</v>
      </c>
      <c r="O582" s="106" t="s">
        <v>39</v>
      </c>
      <c r="P582" s="106" t="s">
        <v>74</v>
      </c>
      <c r="Q582" s="110" t="s">
        <v>90</v>
      </c>
      <c r="R582" s="111">
        <v>46</v>
      </c>
      <c r="S582" s="111">
        <v>100</v>
      </c>
      <c r="T582" s="111">
        <v>224</v>
      </c>
      <c r="U582" s="108">
        <v>20</v>
      </c>
      <c r="V582" s="109" t="s">
        <v>115</v>
      </c>
    </row>
    <row r="583" spans="1:22" ht="18" customHeight="1">
      <c r="A583" s="1" t="s">
        <v>30</v>
      </c>
      <c r="B583" s="1">
        <v>2020</v>
      </c>
      <c r="C583" s="1" t="s">
        <v>46</v>
      </c>
      <c r="D583" s="1" t="s">
        <v>19</v>
      </c>
      <c r="E583" s="1" t="s">
        <v>64</v>
      </c>
      <c r="F583" s="1" t="s">
        <v>41</v>
      </c>
      <c r="G583" s="1" t="s">
        <v>34</v>
      </c>
      <c r="H583" s="1" t="s">
        <v>32</v>
      </c>
      <c r="I583" s="1" t="s">
        <v>118</v>
      </c>
      <c r="J583" s="1">
        <v>849</v>
      </c>
      <c r="K583" s="1">
        <v>1214.07</v>
      </c>
      <c r="N583" s="106">
        <v>2023</v>
      </c>
      <c r="O583" s="106" t="s">
        <v>39</v>
      </c>
      <c r="P583" s="106" t="s">
        <v>74</v>
      </c>
      <c r="Q583" s="110" t="s">
        <v>88</v>
      </c>
      <c r="R583" s="111">
        <v>34</v>
      </c>
      <c r="S583" s="111">
        <v>2288.4</v>
      </c>
      <c r="T583" s="111">
        <v>5126.0160000000005</v>
      </c>
      <c r="U583" s="108">
        <v>457.68000000000006</v>
      </c>
      <c r="V583" s="109" t="s">
        <v>115</v>
      </c>
    </row>
    <row r="584" spans="1:22" ht="18" customHeight="1">
      <c r="A584" s="1" t="s">
        <v>33</v>
      </c>
      <c r="B584" s="1">
        <v>2020</v>
      </c>
      <c r="C584" s="1" t="s">
        <v>46</v>
      </c>
      <c r="D584" s="1" t="s">
        <v>19</v>
      </c>
      <c r="E584" s="1" t="s">
        <v>64</v>
      </c>
      <c r="F584" s="1" t="s">
        <v>41</v>
      </c>
      <c r="G584" s="1" t="s">
        <v>34</v>
      </c>
      <c r="H584" s="1" t="s">
        <v>32</v>
      </c>
      <c r="I584" s="1" t="s">
        <v>118</v>
      </c>
      <c r="J584" s="1">
        <v>902</v>
      </c>
      <c r="K584" s="1">
        <v>1289.8600000000001</v>
      </c>
      <c r="N584" s="106">
        <v>2023</v>
      </c>
      <c r="O584" s="106" t="s">
        <v>39</v>
      </c>
      <c r="P584" s="106" t="s">
        <v>72</v>
      </c>
      <c r="Q584" s="107" t="s">
        <v>99</v>
      </c>
      <c r="R584" s="108">
        <v>7</v>
      </c>
      <c r="S584" s="108">
        <v>200</v>
      </c>
      <c r="T584" s="108">
        <v>224</v>
      </c>
      <c r="U584" s="108">
        <v>40</v>
      </c>
      <c r="V584" s="109" t="s">
        <v>115</v>
      </c>
    </row>
    <row r="585" spans="1:22" ht="18" customHeight="1">
      <c r="A585" s="1" t="s">
        <v>33</v>
      </c>
      <c r="B585" s="1">
        <v>2020</v>
      </c>
      <c r="C585" s="1" t="s">
        <v>46</v>
      </c>
      <c r="D585" s="1" t="s">
        <v>19</v>
      </c>
      <c r="E585" s="1" t="s">
        <v>64</v>
      </c>
      <c r="F585" s="1" t="s">
        <v>41</v>
      </c>
      <c r="G585" s="1" t="s">
        <v>34</v>
      </c>
      <c r="H585" s="1" t="s">
        <v>32</v>
      </c>
      <c r="I585" s="1" t="s">
        <v>118</v>
      </c>
      <c r="J585" s="1">
        <v>855</v>
      </c>
      <c r="K585" s="1">
        <v>526.24</v>
      </c>
      <c r="N585" s="106">
        <v>2023</v>
      </c>
      <c r="O585" s="106" t="s">
        <v>39</v>
      </c>
      <c r="P585" s="106" t="s">
        <v>74</v>
      </c>
      <c r="Q585" s="110" t="s">
        <v>92</v>
      </c>
      <c r="R585" s="111">
        <v>3</v>
      </c>
      <c r="S585" s="111">
        <v>2288.65</v>
      </c>
      <c r="T585" s="111">
        <v>5126.576</v>
      </c>
      <c r="U585" s="108">
        <v>457.73</v>
      </c>
      <c r="V585" s="109" t="s">
        <v>115</v>
      </c>
    </row>
    <row r="586" spans="1:22" ht="18" customHeight="1">
      <c r="A586" s="1" t="s">
        <v>40</v>
      </c>
      <c r="B586" s="1">
        <v>2020</v>
      </c>
      <c r="C586" s="1" t="s">
        <v>46</v>
      </c>
      <c r="D586" s="1" t="s">
        <v>19</v>
      </c>
      <c r="E586" s="1" t="s">
        <v>64</v>
      </c>
      <c r="F586" s="1" t="s">
        <v>41</v>
      </c>
      <c r="G586" s="1" t="s">
        <v>34</v>
      </c>
      <c r="H586" s="1" t="s">
        <v>32</v>
      </c>
      <c r="I586" s="1" t="s">
        <v>118</v>
      </c>
      <c r="J586" s="1">
        <v>357</v>
      </c>
      <c r="K586" s="1">
        <v>510.51</v>
      </c>
      <c r="N586" s="106">
        <v>2023</v>
      </c>
      <c r="O586" s="106" t="s">
        <v>39</v>
      </c>
      <c r="P586" s="106" t="s">
        <v>97</v>
      </c>
      <c r="Q586" s="110" t="s">
        <v>97</v>
      </c>
      <c r="R586" s="111">
        <v>2</v>
      </c>
      <c r="S586" s="111">
        <v>6600</v>
      </c>
      <c r="T586" s="111">
        <v>7392</v>
      </c>
      <c r="U586" s="108">
        <v>1320</v>
      </c>
      <c r="V586" s="109" t="s">
        <v>115</v>
      </c>
    </row>
    <row r="587" spans="1:22" ht="18" customHeight="1">
      <c r="A587" s="1" t="s">
        <v>36</v>
      </c>
      <c r="B587" s="1">
        <v>2020</v>
      </c>
      <c r="C587" s="1" t="s">
        <v>46</v>
      </c>
      <c r="D587" s="1" t="s">
        <v>19</v>
      </c>
      <c r="E587" s="1" t="s">
        <v>64</v>
      </c>
      <c r="F587" s="1" t="s">
        <v>41</v>
      </c>
      <c r="G587" s="1" t="s">
        <v>34</v>
      </c>
      <c r="H587" s="1" t="s">
        <v>32</v>
      </c>
      <c r="I587" s="1" t="s">
        <v>118</v>
      </c>
      <c r="J587" s="1">
        <v>139</v>
      </c>
      <c r="K587" s="1">
        <v>198.76999999999998</v>
      </c>
      <c r="N587" s="106">
        <v>2023</v>
      </c>
      <c r="O587" s="106" t="s">
        <v>42</v>
      </c>
      <c r="P587" s="106" t="s">
        <v>73</v>
      </c>
      <c r="Q587" s="107" t="s">
        <v>101</v>
      </c>
      <c r="R587" s="108">
        <v>3566</v>
      </c>
      <c r="S587" s="108">
        <v>4577.3</v>
      </c>
      <c r="T587" s="108">
        <v>5126.576</v>
      </c>
      <c r="U587" s="108">
        <v>915.46</v>
      </c>
      <c r="V587" s="109" t="s">
        <v>115</v>
      </c>
    </row>
    <row r="588" spans="1:22" ht="18" customHeight="1">
      <c r="A588" s="1" t="s">
        <v>37</v>
      </c>
      <c r="B588" s="1">
        <v>2020</v>
      </c>
      <c r="C588" s="1" t="s">
        <v>46</v>
      </c>
      <c r="D588" s="1" t="s">
        <v>19</v>
      </c>
      <c r="E588" s="1" t="s">
        <v>64</v>
      </c>
      <c r="F588" s="1" t="s">
        <v>41</v>
      </c>
      <c r="G588" s="1" t="s">
        <v>34</v>
      </c>
      <c r="H588" s="1" t="s">
        <v>32</v>
      </c>
      <c r="I588" s="1" t="s">
        <v>118</v>
      </c>
      <c r="J588" s="1">
        <v>187</v>
      </c>
      <c r="K588" s="1">
        <v>267.40999999999997</v>
      </c>
      <c r="N588" s="106">
        <v>2023</v>
      </c>
      <c r="O588" s="106" t="s">
        <v>42</v>
      </c>
      <c r="P588" s="106" t="s">
        <v>73</v>
      </c>
      <c r="Q588" s="107" t="s">
        <v>102</v>
      </c>
      <c r="R588" s="108">
        <v>2498</v>
      </c>
      <c r="S588" s="108">
        <v>8000</v>
      </c>
      <c r="T588" s="108">
        <v>8960</v>
      </c>
      <c r="U588" s="108">
        <v>1600</v>
      </c>
      <c r="V588" s="109" t="s">
        <v>117</v>
      </c>
    </row>
    <row r="589" spans="1:22" ht="18" customHeight="1">
      <c r="A589" s="1" t="s">
        <v>30</v>
      </c>
      <c r="B589" s="1">
        <v>2020</v>
      </c>
      <c r="C589" s="1" t="s">
        <v>46</v>
      </c>
      <c r="D589" s="1" t="s">
        <v>19</v>
      </c>
      <c r="E589" s="1" t="s">
        <v>64</v>
      </c>
      <c r="F589" s="1" t="s">
        <v>41</v>
      </c>
      <c r="G589" s="1" t="s">
        <v>34</v>
      </c>
      <c r="H589" s="1" t="s">
        <v>32</v>
      </c>
      <c r="I589" s="1" t="s">
        <v>118</v>
      </c>
      <c r="J589" s="1">
        <v>825</v>
      </c>
      <c r="K589" s="1">
        <v>1179.75</v>
      </c>
      <c r="N589" s="106">
        <v>2023</v>
      </c>
      <c r="O589" s="106" t="s">
        <v>42</v>
      </c>
      <c r="P589" s="106" t="s">
        <v>72</v>
      </c>
      <c r="Q589" s="107" t="s">
        <v>100</v>
      </c>
      <c r="R589" s="108">
        <v>1245</v>
      </c>
      <c r="S589" s="108">
        <v>4577.2</v>
      </c>
      <c r="T589" s="108">
        <v>5126.4639999999999</v>
      </c>
      <c r="U589" s="108">
        <v>915.44</v>
      </c>
      <c r="V589" s="109" t="s">
        <v>117</v>
      </c>
    </row>
    <row r="590" spans="1:22" ht="18" customHeight="1">
      <c r="A590" s="1" t="s">
        <v>36</v>
      </c>
      <c r="B590" s="1">
        <v>2020</v>
      </c>
      <c r="C590" s="1" t="s">
        <v>46</v>
      </c>
      <c r="D590" s="1" t="s">
        <v>19</v>
      </c>
      <c r="E590" s="1" t="s">
        <v>64</v>
      </c>
      <c r="F590" s="1" t="s">
        <v>41</v>
      </c>
      <c r="G590" s="1" t="s">
        <v>34</v>
      </c>
      <c r="H590" s="1" t="s">
        <v>32</v>
      </c>
      <c r="I590" s="1" t="s">
        <v>118</v>
      </c>
      <c r="J590" s="1">
        <v>858</v>
      </c>
      <c r="K590" s="1">
        <v>1226.94</v>
      </c>
      <c r="N590" s="106">
        <v>2023</v>
      </c>
      <c r="O590" s="106" t="s">
        <v>42</v>
      </c>
      <c r="P590" s="106" t="s">
        <v>111</v>
      </c>
      <c r="Q590" s="110" t="s">
        <v>95</v>
      </c>
      <c r="R590" s="111">
        <v>644</v>
      </c>
      <c r="S590" s="111">
        <v>15000</v>
      </c>
      <c r="T590" s="111">
        <v>6432.72</v>
      </c>
      <c r="U590" s="108">
        <v>3000</v>
      </c>
      <c r="V590" s="109" t="s">
        <v>117</v>
      </c>
    </row>
    <row r="591" spans="1:22" ht="18" customHeight="1">
      <c r="A591" s="1" t="s">
        <v>33</v>
      </c>
      <c r="B591" s="1">
        <v>2020</v>
      </c>
      <c r="C591" s="1" t="s">
        <v>46</v>
      </c>
      <c r="D591" s="1" t="s">
        <v>19</v>
      </c>
      <c r="E591" s="1" t="s">
        <v>64</v>
      </c>
      <c r="F591" s="1" t="s">
        <v>41</v>
      </c>
      <c r="G591" s="1" t="s">
        <v>34</v>
      </c>
      <c r="H591" s="1" t="s">
        <v>32</v>
      </c>
      <c r="I591" s="1" t="s">
        <v>118</v>
      </c>
      <c r="J591" s="1">
        <v>359</v>
      </c>
      <c r="K591" s="1">
        <v>513.37</v>
      </c>
      <c r="N591" s="106">
        <v>2023</v>
      </c>
      <c r="O591" s="106" t="s">
        <v>42</v>
      </c>
      <c r="P591" s="106" t="s">
        <v>71</v>
      </c>
      <c r="Q591" s="110" t="s">
        <v>94</v>
      </c>
      <c r="R591" s="111">
        <v>643</v>
      </c>
      <c r="S591" s="111">
        <v>7000</v>
      </c>
      <c r="T591" s="111">
        <v>7840</v>
      </c>
      <c r="U591" s="108">
        <v>1400</v>
      </c>
      <c r="V591" s="109" t="s">
        <v>117</v>
      </c>
    </row>
    <row r="592" spans="1:22" ht="18" customHeight="1">
      <c r="A592" s="1" t="s">
        <v>40</v>
      </c>
      <c r="B592" s="1">
        <v>2020</v>
      </c>
      <c r="C592" s="1" t="s">
        <v>50</v>
      </c>
      <c r="D592" s="1" t="s">
        <v>19</v>
      </c>
      <c r="E592" s="1" t="s">
        <v>64</v>
      </c>
      <c r="F592" s="1" t="s">
        <v>41</v>
      </c>
      <c r="G592" s="1" t="s">
        <v>34</v>
      </c>
      <c r="H592" s="1" t="s">
        <v>32</v>
      </c>
      <c r="I592" s="1" t="s">
        <v>118</v>
      </c>
      <c r="J592" s="1">
        <v>362</v>
      </c>
      <c r="K592" s="1">
        <v>517.66</v>
      </c>
      <c r="N592" s="106">
        <v>2023</v>
      </c>
      <c r="O592" s="106" t="s">
        <v>42</v>
      </c>
      <c r="P592" s="106" t="s">
        <v>111</v>
      </c>
      <c r="Q592" s="110" t="s">
        <v>96</v>
      </c>
      <c r="R592" s="111">
        <v>455</v>
      </c>
      <c r="S592" s="111">
        <v>14000</v>
      </c>
      <c r="T592" s="111">
        <v>5128.0320000000002</v>
      </c>
      <c r="U592" s="108">
        <v>2800</v>
      </c>
      <c r="V592" s="109" t="s">
        <v>117</v>
      </c>
    </row>
    <row r="593" spans="1:22" ht="18" customHeight="1">
      <c r="A593" s="1" t="s">
        <v>30</v>
      </c>
      <c r="B593" s="1">
        <v>2020</v>
      </c>
      <c r="C593" s="1" t="s">
        <v>50</v>
      </c>
      <c r="D593" s="1" t="s">
        <v>19</v>
      </c>
      <c r="E593" s="1" t="s">
        <v>64</v>
      </c>
      <c r="F593" s="1" t="s">
        <v>41</v>
      </c>
      <c r="G593" s="1" t="s">
        <v>34</v>
      </c>
      <c r="H593" s="1" t="s">
        <v>32</v>
      </c>
      <c r="I593" s="1" t="s">
        <v>118</v>
      </c>
      <c r="J593" s="1">
        <v>164</v>
      </c>
      <c r="K593" s="1">
        <v>234.51999999999998</v>
      </c>
      <c r="N593" s="106">
        <v>2023</v>
      </c>
      <c r="O593" s="106" t="s">
        <v>42</v>
      </c>
      <c r="P593" s="106" t="s">
        <v>71</v>
      </c>
      <c r="Q593" s="110" t="s">
        <v>93</v>
      </c>
      <c r="R593" s="112">
        <v>345</v>
      </c>
      <c r="S593" s="112">
        <v>7000</v>
      </c>
      <c r="T593" s="112">
        <v>7840</v>
      </c>
      <c r="U593" s="108">
        <v>1400</v>
      </c>
      <c r="V593" s="109" t="s">
        <v>117</v>
      </c>
    </row>
    <row r="594" spans="1:22" ht="18" customHeight="1">
      <c r="A594" s="1" t="s">
        <v>36</v>
      </c>
      <c r="B594" s="1">
        <v>2020</v>
      </c>
      <c r="C594" s="1" t="s">
        <v>50</v>
      </c>
      <c r="D594" s="1" t="s">
        <v>19</v>
      </c>
      <c r="E594" s="1" t="s">
        <v>64</v>
      </c>
      <c r="F594" s="1" t="s">
        <v>41</v>
      </c>
      <c r="G594" s="1" t="s">
        <v>34</v>
      </c>
      <c r="H594" s="1" t="s">
        <v>32</v>
      </c>
      <c r="I594" s="1" t="s">
        <v>118</v>
      </c>
      <c r="J594" s="1">
        <v>338</v>
      </c>
      <c r="K594" s="1">
        <v>483.34000000000003</v>
      </c>
      <c r="N594" s="106">
        <v>2023</v>
      </c>
      <c r="O594" s="106" t="s">
        <v>42</v>
      </c>
      <c r="P594" s="106" t="s">
        <v>72</v>
      </c>
      <c r="Q594" s="107" t="s">
        <v>98</v>
      </c>
      <c r="R594" s="108">
        <v>122</v>
      </c>
      <c r="S594" s="108">
        <v>100</v>
      </c>
      <c r="T594" s="108">
        <v>112</v>
      </c>
      <c r="U594" s="108">
        <v>20</v>
      </c>
      <c r="V594" s="109" t="s">
        <v>117</v>
      </c>
    </row>
    <row r="595" spans="1:22" ht="18" customHeight="1">
      <c r="A595" s="1" t="s">
        <v>37</v>
      </c>
      <c r="B595" s="1">
        <v>2020</v>
      </c>
      <c r="C595" s="1" t="s">
        <v>50</v>
      </c>
      <c r="D595" s="1" t="s">
        <v>19</v>
      </c>
      <c r="E595" s="1" t="s">
        <v>64</v>
      </c>
      <c r="F595" s="1" t="s">
        <v>41</v>
      </c>
      <c r="G595" s="1" t="s">
        <v>34</v>
      </c>
      <c r="H595" s="1" t="s">
        <v>32</v>
      </c>
      <c r="I595" s="1" t="s">
        <v>118</v>
      </c>
      <c r="J595" s="1">
        <v>364</v>
      </c>
      <c r="K595" s="1">
        <v>520.52</v>
      </c>
      <c r="N595" s="106">
        <v>2023</v>
      </c>
      <c r="O595" s="106" t="s">
        <v>42</v>
      </c>
      <c r="P595" s="106" t="s">
        <v>74</v>
      </c>
      <c r="Q595" s="110" t="s">
        <v>91</v>
      </c>
      <c r="R595" s="111">
        <v>78</v>
      </c>
      <c r="S595" s="111">
        <v>2288.6</v>
      </c>
      <c r="T595" s="111">
        <v>5126.4639999999999</v>
      </c>
      <c r="U595" s="108">
        <v>457.72</v>
      </c>
      <c r="V595" s="109" t="s">
        <v>117</v>
      </c>
    </row>
    <row r="596" spans="1:22" ht="18" customHeight="1">
      <c r="A596" s="1" t="s">
        <v>33</v>
      </c>
      <c r="B596" s="1">
        <v>2020</v>
      </c>
      <c r="C596" s="1" t="s">
        <v>50</v>
      </c>
      <c r="D596" s="1" t="s">
        <v>19</v>
      </c>
      <c r="E596" s="1" t="s">
        <v>64</v>
      </c>
      <c r="F596" s="1" t="s">
        <v>41</v>
      </c>
      <c r="G596" s="1" t="s">
        <v>34</v>
      </c>
      <c r="H596" s="1" t="s">
        <v>32</v>
      </c>
      <c r="I596" s="1" t="s">
        <v>118</v>
      </c>
      <c r="J596" s="1">
        <v>166</v>
      </c>
      <c r="K596" s="1">
        <v>237.38</v>
      </c>
      <c r="N596" s="106">
        <v>2023</v>
      </c>
      <c r="O596" s="106" t="s">
        <v>42</v>
      </c>
      <c r="P596" s="106" t="s">
        <v>74</v>
      </c>
      <c r="Q596" s="110" t="s">
        <v>89</v>
      </c>
      <c r="R596" s="111">
        <v>76</v>
      </c>
      <c r="S596" s="111">
        <v>2288.4499999999998</v>
      </c>
      <c r="T596" s="111">
        <v>5126.1279999999997</v>
      </c>
      <c r="U596" s="108">
        <v>457.69</v>
      </c>
      <c r="V596" s="109" t="s">
        <v>117</v>
      </c>
    </row>
    <row r="597" spans="1:22" ht="18" customHeight="1">
      <c r="A597" s="1" t="s">
        <v>33</v>
      </c>
      <c r="B597" s="1">
        <v>2020</v>
      </c>
      <c r="C597" s="1" t="s">
        <v>50</v>
      </c>
      <c r="D597" s="1" t="s">
        <v>19</v>
      </c>
      <c r="E597" s="1" t="s">
        <v>64</v>
      </c>
      <c r="F597" s="1" t="s">
        <v>41</v>
      </c>
      <c r="G597" s="1" t="s">
        <v>34</v>
      </c>
      <c r="H597" s="1" t="s">
        <v>32</v>
      </c>
      <c r="I597" s="1" t="s">
        <v>118</v>
      </c>
      <c r="J597" s="1">
        <v>819</v>
      </c>
      <c r="K597" s="1">
        <v>1171.17</v>
      </c>
      <c r="N597" s="106">
        <v>2023</v>
      </c>
      <c r="O597" s="106" t="s">
        <v>42</v>
      </c>
      <c r="P597" s="106" t="s">
        <v>74</v>
      </c>
      <c r="Q597" s="110" t="s">
        <v>90</v>
      </c>
      <c r="R597" s="111">
        <v>46</v>
      </c>
      <c r="S597" s="111">
        <v>100</v>
      </c>
      <c r="T597" s="111">
        <v>224</v>
      </c>
      <c r="U597" s="108">
        <v>20</v>
      </c>
      <c r="V597" s="109" t="s">
        <v>117</v>
      </c>
    </row>
    <row r="598" spans="1:22" ht="18" customHeight="1">
      <c r="A598" s="1" t="s">
        <v>33</v>
      </c>
      <c r="B598" s="1">
        <v>2020</v>
      </c>
      <c r="C598" s="1" t="s">
        <v>50</v>
      </c>
      <c r="D598" s="1" t="s">
        <v>19</v>
      </c>
      <c r="E598" s="1" t="s">
        <v>64</v>
      </c>
      <c r="F598" s="1" t="s">
        <v>41</v>
      </c>
      <c r="G598" s="1" t="s">
        <v>34</v>
      </c>
      <c r="H598" s="1" t="s">
        <v>32</v>
      </c>
      <c r="I598" s="1" t="s">
        <v>118</v>
      </c>
      <c r="J598" s="1">
        <v>853</v>
      </c>
      <c r="K598" s="1">
        <v>1219.79</v>
      </c>
      <c r="N598" s="106">
        <v>2023</v>
      </c>
      <c r="O598" s="106" t="s">
        <v>42</v>
      </c>
      <c r="P598" s="106" t="s">
        <v>74</v>
      </c>
      <c r="Q598" s="110" t="s">
        <v>88</v>
      </c>
      <c r="R598" s="111">
        <v>34</v>
      </c>
      <c r="S598" s="111">
        <v>2288.4</v>
      </c>
      <c r="T598" s="111">
        <v>5126.0160000000005</v>
      </c>
      <c r="U598" s="108">
        <v>457.68000000000006</v>
      </c>
      <c r="V598" s="109" t="s">
        <v>117</v>
      </c>
    </row>
    <row r="599" spans="1:22" ht="18" customHeight="1">
      <c r="A599" s="1" t="s">
        <v>37</v>
      </c>
      <c r="B599" s="1">
        <v>2020</v>
      </c>
      <c r="C599" s="1" t="s">
        <v>50</v>
      </c>
      <c r="D599" s="1" t="s">
        <v>19</v>
      </c>
      <c r="E599" s="1" t="s">
        <v>64</v>
      </c>
      <c r="F599" s="1" t="s">
        <v>41</v>
      </c>
      <c r="G599" s="1" t="s">
        <v>34</v>
      </c>
      <c r="H599" s="1" t="s">
        <v>32</v>
      </c>
      <c r="I599" s="1" t="s">
        <v>118</v>
      </c>
      <c r="J599" s="1">
        <v>906</v>
      </c>
      <c r="K599" s="1">
        <v>1295.58</v>
      </c>
      <c r="N599" s="106">
        <v>2023</v>
      </c>
      <c r="O599" s="106" t="s">
        <v>42</v>
      </c>
      <c r="P599" s="106" t="s">
        <v>72</v>
      </c>
      <c r="Q599" s="107" t="s">
        <v>99</v>
      </c>
      <c r="R599" s="108">
        <v>7</v>
      </c>
      <c r="S599" s="108">
        <v>200</v>
      </c>
      <c r="T599" s="108">
        <v>224</v>
      </c>
      <c r="U599" s="108">
        <v>40</v>
      </c>
      <c r="V599" s="109" t="s">
        <v>117</v>
      </c>
    </row>
    <row r="600" spans="1:22" ht="18" customHeight="1">
      <c r="A600" s="1" t="s">
        <v>37</v>
      </c>
      <c r="B600" s="1">
        <v>2020</v>
      </c>
      <c r="C600" s="1" t="s">
        <v>50</v>
      </c>
      <c r="D600" s="1" t="s">
        <v>19</v>
      </c>
      <c r="E600" s="1" t="s">
        <v>64</v>
      </c>
      <c r="F600" s="1" t="s">
        <v>41</v>
      </c>
      <c r="G600" s="1" t="s">
        <v>34</v>
      </c>
      <c r="H600" s="1" t="s">
        <v>32</v>
      </c>
      <c r="I600" s="1" t="s">
        <v>118</v>
      </c>
      <c r="J600" s="1">
        <v>859</v>
      </c>
      <c r="K600" s="1">
        <v>526.24</v>
      </c>
      <c r="N600" s="106">
        <v>2023</v>
      </c>
      <c r="O600" s="106" t="s">
        <v>42</v>
      </c>
      <c r="P600" s="106" t="s">
        <v>74</v>
      </c>
      <c r="Q600" s="110" t="s">
        <v>92</v>
      </c>
      <c r="R600" s="111">
        <v>3</v>
      </c>
      <c r="S600" s="111">
        <v>2288.65</v>
      </c>
      <c r="T600" s="111">
        <v>5126.576</v>
      </c>
      <c r="U600" s="108">
        <v>457.73</v>
      </c>
      <c r="V600" s="109" t="s">
        <v>117</v>
      </c>
    </row>
    <row r="601" spans="1:22" ht="18" customHeight="1">
      <c r="A601" s="1" t="s">
        <v>33</v>
      </c>
      <c r="B601" s="1">
        <v>2020</v>
      </c>
      <c r="C601" s="1" t="s">
        <v>50</v>
      </c>
      <c r="D601" s="1" t="s">
        <v>19</v>
      </c>
      <c r="E601" s="1" t="s">
        <v>64</v>
      </c>
      <c r="F601" s="1" t="s">
        <v>41</v>
      </c>
      <c r="G601" s="1" t="s">
        <v>34</v>
      </c>
      <c r="H601" s="1" t="s">
        <v>32</v>
      </c>
      <c r="I601" s="1" t="s">
        <v>118</v>
      </c>
      <c r="J601" s="1">
        <v>165</v>
      </c>
      <c r="K601" s="1">
        <v>526.24</v>
      </c>
      <c r="N601" s="106">
        <v>2023</v>
      </c>
      <c r="O601" s="106" t="s">
        <v>42</v>
      </c>
      <c r="P601" s="106" t="s">
        <v>97</v>
      </c>
      <c r="Q601" s="110" t="s">
        <v>97</v>
      </c>
      <c r="R601" s="111">
        <v>2</v>
      </c>
      <c r="S601" s="111">
        <v>7920</v>
      </c>
      <c r="T601" s="111">
        <v>7392</v>
      </c>
      <c r="U601" s="108">
        <v>1584</v>
      </c>
      <c r="V601" s="109" t="s">
        <v>117</v>
      </c>
    </row>
    <row r="602" spans="1:22" ht="18" customHeight="1">
      <c r="A602" s="1" t="s">
        <v>33</v>
      </c>
      <c r="B602" s="1">
        <v>2020</v>
      </c>
      <c r="C602" s="1" t="s">
        <v>50</v>
      </c>
      <c r="D602" s="1" t="s">
        <v>19</v>
      </c>
      <c r="E602" s="1" t="s">
        <v>64</v>
      </c>
      <c r="F602" s="1" t="s">
        <v>41</v>
      </c>
      <c r="G602" s="1" t="s">
        <v>34</v>
      </c>
      <c r="H602" s="1" t="s">
        <v>32</v>
      </c>
      <c r="I602" s="1" t="s">
        <v>118</v>
      </c>
      <c r="J602" s="1">
        <v>339</v>
      </c>
      <c r="K602" s="1">
        <v>484.77</v>
      </c>
      <c r="N602" s="106">
        <v>2023</v>
      </c>
      <c r="O602" s="106" t="s">
        <v>43</v>
      </c>
      <c r="P602" s="106" t="s">
        <v>73</v>
      </c>
      <c r="Q602" s="107" t="s">
        <v>101</v>
      </c>
      <c r="R602" s="108">
        <v>3566</v>
      </c>
      <c r="S602" s="108">
        <v>4577.3</v>
      </c>
      <c r="T602" s="108">
        <v>5126.576</v>
      </c>
      <c r="U602" s="108">
        <v>915.46</v>
      </c>
      <c r="V602" s="109" t="s">
        <v>117</v>
      </c>
    </row>
    <row r="603" spans="1:22" ht="18" customHeight="1">
      <c r="A603" s="1" t="s">
        <v>30</v>
      </c>
      <c r="B603" s="1">
        <v>2020</v>
      </c>
      <c r="C603" s="1" t="s">
        <v>50</v>
      </c>
      <c r="D603" s="1" t="s">
        <v>19</v>
      </c>
      <c r="E603" s="1" t="s">
        <v>64</v>
      </c>
      <c r="F603" s="1" t="s">
        <v>41</v>
      </c>
      <c r="G603" s="1" t="s">
        <v>34</v>
      </c>
      <c r="H603" s="1" t="s">
        <v>32</v>
      </c>
      <c r="I603" s="1" t="s">
        <v>118</v>
      </c>
      <c r="J603" s="1">
        <v>163</v>
      </c>
      <c r="K603" s="1">
        <v>233.09</v>
      </c>
      <c r="N603" s="106">
        <v>2023</v>
      </c>
      <c r="O603" s="106" t="s">
        <v>43</v>
      </c>
      <c r="P603" s="106" t="s">
        <v>73</v>
      </c>
      <c r="Q603" s="107" t="s">
        <v>102</v>
      </c>
      <c r="R603" s="108">
        <v>2498</v>
      </c>
      <c r="S603" s="108">
        <v>8800</v>
      </c>
      <c r="T603" s="108">
        <v>8960</v>
      </c>
      <c r="U603" s="108">
        <v>1760</v>
      </c>
      <c r="V603" s="109" t="s">
        <v>117</v>
      </c>
    </row>
    <row r="604" spans="1:22" ht="18" customHeight="1">
      <c r="A604" s="1" t="s">
        <v>37</v>
      </c>
      <c r="B604" s="1">
        <v>2020</v>
      </c>
      <c r="C604" s="1" t="s">
        <v>50</v>
      </c>
      <c r="D604" s="1" t="s">
        <v>19</v>
      </c>
      <c r="E604" s="1" t="s">
        <v>64</v>
      </c>
      <c r="F604" s="1" t="s">
        <v>41</v>
      </c>
      <c r="G604" s="1" t="s">
        <v>34</v>
      </c>
      <c r="H604" s="1" t="s">
        <v>32</v>
      </c>
      <c r="I604" s="1" t="s">
        <v>118</v>
      </c>
      <c r="J604" s="1">
        <v>337</v>
      </c>
      <c r="K604" s="1">
        <v>481.90999999999997</v>
      </c>
      <c r="N604" s="106">
        <v>2023</v>
      </c>
      <c r="O604" s="106" t="s">
        <v>43</v>
      </c>
      <c r="P604" s="106" t="s">
        <v>72</v>
      </c>
      <c r="Q604" s="107" t="s">
        <v>100</v>
      </c>
      <c r="R604" s="108">
        <v>1245</v>
      </c>
      <c r="S604" s="108">
        <v>5034.92</v>
      </c>
      <c r="T604" s="108">
        <v>5126.4639999999999</v>
      </c>
      <c r="U604" s="108">
        <v>1006.984</v>
      </c>
      <c r="V604" s="109" t="s">
        <v>117</v>
      </c>
    </row>
    <row r="605" spans="1:22" ht="18" customHeight="1">
      <c r="A605" s="1" t="s">
        <v>36</v>
      </c>
      <c r="B605" s="1">
        <v>2020</v>
      </c>
      <c r="C605" s="1" t="s">
        <v>50</v>
      </c>
      <c r="D605" s="1" t="s">
        <v>19</v>
      </c>
      <c r="E605" s="1" t="s">
        <v>64</v>
      </c>
      <c r="F605" s="1" t="s">
        <v>41</v>
      </c>
      <c r="G605" s="1" t="s">
        <v>34</v>
      </c>
      <c r="H605" s="1" t="s">
        <v>32</v>
      </c>
      <c r="I605" s="1" t="s">
        <v>118</v>
      </c>
      <c r="J605" s="1">
        <v>828</v>
      </c>
      <c r="K605" s="1">
        <v>1184.04</v>
      </c>
      <c r="N605" s="106">
        <v>2023</v>
      </c>
      <c r="O605" s="106" t="s">
        <v>43</v>
      </c>
      <c r="P605" s="106" t="s">
        <v>111</v>
      </c>
      <c r="Q605" s="110" t="s">
        <v>95</v>
      </c>
      <c r="R605" s="111">
        <v>644</v>
      </c>
      <c r="S605" s="111">
        <v>6317.85</v>
      </c>
      <c r="T605" s="111">
        <v>6432.72</v>
      </c>
      <c r="U605" s="108">
        <v>1263.5700000000002</v>
      </c>
      <c r="V605" s="109" t="s">
        <v>117</v>
      </c>
    </row>
    <row r="606" spans="1:22" ht="18" customHeight="1">
      <c r="A606" s="1" t="s">
        <v>36</v>
      </c>
      <c r="B606" s="1">
        <v>2020</v>
      </c>
      <c r="C606" s="1" t="s">
        <v>50</v>
      </c>
      <c r="D606" s="1" t="s">
        <v>19</v>
      </c>
      <c r="E606" s="1" t="s">
        <v>64</v>
      </c>
      <c r="F606" s="1" t="s">
        <v>41</v>
      </c>
      <c r="G606" s="1" t="s">
        <v>34</v>
      </c>
      <c r="H606" s="1" t="s">
        <v>32</v>
      </c>
      <c r="I606" s="1" t="s">
        <v>118</v>
      </c>
      <c r="J606" s="1">
        <v>861</v>
      </c>
      <c r="K606" s="1">
        <v>1231.23</v>
      </c>
      <c r="N606" s="106">
        <v>2023</v>
      </c>
      <c r="O606" s="106" t="s">
        <v>43</v>
      </c>
      <c r="P606" s="106" t="s">
        <v>71</v>
      </c>
      <c r="Q606" s="110" t="s">
        <v>94</v>
      </c>
      <c r="R606" s="111">
        <v>643</v>
      </c>
      <c r="S606" s="111">
        <v>7700</v>
      </c>
      <c r="T606" s="111">
        <v>7840</v>
      </c>
      <c r="U606" s="108">
        <v>1540</v>
      </c>
      <c r="V606" s="109" t="s">
        <v>117</v>
      </c>
    </row>
    <row r="607" spans="1:22" ht="18" customHeight="1">
      <c r="A607" s="1" t="s">
        <v>40</v>
      </c>
      <c r="B607" s="1">
        <v>2020</v>
      </c>
      <c r="C607" s="1" t="s">
        <v>50</v>
      </c>
      <c r="D607" s="1" t="s">
        <v>19</v>
      </c>
      <c r="E607" s="1" t="s">
        <v>64</v>
      </c>
      <c r="F607" s="1" t="s">
        <v>41</v>
      </c>
      <c r="G607" s="1" t="s">
        <v>34</v>
      </c>
      <c r="H607" s="1" t="s">
        <v>32</v>
      </c>
      <c r="I607" s="1" t="s">
        <v>118</v>
      </c>
      <c r="J607" s="1">
        <v>335</v>
      </c>
      <c r="K607" s="1">
        <v>479.05</v>
      </c>
      <c r="N607" s="106">
        <v>2023</v>
      </c>
      <c r="O607" s="106" t="s">
        <v>43</v>
      </c>
      <c r="P607" s="106" t="s">
        <v>111</v>
      </c>
      <c r="Q607" s="110" t="s">
        <v>96</v>
      </c>
      <c r="R607" s="111">
        <v>455</v>
      </c>
      <c r="S607" s="111">
        <v>5036.46</v>
      </c>
      <c r="T607" s="111">
        <v>5128.0320000000002</v>
      </c>
      <c r="U607" s="108">
        <v>1007.292</v>
      </c>
      <c r="V607" s="109" t="s">
        <v>117</v>
      </c>
    </row>
    <row r="608" spans="1:22" ht="18" customHeight="1">
      <c r="A608" s="1" t="s">
        <v>33</v>
      </c>
      <c r="B608" s="1">
        <v>2020</v>
      </c>
      <c r="C608" s="1" t="s">
        <v>38</v>
      </c>
      <c r="D608" s="1" t="s">
        <v>19</v>
      </c>
      <c r="E608" s="1" t="s">
        <v>64</v>
      </c>
      <c r="F608" s="1" t="s">
        <v>41</v>
      </c>
      <c r="G608" s="1" t="s">
        <v>34</v>
      </c>
      <c r="H608" s="1" t="s">
        <v>32</v>
      </c>
      <c r="I608" s="1" t="s">
        <v>118</v>
      </c>
      <c r="J608" s="1">
        <v>170</v>
      </c>
      <c r="K608" s="1">
        <v>243.1</v>
      </c>
      <c r="N608" s="106">
        <v>2023</v>
      </c>
      <c r="O608" s="106" t="s">
        <v>43</v>
      </c>
      <c r="P608" s="106" t="s">
        <v>71</v>
      </c>
      <c r="Q608" s="110" t="s">
        <v>93</v>
      </c>
      <c r="R608" s="112">
        <v>345</v>
      </c>
      <c r="S608" s="112">
        <v>7700</v>
      </c>
      <c r="T608" s="112">
        <v>7840</v>
      </c>
      <c r="U608" s="108">
        <v>1540</v>
      </c>
      <c r="V608" s="109" t="s">
        <v>117</v>
      </c>
    </row>
    <row r="609" spans="1:22" ht="18" customHeight="1">
      <c r="A609" s="1" t="s">
        <v>30</v>
      </c>
      <c r="B609" s="1">
        <v>2020</v>
      </c>
      <c r="C609" s="1" t="s">
        <v>38</v>
      </c>
      <c r="D609" s="1" t="s">
        <v>19</v>
      </c>
      <c r="E609" s="1" t="s">
        <v>64</v>
      </c>
      <c r="F609" s="1" t="s">
        <v>41</v>
      </c>
      <c r="G609" s="1" t="s">
        <v>34</v>
      </c>
      <c r="H609" s="1" t="s">
        <v>32</v>
      </c>
      <c r="I609" s="1" t="s">
        <v>118</v>
      </c>
      <c r="J609" s="1">
        <v>218</v>
      </c>
      <c r="K609" s="1">
        <v>311.74</v>
      </c>
      <c r="N609" s="106">
        <v>2023</v>
      </c>
      <c r="O609" s="106" t="s">
        <v>43</v>
      </c>
      <c r="P609" s="106" t="s">
        <v>72</v>
      </c>
      <c r="Q609" s="107" t="s">
        <v>98</v>
      </c>
      <c r="R609" s="108">
        <v>122</v>
      </c>
      <c r="S609" s="108">
        <v>110</v>
      </c>
      <c r="T609" s="108">
        <v>112</v>
      </c>
      <c r="U609" s="108">
        <v>22</v>
      </c>
      <c r="V609" s="109" t="s">
        <v>117</v>
      </c>
    </row>
    <row r="610" spans="1:22" ht="18" customHeight="1">
      <c r="A610" s="1" t="s">
        <v>36</v>
      </c>
      <c r="B610" s="1">
        <v>2020</v>
      </c>
      <c r="C610" s="1" t="s">
        <v>38</v>
      </c>
      <c r="D610" s="1" t="s">
        <v>19</v>
      </c>
      <c r="E610" s="1" t="s">
        <v>64</v>
      </c>
      <c r="F610" s="1" t="s">
        <v>41</v>
      </c>
      <c r="G610" s="1" t="s">
        <v>34</v>
      </c>
      <c r="H610" s="1" t="s">
        <v>32</v>
      </c>
      <c r="I610" s="1" t="s">
        <v>118</v>
      </c>
      <c r="J610" s="1">
        <v>146</v>
      </c>
      <c r="K610" s="1">
        <v>208.78</v>
      </c>
      <c r="N610" s="106">
        <v>2023</v>
      </c>
      <c r="O610" s="106" t="s">
        <v>43</v>
      </c>
      <c r="P610" s="106" t="s">
        <v>74</v>
      </c>
      <c r="Q610" s="110" t="s">
        <v>91</v>
      </c>
      <c r="R610" s="111">
        <v>78</v>
      </c>
      <c r="S610" s="111">
        <v>2517.46</v>
      </c>
      <c r="T610" s="111">
        <v>5126.4639999999999</v>
      </c>
      <c r="U610" s="108">
        <v>503.49200000000002</v>
      </c>
      <c r="V610" s="109" t="s">
        <v>117</v>
      </c>
    </row>
    <row r="611" spans="1:22" ht="18" customHeight="1">
      <c r="A611" s="1" t="s">
        <v>30</v>
      </c>
      <c r="B611" s="1">
        <v>2020</v>
      </c>
      <c r="C611" s="1" t="s">
        <v>38</v>
      </c>
      <c r="D611" s="1" t="s">
        <v>19</v>
      </c>
      <c r="E611" s="1" t="s">
        <v>64</v>
      </c>
      <c r="F611" s="1" t="s">
        <v>41</v>
      </c>
      <c r="G611" s="1" t="s">
        <v>34</v>
      </c>
      <c r="H611" s="1" t="s">
        <v>32</v>
      </c>
      <c r="I611" s="1" t="s">
        <v>118</v>
      </c>
      <c r="J611" s="1">
        <v>172</v>
      </c>
      <c r="K611" s="1">
        <v>245.95999999999998</v>
      </c>
      <c r="N611" s="106">
        <v>2023</v>
      </c>
      <c r="O611" s="106" t="s">
        <v>43</v>
      </c>
      <c r="P611" s="106" t="s">
        <v>74</v>
      </c>
      <c r="Q611" s="110" t="s">
        <v>89</v>
      </c>
      <c r="R611" s="111">
        <v>76</v>
      </c>
      <c r="S611" s="111">
        <v>2288.4499999999998</v>
      </c>
      <c r="T611" s="111">
        <v>5126.1279999999997</v>
      </c>
      <c r="U611" s="108">
        <v>457.69</v>
      </c>
      <c r="V611" s="109" t="s">
        <v>117</v>
      </c>
    </row>
    <row r="612" spans="1:22" ht="18" customHeight="1">
      <c r="A612" s="1" t="s">
        <v>37</v>
      </c>
      <c r="B612" s="1">
        <v>2020</v>
      </c>
      <c r="C612" s="1" t="s">
        <v>38</v>
      </c>
      <c r="D612" s="1" t="s">
        <v>19</v>
      </c>
      <c r="E612" s="1" t="s">
        <v>64</v>
      </c>
      <c r="F612" s="1" t="s">
        <v>41</v>
      </c>
      <c r="G612" s="1" t="s">
        <v>34</v>
      </c>
      <c r="H612" s="1" t="s">
        <v>32</v>
      </c>
      <c r="I612" s="1" t="s">
        <v>118</v>
      </c>
      <c r="J612" s="1">
        <v>220</v>
      </c>
      <c r="K612" s="1">
        <v>314.60000000000002</v>
      </c>
      <c r="N612" s="106">
        <v>2023</v>
      </c>
      <c r="O612" s="106" t="s">
        <v>43</v>
      </c>
      <c r="P612" s="106" t="s">
        <v>74</v>
      </c>
      <c r="Q612" s="110" t="s">
        <v>90</v>
      </c>
      <c r="R612" s="111">
        <v>46</v>
      </c>
      <c r="S612" s="111">
        <v>100</v>
      </c>
      <c r="T612" s="111">
        <v>224</v>
      </c>
      <c r="U612" s="108">
        <v>20</v>
      </c>
      <c r="V612" s="109" t="s">
        <v>117</v>
      </c>
    </row>
    <row r="613" spans="1:22" ht="18" customHeight="1">
      <c r="A613" s="1" t="s">
        <v>33</v>
      </c>
      <c r="B613" s="1">
        <v>2020</v>
      </c>
      <c r="C613" s="1" t="s">
        <v>38</v>
      </c>
      <c r="D613" s="1" t="s">
        <v>19</v>
      </c>
      <c r="E613" s="1" t="s">
        <v>64</v>
      </c>
      <c r="F613" s="1" t="s">
        <v>41</v>
      </c>
      <c r="G613" s="1" t="s">
        <v>34</v>
      </c>
      <c r="H613" s="1" t="s">
        <v>32</v>
      </c>
      <c r="I613" s="1" t="s">
        <v>118</v>
      </c>
      <c r="J613" s="1">
        <v>142</v>
      </c>
      <c r="K613" s="1">
        <v>203.06</v>
      </c>
      <c r="N613" s="106">
        <v>2023</v>
      </c>
      <c r="O613" s="106" t="s">
        <v>43</v>
      </c>
      <c r="P613" s="106" t="s">
        <v>74</v>
      </c>
      <c r="Q613" s="110" t="s">
        <v>88</v>
      </c>
      <c r="R613" s="111">
        <v>34</v>
      </c>
      <c r="S613" s="111">
        <v>2288.4</v>
      </c>
      <c r="T613" s="111">
        <v>5126.0160000000005</v>
      </c>
      <c r="U613" s="108">
        <v>457.68000000000006</v>
      </c>
      <c r="V613" s="109" t="s">
        <v>115</v>
      </c>
    </row>
    <row r="614" spans="1:22" ht="18" customHeight="1">
      <c r="A614" s="1" t="s">
        <v>33</v>
      </c>
      <c r="B614" s="1">
        <v>2020</v>
      </c>
      <c r="C614" s="1" t="s">
        <v>38</v>
      </c>
      <c r="D614" s="1" t="s">
        <v>19</v>
      </c>
      <c r="E614" s="1" t="s">
        <v>64</v>
      </c>
      <c r="F614" s="1" t="s">
        <v>41</v>
      </c>
      <c r="G614" s="1" t="s">
        <v>34</v>
      </c>
      <c r="H614" s="1" t="s">
        <v>32</v>
      </c>
      <c r="I614" s="1" t="s">
        <v>118</v>
      </c>
      <c r="J614" s="1">
        <v>844</v>
      </c>
      <c r="K614" s="1">
        <v>1206.92</v>
      </c>
      <c r="N614" s="106">
        <v>2023</v>
      </c>
      <c r="O614" s="106" t="s">
        <v>43</v>
      </c>
      <c r="P614" s="106" t="s">
        <v>72</v>
      </c>
      <c r="Q614" s="107" t="s">
        <v>99</v>
      </c>
      <c r="R614" s="108">
        <v>7</v>
      </c>
      <c r="S614" s="108">
        <v>200</v>
      </c>
      <c r="T614" s="108">
        <v>224</v>
      </c>
      <c r="U614" s="108">
        <v>40</v>
      </c>
      <c r="V614" s="109" t="s">
        <v>115</v>
      </c>
    </row>
    <row r="615" spans="1:22" ht="18" customHeight="1">
      <c r="A615" s="1" t="s">
        <v>33</v>
      </c>
      <c r="B615" s="1">
        <v>2020</v>
      </c>
      <c r="C615" s="1" t="s">
        <v>38</v>
      </c>
      <c r="D615" s="1" t="s">
        <v>19</v>
      </c>
      <c r="E615" s="1" t="s">
        <v>64</v>
      </c>
      <c r="F615" s="1" t="s">
        <v>41</v>
      </c>
      <c r="G615" s="1" t="s">
        <v>34</v>
      </c>
      <c r="H615" s="1" t="s">
        <v>32</v>
      </c>
      <c r="I615" s="1" t="s">
        <v>118</v>
      </c>
      <c r="J615" s="1">
        <v>897</v>
      </c>
      <c r="K615" s="1">
        <v>1282.71</v>
      </c>
      <c r="N615" s="106">
        <v>2023</v>
      </c>
      <c r="O615" s="106" t="s">
        <v>43</v>
      </c>
      <c r="P615" s="106" t="s">
        <v>74</v>
      </c>
      <c r="Q615" s="110" t="s">
        <v>92</v>
      </c>
      <c r="R615" s="111">
        <v>3</v>
      </c>
      <c r="S615" s="111">
        <v>3300</v>
      </c>
      <c r="T615" s="111">
        <v>5126.576</v>
      </c>
      <c r="U615" s="108">
        <v>660</v>
      </c>
      <c r="V615" s="109" t="s">
        <v>115</v>
      </c>
    </row>
    <row r="616" spans="1:22" ht="18" customHeight="1">
      <c r="A616" s="1" t="s">
        <v>33</v>
      </c>
      <c r="B616" s="1">
        <v>2020</v>
      </c>
      <c r="C616" s="1" t="s">
        <v>38</v>
      </c>
      <c r="D616" s="1" t="s">
        <v>19</v>
      </c>
      <c r="E616" s="1" t="s">
        <v>64</v>
      </c>
      <c r="F616" s="1" t="s">
        <v>41</v>
      </c>
      <c r="G616" s="1" t="s">
        <v>34</v>
      </c>
      <c r="H616" s="1" t="s">
        <v>32</v>
      </c>
      <c r="I616" s="1" t="s">
        <v>118</v>
      </c>
      <c r="J616" s="1">
        <v>850</v>
      </c>
      <c r="K616" s="1">
        <v>526.24</v>
      </c>
      <c r="N616" s="106">
        <v>2023</v>
      </c>
      <c r="O616" s="106" t="s">
        <v>43</v>
      </c>
      <c r="P616" s="106" t="s">
        <v>97</v>
      </c>
      <c r="Q616" s="110" t="s">
        <v>97</v>
      </c>
      <c r="R616" s="111">
        <v>2</v>
      </c>
      <c r="S616" s="111">
        <v>4577.3</v>
      </c>
      <c r="T616" s="111">
        <v>7392</v>
      </c>
      <c r="U616" s="108">
        <v>915.46</v>
      </c>
      <c r="V616" s="109" t="s">
        <v>115</v>
      </c>
    </row>
    <row r="617" spans="1:22" ht="18" customHeight="1">
      <c r="A617" s="1" t="s">
        <v>36</v>
      </c>
      <c r="B617" s="1">
        <v>2020</v>
      </c>
      <c r="C617" s="1" t="s">
        <v>38</v>
      </c>
      <c r="D617" s="1" t="s">
        <v>19</v>
      </c>
      <c r="E617" s="1" t="s">
        <v>64</v>
      </c>
      <c r="F617" s="1" t="s">
        <v>41</v>
      </c>
      <c r="G617" s="1" t="s">
        <v>34</v>
      </c>
      <c r="H617" s="1" t="s">
        <v>32</v>
      </c>
      <c r="I617" s="1" t="s">
        <v>118</v>
      </c>
      <c r="J617" s="1">
        <v>883</v>
      </c>
      <c r="K617" s="1">
        <v>526.24</v>
      </c>
      <c r="N617" s="106">
        <v>2023</v>
      </c>
      <c r="O617" s="106" t="s">
        <v>44</v>
      </c>
      <c r="P617" s="106" t="s">
        <v>73</v>
      </c>
      <c r="Q617" s="107" t="s">
        <v>101</v>
      </c>
      <c r="R617" s="108">
        <v>3566</v>
      </c>
      <c r="S617" s="108">
        <v>4577.3</v>
      </c>
      <c r="T617" s="108">
        <v>5126.576</v>
      </c>
      <c r="U617" s="108">
        <v>915.46</v>
      </c>
      <c r="V617" s="109" t="s">
        <v>115</v>
      </c>
    </row>
    <row r="618" spans="1:22" ht="18" customHeight="1">
      <c r="A618" s="1" t="s">
        <v>33</v>
      </c>
      <c r="B618" s="1">
        <v>2020</v>
      </c>
      <c r="C618" s="1" t="s">
        <v>38</v>
      </c>
      <c r="D618" s="1" t="s">
        <v>19</v>
      </c>
      <c r="E618" s="1" t="s">
        <v>64</v>
      </c>
      <c r="F618" s="1" t="s">
        <v>41</v>
      </c>
      <c r="G618" s="1" t="s">
        <v>34</v>
      </c>
      <c r="H618" s="1" t="s">
        <v>32</v>
      </c>
      <c r="I618" s="1" t="s">
        <v>118</v>
      </c>
      <c r="J618" s="1">
        <v>169</v>
      </c>
      <c r="K618" s="1">
        <v>241.67000000000002</v>
      </c>
      <c r="N618" s="106">
        <v>2023</v>
      </c>
      <c r="O618" s="106" t="s">
        <v>44</v>
      </c>
      <c r="P618" s="106" t="s">
        <v>73</v>
      </c>
      <c r="Q618" s="107" t="s">
        <v>102</v>
      </c>
      <c r="R618" s="108">
        <v>2498</v>
      </c>
      <c r="S618" s="108">
        <v>8000</v>
      </c>
      <c r="T618" s="108">
        <v>8960</v>
      </c>
      <c r="U618" s="108">
        <v>1600</v>
      </c>
      <c r="V618" s="109" t="s">
        <v>115</v>
      </c>
    </row>
    <row r="619" spans="1:22" ht="18" customHeight="1">
      <c r="A619" s="1" t="s">
        <v>36</v>
      </c>
      <c r="B619" s="1">
        <v>2020</v>
      </c>
      <c r="C619" s="1" t="s">
        <v>38</v>
      </c>
      <c r="D619" s="1" t="s">
        <v>19</v>
      </c>
      <c r="E619" s="1" t="s">
        <v>64</v>
      </c>
      <c r="F619" s="1" t="s">
        <v>41</v>
      </c>
      <c r="G619" s="1" t="s">
        <v>34</v>
      </c>
      <c r="H619" s="1" t="s">
        <v>32</v>
      </c>
      <c r="I619" s="1" t="s">
        <v>118</v>
      </c>
      <c r="J619" s="1">
        <v>217</v>
      </c>
      <c r="K619" s="1">
        <v>310.31</v>
      </c>
      <c r="N619" s="106">
        <v>2023</v>
      </c>
      <c r="O619" s="106" t="s">
        <v>44</v>
      </c>
      <c r="P619" s="106" t="s">
        <v>72</v>
      </c>
      <c r="Q619" s="107" t="s">
        <v>100</v>
      </c>
      <c r="R619" s="108">
        <v>1245</v>
      </c>
      <c r="S619" s="108">
        <v>4577.2</v>
      </c>
      <c r="T619" s="108">
        <v>5126.4639999999999</v>
      </c>
      <c r="U619" s="108">
        <v>915.44</v>
      </c>
      <c r="V619" s="109" t="s">
        <v>115</v>
      </c>
    </row>
    <row r="620" spans="1:22" ht="18" customHeight="1">
      <c r="A620" s="1" t="s">
        <v>30</v>
      </c>
      <c r="B620" s="1">
        <v>2020</v>
      </c>
      <c r="C620" s="1" t="s">
        <v>38</v>
      </c>
      <c r="D620" s="1" t="s">
        <v>19</v>
      </c>
      <c r="E620" s="1" t="s">
        <v>64</v>
      </c>
      <c r="F620" s="1" t="s">
        <v>41</v>
      </c>
      <c r="G620" s="1" t="s">
        <v>34</v>
      </c>
      <c r="H620" s="1" t="s">
        <v>32</v>
      </c>
      <c r="I620" s="1" t="s">
        <v>118</v>
      </c>
      <c r="J620" s="1">
        <v>145</v>
      </c>
      <c r="K620" s="1">
        <v>207.35</v>
      </c>
      <c r="N620" s="106">
        <v>2023</v>
      </c>
      <c r="O620" s="106" t="s">
        <v>44</v>
      </c>
      <c r="P620" s="106" t="s">
        <v>111</v>
      </c>
      <c r="Q620" s="110" t="s">
        <v>95</v>
      </c>
      <c r="R620" s="111">
        <v>644</v>
      </c>
      <c r="S620" s="111">
        <v>10000</v>
      </c>
      <c r="T620" s="111">
        <v>6432.72</v>
      </c>
      <c r="U620" s="108">
        <v>2000</v>
      </c>
      <c r="V620" s="109" t="s">
        <v>115</v>
      </c>
    </row>
    <row r="621" spans="1:22" ht="18" customHeight="1">
      <c r="A621" s="1" t="s">
        <v>36</v>
      </c>
      <c r="B621" s="1">
        <v>2020</v>
      </c>
      <c r="C621" s="1" t="s">
        <v>38</v>
      </c>
      <c r="D621" s="1" t="s">
        <v>19</v>
      </c>
      <c r="E621" s="1" t="s">
        <v>64</v>
      </c>
      <c r="F621" s="1" t="s">
        <v>41</v>
      </c>
      <c r="G621" s="1" t="s">
        <v>34</v>
      </c>
      <c r="H621" s="1" t="s">
        <v>32</v>
      </c>
      <c r="I621" s="1" t="s">
        <v>118</v>
      </c>
      <c r="J621" s="1">
        <v>819</v>
      </c>
      <c r="K621" s="1">
        <v>1171.17</v>
      </c>
      <c r="N621" s="106">
        <v>2023</v>
      </c>
      <c r="O621" s="106" t="s">
        <v>44</v>
      </c>
      <c r="P621" s="106" t="s">
        <v>71</v>
      </c>
      <c r="Q621" s="110" t="s">
        <v>94</v>
      </c>
      <c r="R621" s="111">
        <v>643</v>
      </c>
      <c r="S621" s="111">
        <v>7000</v>
      </c>
      <c r="T621" s="111">
        <v>7840</v>
      </c>
      <c r="U621" s="108">
        <v>1400</v>
      </c>
      <c r="V621" s="109" t="s">
        <v>115</v>
      </c>
    </row>
    <row r="622" spans="1:22" ht="18" customHeight="1">
      <c r="A622" s="1" t="s">
        <v>33</v>
      </c>
      <c r="B622" s="1">
        <v>2020</v>
      </c>
      <c r="C622" s="1" t="s">
        <v>38</v>
      </c>
      <c r="D622" s="1" t="s">
        <v>19</v>
      </c>
      <c r="E622" s="1" t="s">
        <v>64</v>
      </c>
      <c r="F622" s="1" t="s">
        <v>41</v>
      </c>
      <c r="G622" s="1" t="s">
        <v>34</v>
      </c>
      <c r="H622" s="1" t="s">
        <v>32</v>
      </c>
      <c r="I622" s="1" t="s">
        <v>118</v>
      </c>
      <c r="J622" s="1">
        <v>143</v>
      </c>
      <c r="K622" s="1">
        <v>204.49</v>
      </c>
      <c r="N622" s="106">
        <v>2023</v>
      </c>
      <c r="O622" s="106" t="s">
        <v>44</v>
      </c>
      <c r="P622" s="106" t="s">
        <v>111</v>
      </c>
      <c r="Q622" s="110" t="s">
        <v>96</v>
      </c>
      <c r="R622" s="111">
        <v>455</v>
      </c>
      <c r="S622" s="111">
        <v>8000</v>
      </c>
      <c r="T622" s="111">
        <v>5128.0320000000002</v>
      </c>
      <c r="U622" s="108">
        <v>1600</v>
      </c>
      <c r="V622" s="109" t="s">
        <v>115</v>
      </c>
    </row>
    <row r="623" spans="1:22" ht="18" customHeight="1">
      <c r="A623" s="1" t="s">
        <v>40</v>
      </c>
      <c r="B623" s="1">
        <v>2020</v>
      </c>
      <c r="C623" s="1" t="s">
        <v>26</v>
      </c>
      <c r="D623" s="1" t="s">
        <v>19</v>
      </c>
      <c r="E623" s="1" t="s">
        <v>64</v>
      </c>
      <c r="F623" s="1" t="s">
        <v>41</v>
      </c>
      <c r="G623" s="1" t="s">
        <v>34</v>
      </c>
      <c r="H623" s="1" t="s">
        <v>32</v>
      </c>
      <c r="I623" s="1" t="s">
        <v>118</v>
      </c>
      <c r="J623" s="1">
        <v>176</v>
      </c>
      <c r="K623" s="1">
        <v>251.68</v>
      </c>
      <c r="N623" s="106">
        <v>2023</v>
      </c>
      <c r="O623" s="106" t="s">
        <v>44</v>
      </c>
      <c r="P623" s="106" t="s">
        <v>71</v>
      </c>
      <c r="Q623" s="110" t="s">
        <v>93</v>
      </c>
      <c r="R623" s="112">
        <v>345</v>
      </c>
      <c r="S623" s="112">
        <v>7000</v>
      </c>
      <c r="T623" s="112">
        <v>7840</v>
      </c>
      <c r="U623" s="108">
        <v>1400</v>
      </c>
      <c r="V623" s="109" t="s">
        <v>115</v>
      </c>
    </row>
    <row r="624" spans="1:22" ht="18" customHeight="1">
      <c r="A624" s="1" t="s">
        <v>30</v>
      </c>
      <c r="B624" s="1">
        <v>2020</v>
      </c>
      <c r="C624" s="1" t="s">
        <v>26</v>
      </c>
      <c r="D624" s="1" t="s">
        <v>19</v>
      </c>
      <c r="E624" s="1" t="s">
        <v>64</v>
      </c>
      <c r="F624" s="1" t="s">
        <v>41</v>
      </c>
      <c r="G624" s="1" t="s">
        <v>34</v>
      </c>
      <c r="H624" s="1" t="s">
        <v>32</v>
      </c>
      <c r="I624" s="1" t="s">
        <v>118</v>
      </c>
      <c r="J624" s="1">
        <v>224</v>
      </c>
      <c r="K624" s="1">
        <v>320.32</v>
      </c>
      <c r="N624" s="106">
        <v>2023</v>
      </c>
      <c r="O624" s="106" t="s">
        <v>44</v>
      </c>
      <c r="P624" s="106" t="s">
        <v>72</v>
      </c>
      <c r="Q624" s="107" t="s">
        <v>98</v>
      </c>
      <c r="R624" s="108">
        <v>122</v>
      </c>
      <c r="S624" s="108">
        <v>100</v>
      </c>
      <c r="T624" s="108">
        <v>112</v>
      </c>
      <c r="U624" s="108">
        <v>20</v>
      </c>
      <c r="V624" s="109" t="s">
        <v>115</v>
      </c>
    </row>
    <row r="625" spans="1:22" ht="18" customHeight="1">
      <c r="A625" s="1" t="s">
        <v>36</v>
      </c>
      <c r="B625" s="1">
        <v>2020</v>
      </c>
      <c r="C625" s="1" t="s">
        <v>26</v>
      </c>
      <c r="D625" s="1" t="s">
        <v>19</v>
      </c>
      <c r="E625" s="1" t="s">
        <v>64</v>
      </c>
      <c r="F625" s="1" t="s">
        <v>41</v>
      </c>
      <c r="G625" s="1" t="s">
        <v>34</v>
      </c>
      <c r="H625" s="1" t="s">
        <v>32</v>
      </c>
      <c r="I625" s="1" t="s">
        <v>118</v>
      </c>
      <c r="J625" s="1">
        <v>178</v>
      </c>
      <c r="K625" s="1">
        <v>254.54</v>
      </c>
      <c r="N625" s="106">
        <v>2023</v>
      </c>
      <c r="O625" s="106" t="s">
        <v>44</v>
      </c>
      <c r="P625" s="106" t="s">
        <v>74</v>
      </c>
      <c r="Q625" s="110" t="s">
        <v>91</v>
      </c>
      <c r="R625" s="111">
        <v>78</v>
      </c>
      <c r="S625" s="111">
        <v>2288.6</v>
      </c>
      <c r="T625" s="111">
        <v>5126.4639999999999</v>
      </c>
      <c r="U625" s="108">
        <v>457.72</v>
      </c>
      <c r="V625" s="109" t="s">
        <v>115</v>
      </c>
    </row>
    <row r="626" spans="1:22" ht="18" customHeight="1">
      <c r="A626" s="1" t="s">
        <v>33</v>
      </c>
      <c r="B626" s="1">
        <v>2020</v>
      </c>
      <c r="C626" s="1" t="s">
        <v>26</v>
      </c>
      <c r="D626" s="1" t="s">
        <v>19</v>
      </c>
      <c r="E626" s="1" t="s">
        <v>64</v>
      </c>
      <c r="F626" s="1" t="s">
        <v>41</v>
      </c>
      <c r="G626" s="1" t="s">
        <v>34</v>
      </c>
      <c r="H626" s="1" t="s">
        <v>32</v>
      </c>
      <c r="I626" s="1" t="s">
        <v>118</v>
      </c>
      <c r="J626" s="1">
        <v>148</v>
      </c>
      <c r="K626" s="1">
        <v>211.64</v>
      </c>
      <c r="N626" s="106">
        <v>2023</v>
      </c>
      <c r="O626" s="106" t="s">
        <v>44</v>
      </c>
      <c r="P626" s="106" t="s">
        <v>74</v>
      </c>
      <c r="Q626" s="110" t="s">
        <v>89</v>
      </c>
      <c r="R626" s="111">
        <v>76</v>
      </c>
      <c r="S626" s="111">
        <v>2288.4499999999998</v>
      </c>
      <c r="T626" s="111">
        <v>5126.1279999999997</v>
      </c>
      <c r="U626" s="108">
        <v>457.69</v>
      </c>
      <c r="V626" s="109" t="s">
        <v>115</v>
      </c>
    </row>
    <row r="627" spans="1:22" ht="18" customHeight="1">
      <c r="A627" s="1" t="s">
        <v>36</v>
      </c>
      <c r="B627" s="1">
        <v>2020</v>
      </c>
      <c r="C627" s="1" t="s">
        <v>26</v>
      </c>
      <c r="D627" s="1" t="s">
        <v>19</v>
      </c>
      <c r="E627" s="1" t="s">
        <v>64</v>
      </c>
      <c r="F627" s="1" t="s">
        <v>41</v>
      </c>
      <c r="G627" s="1" t="s">
        <v>34</v>
      </c>
      <c r="H627" s="1" t="s">
        <v>32</v>
      </c>
      <c r="I627" s="1" t="s">
        <v>118</v>
      </c>
      <c r="J627" s="1">
        <v>810</v>
      </c>
      <c r="K627" s="1">
        <v>1158.3</v>
      </c>
      <c r="N627" s="106">
        <v>2023</v>
      </c>
      <c r="O627" s="106" t="s">
        <v>44</v>
      </c>
      <c r="P627" s="106" t="s">
        <v>74</v>
      </c>
      <c r="Q627" s="110" t="s">
        <v>90</v>
      </c>
      <c r="R627" s="111">
        <v>46</v>
      </c>
      <c r="S627" s="111">
        <v>100</v>
      </c>
      <c r="T627" s="111">
        <v>224</v>
      </c>
      <c r="U627" s="108">
        <v>20</v>
      </c>
      <c r="V627" s="109" t="s">
        <v>115</v>
      </c>
    </row>
    <row r="628" spans="1:22" ht="18" customHeight="1">
      <c r="A628" s="1" t="s">
        <v>30</v>
      </c>
      <c r="B628" s="1">
        <v>2020</v>
      </c>
      <c r="C628" s="1" t="s">
        <v>26</v>
      </c>
      <c r="D628" s="1" t="s">
        <v>19</v>
      </c>
      <c r="E628" s="1" t="s">
        <v>64</v>
      </c>
      <c r="F628" s="1" t="s">
        <v>41</v>
      </c>
      <c r="G628" s="1" t="s">
        <v>34</v>
      </c>
      <c r="H628" s="1" t="s">
        <v>32</v>
      </c>
      <c r="I628" s="1" t="s">
        <v>118</v>
      </c>
      <c r="J628" s="1">
        <v>843</v>
      </c>
      <c r="K628" s="1">
        <v>1205.49</v>
      </c>
      <c r="N628" s="106">
        <v>2023</v>
      </c>
      <c r="O628" s="106" t="s">
        <v>44</v>
      </c>
      <c r="P628" s="106" t="s">
        <v>74</v>
      </c>
      <c r="Q628" s="110" t="s">
        <v>88</v>
      </c>
      <c r="R628" s="111">
        <v>34</v>
      </c>
      <c r="S628" s="111">
        <v>2288.4</v>
      </c>
      <c r="T628" s="111">
        <v>5126.0160000000005</v>
      </c>
      <c r="U628" s="108">
        <v>457.68000000000006</v>
      </c>
      <c r="V628" s="109" t="s">
        <v>115</v>
      </c>
    </row>
    <row r="629" spans="1:22" ht="18" customHeight="1">
      <c r="A629" s="1" t="s">
        <v>30</v>
      </c>
      <c r="B629" s="1">
        <v>2020</v>
      </c>
      <c r="C629" s="1" t="s">
        <v>26</v>
      </c>
      <c r="D629" s="1" t="s">
        <v>19</v>
      </c>
      <c r="E629" s="1" t="s">
        <v>64</v>
      </c>
      <c r="F629" s="1" t="s">
        <v>41</v>
      </c>
      <c r="G629" s="1" t="s">
        <v>34</v>
      </c>
      <c r="H629" s="1" t="s">
        <v>32</v>
      </c>
      <c r="I629" s="1" t="s">
        <v>118</v>
      </c>
      <c r="J629" s="1">
        <v>896</v>
      </c>
      <c r="K629" s="1">
        <v>1281.28</v>
      </c>
      <c r="N629" s="106">
        <v>2023</v>
      </c>
      <c r="O629" s="106" t="s">
        <v>44</v>
      </c>
      <c r="P629" s="106" t="s">
        <v>72</v>
      </c>
      <c r="Q629" s="107" t="s">
        <v>99</v>
      </c>
      <c r="R629" s="108">
        <v>7</v>
      </c>
      <c r="S629" s="108">
        <v>200</v>
      </c>
      <c r="T629" s="108">
        <v>224</v>
      </c>
      <c r="U629" s="108">
        <v>40</v>
      </c>
      <c r="V629" s="109" t="s">
        <v>115</v>
      </c>
    </row>
    <row r="630" spans="1:22" ht="18" customHeight="1">
      <c r="A630" s="1" t="s">
        <v>33</v>
      </c>
      <c r="B630" s="1">
        <v>2020</v>
      </c>
      <c r="C630" s="1" t="s">
        <v>26</v>
      </c>
      <c r="D630" s="1" t="s">
        <v>19</v>
      </c>
      <c r="E630" s="1" t="s">
        <v>64</v>
      </c>
      <c r="F630" s="1" t="s">
        <v>31</v>
      </c>
      <c r="G630" s="1" t="s">
        <v>34</v>
      </c>
      <c r="H630" s="1" t="s">
        <v>32</v>
      </c>
      <c r="I630" s="1" t="s">
        <v>17</v>
      </c>
      <c r="J630" s="1">
        <v>818</v>
      </c>
      <c r="K630" s="1">
        <v>526.24</v>
      </c>
      <c r="N630" s="106">
        <v>2023</v>
      </c>
      <c r="O630" s="106" t="s">
        <v>44</v>
      </c>
      <c r="P630" s="106" t="s">
        <v>97</v>
      </c>
      <c r="Q630" s="110" t="s">
        <v>97</v>
      </c>
      <c r="R630" s="111">
        <v>3</v>
      </c>
      <c r="S630" s="111">
        <v>4577.3</v>
      </c>
      <c r="T630" s="111">
        <v>7392</v>
      </c>
      <c r="U630" s="108">
        <v>915.46</v>
      </c>
      <c r="V630" s="109" t="s">
        <v>117</v>
      </c>
    </row>
    <row r="631" spans="1:22" ht="18" customHeight="1">
      <c r="A631" s="1" t="s">
        <v>30</v>
      </c>
      <c r="B631" s="1">
        <v>2020</v>
      </c>
      <c r="C631" s="1" t="s">
        <v>26</v>
      </c>
      <c r="D631" s="1" t="s">
        <v>19</v>
      </c>
      <c r="E631" s="1" t="s">
        <v>64</v>
      </c>
      <c r="F631" s="1" t="s">
        <v>41</v>
      </c>
      <c r="G631" s="1" t="s">
        <v>34</v>
      </c>
      <c r="H631" s="1" t="s">
        <v>32</v>
      </c>
      <c r="I631" s="1" t="s">
        <v>118</v>
      </c>
      <c r="J631" s="1">
        <v>849</v>
      </c>
      <c r="K631" s="1">
        <v>526.24</v>
      </c>
      <c r="N631" s="106">
        <v>2023</v>
      </c>
      <c r="O631" s="106" t="s">
        <v>44</v>
      </c>
      <c r="P631" s="106" t="s">
        <v>74</v>
      </c>
      <c r="Q631" s="110" t="s">
        <v>92</v>
      </c>
      <c r="R631" s="111">
        <v>3</v>
      </c>
      <c r="S631" s="111">
        <v>2288.65</v>
      </c>
      <c r="T631" s="111">
        <v>5126.576</v>
      </c>
      <c r="U631" s="108">
        <v>457.73</v>
      </c>
      <c r="V631" s="109" t="s">
        <v>117</v>
      </c>
    </row>
    <row r="632" spans="1:22" ht="18" customHeight="1">
      <c r="A632" s="1" t="s">
        <v>33</v>
      </c>
      <c r="B632" s="1">
        <v>2020</v>
      </c>
      <c r="C632" s="1" t="s">
        <v>26</v>
      </c>
      <c r="D632" s="1" t="s">
        <v>19</v>
      </c>
      <c r="E632" s="1" t="s">
        <v>64</v>
      </c>
      <c r="F632" s="1" t="s">
        <v>41</v>
      </c>
      <c r="G632" s="1" t="s">
        <v>34</v>
      </c>
      <c r="H632" s="1" t="s">
        <v>32</v>
      </c>
      <c r="I632" s="1" t="s">
        <v>118</v>
      </c>
      <c r="J632" s="1">
        <v>882</v>
      </c>
      <c r="K632" s="1">
        <v>526.24</v>
      </c>
      <c r="N632" s="106">
        <v>2023</v>
      </c>
      <c r="O632" s="106" t="s">
        <v>45</v>
      </c>
      <c r="P632" s="106" t="s">
        <v>73</v>
      </c>
      <c r="Q632" s="107" t="s">
        <v>101</v>
      </c>
      <c r="R632" s="108">
        <v>3566</v>
      </c>
      <c r="S632" s="108">
        <v>4577.3</v>
      </c>
      <c r="T632" s="108">
        <v>5126.576</v>
      </c>
      <c r="U632" s="108">
        <v>915.46</v>
      </c>
      <c r="V632" s="109" t="s">
        <v>117</v>
      </c>
    </row>
    <row r="633" spans="1:22" ht="18" customHeight="1">
      <c r="A633" s="1" t="s">
        <v>36</v>
      </c>
      <c r="B633" s="1">
        <v>2020</v>
      </c>
      <c r="C633" s="1" t="s">
        <v>26</v>
      </c>
      <c r="D633" s="1" t="s">
        <v>19</v>
      </c>
      <c r="E633" s="1" t="s">
        <v>64</v>
      </c>
      <c r="F633" s="1" t="s">
        <v>41</v>
      </c>
      <c r="G633" s="1" t="s">
        <v>34</v>
      </c>
      <c r="H633" s="1" t="s">
        <v>32</v>
      </c>
      <c r="I633" s="1" t="s">
        <v>118</v>
      </c>
      <c r="J633" s="1">
        <v>147</v>
      </c>
      <c r="K633" s="1">
        <v>210.21</v>
      </c>
      <c r="N633" s="106">
        <v>2023</v>
      </c>
      <c r="O633" s="106" t="s">
        <v>45</v>
      </c>
      <c r="P633" s="106" t="s">
        <v>73</v>
      </c>
      <c r="Q633" s="107" t="s">
        <v>102</v>
      </c>
      <c r="R633" s="108">
        <v>2498</v>
      </c>
      <c r="S633" s="108">
        <v>8000</v>
      </c>
      <c r="T633" s="108">
        <v>8960</v>
      </c>
      <c r="U633" s="108">
        <v>1600</v>
      </c>
      <c r="V633" s="109" t="s">
        <v>117</v>
      </c>
    </row>
    <row r="634" spans="1:22" ht="18" customHeight="1">
      <c r="A634" s="1" t="s">
        <v>33</v>
      </c>
      <c r="B634" s="1">
        <v>2020</v>
      </c>
      <c r="C634" s="1" t="s">
        <v>26</v>
      </c>
      <c r="D634" s="1" t="s">
        <v>19</v>
      </c>
      <c r="E634" s="1" t="s">
        <v>64</v>
      </c>
      <c r="F634" s="1" t="s">
        <v>41</v>
      </c>
      <c r="G634" s="1" t="s">
        <v>34</v>
      </c>
      <c r="H634" s="1" t="s">
        <v>32</v>
      </c>
      <c r="I634" s="1" t="s">
        <v>118</v>
      </c>
      <c r="J634" s="1">
        <v>175</v>
      </c>
      <c r="K634" s="1">
        <v>250.25</v>
      </c>
      <c r="N634" s="106">
        <v>2023</v>
      </c>
      <c r="O634" s="106" t="s">
        <v>45</v>
      </c>
      <c r="P634" s="106" t="s">
        <v>72</v>
      </c>
      <c r="Q634" s="107" t="s">
        <v>100</v>
      </c>
      <c r="R634" s="108">
        <v>1245</v>
      </c>
      <c r="S634" s="108">
        <v>4577.2</v>
      </c>
      <c r="T634" s="108">
        <v>5126.4639999999999</v>
      </c>
      <c r="U634" s="108">
        <v>915.44</v>
      </c>
      <c r="V634" s="109" t="s">
        <v>117</v>
      </c>
    </row>
    <row r="635" spans="1:22" ht="18" customHeight="1">
      <c r="A635" s="1" t="s">
        <v>37</v>
      </c>
      <c r="B635" s="1">
        <v>2020</v>
      </c>
      <c r="C635" s="1" t="s">
        <v>26</v>
      </c>
      <c r="D635" s="1" t="s">
        <v>19</v>
      </c>
      <c r="E635" s="1" t="s">
        <v>64</v>
      </c>
      <c r="F635" s="1" t="s">
        <v>41</v>
      </c>
      <c r="G635" s="1" t="s">
        <v>34</v>
      </c>
      <c r="H635" s="1" t="s">
        <v>32</v>
      </c>
      <c r="I635" s="1" t="s">
        <v>118</v>
      </c>
      <c r="J635" s="1">
        <v>223</v>
      </c>
      <c r="K635" s="1">
        <v>318.89</v>
      </c>
      <c r="N635" s="106">
        <v>2023</v>
      </c>
      <c r="O635" s="106" t="s">
        <v>45</v>
      </c>
      <c r="P635" s="106" t="s">
        <v>111</v>
      </c>
      <c r="Q635" s="110" t="s">
        <v>95</v>
      </c>
      <c r="R635" s="111">
        <v>644</v>
      </c>
      <c r="S635" s="111">
        <v>5743.5</v>
      </c>
      <c r="T635" s="111">
        <v>6432.72</v>
      </c>
      <c r="U635" s="108">
        <v>1148.7</v>
      </c>
      <c r="V635" s="109" t="s">
        <v>117</v>
      </c>
    </row>
    <row r="636" spans="1:22" ht="18" customHeight="1">
      <c r="A636" s="1" t="s">
        <v>36</v>
      </c>
      <c r="B636" s="1">
        <v>2020</v>
      </c>
      <c r="C636" s="1" t="s">
        <v>26</v>
      </c>
      <c r="D636" s="1" t="s">
        <v>19</v>
      </c>
      <c r="E636" s="1" t="s">
        <v>64</v>
      </c>
      <c r="F636" s="1" t="s">
        <v>41</v>
      </c>
      <c r="G636" s="1" t="s">
        <v>34</v>
      </c>
      <c r="H636" s="1" t="s">
        <v>32</v>
      </c>
      <c r="I636" s="1" t="s">
        <v>118</v>
      </c>
      <c r="J636" s="1">
        <v>151</v>
      </c>
      <c r="K636" s="1">
        <v>215.93</v>
      </c>
      <c r="N636" s="106">
        <v>2023</v>
      </c>
      <c r="O636" s="106" t="s">
        <v>45</v>
      </c>
      <c r="P636" s="106" t="s">
        <v>71</v>
      </c>
      <c r="Q636" s="110" t="s">
        <v>94</v>
      </c>
      <c r="R636" s="111">
        <v>643</v>
      </c>
      <c r="S636" s="111">
        <v>7000</v>
      </c>
      <c r="T636" s="111">
        <v>7840</v>
      </c>
      <c r="U636" s="108">
        <v>1400</v>
      </c>
      <c r="V636" s="109" t="s">
        <v>117</v>
      </c>
    </row>
    <row r="637" spans="1:22" ht="18" customHeight="1">
      <c r="A637" s="1" t="s">
        <v>37</v>
      </c>
      <c r="B637" s="1">
        <v>2020</v>
      </c>
      <c r="C637" s="1" t="s">
        <v>26</v>
      </c>
      <c r="D637" s="1" t="s">
        <v>19</v>
      </c>
      <c r="E637" s="1" t="s">
        <v>64</v>
      </c>
      <c r="F637" s="1" t="s">
        <v>41</v>
      </c>
      <c r="G637" s="1" t="s">
        <v>34</v>
      </c>
      <c r="H637" s="1" t="s">
        <v>32</v>
      </c>
      <c r="I637" s="1" t="s">
        <v>118</v>
      </c>
      <c r="J637" s="1">
        <v>852</v>
      </c>
      <c r="K637" s="1">
        <v>1218.3600000000001</v>
      </c>
      <c r="N637" s="106">
        <v>2023</v>
      </c>
      <c r="O637" s="106" t="s">
        <v>45</v>
      </c>
      <c r="P637" s="106" t="s">
        <v>111</v>
      </c>
      <c r="Q637" s="110" t="s">
        <v>96</v>
      </c>
      <c r="R637" s="111">
        <v>455</v>
      </c>
      <c r="S637" s="111">
        <v>4578.6000000000004</v>
      </c>
      <c r="T637" s="111">
        <v>5128.0320000000002</v>
      </c>
      <c r="U637" s="108">
        <v>915.72000000000014</v>
      </c>
      <c r="V637" s="109" t="s">
        <v>117</v>
      </c>
    </row>
    <row r="638" spans="1:22" ht="18" customHeight="1">
      <c r="A638" s="1" t="s">
        <v>40</v>
      </c>
      <c r="B638" s="1">
        <v>2020</v>
      </c>
      <c r="C638" s="1" t="s">
        <v>26</v>
      </c>
      <c r="D638" s="1" t="s">
        <v>19</v>
      </c>
      <c r="E638" s="1" t="s">
        <v>64</v>
      </c>
      <c r="F638" s="1" t="s">
        <v>41</v>
      </c>
      <c r="G638" s="1" t="s">
        <v>34</v>
      </c>
      <c r="H638" s="1" t="s">
        <v>32</v>
      </c>
      <c r="I638" s="1" t="s">
        <v>118</v>
      </c>
      <c r="J638" s="1">
        <v>149</v>
      </c>
      <c r="K638" s="1">
        <v>213.07</v>
      </c>
      <c r="N638" s="106">
        <v>2023</v>
      </c>
      <c r="O638" s="106" t="s">
        <v>45</v>
      </c>
      <c r="P638" s="106" t="s">
        <v>71</v>
      </c>
      <c r="Q638" s="110" t="s">
        <v>93</v>
      </c>
      <c r="R638" s="112">
        <v>345</v>
      </c>
      <c r="S638" s="112">
        <v>7000</v>
      </c>
      <c r="T638" s="112">
        <v>7840</v>
      </c>
      <c r="U638" s="108">
        <v>1400</v>
      </c>
      <c r="V638" s="109" t="s">
        <v>117</v>
      </c>
    </row>
    <row r="639" spans="1:22" ht="18" customHeight="1">
      <c r="A639" s="1" t="s">
        <v>36</v>
      </c>
      <c r="B639" s="1">
        <v>2020</v>
      </c>
      <c r="C639" s="1" t="s">
        <v>45</v>
      </c>
      <c r="D639" s="1" t="s">
        <v>19</v>
      </c>
      <c r="E639" s="1" t="s">
        <v>64</v>
      </c>
      <c r="F639" s="1" t="s">
        <v>41</v>
      </c>
      <c r="G639" s="1" t="s">
        <v>34</v>
      </c>
      <c r="H639" s="1" t="s">
        <v>32</v>
      </c>
      <c r="I639" s="1" t="s">
        <v>118</v>
      </c>
      <c r="J639" s="1">
        <v>146</v>
      </c>
      <c r="K639" s="1">
        <v>208.78</v>
      </c>
      <c r="N639" s="106">
        <v>2023</v>
      </c>
      <c r="O639" s="106" t="s">
        <v>45</v>
      </c>
      <c r="P639" s="106" t="s">
        <v>72</v>
      </c>
      <c r="Q639" s="107" t="s">
        <v>98</v>
      </c>
      <c r="R639" s="108">
        <v>122</v>
      </c>
      <c r="S639" s="108">
        <v>100</v>
      </c>
      <c r="T639" s="108">
        <v>112</v>
      </c>
      <c r="U639" s="108">
        <v>20</v>
      </c>
      <c r="V639" s="109" t="s">
        <v>117</v>
      </c>
    </row>
    <row r="640" spans="1:22" ht="18" customHeight="1">
      <c r="A640" s="1" t="s">
        <v>33</v>
      </c>
      <c r="B640" s="1">
        <v>2020</v>
      </c>
      <c r="C640" s="1" t="s">
        <v>45</v>
      </c>
      <c r="D640" s="1" t="s">
        <v>19</v>
      </c>
      <c r="E640" s="1" t="s">
        <v>64</v>
      </c>
      <c r="F640" s="1" t="s">
        <v>41</v>
      </c>
      <c r="G640" s="1" t="s">
        <v>34</v>
      </c>
      <c r="H640" s="1" t="s">
        <v>32</v>
      </c>
      <c r="I640" s="1" t="s">
        <v>118</v>
      </c>
      <c r="J640" s="1">
        <v>362</v>
      </c>
      <c r="K640" s="1">
        <v>517.66</v>
      </c>
      <c r="N640" s="106">
        <v>2023</v>
      </c>
      <c r="O640" s="106" t="s">
        <v>45</v>
      </c>
      <c r="P640" s="106" t="s">
        <v>74</v>
      </c>
      <c r="Q640" s="110" t="s">
        <v>91</v>
      </c>
      <c r="R640" s="111">
        <v>78</v>
      </c>
      <c r="S640" s="111">
        <v>2288.6</v>
      </c>
      <c r="T640" s="111">
        <v>5126.4639999999999</v>
      </c>
      <c r="U640" s="108">
        <v>457.72</v>
      </c>
      <c r="V640" s="109" t="s">
        <v>117</v>
      </c>
    </row>
    <row r="641" spans="1:22" ht="18" customHeight="1">
      <c r="A641" s="1" t="s">
        <v>36</v>
      </c>
      <c r="B641" s="1">
        <v>2020</v>
      </c>
      <c r="C641" s="1" t="s">
        <v>45</v>
      </c>
      <c r="D641" s="1" t="s">
        <v>19</v>
      </c>
      <c r="E641" s="1" t="s">
        <v>64</v>
      </c>
      <c r="F641" s="1" t="s">
        <v>41</v>
      </c>
      <c r="G641" s="1" t="s">
        <v>34</v>
      </c>
      <c r="H641" s="1" t="s">
        <v>32</v>
      </c>
      <c r="I641" s="1" t="s">
        <v>118</v>
      </c>
      <c r="J641" s="1">
        <v>142</v>
      </c>
      <c r="K641" s="1">
        <v>203.06</v>
      </c>
      <c r="N641" s="106">
        <v>2023</v>
      </c>
      <c r="O641" s="106" t="s">
        <v>45</v>
      </c>
      <c r="P641" s="106" t="s">
        <v>74</v>
      </c>
      <c r="Q641" s="110" t="s">
        <v>89</v>
      </c>
      <c r="R641" s="111">
        <v>76</v>
      </c>
      <c r="S641" s="111">
        <v>2288.4499999999998</v>
      </c>
      <c r="T641" s="111">
        <v>5126.1279999999997</v>
      </c>
      <c r="U641" s="108">
        <v>457.69</v>
      </c>
      <c r="V641" s="109" t="s">
        <v>117</v>
      </c>
    </row>
    <row r="642" spans="1:22" ht="18" customHeight="1">
      <c r="A642" s="1" t="s">
        <v>36</v>
      </c>
      <c r="B642" s="1">
        <v>2020</v>
      </c>
      <c r="C642" s="1" t="s">
        <v>45</v>
      </c>
      <c r="D642" s="1" t="s">
        <v>19</v>
      </c>
      <c r="E642" s="1" t="s">
        <v>64</v>
      </c>
      <c r="F642" s="1" t="s">
        <v>41</v>
      </c>
      <c r="G642" s="1" t="s">
        <v>34</v>
      </c>
      <c r="H642" s="1" t="s">
        <v>32</v>
      </c>
      <c r="I642" s="1" t="s">
        <v>118</v>
      </c>
      <c r="J642" s="1">
        <v>190</v>
      </c>
      <c r="K642" s="1">
        <v>271.7</v>
      </c>
      <c r="N642" s="106">
        <v>2023</v>
      </c>
      <c r="O642" s="106" t="s">
        <v>45</v>
      </c>
      <c r="P642" s="106" t="s">
        <v>74</v>
      </c>
      <c r="Q642" s="110" t="s">
        <v>90</v>
      </c>
      <c r="R642" s="111">
        <v>46</v>
      </c>
      <c r="S642" s="111">
        <v>100</v>
      </c>
      <c r="T642" s="111">
        <v>224</v>
      </c>
      <c r="U642" s="108">
        <v>20</v>
      </c>
      <c r="V642" s="109" t="s">
        <v>117</v>
      </c>
    </row>
    <row r="643" spans="1:22" ht="18" customHeight="1">
      <c r="A643" s="1" t="s">
        <v>33</v>
      </c>
      <c r="B643" s="1">
        <v>2020</v>
      </c>
      <c r="C643" s="1" t="s">
        <v>45</v>
      </c>
      <c r="D643" s="1" t="s">
        <v>19</v>
      </c>
      <c r="E643" s="1" t="s">
        <v>64</v>
      </c>
      <c r="F643" s="1" t="s">
        <v>41</v>
      </c>
      <c r="G643" s="1" t="s">
        <v>34</v>
      </c>
      <c r="H643" s="1" t="s">
        <v>32</v>
      </c>
      <c r="I643" s="1" t="s">
        <v>118</v>
      </c>
      <c r="J643" s="1">
        <v>364</v>
      </c>
      <c r="K643" s="1">
        <v>520.52</v>
      </c>
      <c r="N643" s="106">
        <v>2023</v>
      </c>
      <c r="O643" s="106" t="s">
        <v>45</v>
      </c>
      <c r="P643" s="106" t="s">
        <v>74</v>
      </c>
      <c r="Q643" s="110" t="s">
        <v>88</v>
      </c>
      <c r="R643" s="111">
        <v>34</v>
      </c>
      <c r="S643" s="111">
        <v>2288.4</v>
      </c>
      <c r="T643" s="111">
        <v>5126.0160000000005</v>
      </c>
      <c r="U643" s="108">
        <v>457.68000000000006</v>
      </c>
      <c r="V643" s="109" t="s">
        <v>117</v>
      </c>
    </row>
    <row r="644" spans="1:22" ht="18" customHeight="1">
      <c r="A644" s="1" t="s">
        <v>33</v>
      </c>
      <c r="B644" s="1">
        <v>2020</v>
      </c>
      <c r="C644" s="1" t="s">
        <v>45</v>
      </c>
      <c r="D644" s="1" t="s">
        <v>19</v>
      </c>
      <c r="E644" s="1" t="s">
        <v>64</v>
      </c>
      <c r="F644" s="1" t="s">
        <v>41</v>
      </c>
      <c r="G644" s="1" t="s">
        <v>34</v>
      </c>
      <c r="H644" s="1" t="s">
        <v>32</v>
      </c>
      <c r="I644" s="1" t="s">
        <v>118</v>
      </c>
      <c r="J644" s="1">
        <v>815</v>
      </c>
      <c r="K644" s="1">
        <v>1165.45</v>
      </c>
      <c r="N644" s="106">
        <v>2023</v>
      </c>
      <c r="O644" s="106" t="s">
        <v>45</v>
      </c>
      <c r="P644" s="106" t="s">
        <v>72</v>
      </c>
      <c r="Q644" s="107" t="s">
        <v>99</v>
      </c>
      <c r="R644" s="108">
        <v>7</v>
      </c>
      <c r="S644" s="108">
        <v>200</v>
      </c>
      <c r="T644" s="108">
        <v>224</v>
      </c>
      <c r="U644" s="108">
        <v>40</v>
      </c>
      <c r="V644" s="109" t="s">
        <v>117</v>
      </c>
    </row>
    <row r="645" spans="1:22" ht="18" customHeight="1">
      <c r="A645" s="1" t="s">
        <v>30</v>
      </c>
      <c r="B645" s="1">
        <v>2020</v>
      </c>
      <c r="C645" s="1" t="s">
        <v>45</v>
      </c>
      <c r="D645" s="1" t="s">
        <v>19</v>
      </c>
      <c r="E645" s="1" t="s">
        <v>64</v>
      </c>
      <c r="F645" s="1" t="s">
        <v>41</v>
      </c>
      <c r="G645" s="1" t="s">
        <v>34</v>
      </c>
      <c r="H645" s="1" t="s">
        <v>32</v>
      </c>
      <c r="I645" s="1" t="s">
        <v>118</v>
      </c>
      <c r="J645" s="1">
        <v>848</v>
      </c>
      <c r="K645" s="1">
        <v>1212.6399999999999</v>
      </c>
      <c r="N645" s="106">
        <v>2023</v>
      </c>
      <c r="O645" s="106" t="s">
        <v>45</v>
      </c>
      <c r="P645" s="106" t="s">
        <v>74</v>
      </c>
      <c r="Q645" s="110" t="s">
        <v>92</v>
      </c>
      <c r="R645" s="111">
        <v>3</v>
      </c>
      <c r="S645" s="111">
        <v>2288.65</v>
      </c>
      <c r="T645" s="111">
        <v>5126.576</v>
      </c>
      <c r="U645" s="108">
        <v>457.73</v>
      </c>
      <c r="V645" s="109" t="s">
        <v>117</v>
      </c>
    </row>
    <row r="646" spans="1:22" ht="18" customHeight="1">
      <c r="A646" s="1" t="s">
        <v>33</v>
      </c>
      <c r="B646" s="1">
        <v>2020</v>
      </c>
      <c r="C646" s="1" t="s">
        <v>45</v>
      </c>
      <c r="D646" s="1" t="s">
        <v>19</v>
      </c>
      <c r="E646" s="1" t="s">
        <v>64</v>
      </c>
      <c r="F646" s="1" t="s">
        <v>41</v>
      </c>
      <c r="G646" s="1" t="s">
        <v>34</v>
      </c>
      <c r="H646" s="1" t="s">
        <v>32</v>
      </c>
      <c r="I646" s="1" t="s">
        <v>118</v>
      </c>
      <c r="J646" s="1">
        <v>901</v>
      </c>
      <c r="K646" s="1">
        <v>1288.43</v>
      </c>
      <c r="N646" s="106">
        <v>2023</v>
      </c>
      <c r="O646" s="106" t="s">
        <v>45</v>
      </c>
      <c r="P646" s="106" t="s">
        <v>97</v>
      </c>
      <c r="Q646" s="110" t="s">
        <v>97</v>
      </c>
      <c r="R646" s="111">
        <v>2</v>
      </c>
      <c r="S646" s="111">
        <v>6600</v>
      </c>
      <c r="T646" s="111">
        <v>7392</v>
      </c>
      <c r="U646" s="108">
        <v>1320</v>
      </c>
      <c r="V646" s="109" t="s">
        <v>115</v>
      </c>
    </row>
    <row r="647" spans="1:22" ht="18" customHeight="1">
      <c r="A647" s="1" t="s">
        <v>33</v>
      </c>
      <c r="B647" s="1">
        <v>2020</v>
      </c>
      <c r="C647" s="1" t="s">
        <v>45</v>
      </c>
      <c r="D647" s="1" t="s">
        <v>19</v>
      </c>
      <c r="E647" s="1" t="s">
        <v>64</v>
      </c>
      <c r="F647" s="1" t="s">
        <v>41</v>
      </c>
      <c r="G647" s="1" t="s">
        <v>34</v>
      </c>
      <c r="H647" s="1" t="s">
        <v>32</v>
      </c>
      <c r="I647" s="1" t="s">
        <v>118</v>
      </c>
      <c r="J647" s="1">
        <v>854</v>
      </c>
      <c r="K647" s="1">
        <v>526.24</v>
      </c>
      <c r="N647" s="106">
        <v>2023</v>
      </c>
      <c r="O647" s="106" t="s">
        <v>46</v>
      </c>
      <c r="P647" s="106" t="s">
        <v>73</v>
      </c>
      <c r="Q647" s="107" t="s">
        <v>101</v>
      </c>
      <c r="R647" s="108">
        <v>3566</v>
      </c>
      <c r="S647" s="108">
        <v>4577.3</v>
      </c>
      <c r="T647" s="108">
        <v>5126.576</v>
      </c>
      <c r="U647" s="108">
        <v>915.46</v>
      </c>
      <c r="V647" s="109" t="s">
        <v>115</v>
      </c>
    </row>
    <row r="648" spans="1:22" ht="18" customHeight="1">
      <c r="A648" s="1" t="s">
        <v>36</v>
      </c>
      <c r="B648" s="1">
        <v>2020</v>
      </c>
      <c r="C648" s="1" t="s">
        <v>45</v>
      </c>
      <c r="D648" s="1" t="s">
        <v>19</v>
      </c>
      <c r="E648" s="1" t="s">
        <v>64</v>
      </c>
      <c r="F648" s="1" t="s">
        <v>41</v>
      </c>
      <c r="G648" s="1" t="s">
        <v>34</v>
      </c>
      <c r="H648" s="1" t="s">
        <v>32</v>
      </c>
      <c r="I648" s="1" t="s">
        <v>118</v>
      </c>
      <c r="J648" s="1">
        <v>189</v>
      </c>
      <c r="K648" s="1">
        <v>526.24</v>
      </c>
      <c r="N648" s="106">
        <v>2023</v>
      </c>
      <c r="O648" s="106" t="s">
        <v>46</v>
      </c>
      <c r="P648" s="106" t="s">
        <v>73</v>
      </c>
      <c r="Q648" s="107" t="s">
        <v>102</v>
      </c>
      <c r="R648" s="108">
        <v>2498</v>
      </c>
      <c r="S648" s="108">
        <v>8000</v>
      </c>
      <c r="T648" s="108">
        <v>8960</v>
      </c>
      <c r="U648" s="108">
        <v>1600</v>
      </c>
      <c r="V648" s="109" t="s">
        <v>115</v>
      </c>
    </row>
    <row r="649" spans="1:22" ht="18" customHeight="1">
      <c r="A649" s="1" t="s">
        <v>33</v>
      </c>
      <c r="B649" s="1">
        <v>2020</v>
      </c>
      <c r="C649" s="1" t="s">
        <v>45</v>
      </c>
      <c r="D649" s="1" t="s">
        <v>19</v>
      </c>
      <c r="E649" s="1" t="s">
        <v>64</v>
      </c>
      <c r="F649" s="1" t="s">
        <v>41</v>
      </c>
      <c r="G649" s="1" t="s">
        <v>34</v>
      </c>
      <c r="H649" s="1" t="s">
        <v>32</v>
      </c>
      <c r="I649" s="1" t="s">
        <v>118</v>
      </c>
      <c r="J649" s="1">
        <v>363</v>
      </c>
      <c r="K649" s="1">
        <v>519.09</v>
      </c>
      <c r="N649" s="106">
        <v>2023</v>
      </c>
      <c r="O649" s="106" t="s">
        <v>46</v>
      </c>
      <c r="P649" s="106" t="s">
        <v>72</v>
      </c>
      <c r="Q649" s="107" t="s">
        <v>100</v>
      </c>
      <c r="R649" s="108">
        <v>1245</v>
      </c>
      <c r="S649" s="108">
        <v>4577.2</v>
      </c>
      <c r="T649" s="108">
        <v>5126.4639999999999</v>
      </c>
      <c r="U649" s="108">
        <v>915.44</v>
      </c>
      <c r="V649" s="109" t="s">
        <v>115</v>
      </c>
    </row>
    <row r="650" spans="1:22" ht="18" customHeight="1">
      <c r="A650" s="1" t="s">
        <v>33</v>
      </c>
      <c r="B650" s="1">
        <v>2020</v>
      </c>
      <c r="C650" s="1" t="s">
        <v>45</v>
      </c>
      <c r="D650" s="1" t="s">
        <v>19</v>
      </c>
      <c r="E650" s="1" t="s">
        <v>64</v>
      </c>
      <c r="F650" s="1" t="s">
        <v>41</v>
      </c>
      <c r="G650" s="1" t="s">
        <v>34</v>
      </c>
      <c r="H650" s="1" t="s">
        <v>32</v>
      </c>
      <c r="I650" s="1" t="s">
        <v>118</v>
      </c>
      <c r="J650" s="1">
        <v>145</v>
      </c>
      <c r="K650" s="1">
        <v>207.35</v>
      </c>
      <c r="N650" s="106">
        <v>2023</v>
      </c>
      <c r="O650" s="106" t="s">
        <v>46</v>
      </c>
      <c r="P650" s="106" t="s">
        <v>111</v>
      </c>
      <c r="Q650" s="110" t="s">
        <v>95</v>
      </c>
      <c r="R650" s="111">
        <v>644</v>
      </c>
      <c r="S650" s="111">
        <v>5743.5</v>
      </c>
      <c r="T650" s="111">
        <v>6432.72</v>
      </c>
      <c r="U650" s="108">
        <v>1148.7</v>
      </c>
      <c r="V650" s="109" t="s">
        <v>115</v>
      </c>
    </row>
    <row r="651" spans="1:22" ht="18" customHeight="1">
      <c r="A651" s="1" t="s">
        <v>33</v>
      </c>
      <c r="B651" s="1">
        <v>2020</v>
      </c>
      <c r="C651" s="1" t="s">
        <v>45</v>
      </c>
      <c r="D651" s="1" t="s">
        <v>19</v>
      </c>
      <c r="E651" s="1" t="s">
        <v>64</v>
      </c>
      <c r="F651" s="1" t="s">
        <v>41</v>
      </c>
      <c r="G651" s="1" t="s">
        <v>34</v>
      </c>
      <c r="H651" s="1" t="s">
        <v>32</v>
      </c>
      <c r="I651" s="1" t="s">
        <v>118</v>
      </c>
      <c r="J651" s="1">
        <v>193</v>
      </c>
      <c r="K651" s="1">
        <v>275.99</v>
      </c>
      <c r="N651" s="106">
        <v>2023</v>
      </c>
      <c r="O651" s="106" t="s">
        <v>46</v>
      </c>
      <c r="P651" s="106" t="s">
        <v>71</v>
      </c>
      <c r="Q651" s="110" t="s">
        <v>94</v>
      </c>
      <c r="R651" s="111">
        <v>643</v>
      </c>
      <c r="S651" s="111">
        <v>7000</v>
      </c>
      <c r="T651" s="111">
        <v>7840</v>
      </c>
      <c r="U651" s="108">
        <v>1400</v>
      </c>
      <c r="V651" s="109" t="s">
        <v>117</v>
      </c>
    </row>
    <row r="652" spans="1:22" ht="18" customHeight="1">
      <c r="A652" s="1" t="s">
        <v>36</v>
      </c>
      <c r="B652" s="1">
        <v>2020</v>
      </c>
      <c r="C652" s="1" t="s">
        <v>45</v>
      </c>
      <c r="D652" s="1" t="s">
        <v>19</v>
      </c>
      <c r="E652" s="1" t="s">
        <v>64</v>
      </c>
      <c r="F652" s="1" t="s">
        <v>41</v>
      </c>
      <c r="G652" s="1" t="s">
        <v>34</v>
      </c>
      <c r="H652" s="1" t="s">
        <v>32</v>
      </c>
      <c r="I652" s="1" t="s">
        <v>118</v>
      </c>
      <c r="J652" s="1">
        <v>361</v>
      </c>
      <c r="K652" s="1">
        <v>516.23</v>
      </c>
      <c r="N652" s="106">
        <v>2023</v>
      </c>
      <c r="O652" s="106" t="s">
        <v>46</v>
      </c>
      <c r="P652" s="106" t="s">
        <v>111</v>
      </c>
      <c r="Q652" s="110" t="s">
        <v>96</v>
      </c>
      <c r="R652" s="111">
        <v>455</v>
      </c>
      <c r="S652" s="111">
        <v>5036.46</v>
      </c>
      <c r="T652" s="111">
        <v>5128.0320000000002</v>
      </c>
      <c r="U652" s="108">
        <v>1007.292</v>
      </c>
      <c r="V652" s="109" t="s">
        <v>117</v>
      </c>
    </row>
    <row r="653" spans="1:22" ht="18" customHeight="1">
      <c r="A653" s="1" t="s">
        <v>33</v>
      </c>
      <c r="B653" s="1">
        <v>2020</v>
      </c>
      <c r="C653" s="1" t="s">
        <v>45</v>
      </c>
      <c r="D653" s="1" t="s">
        <v>19</v>
      </c>
      <c r="E653" s="1" t="s">
        <v>64</v>
      </c>
      <c r="F653" s="1" t="s">
        <v>41</v>
      </c>
      <c r="G653" s="1" t="s">
        <v>34</v>
      </c>
      <c r="H653" s="1" t="s">
        <v>32</v>
      </c>
      <c r="I653" s="1" t="s">
        <v>118</v>
      </c>
      <c r="J653" s="1">
        <v>824</v>
      </c>
      <c r="K653" s="1">
        <v>1178.32</v>
      </c>
      <c r="N653" s="106">
        <v>2023</v>
      </c>
      <c r="O653" s="106" t="s">
        <v>46</v>
      </c>
      <c r="P653" s="106" t="s">
        <v>71</v>
      </c>
      <c r="Q653" s="110" t="s">
        <v>93</v>
      </c>
      <c r="R653" s="112">
        <v>345</v>
      </c>
      <c r="S653" s="112">
        <v>7700</v>
      </c>
      <c r="T653" s="112">
        <v>7840</v>
      </c>
      <c r="U653" s="108">
        <v>1540</v>
      </c>
      <c r="V653" s="109" t="s">
        <v>117</v>
      </c>
    </row>
    <row r="654" spans="1:22" ht="18" customHeight="1">
      <c r="A654" s="1" t="s">
        <v>36</v>
      </c>
      <c r="B654" s="1">
        <v>2020</v>
      </c>
      <c r="C654" s="1" t="s">
        <v>45</v>
      </c>
      <c r="D654" s="1" t="s">
        <v>19</v>
      </c>
      <c r="E654" s="1" t="s">
        <v>64</v>
      </c>
      <c r="F654" s="1" t="s">
        <v>41</v>
      </c>
      <c r="G654" s="1" t="s">
        <v>34</v>
      </c>
      <c r="H654" s="1" t="s">
        <v>32</v>
      </c>
      <c r="I654" s="1" t="s">
        <v>118</v>
      </c>
      <c r="J654" s="1">
        <v>857</v>
      </c>
      <c r="K654" s="1">
        <v>1225.51</v>
      </c>
      <c r="N654" s="106">
        <v>2023</v>
      </c>
      <c r="O654" s="106" t="s">
        <v>46</v>
      </c>
      <c r="P654" s="106" t="s">
        <v>72</v>
      </c>
      <c r="Q654" s="107" t="s">
        <v>98</v>
      </c>
      <c r="R654" s="108">
        <v>122</v>
      </c>
      <c r="S654" s="108">
        <v>110</v>
      </c>
      <c r="T654" s="108">
        <v>112</v>
      </c>
      <c r="U654" s="108">
        <v>22</v>
      </c>
      <c r="V654" s="109" t="s">
        <v>117</v>
      </c>
    </row>
    <row r="655" spans="1:22" ht="18" customHeight="1">
      <c r="A655" s="1" t="s">
        <v>36</v>
      </c>
      <c r="B655" s="1">
        <v>2020</v>
      </c>
      <c r="C655" s="1" t="s">
        <v>45</v>
      </c>
      <c r="D655" s="1" t="s">
        <v>19</v>
      </c>
      <c r="E655" s="1" t="s">
        <v>64</v>
      </c>
      <c r="F655" s="1" t="s">
        <v>41</v>
      </c>
      <c r="G655" s="1" t="s">
        <v>34</v>
      </c>
      <c r="H655" s="1" t="s">
        <v>32</v>
      </c>
      <c r="I655" s="1" t="s">
        <v>118</v>
      </c>
      <c r="J655" s="1">
        <v>365</v>
      </c>
      <c r="K655" s="1">
        <v>521.95000000000005</v>
      </c>
      <c r="N655" s="106">
        <v>2023</v>
      </c>
      <c r="O655" s="106" t="s">
        <v>46</v>
      </c>
      <c r="P655" s="106" t="s">
        <v>74</v>
      </c>
      <c r="Q655" s="110" t="s">
        <v>91</v>
      </c>
      <c r="R655" s="111">
        <v>78</v>
      </c>
      <c r="S655" s="111">
        <v>2517.46</v>
      </c>
      <c r="T655" s="111">
        <v>5126.4639999999999</v>
      </c>
      <c r="U655" s="108">
        <v>503.49200000000002</v>
      </c>
      <c r="V655" s="109" t="s">
        <v>117</v>
      </c>
    </row>
    <row r="656" spans="1:22" ht="18" customHeight="1">
      <c r="A656" s="1" t="s">
        <v>36</v>
      </c>
      <c r="B656" s="1">
        <v>2020</v>
      </c>
      <c r="C656" s="1" t="s">
        <v>44</v>
      </c>
      <c r="D656" s="1" t="s">
        <v>19</v>
      </c>
      <c r="E656" s="1" t="s">
        <v>64</v>
      </c>
      <c r="F656" s="1" t="s">
        <v>41</v>
      </c>
      <c r="G656" s="1" t="s">
        <v>34</v>
      </c>
      <c r="H656" s="1" t="s">
        <v>32</v>
      </c>
      <c r="I656" s="1" t="s">
        <v>118</v>
      </c>
      <c r="J656" s="1">
        <v>152</v>
      </c>
      <c r="K656" s="1">
        <v>217.36</v>
      </c>
      <c r="N656" s="106">
        <v>2023</v>
      </c>
      <c r="O656" s="106" t="s">
        <v>46</v>
      </c>
      <c r="P656" s="106" t="s">
        <v>74</v>
      </c>
      <c r="Q656" s="110" t="s">
        <v>89</v>
      </c>
      <c r="R656" s="111">
        <v>76</v>
      </c>
      <c r="S656" s="111">
        <v>2517.2949999999996</v>
      </c>
      <c r="T656" s="111">
        <v>5126.1279999999997</v>
      </c>
      <c r="U656" s="108">
        <v>503.45899999999995</v>
      </c>
      <c r="V656" s="109" t="s">
        <v>117</v>
      </c>
    </row>
    <row r="657" spans="1:22" ht="18" customHeight="1">
      <c r="A657" s="1" t="s">
        <v>36</v>
      </c>
      <c r="B657" s="1">
        <v>2020</v>
      </c>
      <c r="C657" s="1" t="s">
        <v>44</v>
      </c>
      <c r="D657" s="1" t="s">
        <v>19</v>
      </c>
      <c r="E657" s="1" t="s">
        <v>64</v>
      </c>
      <c r="F657" s="1" t="s">
        <v>41</v>
      </c>
      <c r="G657" s="1" t="s">
        <v>34</v>
      </c>
      <c r="H657" s="1" t="s">
        <v>32</v>
      </c>
      <c r="I657" s="1" t="s">
        <v>118</v>
      </c>
      <c r="J657" s="1">
        <v>194</v>
      </c>
      <c r="K657" s="1">
        <v>277.42</v>
      </c>
      <c r="N657" s="106">
        <v>2023</v>
      </c>
      <c r="O657" s="106" t="s">
        <v>46</v>
      </c>
      <c r="P657" s="106" t="s">
        <v>74</v>
      </c>
      <c r="Q657" s="110" t="s">
        <v>90</v>
      </c>
      <c r="R657" s="111">
        <v>46</v>
      </c>
      <c r="S657" s="111">
        <v>115</v>
      </c>
      <c r="T657" s="111">
        <v>224</v>
      </c>
      <c r="U657" s="108">
        <v>23</v>
      </c>
      <c r="V657" s="109" t="s">
        <v>117</v>
      </c>
    </row>
    <row r="658" spans="1:22" ht="18" customHeight="1">
      <c r="A658" s="1" t="s">
        <v>40</v>
      </c>
      <c r="B658" s="1">
        <v>2020</v>
      </c>
      <c r="C658" s="1" t="s">
        <v>44</v>
      </c>
      <c r="D658" s="1" t="s">
        <v>19</v>
      </c>
      <c r="E658" s="1" t="s">
        <v>64</v>
      </c>
      <c r="F658" s="1" t="s">
        <v>41</v>
      </c>
      <c r="G658" s="1" t="s">
        <v>34</v>
      </c>
      <c r="H658" s="1" t="s">
        <v>32</v>
      </c>
      <c r="I658" s="1" t="s">
        <v>118</v>
      </c>
      <c r="J658" s="1">
        <v>368</v>
      </c>
      <c r="K658" s="1">
        <v>526.24</v>
      </c>
      <c r="N658" s="106">
        <v>2023</v>
      </c>
      <c r="O658" s="106" t="s">
        <v>46</v>
      </c>
      <c r="P658" s="106" t="s">
        <v>74</v>
      </c>
      <c r="Q658" s="110" t="s">
        <v>88</v>
      </c>
      <c r="R658" s="111">
        <v>34</v>
      </c>
      <c r="S658" s="111">
        <v>2631.66</v>
      </c>
      <c r="T658" s="111">
        <v>5126.0160000000005</v>
      </c>
      <c r="U658" s="108">
        <v>526.33199999999999</v>
      </c>
      <c r="V658" s="109" t="s">
        <v>117</v>
      </c>
    </row>
    <row r="659" spans="1:22" ht="18" customHeight="1">
      <c r="A659" s="1" t="s">
        <v>30</v>
      </c>
      <c r="B659" s="1">
        <v>2020</v>
      </c>
      <c r="C659" s="1" t="s">
        <v>44</v>
      </c>
      <c r="D659" s="1" t="s">
        <v>19</v>
      </c>
      <c r="E659" s="1" t="s">
        <v>64</v>
      </c>
      <c r="F659" s="1" t="s">
        <v>41</v>
      </c>
      <c r="G659" s="1" t="s">
        <v>34</v>
      </c>
      <c r="H659" s="1" t="s">
        <v>32</v>
      </c>
      <c r="I659" s="1" t="s">
        <v>118</v>
      </c>
      <c r="J659" s="1">
        <v>148</v>
      </c>
      <c r="K659" s="1">
        <v>211.64</v>
      </c>
      <c r="N659" s="106">
        <v>2023</v>
      </c>
      <c r="O659" s="106" t="s">
        <v>46</v>
      </c>
      <c r="P659" s="106" t="s">
        <v>72</v>
      </c>
      <c r="Q659" s="107" t="s">
        <v>99</v>
      </c>
      <c r="R659" s="108">
        <v>7</v>
      </c>
      <c r="S659" s="108">
        <v>230</v>
      </c>
      <c r="T659" s="108">
        <v>224</v>
      </c>
      <c r="U659" s="108">
        <v>46</v>
      </c>
      <c r="V659" s="109" t="s">
        <v>117</v>
      </c>
    </row>
    <row r="660" spans="1:22" ht="18" customHeight="1">
      <c r="A660" s="1" t="s">
        <v>36</v>
      </c>
      <c r="B660" s="1">
        <v>2020</v>
      </c>
      <c r="C660" s="1" t="s">
        <v>44</v>
      </c>
      <c r="D660" s="1" t="s">
        <v>19</v>
      </c>
      <c r="E660" s="1" t="s">
        <v>64</v>
      </c>
      <c r="F660" s="1" t="s">
        <v>41</v>
      </c>
      <c r="G660" s="1" t="s">
        <v>34</v>
      </c>
      <c r="H660" s="1" t="s">
        <v>32</v>
      </c>
      <c r="I660" s="1" t="s">
        <v>118</v>
      </c>
      <c r="J660" s="1">
        <v>196</v>
      </c>
      <c r="K660" s="1">
        <v>280.27999999999997</v>
      </c>
      <c r="N660" s="106">
        <v>2023</v>
      </c>
      <c r="O660" s="106" t="s">
        <v>46</v>
      </c>
      <c r="P660" s="106" t="s">
        <v>74</v>
      </c>
      <c r="Q660" s="110" t="s">
        <v>92</v>
      </c>
      <c r="R660" s="111">
        <v>3</v>
      </c>
      <c r="S660" s="111">
        <v>2631.9475000000002</v>
      </c>
      <c r="T660" s="111">
        <v>5126.576</v>
      </c>
      <c r="U660" s="108">
        <v>526.38950000000011</v>
      </c>
      <c r="V660" s="109" t="s">
        <v>115</v>
      </c>
    </row>
    <row r="661" spans="1:22" ht="18" customHeight="1">
      <c r="A661" s="1" t="s">
        <v>40</v>
      </c>
      <c r="B661" s="1">
        <v>2020</v>
      </c>
      <c r="C661" s="1" t="s">
        <v>44</v>
      </c>
      <c r="D661" s="1" t="s">
        <v>19</v>
      </c>
      <c r="E661" s="1" t="s">
        <v>64</v>
      </c>
      <c r="F661" s="1" t="s">
        <v>41</v>
      </c>
      <c r="G661" s="1" t="s">
        <v>34</v>
      </c>
      <c r="H661" s="1" t="s">
        <v>32</v>
      </c>
      <c r="I661" s="1" t="s">
        <v>118</v>
      </c>
      <c r="J661" s="1">
        <v>370</v>
      </c>
      <c r="K661" s="1">
        <v>529.1</v>
      </c>
      <c r="N661" s="106">
        <v>2023</v>
      </c>
      <c r="O661" s="106" t="s">
        <v>46</v>
      </c>
      <c r="P661" s="106" t="s">
        <v>97</v>
      </c>
      <c r="Q661" s="110" t="s">
        <v>97</v>
      </c>
      <c r="R661" s="111">
        <v>2</v>
      </c>
      <c r="S661" s="111">
        <v>7590</v>
      </c>
      <c r="T661" s="111">
        <v>7392</v>
      </c>
      <c r="U661" s="108">
        <v>1518</v>
      </c>
      <c r="V661" s="109" t="s">
        <v>117</v>
      </c>
    </row>
    <row r="662" spans="1:22" ht="18" customHeight="1">
      <c r="A662" s="1" t="s">
        <v>36</v>
      </c>
      <c r="B662" s="1">
        <v>2020</v>
      </c>
      <c r="C662" s="1" t="s">
        <v>44</v>
      </c>
      <c r="D662" s="1" t="s">
        <v>19</v>
      </c>
      <c r="E662" s="1" t="s">
        <v>64</v>
      </c>
      <c r="F662" s="1" t="s">
        <v>41</v>
      </c>
      <c r="G662" s="1" t="s">
        <v>34</v>
      </c>
      <c r="H662" s="1" t="s">
        <v>32</v>
      </c>
      <c r="I662" s="1" t="s">
        <v>118</v>
      </c>
      <c r="J662" s="1">
        <v>814</v>
      </c>
      <c r="K662" s="1">
        <v>1164.02</v>
      </c>
      <c r="N662" s="106">
        <v>2023</v>
      </c>
      <c r="O662" s="106" t="s">
        <v>47</v>
      </c>
      <c r="P662" s="106" t="s">
        <v>73</v>
      </c>
      <c r="Q662" s="107" t="s">
        <v>101</v>
      </c>
      <c r="R662" s="108">
        <v>3566</v>
      </c>
      <c r="S662" s="108">
        <v>4577.3</v>
      </c>
      <c r="T662" s="108">
        <v>5126.576</v>
      </c>
      <c r="U662" s="108">
        <v>915.46</v>
      </c>
      <c r="V662" s="109" t="s">
        <v>117</v>
      </c>
    </row>
    <row r="663" spans="1:22" ht="18" customHeight="1">
      <c r="A663" s="1" t="s">
        <v>33</v>
      </c>
      <c r="B663" s="1">
        <v>2020</v>
      </c>
      <c r="C663" s="1" t="s">
        <v>44</v>
      </c>
      <c r="D663" s="1" t="s">
        <v>19</v>
      </c>
      <c r="E663" s="1" t="s">
        <v>64</v>
      </c>
      <c r="F663" s="1" t="s">
        <v>41</v>
      </c>
      <c r="G663" s="1" t="s">
        <v>34</v>
      </c>
      <c r="H663" s="1" t="s">
        <v>32</v>
      </c>
      <c r="I663" s="1" t="s">
        <v>118</v>
      </c>
      <c r="J663" s="1">
        <v>847</v>
      </c>
      <c r="K663" s="1">
        <v>1211.21</v>
      </c>
      <c r="N663" s="106">
        <v>2023</v>
      </c>
      <c r="O663" s="106" t="s">
        <v>47</v>
      </c>
      <c r="P663" s="106" t="s">
        <v>73</v>
      </c>
      <c r="Q663" s="107" t="s">
        <v>102</v>
      </c>
      <c r="R663" s="108">
        <v>2498</v>
      </c>
      <c r="S663" s="108">
        <v>8000</v>
      </c>
      <c r="T663" s="108">
        <v>8960</v>
      </c>
      <c r="U663" s="108">
        <v>1600</v>
      </c>
      <c r="V663" s="109" t="s">
        <v>117</v>
      </c>
    </row>
    <row r="664" spans="1:22" ht="18" customHeight="1">
      <c r="A664" s="1" t="s">
        <v>30</v>
      </c>
      <c r="B664" s="1">
        <v>2020</v>
      </c>
      <c r="C664" s="1" t="s">
        <v>44</v>
      </c>
      <c r="D664" s="1" t="s">
        <v>19</v>
      </c>
      <c r="E664" s="1" t="s">
        <v>64</v>
      </c>
      <c r="F664" s="1" t="s">
        <v>41</v>
      </c>
      <c r="G664" s="1" t="s">
        <v>34</v>
      </c>
      <c r="H664" s="1" t="s">
        <v>32</v>
      </c>
      <c r="I664" s="1" t="s">
        <v>118</v>
      </c>
      <c r="J664" s="1">
        <v>195</v>
      </c>
      <c r="K664" s="1">
        <v>526.24</v>
      </c>
      <c r="N664" s="106">
        <v>2023</v>
      </c>
      <c r="O664" s="106" t="s">
        <v>47</v>
      </c>
      <c r="P664" s="106" t="s">
        <v>72</v>
      </c>
      <c r="Q664" s="107" t="s">
        <v>100</v>
      </c>
      <c r="R664" s="108">
        <v>1245</v>
      </c>
      <c r="S664" s="108">
        <v>4577.2</v>
      </c>
      <c r="T664" s="108">
        <v>5126.4639999999999</v>
      </c>
      <c r="U664" s="108">
        <v>915.44</v>
      </c>
      <c r="V664" s="109" t="s">
        <v>117</v>
      </c>
    </row>
    <row r="665" spans="1:22" ht="18" customHeight="1">
      <c r="A665" s="1" t="s">
        <v>36</v>
      </c>
      <c r="B665" s="1">
        <v>2020</v>
      </c>
      <c r="C665" s="1" t="s">
        <v>44</v>
      </c>
      <c r="D665" s="1" t="s">
        <v>19</v>
      </c>
      <c r="E665" s="1" t="s">
        <v>64</v>
      </c>
      <c r="F665" s="1" t="s">
        <v>41</v>
      </c>
      <c r="G665" s="1" t="s">
        <v>34</v>
      </c>
      <c r="H665" s="1" t="s">
        <v>32</v>
      </c>
      <c r="I665" s="1" t="s">
        <v>118</v>
      </c>
      <c r="J665" s="1">
        <v>369</v>
      </c>
      <c r="K665" s="1">
        <v>527.66999999999996</v>
      </c>
      <c r="N665" s="106">
        <v>2023</v>
      </c>
      <c r="O665" s="106" t="s">
        <v>47</v>
      </c>
      <c r="P665" s="106" t="s">
        <v>111</v>
      </c>
      <c r="Q665" s="110" t="s">
        <v>95</v>
      </c>
      <c r="R665" s="111">
        <v>644</v>
      </c>
      <c r="S665" s="111">
        <v>5743.5</v>
      </c>
      <c r="T665" s="111">
        <v>6432.72</v>
      </c>
      <c r="U665" s="108">
        <v>1148.7</v>
      </c>
      <c r="V665" s="109" t="s">
        <v>117</v>
      </c>
    </row>
    <row r="666" spans="1:22" ht="18" customHeight="1">
      <c r="A666" s="1" t="s">
        <v>40</v>
      </c>
      <c r="B666" s="1">
        <v>2020</v>
      </c>
      <c r="C666" s="1" t="s">
        <v>44</v>
      </c>
      <c r="D666" s="1" t="s">
        <v>19</v>
      </c>
      <c r="E666" s="1" t="s">
        <v>64</v>
      </c>
      <c r="F666" s="1" t="s">
        <v>41</v>
      </c>
      <c r="G666" s="1" t="s">
        <v>34</v>
      </c>
      <c r="H666" s="1" t="s">
        <v>32</v>
      </c>
      <c r="I666" s="1" t="s">
        <v>118</v>
      </c>
      <c r="J666" s="1">
        <v>151</v>
      </c>
      <c r="K666" s="1">
        <v>215.93</v>
      </c>
      <c r="N666" s="106">
        <v>2023</v>
      </c>
      <c r="O666" s="106" t="s">
        <v>47</v>
      </c>
      <c r="P666" s="106" t="s">
        <v>71</v>
      </c>
      <c r="Q666" s="110" t="s">
        <v>94</v>
      </c>
      <c r="R666" s="111">
        <v>643</v>
      </c>
      <c r="S666" s="111">
        <v>7000</v>
      </c>
      <c r="T666" s="111">
        <v>7840</v>
      </c>
      <c r="U666" s="108">
        <v>1400</v>
      </c>
      <c r="V666" s="109" t="s">
        <v>117</v>
      </c>
    </row>
    <row r="667" spans="1:22" ht="18" customHeight="1">
      <c r="A667" s="1" t="s">
        <v>36</v>
      </c>
      <c r="B667" s="1">
        <v>2020</v>
      </c>
      <c r="C667" s="1" t="s">
        <v>44</v>
      </c>
      <c r="D667" s="1" t="s">
        <v>19</v>
      </c>
      <c r="E667" s="1" t="s">
        <v>64</v>
      </c>
      <c r="F667" s="1" t="s">
        <v>41</v>
      </c>
      <c r="G667" s="1" t="s">
        <v>34</v>
      </c>
      <c r="H667" s="1" t="s">
        <v>32</v>
      </c>
      <c r="I667" s="1" t="s">
        <v>118</v>
      </c>
      <c r="J667" s="1">
        <v>199</v>
      </c>
      <c r="K667" s="1">
        <v>284.57</v>
      </c>
      <c r="N667" s="106">
        <v>2023</v>
      </c>
      <c r="O667" s="106" t="s">
        <v>47</v>
      </c>
      <c r="P667" s="106" t="s">
        <v>111</v>
      </c>
      <c r="Q667" s="110" t="s">
        <v>96</v>
      </c>
      <c r="R667" s="111">
        <v>455</v>
      </c>
      <c r="S667" s="111">
        <v>4578.6000000000004</v>
      </c>
      <c r="T667" s="111">
        <v>5128.0320000000002</v>
      </c>
      <c r="U667" s="108">
        <v>915.72000000000014</v>
      </c>
      <c r="V667" s="109" t="s">
        <v>117</v>
      </c>
    </row>
    <row r="668" spans="1:22" ht="18" customHeight="1">
      <c r="A668" s="1" t="s">
        <v>30</v>
      </c>
      <c r="B668" s="1">
        <v>2020</v>
      </c>
      <c r="C668" s="1" t="s">
        <v>44</v>
      </c>
      <c r="D668" s="1" t="s">
        <v>19</v>
      </c>
      <c r="E668" s="1" t="s">
        <v>64</v>
      </c>
      <c r="F668" s="1" t="s">
        <v>41</v>
      </c>
      <c r="G668" s="1" t="s">
        <v>34</v>
      </c>
      <c r="H668" s="1" t="s">
        <v>32</v>
      </c>
      <c r="I668" s="1" t="s">
        <v>118</v>
      </c>
      <c r="J668" s="1">
        <v>367</v>
      </c>
      <c r="K668" s="1">
        <v>524.80999999999995</v>
      </c>
      <c r="N668" s="106">
        <v>2023</v>
      </c>
      <c r="O668" s="106" t="s">
        <v>47</v>
      </c>
      <c r="P668" s="106" t="s">
        <v>71</v>
      </c>
      <c r="Q668" s="110" t="s">
        <v>93</v>
      </c>
      <c r="R668" s="112">
        <v>345</v>
      </c>
      <c r="S668" s="112">
        <v>7000</v>
      </c>
      <c r="T668" s="112">
        <v>7840</v>
      </c>
      <c r="U668" s="108">
        <v>1400</v>
      </c>
      <c r="V668" s="109" t="s">
        <v>117</v>
      </c>
    </row>
    <row r="669" spans="1:22" ht="18" customHeight="1">
      <c r="A669" s="1" t="s">
        <v>40</v>
      </c>
      <c r="B669" s="1">
        <v>2020</v>
      </c>
      <c r="C669" s="1" t="s">
        <v>44</v>
      </c>
      <c r="D669" s="1" t="s">
        <v>19</v>
      </c>
      <c r="E669" s="1" t="s">
        <v>64</v>
      </c>
      <c r="F669" s="1" t="s">
        <v>41</v>
      </c>
      <c r="G669" s="1" t="s">
        <v>34</v>
      </c>
      <c r="H669" s="1" t="s">
        <v>32</v>
      </c>
      <c r="I669" s="1" t="s">
        <v>118</v>
      </c>
      <c r="J669" s="1">
        <v>823</v>
      </c>
      <c r="K669" s="1">
        <v>1176.8899999999999</v>
      </c>
      <c r="N669" s="106">
        <v>2023</v>
      </c>
      <c r="O669" s="106" t="s">
        <v>47</v>
      </c>
      <c r="P669" s="106" t="s">
        <v>72</v>
      </c>
      <c r="Q669" s="107" t="s">
        <v>98</v>
      </c>
      <c r="R669" s="108">
        <v>122</v>
      </c>
      <c r="S669" s="108">
        <v>100</v>
      </c>
      <c r="T669" s="108">
        <v>112</v>
      </c>
      <c r="U669" s="108">
        <v>20</v>
      </c>
      <c r="V669" s="109" t="s">
        <v>117</v>
      </c>
    </row>
    <row r="670" spans="1:22" ht="18" customHeight="1">
      <c r="A670" s="1" t="s">
        <v>33</v>
      </c>
      <c r="B670" s="1">
        <v>2020</v>
      </c>
      <c r="C670" s="1" t="s">
        <v>44</v>
      </c>
      <c r="D670" s="1" t="s">
        <v>19</v>
      </c>
      <c r="E670" s="1" t="s">
        <v>64</v>
      </c>
      <c r="F670" s="1" t="s">
        <v>41</v>
      </c>
      <c r="G670" s="1" t="s">
        <v>34</v>
      </c>
      <c r="H670" s="1" t="s">
        <v>32</v>
      </c>
      <c r="I670" s="1" t="s">
        <v>118</v>
      </c>
      <c r="J670" s="1">
        <v>856</v>
      </c>
      <c r="K670" s="1">
        <v>1224.08</v>
      </c>
      <c r="N670" s="106">
        <v>2023</v>
      </c>
      <c r="O670" s="106" t="s">
        <v>47</v>
      </c>
      <c r="P670" s="106" t="s">
        <v>74</v>
      </c>
      <c r="Q670" s="110" t="s">
        <v>91</v>
      </c>
      <c r="R670" s="111">
        <v>78</v>
      </c>
      <c r="S670" s="111">
        <v>2288.6</v>
      </c>
      <c r="T670" s="111">
        <v>5126.4639999999999</v>
      </c>
      <c r="U670" s="108">
        <v>457.72</v>
      </c>
      <c r="V670" s="109" t="s">
        <v>117</v>
      </c>
    </row>
    <row r="671" spans="1:22" ht="18" customHeight="1">
      <c r="A671" s="1" t="s">
        <v>36</v>
      </c>
      <c r="B671" s="1">
        <v>2020</v>
      </c>
      <c r="C671" s="1" t="s">
        <v>44</v>
      </c>
      <c r="D671" s="1" t="s">
        <v>19</v>
      </c>
      <c r="E671" s="1" t="s">
        <v>64</v>
      </c>
      <c r="F671" s="1" t="s">
        <v>41</v>
      </c>
      <c r="G671" s="1" t="s">
        <v>34</v>
      </c>
      <c r="H671" s="1" t="s">
        <v>32</v>
      </c>
      <c r="I671" s="1" t="s">
        <v>118</v>
      </c>
      <c r="J671" s="1">
        <v>371</v>
      </c>
      <c r="K671" s="1">
        <v>530.53</v>
      </c>
      <c r="N671" s="106">
        <v>2023</v>
      </c>
      <c r="O671" s="106" t="s">
        <v>47</v>
      </c>
      <c r="P671" s="106" t="s">
        <v>74</v>
      </c>
      <c r="Q671" s="110" t="s">
        <v>89</v>
      </c>
      <c r="R671" s="111">
        <v>76</v>
      </c>
      <c r="S671" s="111">
        <v>2288.4499999999998</v>
      </c>
      <c r="T671" s="111">
        <v>5126.1279999999997</v>
      </c>
      <c r="U671" s="108">
        <v>457.69</v>
      </c>
      <c r="V671" s="109" t="s">
        <v>117</v>
      </c>
    </row>
    <row r="672" spans="1:22" ht="18" customHeight="1">
      <c r="A672" s="1" t="s">
        <v>36</v>
      </c>
      <c r="B672" s="1">
        <v>2020</v>
      </c>
      <c r="C672" s="1" t="s">
        <v>39</v>
      </c>
      <c r="D672" s="1" t="s">
        <v>19</v>
      </c>
      <c r="E672" s="1" t="s">
        <v>64</v>
      </c>
      <c r="F672" s="1" t="s">
        <v>41</v>
      </c>
      <c r="G672" s="1" t="s">
        <v>34</v>
      </c>
      <c r="H672" s="1" t="s">
        <v>32</v>
      </c>
      <c r="I672" s="1" t="s">
        <v>118</v>
      </c>
      <c r="J672" s="1">
        <v>164</v>
      </c>
      <c r="K672" s="1">
        <v>234.51999999999998</v>
      </c>
      <c r="N672" s="106">
        <v>2023</v>
      </c>
      <c r="O672" s="106" t="s">
        <v>47</v>
      </c>
      <c r="P672" s="106" t="s">
        <v>74</v>
      </c>
      <c r="Q672" s="110" t="s">
        <v>90</v>
      </c>
      <c r="R672" s="111">
        <v>46</v>
      </c>
      <c r="S672" s="111">
        <v>100</v>
      </c>
      <c r="T672" s="111">
        <v>224</v>
      </c>
      <c r="U672" s="108">
        <v>20</v>
      </c>
      <c r="V672" s="109" t="s">
        <v>117</v>
      </c>
    </row>
    <row r="673" spans="1:22" ht="18" customHeight="1">
      <c r="A673" s="1" t="s">
        <v>40</v>
      </c>
      <c r="B673" s="1">
        <v>2020</v>
      </c>
      <c r="C673" s="1" t="s">
        <v>39</v>
      </c>
      <c r="D673" s="1" t="s">
        <v>19</v>
      </c>
      <c r="E673" s="1" t="s">
        <v>64</v>
      </c>
      <c r="F673" s="1" t="s">
        <v>41</v>
      </c>
      <c r="G673" s="1" t="s">
        <v>34</v>
      </c>
      <c r="H673" s="1" t="s">
        <v>32</v>
      </c>
      <c r="I673" s="1" t="s">
        <v>118</v>
      </c>
      <c r="J673" s="1">
        <v>212</v>
      </c>
      <c r="K673" s="1">
        <v>303.15999999999997</v>
      </c>
      <c r="N673" s="106">
        <v>2023</v>
      </c>
      <c r="O673" s="106" t="s">
        <v>47</v>
      </c>
      <c r="P673" s="106" t="s">
        <v>74</v>
      </c>
      <c r="Q673" s="110" t="s">
        <v>88</v>
      </c>
      <c r="R673" s="111">
        <v>34</v>
      </c>
      <c r="S673" s="111">
        <v>2746.08</v>
      </c>
      <c r="T673" s="111">
        <v>5126.0160000000005</v>
      </c>
      <c r="U673" s="108">
        <v>549.21600000000001</v>
      </c>
      <c r="V673" s="109" t="s">
        <v>117</v>
      </c>
    </row>
    <row r="674" spans="1:22" ht="18" customHeight="1">
      <c r="A674" s="1" t="s">
        <v>36</v>
      </c>
      <c r="B674" s="1">
        <v>2020</v>
      </c>
      <c r="C674" s="1" t="s">
        <v>39</v>
      </c>
      <c r="D674" s="1" t="s">
        <v>19</v>
      </c>
      <c r="E674" s="1" t="s">
        <v>64</v>
      </c>
      <c r="F674" s="1" t="s">
        <v>41</v>
      </c>
      <c r="G674" s="1" t="s">
        <v>34</v>
      </c>
      <c r="H674" s="1" t="s">
        <v>32</v>
      </c>
      <c r="I674" s="1" t="s">
        <v>118</v>
      </c>
      <c r="J674" s="1">
        <v>140</v>
      </c>
      <c r="K674" s="1">
        <v>200.2</v>
      </c>
      <c r="N674" s="106">
        <v>2023</v>
      </c>
      <c r="O674" s="106" t="s">
        <v>47</v>
      </c>
      <c r="P674" s="106" t="s">
        <v>72</v>
      </c>
      <c r="Q674" s="107" t="s">
        <v>99</v>
      </c>
      <c r="R674" s="108">
        <v>7</v>
      </c>
      <c r="S674" s="108">
        <v>240</v>
      </c>
      <c r="T674" s="108">
        <v>224</v>
      </c>
      <c r="U674" s="108">
        <v>48</v>
      </c>
      <c r="V674" s="109" t="s">
        <v>117</v>
      </c>
    </row>
    <row r="675" spans="1:22" ht="18" customHeight="1">
      <c r="A675" s="1" t="s">
        <v>36</v>
      </c>
      <c r="B675" s="1">
        <v>2020</v>
      </c>
      <c r="C675" s="1" t="s">
        <v>39</v>
      </c>
      <c r="D675" s="1" t="s">
        <v>19</v>
      </c>
      <c r="E675" s="1" t="s">
        <v>64</v>
      </c>
      <c r="F675" s="1" t="s">
        <v>41</v>
      </c>
      <c r="G675" s="1" t="s">
        <v>34</v>
      </c>
      <c r="H675" s="1" t="s">
        <v>32</v>
      </c>
      <c r="I675" s="1" t="s">
        <v>118</v>
      </c>
      <c r="J675" s="1">
        <v>166</v>
      </c>
      <c r="K675" s="1">
        <v>237.38</v>
      </c>
      <c r="N675" s="106">
        <v>2023</v>
      </c>
      <c r="O675" s="106" t="s">
        <v>47</v>
      </c>
      <c r="P675" s="106" t="s">
        <v>74</v>
      </c>
      <c r="Q675" s="110" t="s">
        <v>92</v>
      </c>
      <c r="R675" s="111">
        <v>3</v>
      </c>
      <c r="S675" s="111">
        <v>2746.38</v>
      </c>
      <c r="T675" s="111">
        <v>5126.576</v>
      </c>
      <c r="U675" s="108">
        <v>549.27600000000007</v>
      </c>
      <c r="V675" s="109" t="s">
        <v>117</v>
      </c>
    </row>
    <row r="676" spans="1:22" ht="18" customHeight="1">
      <c r="A676" s="1" t="s">
        <v>33</v>
      </c>
      <c r="B676" s="1">
        <v>2020</v>
      </c>
      <c r="C676" s="1" t="s">
        <v>39</v>
      </c>
      <c r="D676" s="1" t="s">
        <v>19</v>
      </c>
      <c r="E676" s="1" t="s">
        <v>64</v>
      </c>
      <c r="F676" s="1" t="s">
        <v>41</v>
      </c>
      <c r="G676" s="1" t="s">
        <v>34</v>
      </c>
      <c r="H676" s="1" t="s">
        <v>32</v>
      </c>
      <c r="I676" s="1" t="s">
        <v>118</v>
      </c>
      <c r="J676" s="1">
        <v>214</v>
      </c>
      <c r="K676" s="1">
        <v>306.02</v>
      </c>
      <c r="N676" s="106">
        <v>2023</v>
      </c>
      <c r="O676" s="106" t="s">
        <v>47</v>
      </c>
      <c r="P676" s="106" t="s">
        <v>97</v>
      </c>
      <c r="Q676" s="110" t="s">
        <v>97</v>
      </c>
      <c r="R676" s="111">
        <v>2</v>
      </c>
      <c r="S676" s="111">
        <v>7920</v>
      </c>
      <c r="T676" s="111">
        <v>7392</v>
      </c>
      <c r="U676" s="108">
        <v>1584</v>
      </c>
      <c r="V676" s="109" t="s">
        <v>117</v>
      </c>
    </row>
    <row r="677" spans="1:22" ht="18" customHeight="1">
      <c r="A677" s="1" t="s">
        <v>33</v>
      </c>
      <c r="B677" s="1">
        <v>2020</v>
      </c>
      <c r="C677" s="1" t="s">
        <v>39</v>
      </c>
      <c r="D677" s="1" t="s">
        <v>19</v>
      </c>
      <c r="E677" s="1" t="s">
        <v>64</v>
      </c>
      <c r="F677" s="1" t="s">
        <v>41</v>
      </c>
      <c r="G677" s="1" t="s">
        <v>34</v>
      </c>
      <c r="H677" s="1" t="s">
        <v>32</v>
      </c>
      <c r="I677" s="1" t="s">
        <v>118</v>
      </c>
      <c r="J677" s="1">
        <v>811</v>
      </c>
      <c r="K677" s="1">
        <v>1159.73</v>
      </c>
      <c r="N677" s="106">
        <v>2023</v>
      </c>
      <c r="O677" s="106" t="s">
        <v>48</v>
      </c>
      <c r="P677" s="106" t="s">
        <v>73</v>
      </c>
      <c r="Q677" s="107" t="s">
        <v>101</v>
      </c>
      <c r="R677" s="108">
        <v>3566</v>
      </c>
      <c r="S677" s="108">
        <v>5035.0300000000007</v>
      </c>
      <c r="T677" s="108">
        <v>5126.576</v>
      </c>
      <c r="U677" s="108">
        <v>1007.0060000000002</v>
      </c>
      <c r="V677" s="109" t="s">
        <v>117</v>
      </c>
    </row>
    <row r="678" spans="1:22" ht="18" customHeight="1">
      <c r="A678" s="1" t="s">
        <v>33</v>
      </c>
      <c r="B678" s="1">
        <v>2020</v>
      </c>
      <c r="C678" s="1" t="s">
        <v>39</v>
      </c>
      <c r="D678" s="1" t="s">
        <v>19</v>
      </c>
      <c r="E678" s="1" t="s">
        <v>64</v>
      </c>
      <c r="F678" s="1" t="s">
        <v>41</v>
      </c>
      <c r="G678" s="1" t="s">
        <v>34</v>
      </c>
      <c r="H678" s="1" t="s">
        <v>32</v>
      </c>
      <c r="I678" s="1" t="s">
        <v>118</v>
      </c>
      <c r="J678" s="1">
        <v>845</v>
      </c>
      <c r="K678" s="1">
        <v>1208.3499999999999</v>
      </c>
      <c r="N678" s="106">
        <v>2023</v>
      </c>
      <c r="O678" s="106" t="s">
        <v>48</v>
      </c>
      <c r="P678" s="106" t="s">
        <v>73</v>
      </c>
      <c r="Q678" s="107" t="s">
        <v>102</v>
      </c>
      <c r="R678" s="108">
        <v>2498</v>
      </c>
      <c r="S678" s="108">
        <v>9200</v>
      </c>
      <c r="T678" s="108">
        <v>8960</v>
      </c>
      <c r="U678" s="108">
        <v>1840</v>
      </c>
      <c r="V678" s="109" t="s">
        <v>117</v>
      </c>
    </row>
    <row r="679" spans="1:22" ht="18" customHeight="1">
      <c r="A679" s="1" t="s">
        <v>36</v>
      </c>
      <c r="B679" s="1">
        <v>2020</v>
      </c>
      <c r="C679" s="1" t="s">
        <v>39</v>
      </c>
      <c r="D679" s="1" t="s">
        <v>19</v>
      </c>
      <c r="E679" s="1" t="s">
        <v>64</v>
      </c>
      <c r="F679" s="1" t="s">
        <v>41</v>
      </c>
      <c r="G679" s="1" t="s">
        <v>34</v>
      </c>
      <c r="H679" s="1" t="s">
        <v>32</v>
      </c>
      <c r="I679" s="1" t="s">
        <v>118</v>
      </c>
      <c r="J679" s="1">
        <v>898</v>
      </c>
      <c r="K679" s="1">
        <v>1284.1399999999999</v>
      </c>
      <c r="N679" s="106">
        <v>2023</v>
      </c>
      <c r="O679" s="106" t="s">
        <v>48</v>
      </c>
      <c r="P679" s="106" t="s">
        <v>72</v>
      </c>
      <c r="Q679" s="107" t="s">
        <v>100</v>
      </c>
      <c r="R679" s="108">
        <v>1245</v>
      </c>
      <c r="S679" s="108">
        <v>5263.78</v>
      </c>
      <c r="T679" s="108">
        <v>5126.4639999999999</v>
      </c>
      <c r="U679" s="108">
        <v>1052.7560000000001</v>
      </c>
      <c r="V679" s="109" t="s">
        <v>117</v>
      </c>
    </row>
    <row r="680" spans="1:22" ht="18" customHeight="1">
      <c r="A680" s="1" t="s">
        <v>36</v>
      </c>
      <c r="B680" s="1">
        <v>2020</v>
      </c>
      <c r="C680" s="1" t="s">
        <v>39</v>
      </c>
      <c r="D680" s="1" t="s">
        <v>19</v>
      </c>
      <c r="E680" s="1" t="s">
        <v>64</v>
      </c>
      <c r="F680" s="1" t="s">
        <v>41</v>
      </c>
      <c r="G680" s="1" t="s">
        <v>34</v>
      </c>
      <c r="H680" s="1" t="s">
        <v>32</v>
      </c>
      <c r="I680" s="1" t="s">
        <v>118</v>
      </c>
      <c r="J680" s="1">
        <v>851</v>
      </c>
      <c r="K680" s="1">
        <v>526.24</v>
      </c>
      <c r="N680" s="106">
        <v>2023</v>
      </c>
      <c r="O680" s="106" t="s">
        <v>48</v>
      </c>
      <c r="P680" s="106" t="s">
        <v>111</v>
      </c>
      <c r="Q680" s="110" t="s">
        <v>95</v>
      </c>
      <c r="R680" s="111">
        <v>644</v>
      </c>
      <c r="S680" s="111">
        <v>6605.0249999999996</v>
      </c>
      <c r="T680" s="111">
        <v>6432.72</v>
      </c>
      <c r="U680" s="108">
        <v>1321.0050000000001</v>
      </c>
      <c r="V680" s="109" t="s">
        <v>117</v>
      </c>
    </row>
    <row r="681" spans="1:22" ht="18" customHeight="1">
      <c r="A681" s="1" t="s">
        <v>33</v>
      </c>
      <c r="B681" s="1">
        <v>2020</v>
      </c>
      <c r="C681" s="1" t="s">
        <v>39</v>
      </c>
      <c r="D681" s="1" t="s">
        <v>19</v>
      </c>
      <c r="E681" s="1" t="s">
        <v>64</v>
      </c>
      <c r="F681" s="1" t="s">
        <v>41</v>
      </c>
      <c r="G681" s="1" t="s">
        <v>34</v>
      </c>
      <c r="H681" s="1" t="s">
        <v>32</v>
      </c>
      <c r="I681" s="1" t="s">
        <v>118</v>
      </c>
      <c r="J681" s="1">
        <v>884</v>
      </c>
      <c r="K681" s="1">
        <v>526.24</v>
      </c>
      <c r="N681" s="106">
        <v>2023</v>
      </c>
      <c r="O681" s="106" t="s">
        <v>48</v>
      </c>
      <c r="P681" s="106" t="s">
        <v>71</v>
      </c>
      <c r="Q681" s="110" t="s">
        <v>94</v>
      </c>
      <c r="R681" s="111">
        <v>643</v>
      </c>
      <c r="S681" s="111">
        <v>8400</v>
      </c>
      <c r="T681" s="111">
        <v>7840</v>
      </c>
      <c r="U681" s="108">
        <v>1680</v>
      </c>
      <c r="V681" s="109" t="s">
        <v>117</v>
      </c>
    </row>
    <row r="682" spans="1:22" ht="18" customHeight="1">
      <c r="A682" s="1" t="s">
        <v>33</v>
      </c>
      <c r="B682" s="1">
        <v>2020</v>
      </c>
      <c r="C682" s="1" t="s">
        <v>39</v>
      </c>
      <c r="D682" s="1" t="s">
        <v>19</v>
      </c>
      <c r="E682" s="1" t="s">
        <v>64</v>
      </c>
      <c r="F682" s="1" t="s">
        <v>41</v>
      </c>
      <c r="G682" s="1" t="s">
        <v>34</v>
      </c>
      <c r="H682" s="1" t="s">
        <v>32</v>
      </c>
      <c r="I682" s="1" t="s">
        <v>118</v>
      </c>
      <c r="J682" s="1">
        <v>141</v>
      </c>
      <c r="K682" s="1">
        <v>201.63</v>
      </c>
      <c r="N682" s="106">
        <v>2023</v>
      </c>
      <c r="O682" s="106" t="s">
        <v>48</v>
      </c>
      <c r="P682" s="106" t="s">
        <v>111</v>
      </c>
      <c r="Q682" s="110" t="s">
        <v>96</v>
      </c>
      <c r="R682" s="111">
        <v>455</v>
      </c>
      <c r="S682" s="111">
        <v>5494.3200000000006</v>
      </c>
      <c r="T682" s="111">
        <v>5128.0320000000002</v>
      </c>
      <c r="U682" s="108">
        <v>1098.8640000000003</v>
      </c>
      <c r="V682" s="109" t="s">
        <v>117</v>
      </c>
    </row>
    <row r="683" spans="1:22" ht="18" customHeight="1">
      <c r="A683" s="1" t="s">
        <v>36</v>
      </c>
      <c r="B683" s="1">
        <v>2020</v>
      </c>
      <c r="C683" s="1" t="s">
        <v>39</v>
      </c>
      <c r="D683" s="1" t="s">
        <v>19</v>
      </c>
      <c r="E683" s="1" t="s">
        <v>64</v>
      </c>
      <c r="F683" s="1" t="s">
        <v>41</v>
      </c>
      <c r="G683" s="1" t="s">
        <v>34</v>
      </c>
      <c r="H683" s="1" t="s">
        <v>32</v>
      </c>
      <c r="I683" s="1" t="s">
        <v>118</v>
      </c>
      <c r="J683" s="1">
        <v>211</v>
      </c>
      <c r="K683" s="1">
        <v>301.73</v>
      </c>
      <c r="N683" s="106">
        <v>2023</v>
      </c>
      <c r="O683" s="106" t="s">
        <v>48</v>
      </c>
      <c r="P683" s="106" t="s">
        <v>71</v>
      </c>
      <c r="Q683" s="110" t="s">
        <v>93</v>
      </c>
      <c r="R683" s="112">
        <v>345</v>
      </c>
      <c r="S683" s="112">
        <v>8400</v>
      </c>
      <c r="T683" s="112">
        <v>7840</v>
      </c>
      <c r="U683" s="108">
        <v>1680</v>
      </c>
      <c r="V683" s="109" t="s">
        <v>117</v>
      </c>
    </row>
    <row r="684" spans="1:22" ht="18" customHeight="1">
      <c r="A684" s="1" t="s">
        <v>36</v>
      </c>
      <c r="B684" s="1">
        <v>2020</v>
      </c>
      <c r="C684" s="1" t="s">
        <v>39</v>
      </c>
      <c r="D684" s="1" t="s">
        <v>19</v>
      </c>
      <c r="E684" s="1" t="s">
        <v>64</v>
      </c>
      <c r="F684" s="1" t="s">
        <v>41</v>
      </c>
      <c r="G684" s="1" t="s">
        <v>34</v>
      </c>
      <c r="H684" s="1" t="s">
        <v>32</v>
      </c>
      <c r="I684" s="1" t="s">
        <v>118</v>
      </c>
      <c r="J684" s="1">
        <v>139</v>
      </c>
      <c r="K684" s="1">
        <v>198.76999999999998</v>
      </c>
      <c r="N684" s="106">
        <v>2023</v>
      </c>
      <c r="O684" s="106" t="s">
        <v>48</v>
      </c>
      <c r="P684" s="106" t="s">
        <v>72</v>
      </c>
      <c r="Q684" s="107" t="s">
        <v>98</v>
      </c>
      <c r="R684" s="108">
        <v>122</v>
      </c>
      <c r="S684" s="108">
        <v>120</v>
      </c>
      <c r="T684" s="108">
        <v>112</v>
      </c>
      <c r="U684" s="108">
        <v>24</v>
      </c>
      <c r="V684" s="109" t="s">
        <v>117</v>
      </c>
    </row>
    <row r="685" spans="1:22" ht="18" customHeight="1">
      <c r="A685" s="1" t="s">
        <v>36</v>
      </c>
      <c r="B685" s="1">
        <v>2020</v>
      </c>
      <c r="C685" s="1" t="s">
        <v>39</v>
      </c>
      <c r="D685" s="1" t="s">
        <v>19</v>
      </c>
      <c r="E685" s="1" t="s">
        <v>64</v>
      </c>
      <c r="F685" s="1" t="s">
        <v>41</v>
      </c>
      <c r="G685" s="1" t="s">
        <v>34</v>
      </c>
      <c r="H685" s="1" t="s">
        <v>32</v>
      </c>
      <c r="I685" s="1" t="s">
        <v>118</v>
      </c>
      <c r="J685" s="1">
        <v>820</v>
      </c>
      <c r="K685" s="1">
        <v>1172.5999999999999</v>
      </c>
      <c r="N685" s="106">
        <v>2023</v>
      </c>
      <c r="O685" s="106" t="s">
        <v>48</v>
      </c>
      <c r="P685" s="106" t="s">
        <v>74</v>
      </c>
      <c r="Q685" s="110" t="s">
        <v>91</v>
      </c>
      <c r="R685" s="111">
        <v>78</v>
      </c>
      <c r="S685" s="111">
        <v>2517.46</v>
      </c>
      <c r="T685" s="111">
        <v>5126.4639999999999</v>
      </c>
      <c r="U685" s="108">
        <v>503.49200000000002</v>
      </c>
      <c r="V685" s="109" t="s">
        <v>117</v>
      </c>
    </row>
    <row r="686" spans="1:22" ht="18" customHeight="1">
      <c r="A686" s="1" t="s">
        <v>36</v>
      </c>
      <c r="B686" s="1">
        <v>2020</v>
      </c>
      <c r="C686" s="1" t="s">
        <v>39</v>
      </c>
      <c r="D686" s="1" t="s">
        <v>19</v>
      </c>
      <c r="E686" s="1" t="s">
        <v>64</v>
      </c>
      <c r="F686" s="1" t="s">
        <v>41</v>
      </c>
      <c r="G686" s="1" t="s">
        <v>34</v>
      </c>
      <c r="H686" s="1" t="s">
        <v>32</v>
      </c>
      <c r="I686" s="1" t="s">
        <v>118</v>
      </c>
      <c r="J686" s="1">
        <v>853</v>
      </c>
      <c r="K686" s="1">
        <v>1219.79</v>
      </c>
      <c r="N686" s="106">
        <v>2023</v>
      </c>
      <c r="O686" s="106" t="s">
        <v>48</v>
      </c>
      <c r="P686" s="106" t="s">
        <v>74</v>
      </c>
      <c r="Q686" s="110" t="s">
        <v>89</v>
      </c>
      <c r="R686" s="111">
        <v>76</v>
      </c>
      <c r="S686" s="111">
        <v>2517.2949999999996</v>
      </c>
      <c r="T686" s="111">
        <v>5126.1279999999997</v>
      </c>
      <c r="U686" s="108">
        <v>503.45899999999995</v>
      </c>
      <c r="V686" s="109" t="s">
        <v>117</v>
      </c>
    </row>
    <row r="687" spans="1:22" ht="18" customHeight="1">
      <c r="A687" s="1" t="s">
        <v>36</v>
      </c>
      <c r="B687" s="1">
        <v>2020</v>
      </c>
      <c r="C687" s="1" t="s">
        <v>39</v>
      </c>
      <c r="D687" s="1" t="s">
        <v>19</v>
      </c>
      <c r="E687" s="1" t="s">
        <v>64</v>
      </c>
      <c r="F687" s="1" t="s">
        <v>41</v>
      </c>
      <c r="G687" s="1" t="s">
        <v>34</v>
      </c>
      <c r="H687" s="1" t="s">
        <v>32</v>
      </c>
      <c r="I687" s="1" t="s">
        <v>118</v>
      </c>
      <c r="J687" s="1">
        <v>137</v>
      </c>
      <c r="K687" s="1">
        <v>195.91</v>
      </c>
      <c r="N687" s="106">
        <v>2023</v>
      </c>
      <c r="O687" s="106" t="s">
        <v>48</v>
      </c>
      <c r="P687" s="106" t="s">
        <v>74</v>
      </c>
      <c r="Q687" s="110" t="s">
        <v>90</v>
      </c>
      <c r="R687" s="111">
        <v>46</v>
      </c>
      <c r="S687" s="111">
        <v>110</v>
      </c>
      <c r="T687" s="111">
        <v>224</v>
      </c>
      <c r="U687" s="108">
        <v>22</v>
      </c>
      <c r="V687" s="109" t="s">
        <v>117</v>
      </c>
    </row>
    <row r="688" spans="1:22" ht="18" customHeight="1">
      <c r="A688" s="1" t="s">
        <v>37</v>
      </c>
      <c r="B688" s="1">
        <v>2020</v>
      </c>
      <c r="C688" s="1" t="s">
        <v>43</v>
      </c>
      <c r="D688" s="1" t="s">
        <v>19</v>
      </c>
      <c r="E688" s="1" t="s">
        <v>64</v>
      </c>
      <c r="F688" s="1" t="s">
        <v>41</v>
      </c>
      <c r="G688" s="1" t="s">
        <v>34</v>
      </c>
      <c r="H688" s="1" t="s">
        <v>32</v>
      </c>
      <c r="I688" s="1" t="s">
        <v>118</v>
      </c>
      <c r="J688" s="1">
        <v>200</v>
      </c>
      <c r="K688" s="1">
        <v>286</v>
      </c>
      <c r="N688" s="106">
        <v>2023</v>
      </c>
      <c r="O688" s="106" t="s">
        <v>48</v>
      </c>
      <c r="P688" s="106" t="s">
        <v>74</v>
      </c>
      <c r="Q688" s="110" t="s">
        <v>88</v>
      </c>
      <c r="R688" s="111">
        <v>34</v>
      </c>
      <c r="S688" s="111">
        <v>2517.2400000000002</v>
      </c>
      <c r="T688" s="111">
        <v>5126.0160000000005</v>
      </c>
      <c r="U688" s="108">
        <v>503.44800000000009</v>
      </c>
      <c r="V688" s="109" t="s">
        <v>117</v>
      </c>
    </row>
    <row r="689" spans="1:22" ht="18" customHeight="1">
      <c r="A689" s="1" t="s">
        <v>36</v>
      </c>
      <c r="B689" s="1">
        <v>2020</v>
      </c>
      <c r="C689" s="1" t="s">
        <v>43</v>
      </c>
      <c r="D689" s="1" t="s">
        <v>19</v>
      </c>
      <c r="E689" s="1" t="s">
        <v>64</v>
      </c>
      <c r="F689" s="1" t="s">
        <v>41</v>
      </c>
      <c r="G689" s="1" t="s">
        <v>34</v>
      </c>
      <c r="H689" s="1" t="s">
        <v>32</v>
      </c>
      <c r="I689" s="1" t="s">
        <v>118</v>
      </c>
      <c r="J689" s="1">
        <v>128</v>
      </c>
      <c r="K689" s="1">
        <v>183.04</v>
      </c>
      <c r="N689" s="106">
        <v>2023</v>
      </c>
      <c r="O689" s="106" t="s">
        <v>48</v>
      </c>
      <c r="P689" s="106" t="s">
        <v>72</v>
      </c>
      <c r="Q689" s="107" t="s">
        <v>99</v>
      </c>
      <c r="R689" s="108">
        <v>7</v>
      </c>
      <c r="S689" s="108">
        <v>220</v>
      </c>
      <c r="T689" s="108">
        <v>224</v>
      </c>
      <c r="U689" s="108">
        <v>44</v>
      </c>
      <c r="V689" s="109" t="s">
        <v>117</v>
      </c>
    </row>
    <row r="690" spans="1:22" ht="18" customHeight="1">
      <c r="A690" s="1" t="s">
        <v>36</v>
      </c>
      <c r="B690" s="1">
        <v>2020</v>
      </c>
      <c r="C690" s="1" t="s">
        <v>43</v>
      </c>
      <c r="D690" s="1" t="s">
        <v>19</v>
      </c>
      <c r="E690" s="1" t="s">
        <v>64</v>
      </c>
      <c r="F690" s="1" t="s">
        <v>41</v>
      </c>
      <c r="G690" s="1" t="s">
        <v>34</v>
      </c>
      <c r="H690" s="1" t="s">
        <v>32</v>
      </c>
      <c r="I690" s="1" t="s">
        <v>118</v>
      </c>
      <c r="J690" s="1">
        <v>154</v>
      </c>
      <c r="K690" s="1">
        <v>220.22</v>
      </c>
      <c r="N690" s="106">
        <v>2023</v>
      </c>
      <c r="O690" s="106" t="s">
        <v>48</v>
      </c>
      <c r="P690" s="106" t="s">
        <v>74</v>
      </c>
      <c r="Q690" s="110" t="s">
        <v>92</v>
      </c>
      <c r="R690" s="111">
        <v>3</v>
      </c>
      <c r="S690" s="111">
        <v>2517.5150000000003</v>
      </c>
      <c r="T690" s="111">
        <v>5126.576</v>
      </c>
      <c r="U690" s="108">
        <v>503.5030000000001</v>
      </c>
      <c r="V690" s="109" t="s">
        <v>117</v>
      </c>
    </row>
    <row r="691" spans="1:22" ht="18" customHeight="1">
      <c r="A691" s="1" t="s">
        <v>36</v>
      </c>
      <c r="B691" s="1">
        <v>2020</v>
      </c>
      <c r="C691" s="1" t="s">
        <v>43</v>
      </c>
      <c r="D691" s="1" t="s">
        <v>19</v>
      </c>
      <c r="E691" s="1" t="s">
        <v>64</v>
      </c>
      <c r="F691" s="1" t="s">
        <v>41</v>
      </c>
      <c r="G691" s="1" t="s">
        <v>34</v>
      </c>
      <c r="H691" s="1" t="s">
        <v>32</v>
      </c>
      <c r="I691" s="1" t="s">
        <v>118</v>
      </c>
      <c r="J691" s="1">
        <v>202</v>
      </c>
      <c r="K691" s="1">
        <v>288.86</v>
      </c>
      <c r="N691" s="106">
        <v>2023</v>
      </c>
      <c r="O691" s="106" t="s">
        <v>48</v>
      </c>
      <c r="P691" s="106" t="s">
        <v>97</v>
      </c>
      <c r="Q691" s="110" t="s">
        <v>97</v>
      </c>
      <c r="R691" s="111">
        <v>2</v>
      </c>
      <c r="S691" s="111">
        <v>7260</v>
      </c>
      <c r="T691" s="111">
        <v>7392</v>
      </c>
      <c r="U691" s="108">
        <v>1452</v>
      </c>
      <c r="V691" s="109" t="s">
        <v>117</v>
      </c>
    </row>
    <row r="692" spans="1:22" ht="18" customHeight="1">
      <c r="A692" s="1" t="s">
        <v>36</v>
      </c>
      <c r="B692" s="1">
        <v>2020</v>
      </c>
      <c r="C692" s="1" t="s">
        <v>43</v>
      </c>
      <c r="D692" s="1" t="s">
        <v>19</v>
      </c>
      <c r="E692" s="1" t="s">
        <v>64</v>
      </c>
      <c r="F692" s="1" t="s">
        <v>41</v>
      </c>
      <c r="G692" s="1" t="s">
        <v>34</v>
      </c>
      <c r="H692" s="1" t="s">
        <v>32</v>
      </c>
      <c r="I692" s="1" t="s">
        <v>118</v>
      </c>
      <c r="J692" s="1">
        <v>130</v>
      </c>
      <c r="K692" s="1">
        <v>185.9</v>
      </c>
      <c r="N692" s="106">
        <v>2023</v>
      </c>
      <c r="O692" s="106" t="s">
        <v>49</v>
      </c>
      <c r="P692" s="106" t="s">
        <v>73</v>
      </c>
      <c r="Q692" s="107" t="s">
        <v>101</v>
      </c>
      <c r="R692" s="108">
        <v>3566</v>
      </c>
      <c r="S692" s="108">
        <v>5263.8950000000004</v>
      </c>
      <c r="T692" s="108">
        <v>5126.576</v>
      </c>
      <c r="U692" s="108">
        <v>1052.7790000000002</v>
      </c>
      <c r="V692" s="109" t="s">
        <v>117</v>
      </c>
    </row>
    <row r="693" spans="1:22" ht="18" customHeight="1">
      <c r="A693" s="1" t="s">
        <v>37</v>
      </c>
      <c r="B693" s="1">
        <v>2020</v>
      </c>
      <c r="C693" s="1" t="s">
        <v>43</v>
      </c>
      <c r="D693" s="1" t="s">
        <v>19</v>
      </c>
      <c r="E693" s="1" t="s">
        <v>64</v>
      </c>
      <c r="F693" s="1" t="s">
        <v>41</v>
      </c>
      <c r="G693" s="1" t="s">
        <v>34</v>
      </c>
      <c r="H693" s="1" t="s">
        <v>32</v>
      </c>
      <c r="I693" s="1" t="s">
        <v>118</v>
      </c>
      <c r="J693" s="1">
        <v>813</v>
      </c>
      <c r="K693" s="1">
        <v>1162.5899999999999</v>
      </c>
      <c r="N693" s="106">
        <v>2023</v>
      </c>
      <c r="O693" s="106" t="s">
        <v>49</v>
      </c>
      <c r="P693" s="106" t="s">
        <v>73</v>
      </c>
      <c r="Q693" s="107" t="s">
        <v>102</v>
      </c>
      <c r="R693" s="108">
        <v>2498</v>
      </c>
      <c r="S693" s="108">
        <v>8800</v>
      </c>
      <c r="T693" s="108">
        <v>8960</v>
      </c>
      <c r="U693" s="108">
        <v>1760</v>
      </c>
      <c r="V693" s="109" t="s">
        <v>117</v>
      </c>
    </row>
    <row r="694" spans="1:22" ht="18" customHeight="1">
      <c r="A694" s="1" t="s">
        <v>30</v>
      </c>
      <c r="B694" s="1">
        <v>2020</v>
      </c>
      <c r="C694" s="1" t="s">
        <v>43</v>
      </c>
      <c r="D694" s="1" t="s">
        <v>19</v>
      </c>
      <c r="E694" s="1" t="s">
        <v>64</v>
      </c>
      <c r="F694" s="1" t="s">
        <v>41</v>
      </c>
      <c r="G694" s="1" t="s">
        <v>34</v>
      </c>
      <c r="H694" s="1" t="s">
        <v>32</v>
      </c>
      <c r="I694" s="1" t="s">
        <v>118</v>
      </c>
      <c r="J694" s="1">
        <v>846</v>
      </c>
      <c r="K694" s="1">
        <v>1209.78</v>
      </c>
      <c r="N694" s="106">
        <v>2023</v>
      </c>
      <c r="O694" s="106" t="s">
        <v>49</v>
      </c>
      <c r="P694" s="106" t="s">
        <v>72</v>
      </c>
      <c r="Q694" s="107" t="s">
        <v>100</v>
      </c>
      <c r="R694" s="108">
        <v>1245</v>
      </c>
      <c r="S694" s="108">
        <v>5034.92</v>
      </c>
      <c r="T694" s="108">
        <v>5126.4639999999999</v>
      </c>
      <c r="U694" s="108">
        <v>1006.984</v>
      </c>
      <c r="V694" s="109" t="s">
        <v>117</v>
      </c>
    </row>
    <row r="695" spans="1:22" ht="18" customHeight="1">
      <c r="A695" s="1" t="s">
        <v>33</v>
      </c>
      <c r="B695" s="1">
        <v>2020</v>
      </c>
      <c r="C695" s="1" t="s">
        <v>43</v>
      </c>
      <c r="D695" s="1" t="s">
        <v>19</v>
      </c>
      <c r="E695" s="1" t="s">
        <v>64</v>
      </c>
      <c r="F695" s="1" t="s">
        <v>41</v>
      </c>
      <c r="G695" s="1" t="s">
        <v>34</v>
      </c>
      <c r="H695" s="1" t="s">
        <v>32</v>
      </c>
      <c r="I695" s="1" t="s">
        <v>118</v>
      </c>
      <c r="J695" s="1">
        <v>900</v>
      </c>
      <c r="K695" s="1">
        <v>1287</v>
      </c>
      <c r="N695" s="106">
        <v>2023</v>
      </c>
      <c r="O695" s="106" t="s">
        <v>49</v>
      </c>
      <c r="P695" s="106" t="s">
        <v>111</v>
      </c>
      <c r="Q695" s="110" t="s">
        <v>95</v>
      </c>
      <c r="R695" s="111">
        <v>644</v>
      </c>
      <c r="S695" s="111">
        <v>22000</v>
      </c>
      <c r="T695" s="111">
        <v>6432.72</v>
      </c>
      <c r="U695" s="108">
        <v>4400</v>
      </c>
      <c r="V695" s="109" t="s">
        <v>117</v>
      </c>
    </row>
    <row r="696" spans="1:22" ht="18" customHeight="1">
      <c r="A696" s="1" t="s">
        <v>33</v>
      </c>
      <c r="B696" s="1">
        <v>2020</v>
      </c>
      <c r="C696" s="1" t="s">
        <v>43</v>
      </c>
      <c r="D696" s="1" t="s">
        <v>19</v>
      </c>
      <c r="E696" s="1" t="s">
        <v>64</v>
      </c>
      <c r="F696" s="1" t="s">
        <v>41</v>
      </c>
      <c r="G696" s="1" t="s">
        <v>34</v>
      </c>
      <c r="H696" s="1" t="s">
        <v>35</v>
      </c>
      <c r="I696" s="1" t="s">
        <v>118</v>
      </c>
      <c r="J696" s="1">
        <v>853</v>
      </c>
      <c r="K696" s="1">
        <v>526.24</v>
      </c>
      <c r="N696" s="106">
        <v>2023</v>
      </c>
      <c r="O696" s="106" t="s">
        <v>49</v>
      </c>
      <c r="P696" s="106" t="s">
        <v>71</v>
      </c>
      <c r="Q696" s="110" t="s">
        <v>94</v>
      </c>
      <c r="R696" s="111">
        <v>643</v>
      </c>
      <c r="S696" s="111">
        <v>7700</v>
      </c>
      <c r="T696" s="111">
        <v>7840</v>
      </c>
      <c r="U696" s="108">
        <v>1540</v>
      </c>
      <c r="V696" s="109" t="s">
        <v>117</v>
      </c>
    </row>
    <row r="697" spans="1:22" ht="18" customHeight="1">
      <c r="A697" s="1" t="s">
        <v>36</v>
      </c>
      <c r="B697" s="1">
        <v>2020</v>
      </c>
      <c r="C697" s="1" t="s">
        <v>43</v>
      </c>
      <c r="D697" s="1" t="s">
        <v>19</v>
      </c>
      <c r="E697" s="1" t="s">
        <v>64</v>
      </c>
      <c r="F697" s="1" t="s">
        <v>41</v>
      </c>
      <c r="G697" s="1" t="s">
        <v>34</v>
      </c>
      <c r="H697" s="1" t="s">
        <v>35</v>
      </c>
      <c r="I697" s="1" t="s">
        <v>118</v>
      </c>
      <c r="J697" s="1">
        <v>886</v>
      </c>
      <c r="K697" s="1">
        <v>526.24</v>
      </c>
      <c r="N697" s="106">
        <v>2023</v>
      </c>
      <c r="O697" s="106" t="s">
        <v>49</v>
      </c>
      <c r="P697" s="106" t="s">
        <v>111</v>
      </c>
      <c r="Q697" s="110" t="s">
        <v>96</v>
      </c>
      <c r="R697" s="111">
        <v>455</v>
      </c>
      <c r="S697" s="111">
        <v>11111</v>
      </c>
      <c r="T697" s="111">
        <v>5128.0320000000002</v>
      </c>
      <c r="U697" s="108">
        <v>2222.2000000000003</v>
      </c>
      <c r="V697" s="109" t="s">
        <v>117</v>
      </c>
    </row>
    <row r="698" spans="1:22" ht="18" customHeight="1">
      <c r="A698" s="1" t="s">
        <v>37</v>
      </c>
      <c r="B698" s="1">
        <v>2020</v>
      </c>
      <c r="C698" s="1" t="s">
        <v>43</v>
      </c>
      <c r="D698" s="1" t="s">
        <v>19</v>
      </c>
      <c r="E698" s="1" t="s">
        <v>64</v>
      </c>
      <c r="F698" s="1" t="s">
        <v>41</v>
      </c>
      <c r="G698" s="1" t="s">
        <v>34</v>
      </c>
      <c r="H698" s="1" t="s">
        <v>35</v>
      </c>
      <c r="I698" s="1" t="s">
        <v>118</v>
      </c>
      <c r="J698" s="1">
        <v>129</v>
      </c>
      <c r="K698" s="1">
        <v>184.47</v>
      </c>
      <c r="N698" s="106">
        <v>2023</v>
      </c>
      <c r="O698" s="106" t="s">
        <v>49</v>
      </c>
      <c r="P698" s="106" t="s">
        <v>71</v>
      </c>
      <c r="Q698" s="110" t="s">
        <v>93</v>
      </c>
      <c r="R698" s="112">
        <v>345</v>
      </c>
      <c r="S698" s="112">
        <v>7700</v>
      </c>
      <c r="T698" s="112">
        <v>7840</v>
      </c>
      <c r="U698" s="108">
        <v>1540</v>
      </c>
      <c r="V698" s="109" t="s">
        <v>117</v>
      </c>
    </row>
    <row r="699" spans="1:22" ht="18" customHeight="1">
      <c r="A699" s="1" t="s">
        <v>36</v>
      </c>
      <c r="B699" s="1">
        <v>2020</v>
      </c>
      <c r="C699" s="1" t="s">
        <v>43</v>
      </c>
      <c r="D699" s="1" t="s">
        <v>19</v>
      </c>
      <c r="E699" s="1" t="s">
        <v>64</v>
      </c>
      <c r="F699" s="1" t="s">
        <v>41</v>
      </c>
      <c r="G699" s="1" t="s">
        <v>34</v>
      </c>
      <c r="H699" s="1" t="s">
        <v>35</v>
      </c>
      <c r="I699" s="1" t="s">
        <v>118</v>
      </c>
      <c r="J699" s="1">
        <v>157</v>
      </c>
      <c r="K699" s="1">
        <v>224.51</v>
      </c>
      <c r="N699" s="106">
        <v>2023</v>
      </c>
      <c r="O699" s="106" t="s">
        <v>49</v>
      </c>
      <c r="P699" s="106" t="s">
        <v>72</v>
      </c>
      <c r="Q699" s="107" t="s">
        <v>98</v>
      </c>
      <c r="R699" s="108">
        <v>122</v>
      </c>
      <c r="S699" s="108">
        <v>110</v>
      </c>
      <c r="T699" s="108">
        <v>112</v>
      </c>
      <c r="U699" s="108">
        <v>22</v>
      </c>
      <c r="V699" s="109" t="s">
        <v>117</v>
      </c>
    </row>
    <row r="700" spans="1:22" ht="18" customHeight="1">
      <c r="A700" s="1" t="s">
        <v>36</v>
      </c>
      <c r="B700" s="1">
        <v>2020</v>
      </c>
      <c r="C700" s="1" t="s">
        <v>43</v>
      </c>
      <c r="D700" s="1" t="s">
        <v>19</v>
      </c>
      <c r="E700" s="1" t="s">
        <v>64</v>
      </c>
      <c r="F700" s="1" t="s">
        <v>41</v>
      </c>
      <c r="G700" s="1" t="s">
        <v>34</v>
      </c>
      <c r="H700" s="1" t="s">
        <v>35</v>
      </c>
      <c r="I700" s="1" t="s">
        <v>118</v>
      </c>
      <c r="J700" s="1">
        <v>127</v>
      </c>
      <c r="K700" s="1">
        <v>181.61</v>
      </c>
      <c r="N700" s="106">
        <v>2023</v>
      </c>
      <c r="O700" s="106" t="s">
        <v>49</v>
      </c>
      <c r="P700" s="106" t="s">
        <v>74</v>
      </c>
      <c r="Q700" s="110" t="s">
        <v>91</v>
      </c>
      <c r="R700" s="111">
        <v>78</v>
      </c>
      <c r="S700" s="111">
        <v>2517.46</v>
      </c>
      <c r="T700" s="111">
        <v>5126.4639999999999</v>
      </c>
      <c r="U700" s="108">
        <v>503.49200000000002</v>
      </c>
      <c r="V700" s="109" t="s">
        <v>117</v>
      </c>
    </row>
    <row r="701" spans="1:22" ht="18" customHeight="1">
      <c r="A701" s="1" t="s">
        <v>36</v>
      </c>
      <c r="B701" s="1">
        <v>2020</v>
      </c>
      <c r="C701" s="1" t="s">
        <v>43</v>
      </c>
      <c r="D701" s="1" t="s">
        <v>19</v>
      </c>
      <c r="E701" s="1" t="s">
        <v>64</v>
      </c>
      <c r="F701" s="1" t="s">
        <v>41</v>
      </c>
      <c r="G701" s="1" t="s">
        <v>34</v>
      </c>
      <c r="H701" s="1" t="s">
        <v>35</v>
      </c>
      <c r="I701" s="1" t="s">
        <v>118</v>
      </c>
      <c r="J701" s="1">
        <v>822</v>
      </c>
      <c r="K701" s="1">
        <v>1175.46</v>
      </c>
      <c r="N701" s="106">
        <v>2023</v>
      </c>
      <c r="O701" s="106" t="s">
        <v>49</v>
      </c>
      <c r="P701" s="106" t="s">
        <v>74</v>
      </c>
      <c r="Q701" s="110" t="s">
        <v>89</v>
      </c>
      <c r="R701" s="111">
        <v>76</v>
      </c>
      <c r="S701" s="111">
        <v>2288.4499999999998</v>
      </c>
      <c r="T701" s="111">
        <v>5126.1279999999997</v>
      </c>
      <c r="U701" s="108">
        <v>457.69</v>
      </c>
      <c r="V701" s="109" t="s">
        <v>117</v>
      </c>
    </row>
    <row r="702" spans="1:22" ht="18" customHeight="1">
      <c r="A702" s="1" t="s">
        <v>33</v>
      </c>
      <c r="B702" s="1">
        <v>2020</v>
      </c>
      <c r="C702" s="1" t="s">
        <v>43</v>
      </c>
      <c r="D702" s="1" t="s">
        <v>19</v>
      </c>
      <c r="E702" s="1" t="s">
        <v>64</v>
      </c>
      <c r="F702" s="1" t="s">
        <v>41</v>
      </c>
      <c r="G702" s="1" t="s">
        <v>34</v>
      </c>
      <c r="H702" s="1" t="s">
        <v>35</v>
      </c>
      <c r="I702" s="1" t="s">
        <v>118</v>
      </c>
      <c r="J702" s="1">
        <v>855</v>
      </c>
      <c r="K702" s="1">
        <v>1222.6500000000001</v>
      </c>
      <c r="N702" s="106">
        <v>2023</v>
      </c>
      <c r="O702" s="106" t="s">
        <v>49</v>
      </c>
      <c r="P702" s="106" t="s">
        <v>74</v>
      </c>
      <c r="Q702" s="110" t="s">
        <v>90</v>
      </c>
      <c r="R702" s="111">
        <v>46</v>
      </c>
      <c r="S702" s="111">
        <v>100</v>
      </c>
      <c r="T702" s="111">
        <v>224</v>
      </c>
      <c r="U702" s="108">
        <v>20</v>
      </c>
      <c r="V702" s="109" t="s">
        <v>117</v>
      </c>
    </row>
    <row r="703" spans="1:22" ht="18" customHeight="1">
      <c r="A703" s="1" t="s">
        <v>33</v>
      </c>
      <c r="B703" s="1">
        <v>2020</v>
      </c>
      <c r="C703" s="1" t="s">
        <v>49</v>
      </c>
      <c r="D703" s="1" t="s">
        <v>19</v>
      </c>
      <c r="E703" s="1" t="s">
        <v>64</v>
      </c>
      <c r="F703" s="1" t="s">
        <v>41</v>
      </c>
      <c r="G703" s="1" t="s">
        <v>34</v>
      </c>
      <c r="H703" s="1" t="s">
        <v>35</v>
      </c>
      <c r="I703" s="1" t="s">
        <v>118</v>
      </c>
      <c r="J703" s="1">
        <v>368</v>
      </c>
      <c r="K703" s="1">
        <v>526.24</v>
      </c>
      <c r="N703" s="106">
        <v>2023</v>
      </c>
      <c r="O703" s="106" t="s">
        <v>49</v>
      </c>
      <c r="P703" s="106" t="s">
        <v>74</v>
      </c>
      <c r="Q703" s="110" t="s">
        <v>88</v>
      </c>
      <c r="R703" s="111">
        <v>34</v>
      </c>
      <c r="S703" s="111">
        <v>2288.4</v>
      </c>
      <c r="T703" s="111">
        <v>5126.0160000000005</v>
      </c>
      <c r="U703" s="108">
        <v>457.68000000000006</v>
      </c>
      <c r="V703" s="109" t="s">
        <v>117</v>
      </c>
    </row>
    <row r="704" spans="1:22" ht="18" customHeight="1">
      <c r="A704" s="1" t="s">
        <v>33</v>
      </c>
      <c r="B704" s="1">
        <v>2020</v>
      </c>
      <c r="C704" s="1" t="s">
        <v>49</v>
      </c>
      <c r="D704" s="1" t="s">
        <v>19</v>
      </c>
      <c r="E704" s="1" t="s">
        <v>64</v>
      </c>
      <c r="F704" s="1" t="s">
        <v>41</v>
      </c>
      <c r="G704" s="1" t="s">
        <v>34</v>
      </c>
      <c r="H704" s="1" t="s">
        <v>35</v>
      </c>
      <c r="I704" s="1" t="s">
        <v>118</v>
      </c>
      <c r="J704" s="1">
        <v>170</v>
      </c>
      <c r="K704" s="1">
        <v>243.1</v>
      </c>
      <c r="N704" s="106">
        <v>2023</v>
      </c>
      <c r="O704" s="106" t="s">
        <v>49</v>
      </c>
      <c r="P704" s="106" t="s">
        <v>72</v>
      </c>
      <c r="Q704" s="107" t="s">
        <v>99</v>
      </c>
      <c r="R704" s="108">
        <v>7</v>
      </c>
      <c r="S704" s="108">
        <v>200</v>
      </c>
      <c r="T704" s="108">
        <v>224</v>
      </c>
      <c r="U704" s="108">
        <v>40</v>
      </c>
      <c r="V704" s="109" t="s">
        <v>117</v>
      </c>
    </row>
    <row r="705" spans="1:22" ht="18" customHeight="1">
      <c r="A705" s="1" t="s">
        <v>36</v>
      </c>
      <c r="B705" s="1">
        <v>2020</v>
      </c>
      <c r="C705" s="1" t="s">
        <v>49</v>
      </c>
      <c r="D705" s="1" t="s">
        <v>19</v>
      </c>
      <c r="E705" s="1" t="s">
        <v>64</v>
      </c>
      <c r="F705" s="1" t="s">
        <v>41</v>
      </c>
      <c r="G705" s="1" t="s">
        <v>34</v>
      </c>
      <c r="H705" s="1" t="s">
        <v>35</v>
      </c>
      <c r="I705" s="1" t="s">
        <v>118</v>
      </c>
      <c r="J705" s="1">
        <v>344</v>
      </c>
      <c r="K705" s="1">
        <v>491.91999999999996</v>
      </c>
      <c r="N705" s="106">
        <v>2023</v>
      </c>
      <c r="O705" s="106" t="s">
        <v>49</v>
      </c>
      <c r="P705" s="106" t="s">
        <v>74</v>
      </c>
      <c r="Q705" s="110" t="s">
        <v>92</v>
      </c>
      <c r="R705" s="111">
        <v>3</v>
      </c>
      <c r="S705" s="111">
        <v>2288.65</v>
      </c>
      <c r="T705" s="111">
        <v>5126.576</v>
      </c>
      <c r="U705" s="108">
        <v>457.73</v>
      </c>
      <c r="V705" s="109" t="s">
        <v>117</v>
      </c>
    </row>
    <row r="706" spans="1:22" ht="18" customHeight="1">
      <c r="A706" s="1" t="s">
        <v>36</v>
      </c>
      <c r="B706" s="1">
        <v>2020</v>
      </c>
      <c r="C706" s="1" t="s">
        <v>49</v>
      </c>
      <c r="D706" s="1" t="s">
        <v>19</v>
      </c>
      <c r="E706" s="1" t="s">
        <v>64</v>
      </c>
      <c r="F706" s="1" t="s">
        <v>41</v>
      </c>
      <c r="G706" s="1" t="s">
        <v>34</v>
      </c>
      <c r="H706" s="1" t="s">
        <v>35</v>
      </c>
      <c r="I706" s="1" t="s">
        <v>118</v>
      </c>
      <c r="J706" s="1">
        <v>370</v>
      </c>
      <c r="K706" s="1">
        <v>529.1</v>
      </c>
      <c r="N706" s="106">
        <v>2023</v>
      </c>
      <c r="O706" s="106" t="s">
        <v>49</v>
      </c>
      <c r="P706" s="106" t="s">
        <v>97</v>
      </c>
      <c r="Q706" s="110" t="s">
        <v>97</v>
      </c>
      <c r="R706" s="111">
        <v>2</v>
      </c>
      <c r="S706" s="111">
        <v>6600</v>
      </c>
      <c r="T706" s="111">
        <v>7392</v>
      </c>
      <c r="U706" s="108">
        <v>1320</v>
      </c>
      <c r="V706" s="109" t="s">
        <v>117</v>
      </c>
    </row>
    <row r="707" spans="1:22" ht="18" customHeight="1">
      <c r="A707" s="1" t="s">
        <v>40</v>
      </c>
      <c r="B707" s="1">
        <v>2020</v>
      </c>
      <c r="C707" s="1" t="s">
        <v>49</v>
      </c>
      <c r="D707" s="1" t="s">
        <v>19</v>
      </c>
      <c r="E707" s="1" t="s">
        <v>64</v>
      </c>
      <c r="F707" s="1" t="s">
        <v>41</v>
      </c>
      <c r="G707" s="1" t="s">
        <v>34</v>
      </c>
      <c r="H707" s="1" t="s">
        <v>35</v>
      </c>
      <c r="I707" s="1" t="s">
        <v>118</v>
      </c>
      <c r="J707" s="1">
        <v>172</v>
      </c>
      <c r="K707" s="1">
        <v>245.95999999999998</v>
      </c>
      <c r="N707" s="106">
        <v>2023</v>
      </c>
      <c r="O707" s="106" t="s">
        <v>50</v>
      </c>
      <c r="P707" s="106" t="s">
        <v>73</v>
      </c>
      <c r="Q707" s="107" t="s">
        <v>101</v>
      </c>
      <c r="R707" s="108">
        <v>3566</v>
      </c>
      <c r="S707" s="108">
        <v>4577.3</v>
      </c>
      <c r="T707" s="108">
        <v>5126.576</v>
      </c>
      <c r="U707" s="108">
        <v>915.46</v>
      </c>
      <c r="V707" s="109" t="s">
        <v>117</v>
      </c>
    </row>
    <row r="708" spans="1:22" ht="18" customHeight="1">
      <c r="A708" s="1" t="s">
        <v>30</v>
      </c>
      <c r="B708" s="1">
        <v>2020</v>
      </c>
      <c r="C708" s="1" t="s">
        <v>49</v>
      </c>
      <c r="D708" s="1" t="s">
        <v>19</v>
      </c>
      <c r="E708" s="1" t="s">
        <v>64</v>
      </c>
      <c r="F708" s="1" t="s">
        <v>41</v>
      </c>
      <c r="G708" s="1" t="s">
        <v>34</v>
      </c>
      <c r="H708" s="1" t="s">
        <v>35</v>
      </c>
      <c r="I708" s="1" t="s">
        <v>118</v>
      </c>
      <c r="J708" s="1">
        <v>340</v>
      </c>
      <c r="K708" s="1">
        <v>486.2</v>
      </c>
      <c r="N708" s="106">
        <v>2023</v>
      </c>
      <c r="O708" s="106" t="s">
        <v>50</v>
      </c>
      <c r="P708" s="106" t="s">
        <v>73</v>
      </c>
      <c r="Q708" s="107" t="s">
        <v>102</v>
      </c>
      <c r="R708" s="108">
        <v>2498</v>
      </c>
      <c r="S708" s="108">
        <v>8000</v>
      </c>
      <c r="T708" s="108">
        <v>8960</v>
      </c>
      <c r="U708" s="108">
        <v>1600</v>
      </c>
      <c r="V708" s="109" t="s">
        <v>117</v>
      </c>
    </row>
    <row r="709" spans="1:22" ht="18" customHeight="1">
      <c r="A709" s="1" t="s">
        <v>36</v>
      </c>
      <c r="B709" s="1">
        <v>2020</v>
      </c>
      <c r="C709" s="1" t="s">
        <v>49</v>
      </c>
      <c r="D709" s="1" t="s">
        <v>19</v>
      </c>
      <c r="E709" s="1" t="s">
        <v>64</v>
      </c>
      <c r="F709" s="1" t="s">
        <v>41</v>
      </c>
      <c r="G709" s="1" t="s">
        <v>34</v>
      </c>
      <c r="H709" s="1" t="s">
        <v>35</v>
      </c>
      <c r="I709" s="1" t="s">
        <v>118</v>
      </c>
      <c r="J709" s="1">
        <v>852</v>
      </c>
      <c r="K709" s="1">
        <v>1218.3600000000001</v>
      </c>
      <c r="N709" s="106">
        <v>2023</v>
      </c>
      <c r="O709" s="106" t="s">
        <v>50</v>
      </c>
      <c r="P709" s="106" t="s">
        <v>72</v>
      </c>
      <c r="Q709" s="107" t="s">
        <v>100</v>
      </c>
      <c r="R709" s="108">
        <v>1245</v>
      </c>
      <c r="S709" s="108">
        <v>4577.2</v>
      </c>
      <c r="T709" s="108">
        <v>5126.4639999999999</v>
      </c>
      <c r="U709" s="108">
        <v>915.44</v>
      </c>
      <c r="V709" s="109" t="s">
        <v>117</v>
      </c>
    </row>
    <row r="710" spans="1:22" ht="18" customHeight="1">
      <c r="A710" s="1" t="s">
        <v>36</v>
      </c>
      <c r="B710" s="1">
        <v>2020</v>
      </c>
      <c r="C710" s="1" t="s">
        <v>49</v>
      </c>
      <c r="D710" s="1" t="s">
        <v>19</v>
      </c>
      <c r="E710" s="1" t="s">
        <v>64</v>
      </c>
      <c r="F710" s="1" t="s">
        <v>41</v>
      </c>
      <c r="G710" s="1" t="s">
        <v>34</v>
      </c>
      <c r="H710" s="1" t="s">
        <v>35</v>
      </c>
      <c r="I710" s="1" t="s">
        <v>118</v>
      </c>
      <c r="J710" s="1">
        <v>905</v>
      </c>
      <c r="K710" s="1">
        <v>1294.1500000000001</v>
      </c>
      <c r="N710" s="106">
        <v>2023</v>
      </c>
      <c r="O710" s="106" t="s">
        <v>50</v>
      </c>
      <c r="P710" s="106" t="s">
        <v>111</v>
      </c>
      <c r="Q710" s="110" t="s">
        <v>95</v>
      </c>
      <c r="R710" s="111">
        <v>644</v>
      </c>
      <c r="S710" s="111">
        <v>5743.5</v>
      </c>
      <c r="T710" s="111">
        <v>6432.72</v>
      </c>
      <c r="U710" s="108">
        <v>1148.7</v>
      </c>
      <c r="V710" s="109" t="s">
        <v>117</v>
      </c>
    </row>
    <row r="711" spans="1:22" ht="18" customHeight="1">
      <c r="A711" s="1" t="s">
        <v>36</v>
      </c>
      <c r="B711" s="1">
        <v>2020</v>
      </c>
      <c r="C711" s="1" t="s">
        <v>49</v>
      </c>
      <c r="D711" s="1" t="s">
        <v>19</v>
      </c>
      <c r="E711" s="1" t="s">
        <v>64</v>
      </c>
      <c r="F711" s="1" t="s">
        <v>41</v>
      </c>
      <c r="G711" s="1" t="s">
        <v>34</v>
      </c>
      <c r="H711" s="1" t="s">
        <v>35</v>
      </c>
      <c r="I711" s="1" t="s">
        <v>118</v>
      </c>
      <c r="J711" s="1">
        <v>858</v>
      </c>
      <c r="K711" s="1">
        <v>526.24</v>
      </c>
      <c r="N711" s="106">
        <v>2023</v>
      </c>
      <c r="O711" s="106" t="s">
        <v>50</v>
      </c>
      <c r="P711" s="106" t="s">
        <v>71</v>
      </c>
      <c r="Q711" s="110" t="s">
        <v>94</v>
      </c>
      <c r="R711" s="111">
        <v>643</v>
      </c>
      <c r="S711" s="111">
        <v>7000</v>
      </c>
      <c r="T711" s="111">
        <v>7840</v>
      </c>
      <c r="U711" s="108">
        <v>1400</v>
      </c>
      <c r="V711" s="109" t="s">
        <v>117</v>
      </c>
    </row>
    <row r="712" spans="1:22" ht="18" customHeight="1">
      <c r="A712" s="1" t="s">
        <v>33</v>
      </c>
      <c r="B712" s="1">
        <v>2020</v>
      </c>
      <c r="C712" s="1" t="s">
        <v>49</v>
      </c>
      <c r="D712" s="1" t="s">
        <v>19</v>
      </c>
      <c r="E712" s="1" t="s">
        <v>64</v>
      </c>
      <c r="F712" s="1" t="s">
        <v>41</v>
      </c>
      <c r="G712" s="1" t="s">
        <v>34</v>
      </c>
      <c r="H712" s="1" t="s">
        <v>35</v>
      </c>
      <c r="I712" s="1" t="s">
        <v>118</v>
      </c>
      <c r="J712" s="1">
        <v>171</v>
      </c>
      <c r="K712" s="1">
        <v>526.24</v>
      </c>
      <c r="N712" s="106">
        <v>2023</v>
      </c>
      <c r="O712" s="106" t="s">
        <v>50</v>
      </c>
      <c r="P712" s="106" t="s">
        <v>111</v>
      </c>
      <c r="Q712" s="110" t="s">
        <v>96</v>
      </c>
      <c r="R712" s="111">
        <v>455</v>
      </c>
      <c r="S712" s="111">
        <v>4578.6000000000004</v>
      </c>
      <c r="T712" s="111">
        <v>5128.0320000000002</v>
      </c>
      <c r="U712" s="108">
        <v>915.72000000000014</v>
      </c>
      <c r="V712" s="109" t="s">
        <v>117</v>
      </c>
    </row>
    <row r="713" spans="1:22" ht="18" customHeight="1">
      <c r="A713" s="1" t="s">
        <v>30</v>
      </c>
      <c r="B713" s="1">
        <v>2020</v>
      </c>
      <c r="C713" s="1" t="s">
        <v>49</v>
      </c>
      <c r="D713" s="1" t="s">
        <v>19</v>
      </c>
      <c r="E713" s="1" t="s">
        <v>64</v>
      </c>
      <c r="F713" s="1" t="s">
        <v>41</v>
      </c>
      <c r="G713" s="1" t="s">
        <v>34</v>
      </c>
      <c r="H713" s="1" t="s">
        <v>35</v>
      </c>
      <c r="I713" s="1" t="s">
        <v>118</v>
      </c>
      <c r="J713" s="1">
        <v>367</v>
      </c>
      <c r="K713" s="1">
        <v>524.80999999999995</v>
      </c>
      <c r="N713" s="106">
        <v>2023</v>
      </c>
      <c r="O713" s="106" t="s">
        <v>50</v>
      </c>
      <c r="P713" s="106" t="s">
        <v>71</v>
      </c>
      <c r="Q713" s="110" t="s">
        <v>93</v>
      </c>
      <c r="R713" s="112">
        <v>345</v>
      </c>
      <c r="S713" s="112">
        <v>7000</v>
      </c>
      <c r="T713" s="112">
        <v>7840</v>
      </c>
      <c r="U713" s="108">
        <v>1400</v>
      </c>
      <c r="V713" s="109" t="s">
        <v>117</v>
      </c>
    </row>
    <row r="714" spans="1:22" ht="18" customHeight="1">
      <c r="A714" s="1" t="s">
        <v>33</v>
      </c>
      <c r="B714" s="1">
        <v>2020</v>
      </c>
      <c r="C714" s="1" t="s">
        <v>49</v>
      </c>
      <c r="D714" s="1" t="s">
        <v>19</v>
      </c>
      <c r="E714" s="1" t="s">
        <v>64</v>
      </c>
      <c r="F714" s="1" t="s">
        <v>41</v>
      </c>
      <c r="G714" s="1" t="s">
        <v>34</v>
      </c>
      <c r="H714" s="1" t="s">
        <v>35</v>
      </c>
      <c r="I714" s="1" t="s">
        <v>118</v>
      </c>
      <c r="J714" s="1">
        <v>169</v>
      </c>
      <c r="K714" s="1">
        <v>241.67000000000002</v>
      </c>
      <c r="N714" s="106">
        <v>2023</v>
      </c>
      <c r="O714" s="106" t="s">
        <v>50</v>
      </c>
      <c r="P714" s="106" t="s">
        <v>72</v>
      </c>
      <c r="Q714" s="107" t="s">
        <v>98</v>
      </c>
      <c r="R714" s="108">
        <v>122</v>
      </c>
      <c r="S714" s="108">
        <v>100</v>
      </c>
      <c r="T714" s="108">
        <v>112</v>
      </c>
      <c r="U714" s="108">
        <v>20</v>
      </c>
      <c r="V714" s="109" t="s">
        <v>117</v>
      </c>
    </row>
    <row r="715" spans="1:22" ht="18" customHeight="1">
      <c r="A715" s="1" t="s">
        <v>36</v>
      </c>
      <c r="B715" s="1">
        <v>2020</v>
      </c>
      <c r="C715" s="1" t="s">
        <v>49</v>
      </c>
      <c r="D715" s="1" t="s">
        <v>19</v>
      </c>
      <c r="E715" s="1" t="s">
        <v>64</v>
      </c>
      <c r="F715" s="1" t="s">
        <v>41</v>
      </c>
      <c r="G715" s="1" t="s">
        <v>34</v>
      </c>
      <c r="H715" s="1" t="s">
        <v>35</v>
      </c>
      <c r="I715" s="1" t="s">
        <v>118</v>
      </c>
      <c r="J715" s="1">
        <v>343</v>
      </c>
      <c r="K715" s="1">
        <v>490.49</v>
      </c>
      <c r="N715" s="106">
        <v>2023</v>
      </c>
      <c r="O715" s="106" t="s">
        <v>50</v>
      </c>
      <c r="P715" s="106" t="s">
        <v>74</v>
      </c>
      <c r="Q715" s="110" t="s">
        <v>91</v>
      </c>
      <c r="R715" s="111">
        <v>78</v>
      </c>
      <c r="S715" s="111">
        <v>2288.6</v>
      </c>
      <c r="T715" s="111">
        <v>5126.4639999999999</v>
      </c>
      <c r="U715" s="108">
        <v>457.72</v>
      </c>
      <c r="V715" s="109" t="s">
        <v>117</v>
      </c>
    </row>
    <row r="716" spans="1:22" ht="18" customHeight="1">
      <c r="A716" s="1" t="s">
        <v>36</v>
      </c>
      <c r="B716" s="1">
        <v>2020</v>
      </c>
      <c r="C716" s="1" t="s">
        <v>49</v>
      </c>
      <c r="D716" s="1" t="s">
        <v>19</v>
      </c>
      <c r="E716" s="1" t="s">
        <v>64</v>
      </c>
      <c r="F716" s="1" t="s">
        <v>41</v>
      </c>
      <c r="G716" s="1" t="s">
        <v>34</v>
      </c>
      <c r="H716" s="1" t="s">
        <v>35</v>
      </c>
      <c r="I716" s="1" t="s">
        <v>118</v>
      </c>
      <c r="J716" s="1">
        <v>827</v>
      </c>
      <c r="K716" s="1">
        <v>1182.6100000000001</v>
      </c>
      <c r="N716" s="106">
        <v>2023</v>
      </c>
      <c r="O716" s="106" t="s">
        <v>50</v>
      </c>
      <c r="P716" s="106" t="s">
        <v>74</v>
      </c>
      <c r="Q716" s="110" t="s">
        <v>89</v>
      </c>
      <c r="R716" s="111">
        <v>76</v>
      </c>
      <c r="S716" s="111">
        <v>2288.4499999999998</v>
      </c>
      <c r="T716" s="111">
        <v>5126.1279999999997</v>
      </c>
      <c r="U716" s="108">
        <v>457.69</v>
      </c>
      <c r="V716" s="109" t="s">
        <v>117</v>
      </c>
    </row>
    <row r="717" spans="1:22" ht="18" customHeight="1">
      <c r="A717" s="1" t="s">
        <v>33</v>
      </c>
      <c r="B717" s="1">
        <v>2020</v>
      </c>
      <c r="C717" s="1" t="s">
        <v>49</v>
      </c>
      <c r="D717" s="1" t="s">
        <v>19</v>
      </c>
      <c r="E717" s="1" t="s">
        <v>64</v>
      </c>
      <c r="F717" s="1" t="s">
        <v>41</v>
      </c>
      <c r="G717" s="1" t="s">
        <v>34</v>
      </c>
      <c r="H717" s="1" t="s">
        <v>35</v>
      </c>
      <c r="I717" s="1" t="s">
        <v>118</v>
      </c>
      <c r="J717" s="1">
        <v>341</v>
      </c>
      <c r="K717" s="1">
        <v>487.63</v>
      </c>
      <c r="N717" s="106">
        <v>2023</v>
      </c>
      <c r="O717" s="106" t="s">
        <v>50</v>
      </c>
      <c r="P717" s="106" t="s">
        <v>74</v>
      </c>
      <c r="Q717" s="110" t="s">
        <v>90</v>
      </c>
      <c r="R717" s="111">
        <v>46</v>
      </c>
      <c r="S717" s="111">
        <v>100</v>
      </c>
      <c r="T717" s="111">
        <v>224</v>
      </c>
      <c r="U717" s="108">
        <v>20</v>
      </c>
      <c r="V717" s="109" t="s">
        <v>117</v>
      </c>
    </row>
    <row r="718" spans="1:22" ht="18" customHeight="1">
      <c r="A718" s="1" t="s">
        <v>36</v>
      </c>
      <c r="B718" s="1">
        <v>2020</v>
      </c>
      <c r="C718" s="1" t="s">
        <v>48</v>
      </c>
      <c r="D718" s="1" t="s">
        <v>19</v>
      </c>
      <c r="E718" s="1" t="s">
        <v>64</v>
      </c>
      <c r="F718" s="1" t="s">
        <v>41</v>
      </c>
      <c r="G718" s="1" t="s">
        <v>34</v>
      </c>
      <c r="H718" s="1" t="s">
        <v>35</v>
      </c>
      <c r="I718" s="1" t="s">
        <v>118</v>
      </c>
      <c r="J718" s="1">
        <v>128</v>
      </c>
      <c r="K718" s="1">
        <v>183.04</v>
      </c>
      <c r="N718" s="106">
        <v>2023</v>
      </c>
      <c r="O718" s="106" t="s">
        <v>50</v>
      </c>
      <c r="P718" s="106" t="s">
        <v>74</v>
      </c>
      <c r="Q718" s="110" t="s">
        <v>88</v>
      </c>
      <c r="R718" s="111">
        <v>34</v>
      </c>
      <c r="S718" s="111">
        <v>2288.4</v>
      </c>
      <c r="T718" s="111">
        <v>5126.0160000000005</v>
      </c>
      <c r="U718" s="108">
        <v>457.68000000000006</v>
      </c>
      <c r="V718" s="109" t="s">
        <v>117</v>
      </c>
    </row>
    <row r="719" spans="1:22" ht="18" customHeight="1">
      <c r="A719" s="1" t="s">
        <v>36</v>
      </c>
      <c r="B719" s="1">
        <v>2020</v>
      </c>
      <c r="C719" s="1" t="s">
        <v>48</v>
      </c>
      <c r="D719" s="1" t="s">
        <v>19</v>
      </c>
      <c r="E719" s="1" t="s">
        <v>64</v>
      </c>
      <c r="F719" s="1" t="s">
        <v>41</v>
      </c>
      <c r="G719" s="1" t="s">
        <v>34</v>
      </c>
      <c r="H719" s="1" t="s">
        <v>35</v>
      </c>
      <c r="I719" s="1" t="s">
        <v>118</v>
      </c>
      <c r="J719" s="1">
        <v>176</v>
      </c>
      <c r="K719" s="1">
        <v>251.68</v>
      </c>
      <c r="N719" s="106">
        <v>2023</v>
      </c>
      <c r="O719" s="106" t="s">
        <v>50</v>
      </c>
      <c r="P719" s="106" t="s">
        <v>72</v>
      </c>
      <c r="Q719" s="107" t="s">
        <v>99</v>
      </c>
      <c r="R719" s="108">
        <v>7</v>
      </c>
      <c r="S719" s="108">
        <v>200</v>
      </c>
      <c r="T719" s="108">
        <v>224</v>
      </c>
      <c r="U719" s="108">
        <v>40</v>
      </c>
      <c r="V719" s="109" t="s">
        <v>117</v>
      </c>
    </row>
    <row r="720" spans="1:22" ht="18" customHeight="1">
      <c r="A720" s="1" t="s">
        <v>36</v>
      </c>
      <c r="B720" s="1">
        <v>2020</v>
      </c>
      <c r="C720" s="1" t="s">
        <v>48</v>
      </c>
      <c r="D720" s="1" t="s">
        <v>19</v>
      </c>
      <c r="E720" s="1" t="s">
        <v>64</v>
      </c>
      <c r="F720" s="1" t="s">
        <v>41</v>
      </c>
      <c r="G720" s="1" t="s">
        <v>34</v>
      </c>
      <c r="H720" s="1" t="s">
        <v>35</v>
      </c>
      <c r="I720" s="1" t="s">
        <v>118</v>
      </c>
      <c r="J720" s="1">
        <v>350</v>
      </c>
      <c r="K720" s="1">
        <v>500.5</v>
      </c>
      <c r="N720" s="106">
        <v>2023</v>
      </c>
      <c r="O720" s="106" t="s">
        <v>50</v>
      </c>
      <c r="P720" s="106" t="s">
        <v>74</v>
      </c>
      <c r="Q720" s="110" t="s">
        <v>92</v>
      </c>
      <c r="R720" s="111">
        <v>3</v>
      </c>
      <c r="S720" s="111">
        <v>2288.65</v>
      </c>
      <c r="T720" s="111">
        <v>5126.576</v>
      </c>
      <c r="U720" s="108">
        <v>457.73</v>
      </c>
      <c r="V720" s="109" t="s">
        <v>117</v>
      </c>
    </row>
    <row r="721" spans="1:22" ht="18" customHeight="1">
      <c r="A721" s="1" t="s">
        <v>36</v>
      </c>
      <c r="B721" s="1">
        <v>2020</v>
      </c>
      <c r="C721" s="1" t="s">
        <v>48</v>
      </c>
      <c r="D721" s="1" t="s">
        <v>19</v>
      </c>
      <c r="E721" s="1" t="s">
        <v>64</v>
      </c>
      <c r="F721" s="1" t="s">
        <v>41</v>
      </c>
      <c r="G721" s="1" t="s">
        <v>34</v>
      </c>
      <c r="H721" s="1" t="s">
        <v>35</v>
      </c>
      <c r="I721" s="1" t="s">
        <v>118</v>
      </c>
      <c r="J721" s="1">
        <v>130</v>
      </c>
      <c r="K721" s="1">
        <v>185.9</v>
      </c>
      <c r="N721" s="106">
        <v>2023</v>
      </c>
      <c r="O721" s="106" t="s">
        <v>50</v>
      </c>
      <c r="P721" s="106" t="s">
        <v>97</v>
      </c>
      <c r="Q721" s="110" t="s">
        <v>97</v>
      </c>
      <c r="R721" s="111">
        <v>2</v>
      </c>
      <c r="S721" s="111">
        <v>6600</v>
      </c>
      <c r="T721" s="111">
        <v>7392</v>
      </c>
      <c r="U721" s="108">
        <v>1320</v>
      </c>
      <c r="V721" s="109" t="s">
        <v>117</v>
      </c>
    </row>
    <row r="722" spans="1:22" ht="18" customHeight="1">
      <c r="A722" s="1" t="s">
        <v>37</v>
      </c>
      <c r="B722" s="1">
        <v>2020</v>
      </c>
      <c r="C722" s="1" t="s">
        <v>48</v>
      </c>
      <c r="D722" s="1" t="s">
        <v>19</v>
      </c>
      <c r="E722" s="1" t="s">
        <v>64</v>
      </c>
      <c r="F722" s="1" t="s">
        <v>41</v>
      </c>
      <c r="G722" s="1" t="s">
        <v>34</v>
      </c>
      <c r="H722" s="1" t="s">
        <v>35</v>
      </c>
      <c r="I722" s="1" t="s">
        <v>118</v>
      </c>
      <c r="J722" s="1">
        <v>346</v>
      </c>
      <c r="K722" s="1">
        <v>494.78</v>
      </c>
      <c r="N722" s="106">
        <v>2024</v>
      </c>
      <c r="O722" s="106" t="s">
        <v>26</v>
      </c>
      <c r="P722" s="106" t="s">
        <v>73</v>
      </c>
      <c r="Q722" s="107" t="s">
        <v>101</v>
      </c>
      <c r="R722" s="108">
        <v>3566</v>
      </c>
      <c r="S722" s="108">
        <v>4577.3</v>
      </c>
      <c r="T722" s="108">
        <v>5126.576</v>
      </c>
      <c r="U722" s="108">
        <v>915.46</v>
      </c>
      <c r="V722" s="109" t="s">
        <v>117</v>
      </c>
    </row>
    <row r="723" spans="1:22" ht="18" customHeight="1">
      <c r="A723" s="1" t="s">
        <v>36</v>
      </c>
      <c r="B723" s="1">
        <v>2020</v>
      </c>
      <c r="C723" s="1" t="s">
        <v>48</v>
      </c>
      <c r="D723" s="1" t="s">
        <v>19</v>
      </c>
      <c r="E723" s="1" t="s">
        <v>64</v>
      </c>
      <c r="F723" s="1" t="s">
        <v>41</v>
      </c>
      <c r="G723" s="1" t="s">
        <v>34</v>
      </c>
      <c r="H723" s="1" t="s">
        <v>35</v>
      </c>
      <c r="I723" s="1" t="s">
        <v>118</v>
      </c>
      <c r="J723" s="1">
        <v>818</v>
      </c>
      <c r="K723" s="1">
        <v>1169.74</v>
      </c>
      <c r="N723" s="106">
        <v>2024</v>
      </c>
      <c r="O723" s="106" t="s">
        <v>26</v>
      </c>
      <c r="P723" s="106" t="s">
        <v>73</v>
      </c>
      <c r="Q723" s="107" t="s">
        <v>102</v>
      </c>
      <c r="R723" s="108">
        <v>2498</v>
      </c>
      <c r="S723" s="108">
        <v>8000</v>
      </c>
      <c r="T723" s="108">
        <v>8960</v>
      </c>
      <c r="U723" s="108">
        <v>1600</v>
      </c>
      <c r="V723" s="109" t="s">
        <v>117</v>
      </c>
    </row>
    <row r="724" spans="1:22" ht="18" customHeight="1">
      <c r="A724" s="1" t="s">
        <v>33</v>
      </c>
      <c r="B724" s="1">
        <v>2020</v>
      </c>
      <c r="C724" s="1" t="s">
        <v>48</v>
      </c>
      <c r="D724" s="1" t="s">
        <v>19</v>
      </c>
      <c r="E724" s="1" t="s">
        <v>64</v>
      </c>
      <c r="F724" s="1" t="s">
        <v>41</v>
      </c>
      <c r="G724" s="1" t="s">
        <v>34</v>
      </c>
      <c r="H724" s="1" t="s">
        <v>35</v>
      </c>
      <c r="I724" s="1" t="s">
        <v>118</v>
      </c>
      <c r="J724" s="1">
        <v>851</v>
      </c>
      <c r="K724" s="1">
        <v>1216.93</v>
      </c>
      <c r="N724" s="106">
        <v>2024</v>
      </c>
      <c r="O724" s="106" t="s">
        <v>26</v>
      </c>
      <c r="P724" s="106" t="s">
        <v>72</v>
      </c>
      <c r="Q724" s="107" t="s">
        <v>100</v>
      </c>
      <c r="R724" s="108">
        <v>1245</v>
      </c>
      <c r="S724" s="108">
        <v>4577.2</v>
      </c>
      <c r="T724" s="108">
        <v>5126.4639999999999</v>
      </c>
      <c r="U724" s="108">
        <v>915.44</v>
      </c>
      <c r="V724" s="109" t="s">
        <v>117</v>
      </c>
    </row>
    <row r="725" spans="1:22" ht="18" customHeight="1">
      <c r="A725" s="1" t="s">
        <v>30</v>
      </c>
      <c r="B725" s="1">
        <v>2020</v>
      </c>
      <c r="C725" s="1" t="s">
        <v>48</v>
      </c>
      <c r="D725" s="1" t="s">
        <v>19</v>
      </c>
      <c r="E725" s="1" t="s">
        <v>64</v>
      </c>
      <c r="F725" s="1" t="s">
        <v>41</v>
      </c>
      <c r="G725" s="1" t="s">
        <v>34</v>
      </c>
      <c r="H725" s="1" t="s">
        <v>35</v>
      </c>
      <c r="I725" s="1" t="s">
        <v>118</v>
      </c>
      <c r="J725" s="1">
        <v>904</v>
      </c>
      <c r="K725" s="1">
        <v>1292.72</v>
      </c>
      <c r="N725" s="106">
        <v>2024</v>
      </c>
      <c r="O725" s="106" t="s">
        <v>26</v>
      </c>
      <c r="P725" s="106" t="s">
        <v>111</v>
      </c>
      <c r="Q725" s="110" t="s">
        <v>95</v>
      </c>
      <c r="R725" s="111">
        <v>644</v>
      </c>
      <c r="S725" s="111">
        <v>5743.5</v>
      </c>
      <c r="T725" s="111">
        <v>6432.72</v>
      </c>
      <c r="U725" s="108">
        <v>1148.7</v>
      </c>
      <c r="V725" s="109" t="s">
        <v>117</v>
      </c>
    </row>
    <row r="726" spans="1:22" ht="18" customHeight="1">
      <c r="A726" s="1" t="s">
        <v>30</v>
      </c>
      <c r="B726" s="1">
        <v>2020</v>
      </c>
      <c r="C726" s="1" t="s">
        <v>48</v>
      </c>
      <c r="D726" s="1" t="s">
        <v>19</v>
      </c>
      <c r="E726" s="1" t="s">
        <v>64</v>
      </c>
      <c r="F726" s="1" t="s">
        <v>41</v>
      </c>
      <c r="G726" s="1" t="s">
        <v>34</v>
      </c>
      <c r="H726" s="1" t="s">
        <v>35</v>
      </c>
      <c r="I726" s="1" t="s">
        <v>118</v>
      </c>
      <c r="J726" s="1">
        <v>857</v>
      </c>
      <c r="K726" s="1">
        <v>526.24</v>
      </c>
      <c r="N726" s="106">
        <v>2024</v>
      </c>
      <c r="O726" s="106" t="s">
        <v>26</v>
      </c>
      <c r="P726" s="106" t="s">
        <v>71</v>
      </c>
      <c r="Q726" s="110" t="s">
        <v>94</v>
      </c>
      <c r="R726" s="111">
        <v>643</v>
      </c>
      <c r="S726" s="111">
        <v>7000</v>
      </c>
      <c r="T726" s="111">
        <v>7840</v>
      </c>
      <c r="U726" s="108">
        <v>1400</v>
      </c>
      <c r="V726" s="109" t="s">
        <v>117</v>
      </c>
    </row>
    <row r="727" spans="1:22" ht="18" customHeight="1">
      <c r="A727" s="1" t="s">
        <v>36</v>
      </c>
      <c r="B727" s="1">
        <v>2020</v>
      </c>
      <c r="C727" s="1" t="s">
        <v>48</v>
      </c>
      <c r="D727" s="1" t="s">
        <v>19</v>
      </c>
      <c r="E727" s="1" t="s">
        <v>64</v>
      </c>
      <c r="F727" s="1" t="s">
        <v>41</v>
      </c>
      <c r="G727" s="1" t="s">
        <v>34</v>
      </c>
      <c r="H727" s="1" t="s">
        <v>35</v>
      </c>
      <c r="I727" s="1" t="s">
        <v>118</v>
      </c>
      <c r="J727" s="1">
        <v>177</v>
      </c>
      <c r="K727" s="1">
        <v>526.24</v>
      </c>
      <c r="N727" s="106">
        <v>2024</v>
      </c>
      <c r="O727" s="106" t="s">
        <v>26</v>
      </c>
      <c r="P727" s="106" t="s">
        <v>111</v>
      </c>
      <c r="Q727" s="110" t="s">
        <v>96</v>
      </c>
      <c r="R727" s="111">
        <v>455</v>
      </c>
      <c r="S727" s="111">
        <v>4578.6000000000004</v>
      </c>
      <c r="T727" s="111">
        <v>5128.0320000000002</v>
      </c>
      <c r="U727" s="108">
        <v>915.72000000000014</v>
      </c>
      <c r="V727" s="109" t="s">
        <v>117</v>
      </c>
    </row>
    <row r="728" spans="1:22" ht="18" customHeight="1">
      <c r="A728" s="1" t="s">
        <v>36</v>
      </c>
      <c r="B728" s="1">
        <v>2020</v>
      </c>
      <c r="C728" s="1" t="s">
        <v>48</v>
      </c>
      <c r="D728" s="1" t="s">
        <v>19</v>
      </c>
      <c r="E728" s="1" t="s">
        <v>64</v>
      </c>
      <c r="F728" s="1" t="s">
        <v>41</v>
      </c>
      <c r="G728" s="1" t="s">
        <v>34</v>
      </c>
      <c r="H728" s="1" t="s">
        <v>35</v>
      </c>
      <c r="I728" s="1" t="s">
        <v>118</v>
      </c>
      <c r="J728" s="1">
        <v>345</v>
      </c>
      <c r="K728" s="1">
        <v>493.35</v>
      </c>
      <c r="N728" s="106">
        <v>2024</v>
      </c>
      <c r="O728" s="106" t="s">
        <v>26</v>
      </c>
      <c r="P728" s="106" t="s">
        <v>71</v>
      </c>
      <c r="Q728" s="110" t="s">
        <v>93</v>
      </c>
      <c r="R728" s="112">
        <v>345</v>
      </c>
      <c r="S728" s="112">
        <v>7000</v>
      </c>
      <c r="T728" s="112">
        <v>7840</v>
      </c>
      <c r="U728" s="108">
        <v>1400</v>
      </c>
      <c r="V728" s="109" t="s">
        <v>117</v>
      </c>
    </row>
    <row r="729" spans="1:22" ht="18" customHeight="1">
      <c r="A729" s="1" t="s">
        <v>37</v>
      </c>
      <c r="B729" s="1">
        <v>2020</v>
      </c>
      <c r="C729" s="1" t="s">
        <v>48</v>
      </c>
      <c r="D729" s="1" t="s">
        <v>19</v>
      </c>
      <c r="E729" s="1" t="s">
        <v>64</v>
      </c>
      <c r="F729" s="1" t="s">
        <v>41</v>
      </c>
      <c r="G729" s="1" t="s">
        <v>34</v>
      </c>
      <c r="H729" s="1" t="s">
        <v>35</v>
      </c>
      <c r="I729" s="1" t="s">
        <v>118</v>
      </c>
      <c r="J729" s="1">
        <v>127</v>
      </c>
      <c r="K729" s="1">
        <v>181.61</v>
      </c>
      <c r="N729" s="106">
        <v>2024</v>
      </c>
      <c r="O729" s="106" t="s">
        <v>26</v>
      </c>
      <c r="P729" s="106" t="s">
        <v>72</v>
      </c>
      <c r="Q729" s="107" t="s">
        <v>98</v>
      </c>
      <c r="R729" s="108">
        <v>122</v>
      </c>
      <c r="S729" s="108">
        <v>100</v>
      </c>
      <c r="T729" s="108">
        <v>112</v>
      </c>
      <c r="U729" s="108">
        <v>20</v>
      </c>
      <c r="V729" s="109" t="s">
        <v>117</v>
      </c>
    </row>
    <row r="730" spans="1:22" ht="18" customHeight="1">
      <c r="A730" s="1" t="s">
        <v>30</v>
      </c>
      <c r="B730" s="1">
        <v>2020</v>
      </c>
      <c r="C730" s="1" t="s">
        <v>48</v>
      </c>
      <c r="D730" s="1" t="s">
        <v>19</v>
      </c>
      <c r="E730" s="1" t="s">
        <v>64</v>
      </c>
      <c r="F730" s="1" t="s">
        <v>41</v>
      </c>
      <c r="G730" s="1" t="s">
        <v>34</v>
      </c>
      <c r="H730" s="1" t="s">
        <v>35</v>
      </c>
      <c r="I730" s="1" t="s">
        <v>118</v>
      </c>
      <c r="J730" s="1">
        <v>175</v>
      </c>
      <c r="K730" s="1">
        <v>250.25</v>
      </c>
      <c r="N730" s="106">
        <v>2024</v>
      </c>
      <c r="O730" s="106" t="s">
        <v>26</v>
      </c>
      <c r="P730" s="106" t="s">
        <v>74</v>
      </c>
      <c r="Q730" s="110" t="s">
        <v>91</v>
      </c>
      <c r="R730" s="111">
        <v>78</v>
      </c>
      <c r="S730" s="111">
        <v>4577.2</v>
      </c>
      <c r="T730" s="111">
        <v>5126.4639999999999</v>
      </c>
      <c r="U730" s="108">
        <v>915.44</v>
      </c>
      <c r="V730" s="109" t="s">
        <v>117</v>
      </c>
    </row>
    <row r="731" spans="1:22" ht="18" customHeight="1">
      <c r="A731" s="1" t="s">
        <v>36</v>
      </c>
      <c r="B731" s="1">
        <v>2020</v>
      </c>
      <c r="C731" s="1" t="s">
        <v>48</v>
      </c>
      <c r="D731" s="1" t="s">
        <v>19</v>
      </c>
      <c r="E731" s="1" t="s">
        <v>64</v>
      </c>
      <c r="F731" s="1" t="s">
        <v>41</v>
      </c>
      <c r="G731" s="1" t="s">
        <v>34</v>
      </c>
      <c r="H731" s="1" t="s">
        <v>35</v>
      </c>
      <c r="I731" s="1" t="s">
        <v>118</v>
      </c>
      <c r="J731" s="1">
        <v>349</v>
      </c>
      <c r="K731" s="1">
        <v>499.07</v>
      </c>
      <c r="N731" s="106">
        <v>2024</v>
      </c>
      <c r="O731" s="106" t="s">
        <v>26</v>
      </c>
      <c r="P731" s="106" t="s">
        <v>74</v>
      </c>
      <c r="Q731" s="110" t="s">
        <v>89</v>
      </c>
      <c r="R731" s="111">
        <v>76</v>
      </c>
      <c r="S731" s="111">
        <v>4576.8999999999996</v>
      </c>
      <c r="T731" s="111">
        <v>5126.1279999999997</v>
      </c>
      <c r="U731" s="108">
        <v>915.38</v>
      </c>
      <c r="V731" s="109" t="s">
        <v>117</v>
      </c>
    </row>
    <row r="732" spans="1:22" ht="18" customHeight="1">
      <c r="A732" s="1" t="s">
        <v>36</v>
      </c>
      <c r="B732" s="1">
        <v>2020</v>
      </c>
      <c r="C732" s="1" t="s">
        <v>48</v>
      </c>
      <c r="D732" s="1" t="s">
        <v>19</v>
      </c>
      <c r="E732" s="1" t="s">
        <v>64</v>
      </c>
      <c r="F732" s="1" t="s">
        <v>41</v>
      </c>
      <c r="G732" s="1" t="s">
        <v>34</v>
      </c>
      <c r="H732" s="1" t="s">
        <v>35</v>
      </c>
      <c r="I732" s="1" t="s">
        <v>118</v>
      </c>
      <c r="J732" s="1">
        <v>826</v>
      </c>
      <c r="K732" s="1">
        <v>1181.18</v>
      </c>
      <c r="N732" s="106">
        <v>2024</v>
      </c>
      <c r="O732" s="106" t="s">
        <v>26</v>
      </c>
      <c r="P732" s="106" t="s">
        <v>74</v>
      </c>
      <c r="Q732" s="110" t="s">
        <v>90</v>
      </c>
      <c r="R732" s="111">
        <v>46</v>
      </c>
      <c r="S732" s="111">
        <v>200</v>
      </c>
      <c r="T732" s="111">
        <v>224</v>
      </c>
      <c r="U732" s="108">
        <v>40</v>
      </c>
      <c r="V732" s="109" t="s">
        <v>117</v>
      </c>
    </row>
    <row r="733" spans="1:22" ht="18" customHeight="1">
      <c r="A733" s="1" t="s">
        <v>33</v>
      </c>
      <c r="B733" s="1">
        <v>2020</v>
      </c>
      <c r="C733" s="1" t="s">
        <v>48</v>
      </c>
      <c r="D733" s="1" t="s">
        <v>19</v>
      </c>
      <c r="E733" s="1" t="s">
        <v>64</v>
      </c>
      <c r="F733" s="1" t="s">
        <v>41</v>
      </c>
      <c r="G733" s="1" t="s">
        <v>34</v>
      </c>
      <c r="H733" s="1" t="s">
        <v>35</v>
      </c>
      <c r="I733" s="1" t="s">
        <v>118</v>
      </c>
      <c r="J733" s="1">
        <v>860</v>
      </c>
      <c r="K733" s="1">
        <v>1229.8</v>
      </c>
      <c r="N733" s="106">
        <v>2024</v>
      </c>
      <c r="O733" s="106" t="s">
        <v>26</v>
      </c>
      <c r="P733" s="106" t="s">
        <v>74</v>
      </c>
      <c r="Q733" s="110" t="s">
        <v>88</v>
      </c>
      <c r="R733" s="111">
        <v>34</v>
      </c>
      <c r="S733" s="111">
        <v>4576.8</v>
      </c>
      <c r="T733" s="111">
        <v>5126.0160000000005</v>
      </c>
      <c r="U733" s="108">
        <v>915.36000000000013</v>
      </c>
      <c r="V733" s="109" t="s">
        <v>117</v>
      </c>
    </row>
    <row r="734" spans="1:22" ht="18" customHeight="1">
      <c r="A734" s="1" t="s">
        <v>36</v>
      </c>
      <c r="B734" s="1">
        <v>2020</v>
      </c>
      <c r="C734" s="1" t="s">
        <v>48</v>
      </c>
      <c r="D734" s="1" t="s">
        <v>19</v>
      </c>
      <c r="E734" s="1" t="s">
        <v>64</v>
      </c>
      <c r="F734" s="1" t="s">
        <v>41</v>
      </c>
      <c r="G734" s="1" t="s">
        <v>34</v>
      </c>
      <c r="H734" s="1" t="s">
        <v>35</v>
      </c>
      <c r="I734" s="1" t="s">
        <v>118</v>
      </c>
      <c r="J734" s="1">
        <v>347</v>
      </c>
      <c r="K734" s="1">
        <v>496.21000000000004</v>
      </c>
      <c r="N734" s="106">
        <v>2024</v>
      </c>
      <c r="O734" s="106" t="s">
        <v>26</v>
      </c>
      <c r="P734" s="106" t="s">
        <v>72</v>
      </c>
      <c r="Q734" s="107" t="s">
        <v>99</v>
      </c>
      <c r="R734" s="108">
        <v>7</v>
      </c>
      <c r="S734" s="108">
        <v>200</v>
      </c>
      <c r="T734" s="108">
        <v>224</v>
      </c>
      <c r="U734" s="108">
        <v>40</v>
      </c>
      <c r="V734" s="109" t="s">
        <v>117</v>
      </c>
    </row>
    <row r="735" spans="1:22" ht="18" customHeight="1">
      <c r="A735" s="1" t="s">
        <v>37</v>
      </c>
      <c r="B735" s="1">
        <v>2020</v>
      </c>
      <c r="C735" s="1" t="s">
        <v>47</v>
      </c>
      <c r="D735" s="1" t="s">
        <v>19</v>
      </c>
      <c r="E735" s="1" t="s">
        <v>64</v>
      </c>
      <c r="F735" s="1" t="s">
        <v>41</v>
      </c>
      <c r="G735" s="1" t="s">
        <v>34</v>
      </c>
      <c r="H735" s="1" t="s">
        <v>35</v>
      </c>
      <c r="I735" s="1" t="s">
        <v>118</v>
      </c>
      <c r="J735" s="1">
        <v>134</v>
      </c>
      <c r="K735" s="1">
        <v>191.62</v>
      </c>
      <c r="N735" s="106">
        <v>2024</v>
      </c>
      <c r="O735" s="106" t="s">
        <v>26</v>
      </c>
      <c r="P735" s="106" t="s">
        <v>97</v>
      </c>
      <c r="Q735" s="110" t="s">
        <v>97</v>
      </c>
      <c r="R735" s="111">
        <v>3</v>
      </c>
      <c r="S735" s="111">
        <v>6600</v>
      </c>
      <c r="T735" s="111">
        <v>7392</v>
      </c>
      <c r="U735" s="108">
        <v>1320</v>
      </c>
      <c r="V735" s="109" t="s">
        <v>117</v>
      </c>
    </row>
    <row r="736" spans="1:22" ht="18" customHeight="1">
      <c r="A736" s="1" t="s">
        <v>36</v>
      </c>
      <c r="B736" s="1">
        <v>2020</v>
      </c>
      <c r="C736" s="1" t="s">
        <v>47</v>
      </c>
      <c r="D736" s="1" t="s">
        <v>19</v>
      </c>
      <c r="E736" s="1" t="s">
        <v>64</v>
      </c>
      <c r="F736" s="1" t="s">
        <v>41</v>
      </c>
      <c r="G736" s="1" t="s">
        <v>34</v>
      </c>
      <c r="H736" s="1" t="s">
        <v>35</v>
      </c>
      <c r="I736" s="1" t="s">
        <v>118</v>
      </c>
      <c r="J736" s="1">
        <v>182</v>
      </c>
      <c r="K736" s="1">
        <v>260.26</v>
      </c>
      <c r="N736" s="106">
        <v>2024</v>
      </c>
      <c r="O736" s="106" t="s">
        <v>26</v>
      </c>
      <c r="P736" s="106" t="s">
        <v>74</v>
      </c>
      <c r="Q736" s="110" t="s">
        <v>92</v>
      </c>
      <c r="R736" s="111">
        <v>3</v>
      </c>
      <c r="S736" s="111">
        <v>4577.3</v>
      </c>
      <c r="T736" s="111">
        <v>5126.576</v>
      </c>
      <c r="U736" s="108">
        <v>915.46</v>
      </c>
      <c r="V736" s="109" t="s">
        <v>117</v>
      </c>
    </row>
    <row r="737" spans="1:22" ht="18" customHeight="1">
      <c r="A737" s="1" t="s">
        <v>36</v>
      </c>
      <c r="B737" s="1">
        <v>2020</v>
      </c>
      <c r="C737" s="1" t="s">
        <v>47</v>
      </c>
      <c r="D737" s="1" t="s">
        <v>19</v>
      </c>
      <c r="E737" s="1" t="s">
        <v>64</v>
      </c>
      <c r="F737" s="1" t="s">
        <v>41</v>
      </c>
      <c r="G737" s="1" t="s">
        <v>34</v>
      </c>
      <c r="H737" s="1" t="s">
        <v>35</v>
      </c>
      <c r="I737" s="1" t="s">
        <v>118</v>
      </c>
      <c r="J737" s="1">
        <v>136</v>
      </c>
      <c r="K737" s="1">
        <v>194.48</v>
      </c>
      <c r="N737" s="106">
        <v>2024</v>
      </c>
      <c r="O737" s="106" t="s">
        <v>38</v>
      </c>
      <c r="P737" s="106" t="s">
        <v>73</v>
      </c>
      <c r="Q737" s="107" t="s">
        <v>101</v>
      </c>
      <c r="R737" s="108">
        <v>3566</v>
      </c>
      <c r="S737" s="108">
        <v>4577.3</v>
      </c>
      <c r="T737" s="108">
        <v>5126.576</v>
      </c>
      <c r="U737" s="108">
        <v>915.46</v>
      </c>
      <c r="V737" s="109" t="s">
        <v>117</v>
      </c>
    </row>
    <row r="738" spans="1:22" ht="18" customHeight="1">
      <c r="A738" s="1" t="s">
        <v>33</v>
      </c>
      <c r="B738" s="1">
        <v>2020</v>
      </c>
      <c r="C738" s="1" t="s">
        <v>47</v>
      </c>
      <c r="D738" s="1" t="s">
        <v>19</v>
      </c>
      <c r="E738" s="1" t="s">
        <v>64</v>
      </c>
      <c r="F738" s="1" t="s">
        <v>41</v>
      </c>
      <c r="G738" s="1" t="s">
        <v>34</v>
      </c>
      <c r="H738" s="1" t="s">
        <v>35</v>
      </c>
      <c r="I738" s="1" t="s">
        <v>118</v>
      </c>
      <c r="J738" s="1">
        <v>178</v>
      </c>
      <c r="K738" s="1">
        <v>254.54</v>
      </c>
      <c r="N738" s="106">
        <v>2024</v>
      </c>
      <c r="O738" s="106" t="s">
        <v>38</v>
      </c>
      <c r="P738" s="106" t="s">
        <v>73</v>
      </c>
      <c r="Q738" s="107" t="s">
        <v>102</v>
      </c>
      <c r="R738" s="108">
        <v>2498</v>
      </c>
      <c r="S738" s="108">
        <v>8000</v>
      </c>
      <c r="T738" s="108">
        <v>8960</v>
      </c>
      <c r="U738" s="108">
        <v>1600</v>
      </c>
      <c r="V738" s="109" t="s">
        <v>117</v>
      </c>
    </row>
    <row r="739" spans="1:22" ht="18" customHeight="1">
      <c r="A739" s="1" t="s">
        <v>30</v>
      </c>
      <c r="B739" s="1">
        <v>2020</v>
      </c>
      <c r="C739" s="1" t="s">
        <v>47</v>
      </c>
      <c r="D739" s="1" t="s">
        <v>19</v>
      </c>
      <c r="E739" s="1" t="s">
        <v>64</v>
      </c>
      <c r="F739" s="1" t="s">
        <v>41</v>
      </c>
      <c r="G739" s="1" t="s">
        <v>34</v>
      </c>
      <c r="H739" s="1" t="s">
        <v>35</v>
      </c>
      <c r="I739" s="1" t="s">
        <v>118</v>
      </c>
      <c r="J739" s="1">
        <v>352</v>
      </c>
      <c r="K739" s="1">
        <v>503.36</v>
      </c>
      <c r="N739" s="106">
        <v>2024</v>
      </c>
      <c r="O739" s="106" t="s">
        <v>38</v>
      </c>
      <c r="P739" s="106" t="s">
        <v>72</v>
      </c>
      <c r="Q739" s="107" t="s">
        <v>100</v>
      </c>
      <c r="R739" s="108">
        <v>1245</v>
      </c>
      <c r="S739" s="108">
        <v>4577.2</v>
      </c>
      <c r="T739" s="108">
        <v>5126.4639999999999</v>
      </c>
      <c r="U739" s="108">
        <v>915.44</v>
      </c>
      <c r="V739" s="109" t="s">
        <v>117</v>
      </c>
    </row>
    <row r="740" spans="1:22" ht="18" customHeight="1">
      <c r="A740" s="1" t="s">
        <v>36</v>
      </c>
      <c r="B740" s="1">
        <v>2020</v>
      </c>
      <c r="C740" s="1" t="s">
        <v>47</v>
      </c>
      <c r="D740" s="1" t="s">
        <v>19</v>
      </c>
      <c r="E740" s="1" t="s">
        <v>64</v>
      </c>
      <c r="F740" s="1" t="s">
        <v>41</v>
      </c>
      <c r="G740" s="1" t="s">
        <v>34</v>
      </c>
      <c r="H740" s="1" t="s">
        <v>35</v>
      </c>
      <c r="I740" s="1" t="s">
        <v>118</v>
      </c>
      <c r="J740" s="1">
        <v>817</v>
      </c>
      <c r="K740" s="1">
        <v>1168.31</v>
      </c>
      <c r="N740" s="106">
        <v>2024</v>
      </c>
      <c r="O740" s="106" t="s">
        <v>38</v>
      </c>
      <c r="P740" s="106" t="s">
        <v>111</v>
      </c>
      <c r="Q740" s="110" t="s">
        <v>95</v>
      </c>
      <c r="R740" s="111">
        <v>644</v>
      </c>
      <c r="S740" s="111">
        <v>5743.5</v>
      </c>
      <c r="T740" s="111">
        <v>6432.72</v>
      </c>
      <c r="U740" s="108">
        <v>1148.7</v>
      </c>
      <c r="V740" s="109" t="s">
        <v>117</v>
      </c>
    </row>
    <row r="741" spans="1:22" ht="18" customHeight="1">
      <c r="A741" s="1" t="s">
        <v>30</v>
      </c>
      <c r="B741" s="1">
        <v>2020</v>
      </c>
      <c r="C741" s="1" t="s">
        <v>47</v>
      </c>
      <c r="D741" s="1" t="s">
        <v>19</v>
      </c>
      <c r="E741" s="1" t="s">
        <v>64</v>
      </c>
      <c r="F741" s="1" t="s">
        <v>41</v>
      </c>
      <c r="G741" s="1" t="s">
        <v>34</v>
      </c>
      <c r="H741" s="1" t="s">
        <v>35</v>
      </c>
      <c r="I741" s="1" t="s">
        <v>118</v>
      </c>
      <c r="J741" s="1">
        <v>850</v>
      </c>
      <c r="K741" s="1">
        <v>1215.5</v>
      </c>
      <c r="N741" s="106">
        <v>2024</v>
      </c>
      <c r="O741" s="106" t="s">
        <v>38</v>
      </c>
      <c r="P741" s="106" t="s">
        <v>71</v>
      </c>
      <c r="Q741" s="110" t="s">
        <v>94</v>
      </c>
      <c r="R741" s="111">
        <v>643</v>
      </c>
      <c r="S741" s="111">
        <v>7000</v>
      </c>
      <c r="T741" s="111">
        <v>7840</v>
      </c>
      <c r="U741" s="108">
        <v>1400</v>
      </c>
      <c r="V741" s="109" t="s">
        <v>117</v>
      </c>
    </row>
    <row r="742" spans="1:22" ht="18" customHeight="1">
      <c r="A742" s="1" t="s">
        <v>30</v>
      </c>
      <c r="B742" s="1">
        <v>2020</v>
      </c>
      <c r="C742" s="1" t="s">
        <v>47</v>
      </c>
      <c r="D742" s="1" t="s">
        <v>19</v>
      </c>
      <c r="E742" s="1" t="s">
        <v>64</v>
      </c>
      <c r="F742" s="1" t="s">
        <v>41</v>
      </c>
      <c r="G742" s="1" t="s">
        <v>34</v>
      </c>
      <c r="H742" s="1" t="s">
        <v>35</v>
      </c>
      <c r="I742" s="1" t="s">
        <v>118</v>
      </c>
      <c r="J742" s="1">
        <v>903</v>
      </c>
      <c r="K742" s="1">
        <v>1291.29</v>
      </c>
      <c r="N742" s="106">
        <v>2024</v>
      </c>
      <c r="O742" s="106" t="s">
        <v>38</v>
      </c>
      <c r="P742" s="106" t="s">
        <v>111</v>
      </c>
      <c r="Q742" s="110" t="s">
        <v>96</v>
      </c>
      <c r="R742" s="111">
        <v>455</v>
      </c>
      <c r="S742" s="111">
        <v>4578.6000000000004</v>
      </c>
      <c r="T742" s="111">
        <v>5128.0320000000002</v>
      </c>
      <c r="U742" s="108">
        <v>915.72000000000014</v>
      </c>
      <c r="V742" s="109" t="s">
        <v>117</v>
      </c>
    </row>
    <row r="743" spans="1:22" ht="18" customHeight="1">
      <c r="A743" s="1" t="s">
        <v>30</v>
      </c>
      <c r="B743" s="1">
        <v>2020</v>
      </c>
      <c r="C743" s="1" t="s">
        <v>47</v>
      </c>
      <c r="D743" s="1" t="s">
        <v>19</v>
      </c>
      <c r="E743" s="1" t="s">
        <v>64</v>
      </c>
      <c r="F743" s="1" t="s">
        <v>41</v>
      </c>
      <c r="G743" s="1" t="s">
        <v>34</v>
      </c>
      <c r="H743" s="1" t="s">
        <v>35</v>
      </c>
      <c r="I743" s="1" t="s">
        <v>118</v>
      </c>
      <c r="J743" s="1">
        <v>856</v>
      </c>
      <c r="K743" s="1">
        <v>526.24</v>
      </c>
      <c r="N743" s="106">
        <v>2024</v>
      </c>
      <c r="O743" s="106" t="s">
        <v>38</v>
      </c>
      <c r="P743" s="106" t="s">
        <v>71</v>
      </c>
      <c r="Q743" s="110" t="s">
        <v>93</v>
      </c>
      <c r="R743" s="112">
        <v>345</v>
      </c>
      <c r="S743" s="112">
        <v>7000</v>
      </c>
      <c r="T743" s="112">
        <v>7840</v>
      </c>
      <c r="U743" s="108">
        <v>1400</v>
      </c>
      <c r="V743" s="109" t="s">
        <v>117</v>
      </c>
    </row>
    <row r="744" spans="1:22" ht="18" customHeight="1">
      <c r="A744" s="1" t="s">
        <v>36</v>
      </c>
      <c r="B744" s="1">
        <v>2020</v>
      </c>
      <c r="C744" s="1" t="s">
        <v>47</v>
      </c>
      <c r="D744" s="1" t="s">
        <v>19</v>
      </c>
      <c r="E744" s="1" t="s">
        <v>64</v>
      </c>
      <c r="F744" s="1" t="s">
        <v>41</v>
      </c>
      <c r="G744" s="1" t="s">
        <v>34</v>
      </c>
      <c r="H744" s="1" t="s">
        <v>35</v>
      </c>
      <c r="I744" s="1" t="s">
        <v>118</v>
      </c>
      <c r="J744" s="1">
        <v>183</v>
      </c>
      <c r="K744" s="1">
        <v>526.24</v>
      </c>
      <c r="N744" s="106">
        <v>2024</v>
      </c>
      <c r="O744" s="106" t="s">
        <v>38</v>
      </c>
      <c r="P744" s="106" t="s">
        <v>72</v>
      </c>
      <c r="Q744" s="107" t="s">
        <v>98</v>
      </c>
      <c r="R744" s="108">
        <v>122</v>
      </c>
      <c r="S744" s="108">
        <v>100</v>
      </c>
      <c r="T744" s="108">
        <v>112</v>
      </c>
      <c r="U744" s="108">
        <v>20</v>
      </c>
      <c r="V744" s="109" t="s">
        <v>117</v>
      </c>
    </row>
    <row r="745" spans="1:22" ht="18" customHeight="1">
      <c r="A745" s="1" t="s">
        <v>36</v>
      </c>
      <c r="B745" s="1">
        <v>2020</v>
      </c>
      <c r="C745" s="1" t="s">
        <v>47</v>
      </c>
      <c r="D745" s="1" t="s">
        <v>19</v>
      </c>
      <c r="E745" s="1" t="s">
        <v>64</v>
      </c>
      <c r="F745" s="1" t="s">
        <v>41</v>
      </c>
      <c r="G745" s="1" t="s">
        <v>34</v>
      </c>
      <c r="H745" s="1" t="s">
        <v>35</v>
      </c>
      <c r="I745" s="1" t="s">
        <v>118</v>
      </c>
      <c r="J745" s="1">
        <v>351</v>
      </c>
      <c r="K745" s="1">
        <v>501.93</v>
      </c>
      <c r="N745" s="106">
        <v>2024</v>
      </c>
      <c r="O745" s="106" t="s">
        <v>38</v>
      </c>
      <c r="P745" s="106" t="s">
        <v>74</v>
      </c>
      <c r="Q745" s="110" t="s">
        <v>91</v>
      </c>
      <c r="R745" s="111">
        <v>78</v>
      </c>
      <c r="S745" s="111">
        <v>4577.2</v>
      </c>
      <c r="T745" s="111">
        <v>5126.4639999999999</v>
      </c>
      <c r="U745" s="108">
        <v>915.44</v>
      </c>
      <c r="V745" s="109" t="s">
        <v>117</v>
      </c>
    </row>
    <row r="746" spans="1:22" ht="18" customHeight="1">
      <c r="A746" s="1" t="s">
        <v>30</v>
      </c>
      <c r="B746" s="1">
        <v>2020</v>
      </c>
      <c r="C746" s="1" t="s">
        <v>47</v>
      </c>
      <c r="D746" s="1" t="s">
        <v>19</v>
      </c>
      <c r="E746" s="1" t="s">
        <v>64</v>
      </c>
      <c r="F746" s="1" t="s">
        <v>41</v>
      </c>
      <c r="G746" s="1" t="s">
        <v>34</v>
      </c>
      <c r="H746" s="1" t="s">
        <v>35</v>
      </c>
      <c r="I746" s="1" t="s">
        <v>118</v>
      </c>
      <c r="J746" s="1">
        <v>133</v>
      </c>
      <c r="K746" s="1">
        <v>190.19</v>
      </c>
      <c r="N746" s="106">
        <v>2024</v>
      </c>
      <c r="O746" s="106" t="s">
        <v>38</v>
      </c>
      <c r="P746" s="106" t="s">
        <v>74</v>
      </c>
      <c r="Q746" s="110" t="s">
        <v>89</v>
      </c>
      <c r="R746" s="111">
        <v>76</v>
      </c>
      <c r="S746" s="111">
        <v>4576.8999999999996</v>
      </c>
      <c r="T746" s="111">
        <v>5126.1279999999997</v>
      </c>
      <c r="U746" s="108">
        <v>915.38</v>
      </c>
      <c r="V746" s="109" t="s">
        <v>117</v>
      </c>
    </row>
    <row r="747" spans="1:22" ht="18" customHeight="1">
      <c r="A747" s="1" t="s">
        <v>33</v>
      </c>
      <c r="B747" s="1">
        <v>2020</v>
      </c>
      <c r="C747" s="1" t="s">
        <v>47</v>
      </c>
      <c r="D747" s="1" t="s">
        <v>19</v>
      </c>
      <c r="E747" s="1" t="s">
        <v>64</v>
      </c>
      <c r="F747" s="1" t="s">
        <v>41</v>
      </c>
      <c r="G747" s="1" t="s">
        <v>34</v>
      </c>
      <c r="H747" s="1" t="s">
        <v>35</v>
      </c>
      <c r="I747" s="1" t="s">
        <v>118</v>
      </c>
      <c r="J747" s="1">
        <v>181</v>
      </c>
      <c r="K747" s="1">
        <v>258.83</v>
      </c>
      <c r="N747" s="106">
        <v>2024</v>
      </c>
      <c r="O747" s="106" t="s">
        <v>38</v>
      </c>
      <c r="P747" s="106" t="s">
        <v>74</v>
      </c>
      <c r="Q747" s="110" t="s">
        <v>90</v>
      </c>
      <c r="R747" s="111">
        <v>46</v>
      </c>
      <c r="S747" s="111">
        <v>200</v>
      </c>
      <c r="T747" s="111">
        <v>224</v>
      </c>
      <c r="U747" s="108">
        <v>40</v>
      </c>
      <c r="V747" s="109" t="s">
        <v>117</v>
      </c>
    </row>
    <row r="748" spans="1:22" ht="18" customHeight="1">
      <c r="A748" s="1" t="s">
        <v>36</v>
      </c>
      <c r="B748" s="1">
        <v>2020</v>
      </c>
      <c r="C748" s="1" t="s">
        <v>47</v>
      </c>
      <c r="D748" s="1" t="s">
        <v>19</v>
      </c>
      <c r="E748" s="1" t="s">
        <v>64</v>
      </c>
      <c r="F748" s="1" t="s">
        <v>41</v>
      </c>
      <c r="G748" s="1" t="s">
        <v>34</v>
      </c>
      <c r="H748" s="1" t="s">
        <v>35</v>
      </c>
      <c r="I748" s="1" t="s">
        <v>118</v>
      </c>
      <c r="J748" s="1">
        <v>355</v>
      </c>
      <c r="K748" s="1">
        <v>507.65</v>
      </c>
      <c r="N748" s="106">
        <v>2024</v>
      </c>
      <c r="O748" s="106" t="s">
        <v>38</v>
      </c>
      <c r="P748" s="106" t="s">
        <v>74</v>
      </c>
      <c r="Q748" s="110" t="s">
        <v>88</v>
      </c>
      <c r="R748" s="111">
        <v>34</v>
      </c>
      <c r="S748" s="111">
        <v>4576.8</v>
      </c>
      <c r="T748" s="111">
        <v>5126.0160000000005</v>
      </c>
      <c r="U748" s="108">
        <v>915.36000000000013</v>
      </c>
      <c r="V748" s="109" t="s">
        <v>117</v>
      </c>
    </row>
    <row r="749" spans="1:22" ht="18" customHeight="1">
      <c r="A749" s="1" t="s">
        <v>30</v>
      </c>
      <c r="B749" s="1">
        <v>2020</v>
      </c>
      <c r="C749" s="1" t="s">
        <v>47</v>
      </c>
      <c r="D749" s="1" t="s">
        <v>19</v>
      </c>
      <c r="E749" s="1" t="s">
        <v>64</v>
      </c>
      <c r="F749" s="1" t="s">
        <v>41</v>
      </c>
      <c r="G749" s="1" t="s">
        <v>34</v>
      </c>
      <c r="H749" s="1" t="s">
        <v>35</v>
      </c>
      <c r="I749" s="1" t="s">
        <v>118</v>
      </c>
      <c r="J749" s="1">
        <v>859</v>
      </c>
      <c r="K749" s="1">
        <v>1228.3699999999999</v>
      </c>
      <c r="N749" s="106">
        <v>2024</v>
      </c>
      <c r="O749" s="106" t="s">
        <v>38</v>
      </c>
      <c r="P749" s="106" t="s">
        <v>72</v>
      </c>
      <c r="Q749" s="107" t="s">
        <v>99</v>
      </c>
      <c r="R749" s="108">
        <v>7</v>
      </c>
      <c r="S749" s="108">
        <v>200</v>
      </c>
      <c r="T749" s="108">
        <v>224</v>
      </c>
      <c r="U749" s="108">
        <v>40</v>
      </c>
      <c r="V749" s="109" t="s">
        <v>117</v>
      </c>
    </row>
    <row r="750" spans="1:22" ht="18" customHeight="1">
      <c r="A750" s="1" t="s">
        <v>37</v>
      </c>
      <c r="B750" s="1">
        <v>2020</v>
      </c>
      <c r="C750" s="1" t="s">
        <v>47</v>
      </c>
      <c r="D750" s="1" t="s">
        <v>19</v>
      </c>
      <c r="E750" s="1" t="s">
        <v>64</v>
      </c>
      <c r="F750" s="1" t="s">
        <v>41</v>
      </c>
      <c r="G750" s="1" t="s">
        <v>34</v>
      </c>
      <c r="H750" s="1" t="s">
        <v>35</v>
      </c>
      <c r="I750" s="1" t="s">
        <v>118</v>
      </c>
      <c r="J750" s="1">
        <v>353</v>
      </c>
      <c r="K750" s="1">
        <v>504.78999999999996</v>
      </c>
      <c r="N750" s="106">
        <v>2024</v>
      </c>
      <c r="O750" s="106" t="s">
        <v>38</v>
      </c>
      <c r="P750" s="106" t="s">
        <v>74</v>
      </c>
      <c r="Q750" s="110" t="s">
        <v>92</v>
      </c>
      <c r="R750" s="111">
        <v>3</v>
      </c>
      <c r="S750" s="111">
        <v>4577.3</v>
      </c>
      <c r="T750" s="111">
        <v>5126.576</v>
      </c>
      <c r="U750" s="108">
        <v>915.46</v>
      </c>
      <c r="V750" s="109" t="s">
        <v>117</v>
      </c>
    </row>
    <row r="751" spans="1:22" ht="18" customHeight="1">
      <c r="A751" s="1" t="s">
        <v>33</v>
      </c>
      <c r="B751" s="1">
        <v>2020</v>
      </c>
      <c r="C751" s="1" t="s">
        <v>39</v>
      </c>
      <c r="D751" s="1" t="s">
        <v>20</v>
      </c>
      <c r="E751" s="1" t="s">
        <v>64</v>
      </c>
      <c r="F751" s="1" t="s">
        <v>31</v>
      </c>
      <c r="G751" s="1" t="s">
        <v>34</v>
      </c>
      <c r="H751" s="1" t="s">
        <v>35</v>
      </c>
      <c r="I751" s="1" t="s">
        <v>21</v>
      </c>
      <c r="J751" s="1">
        <v>364</v>
      </c>
      <c r="K751" s="1">
        <v>520.52</v>
      </c>
      <c r="N751" s="106">
        <v>2024</v>
      </c>
      <c r="O751" s="106" t="s">
        <v>38</v>
      </c>
      <c r="P751" s="106" t="s">
        <v>97</v>
      </c>
      <c r="Q751" s="110" t="s">
        <v>97</v>
      </c>
      <c r="R751" s="111">
        <v>2</v>
      </c>
      <c r="S751" s="111">
        <v>6600</v>
      </c>
      <c r="T751" s="111">
        <v>7392</v>
      </c>
      <c r="U751" s="108">
        <v>1320</v>
      </c>
      <c r="V751" s="109" t="s">
        <v>117</v>
      </c>
    </row>
    <row r="752" spans="1:22" ht="18" customHeight="1">
      <c r="A752" s="1" t="s">
        <v>36</v>
      </c>
      <c r="B752" s="1">
        <v>2020</v>
      </c>
      <c r="C752" s="1" t="s">
        <v>39</v>
      </c>
      <c r="D752" s="1" t="s">
        <v>20</v>
      </c>
      <c r="E752" s="1" t="s">
        <v>64</v>
      </c>
      <c r="F752" s="1" t="s">
        <v>31</v>
      </c>
      <c r="G752" s="1" t="s">
        <v>34</v>
      </c>
      <c r="H752" s="1" t="s">
        <v>35</v>
      </c>
      <c r="I752" s="1" t="s">
        <v>17</v>
      </c>
      <c r="J752" s="1">
        <v>358</v>
      </c>
      <c r="K752" s="1">
        <v>511.94</v>
      </c>
      <c r="N752" s="106">
        <v>2024</v>
      </c>
      <c r="O752" s="106" t="s">
        <v>39</v>
      </c>
      <c r="P752" s="106" t="s">
        <v>73</v>
      </c>
      <c r="Q752" s="107" t="s">
        <v>101</v>
      </c>
      <c r="R752" s="108">
        <v>3566</v>
      </c>
      <c r="S752" s="108">
        <v>4577.3</v>
      </c>
      <c r="T752" s="108">
        <v>5126.576</v>
      </c>
      <c r="U752" s="108">
        <v>915.46</v>
      </c>
      <c r="V752" s="109" t="s">
        <v>117</v>
      </c>
    </row>
    <row r="753" spans="1:22" ht="18" customHeight="1">
      <c r="A753" s="1" t="s">
        <v>33</v>
      </c>
      <c r="B753" s="1">
        <v>2020</v>
      </c>
      <c r="C753" s="1" t="s">
        <v>39</v>
      </c>
      <c r="D753" s="1" t="s">
        <v>20</v>
      </c>
      <c r="E753" s="1" t="s">
        <v>64</v>
      </c>
      <c r="F753" s="1" t="s">
        <v>31</v>
      </c>
      <c r="G753" s="1" t="s">
        <v>34</v>
      </c>
      <c r="H753" s="1" t="s">
        <v>35</v>
      </c>
      <c r="I753" s="1" t="s">
        <v>21</v>
      </c>
      <c r="J753" s="1">
        <v>367</v>
      </c>
      <c r="K753" s="1">
        <v>524.80999999999995</v>
      </c>
      <c r="N753" s="106">
        <v>2024</v>
      </c>
      <c r="O753" s="106" t="s">
        <v>39</v>
      </c>
      <c r="P753" s="106" t="s">
        <v>73</v>
      </c>
      <c r="Q753" s="107" t="s">
        <v>102</v>
      </c>
      <c r="R753" s="108">
        <v>2498</v>
      </c>
      <c r="S753" s="108">
        <v>8000</v>
      </c>
      <c r="T753" s="108">
        <v>8960</v>
      </c>
      <c r="U753" s="108">
        <v>1600</v>
      </c>
      <c r="V753" s="109" t="s">
        <v>117</v>
      </c>
    </row>
    <row r="754" spans="1:22" ht="18" customHeight="1">
      <c r="A754" s="1" t="s">
        <v>40</v>
      </c>
      <c r="B754" s="1">
        <v>2020</v>
      </c>
      <c r="C754" s="1" t="s">
        <v>39</v>
      </c>
      <c r="D754" s="1" t="s">
        <v>20</v>
      </c>
      <c r="E754" s="1" t="s">
        <v>64</v>
      </c>
      <c r="F754" s="1" t="s">
        <v>31</v>
      </c>
      <c r="G754" s="1" t="s">
        <v>34</v>
      </c>
      <c r="H754" s="1" t="s">
        <v>35</v>
      </c>
      <c r="I754" s="1" t="s">
        <v>17</v>
      </c>
      <c r="J754" s="1">
        <v>361</v>
      </c>
      <c r="K754" s="1">
        <v>516.23</v>
      </c>
      <c r="N754" s="106">
        <v>2024</v>
      </c>
      <c r="O754" s="106" t="s">
        <v>39</v>
      </c>
      <c r="P754" s="106" t="s">
        <v>72</v>
      </c>
      <c r="Q754" s="107" t="s">
        <v>100</v>
      </c>
      <c r="R754" s="108">
        <v>1245</v>
      </c>
      <c r="S754" s="108">
        <v>4577.2</v>
      </c>
      <c r="T754" s="108">
        <v>5126.4639999999999</v>
      </c>
      <c r="U754" s="108">
        <v>915.44</v>
      </c>
      <c r="V754" s="109" t="s">
        <v>117</v>
      </c>
    </row>
    <row r="755" spans="1:22" ht="18" customHeight="1">
      <c r="A755" s="1" t="s">
        <v>33</v>
      </c>
      <c r="B755" s="1">
        <v>2020</v>
      </c>
      <c r="C755" s="1" t="s">
        <v>39</v>
      </c>
      <c r="D755" s="1" t="s">
        <v>20</v>
      </c>
      <c r="E755" s="1" t="s">
        <v>64</v>
      </c>
      <c r="F755" s="1" t="s">
        <v>41</v>
      </c>
      <c r="G755" s="1" t="s">
        <v>34</v>
      </c>
      <c r="H755" s="1" t="s">
        <v>35</v>
      </c>
      <c r="I755" s="1" t="s">
        <v>17</v>
      </c>
      <c r="J755" s="1">
        <v>355</v>
      </c>
      <c r="K755" s="1">
        <v>507.65</v>
      </c>
      <c r="N755" s="106">
        <v>2024</v>
      </c>
      <c r="O755" s="106" t="s">
        <v>39</v>
      </c>
      <c r="P755" s="106" t="s">
        <v>111</v>
      </c>
      <c r="Q755" s="110" t="s">
        <v>95</v>
      </c>
      <c r="R755" s="111">
        <v>644</v>
      </c>
      <c r="S755" s="111">
        <v>5743.5</v>
      </c>
      <c r="T755" s="111">
        <v>6432.72</v>
      </c>
      <c r="U755" s="108">
        <v>1148.7</v>
      </c>
      <c r="V755" s="109" t="s">
        <v>115</v>
      </c>
    </row>
    <row r="756" spans="1:22" ht="18" customHeight="1">
      <c r="A756" s="1" t="s">
        <v>37</v>
      </c>
      <c r="B756" s="1">
        <v>2020</v>
      </c>
      <c r="C756" s="1" t="s">
        <v>38</v>
      </c>
      <c r="D756" s="1" t="s">
        <v>19</v>
      </c>
      <c r="E756" s="1" t="s">
        <v>64</v>
      </c>
      <c r="F756" s="1" t="s">
        <v>31</v>
      </c>
      <c r="G756" s="1" t="s">
        <v>16</v>
      </c>
      <c r="H756" s="1" t="s">
        <v>35</v>
      </c>
      <c r="I756" s="1" t="s">
        <v>21</v>
      </c>
      <c r="J756" s="1">
        <v>780</v>
      </c>
      <c r="K756" s="1">
        <v>1115.4000000000001</v>
      </c>
      <c r="N756" s="106">
        <v>2024</v>
      </c>
      <c r="O756" s="106" t="s">
        <v>39</v>
      </c>
      <c r="P756" s="106" t="s">
        <v>71</v>
      </c>
      <c r="Q756" s="110" t="s">
        <v>94</v>
      </c>
      <c r="R756" s="111">
        <v>643</v>
      </c>
      <c r="S756" s="111">
        <v>7000</v>
      </c>
      <c r="T756" s="111">
        <v>7840</v>
      </c>
      <c r="U756" s="108">
        <v>1400</v>
      </c>
      <c r="V756" s="109" t="s">
        <v>115</v>
      </c>
    </row>
    <row r="757" spans="1:22" ht="18" customHeight="1">
      <c r="A757" s="1" t="s">
        <v>30</v>
      </c>
      <c r="B757" s="1">
        <v>2020</v>
      </c>
      <c r="C757" s="1" t="s">
        <v>38</v>
      </c>
      <c r="D757" s="1" t="s">
        <v>19</v>
      </c>
      <c r="E757" s="1" t="s">
        <v>64</v>
      </c>
      <c r="F757" s="1" t="s">
        <v>31</v>
      </c>
      <c r="G757" s="1" t="s">
        <v>16</v>
      </c>
      <c r="H757" s="1" t="s">
        <v>35</v>
      </c>
      <c r="I757" s="1" t="s">
        <v>21</v>
      </c>
      <c r="J757" s="1">
        <v>781</v>
      </c>
      <c r="K757" s="1">
        <v>1116.83</v>
      </c>
      <c r="N757" s="106">
        <v>2024</v>
      </c>
      <c r="O757" s="106" t="s">
        <v>39</v>
      </c>
      <c r="P757" s="106" t="s">
        <v>111</v>
      </c>
      <c r="Q757" s="110" t="s">
        <v>96</v>
      </c>
      <c r="R757" s="111">
        <v>455</v>
      </c>
      <c r="S757" s="111">
        <v>4578.6000000000004</v>
      </c>
      <c r="T757" s="111">
        <v>5128.0320000000002</v>
      </c>
      <c r="U757" s="108">
        <v>915.72000000000014</v>
      </c>
      <c r="V757" s="109" t="s">
        <v>115</v>
      </c>
    </row>
    <row r="758" spans="1:22" ht="18" customHeight="1">
      <c r="A758" s="1" t="s">
        <v>33</v>
      </c>
      <c r="B758" s="1">
        <v>2020</v>
      </c>
      <c r="C758" s="1" t="s">
        <v>38</v>
      </c>
      <c r="D758" s="1" t="s">
        <v>19</v>
      </c>
      <c r="E758" s="1" t="s">
        <v>64</v>
      </c>
      <c r="F758" s="1" t="s">
        <v>31</v>
      </c>
      <c r="G758" s="1" t="s">
        <v>16</v>
      </c>
      <c r="H758" s="1" t="s">
        <v>35</v>
      </c>
      <c r="I758" s="1" t="s">
        <v>21</v>
      </c>
      <c r="J758" s="1">
        <v>782</v>
      </c>
      <c r="K758" s="1">
        <v>1118.26</v>
      </c>
      <c r="N758" s="106">
        <v>2024</v>
      </c>
      <c r="O758" s="106" t="s">
        <v>39</v>
      </c>
      <c r="P758" s="106" t="s">
        <v>71</v>
      </c>
      <c r="Q758" s="110" t="s">
        <v>93</v>
      </c>
      <c r="R758" s="112">
        <v>345</v>
      </c>
      <c r="S758" s="112">
        <v>7000</v>
      </c>
      <c r="T758" s="112">
        <v>7840</v>
      </c>
      <c r="U758" s="108">
        <v>1400</v>
      </c>
      <c r="V758" s="109" t="s">
        <v>115</v>
      </c>
    </row>
    <row r="759" spans="1:22" ht="18" customHeight="1">
      <c r="A759" s="1" t="s">
        <v>36</v>
      </c>
      <c r="B759" s="1">
        <v>2020</v>
      </c>
      <c r="C759" s="1" t="s">
        <v>38</v>
      </c>
      <c r="D759" s="1" t="s">
        <v>19</v>
      </c>
      <c r="E759" s="1" t="s">
        <v>64</v>
      </c>
      <c r="F759" s="1" t="s">
        <v>31</v>
      </c>
      <c r="G759" s="1" t="s">
        <v>16</v>
      </c>
      <c r="H759" s="1" t="s">
        <v>35</v>
      </c>
      <c r="I759" s="1" t="s">
        <v>21</v>
      </c>
      <c r="J759" s="1">
        <v>820</v>
      </c>
      <c r="K759" s="1">
        <v>526.24</v>
      </c>
      <c r="N759" s="106">
        <v>2024</v>
      </c>
      <c r="O759" s="106" t="s">
        <v>39</v>
      </c>
      <c r="P759" s="106" t="s">
        <v>72</v>
      </c>
      <c r="Q759" s="107" t="s">
        <v>98</v>
      </c>
      <c r="R759" s="108">
        <v>122</v>
      </c>
      <c r="S759" s="108">
        <v>100</v>
      </c>
      <c r="T759" s="108">
        <v>112</v>
      </c>
      <c r="U759" s="108">
        <v>20</v>
      </c>
      <c r="V759" s="109" t="s">
        <v>115</v>
      </c>
    </row>
    <row r="760" spans="1:22" ht="18" customHeight="1">
      <c r="A760" s="1" t="s">
        <v>36</v>
      </c>
      <c r="B760" s="1">
        <v>2020</v>
      </c>
      <c r="C760" s="1" t="s">
        <v>38</v>
      </c>
      <c r="D760" s="1" t="s">
        <v>19</v>
      </c>
      <c r="E760" s="1" t="s">
        <v>64</v>
      </c>
      <c r="F760" s="1" t="s">
        <v>31</v>
      </c>
      <c r="G760" s="1" t="s">
        <v>16</v>
      </c>
      <c r="H760" s="1" t="s">
        <v>35</v>
      </c>
      <c r="I760" s="1" t="s">
        <v>21</v>
      </c>
      <c r="J760" s="1">
        <v>821</v>
      </c>
      <c r="K760" s="1">
        <v>526.24</v>
      </c>
      <c r="N760" s="106">
        <v>2024</v>
      </c>
      <c r="O760" s="106" t="s">
        <v>39</v>
      </c>
      <c r="P760" s="106" t="s">
        <v>74</v>
      </c>
      <c r="Q760" s="110" t="s">
        <v>91</v>
      </c>
      <c r="R760" s="111">
        <v>78</v>
      </c>
      <c r="S760" s="111">
        <v>4577.2</v>
      </c>
      <c r="T760" s="111">
        <v>5126.4639999999999</v>
      </c>
      <c r="U760" s="108">
        <v>915.44</v>
      </c>
      <c r="V760" s="109" t="s">
        <v>115</v>
      </c>
    </row>
    <row r="761" spans="1:22" ht="18" customHeight="1">
      <c r="A761" s="1" t="s">
        <v>30</v>
      </c>
      <c r="B761" s="1">
        <v>2020</v>
      </c>
      <c r="C761" s="1" t="s">
        <v>26</v>
      </c>
      <c r="D761" s="1" t="s">
        <v>19</v>
      </c>
      <c r="E761" s="1" t="s">
        <v>64</v>
      </c>
      <c r="F761" s="1" t="s">
        <v>31</v>
      </c>
      <c r="G761" s="1" t="s">
        <v>16</v>
      </c>
      <c r="H761" s="1" t="s">
        <v>35</v>
      </c>
      <c r="I761" s="1" t="s">
        <v>17</v>
      </c>
      <c r="J761" s="1">
        <v>362</v>
      </c>
      <c r="K761" s="1">
        <v>517.66</v>
      </c>
      <c r="N761" s="106">
        <v>2024</v>
      </c>
      <c r="O761" s="106" t="s">
        <v>39</v>
      </c>
      <c r="P761" s="106" t="s">
        <v>74</v>
      </c>
      <c r="Q761" s="110" t="s">
        <v>89</v>
      </c>
      <c r="R761" s="111">
        <v>76</v>
      </c>
      <c r="S761" s="111">
        <v>4576.8999999999996</v>
      </c>
      <c r="T761" s="111">
        <v>5126.1279999999997</v>
      </c>
      <c r="U761" s="108">
        <v>915.38</v>
      </c>
      <c r="V761" s="109" t="s">
        <v>115</v>
      </c>
    </row>
    <row r="762" spans="1:22" ht="18" customHeight="1">
      <c r="A762" s="1" t="s">
        <v>30</v>
      </c>
      <c r="B762" s="1">
        <v>2020</v>
      </c>
      <c r="C762" s="1" t="s">
        <v>26</v>
      </c>
      <c r="D762" s="1" t="s">
        <v>19</v>
      </c>
      <c r="E762" s="1" t="s">
        <v>64</v>
      </c>
      <c r="F762" s="1" t="s">
        <v>31</v>
      </c>
      <c r="G762" s="1" t="s">
        <v>16</v>
      </c>
      <c r="H762" s="1" t="s">
        <v>35</v>
      </c>
      <c r="I762" s="1" t="s">
        <v>17</v>
      </c>
      <c r="J762" s="1">
        <v>779</v>
      </c>
      <c r="K762" s="1">
        <v>1113.97</v>
      </c>
      <c r="N762" s="106">
        <v>2024</v>
      </c>
      <c r="O762" s="106" t="s">
        <v>39</v>
      </c>
      <c r="P762" s="106" t="s">
        <v>74</v>
      </c>
      <c r="Q762" s="110" t="s">
        <v>90</v>
      </c>
      <c r="R762" s="111">
        <v>46</v>
      </c>
      <c r="S762" s="111">
        <v>200</v>
      </c>
      <c r="T762" s="111">
        <v>224</v>
      </c>
      <c r="U762" s="108">
        <v>40</v>
      </c>
      <c r="V762" s="109" t="s">
        <v>115</v>
      </c>
    </row>
    <row r="763" spans="1:22" ht="18" customHeight="1">
      <c r="A763" s="1" t="s">
        <v>37</v>
      </c>
      <c r="B763" s="1">
        <v>2020</v>
      </c>
      <c r="C763" s="1" t="s">
        <v>26</v>
      </c>
      <c r="D763" s="1" t="s">
        <v>19</v>
      </c>
      <c r="E763" s="1" t="s">
        <v>64</v>
      </c>
      <c r="F763" s="1" t="s">
        <v>31</v>
      </c>
      <c r="G763" s="1" t="s">
        <v>16</v>
      </c>
      <c r="H763" s="1" t="s">
        <v>35</v>
      </c>
      <c r="I763" s="1" t="s">
        <v>17</v>
      </c>
      <c r="J763" s="1">
        <v>819</v>
      </c>
      <c r="K763" s="1">
        <v>526.24</v>
      </c>
      <c r="N763" s="106">
        <v>2024</v>
      </c>
      <c r="O763" s="106" t="s">
        <v>39</v>
      </c>
      <c r="P763" s="106" t="s">
        <v>74</v>
      </c>
      <c r="Q763" s="110" t="s">
        <v>88</v>
      </c>
      <c r="R763" s="111">
        <v>34</v>
      </c>
      <c r="S763" s="111">
        <v>4576.8</v>
      </c>
      <c r="T763" s="111">
        <v>5126.0160000000005</v>
      </c>
      <c r="U763" s="108">
        <v>915.36000000000013</v>
      </c>
      <c r="V763" s="109" t="s">
        <v>115</v>
      </c>
    </row>
    <row r="764" spans="1:22" ht="18" customHeight="1">
      <c r="A764" s="1" t="s">
        <v>37</v>
      </c>
      <c r="B764" s="1">
        <v>2020</v>
      </c>
      <c r="C764" s="1" t="s">
        <v>26</v>
      </c>
      <c r="D764" s="1" t="s">
        <v>19</v>
      </c>
      <c r="E764" s="1" t="s">
        <v>64</v>
      </c>
      <c r="F764" s="1" t="s">
        <v>31</v>
      </c>
      <c r="G764" s="1" t="s">
        <v>16</v>
      </c>
      <c r="H764" s="1" t="s">
        <v>35</v>
      </c>
      <c r="I764" s="1" t="s">
        <v>17</v>
      </c>
      <c r="J764" s="1">
        <v>361</v>
      </c>
      <c r="K764" s="1">
        <v>516.23</v>
      </c>
      <c r="N764" s="106">
        <v>2024</v>
      </c>
      <c r="O764" s="106" t="s">
        <v>39</v>
      </c>
      <c r="P764" s="106" t="s">
        <v>72</v>
      </c>
      <c r="Q764" s="107" t="s">
        <v>99</v>
      </c>
      <c r="R764" s="108">
        <v>7</v>
      </c>
      <c r="S764" s="108">
        <v>200</v>
      </c>
      <c r="T764" s="108">
        <v>224</v>
      </c>
      <c r="U764" s="108">
        <v>40</v>
      </c>
      <c r="V764" s="109" t="s">
        <v>115</v>
      </c>
    </row>
    <row r="765" spans="1:22" ht="18" customHeight="1">
      <c r="A765" s="1" t="s">
        <v>36</v>
      </c>
      <c r="B765" s="1">
        <v>2020</v>
      </c>
      <c r="C765" s="1" t="s">
        <v>39</v>
      </c>
      <c r="D765" s="1" t="s">
        <v>19</v>
      </c>
      <c r="E765" s="1" t="s">
        <v>64</v>
      </c>
      <c r="F765" s="1" t="s">
        <v>31</v>
      </c>
      <c r="G765" s="1" t="s">
        <v>16</v>
      </c>
      <c r="H765" s="1" t="s">
        <v>35</v>
      </c>
      <c r="I765" s="1" t="s">
        <v>21</v>
      </c>
      <c r="J765" s="1">
        <v>822</v>
      </c>
      <c r="K765" s="1">
        <v>526.24</v>
      </c>
      <c r="N765" s="106">
        <v>2024</v>
      </c>
      <c r="O765" s="106" t="s">
        <v>39</v>
      </c>
      <c r="P765" s="106" t="s">
        <v>74</v>
      </c>
      <c r="Q765" s="110" t="s">
        <v>92</v>
      </c>
      <c r="R765" s="111">
        <v>3</v>
      </c>
      <c r="S765" s="111">
        <v>4577.3</v>
      </c>
      <c r="T765" s="111">
        <v>5126.576</v>
      </c>
      <c r="U765" s="108">
        <v>915.46</v>
      </c>
      <c r="V765" s="109" t="s">
        <v>115</v>
      </c>
    </row>
    <row r="766" spans="1:22" ht="18" customHeight="1">
      <c r="A766" s="1" t="s">
        <v>36</v>
      </c>
      <c r="B766" s="1">
        <v>2021</v>
      </c>
      <c r="C766" s="1" t="s">
        <v>50</v>
      </c>
      <c r="D766" s="1" t="s">
        <v>20</v>
      </c>
      <c r="E766" s="1" t="s">
        <v>56</v>
      </c>
      <c r="F766" s="1" t="s">
        <v>31</v>
      </c>
      <c r="G766" s="1" t="s">
        <v>34</v>
      </c>
      <c r="H766" s="1" t="s">
        <v>32</v>
      </c>
      <c r="I766" s="1" t="s">
        <v>17</v>
      </c>
      <c r="J766" s="1">
        <v>278</v>
      </c>
      <c r="K766" s="1">
        <v>397.53999999999996</v>
      </c>
      <c r="N766" s="106">
        <v>2024</v>
      </c>
      <c r="O766" s="106" t="s">
        <v>39</v>
      </c>
      <c r="P766" s="106" t="s">
        <v>97</v>
      </c>
      <c r="Q766" s="110" t="s">
        <v>97</v>
      </c>
      <c r="R766" s="111">
        <v>2</v>
      </c>
      <c r="S766" s="111">
        <v>6600</v>
      </c>
      <c r="T766" s="111">
        <v>7392</v>
      </c>
      <c r="U766" s="108">
        <v>1320</v>
      </c>
      <c r="V766" s="109" t="s">
        <v>115</v>
      </c>
    </row>
    <row r="767" spans="1:22" ht="18" customHeight="1">
      <c r="A767" s="1" t="s">
        <v>33</v>
      </c>
      <c r="B767" s="1">
        <v>2021</v>
      </c>
      <c r="C767" s="1" t="s">
        <v>50</v>
      </c>
      <c r="D767" s="1" t="s">
        <v>20</v>
      </c>
      <c r="E767" s="1" t="s">
        <v>56</v>
      </c>
      <c r="F767" s="1" t="s">
        <v>31</v>
      </c>
      <c r="G767" s="1" t="s">
        <v>34</v>
      </c>
      <c r="H767" s="1" t="s">
        <v>32</v>
      </c>
      <c r="I767" s="1" t="s">
        <v>17</v>
      </c>
      <c r="J767" s="1">
        <v>272</v>
      </c>
      <c r="K767" s="1">
        <v>388.96</v>
      </c>
      <c r="N767" s="106">
        <v>2024</v>
      </c>
      <c r="O767" s="106" t="s">
        <v>42</v>
      </c>
      <c r="P767" s="106" t="s">
        <v>73</v>
      </c>
      <c r="Q767" s="107" t="s">
        <v>101</v>
      </c>
      <c r="R767" s="108">
        <v>3566</v>
      </c>
      <c r="S767" s="108">
        <v>4577.3</v>
      </c>
      <c r="T767" s="108">
        <v>5126.576</v>
      </c>
      <c r="U767" s="108">
        <v>915.46</v>
      </c>
      <c r="V767" s="109" t="s">
        <v>115</v>
      </c>
    </row>
    <row r="768" spans="1:22" ht="18" customHeight="1">
      <c r="A768" s="1" t="s">
        <v>33</v>
      </c>
      <c r="B768" s="1">
        <v>2021</v>
      </c>
      <c r="C768" s="1" t="s">
        <v>50</v>
      </c>
      <c r="D768" s="1" t="s">
        <v>20</v>
      </c>
      <c r="E768" s="1" t="s">
        <v>56</v>
      </c>
      <c r="F768" s="1" t="s">
        <v>31</v>
      </c>
      <c r="G768" s="1" t="s">
        <v>34</v>
      </c>
      <c r="H768" s="1" t="s">
        <v>32</v>
      </c>
      <c r="I768" s="1" t="s">
        <v>17</v>
      </c>
      <c r="J768" s="1">
        <v>266</v>
      </c>
      <c r="K768" s="1">
        <v>380.38</v>
      </c>
      <c r="N768" s="106">
        <v>2024</v>
      </c>
      <c r="O768" s="106" t="s">
        <v>42</v>
      </c>
      <c r="P768" s="106" t="s">
        <v>73</v>
      </c>
      <c r="Q768" s="107" t="s">
        <v>102</v>
      </c>
      <c r="R768" s="108">
        <v>2498</v>
      </c>
      <c r="S768" s="108">
        <v>8000</v>
      </c>
      <c r="T768" s="108">
        <v>8960</v>
      </c>
      <c r="U768" s="108">
        <v>1600</v>
      </c>
      <c r="V768" s="109" t="s">
        <v>115</v>
      </c>
    </row>
    <row r="769" spans="1:22" ht="18" customHeight="1">
      <c r="A769" s="1" t="s">
        <v>30</v>
      </c>
      <c r="B769" s="1">
        <v>2021</v>
      </c>
      <c r="C769" s="1" t="s">
        <v>50</v>
      </c>
      <c r="D769" s="1" t="s">
        <v>20</v>
      </c>
      <c r="E769" s="1" t="s">
        <v>56</v>
      </c>
      <c r="F769" s="1" t="s">
        <v>31</v>
      </c>
      <c r="G769" s="1" t="s">
        <v>34</v>
      </c>
      <c r="H769" s="1" t="s">
        <v>32</v>
      </c>
      <c r="I769" s="1" t="s">
        <v>17</v>
      </c>
      <c r="J769" s="1">
        <v>276</v>
      </c>
      <c r="K769" s="1">
        <v>526.24</v>
      </c>
      <c r="N769" s="106">
        <v>2024</v>
      </c>
      <c r="O769" s="106" t="s">
        <v>42</v>
      </c>
      <c r="P769" s="106" t="s">
        <v>72</v>
      </c>
      <c r="Q769" s="107" t="s">
        <v>100</v>
      </c>
      <c r="R769" s="108">
        <v>1245</v>
      </c>
      <c r="S769" s="108">
        <v>4577.2</v>
      </c>
      <c r="T769" s="108">
        <v>5126.4639999999999</v>
      </c>
      <c r="U769" s="108">
        <v>915.44</v>
      </c>
      <c r="V769" s="109" t="s">
        <v>115</v>
      </c>
    </row>
    <row r="770" spans="1:22" ht="18" customHeight="1">
      <c r="A770" s="1" t="s">
        <v>36</v>
      </c>
      <c r="B770" s="1">
        <v>2021</v>
      </c>
      <c r="C770" s="1" t="s">
        <v>50</v>
      </c>
      <c r="D770" s="1" t="s">
        <v>20</v>
      </c>
      <c r="E770" s="1" t="s">
        <v>56</v>
      </c>
      <c r="F770" s="1" t="s">
        <v>31</v>
      </c>
      <c r="G770" s="1" t="s">
        <v>34</v>
      </c>
      <c r="H770" s="1" t="s">
        <v>32</v>
      </c>
      <c r="I770" s="1" t="s">
        <v>17</v>
      </c>
      <c r="J770" s="1">
        <v>270</v>
      </c>
      <c r="K770" s="1">
        <v>526.24</v>
      </c>
      <c r="N770" s="106">
        <v>2024</v>
      </c>
      <c r="O770" s="106" t="s">
        <v>42</v>
      </c>
      <c r="P770" s="106" t="s">
        <v>111</v>
      </c>
      <c r="Q770" s="110" t="s">
        <v>95</v>
      </c>
      <c r="R770" s="111">
        <v>644</v>
      </c>
      <c r="S770" s="111">
        <v>5743.5</v>
      </c>
      <c r="T770" s="111">
        <v>6432.72</v>
      </c>
      <c r="U770" s="108">
        <v>1148.7</v>
      </c>
      <c r="V770" s="109" t="s">
        <v>115</v>
      </c>
    </row>
    <row r="771" spans="1:22" ht="18" customHeight="1">
      <c r="A771" s="1" t="s">
        <v>36</v>
      </c>
      <c r="B771" s="1">
        <v>2021</v>
      </c>
      <c r="C771" s="1" t="s">
        <v>50</v>
      </c>
      <c r="D771" s="1" t="s">
        <v>20</v>
      </c>
      <c r="E771" s="1" t="s">
        <v>56</v>
      </c>
      <c r="F771" s="1" t="s">
        <v>31</v>
      </c>
      <c r="G771" s="1" t="s">
        <v>34</v>
      </c>
      <c r="H771" s="1" t="s">
        <v>32</v>
      </c>
      <c r="I771" s="1" t="s">
        <v>17</v>
      </c>
      <c r="J771" s="1">
        <v>279</v>
      </c>
      <c r="K771" s="1">
        <v>398.97</v>
      </c>
      <c r="N771" s="106">
        <v>2024</v>
      </c>
      <c r="O771" s="106" t="s">
        <v>42</v>
      </c>
      <c r="P771" s="106" t="s">
        <v>71</v>
      </c>
      <c r="Q771" s="110" t="s">
        <v>94</v>
      </c>
      <c r="R771" s="111">
        <v>643</v>
      </c>
      <c r="S771" s="111">
        <v>7000</v>
      </c>
      <c r="T771" s="111">
        <v>7840</v>
      </c>
      <c r="U771" s="108">
        <v>1400</v>
      </c>
      <c r="V771" s="109" t="s">
        <v>115</v>
      </c>
    </row>
    <row r="772" spans="1:22" ht="18" customHeight="1">
      <c r="A772" s="1" t="s">
        <v>36</v>
      </c>
      <c r="B772" s="1">
        <v>2021</v>
      </c>
      <c r="C772" s="1" t="s">
        <v>50</v>
      </c>
      <c r="D772" s="1" t="s">
        <v>20</v>
      </c>
      <c r="E772" s="1" t="s">
        <v>56</v>
      </c>
      <c r="F772" s="1" t="s">
        <v>31</v>
      </c>
      <c r="G772" s="1" t="s">
        <v>34</v>
      </c>
      <c r="H772" s="1" t="s">
        <v>32</v>
      </c>
      <c r="I772" s="1" t="s">
        <v>17</v>
      </c>
      <c r="J772" s="1">
        <v>273</v>
      </c>
      <c r="K772" s="1">
        <v>390.39</v>
      </c>
      <c r="N772" s="106">
        <v>2024</v>
      </c>
      <c r="O772" s="106" t="s">
        <v>42</v>
      </c>
      <c r="P772" s="106" t="s">
        <v>111</v>
      </c>
      <c r="Q772" s="110" t="s">
        <v>96</v>
      </c>
      <c r="R772" s="111">
        <v>455</v>
      </c>
      <c r="S772" s="111">
        <v>4578.6000000000004</v>
      </c>
      <c r="T772" s="111">
        <v>5128.0320000000002</v>
      </c>
      <c r="U772" s="108">
        <v>915.72000000000014</v>
      </c>
      <c r="V772" s="109" t="s">
        <v>115</v>
      </c>
    </row>
    <row r="773" spans="1:22" ht="18" customHeight="1">
      <c r="A773" s="1" t="s">
        <v>33</v>
      </c>
      <c r="B773" s="1">
        <v>2021</v>
      </c>
      <c r="C773" s="1" t="s">
        <v>50</v>
      </c>
      <c r="D773" s="1" t="s">
        <v>20</v>
      </c>
      <c r="E773" s="1" t="s">
        <v>56</v>
      </c>
      <c r="F773" s="1" t="s">
        <v>31</v>
      </c>
      <c r="G773" s="1" t="s">
        <v>34</v>
      </c>
      <c r="H773" s="1" t="s">
        <v>32</v>
      </c>
      <c r="I773" s="1" t="s">
        <v>17</v>
      </c>
      <c r="J773" s="1">
        <v>267</v>
      </c>
      <c r="K773" s="1">
        <v>381.81</v>
      </c>
      <c r="N773" s="106">
        <v>2024</v>
      </c>
      <c r="O773" s="106" t="s">
        <v>42</v>
      </c>
      <c r="P773" s="106" t="s">
        <v>71</v>
      </c>
      <c r="Q773" s="110" t="s">
        <v>93</v>
      </c>
      <c r="R773" s="112">
        <v>345</v>
      </c>
      <c r="S773" s="112">
        <v>7000</v>
      </c>
      <c r="T773" s="112">
        <v>7840</v>
      </c>
      <c r="U773" s="108">
        <v>1400</v>
      </c>
      <c r="V773" s="109" t="s">
        <v>115</v>
      </c>
    </row>
    <row r="774" spans="1:22" ht="18" customHeight="1">
      <c r="A774" s="1" t="s">
        <v>36</v>
      </c>
      <c r="B774" s="1">
        <v>2021</v>
      </c>
      <c r="C774" s="1" t="s">
        <v>50</v>
      </c>
      <c r="D774" s="1" t="s">
        <v>20</v>
      </c>
      <c r="E774" s="1" t="s">
        <v>56</v>
      </c>
      <c r="F774" s="1" t="s">
        <v>31</v>
      </c>
      <c r="G774" s="1" t="s">
        <v>34</v>
      </c>
      <c r="H774" s="1" t="s">
        <v>32</v>
      </c>
      <c r="I774" s="1" t="s">
        <v>17</v>
      </c>
      <c r="J774" s="1">
        <v>275</v>
      </c>
      <c r="K774" s="1">
        <v>393.25</v>
      </c>
      <c r="N774" s="106">
        <v>2024</v>
      </c>
      <c r="O774" s="106" t="s">
        <v>42</v>
      </c>
      <c r="P774" s="106" t="s">
        <v>72</v>
      </c>
      <c r="Q774" s="107" t="s">
        <v>98</v>
      </c>
      <c r="R774" s="108">
        <v>122</v>
      </c>
      <c r="S774" s="108">
        <v>100</v>
      </c>
      <c r="T774" s="108">
        <v>112</v>
      </c>
      <c r="U774" s="108">
        <v>20</v>
      </c>
      <c r="V774" s="109" t="s">
        <v>115</v>
      </c>
    </row>
    <row r="775" spans="1:22" ht="18" customHeight="1">
      <c r="A775" s="1" t="s">
        <v>36</v>
      </c>
      <c r="B775" s="1">
        <v>2021</v>
      </c>
      <c r="C775" s="1" t="s">
        <v>50</v>
      </c>
      <c r="D775" s="1" t="s">
        <v>20</v>
      </c>
      <c r="E775" s="1" t="s">
        <v>56</v>
      </c>
      <c r="F775" s="1" t="s">
        <v>31</v>
      </c>
      <c r="G775" s="1" t="s">
        <v>34</v>
      </c>
      <c r="H775" s="1" t="s">
        <v>32</v>
      </c>
      <c r="I775" s="1" t="s">
        <v>17</v>
      </c>
      <c r="J775" s="1">
        <v>269</v>
      </c>
      <c r="K775" s="1">
        <v>384.67</v>
      </c>
      <c r="N775" s="106">
        <v>2024</v>
      </c>
      <c r="O775" s="106" t="s">
        <v>42</v>
      </c>
      <c r="P775" s="106" t="s">
        <v>74</v>
      </c>
      <c r="Q775" s="110" t="s">
        <v>91</v>
      </c>
      <c r="R775" s="111">
        <v>78</v>
      </c>
      <c r="S775" s="111">
        <v>4577.2</v>
      </c>
      <c r="T775" s="111">
        <v>5126.4639999999999</v>
      </c>
      <c r="U775" s="108">
        <v>915.44</v>
      </c>
      <c r="V775" s="109" t="s">
        <v>115</v>
      </c>
    </row>
    <row r="776" spans="1:22" ht="18" customHeight="1">
      <c r="A776" s="1" t="s">
        <v>30</v>
      </c>
      <c r="B776" s="1">
        <v>2021</v>
      </c>
      <c r="C776" s="1" t="s">
        <v>49</v>
      </c>
      <c r="D776" s="1" t="s">
        <v>20</v>
      </c>
      <c r="E776" s="1" t="s">
        <v>56</v>
      </c>
      <c r="F776" s="1" t="s">
        <v>31</v>
      </c>
      <c r="G776" s="1" t="s">
        <v>34</v>
      </c>
      <c r="H776" s="1" t="s">
        <v>32</v>
      </c>
      <c r="I776" s="1" t="s">
        <v>17</v>
      </c>
      <c r="J776" s="1">
        <v>296</v>
      </c>
      <c r="K776" s="1">
        <v>423.28</v>
      </c>
      <c r="N776" s="106">
        <v>2024</v>
      </c>
      <c r="O776" s="106" t="s">
        <v>42</v>
      </c>
      <c r="P776" s="106" t="s">
        <v>74</v>
      </c>
      <c r="Q776" s="110" t="s">
        <v>89</v>
      </c>
      <c r="R776" s="111">
        <v>76</v>
      </c>
      <c r="S776" s="111">
        <v>4576.8999999999996</v>
      </c>
      <c r="T776" s="111">
        <v>5126.1279999999997</v>
      </c>
      <c r="U776" s="108">
        <v>915.38</v>
      </c>
      <c r="V776" s="109" t="s">
        <v>115</v>
      </c>
    </row>
    <row r="777" spans="1:22" ht="18" customHeight="1">
      <c r="A777" s="1" t="s">
        <v>36</v>
      </c>
      <c r="B777" s="1">
        <v>2021</v>
      </c>
      <c r="C777" s="1" t="s">
        <v>49</v>
      </c>
      <c r="D777" s="1" t="s">
        <v>20</v>
      </c>
      <c r="E777" s="1" t="s">
        <v>56</v>
      </c>
      <c r="F777" s="1" t="s">
        <v>31</v>
      </c>
      <c r="G777" s="1" t="s">
        <v>34</v>
      </c>
      <c r="H777" s="1" t="s">
        <v>32</v>
      </c>
      <c r="I777" s="1" t="s">
        <v>17</v>
      </c>
      <c r="J777" s="1">
        <v>290</v>
      </c>
      <c r="K777" s="1">
        <v>414.7</v>
      </c>
      <c r="N777" s="106">
        <v>2024</v>
      </c>
      <c r="O777" s="106" t="s">
        <v>42</v>
      </c>
      <c r="P777" s="106" t="s">
        <v>74</v>
      </c>
      <c r="Q777" s="110" t="s">
        <v>90</v>
      </c>
      <c r="R777" s="111">
        <v>46</v>
      </c>
      <c r="S777" s="111">
        <v>200</v>
      </c>
      <c r="T777" s="111">
        <v>224</v>
      </c>
      <c r="U777" s="108">
        <v>40</v>
      </c>
      <c r="V777" s="109" t="s">
        <v>115</v>
      </c>
    </row>
    <row r="778" spans="1:22" ht="18" customHeight="1">
      <c r="A778" s="1" t="s">
        <v>37</v>
      </c>
      <c r="B778" s="1">
        <v>2021</v>
      </c>
      <c r="C778" s="1" t="s">
        <v>49</v>
      </c>
      <c r="D778" s="1" t="s">
        <v>20</v>
      </c>
      <c r="E778" s="1" t="s">
        <v>56</v>
      </c>
      <c r="F778" s="1" t="s">
        <v>31</v>
      </c>
      <c r="G778" s="1" t="s">
        <v>34</v>
      </c>
      <c r="H778" s="1" t="s">
        <v>32</v>
      </c>
      <c r="I778" s="1" t="s">
        <v>17</v>
      </c>
      <c r="J778" s="1">
        <v>284</v>
      </c>
      <c r="K778" s="1">
        <v>406.12</v>
      </c>
      <c r="N778" s="106">
        <v>2024</v>
      </c>
      <c r="O778" s="106" t="s">
        <v>42</v>
      </c>
      <c r="P778" s="106" t="s">
        <v>74</v>
      </c>
      <c r="Q778" s="110" t="s">
        <v>88</v>
      </c>
      <c r="R778" s="111">
        <v>34</v>
      </c>
      <c r="S778" s="111">
        <v>4576.8</v>
      </c>
      <c r="T778" s="111">
        <v>5126.0160000000005</v>
      </c>
      <c r="U778" s="108">
        <v>915.36000000000013</v>
      </c>
      <c r="V778" s="109" t="s">
        <v>115</v>
      </c>
    </row>
    <row r="779" spans="1:22" ht="18" customHeight="1">
      <c r="A779" s="1" t="s">
        <v>40</v>
      </c>
      <c r="B779" s="1">
        <v>2021</v>
      </c>
      <c r="C779" s="1" t="s">
        <v>49</v>
      </c>
      <c r="D779" s="1" t="s">
        <v>20</v>
      </c>
      <c r="E779" s="1" t="s">
        <v>56</v>
      </c>
      <c r="F779" s="1" t="s">
        <v>31</v>
      </c>
      <c r="G779" s="1" t="s">
        <v>34</v>
      </c>
      <c r="H779" s="1" t="s">
        <v>32</v>
      </c>
      <c r="I779" s="1" t="s">
        <v>17</v>
      </c>
      <c r="J779" s="1">
        <v>294</v>
      </c>
      <c r="K779" s="1">
        <v>526.24</v>
      </c>
      <c r="N779" s="106">
        <v>2024</v>
      </c>
      <c r="O779" s="106" t="s">
        <v>42</v>
      </c>
      <c r="P779" s="106" t="s">
        <v>72</v>
      </c>
      <c r="Q779" s="107" t="s">
        <v>99</v>
      </c>
      <c r="R779" s="108">
        <v>7</v>
      </c>
      <c r="S779" s="108">
        <v>200</v>
      </c>
      <c r="T779" s="108">
        <v>224</v>
      </c>
      <c r="U779" s="108">
        <v>40</v>
      </c>
      <c r="V779" s="109" t="s">
        <v>115</v>
      </c>
    </row>
    <row r="780" spans="1:22" ht="18" customHeight="1">
      <c r="A780" s="1" t="s">
        <v>33</v>
      </c>
      <c r="B780" s="1">
        <v>2021</v>
      </c>
      <c r="C780" s="1" t="s">
        <v>49</v>
      </c>
      <c r="D780" s="1" t="s">
        <v>20</v>
      </c>
      <c r="E780" s="1" t="s">
        <v>56</v>
      </c>
      <c r="F780" s="1" t="s">
        <v>31</v>
      </c>
      <c r="G780" s="1" t="s">
        <v>34</v>
      </c>
      <c r="H780" s="1" t="s">
        <v>32</v>
      </c>
      <c r="I780" s="1" t="s">
        <v>17</v>
      </c>
      <c r="J780" s="1">
        <v>288</v>
      </c>
      <c r="K780" s="1">
        <v>526.24</v>
      </c>
      <c r="N780" s="106">
        <v>2024</v>
      </c>
      <c r="O780" s="106" t="s">
        <v>42</v>
      </c>
      <c r="P780" s="106" t="s">
        <v>74</v>
      </c>
      <c r="Q780" s="110" t="s">
        <v>92</v>
      </c>
      <c r="R780" s="111">
        <v>3</v>
      </c>
      <c r="S780" s="111">
        <v>4577.3</v>
      </c>
      <c r="T780" s="111">
        <v>5126.576</v>
      </c>
      <c r="U780" s="108">
        <v>915.46</v>
      </c>
      <c r="V780" s="109" t="s">
        <v>115</v>
      </c>
    </row>
    <row r="781" spans="1:22" ht="18" customHeight="1">
      <c r="A781" s="1" t="s">
        <v>33</v>
      </c>
      <c r="B781" s="1">
        <v>2021</v>
      </c>
      <c r="C781" s="1" t="s">
        <v>49</v>
      </c>
      <c r="D781" s="1" t="s">
        <v>20</v>
      </c>
      <c r="E781" s="1" t="s">
        <v>56</v>
      </c>
      <c r="F781" s="1" t="s">
        <v>31</v>
      </c>
      <c r="G781" s="1" t="s">
        <v>34</v>
      </c>
      <c r="H781" s="1" t="s">
        <v>32</v>
      </c>
      <c r="I781" s="1" t="s">
        <v>17</v>
      </c>
      <c r="J781" s="1">
        <v>282</v>
      </c>
      <c r="K781" s="1">
        <v>526.24</v>
      </c>
      <c r="N781" s="106">
        <v>2024</v>
      </c>
      <c r="O781" s="106" t="s">
        <v>42</v>
      </c>
      <c r="P781" s="106" t="s">
        <v>97</v>
      </c>
      <c r="Q781" s="110" t="s">
        <v>97</v>
      </c>
      <c r="R781" s="111">
        <v>2</v>
      </c>
      <c r="S781" s="111">
        <v>6600</v>
      </c>
      <c r="T781" s="111">
        <v>7392</v>
      </c>
      <c r="U781" s="108">
        <v>1320</v>
      </c>
      <c r="V781" s="109" t="s">
        <v>115</v>
      </c>
    </row>
    <row r="782" spans="1:22" ht="18" customHeight="1">
      <c r="A782" s="1" t="s">
        <v>33</v>
      </c>
      <c r="B782" s="1">
        <v>2021</v>
      </c>
      <c r="C782" s="1" t="s">
        <v>49</v>
      </c>
      <c r="D782" s="1" t="s">
        <v>20</v>
      </c>
      <c r="E782" s="1" t="s">
        <v>56</v>
      </c>
      <c r="F782" s="1" t="s">
        <v>31</v>
      </c>
      <c r="G782" s="1" t="s">
        <v>34</v>
      </c>
      <c r="H782" s="1" t="s">
        <v>32</v>
      </c>
      <c r="I782" s="1" t="s">
        <v>17</v>
      </c>
      <c r="J782" s="1">
        <v>291</v>
      </c>
      <c r="K782" s="1">
        <v>416.13</v>
      </c>
      <c r="N782" s="106">
        <v>2024</v>
      </c>
      <c r="O782" s="106" t="s">
        <v>43</v>
      </c>
      <c r="P782" s="106" t="s">
        <v>73</v>
      </c>
      <c r="Q782" s="107" t="s">
        <v>101</v>
      </c>
      <c r="R782" s="108">
        <v>3566</v>
      </c>
      <c r="S782" s="108">
        <v>4577.3</v>
      </c>
      <c r="T782" s="108">
        <v>5126.576</v>
      </c>
      <c r="U782" s="108">
        <v>915.46</v>
      </c>
      <c r="V782" s="109" t="s">
        <v>115</v>
      </c>
    </row>
    <row r="783" spans="1:22" ht="18" customHeight="1">
      <c r="A783" s="1" t="s">
        <v>40</v>
      </c>
      <c r="B783" s="1">
        <v>2021</v>
      </c>
      <c r="C783" s="1" t="s">
        <v>49</v>
      </c>
      <c r="D783" s="1" t="s">
        <v>20</v>
      </c>
      <c r="E783" s="1" t="s">
        <v>56</v>
      </c>
      <c r="F783" s="1" t="s">
        <v>31</v>
      </c>
      <c r="G783" s="1" t="s">
        <v>34</v>
      </c>
      <c r="H783" s="1" t="s">
        <v>32</v>
      </c>
      <c r="I783" s="1" t="s">
        <v>17</v>
      </c>
      <c r="J783" s="1">
        <v>285</v>
      </c>
      <c r="K783" s="1">
        <v>407.55</v>
      </c>
      <c r="N783" s="106">
        <v>2024</v>
      </c>
      <c r="O783" s="106" t="s">
        <v>43</v>
      </c>
      <c r="P783" s="106" t="s">
        <v>73</v>
      </c>
      <c r="Q783" s="107" t="s">
        <v>102</v>
      </c>
      <c r="R783" s="108">
        <v>2498</v>
      </c>
      <c r="S783" s="108">
        <v>8000</v>
      </c>
      <c r="T783" s="108">
        <v>8960</v>
      </c>
      <c r="U783" s="108">
        <v>1600</v>
      </c>
      <c r="V783" s="109" t="s">
        <v>115</v>
      </c>
    </row>
    <row r="784" spans="1:22" ht="18" customHeight="1">
      <c r="A784" s="1" t="s">
        <v>37</v>
      </c>
      <c r="B784" s="1">
        <v>2021</v>
      </c>
      <c r="C784" s="1" t="s">
        <v>49</v>
      </c>
      <c r="D784" s="1" t="s">
        <v>20</v>
      </c>
      <c r="E784" s="1" t="s">
        <v>56</v>
      </c>
      <c r="F784" s="1" t="s">
        <v>31</v>
      </c>
      <c r="G784" s="1" t="s">
        <v>34</v>
      </c>
      <c r="H784" s="1" t="s">
        <v>32</v>
      </c>
      <c r="I784" s="1" t="s">
        <v>17</v>
      </c>
      <c r="J784" s="1">
        <v>293</v>
      </c>
      <c r="K784" s="1">
        <v>418.99</v>
      </c>
      <c r="N784" s="106">
        <v>2024</v>
      </c>
      <c r="O784" s="106" t="s">
        <v>43</v>
      </c>
      <c r="P784" s="106" t="s">
        <v>72</v>
      </c>
      <c r="Q784" s="107" t="s">
        <v>100</v>
      </c>
      <c r="R784" s="108">
        <v>1245</v>
      </c>
      <c r="S784" s="108">
        <v>4577.2</v>
      </c>
      <c r="T784" s="108">
        <v>5126.4639999999999</v>
      </c>
      <c r="U784" s="108">
        <v>915.44</v>
      </c>
      <c r="V784" s="109" t="s">
        <v>115</v>
      </c>
    </row>
    <row r="785" spans="1:22" ht="18" customHeight="1">
      <c r="A785" s="1" t="s">
        <v>30</v>
      </c>
      <c r="B785" s="1">
        <v>2021</v>
      </c>
      <c r="C785" s="1" t="s">
        <v>49</v>
      </c>
      <c r="D785" s="1" t="s">
        <v>20</v>
      </c>
      <c r="E785" s="1" t="s">
        <v>56</v>
      </c>
      <c r="F785" s="1" t="s">
        <v>31</v>
      </c>
      <c r="G785" s="1" t="s">
        <v>34</v>
      </c>
      <c r="H785" s="1" t="s">
        <v>32</v>
      </c>
      <c r="I785" s="1" t="s">
        <v>17</v>
      </c>
      <c r="J785" s="1">
        <v>287</v>
      </c>
      <c r="K785" s="1">
        <v>410.40999999999997</v>
      </c>
      <c r="N785" s="106">
        <v>2024</v>
      </c>
      <c r="O785" s="106" t="s">
        <v>43</v>
      </c>
      <c r="P785" s="106" t="s">
        <v>111</v>
      </c>
      <c r="Q785" s="110" t="s">
        <v>95</v>
      </c>
      <c r="R785" s="111">
        <v>644</v>
      </c>
      <c r="S785" s="111">
        <v>5743.5</v>
      </c>
      <c r="T785" s="111">
        <v>6432.72</v>
      </c>
      <c r="U785" s="108">
        <v>1148.7</v>
      </c>
      <c r="V785" s="109" t="s">
        <v>115</v>
      </c>
    </row>
    <row r="786" spans="1:22" ht="18" customHeight="1">
      <c r="A786" s="1" t="s">
        <v>33</v>
      </c>
      <c r="B786" s="1">
        <v>2021</v>
      </c>
      <c r="C786" s="1" t="s">
        <v>49</v>
      </c>
      <c r="D786" s="1" t="s">
        <v>20</v>
      </c>
      <c r="E786" s="1" t="s">
        <v>56</v>
      </c>
      <c r="F786" s="1" t="s">
        <v>31</v>
      </c>
      <c r="G786" s="1" t="s">
        <v>34</v>
      </c>
      <c r="H786" s="1" t="s">
        <v>32</v>
      </c>
      <c r="I786" s="1" t="s">
        <v>17</v>
      </c>
      <c r="J786" s="1">
        <v>281</v>
      </c>
      <c r="K786" s="1">
        <v>401.83</v>
      </c>
      <c r="N786" s="106">
        <v>2024</v>
      </c>
      <c r="O786" s="106" t="s">
        <v>43</v>
      </c>
      <c r="P786" s="106" t="s">
        <v>71</v>
      </c>
      <c r="Q786" s="110" t="s">
        <v>94</v>
      </c>
      <c r="R786" s="111">
        <v>643</v>
      </c>
      <c r="S786" s="111">
        <v>7000</v>
      </c>
      <c r="T786" s="111">
        <v>7840</v>
      </c>
      <c r="U786" s="108">
        <v>1400</v>
      </c>
      <c r="V786" s="109" t="s">
        <v>115</v>
      </c>
    </row>
    <row r="787" spans="1:22" ht="18" customHeight="1">
      <c r="A787" s="1" t="s">
        <v>30</v>
      </c>
      <c r="B787" s="1">
        <v>2021</v>
      </c>
      <c r="C787" s="1" t="s">
        <v>48</v>
      </c>
      <c r="D787" s="1" t="s">
        <v>20</v>
      </c>
      <c r="E787" s="1" t="s">
        <v>56</v>
      </c>
      <c r="F787" s="1" t="s">
        <v>31</v>
      </c>
      <c r="G787" s="1" t="s">
        <v>34</v>
      </c>
      <c r="H787" s="1" t="s">
        <v>32</v>
      </c>
      <c r="I787" s="1" t="s">
        <v>17</v>
      </c>
      <c r="J787" s="1">
        <v>308</v>
      </c>
      <c r="K787" s="1">
        <v>440.44</v>
      </c>
      <c r="N787" s="106">
        <v>2024</v>
      </c>
      <c r="O787" s="106" t="s">
        <v>43</v>
      </c>
      <c r="P787" s="106" t="s">
        <v>111</v>
      </c>
      <c r="Q787" s="110" t="s">
        <v>96</v>
      </c>
      <c r="R787" s="111">
        <v>455</v>
      </c>
      <c r="S787" s="111">
        <v>4578.6000000000004</v>
      </c>
      <c r="T787" s="111">
        <v>5128.0320000000002</v>
      </c>
      <c r="U787" s="108">
        <v>915.72000000000014</v>
      </c>
      <c r="V787" s="109" t="s">
        <v>115</v>
      </c>
    </row>
    <row r="788" spans="1:22" ht="18" customHeight="1">
      <c r="A788" s="1" t="s">
        <v>36</v>
      </c>
      <c r="B788" s="1">
        <v>2021</v>
      </c>
      <c r="C788" s="1" t="s">
        <v>48</v>
      </c>
      <c r="D788" s="1" t="s">
        <v>20</v>
      </c>
      <c r="E788" s="1" t="s">
        <v>56</v>
      </c>
      <c r="F788" s="1" t="s">
        <v>31</v>
      </c>
      <c r="G788" s="1" t="s">
        <v>34</v>
      </c>
      <c r="H788" s="1" t="s">
        <v>32</v>
      </c>
      <c r="I788" s="1" t="s">
        <v>17</v>
      </c>
      <c r="J788" s="1">
        <v>302</v>
      </c>
      <c r="K788" s="1">
        <v>431.86</v>
      </c>
      <c r="N788" s="106">
        <v>2024</v>
      </c>
      <c r="O788" s="106" t="s">
        <v>43</v>
      </c>
      <c r="P788" s="106" t="s">
        <v>71</v>
      </c>
      <c r="Q788" s="110" t="s">
        <v>93</v>
      </c>
      <c r="R788" s="112">
        <v>345</v>
      </c>
      <c r="S788" s="112">
        <v>7000</v>
      </c>
      <c r="T788" s="112">
        <v>7840</v>
      </c>
      <c r="U788" s="108">
        <v>1400</v>
      </c>
      <c r="V788" s="109" t="s">
        <v>115</v>
      </c>
    </row>
    <row r="789" spans="1:22" ht="18" customHeight="1">
      <c r="A789" s="1" t="s">
        <v>36</v>
      </c>
      <c r="B789" s="1">
        <v>2021</v>
      </c>
      <c r="C789" s="1" t="s">
        <v>48</v>
      </c>
      <c r="D789" s="1" t="s">
        <v>20</v>
      </c>
      <c r="E789" s="1" t="s">
        <v>56</v>
      </c>
      <c r="F789" s="1" t="s">
        <v>31</v>
      </c>
      <c r="G789" s="1" t="s">
        <v>34</v>
      </c>
      <c r="H789" s="1" t="s">
        <v>32</v>
      </c>
      <c r="I789" s="1" t="s">
        <v>17</v>
      </c>
      <c r="J789" s="1">
        <v>306</v>
      </c>
      <c r="K789" s="1">
        <v>526.24</v>
      </c>
      <c r="N789" s="106">
        <v>2024</v>
      </c>
      <c r="O789" s="106" t="s">
        <v>43</v>
      </c>
      <c r="P789" s="106" t="s">
        <v>72</v>
      </c>
      <c r="Q789" s="107" t="s">
        <v>98</v>
      </c>
      <c r="R789" s="108">
        <v>122</v>
      </c>
      <c r="S789" s="108">
        <v>100</v>
      </c>
      <c r="T789" s="108">
        <v>112</v>
      </c>
      <c r="U789" s="108">
        <v>20</v>
      </c>
      <c r="V789" s="109" t="s">
        <v>115</v>
      </c>
    </row>
    <row r="790" spans="1:22" ht="18" customHeight="1">
      <c r="A790" s="1" t="s">
        <v>37</v>
      </c>
      <c r="B790" s="1">
        <v>2021</v>
      </c>
      <c r="C790" s="1" t="s">
        <v>48</v>
      </c>
      <c r="D790" s="1" t="s">
        <v>20</v>
      </c>
      <c r="E790" s="1" t="s">
        <v>56</v>
      </c>
      <c r="F790" s="1" t="s">
        <v>31</v>
      </c>
      <c r="G790" s="1" t="s">
        <v>34</v>
      </c>
      <c r="H790" s="1" t="s">
        <v>32</v>
      </c>
      <c r="I790" s="1" t="s">
        <v>17</v>
      </c>
      <c r="J790" s="1">
        <v>300</v>
      </c>
      <c r="K790" s="1">
        <v>526.24</v>
      </c>
      <c r="N790" s="106">
        <v>2024</v>
      </c>
      <c r="O790" s="106" t="s">
        <v>43</v>
      </c>
      <c r="P790" s="106" t="s">
        <v>74</v>
      </c>
      <c r="Q790" s="110" t="s">
        <v>91</v>
      </c>
      <c r="R790" s="111">
        <v>78</v>
      </c>
      <c r="S790" s="111">
        <v>4577.2</v>
      </c>
      <c r="T790" s="111">
        <v>5126.4639999999999</v>
      </c>
      <c r="U790" s="108">
        <v>915.44</v>
      </c>
      <c r="V790" s="109" t="s">
        <v>115</v>
      </c>
    </row>
    <row r="791" spans="1:22" ht="18" customHeight="1">
      <c r="A791" s="1" t="s">
        <v>30</v>
      </c>
      <c r="B791" s="1">
        <v>2021</v>
      </c>
      <c r="C791" s="1" t="s">
        <v>48</v>
      </c>
      <c r="D791" s="1" t="s">
        <v>20</v>
      </c>
      <c r="E791" s="1" t="s">
        <v>56</v>
      </c>
      <c r="F791" s="1" t="s">
        <v>31</v>
      </c>
      <c r="G791" s="1" t="s">
        <v>34</v>
      </c>
      <c r="H791" s="1" t="s">
        <v>32</v>
      </c>
      <c r="I791" s="1" t="s">
        <v>17</v>
      </c>
      <c r="J791" s="1">
        <v>309</v>
      </c>
      <c r="K791" s="1">
        <v>441.87</v>
      </c>
      <c r="N791" s="106">
        <v>2024</v>
      </c>
      <c r="O791" s="106" t="s">
        <v>43</v>
      </c>
      <c r="P791" s="106" t="s">
        <v>74</v>
      </c>
      <c r="Q791" s="110" t="s">
        <v>89</v>
      </c>
      <c r="R791" s="111">
        <v>76</v>
      </c>
      <c r="S791" s="111">
        <v>4576.8999999999996</v>
      </c>
      <c r="T791" s="111">
        <v>5126.1279999999997</v>
      </c>
      <c r="U791" s="108">
        <v>915.38</v>
      </c>
      <c r="V791" s="109" t="s">
        <v>115</v>
      </c>
    </row>
    <row r="792" spans="1:22" ht="18" customHeight="1">
      <c r="A792" s="1" t="s">
        <v>30</v>
      </c>
      <c r="B792" s="1">
        <v>2021</v>
      </c>
      <c r="C792" s="1" t="s">
        <v>48</v>
      </c>
      <c r="D792" s="1" t="s">
        <v>20</v>
      </c>
      <c r="E792" s="1" t="s">
        <v>56</v>
      </c>
      <c r="F792" s="1" t="s">
        <v>31</v>
      </c>
      <c r="G792" s="1" t="s">
        <v>34</v>
      </c>
      <c r="H792" s="1" t="s">
        <v>32</v>
      </c>
      <c r="I792" s="1" t="s">
        <v>17</v>
      </c>
      <c r="J792" s="1">
        <v>303</v>
      </c>
      <c r="K792" s="1">
        <v>433.28999999999996</v>
      </c>
      <c r="N792" s="106">
        <v>2024</v>
      </c>
      <c r="O792" s="106" t="s">
        <v>43</v>
      </c>
      <c r="P792" s="106" t="s">
        <v>74</v>
      </c>
      <c r="Q792" s="110" t="s">
        <v>90</v>
      </c>
      <c r="R792" s="111">
        <v>46</v>
      </c>
      <c r="S792" s="111">
        <v>200</v>
      </c>
      <c r="T792" s="111">
        <v>224</v>
      </c>
      <c r="U792" s="108">
        <v>40</v>
      </c>
      <c r="V792" s="109" t="s">
        <v>115</v>
      </c>
    </row>
    <row r="793" spans="1:22" ht="18" customHeight="1">
      <c r="A793" s="1" t="s">
        <v>30</v>
      </c>
      <c r="B793" s="1">
        <v>2021</v>
      </c>
      <c r="C793" s="1" t="s">
        <v>48</v>
      </c>
      <c r="D793" s="1" t="s">
        <v>20</v>
      </c>
      <c r="E793" s="1" t="s">
        <v>56</v>
      </c>
      <c r="F793" s="1" t="s">
        <v>31</v>
      </c>
      <c r="G793" s="1" t="s">
        <v>34</v>
      </c>
      <c r="H793" s="1" t="s">
        <v>32</v>
      </c>
      <c r="I793" s="1" t="s">
        <v>17</v>
      </c>
      <c r="J793" s="1">
        <v>297</v>
      </c>
      <c r="K793" s="1">
        <v>424.71</v>
      </c>
      <c r="N793" s="106">
        <v>2024</v>
      </c>
      <c r="O793" s="106" t="s">
        <v>43</v>
      </c>
      <c r="P793" s="106" t="s">
        <v>74</v>
      </c>
      <c r="Q793" s="110" t="s">
        <v>88</v>
      </c>
      <c r="R793" s="111">
        <v>34</v>
      </c>
      <c r="S793" s="111">
        <v>4576.8</v>
      </c>
      <c r="T793" s="111">
        <v>5126.0160000000005</v>
      </c>
      <c r="U793" s="108">
        <v>915.36000000000013</v>
      </c>
      <c r="V793" s="109" t="s">
        <v>115</v>
      </c>
    </row>
    <row r="794" spans="1:22" ht="18" customHeight="1">
      <c r="A794" s="1" t="s">
        <v>33</v>
      </c>
      <c r="B794" s="1">
        <v>2021</v>
      </c>
      <c r="C794" s="1" t="s">
        <v>48</v>
      </c>
      <c r="D794" s="1" t="s">
        <v>20</v>
      </c>
      <c r="E794" s="1" t="s">
        <v>56</v>
      </c>
      <c r="F794" s="1" t="s">
        <v>31</v>
      </c>
      <c r="G794" s="1" t="s">
        <v>34</v>
      </c>
      <c r="H794" s="1" t="s">
        <v>32</v>
      </c>
      <c r="I794" s="1" t="s">
        <v>17</v>
      </c>
      <c r="J794" s="1">
        <v>305</v>
      </c>
      <c r="K794" s="1">
        <v>436.15</v>
      </c>
      <c r="N794" s="106">
        <v>2024</v>
      </c>
      <c r="O794" s="106" t="s">
        <v>43</v>
      </c>
      <c r="P794" s="106" t="s">
        <v>72</v>
      </c>
      <c r="Q794" s="107" t="s">
        <v>99</v>
      </c>
      <c r="R794" s="108">
        <v>7</v>
      </c>
      <c r="S794" s="108">
        <v>200</v>
      </c>
      <c r="T794" s="108">
        <v>224</v>
      </c>
      <c r="U794" s="108">
        <v>40</v>
      </c>
      <c r="V794" s="109" t="s">
        <v>115</v>
      </c>
    </row>
    <row r="795" spans="1:22" ht="18" customHeight="1">
      <c r="A795" s="1" t="s">
        <v>33</v>
      </c>
      <c r="B795" s="1">
        <v>2021</v>
      </c>
      <c r="C795" s="1" t="s">
        <v>48</v>
      </c>
      <c r="D795" s="1" t="s">
        <v>20</v>
      </c>
      <c r="E795" s="1" t="s">
        <v>56</v>
      </c>
      <c r="F795" s="1" t="s">
        <v>31</v>
      </c>
      <c r="G795" s="1" t="s">
        <v>34</v>
      </c>
      <c r="H795" s="1" t="s">
        <v>32</v>
      </c>
      <c r="I795" s="1" t="s">
        <v>17</v>
      </c>
      <c r="J795" s="1">
        <v>299</v>
      </c>
      <c r="K795" s="1">
        <v>427.57</v>
      </c>
      <c r="N795" s="106">
        <v>2024</v>
      </c>
      <c r="O795" s="106" t="s">
        <v>43</v>
      </c>
      <c r="P795" s="106" t="s">
        <v>74</v>
      </c>
      <c r="Q795" s="110" t="s">
        <v>92</v>
      </c>
      <c r="R795" s="111">
        <v>3</v>
      </c>
      <c r="S795" s="111">
        <v>4577.3</v>
      </c>
      <c r="T795" s="111">
        <v>5126.576</v>
      </c>
      <c r="U795" s="108">
        <v>915.46</v>
      </c>
      <c r="V795" s="109" t="s">
        <v>115</v>
      </c>
    </row>
    <row r="796" spans="1:22" ht="18" customHeight="1">
      <c r="A796" s="1" t="s">
        <v>33</v>
      </c>
      <c r="B796" s="1">
        <v>2021</v>
      </c>
      <c r="C796" s="1" t="s">
        <v>42</v>
      </c>
      <c r="D796" s="1" t="s">
        <v>20</v>
      </c>
      <c r="E796" s="1" t="s">
        <v>56</v>
      </c>
      <c r="F796" s="1" t="s">
        <v>31</v>
      </c>
      <c r="G796" s="1" t="s">
        <v>16</v>
      </c>
      <c r="H796" s="1" t="s">
        <v>32</v>
      </c>
      <c r="I796" s="1" t="s">
        <v>17</v>
      </c>
      <c r="J796" s="1">
        <v>158</v>
      </c>
      <c r="K796" s="1">
        <v>526.24</v>
      </c>
      <c r="N796" s="106">
        <v>2024</v>
      </c>
      <c r="O796" s="106" t="s">
        <v>43</v>
      </c>
      <c r="P796" s="106" t="s">
        <v>97</v>
      </c>
      <c r="Q796" s="110" t="s">
        <v>97</v>
      </c>
      <c r="R796" s="111">
        <v>2</v>
      </c>
      <c r="S796" s="111">
        <v>6600</v>
      </c>
      <c r="T796" s="111">
        <v>7392</v>
      </c>
      <c r="U796" s="108">
        <v>1320</v>
      </c>
      <c r="V796" s="109" t="s">
        <v>117</v>
      </c>
    </row>
    <row r="797" spans="1:22" ht="18" customHeight="1">
      <c r="A797" s="1" t="s">
        <v>33</v>
      </c>
      <c r="B797" s="1">
        <v>2021</v>
      </c>
      <c r="C797" s="1" t="s">
        <v>42</v>
      </c>
      <c r="D797" s="1" t="s">
        <v>20</v>
      </c>
      <c r="E797" s="1" t="s">
        <v>56</v>
      </c>
      <c r="F797" s="1" t="s">
        <v>31</v>
      </c>
      <c r="G797" s="1" t="s">
        <v>16</v>
      </c>
      <c r="H797" s="1" t="s">
        <v>32</v>
      </c>
      <c r="I797" s="1" t="s">
        <v>17</v>
      </c>
      <c r="J797" s="1">
        <v>152</v>
      </c>
      <c r="K797" s="1">
        <v>526.24</v>
      </c>
      <c r="N797" s="106">
        <v>2024</v>
      </c>
      <c r="O797" s="106" t="s">
        <v>44</v>
      </c>
      <c r="P797" s="106" t="s">
        <v>73</v>
      </c>
      <c r="Q797" s="107" t="s">
        <v>101</v>
      </c>
      <c r="R797" s="108">
        <v>3566</v>
      </c>
      <c r="S797" s="108">
        <v>4577.3</v>
      </c>
      <c r="T797" s="108">
        <v>5126.576</v>
      </c>
      <c r="U797" s="108">
        <v>915.46</v>
      </c>
      <c r="V797" s="109" t="s">
        <v>117</v>
      </c>
    </row>
    <row r="798" spans="1:22" ht="18" customHeight="1">
      <c r="A798" s="1" t="s">
        <v>36</v>
      </c>
      <c r="B798" s="1">
        <v>2021</v>
      </c>
      <c r="C798" s="1" t="s">
        <v>42</v>
      </c>
      <c r="D798" s="1" t="s">
        <v>20</v>
      </c>
      <c r="E798" s="1" t="s">
        <v>56</v>
      </c>
      <c r="F798" s="1" t="s">
        <v>31</v>
      </c>
      <c r="G798" s="1" t="s">
        <v>16</v>
      </c>
      <c r="H798" s="1" t="s">
        <v>32</v>
      </c>
      <c r="I798" s="1" t="s">
        <v>21</v>
      </c>
      <c r="J798" s="1">
        <v>170</v>
      </c>
      <c r="K798" s="1">
        <v>243.1</v>
      </c>
      <c r="N798" s="106">
        <v>2024</v>
      </c>
      <c r="O798" s="106" t="s">
        <v>44</v>
      </c>
      <c r="P798" s="106" t="s">
        <v>73</v>
      </c>
      <c r="Q798" s="107" t="s">
        <v>102</v>
      </c>
      <c r="R798" s="108">
        <v>2498</v>
      </c>
      <c r="S798" s="108">
        <v>8000</v>
      </c>
      <c r="T798" s="108">
        <v>8960</v>
      </c>
      <c r="U798" s="108">
        <v>1600</v>
      </c>
      <c r="V798" s="109" t="s">
        <v>117</v>
      </c>
    </row>
    <row r="799" spans="1:22" ht="18" customHeight="1">
      <c r="A799" s="1" t="s">
        <v>36</v>
      </c>
      <c r="B799" s="1">
        <v>2021</v>
      </c>
      <c r="C799" s="1" t="s">
        <v>42</v>
      </c>
      <c r="D799" s="1" t="s">
        <v>20</v>
      </c>
      <c r="E799" s="1" t="s">
        <v>56</v>
      </c>
      <c r="F799" s="1" t="s">
        <v>31</v>
      </c>
      <c r="G799" s="1" t="s">
        <v>16</v>
      </c>
      <c r="H799" s="1" t="s">
        <v>32</v>
      </c>
      <c r="I799" s="1" t="s">
        <v>21</v>
      </c>
      <c r="J799" s="1">
        <v>218</v>
      </c>
      <c r="K799" s="1">
        <v>311.74</v>
      </c>
      <c r="N799" s="106">
        <v>2024</v>
      </c>
      <c r="O799" s="106" t="s">
        <v>44</v>
      </c>
      <c r="P799" s="106" t="s">
        <v>72</v>
      </c>
      <c r="Q799" s="107" t="s">
        <v>100</v>
      </c>
      <c r="R799" s="108">
        <v>1245</v>
      </c>
      <c r="S799" s="108">
        <v>4577.2</v>
      </c>
      <c r="T799" s="108">
        <v>5126.4639999999999</v>
      </c>
      <c r="U799" s="108">
        <v>915.44</v>
      </c>
      <c r="V799" s="109" t="s">
        <v>117</v>
      </c>
    </row>
    <row r="800" spans="1:22" ht="18" customHeight="1">
      <c r="A800" s="1" t="s">
        <v>33</v>
      </c>
      <c r="B800" s="1">
        <v>2021</v>
      </c>
      <c r="C800" s="1" t="s">
        <v>42</v>
      </c>
      <c r="D800" s="1" t="s">
        <v>20</v>
      </c>
      <c r="E800" s="1" t="s">
        <v>56</v>
      </c>
      <c r="F800" s="1" t="s">
        <v>31</v>
      </c>
      <c r="G800" s="1" t="s">
        <v>16</v>
      </c>
      <c r="H800" s="1" t="s">
        <v>32</v>
      </c>
      <c r="I800" s="1" t="s">
        <v>21</v>
      </c>
      <c r="J800" s="1">
        <v>146</v>
      </c>
      <c r="K800" s="1">
        <v>208.78</v>
      </c>
      <c r="N800" s="106">
        <v>2024</v>
      </c>
      <c r="O800" s="106" t="s">
        <v>44</v>
      </c>
      <c r="P800" s="106" t="s">
        <v>111</v>
      </c>
      <c r="Q800" s="110" t="s">
        <v>95</v>
      </c>
      <c r="R800" s="111">
        <v>644</v>
      </c>
      <c r="S800" s="111">
        <v>5743.5</v>
      </c>
      <c r="T800" s="111">
        <v>6432.72</v>
      </c>
      <c r="U800" s="108">
        <v>1148.7</v>
      </c>
      <c r="V800" s="109" t="s">
        <v>117</v>
      </c>
    </row>
    <row r="801" spans="1:22" ht="18" customHeight="1">
      <c r="A801" s="1" t="s">
        <v>30</v>
      </c>
      <c r="B801" s="1">
        <v>2021</v>
      </c>
      <c r="C801" s="1" t="s">
        <v>42</v>
      </c>
      <c r="D801" s="1" t="s">
        <v>20</v>
      </c>
      <c r="E801" s="1" t="s">
        <v>56</v>
      </c>
      <c r="F801" s="1" t="s">
        <v>31</v>
      </c>
      <c r="G801" s="1" t="s">
        <v>16</v>
      </c>
      <c r="H801" s="1" t="s">
        <v>32</v>
      </c>
      <c r="I801" s="1" t="s">
        <v>21</v>
      </c>
      <c r="J801" s="1">
        <v>172</v>
      </c>
      <c r="K801" s="1">
        <v>245.95999999999998</v>
      </c>
      <c r="N801" s="106">
        <v>2024</v>
      </c>
      <c r="O801" s="106" t="s">
        <v>44</v>
      </c>
      <c r="P801" s="106" t="s">
        <v>71</v>
      </c>
      <c r="Q801" s="110" t="s">
        <v>94</v>
      </c>
      <c r="R801" s="111">
        <v>643</v>
      </c>
      <c r="S801" s="111">
        <v>7000</v>
      </c>
      <c r="T801" s="111">
        <v>7840</v>
      </c>
      <c r="U801" s="108">
        <v>1400</v>
      </c>
      <c r="V801" s="109" t="s">
        <v>117</v>
      </c>
    </row>
    <row r="802" spans="1:22" ht="18" customHeight="1">
      <c r="A802" s="1" t="s">
        <v>33</v>
      </c>
      <c r="B802" s="1">
        <v>2021</v>
      </c>
      <c r="C802" s="1" t="s">
        <v>42</v>
      </c>
      <c r="D802" s="1" t="s">
        <v>20</v>
      </c>
      <c r="E802" s="1" t="s">
        <v>56</v>
      </c>
      <c r="F802" s="1" t="s">
        <v>31</v>
      </c>
      <c r="G802" s="1" t="s">
        <v>16</v>
      </c>
      <c r="H802" s="1" t="s">
        <v>32</v>
      </c>
      <c r="I802" s="1" t="s">
        <v>21</v>
      </c>
      <c r="J802" s="1">
        <v>220</v>
      </c>
      <c r="K802" s="1">
        <v>314.60000000000002</v>
      </c>
      <c r="N802" s="106">
        <v>2024</v>
      </c>
      <c r="O802" s="106" t="s">
        <v>44</v>
      </c>
      <c r="P802" s="106" t="s">
        <v>111</v>
      </c>
      <c r="Q802" s="110" t="s">
        <v>96</v>
      </c>
      <c r="R802" s="111">
        <v>455</v>
      </c>
      <c r="S802" s="111">
        <v>4578.6000000000004</v>
      </c>
      <c r="T802" s="111">
        <v>5128.0320000000002</v>
      </c>
      <c r="U802" s="108">
        <v>915.72000000000014</v>
      </c>
      <c r="V802" s="109" t="s">
        <v>117</v>
      </c>
    </row>
    <row r="803" spans="1:22" ht="18" customHeight="1">
      <c r="A803" s="1" t="s">
        <v>33</v>
      </c>
      <c r="B803" s="1">
        <v>2021</v>
      </c>
      <c r="C803" s="1" t="s">
        <v>42</v>
      </c>
      <c r="D803" s="1" t="s">
        <v>20</v>
      </c>
      <c r="E803" s="1" t="s">
        <v>56</v>
      </c>
      <c r="F803" s="1" t="s">
        <v>31</v>
      </c>
      <c r="G803" s="1" t="s">
        <v>16</v>
      </c>
      <c r="H803" s="1" t="s">
        <v>32</v>
      </c>
      <c r="I803" s="1" t="s">
        <v>21</v>
      </c>
      <c r="J803" s="1">
        <v>162</v>
      </c>
      <c r="K803" s="1">
        <v>526.24</v>
      </c>
      <c r="N803" s="106">
        <v>2024</v>
      </c>
      <c r="O803" s="106" t="s">
        <v>44</v>
      </c>
      <c r="P803" s="106" t="s">
        <v>71</v>
      </c>
      <c r="Q803" s="110" t="s">
        <v>93</v>
      </c>
      <c r="R803" s="112">
        <v>345</v>
      </c>
      <c r="S803" s="112">
        <v>7000</v>
      </c>
      <c r="T803" s="112">
        <v>7840</v>
      </c>
      <c r="U803" s="108">
        <v>1400</v>
      </c>
      <c r="V803" s="109" t="s">
        <v>117</v>
      </c>
    </row>
    <row r="804" spans="1:22" ht="18" customHeight="1">
      <c r="A804" s="1" t="s">
        <v>36</v>
      </c>
      <c r="B804" s="1">
        <v>2021</v>
      </c>
      <c r="C804" s="1" t="s">
        <v>42</v>
      </c>
      <c r="D804" s="1" t="s">
        <v>20</v>
      </c>
      <c r="E804" s="1" t="s">
        <v>56</v>
      </c>
      <c r="F804" s="1" t="s">
        <v>31</v>
      </c>
      <c r="G804" s="1" t="s">
        <v>16</v>
      </c>
      <c r="H804" s="1" t="s">
        <v>32</v>
      </c>
      <c r="I804" s="1" t="s">
        <v>21</v>
      </c>
      <c r="J804" s="1">
        <v>156</v>
      </c>
      <c r="K804" s="1">
        <v>526.24</v>
      </c>
      <c r="N804" s="106">
        <v>2024</v>
      </c>
      <c r="O804" s="106" t="s">
        <v>44</v>
      </c>
      <c r="P804" s="106" t="s">
        <v>72</v>
      </c>
      <c r="Q804" s="107" t="s">
        <v>98</v>
      </c>
      <c r="R804" s="108">
        <v>122</v>
      </c>
      <c r="S804" s="108">
        <v>100</v>
      </c>
      <c r="T804" s="108">
        <v>112</v>
      </c>
      <c r="U804" s="108">
        <v>20</v>
      </c>
      <c r="V804" s="109" t="s">
        <v>117</v>
      </c>
    </row>
    <row r="805" spans="1:22" ht="18" customHeight="1">
      <c r="A805" s="1" t="s">
        <v>36</v>
      </c>
      <c r="B805" s="1">
        <v>2021</v>
      </c>
      <c r="C805" s="1" t="s">
        <v>42</v>
      </c>
      <c r="D805" s="1" t="s">
        <v>20</v>
      </c>
      <c r="E805" s="1" t="s">
        <v>56</v>
      </c>
      <c r="F805" s="1" t="s">
        <v>31</v>
      </c>
      <c r="G805" s="1" t="s">
        <v>16</v>
      </c>
      <c r="H805" s="1" t="s">
        <v>32</v>
      </c>
      <c r="I805" s="1" t="s">
        <v>21</v>
      </c>
      <c r="J805" s="1">
        <v>150</v>
      </c>
      <c r="K805" s="1">
        <v>526.24</v>
      </c>
      <c r="N805" s="106">
        <v>2024</v>
      </c>
      <c r="O805" s="106" t="s">
        <v>44</v>
      </c>
      <c r="P805" s="106" t="s">
        <v>74</v>
      </c>
      <c r="Q805" s="110" t="s">
        <v>91</v>
      </c>
      <c r="R805" s="111">
        <v>78</v>
      </c>
      <c r="S805" s="111">
        <v>4577.2</v>
      </c>
      <c r="T805" s="111">
        <v>5126.4639999999999</v>
      </c>
      <c r="U805" s="108">
        <v>915.44</v>
      </c>
      <c r="V805" s="109" t="s">
        <v>117</v>
      </c>
    </row>
    <row r="806" spans="1:22" ht="18" customHeight="1">
      <c r="A806" s="1" t="s">
        <v>36</v>
      </c>
      <c r="B806" s="1">
        <v>2021</v>
      </c>
      <c r="C806" s="1" t="s">
        <v>42</v>
      </c>
      <c r="D806" s="1" t="s">
        <v>20</v>
      </c>
      <c r="E806" s="1" t="s">
        <v>56</v>
      </c>
      <c r="F806" s="1" t="s">
        <v>31</v>
      </c>
      <c r="G806" s="1" t="s">
        <v>16</v>
      </c>
      <c r="H806" s="1" t="s">
        <v>32</v>
      </c>
      <c r="I806" s="1" t="s">
        <v>21</v>
      </c>
      <c r="J806" s="1">
        <v>687</v>
      </c>
      <c r="K806" s="1">
        <v>982.41</v>
      </c>
      <c r="N806" s="106">
        <v>2024</v>
      </c>
      <c r="O806" s="106" t="s">
        <v>44</v>
      </c>
      <c r="P806" s="106" t="s">
        <v>74</v>
      </c>
      <c r="Q806" s="110" t="s">
        <v>89</v>
      </c>
      <c r="R806" s="111">
        <v>76</v>
      </c>
      <c r="S806" s="111">
        <v>4576.8999999999996</v>
      </c>
      <c r="T806" s="111">
        <v>5126.1279999999997</v>
      </c>
      <c r="U806" s="108">
        <v>915.38</v>
      </c>
      <c r="V806" s="109" t="s">
        <v>117</v>
      </c>
    </row>
    <row r="807" spans="1:22" ht="18" customHeight="1">
      <c r="A807" s="1" t="s">
        <v>33</v>
      </c>
      <c r="B807" s="1">
        <v>2021</v>
      </c>
      <c r="C807" s="1" t="s">
        <v>42</v>
      </c>
      <c r="D807" s="1" t="s">
        <v>20</v>
      </c>
      <c r="E807" s="1" t="s">
        <v>56</v>
      </c>
      <c r="F807" s="1" t="s">
        <v>31</v>
      </c>
      <c r="G807" s="1" t="s">
        <v>16</v>
      </c>
      <c r="H807" s="1" t="s">
        <v>32</v>
      </c>
      <c r="I807" s="1" t="s">
        <v>21</v>
      </c>
      <c r="J807" s="1">
        <v>721</v>
      </c>
      <c r="K807" s="1">
        <v>1031.03</v>
      </c>
      <c r="N807" s="106">
        <v>2024</v>
      </c>
      <c r="O807" s="106" t="s">
        <v>44</v>
      </c>
      <c r="P807" s="106" t="s">
        <v>74</v>
      </c>
      <c r="Q807" s="110" t="s">
        <v>90</v>
      </c>
      <c r="R807" s="111">
        <v>46</v>
      </c>
      <c r="S807" s="111">
        <v>200</v>
      </c>
      <c r="T807" s="111">
        <v>224</v>
      </c>
      <c r="U807" s="108">
        <v>40</v>
      </c>
      <c r="V807" s="109" t="s">
        <v>117</v>
      </c>
    </row>
    <row r="808" spans="1:22" ht="18" customHeight="1">
      <c r="A808" s="1" t="s">
        <v>36</v>
      </c>
      <c r="B808" s="1">
        <v>2021</v>
      </c>
      <c r="C808" s="1" t="s">
        <v>42</v>
      </c>
      <c r="D808" s="1" t="s">
        <v>20</v>
      </c>
      <c r="E808" s="1" t="s">
        <v>56</v>
      </c>
      <c r="F808" s="1" t="s">
        <v>31</v>
      </c>
      <c r="G808" s="1" t="s">
        <v>16</v>
      </c>
      <c r="H808" s="1" t="s">
        <v>32</v>
      </c>
      <c r="I808" s="1" t="s">
        <v>21</v>
      </c>
      <c r="J808" s="1">
        <v>774</v>
      </c>
      <c r="K808" s="1">
        <v>1106.82</v>
      </c>
      <c r="N808" s="106">
        <v>2024</v>
      </c>
      <c r="O808" s="106" t="s">
        <v>44</v>
      </c>
      <c r="P808" s="106" t="s">
        <v>74</v>
      </c>
      <c r="Q808" s="110" t="s">
        <v>88</v>
      </c>
      <c r="R808" s="111">
        <v>34</v>
      </c>
      <c r="S808" s="111">
        <v>4576.8</v>
      </c>
      <c r="T808" s="111">
        <v>5126.0160000000005</v>
      </c>
      <c r="U808" s="108">
        <v>915.36000000000013</v>
      </c>
      <c r="V808" s="109" t="s">
        <v>117</v>
      </c>
    </row>
    <row r="809" spans="1:22" ht="18" customHeight="1">
      <c r="A809" s="1" t="s">
        <v>33</v>
      </c>
      <c r="B809" s="1">
        <v>2021</v>
      </c>
      <c r="C809" s="1" t="s">
        <v>42</v>
      </c>
      <c r="D809" s="1" t="s">
        <v>20</v>
      </c>
      <c r="E809" s="1" t="s">
        <v>56</v>
      </c>
      <c r="F809" s="1" t="s">
        <v>31</v>
      </c>
      <c r="G809" s="1" t="s">
        <v>16</v>
      </c>
      <c r="H809" s="1" t="s">
        <v>32</v>
      </c>
      <c r="I809" s="1" t="s">
        <v>21</v>
      </c>
      <c r="J809" s="1">
        <v>159</v>
      </c>
      <c r="K809" s="1">
        <v>227.37</v>
      </c>
      <c r="N809" s="106">
        <v>2024</v>
      </c>
      <c r="O809" s="106" t="s">
        <v>44</v>
      </c>
      <c r="P809" s="106" t="s">
        <v>72</v>
      </c>
      <c r="Q809" s="107" t="s">
        <v>99</v>
      </c>
      <c r="R809" s="108">
        <v>7</v>
      </c>
      <c r="S809" s="108">
        <v>200</v>
      </c>
      <c r="T809" s="108">
        <v>224</v>
      </c>
      <c r="U809" s="108">
        <v>40</v>
      </c>
      <c r="V809" s="109" t="s">
        <v>117</v>
      </c>
    </row>
    <row r="810" spans="1:22" ht="18" customHeight="1">
      <c r="A810" s="1" t="s">
        <v>36</v>
      </c>
      <c r="B810" s="1">
        <v>2021</v>
      </c>
      <c r="C810" s="1" t="s">
        <v>42</v>
      </c>
      <c r="D810" s="1" t="s">
        <v>20</v>
      </c>
      <c r="E810" s="1" t="s">
        <v>56</v>
      </c>
      <c r="F810" s="1" t="s">
        <v>31</v>
      </c>
      <c r="G810" s="1" t="s">
        <v>16</v>
      </c>
      <c r="H810" s="1" t="s">
        <v>32</v>
      </c>
      <c r="I810" s="1" t="s">
        <v>21</v>
      </c>
      <c r="J810" s="1">
        <v>153</v>
      </c>
      <c r="K810" s="1">
        <v>218.79</v>
      </c>
      <c r="N810" s="106">
        <v>2024</v>
      </c>
      <c r="O810" s="106" t="s">
        <v>44</v>
      </c>
      <c r="P810" s="106" t="s">
        <v>97</v>
      </c>
      <c r="Q810" s="110" t="s">
        <v>97</v>
      </c>
      <c r="R810" s="111">
        <v>3</v>
      </c>
      <c r="S810" s="111">
        <v>6600</v>
      </c>
      <c r="T810" s="111">
        <v>7392</v>
      </c>
      <c r="U810" s="108">
        <v>1320</v>
      </c>
      <c r="V810" s="109" t="s">
        <v>117</v>
      </c>
    </row>
    <row r="811" spans="1:22" ht="18" customHeight="1">
      <c r="A811" s="1" t="s">
        <v>33</v>
      </c>
      <c r="B811" s="1">
        <v>2021</v>
      </c>
      <c r="C811" s="1" t="s">
        <v>42</v>
      </c>
      <c r="D811" s="1" t="s">
        <v>20</v>
      </c>
      <c r="E811" s="1" t="s">
        <v>56</v>
      </c>
      <c r="F811" s="1" t="s">
        <v>31</v>
      </c>
      <c r="G811" s="1" t="s">
        <v>16</v>
      </c>
      <c r="H811" s="1" t="s">
        <v>32</v>
      </c>
      <c r="I811" s="1" t="s">
        <v>21</v>
      </c>
      <c r="J811" s="1">
        <v>147</v>
      </c>
      <c r="K811" s="1">
        <v>210.21</v>
      </c>
      <c r="N811" s="106">
        <v>2024</v>
      </c>
      <c r="O811" s="106" t="s">
        <v>44</v>
      </c>
      <c r="P811" s="106" t="s">
        <v>74</v>
      </c>
      <c r="Q811" s="110" t="s">
        <v>92</v>
      </c>
      <c r="R811" s="111">
        <v>3</v>
      </c>
      <c r="S811" s="111">
        <v>4577.3</v>
      </c>
      <c r="T811" s="111">
        <v>5126.576</v>
      </c>
      <c r="U811" s="108">
        <v>915.46</v>
      </c>
      <c r="V811" s="109" t="s">
        <v>117</v>
      </c>
    </row>
    <row r="812" spans="1:22" ht="18" customHeight="1">
      <c r="A812" s="1" t="s">
        <v>36</v>
      </c>
      <c r="B812" s="1">
        <v>2021</v>
      </c>
      <c r="C812" s="1" t="s">
        <v>42</v>
      </c>
      <c r="D812" s="1" t="s">
        <v>20</v>
      </c>
      <c r="E812" s="1" t="s">
        <v>56</v>
      </c>
      <c r="F812" s="1" t="s">
        <v>31</v>
      </c>
      <c r="G812" s="1" t="s">
        <v>16</v>
      </c>
      <c r="H812" s="1" t="s">
        <v>32</v>
      </c>
      <c r="I812" s="1" t="s">
        <v>21</v>
      </c>
      <c r="J812" s="1">
        <v>171</v>
      </c>
      <c r="K812" s="1">
        <v>244.53</v>
      </c>
      <c r="N812" s="106">
        <v>2024</v>
      </c>
      <c r="O812" s="106" t="s">
        <v>45</v>
      </c>
      <c r="P812" s="106" t="s">
        <v>73</v>
      </c>
      <c r="Q812" s="107" t="s">
        <v>101</v>
      </c>
      <c r="R812" s="108">
        <v>3566</v>
      </c>
      <c r="S812" s="108">
        <v>4577.3</v>
      </c>
      <c r="T812" s="108">
        <v>5126.576</v>
      </c>
      <c r="U812" s="108">
        <v>915.46</v>
      </c>
      <c r="V812" s="109" t="s">
        <v>117</v>
      </c>
    </row>
    <row r="813" spans="1:22" ht="18" customHeight="1">
      <c r="A813" s="1" t="s">
        <v>36</v>
      </c>
      <c r="B813" s="1">
        <v>2021</v>
      </c>
      <c r="C813" s="1" t="s">
        <v>42</v>
      </c>
      <c r="D813" s="1" t="s">
        <v>20</v>
      </c>
      <c r="E813" s="1" t="s">
        <v>56</v>
      </c>
      <c r="F813" s="1" t="s">
        <v>31</v>
      </c>
      <c r="G813" s="1" t="s">
        <v>16</v>
      </c>
      <c r="H813" s="1" t="s">
        <v>32</v>
      </c>
      <c r="I813" s="1" t="s">
        <v>21</v>
      </c>
      <c r="J813" s="1">
        <v>760</v>
      </c>
      <c r="K813" s="1">
        <v>526.24</v>
      </c>
      <c r="N813" s="106">
        <v>2024</v>
      </c>
      <c r="O813" s="106" t="s">
        <v>45</v>
      </c>
      <c r="P813" s="106" t="s">
        <v>73</v>
      </c>
      <c r="Q813" s="107" t="s">
        <v>102</v>
      </c>
      <c r="R813" s="108">
        <v>2498</v>
      </c>
      <c r="S813" s="108">
        <v>8000</v>
      </c>
      <c r="T813" s="108">
        <v>8960</v>
      </c>
      <c r="U813" s="108">
        <v>1600</v>
      </c>
      <c r="V813" s="109" t="s">
        <v>117</v>
      </c>
    </row>
    <row r="814" spans="1:22" ht="18" customHeight="1">
      <c r="A814" s="1" t="s">
        <v>36</v>
      </c>
      <c r="B814" s="1">
        <v>2021</v>
      </c>
      <c r="C814" s="1" t="s">
        <v>42</v>
      </c>
      <c r="D814" s="1" t="s">
        <v>20</v>
      </c>
      <c r="E814" s="1" t="s">
        <v>56</v>
      </c>
      <c r="F814" s="1" t="s">
        <v>31</v>
      </c>
      <c r="G814" s="1" t="s">
        <v>16</v>
      </c>
      <c r="H814" s="1" t="s">
        <v>32</v>
      </c>
      <c r="I814" s="1" t="s">
        <v>21</v>
      </c>
      <c r="J814" s="1">
        <v>813</v>
      </c>
      <c r="K814" s="1">
        <v>526.24</v>
      </c>
      <c r="N814" s="106">
        <v>2024</v>
      </c>
      <c r="O814" s="106" t="s">
        <v>45</v>
      </c>
      <c r="P814" s="106" t="s">
        <v>72</v>
      </c>
      <c r="Q814" s="107" t="s">
        <v>100</v>
      </c>
      <c r="R814" s="108">
        <v>1245</v>
      </c>
      <c r="S814" s="108">
        <v>4577.2</v>
      </c>
      <c r="T814" s="108">
        <v>5126.4639999999999</v>
      </c>
      <c r="U814" s="108">
        <v>915.44</v>
      </c>
      <c r="V814" s="109" t="s">
        <v>117</v>
      </c>
    </row>
    <row r="815" spans="1:22" ht="18" customHeight="1">
      <c r="A815" s="1" t="s">
        <v>36</v>
      </c>
      <c r="B815" s="1">
        <v>2021</v>
      </c>
      <c r="C815" s="1" t="s">
        <v>42</v>
      </c>
      <c r="D815" s="1" t="s">
        <v>20</v>
      </c>
      <c r="E815" s="1" t="s">
        <v>56</v>
      </c>
      <c r="F815" s="1" t="s">
        <v>31</v>
      </c>
      <c r="G815" s="1" t="s">
        <v>16</v>
      </c>
      <c r="H815" s="1" t="s">
        <v>32</v>
      </c>
      <c r="I815" s="1" t="s">
        <v>21</v>
      </c>
      <c r="J815" s="1">
        <v>217</v>
      </c>
      <c r="K815" s="1">
        <v>310.31</v>
      </c>
      <c r="N815" s="106">
        <v>2024</v>
      </c>
      <c r="O815" s="106" t="s">
        <v>45</v>
      </c>
      <c r="P815" s="106" t="s">
        <v>111</v>
      </c>
      <c r="Q815" s="110" t="s">
        <v>95</v>
      </c>
      <c r="R815" s="111">
        <v>644</v>
      </c>
      <c r="S815" s="111">
        <v>5743.5</v>
      </c>
      <c r="T815" s="111">
        <v>6432.72</v>
      </c>
      <c r="U815" s="108">
        <v>1148.7</v>
      </c>
      <c r="V815" s="109" t="s">
        <v>117</v>
      </c>
    </row>
    <row r="816" spans="1:22" ht="18" customHeight="1">
      <c r="A816" s="1" t="s">
        <v>30</v>
      </c>
      <c r="B816" s="1">
        <v>2021</v>
      </c>
      <c r="C816" s="1" t="s">
        <v>42</v>
      </c>
      <c r="D816" s="1" t="s">
        <v>20</v>
      </c>
      <c r="E816" s="1" t="s">
        <v>56</v>
      </c>
      <c r="F816" s="1" t="s">
        <v>31</v>
      </c>
      <c r="G816" s="1" t="s">
        <v>16</v>
      </c>
      <c r="H816" s="1" t="s">
        <v>32</v>
      </c>
      <c r="I816" s="1" t="s">
        <v>21</v>
      </c>
      <c r="J816" s="1">
        <v>145</v>
      </c>
      <c r="K816" s="1">
        <v>207.35</v>
      </c>
      <c r="N816" s="106">
        <v>2024</v>
      </c>
      <c r="O816" s="106" t="s">
        <v>45</v>
      </c>
      <c r="P816" s="106" t="s">
        <v>71</v>
      </c>
      <c r="Q816" s="110" t="s">
        <v>94</v>
      </c>
      <c r="R816" s="111">
        <v>643</v>
      </c>
      <c r="S816" s="111">
        <v>7000</v>
      </c>
      <c r="T816" s="111">
        <v>7840</v>
      </c>
      <c r="U816" s="108">
        <v>1400</v>
      </c>
      <c r="V816" s="109" t="s">
        <v>117</v>
      </c>
    </row>
    <row r="817" spans="1:22" ht="18" customHeight="1">
      <c r="A817" s="1" t="s">
        <v>36</v>
      </c>
      <c r="B817" s="1">
        <v>2021</v>
      </c>
      <c r="C817" s="1" t="s">
        <v>42</v>
      </c>
      <c r="D817" s="1" t="s">
        <v>20</v>
      </c>
      <c r="E817" s="1" t="s">
        <v>56</v>
      </c>
      <c r="F817" s="1" t="s">
        <v>31</v>
      </c>
      <c r="G817" s="1" t="s">
        <v>16</v>
      </c>
      <c r="H817" s="1" t="s">
        <v>32</v>
      </c>
      <c r="I817" s="1" t="s">
        <v>17</v>
      </c>
      <c r="J817" s="1">
        <v>161</v>
      </c>
      <c r="K817" s="1">
        <v>230.23000000000002</v>
      </c>
      <c r="N817" s="106">
        <v>2024</v>
      </c>
      <c r="O817" s="106" t="s">
        <v>45</v>
      </c>
      <c r="P817" s="106" t="s">
        <v>111</v>
      </c>
      <c r="Q817" s="110" t="s">
        <v>96</v>
      </c>
      <c r="R817" s="111">
        <v>455</v>
      </c>
      <c r="S817" s="111">
        <v>4578.6000000000004</v>
      </c>
      <c r="T817" s="111">
        <v>5128.0320000000002</v>
      </c>
      <c r="U817" s="108">
        <v>915.72000000000014</v>
      </c>
      <c r="V817" s="109" t="s">
        <v>117</v>
      </c>
    </row>
    <row r="818" spans="1:22" ht="18" customHeight="1">
      <c r="A818" s="1" t="s">
        <v>37</v>
      </c>
      <c r="B818" s="1">
        <v>2021</v>
      </c>
      <c r="C818" s="1" t="s">
        <v>42</v>
      </c>
      <c r="D818" s="1" t="s">
        <v>20</v>
      </c>
      <c r="E818" s="1" t="s">
        <v>56</v>
      </c>
      <c r="F818" s="1" t="s">
        <v>31</v>
      </c>
      <c r="G818" s="1" t="s">
        <v>16</v>
      </c>
      <c r="H818" s="1" t="s">
        <v>32</v>
      </c>
      <c r="I818" s="1" t="s">
        <v>17</v>
      </c>
      <c r="J818" s="1">
        <v>155</v>
      </c>
      <c r="K818" s="1">
        <v>221.65</v>
      </c>
      <c r="N818" s="106">
        <v>2024</v>
      </c>
      <c r="O818" s="106" t="s">
        <v>45</v>
      </c>
      <c r="P818" s="106" t="s">
        <v>71</v>
      </c>
      <c r="Q818" s="110" t="s">
        <v>93</v>
      </c>
      <c r="R818" s="112">
        <v>345</v>
      </c>
      <c r="S818" s="112">
        <v>7000</v>
      </c>
      <c r="T818" s="112">
        <v>7840</v>
      </c>
      <c r="U818" s="108">
        <v>1400</v>
      </c>
      <c r="V818" s="109" t="s">
        <v>117</v>
      </c>
    </row>
    <row r="819" spans="1:22" ht="18" customHeight="1">
      <c r="A819" s="1" t="s">
        <v>36</v>
      </c>
      <c r="B819" s="1">
        <v>2021</v>
      </c>
      <c r="C819" s="1" t="s">
        <v>42</v>
      </c>
      <c r="D819" s="1" t="s">
        <v>20</v>
      </c>
      <c r="E819" s="1" t="s">
        <v>56</v>
      </c>
      <c r="F819" s="1" t="s">
        <v>31</v>
      </c>
      <c r="G819" s="1" t="s">
        <v>16</v>
      </c>
      <c r="H819" s="1" t="s">
        <v>32</v>
      </c>
      <c r="I819" s="1" t="s">
        <v>17</v>
      </c>
      <c r="J819" s="1">
        <v>149</v>
      </c>
      <c r="K819" s="1">
        <v>213.07</v>
      </c>
      <c r="N819" s="106">
        <v>2024</v>
      </c>
      <c r="O819" s="106" t="s">
        <v>45</v>
      </c>
      <c r="P819" s="106" t="s">
        <v>72</v>
      </c>
      <c r="Q819" s="107" t="s">
        <v>98</v>
      </c>
      <c r="R819" s="108">
        <v>122</v>
      </c>
      <c r="S819" s="108">
        <v>100</v>
      </c>
      <c r="T819" s="108">
        <v>112</v>
      </c>
      <c r="U819" s="108">
        <v>20</v>
      </c>
      <c r="V819" s="109" t="s">
        <v>115</v>
      </c>
    </row>
    <row r="820" spans="1:22" ht="18" customHeight="1">
      <c r="A820" s="1" t="s">
        <v>33</v>
      </c>
      <c r="B820" s="1">
        <v>2021</v>
      </c>
      <c r="C820" s="1" t="s">
        <v>42</v>
      </c>
      <c r="D820" s="1" t="s">
        <v>20</v>
      </c>
      <c r="E820" s="1" t="s">
        <v>56</v>
      </c>
      <c r="F820" s="1" t="s">
        <v>31</v>
      </c>
      <c r="G820" s="1" t="s">
        <v>16</v>
      </c>
      <c r="H820" s="1" t="s">
        <v>32</v>
      </c>
      <c r="I820" s="1" t="s">
        <v>21</v>
      </c>
      <c r="J820" s="1">
        <v>173</v>
      </c>
      <c r="K820" s="1">
        <v>247.39</v>
      </c>
      <c r="N820" s="106">
        <v>2024</v>
      </c>
      <c r="O820" s="106" t="s">
        <v>45</v>
      </c>
      <c r="P820" s="106" t="s">
        <v>74</v>
      </c>
      <c r="Q820" s="110" t="s">
        <v>91</v>
      </c>
      <c r="R820" s="111">
        <v>78</v>
      </c>
      <c r="S820" s="111">
        <v>4577.2</v>
      </c>
      <c r="T820" s="111">
        <v>5126.4639999999999</v>
      </c>
      <c r="U820" s="108">
        <v>915.44</v>
      </c>
      <c r="V820" s="109" t="s">
        <v>115</v>
      </c>
    </row>
    <row r="821" spans="1:22" ht="18" customHeight="1">
      <c r="A821" s="1" t="s">
        <v>33</v>
      </c>
      <c r="B821" s="1">
        <v>2021</v>
      </c>
      <c r="C821" s="1" t="s">
        <v>42</v>
      </c>
      <c r="D821" s="1" t="s">
        <v>20</v>
      </c>
      <c r="E821" s="1" t="s">
        <v>56</v>
      </c>
      <c r="F821" s="1" t="s">
        <v>31</v>
      </c>
      <c r="G821" s="1" t="s">
        <v>16</v>
      </c>
      <c r="H821" s="1" t="s">
        <v>32</v>
      </c>
      <c r="I821" s="1" t="s">
        <v>21</v>
      </c>
      <c r="J821" s="1">
        <v>221</v>
      </c>
      <c r="K821" s="1">
        <v>316.02999999999997</v>
      </c>
      <c r="N821" s="106">
        <v>2024</v>
      </c>
      <c r="O821" s="106" t="s">
        <v>45</v>
      </c>
      <c r="P821" s="106" t="s">
        <v>74</v>
      </c>
      <c r="Q821" s="110" t="s">
        <v>89</v>
      </c>
      <c r="R821" s="111">
        <v>76</v>
      </c>
      <c r="S821" s="111">
        <v>4576.8999999999996</v>
      </c>
      <c r="T821" s="111">
        <v>5126.1279999999997</v>
      </c>
      <c r="U821" s="108">
        <v>915.38</v>
      </c>
      <c r="V821" s="109" t="s">
        <v>115</v>
      </c>
    </row>
    <row r="822" spans="1:22" ht="18" customHeight="1">
      <c r="A822" s="1" t="s">
        <v>36</v>
      </c>
      <c r="B822" s="1">
        <v>2021</v>
      </c>
      <c r="C822" s="1" t="s">
        <v>42</v>
      </c>
      <c r="D822" s="1" t="s">
        <v>20</v>
      </c>
      <c r="E822" s="1" t="s">
        <v>56</v>
      </c>
      <c r="F822" s="1" t="s">
        <v>31</v>
      </c>
      <c r="G822" s="1" t="s">
        <v>16</v>
      </c>
      <c r="H822" s="1" t="s">
        <v>32</v>
      </c>
      <c r="I822" s="1" t="s">
        <v>21</v>
      </c>
      <c r="J822" s="1">
        <v>783</v>
      </c>
      <c r="K822" s="1">
        <v>1119.69</v>
      </c>
      <c r="N822" s="106">
        <v>2024</v>
      </c>
      <c r="O822" s="106" t="s">
        <v>45</v>
      </c>
      <c r="P822" s="106" t="s">
        <v>74</v>
      </c>
      <c r="Q822" s="110" t="s">
        <v>90</v>
      </c>
      <c r="R822" s="111">
        <v>46</v>
      </c>
      <c r="S822" s="111">
        <v>200</v>
      </c>
      <c r="T822" s="111">
        <v>224</v>
      </c>
      <c r="U822" s="108">
        <v>40</v>
      </c>
      <c r="V822" s="109" t="s">
        <v>115</v>
      </c>
    </row>
    <row r="823" spans="1:22" ht="18" customHeight="1">
      <c r="A823" s="1" t="s">
        <v>33</v>
      </c>
      <c r="B823" s="1">
        <v>2021</v>
      </c>
      <c r="C823" s="1" t="s">
        <v>46</v>
      </c>
      <c r="D823" s="1" t="s">
        <v>20</v>
      </c>
      <c r="E823" s="1" t="s">
        <v>56</v>
      </c>
      <c r="F823" s="1" t="s">
        <v>31</v>
      </c>
      <c r="G823" s="1" t="s">
        <v>16</v>
      </c>
      <c r="H823" s="1" t="s">
        <v>32</v>
      </c>
      <c r="I823" s="1" t="s">
        <v>17</v>
      </c>
      <c r="J823" s="1">
        <v>344</v>
      </c>
      <c r="K823" s="1">
        <v>491.91999999999996</v>
      </c>
      <c r="N823" s="106">
        <v>2024</v>
      </c>
      <c r="O823" s="106" t="s">
        <v>45</v>
      </c>
      <c r="P823" s="106" t="s">
        <v>74</v>
      </c>
      <c r="Q823" s="110" t="s">
        <v>88</v>
      </c>
      <c r="R823" s="111">
        <v>34</v>
      </c>
      <c r="S823" s="111">
        <v>4576.8</v>
      </c>
      <c r="T823" s="111">
        <v>5126.0160000000005</v>
      </c>
      <c r="U823" s="108">
        <v>915.36000000000013</v>
      </c>
      <c r="V823" s="109" t="s">
        <v>115</v>
      </c>
    </row>
    <row r="824" spans="1:22" ht="18" customHeight="1">
      <c r="A824" s="1" t="s">
        <v>33</v>
      </c>
      <c r="B824" s="1">
        <v>2021</v>
      </c>
      <c r="C824" s="1" t="s">
        <v>46</v>
      </c>
      <c r="D824" s="1" t="s">
        <v>20</v>
      </c>
      <c r="E824" s="1" t="s">
        <v>56</v>
      </c>
      <c r="F824" s="1" t="s">
        <v>31</v>
      </c>
      <c r="G824" s="1" t="s">
        <v>16</v>
      </c>
      <c r="H824" s="1" t="s">
        <v>32</v>
      </c>
      <c r="I824" s="1" t="s">
        <v>17</v>
      </c>
      <c r="J824" s="1">
        <v>338</v>
      </c>
      <c r="K824" s="1">
        <v>483.34000000000003</v>
      </c>
      <c r="N824" s="106">
        <v>2024</v>
      </c>
      <c r="O824" s="106" t="s">
        <v>45</v>
      </c>
      <c r="P824" s="106" t="s">
        <v>72</v>
      </c>
      <c r="Q824" s="107" t="s">
        <v>99</v>
      </c>
      <c r="R824" s="108">
        <v>7</v>
      </c>
      <c r="S824" s="108">
        <v>200</v>
      </c>
      <c r="T824" s="108">
        <v>224</v>
      </c>
      <c r="U824" s="108">
        <v>40</v>
      </c>
      <c r="V824" s="109" t="s">
        <v>115</v>
      </c>
    </row>
    <row r="825" spans="1:22" ht="18" customHeight="1">
      <c r="A825" s="1" t="s">
        <v>33</v>
      </c>
      <c r="B825" s="1">
        <v>2021</v>
      </c>
      <c r="C825" s="1" t="s">
        <v>46</v>
      </c>
      <c r="D825" s="1" t="s">
        <v>20</v>
      </c>
      <c r="E825" s="1" t="s">
        <v>56</v>
      </c>
      <c r="F825" s="1" t="s">
        <v>31</v>
      </c>
      <c r="G825" s="1" t="s">
        <v>16</v>
      </c>
      <c r="H825" s="1" t="s">
        <v>32</v>
      </c>
      <c r="I825" s="1" t="s">
        <v>17</v>
      </c>
      <c r="J825" s="1">
        <v>332</v>
      </c>
      <c r="K825" s="1">
        <v>474.76</v>
      </c>
      <c r="N825" s="106">
        <v>2024</v>
      </c>
      <c r="O825" s="106" t="s">
        <v>45</v>
      </c>
      <c r="P825" s="106" t="s">
        <v>74</v>
      </c>
      <c r="Q825" s="110" t="s">
        <v>92</v>
      </c>
      <c r="R825" s="111">
        <v>3</v>
      </c>
      <c r="S825" s="111">
        <v>4577.3</v>
      </c>
      <c r="T825" s="111">
        <v>5126.576</v>
      </c>
      <c r="U825" s="108">
        <v>915.46</v>
      </c>
      <c r="V825" s="109" t="s">
        <v>115</v>
      </c>
    </row>
    <row r="826" spans="1:22" ht="18" customHeight="1">
      <c r="A826" s="1" t="s">
        <v>30</v>
      </c>
      <c r="B826" s="1">
        <v>2021</v>
      </c>
      <c r="C826" s="1" t="s">
        <v>46</v>
      </c>
      <c r="D826" s="1" t="s">
        <v>20</v>
      </c>
      <c r="E826" s="1" t="s">
        <v>56</v>
      </c>
      <c r="F826" s="1" t="s">
        <v>31</v>
      </c>
      <c r="G826" s="1" t="s">
        <v>16</v>
      </c>
      <c r="H826" s="1" t="s">
        <v>32</v>
      </c>
      <c r="I826" s="1" t="s">
        <v>21</v>
      </c>
      <c r="J826" s="1">
        <v>152</v>
      </c>
      <c r="K826" s="1">
        <v>206.72</v>
      </c>
      <c r="N826" s="106">
        <v>2024</v>
      </c>
      <c r="O826" s="106" t="s">
        <v>45</v>
      </c>
      <c r="P826" s="106" t="s">
        <v>97</v>
      </c>
      <c r="Q826" s="110" t="s">
        <v>97</v>
      </c>
      <c r="R826" s="111">
        <v>2</v>
      </c>
      <c r="S826" s="111">
        <v>6600</v>
      </c>
      <c r="T826" s="111">
        <v>7392</v>
      </c>
      <c r="U826" s="108">
        <v>1320</v>
      </c>
      <c r="V826" s="109" t="s">
        <v>115</v>
      </c>
    </row>
    <row r="827" spans="1:22" ht="18" customHeight="1">
      <c r="A827" s="1" t="s">
        <v>30</v>
      </c>
      <c r="B827" s="1">
        <v>2021</v>
      </c>
      <c r="C827" s="1" t="s">
        <v>46</v>
      </c>
      <c r="D827" s="1" t="s">
        <v>20</v>
      </c>
      <c r="E827" s="1" t="s">
        <v>56</v>
      </c>
      <c r="F827" s="1" t="s">
        <v>31</v>
      </c>
      <c r="G827" s="1" t="s">
        <v>16</v>
      </c>
      <c r="H827" s="1" t="s">
        <v>32</v>
      </c>
      <c r="I827" s="1" t="s">
        <v>21</v>
      </c>
      <c r="J827" s="1">
        <v>368</v>
      </c>
      <c r="K827" s="1">
        <v>526.24</v>
      </c>
      <c r="N827" s="106">
        <v>2024</v>
      </c>
      <c r="O827" s="106" t="s">
        <v>46</v>
      </c>
      <c r="P827" s="106" t="s">
        <v>73</v>
      </c>
      <c r="Q827" s="107" t="s">
        <v>101</v>
      </c>
      <c r="R827" s="108">
        <v>3566</v>
      </c>
      <c r="S827" s="108">
        <v>4577.3</v>
      </c>
      <c r="T827" s="108">
        <v>5126.576</v>
      </c>
      <c r="U827" s="108">
        <v>915.46</v>
      </c>
      <c r="V827" s="109" t="s">
        <v>115</v>
      </c>
    </row>
    <row r="828" spans="1:22" ht="18" customHeight="1">
      <c r="A828" s="1" t="s">
        <v>40</v>
      </c>
      <c r="B828" s="1">
        <v>2021</v>
      </c>
      <c r="C828" s="1" t="s">
        <v>46</v>
      </c>
      <c r="D828" s="1" t="s">
        <v>20</v>
      </c>
      <c r="E828" s="1" t="s">
        <v>56</v>
      </c>
      <c r="F828" s="1" t="s">
        <v>31</v>
      </c>
      <c r="G828" s="1" t="s">
        <v>16</v>
      </c>
      <c r="H828" s="1" t="s">
        <v>32</v>
      </c>
      <c r="I828" s="1" t="s">
        <v>21</v>
      </c>
      <c r="J828" s="1">
        <v>148</v>
      </c>
      <c r="K828" s="1">
        <v>211.64</v>
      </c>
      <c r="N828" s="106">
        <v>2024</v>
      </c>
      <c r="O828" s="106" t="s">
        <v>46</v>
      </c>
      <c r="P828" s="106" t="s">
        <v>73</v>
      </c>
      <c r="Q828" s="107" t="s">
        <v>102</v>
      </c>
      <c r="R828" s="108">
        <v>2498</v>
      </c>
      <c r="S828" s="108">
        <v>8000</v>
      </c>
      <c r="T828" s="108">
        <v>8960</v>
      </c>
      <c r="U828" s="108">
        <v>1600</v>
      </c>
      <c r="V828" s="109" t="s">
        <v>115</v>
      </c>
    </row>
    <row r="829" spans="1:22" ht="18" customHeight="1">
      <c r="A829" s="1" t="s">
        <v>33</v>
      </c>
      <c r="B829" s="1">
        <v>2021</v>
      </c>
      <c r="C829" s="1" t="s">
        <v>46</v>
      </c>
      <c r="D829" s="1" t="s">
        <v>20</v>
      </c>
      <c r="E829" s="1" t="s">
        <v>56</v>
      </c>
      <c r="F829" s="1" t="s">
        <v>31</v>
      </c>
      <c r="G829" s="1" t="s">
        <v>16</v>
      </c>
      <c r="H829" s="1" t="s">
        <v>32</v>
      </c>
      <c r="I829" s="1" t="s">
        <v>21</v>
      </c>
      <c r="J829" s="1">
        <v>196</v>
      </c>
      <c r="K829" s="1">
        <v>280.27999999999997</v>
      </c>
      <c r="N829" s="106">
        <v>2024</v>
      </c>
      <c r="O829" s="106" t="s">
        <v>46</v>
      </c>
      <c r="P829" s="106" t="s">
        <v>72</v>
      </c>
      <c r="Q829" s="107" t="s">
        <v>100</v>
      </c>
      <c r="R829" s="108">
        <v>1245</v>
      </c>
      <c r="S829" s="108">
        <v>4577.2</v>
      </c>
      <c r="T829" s="108">
        <v>5126.4639999999999</v>
      </c>
      <c r="U829" s="108">
        <v>915.44</v>
      </c>
      <c r="V829" s="109" t="s">
        <v>115</v>
      </c>
    </row>
    <row r="830" spans="1:22" ht="18" customHeight="1">
      <c r="A830" s="1" t="s">
        <v>33</v>
      </c>
      <c r="B830" s="1">
        <v>2021</v>
      </c>
      <c r="C830" s="1" t="s">
        <v>46</v>
      </c>
      <c r="D830" s="1" t="s">
        <v>20</v>
      </c>
      <c r="E830" s="1" t="s">
        <v>56</v>
      </c>
      <c r="F830" s="1" t="s">
        <v>31</v>
      </c>
      <c r="G830" s="1" t="s">
        <v>16</v>
      </c>
      <c r="H830" s="1" t="s">
        <v>32</v>
      </c>
      <c r="I830" s="1" t="s">
        <v>21</v>
      </c>
      <c r="J830" s="1">
        <v>370</v>
      </c>
      <c r="K830" s="1">
        <v>529.1</v>
      </c>
      <c r="N830" s="106">
        <v>2024</v>
      </c>
      <c r="O830" s="106" t="s">
        <v>46</v>
      </c>
      <c r="P830" s="106" t="s">
        <v>111</v>
      </c>
      <c r="Q830" s="110" t="s">
        <v>95</v>
      </c>
      <c r="R830" s="111">
        <v>644</v>
      </c>
      <c r="S830" s="111">
        <v>5743.5</v>
      </c>
      <c r="T830" s="111">
        <v>6432.72</v>
      </c>
      <c r="U830" s="108">
        <v>1148.7</v>
      </c>
      <c r="V830" s="109" t="s">
        <v>115</v>
      </c>
    </row>
    <row r="831" spans="1:22" ht="18" customHeight="1">
      <c r="A831" s="1" t="s">
        <v>30</v>
      </c>
      <c r="B831" s="1">
        <v>2021</v>
      </c>
      <c r="C831" s="1" t="s">
        <v>46</v>
      </c>
      <c r="D831" s="1" t="s">
        <v>20</v>
      </c>
      <c r="E831" s="1" t="s">
        <v>56</v>
      </c>
      <c r="F831" s="1" t="s">
        <v>31</v>
      </c>
      <c r="G831" s="1" t="s">
        <v>16</v>
      </c>
      <c r="H831" s="1" t="s">
        <v>32</v>
      </c>
      <c r="I831" s="1" t="s">
        <v>17</v>
      </c>
      <c r="J831" s="1">
        <v>342</v>
      </c>
      <c r="K831" s="1">
        <v>526.24</v>
      </c>
      <c r="N831" s="106">
        <v>2024</v>
      </c>
      <c r="O831" s="106" t="s">
        <v>46</v>
      </c>
      <c r="P831" s="106" t="s">
        <v>71</v>
      </c>
      <c r="Q831" s="110" t="s">
        <v>94</v>
      </c>
      <c r="R831" s="111">
        <v>643</v>
      </c>
      <c r="S831" s="111">
        <v>7000</v>
      </c>
      <c r="T831" s="111">
        <v>7840</v>
      </c>
      <c r="U831" s="108">
        <v>1400</v>
      </c>
      <c r="V831" s="109" t="s">
        <v>115</v>
      </c>
    </row>
    <row r="832" spans="1:22" ht="18" customHeight="1">
      <c r="A832" s="1" t="s">
        <v>36</v>
      </c>
      <c r="B832" s="1">
        <v>2021</v>
      </c>
      <c r="C832" s="1" t="s">
        <v>46</v>
      </c>
      <c r="D832" s="1" t="s">
        <v>20</v>
      </c>
      <c r="E832" s="1" t="s">
        <v>56</v>
      </c>
      <c r="F832" s="1" t="s">
        <v>31</v>
      </c>
      <c r="G832" s="1" t="s">
        <v>16</v>
      </c>
      <c r="H832" s="1" t="s">
        <v>32</v>
      </c>
      <c r="I832" s="1" t="s">
        <v>17</v>
      </c>
      <c r="J832" s="1">
        <v>336</v>
      </c>
      <c r="K832" s="1">
        <v>526.24</v>
      </c>
      <c r="N832" s="106">
        <v>2024</v>
      </c>
      <c r="O832" s="106" t="s">
        <v>46</v>
      </c>
      <c r="P832" s="106" t="s">
        <v>111</v>
      </c>
      <c r="Q832" s="110" t="s">
        <v>96</v>
      </c>
      <c r="R832" s="111">
        <v>455</v>
      </c>
      <c r="S832" s="111">
        <v>4578.6000000000004</v>
      </c>
      <c r="T832" s="111">
        <v>5128.0320000000002</v>
      </c>
      <c r="U832" s="108">
        <v>915.72000000000014</v>
      </c>
      <c r="V832" s="109" t="s">
        <v>115</v>
      </c>
    </row>
    <row r="833" spans="1:22" ht="18" customHeight="1">
      <c r="A833" s="1" t="s">
        <v>33</v>
      </c>
      <c r="B833" s="1">
        <v>2021</v>
      </c>
      <c r="C833" s="1" t="s">
        <v>46</v>
      </c>
      <c r="D833" s="1" t="s">
        <v>20</v>
      </c>
      <c r="E833" s="1" t="s">
        <v>56</v>
      </c>
      <c r="F833" s="1" t="s">
        <v>31</v>
      </c>
      <c r="G833" s="1" t="s">
        <v>16</v>
      </c>
      <c r="H833" s="1" t="s">
        <v>32</v>
      </c>
      <c r="I833" s="1" t="s">
        <v>17</v>
      </c>
      <c r="J833" s="1">
        <v>330</v>
      </c>
      <c r="K833" s="1">
        <v>526.24</v>
      </c>
      <c r="N833" s="106">
        <v>2024</v>
      </c>
      <c r="O833" s="106" t="s">
        <v>46</v>
      </c>
      <c r="P833" s="106" t="s">
        <v>71</v>
      </c>
      <c r="Q833" s="110" t="s">
        <v>93</v>
      </c>
      <c r="R833" s="112">
        <v>345</v>
      </c>
      <c r="S833" s="112">
        <v>7000</v>
      </c>
      <c r="T833" s="112">
        <v>7840</v>
      </c>
      <c r="U833" s="108">
        <v>1400</v>
      </c>
      <c r="V833" s="109" t="s">
        <v>115</v>
      </c>
    </row>
    <row r="834" spans="1:22" ht="18" customHeight="1">
      <c r="A834" s="1" t="s">
        <v>33</v>
      </c>
      <c r="B834" s="1">
        <v>2021</v>
      </c>
      <c r="C834" s="1" t="s">
        <v>46</v>
      </c>
      <c r="D834" s="1" t="s">
        <v>20</v>
      </c>
      <c r="E834" s="1" t="s">
        <v>56</v>
      </c>
      <c r="F834" s="1" t="s">
        <v>31</v>
      </c>
      <c r="G834" s="1" t="s">
        <v>16</v>
      </c>
      <c r="H834" s="1" t="s">
        <v>32</v>
      </c>
      <c r="I834" s="1" t="s">
        <v>21</v>
      </c>
      <c r="J834" s="1">
        <v>691</v>
      </c>
      <c r="K834" s="1">
        <v>988.13</v>
      </c>
      <c r="N834" s="106">
        <v>2024</v>
      </c>
      <c r="O834" s="106" t="s">
        <v>46</v>
      </c>
      <c r="P834" s="106" t="s">
        <v>72</v>
      </c>
      <c r="Q834" s="107" t="s">
        <v>98</v>
      </c>
      <c r="R834" s="108">
        <v>122</v>
      </c>
      <c r="S834" s="108">
        <v>100</v>
      </c>
      <c r="T834" s="108">
        <v>112</v>
      </c>
      <c r="U834" s="108">
        <v>20</v>
      </c>
      <c r="V834" s="109" t="s">
        <v>115</v>
      </c>
    </row>
    <row r="835" spans="1:22" ht="18" customHeight="1">
      <c r="A835" s="1" t="s">
        <v>33</v>
      </c>
      <c r="B835" s="1">
        <v>2021</v>
      </c>
      <c r="C835" s="1" t="s">
        <v>46</v>
      </c>
      <c r="D835" s="1" t="s">
        <v>20</v>
      </c>
      <c r="E835" s="1" t="s">
        <v>56</v>
      </c>
      <c r="F835" s="1" t="s">
        <v>31</v>
      </c>
      <c r="G835" s="1" t="s">
        <v>16</v>
      </c>
      <c r="H835" s="1" t="s">
        <v>32</v>
      </c>
      <c r="I835" s="1" t="s">
        <v>21</v>
      </c>
      <c r="J835" s="1">
        <v>724</v>
      </c>
      <c r="K835" s="1">
        <v>1035.32</v>
      </c>
      <c r="N835" s="106">
        <v>2024</v>
      </c>
      <c r="O835" s="106" t="s">
        <v>46</v>
      </c>
      <c r="P835" s="106" t="s">
        <v>74</v>
      </c>
      <c r="Q835" s="110" t="s">
        <v>91</v>
      </c>
      <c r="R835" s="111">
        <v>78</v>
      </c>
      <c r="S835" s="111">
        <v>4577.2</v>
      </c>
      <c r="T835" s="111">
        <v>5126.4639999999999</v>
      </c>
      <c r="U835" s="108">
        <v>915.44</v>
      </c>
      <c r="V835" s="109" t="s">
        <v>115</v>
      </c>
    </row>
    <row r="836" spans="1:22" ht="18" customHeight="1">
      <c r="A836" s="1" t="s">
        <v>36</v>
      </c>
      <c r="B836" s="1">
        <v>2021</v>
      </c>
      <c r="C836" s="1" t="s">
        <v>46</v>
      </c>
      <c r="D836" s="1" t="s">
        <v>20</v>
      </c>
      <c r="E836" s="1" t="s">
        <v>56</v>
      </c>
      <c r="F836" s="1" t="s">
        <v>31</v>
      </c>
      <c r="G836" s="1" t="s">
        <v>16</v>
      </c>
      <c r="H836" s="1" t="s">
        <v>32</v>
      </c>
      <c r="I836" s="1" t="s">
        <v>21</v>
      </c>
      <c r="J836" s="1">
        <v>777</v>
      </c>
      <c r="K836" s="1">
        <v>1111.1100000000001</v>
      </c>
      <c r="N836" s="106">
        <v>2024</v>
      </c>
      <c r="O836" s="106" t="s">
        <v>46</v>
      </c>
      <c r="P836" s="106" t="s">
        <v>74</v>
      </c>
      <c r="Q836" s="110" t="s">
        <v>89</v>
      </c>
      <c r="R836" s="111">
        <v>76</v>
      </c>
      <c r="S836" s="111">
        <v>4576.8999999999996</v>
      </c>
      <c r="T836" s="111">
        <v>5126.1279999999997</v>
      </c>
      <c r="U836" s="108">
        <v>915.38</v>
      </c>
      <c r="V836" s="109" t="s">
        <v>115</v>
      </c>
    </row>
    <row r="837" spans="1:22" ht="18" customHeight="1">
      <c r="A837" s="1" t="s">
        <v>33</v>
      </c>
      <c r="B837" s="1">
        <v>2021</v>
      </c>
      <c r="C837" s="1" t="s">
        <v>46</v>
      </c>
      <c r="D837" s="1" t="s">
        <v>20</v>
      </c>
      <c r="E837" s="1" t="s">
        <v>56</v>
      </c>
      <c r="F837" s="1" t="s">
        <v>31</v>
      </c>
      <c r="G837" s="1" t="s">
        <v>16</v>
      </c>
      <c r="H837" s="1" t="s">
        <v>32</v>
      </c>
      <c r="I837" s="1" t="s">
        <v>17</v>
      </c>
      <c r="J837" s="1">
        <v>339</v>
      </c>
      <c r="K837" s="1">
        <v>484.77</v>
      </c>
      <c r="N837" s="106">
        <v>2024</v>
      </c>
      <c r="O837" s="106" t="s">
        <v>46</v>
      </c>
      <c r="P837" s="106" t="s">
        <v>74</v>
      </c>
      <c r="Q837" s="110" t="s">
        <v>90</v>
      </c>
      <c r="R837" s="111">
        <v>46</v>
      </c>
      <c r="S837" s="111">
        <v>200</v>
      </c>
      <c r="T837" s="111">
        <v>224</v>
      </c>
      <c r="U837" s="108">
        <v>40</v>
      </c>
      <c r="V837" s="109" t="s">
        <v>115</v>
      </c>
    </row>
    <row r="838" spans="1:22" ht="18" customHeight="1">
      <c r="A838" s="1" t="s">
        <v>33</v>
      </c>
      <c r="B838" s="1">
        <v>2021</v>
      </c>
      <c r="C838" s="1" t="s">
        <v>46</v>
      </c>
      <c r="D838" s="1" t="s">
        <v>20</v>
      </c>
      <c r="E838" s="1" t="s">
        <v>56</v>
      </c>
      <c r="F838" s="1" t="s">
        <v>31</v>
      </c>
      <c r="G838" s="1" t="s">
        <v>16</v>
      </c>
      <c r="H838" s="1" t="s">
        <v>32</v>
      </c>
      <c r="I838" s="1" t="s">
        <v>17</v>
      </c>
      <c r="J838" s="1">
        <v>333</v>
      </c>
      <c r="K838" s="1">
        <v>476.19</v>
      </c>
      <c r="N838" s="106">
        <v>2024</v>
      </c>
      <c r="O838" s="106" t="s">
        <v>46</v>
      </c>
      <c r="P838" s="106" t="s">
        <v>74</v>
      </c>
      <c r="Q838" s="110" t="s">
        <v>88</v>
      </c>
      <c r="R838" s="111">
        <v>34</v>
      </c>
      <c r="S838" s="111">
        <v>4576.8</v>
      </c>
      <c r="T838" s="111">
        <v>5126.0160000000005</v>
      </c>
      <c r="U838" s="108">
        <v>915.36000000000013</v>
      </c>
      <c r="V838" s="109" t="s">
        <v>115</v>
      </c>
    </row>
    <row r="839" spans="1:22" ht="18" customHeight="1">
      <c r="A839" s="1" t="s">
        <v>36</v>
      </c>
      <c r="B839" s="1">
        <v>2021</v>
      </c>
      <c r="C839" s="1" t="s">
        <v>46</v>
      </c>
      <c r="D839" s="1" t="s">
        <v>20</v>
      </c>
      <c r="E839" s="1" t="s">
        <v>56</v>
      </c>
      <c r="F839" s="1" t="s">
        <v>31</v>
      </c>
      <c r="G839" s="1" t="s">
        <v>16</v>
      </c>
      <c r="H839" s="1" t="s">
        <v>32</v>
      </c>
      <c r="I839" s="1" t="s">
        <v>21</v>
      </c>
      <c r="J839" s="1">
        <v>153</v>
      </c>
      <c r="K839" s="1">
        <v>218.79</v>
      </c>
      <c r="N839" s="106">
        <v>2024</v>
      </c>
      <c r="O839" s="106" t="s">
        <v>46</v>
      </c>
      <c r="P839" s="106" t="s">
        <v>72</v>
      </c>
      <c r="Q839" s="107" t="s">
        <v>99</v>
      </c>
      <c r="R839" s="108">
        <v>7</v>
      </c>
      <c r="S839" s="108">
        <v>200</v>
      </c>
      <c r="T839" s="108">
        <v>224</v>
      </c>
      <c r="U839" s="108">
        <v>40</v>
      </c>
      <c r="V839" s="109" t="s">
        <v>115</v>
      </c>
    </row>
    <row r="840" spans="1:22" ht="18" customHeight="1">
      <c r="A840" s="1" t="s">
        <v>33</v>
      </c>
      <c r="B840" s="1">
        <v>2021</v>
      </c>
      <c r="C840" s="1" t="s">
        <v>46</v>
      </c>
      <c r="D840" s="1" t="s">
        <v>20</v>
      </c>
      <c r="E840" s="1" t="s">
        <v>56</v>
      </c>
      <c r="F840" s="1" t="s">
        <v>31</v>
      </c>
      <c r="G840" s="1" t="s">
        <v>16</v>
      </c>
      <c r="H840" s="1" t="s">
        <v>32</v>
      </c>
      <c r="I840" s="1" t="s">
        <v>21</v>
      </c>
      <c r="J840" s="1">
        <v>764</v>
      </c>
      <c r="K840" s="1">
        <v>526.24</v>
      </c>
      <c r="N840" s="106">
        <v>2024</v>
      </c>
      <c r="O840" s="106" t="s">
        <v>46</v>
      </c>
      <c r="P840" s="106" t="s">
        <v>74</v>
      </c>
      <c r="Q840" s="110" t="s">
        <v>92</v>
      </c>
      <c r="R840" s="111">
        <v>3</v>
      </c>
      <c r="S840" s="111">
        <v>4577.3</v>
      </c>
      <c r="T840" s="111">
        <v>5126.576</v>
      </c>
      <c r="U840" s="108">
        <v>915.46</v>
      </c>
      <c r="V840" s="109" t="s">
        <v>115</v>
      </c>
    </row>
    <row r="841" spans="1:22" ht="18" customHeight="1">
      <c r="A841" s="1" t="s">
        <v>33</v>
      </c>
      <c r="B841" s="1">
        <v>2021</v>
      </c>
      <c r="C841" s="1" t="s">
        <v>46</v>
      </c>
      <c r="D841" s="1" t="s">
        <v>20</v>
      </c>
      <c r="E841" s="1" t="s">
        <v>56</v>
      </c>
      <c r="F841" s="1" t="s">
        <v>31</v>
      </c>
      <c r="G841" s="1" t="s">
        <v>16</v>
      </c>
      <c r="H841" s="1" t="s">
        <v>32</v>
      </c>
      <c r="I841" s="1" t="s">
        <v>21</v>
      </c>
      <c r="J841" s="1">
        <v>817</v>
      </c>
      <c r="K841" s="1">
        <v>526.24</v>
      </c>
      <c r="N841" s="106">
        <v>2024</v>
      </c>
      <c r="O841" s="106" t="s">
        <v>46</v>
      </c>
      <c r="P841" s="106" t="s">
        <v>97</v>
      </c>
      <c r="Q841" s="110" t="s">
        <v>97</v>
      </c>
      <c r="R841" s="111">
        <v>2</v>
      </c>
      <c r="S841" s="111">
        <v>6600</v>
      </c>
      <c r="T841" s="111">
        <v>7392</v>
      </c>
      <c r="U841" s="108">
        <v>1320</v>
      </c>
      <c r="V841" s="109" t="s">
        <v>115</v>
      </c>
    </row>
    <row r="842" spans="1:22" ht="18" customHeight="1">
      <c r="A842" s="1" t="s">
        <v>33</v>
      </c>
      <c r="B842" s="1">
        <v>2021</v>
      </c>
      <c r="C842" s="1" t="s">
        <v>46</v>
      </c>
      <c r="D842" s="1" t="s">
        <v>20</v>
      </c>
      <c r="E842" s="1" t="s">
        <v>56</v>
      </c>
      <c r="F842" s="1" t="s">
        <v>31</v>
      </c>
      <c r="G842" s="1" t="s">
        <v>16</v>
      </c>
      <c r="H842" s="1" t="s">
        <v>32</v>
      </c>
      <c r="I842" s="1" t="s">
        <v>21</v>
      </c>
      <c r="J842" s="1">
        <v>151</v>
      </c>
      <c r="K842" s="1">
        <v>215.93</v>
      </c>
      <c r="N842" s="106">
        <v>2024</v>
      </c>
      <c r="O842" s="106" t="s">
        <v>47</v>
      </c>
      <c r="P842" s="106" t="s">
        <v>73</v>
      </c>
      <c r="Q842" s="107" t="s">
        <v>101</v>
      </c>
      <c r="R842" s="108">
        <v>3566</v>
      </c>
      <c r="S842" s="108">
        <v>4577.3</v>
      </c>
      <c r="T842" s="108">
        <v>5126.576</v>
      </c>
      <c r="U842" s="108">
        <v>915.46</v>
      </c>
      <c r="V842" s="109" t="s">
        <v>115</v>
      </c>
    </row>
    <row r="843" spans="1:22" ht="18" customHeight="1">
      <c r="A843" s="1" t="s">
        <v>30</v>
      </c>
      <c r="B843" s="1">
        <v>2021</v>
      </c>
      <c r="C843" s="1" t="s">
        <v>46</v>
      </c>
      <c r="D843" s="1" t="s">
        <v>20</v>
      </c>
      <c r="E843" s="1" t="s">
        <v>56</v>
      </c>
      <c r="F843" s="1" t="s">
        <v>31</v>
      </c>
      <c r="G843" s="1" t="s">
        <v>16</v>
      </c>
      <c r="H843" s="1" t="s">
        <v>32</v>
      </c>
      <c r="I843" s="1" t="s">
        <v>21</v>
      </c>
      <c r="J843" s="1">
        <v>199</v>
      </c>
      <c r="K843" s="1">
        <v>284.57</v>
      </c>
      <c r="N843" s="106">
        <v>2024</v>
      </c>
      <c r="O843" s="106" t="s">
        <v>47</v>
      </c>
      <c r="P843" s="106" t="s">
        <v>73</v>
      </c>
      <c r="Q843" s="107" t="s">
        <v>102</v>
      </c>
      <c r="R843" s="108">
        <v>2498</v>
      </c>
      <c r="S843" s="108">
        <v>8000</v>
      </c>
      <c r="T843" s="108">
        <v>8960</v>
      </c>
      <c r="U843" s="108">
        <v>1600</v>
      </c>
      <c r="V843" s="109" t="s">
        <v>115</v>
      </c>
    </row>
    <row r="844" spans="1:22" ht="18" customHeight="1">
      <c r="A844" s="1" t="s">
        <v>40</v>
      </c>
      <c r="B844" s="1">
        <v>2021</v>
      </c>
      <c r="C844" s="1" t="s">
        <v>46</v>
      </c>
      <c r="D844" s="1" t="s">
        <v>20</v>
      </c>
      <c r="E844" s="1" t="s">
        <v>56</v>
      </c>
      <c r="F844" s="1" t="s">
        <v>31</v>
      </c>
      <c r="G844" s="1" t="s">
        <v>16</v>
      </c>
      <c r="H844" s="1" t="s">
        <v>32</v>
      </c>
      <c r="I844" s="1" t="s">
        <v>21</v>
      </c>
      <c r="J844" s="1">
        <v>367</v>
      </c>
      <c r="K844" s="1">
        <v>524.80999999999995</v>
      </c>
      <c r="N844" s="106">
        <v>2024</v>
      </c>
      <c r="O844" s="106" t="s">
        <v>47</v>
      </c>
      <c r="P844" s="106" t="s">
        <v>72</v>
      </c>
      <c r="Q844" s="107" t="s">
        <v>100</v>
      </c>
      <c r="R844" s="108">
        <v>1245</v>
      </c>
      <c r="S844" s="108">
        <v>4577.2</v>
      </c>
      <c r="T844" s="108">
        <v>5126.4639999999999</v>
      </c>
      <c r="U844" s="108">
        <v>915.44</v>
      </c>
      <c r="V844" s="109" t="s">
        <v>115</v>
      </c>
    </row>
    <row r="845" spans="1:22" ht="18" customHeight="1">
      <c r="A845" s="1" t="s">
        <v>33</v>
      </c>
      <c r="B845" s="1">
        <v>2021</v>
      </c>
      <c r="C845" s="1" t="s">
        <v>46</v>
      </c>
      <c r="D845" s="1" t="s">
        <v>20</v>
      </c>
      <c r="E845" s="1" t="s">
        <v>56</v>
      </c>
      <c r="F845" s="1" t="s">
        <v>31</v>
      </c>
      <c r="G845" s="1" t="s">
        <v>16</v>
      </c>
      <c r="H845" s="1" t="s">
        <v>32</v>
      </c>
      <c r="I845" s="1" t="s">
        <v>17</v>
      </c>
      <c r="J845" s="1">
        <v>341</v>
      </c>
      <c r="K845" s="1">
        <v>487.63</v>
      </c>
      <c r="N845" s="106">
        <v>2024</v>
      </c>
      <c r="O845" s="106" t="s">
        <v>47</v>
      </c>
      <c r="P845" s="106" t="s">
        <v>111</v>
      </c>
      <c r="Q845" s="110" t="s">
        <v>95</v>
      </c>
      <c r="R845" s="111">
        <v>644</v>
      </c>
      <c r="S845" s="111">
        <v>5743.5</v>
      </c>
      <c r="T845" s="111">
        <v>6432.72</v>
      </c>
      <c r="U845" s="108">
        <v>1148.7</v>
      </c>
      <c r="V845" s="109" t="s">
        <v>115</v>
      </c>
    </row>
    <row r="846" spans="1:22" ht="18" customHeight="1">
      <c r="A846" s="1" t="s">
        <v>40</v>
      </c>
      <c r="B846" s="1">
        <v>2021</v>
      </c>
      <c r="C846" s="1" t="s">
        <v>46</v>
      </c>
      <c r="D846" s="1" t="s">
        <v>20</v>
      </c>
      <c r="E846" s="1" t="s">
        <v>56</v>
      </c>
      <c r="F846" s="1" t="s">
        <v>31</v>
      </c>
      <c r="G846" s="1" t="s">
        <v>16</v>
      </c>
      <c r="H846" s="1" t="s">
        <v>32</v>
      </c>
      <c r="I846" s="1" t="s">
        <v>17</v>
      </c>
      <c r="J846" s="1">
        <v>335</v>
      </c>
      <c r="K846" s="1">
        <v>479.05</v>
      </c>
      <c r="N846" s="106">
        <v>2024</v>
      </c>
      <c r="O846" s="106" t="s">
        <v>47</v>
      </c>
      <c r="P846" s="106" t="s">
        <v>71</v>
      </c>
      <c r="Q846" s="110" t="s">
        <v>94</v>
      </c>
      <c r="R846" s="111">
        <v>643</v>
      </c>
      <c r="S846" s="111">
        <v>7000</v>
      </c>
      <c r="T846" s="111">
        <v>7840</v>
      </c>
      <c r="U846" s="108">
        <v>1400</v>
      </c>
      <c r="V846" s="109" t="s">
        <v>115</v>
      </c>
    </row>
    <row r="847" spans="1:22" ht="18" customHeight="1">
      <c r="A847" s="1" t="s">
        <v>36</v>
      </c>
      <c r="B847" s="1">
        <v>2021</v>
      </c>
      <c r="C847" s="1" t="s">
        <v>46</v>
      </c>
      <c r="D847" s="1" t="s">
        <v>20</v>
      </c>
      <c r="E847" s="1" t="s">
        <v>56</v>
      </c>
      <c r="F847" s="1" t="s">
        <v>31</v>
      </c>
      <c r="G847" s="1" t="s">
        <v>16</v>
      </c>
      <c r="H847" s="1" t="s">
        <v>32</v>
      </c>
      <c r="I847" s="1" t="s">
        <v>17</v>
      </c>
      <c r="J847" s="1">
        <v>329</v>
      </c>
      <c r="K847" s="1">
        <v>470.47</v>
      </c>
      <c r="N847" s="106">
        <v>2024</v>
      </c>
      <c r="O847" s="106" t="s">
        <v>47</v>
      </c>
      <c r="P847" s="106" t="s">
        <v>111</v>
      </c>
      <c r="Q847" s="110" t="s">
        <v>96</v>
      </c>
      <c r="R847" s="111">
        <v>455</v>
      </c>
      <c r="S847" s="111">
        <v>4578.6000000000004</v>
      </c>
      <c r="T847" s="111">
        <v>5128.0320000000002</v>
      </c>
      <c r="U847" s="108">
        <v>915.72000000000014</v>
      </c>
      <c r="V847" s="109" t="s">
        <v>115</v>
      </c>
    </row>
    <row r="848" spans="1:22" ht="18" customHeight="1">
      <c r="A848" s="1" t="s">
        <v>30</v>
      </c>
      <c r="B848" s="1">
        <v>2021</v>
      </c>
      <c r="C848" s="1" t="s">
        <v>46</v>
      </c>
      <c r="D848" s="1" t="s">
        <v>20</v>
      </c>
      <c r="E848" s="1" t="s">
        <v>56</v>
      </c>
      <c r="F848" s="1" t="s">
        <v>31</v>
      </c>
      <c r="G848" s="1" t="s">
        <v>16</v>
      </c>
      <c r="H848" s="1" t="s">
        <v>32</v>
      </c>
      <c r="I848" s="1" t="s">
        <v>21</v>
      </c>
      <c r="J848" s="1">
        <v>149</v>
      </c>
      <c r="K848" s="1">
        <v>213.07</v>
      </c>
      <c r="N848" s="106">
        <v>2024</v>
      </c>
      <c r="O848" s="106" t="s">
        <v>47</v>
      </c>
      <c r="P848" s="106" t="s">
        <v>71</v>
      </c>
      <c r="Q848" s="110" t="s">
        <v>93</v>
      </c>
      <c r="R848" s="112">
        <v>345</v>
      </c>
      <c r="S848" s="112">
        <v>7000</v>
      </c>
      <c r="T848" s="112">
        <v>7840</v>
      </c>
      <c r="U848" s="108">
        <v>1400</v>
      </c>
      <c r="V848" s="109" t="s">
        <v>115</v>
      </c>
    </row>
    <row r="849" spans="1:22" ht="18" customHeight="1">
      <c r="A849" s="1" t="s">
        <v>36</v>
      </c>
      <c r="B849" s="1">
        <v>2021</v>
      </c>
      <c r="C849" s="1" t="s">
        <v>46</v>
      </c>
      <c r="D849" s="1" t="s">
        <v>20</v>
      </c>
      <c r="E849" s="1" t="s">
        <v>56</v>
      </c>
      <c r="F849" s="1" t="s">
        <v>31</v>
      </c>
      <c r="G849" s="1" t="s">
        <v>16</v>
      </c>
      <c r="H849" s="1" t="s">
        <v>32</v>
      </c>
      <c r="I849" s="1" t="s">
        <v>21</v>
      </c>
      <c r="J849" s="1">
        <v>197</v>
      </c>
      <c r="K849" s="1">
        <v>281.70999999999998</v>
      </c>
      <c r="N849" s="106">
        <v>2024</v>
      </c>
      <c r="O849" s="106" t="s">
        <v>47</v>
      </c>
      <c r="P849" s="106" t="s">
        <v>72</v>
      </c>
      <c r="Q849" s="107" t="s">
        <v>98</v>
      </c>
      <c r="R849" s="108">
        <v>122</v>
      </c>
      <c r="S849" s="108">
        <v>100</v>
      </c>
      <c r="T849" s="108">
        <v>112</v>
      </c>
      <c r="U849" s="108">
        <v>20</v>
      </c>
      <c r="V849" s="109" t="s">
        <v>115</v>
      </c>
    </row>
    <row r="850" spans="1:22" ht="18" customHeight="1">
      <c r="A850" s="1" t="s">
        <v>30</v>
      </c>
      <c r="B850" s="1">
        <v>2021</v>
      </c>
      <c r="C850" s="1" t="s">
        <v>46</v>
      </c>
      <c r="D850" s="1" t="s">
        <v>20</v>
      </c>
      <c r="E850" s="1" t="s">
        <v>56</v>
      </c>
      <c r="F850" s="1" t="s">
        <v>31</v>
      </c>
      <c r="G850" s="1" t="s">
        <v>16</v>
      </c>
      <c r="H850" s="1" t="s">
        <v>32</v>
      </c>
      <c r="I850" s="1" t="s">
        <v>21</v>
      </c>
      <c r="J850" s="1">
        <v>786</v>
      </c>
      <c r="K850" s="1">
        <v>1123.98</v>
      </c>
      <c r="N850" s="106">
        <v>2024</v>
      </c>
      <c r="O850" s="106" t="s">
        <v>47</v>
      </c>
      <c r="P850" s="106" t="s">
        <v>74</v>
      </c>
      <c r="Q850" s="110" t="s">
        <v>91</v>
      </c>
      <c r="R850" s="111">
        <v>78</v>
      </c>
      <c r="S850" s="111">
        <v>4577.2</v>
      </c>
      <c r="T850" s="111">
        <v>5126.4639999999999</v>
      </c>
      <c r="U850" s="108">
        <v>915.44</v>
      </c>
      <c r="V850" s="109" t="s">
        <v>115</v>
      </c>
    </row>
    <row r="851" spans="1:22" ht="18" customHeight="1">
      <c r="A851" s="1" t="s">
        <v>33</v>
      </c>
      <c r="B851" s="1">
        <v>2021</v>
      </c>
      <c r="C851" s="1" t="s">
        <v>50</v>
      </c>
      <c r="D851" s="1" t="s">
        <v>20</v>
      </c>
      <c r="E851" s="1" t="s">
        <v>56</v>
      </c>
      <c r="F851" s="1" t="s">
        <v>31</v>
      </c>
      <c r="G851" s="1" t="s">
        <v>16</v>
      </c>
      <c r="H851" s="1" t="s">
        <v>32</v>
      </c>
      <c r="I851" s="1" t="s">
        <v>21</v>
      </c>
      <c r="J851" s="1">
        <v>128</v>
      </c>
      <c r="K851" s="1">
        <v>174.07999999999998</v>
      </c>
      <c r="N851" s="106">
        <v>2024</v>
      </c>
      <c r="O851" s="106" t="s">
        <v>47</v>
      </c>
      <c r="P851" s="106" t="s">
        <v>74</v>
      </c>
      <c r="Q851" s="110" t="s">
        <v>89</v>
      </c>
      <c r="R851" s="111">
        <v>76</v>
      </c>
      <c r="S851" s="111">
        <v>4576.8999999999996</v>
      </c>
      <c r="T851" s="111">
        <v>5126.1279999999997</v>
      </c>
      <c r="U851" s="108">
        <v>915.38</v>
      </c>
      <c r="V851" s="109" t="s">
        <v>115</v>
      </c>
    </row>
    <row r="852" spans="1:22" ht="18" customHeight="1">
      <c r="A852" s="1" t="s">
        <v>36</v>
      </c>
      <c r="B852" s="1">
        <v>2021</v>
      </c>
      <c r="C852" s="1" t="s">
        <v>50</v>
      </c>
      <c r="D852" s="1" t="s">
        <v>20</v>
      </c>
      <c r="E852" s="1" t="s">
        <v>56</v>
      </c>
      <c r="F852" s="1" t="s">
        <v>31</v>
      </c>
      <c r="G852" s="1" t="s">
        <v>16</v>
      </c>
      <c r="H852" s="1" t="s">
        <v>32</v>
      </c>
      <c r="I852" s="1" t="s">
        <v>21</v>
      </c>
      <c r="J852" s="1">
        <v>176</v>
      </c>
      <c r="K852" s="1">
        <v>251.68</v>
      </c>
      <c r="N852" s="106">
        <v>2024</v>
      </c>
      <c r="O852" s="106" t="s">
        <v>47</v>
      </c>
      <c r="P852" s="106" t="s">
        <v>74</v>
      </c>
      <c r="Q852" s="110" t="s">
        <v>90</v>
      </c>
      <c r="R852" s="111">
        <v>46</v>
      </c>
      <c r="S852" s="111">
        <v>200</v>
      </c>
      <c r="T852" s="111">
        <v>224</v>
      </c>
      <c r="U852" s="108">
        <v>40</v>
      </c>
      <c r="V852" s="109" t="s">
        <v>115</v>
      </c>
    </row>
    <row r="853" spans="1:22" ht="18" customHeight="1">
      <c r="A853" s="1" t="s">
        <v>33</v>
      </c>
      <c r="B853" s="1">
        <v>2021</v>
      </c>
      <c r="C853" s="1" t="s">
        <v>50</v>
      </c>
      <c r="D853" s="1" t="s">
        <v>20</v>
      </c>
      <c r="E853" s="1" t="s">
        <v>56</v>
      </c>
      <c r="F853" s="1" t="s">
        <v>31</v>
      </c>
      <c r="G853" s="1" t="s">
        <v>16</v>
      </c>
      <c r="H853" s="1" t="s">
        <v>32</v>
      </c>
      <c r="I853" s="1" t="s">
        <v>21</v>
      </c>
      <c r="J853" s="1">
        <v>130</v>
      </c>
      <c r="K853" s="1">
        <v>185.9</v>
      </c>
      <c r="N853" s="106">
        <v>2024</v>
      </c>
      <c r="O853" s="106" t="s">
        <v>47</v>
      </c>
      <c r="P853" s="106" t="s">
        <v>74</v>
      </c>
      <c r="Q853" s="110" t="s">
        <v>88</v>
      </c>
      <c r="R853" s="111">
        <v>34</v>
      </c>
      <c r="S853" s="111">
        <v>4576.8</v>
      </c>
      <c r="T853" s="111">
        <v>5126.0160000000005</v>
      </c>
      <c r="U853" s="108">
        <v>915.36000000000013</v>
      </c>
      <c r="V853" s="109" t="s">
        <v>115</v>
      </c>
    </row>
    <row r="854" spans="1:22" ht="18" customHeight="1">
      <c r="A854" s="1" t="s">
        <v>36</v>
      </c>
      <c r="B854" s="1">
        <v>2021</v>
      </c>
      <c r="C854" s="1" t="s">
        <v>50</v>
      </c>
      <c r="D854" s="1" t="s">
        <v>20</v>
      </c>
      <c r="E854" s="1" t="s">
        <v>56</v>
      </c>
      <c r="F854" s="1" t="s">
        <v>31</v>
      </c>
      <c r="G854" s="1" t="s">
        <v>16</v>
      </c>
      <c r="H854" s="1" t="s">
        <v>32</v>
      </c>
      <c r="I854" s="1" t="s">
        <v>21</v>
      </c>
      <c r="J854" s="1">
        <v>178</v>
      </c>
      <c r="K854" s="1">
        <v>254.54</v>
      </c>
      <c r="N854" s="106">
        <v>2024</v>
      </c>
      <c r="O854" s="106" t="s">
        <v>47</v>
      </c>
      <c r="P854" s="106" t="s">
        <v>72</v>
      </c>
      <c r="Q854" s="107" t="s">
        <v>99</v>
      </c>
      <c r="R854" s="108">
        <v>7</v>
      </c>
      <c r="S854" s="108">
        <v>200</v>
      </c>
      <c r="T854" s="108">
        <v>224</v>
      </c>
      <c r="U854" s="108">
        <v>40</v>
      </c>
      <c r="V854" s="109" t="s">
        <v>115</v>
      </c>
    </row>
    <row r="855" spans="1:22" ht="18" customHeight="1">
      <c r="A855" s="1" t="s">
        <v>33</v>
      </c>
      <c r="B855" s="1">
        <v>2021</v>
      </c>
      <c r="C855" s="1" t="s">
        <v>50</v>
      </c>
      <c r="D855" s="1" t="s">
        <v>20</v>
      </c>
      <c r="E855" s="1" t="s">
        <v>56</v>
      </c>
      <c r="F855" s="1" t="s">
        <v>31</v>
      </c>
      <c r="G855" s="1" t="s">
        <v>16</v>
      </c>
      <c r="H855" s="1" t="s">
        <v>32</v>
      </c>
      <c r="I855" s="1" t="s">
        <v>21</v>
      </c>
      <c r="J855" s="1">
        <v>728</v>
      </c>
      <c r="K855" s="1">
        <v>1041.04</v>
      </c>
      <c r="N855" s="106">
        <v>2024</v>
      </c>
      <c r="O855" s="106" t="s">
        <v>47</v>
      </c>
      <c r="P855" s="106" t="s">
        <v>74</v>
      </c>
      <c r="Q855" s="110" t="s">
        <v>92</v>
      </c>
      <c r="R855" s="111">
        <v>3</v>
      </c>
      <c r="S855" s="111">
        <v>4577.3</v>
      </c>
      <c r="T855" s="111">
        <v>5126.576</v>
      </c>
      <c r="U855" s="108">
        <v>915.46</v>
      </c>
      <c r="V855" s="109" t="s">
        <v>115</v>
      </c>
    </row>
    <row r="856" spans="1:22" ht="18" customHeight="1">
      <c r="A856" s="1" t="s">
        <v>37</v>
      </c>
      <c r="B856" s="1">
        <v>2021</v>
      </c>
      <c r="C856" s="1" t="s">
        <v>50</v>
      </c>
      <c r="D856" s="1" t="s">
        <v>20</v>
      </c>
      <c r="E856" s="1" t="s">
        <v>56</v>
      </c>
      <c r="F856" s="1" t="s">
        <v>31</v>
      </c>
      <c r="G856" s="1" t="s">
        <v>16</v>
      </c>
      <c r="H856" s="1" t="s">
        <v>32</v>
      </c>
      <c r="I856" s="1" t="s">
        <v>21</v>
      </c>
      <c r="J856" s="1">
        <v>129</v>
      </c>
      <c r="K856" s="1">
        <v>184.47</v>
      </c>
      <c r="N856" s="106">
        <v>2024</v>
      </c>
      <c r="O856" s="106" t="s">
        <v>47</v>
      </c>
      <c r="P856" s="106" t="s">
        <v>97</v>
      </c>
      <c r="Q856" s="110" t="s">
        <v>97</v>
      </c>
      <c r="R856" s="111">
        <v>2</v>
      </c>
      <c r="S856" s="111">
        <v>6600</v>
      </c>
      <c r="T856" s="111">
        <v>7392</v>
      </c>
      <c r="U856" s="108">
        <v>1320</v>
      </c>
      <c r="V856" s="109" t="s">
        <v>115</v>
      </c>
    </row>
    <row r="857" spans="1:22" ht="18" customHeight="1">
      <c r="A857" s="1" t="s">
        <v>30</v>
      </c>
      <c r="B857" s="1">
        <v>2021</v>
      </c>
      <c r="C857" s="1" t="s">
        <v>50</v>
      </c>
      <c r="D857" s="1" t="s">
        <v>20</v>
      </c>
      <c r="E857" s="1" t="s">
        <v>56</v>
      </c>
      <c r="F857" s="1" t="s">
        <v>31</v>
      </c>
      <c r="G857" s="1" t="s">
        <v>16</v>
      </c>
      <c r="H857" s="1" t="s">
        <v>32</v>
      </c>
      <c r="I857" s="1" t="s">
        <v>21</v>
      </c>
      <c r="J857" s="1">
        <v>767</v>
      </c>
      <c r="K857" s="1">
        <v>526.24</v>
      </c>
      <c r="N857" s="106">
        <v>2024</v>
      </c>
      <c r="O857" s="106" t="s">
        <v>48</v>
      </c>
      <c r="P857" s="106" t="s">
        <v>73</v>
      </c>
      <c r="Q857" s="107" t="s">
        <v>101</v>
      </c>
      <c r="R857" s="108">
        <v>3566</v>
      </c>
      <c r="S857" s="108">
        <v>4577.3</v>
      </c>
      <c r="T857" s="108">
        <v>5126.576</v>
      </c>
      <c r="U857" s="108">
        <v>915.46</v>
      </c>
      <c r="V857" s="109" t="s">
        <v>115</v>
      </c>
    </row>
    <row r="858" spans="1:22" ht="18" customHeight="1">
      <c r="A858" s="1" t="s">
        <v>36</v>
      </c>
      <c r="B858" s="1">
        <v>2021</v>
      </c>
      <c r="C858" s="1" t="s">
        <v>50</v>
      </c>
      <c r="D858" s="1" t="s">
        <v>20</v>
      </c>
      <c r="E858" s="1" t="s">
        <v>56</v>
      </c>
      <c r="F858" s="1" t="s">
        <v>31</v>
      </c>
      <c r="G858" s="1" t="s">
        <v>16</v>
      </c>
      <c r="H858" s="1" t="s">
        <v>32</v>
      </c>
      <c r="I858" s="1" t="s">
        <v>21</v>
      </c>
      <c r="J858" s="1">
        <v>127</v>
      </c>
      <c r="K858" s="1">
        <v>181.61</v>
      </c>
      <c r="N858" s="106">
        <v>2024</v>
      </c>
      <c r="O858" s="106" t="s">
        <v>48</v>
      </c>
      <c r="P858" s="106" t="s">
        <v>73</v>
      </c>
      <c r="Q858" s="107" t="s">
        <v>102</v>
      </c>
      <c r="R858" s="108">
        <v>2498</v>
      </c>
      <c r="S858" s="108">
        <v>8000</v>
      </c>
      <c r="T858" s="108">
        <v>8960</v>
      </c>
      <c r="U858" s="108">
        <v>1600</v>
      </c>
      <c r="V858" s="109" t="s">
        <v>115</v>
      </c>
    </row>
    <row r="859" spans="1:22" ht="18" customHeight="1">
      <c r="A859" s="1" t="s">
        <v>36</v>
      </c>
      <c r="B859" s="1">
        <v>2021</v>
      </c>
      <c r="C859" s="1" t="s">
        <v>50</v>
      </c>
      <c r="D859" s="1" t="s">
        <v>20</v>
      </c>
      <c r="E859" s="1" t="s">
        <v>56</v>
      </c>
      <c r="F859" s="1" t="s">
        <v>31</v>
      </c>
      <c r="G859" s="1" t="s">
        <v>16</v>
      </c>
      <c r="H859" s="1" t="s">
        <v>32</v>
      </c>
      <c r="I859" s="1" t="s">
        <v>21</v>
      </c>
      <c r="J859" s="1">
        <v>175</v>
      </c>
      <c r="K859" s="1">
        <v>250.25</v>
      </c>
      <c r="N859" s="106">
        <v>2024</v>
      </c>
      <c r="O859" s="106" t="s">
        <v>48</v>
      </c>
      <c r="P859" s="106" t="s">
        <v>72</v>
      </c>
      <c r="Q859" s="107" t="s">
        <v>100</v>
      </c>
      <c r="R859" s="108">
        <v>1245</v>
      </c>
      <c r="S859" s="108">
        <v>4577.2</v>
      </c>
      <c r="T859" s="108">
        <v>5126.4639999999999</v>
      </c>
      <c r="U859" s="108">
        <v>915.44</v>
      </c>
      <c r="V859" s="109" t="s">
        <v>115</v>
      </c>
    </row>
    <row r="860" spans="1:22" ht="18" customHeight="1">
      <c r="A860" s="1" t="s">
        <v>33</v>
      </c>
      <c r="B860" s="1">
        <v>2021</v>
      </c>
      <c r="C860" s="1" t="s">
        <v>50</v>
      </c>
      <c r="D860" s="1" t="s">
        <v>20</v>
      </c>
      <c r="E860" s="1" t="s">
        <v>56</v>
      </c>
      <c r="F860" s="1" t="s">
        <v>31</v>
      </c>
      <c r="G860" s="1" t="s">
        <v>16</v>
      </c>
      <c r="H860" s="1" t="s">
        <v>32</v>
      </c>
      <c r="I860" s="1" t="s">
        <v>21</v>
      </c>
      <c r="J860" s="1">
        <v>131</v>
      </c>
      <c r="K860" s="1">
        <v>187.32999999999998</v>
      </c>
      <c r="N860" s="106">
        <v>2024</v>
      </c>
      <c r="O860" s="106" t="s">
        <v>48</v>
      </c>
      <c r="P860" s="106" t="s">
        <v>111</v>
      </c>
      <c r="Q860" s="110" t="s">
        <v>95</v>
      </c>
      <c r="R860" s="111">
        <v>644</v>
      </c>
      <c r="S860" s="111">
        <v>5743.5</v>
      </c>
      <c r="T860" s="111">
        <v>6432.72</v>
      </c>
      <c r="U860" s="108">
        <v>1148.7</v>
      </c>
      <c r="V860" s="109" t="s">
        <v>115</v>
      </c>
    </row>
    <row r="861" spans="1:22" ht="18" customHeight="1">
      <c r="A861" s="1" t="s">
        <v>33</v>
      </c>
      <c r="B861" s="1">
        <v>2021</v>
      </c>
      <c r="C861" s="1" t="s">
        <v>38</v>
      </c>
      <c r="D861" s="1" t="s">
        <v>20</v>
      </c>
      <c r="E861" s="1" t="s">
        <v>56</v>
      </c>
      <c r="F861" s="1" t="s">
        <v>31</v>
      </c>
      <c r="G861" s="1" t="s">
        <v>16</v>
      </c>
      <c r="H861" s="1" t="s">
        <v>32</v>
      </c>
      <c r="I861" s="1" t="s">
        <v>17</v>
      </c>
      <c r="J861" s="1">
        <v>194</v>
      </c>
      <c r="K861" s="1">
        <v>526.24</v>
      </c>
      <c r="N861" s="106">
        <v>2024</v>
      </c>
      <c r="O861" s="106" t="s">
        <v>48</v>
      </c>
      <c r="P861" s="106" t="s">
        <v>71</v>
      </c>
      <c r="Q861" s="110" t="s">
        <v>94</v>
      </c>
      <c r="R861" s="111">
        <v>643</v>
      </c>
      <c r="S861" s="111">
        <v>7000</v>
      </c>
      <c r="T861" s="111">
        <v>7840</v>
      </c>
      <c r="U861" s="108">
        <v>1400</v>
      </c>
      <c r="V861" s="109" t="s">
        <v>117</v>
      </c>
    </row>
    <row r="862" spans="1:22" ht="18" customHeight="1">
      <c r="A862" s="1" t="s">
        <v>36</v>
      </c>
      <c r="B862" s="1">
        <v>2021</v>
      </c>
      <c r="C862" s="1" t="s">
        <v>38</v>
      </c>
      <c r="D862" s="1" t="s">
        <v>20</v>
      </c>
      <c r="E862" s="1" t="s">
        <v>56</v>
      </c>
      <c r="F862" s="1" t="s">
        <v>31</v>
      </c>
      <c r="G862" s="1" t="s">
        <v>16</v>
      </c>
      <c r="H862" s="1" t="s">
        <v>32</v>
      </c>
      <c r="I862" s="1" t="s">
        <v>17</v>
      </c>
      <c r="J862" s="1">
        <v>188</v>
      </c>
      <c r="K862" s="1">
        <v>526.24</v>
      </c>
      <c r="N862" s="106">
        <v>2024</v>
      </c>
      <c r="O862" s="106" t="s">
        <v>48</v>
      </c>
      <c r="P862" s="106" t="s">
        <v>111</v>
      </c>
      <c r="Q862" s="110" t="s">
        <v>96</v>
      </c>
      <c r="R862" s="111">
        <v>455</v>
      </c>
      <c r="S862" s="111">
        <v>4578.6000000000004</v>
      </c>
      <c r="T862" s="111">
        <v>5128.0320000000002</v>
      </c>
      <c r="U862" s="108">
        <v>915.72000000000014</v>
      </c>
      <c r="V862" s="109" t="s">
        <v>117</v>
      </c>
    </row>
    <row r="863" spans="1:22" ht="18" customHeight="1">
      <c r="A863" s="1" t="s">
        <v>33</v>
      </c>
      <c r="B863" s="1">
        <v>2021</v>
      </c>
      <c r="C863" s="1" t="s">
        <v>38</v>
      </c>
      <c r="D863" s="1" t="s">
        <v>20</v>
      </c>
      <c r="E863" s="1" t="s">
        <v>56</v>
      </c>
      <c r="F863" s="1" t="s">
        <v>31</v>
      </c>
      <c r="G863" s="1" t="s">
        <v>16</v>
      </c>
      <c r="H863" s="1" t="s">
        <v>32</v>
      </c>
      <c r="I863" s="1" t="s">
        <v>17</v>
      </c>
      <c r="J863" s="1">
        <v>182</v>
      </c>
      <c r="K863" s="1">
        <v>526.24</v>
      </c>
      <c r="N863" s="106">
        <v>2024</v>
      </c>
      <c r="O863" s="106" t="s">
        <v>48</v>
      </c>
      <c r="P863" s="106" t="s">
        <v>71</v>
      </c>
      <c r="Q863" s="110" t="s">
        <v>93</v>
      </c>
      <c r="R863" s="112">
        <v>345</v>
      </c>
      <c r="S863" s="112">
        <v>7000</v>
      </c>
      <c r="T863" s="112">
        <v>7840</v>
      </c>
      <c r="U863" s="108">
        <v>1400</v>
      </c>
      <c r="V863" s="109" t="s">
        <v>117</v>
      </c>
    </row>
    <row r="864" spans="1:22" ht="18" customHeight="1">
      <c r="A864" s="1" t="s">
        <v>33</v>
      </c>
      <c r="B864" s="1">
        <v>2021</v>
      </c>
      <c r="C864" s="1" t="s">
        <v>38</v>
      </c>
      <c r="D864" s="1" t="s">
        <v>20</v>
      </c>
      <c r="E864" s="1" t="s">
        <v>56</v>
      </c>
      <c r="F864" s="1" t="s">
        <v>31</v>
      </c>
      <c r="G864" s="1" t="s">
        <v>16</v>
      </c>
      <c r="H864" s="1" t="s">
        <v>32</v>
      </c>
      <c r="I864" s="1" t="s">
        <v>21</v>
      </c>
      <c r="J864" s="1">
        <v>182</v>
      </c>
      <c r="K864" s="1">
        <v>260.26</v>
      </c>
      <c r="N864" s="106">
        <v>2024</v>
      </c>
      <c r="O864" s="106" t="s">
        <v>48</v>
      </c>
      <c r="P864" s="106" t="s">
        <v>72</v>
      </c>
      <c r="Q864" s="107" t="s">
        <v>98</v>
      </c>
      <c r="R864" s="108">
        <v>122</v>
      </c>
      <c r="S864" s="108">
        <v>100</v>
      </c>
      <c r="T864" s="108">
        <v>112</v>
      </c>
      <c r="U864" s="108">
        <v>20</v>
      </c>
      <c r="V864" s="109" t="s">
        <v>117</v>
      </c>
    </row>
    <row r="865" spans="1:22" ht="18" customHeight="1">
      <c r="A865" s="1" t="s">
        <v>30</v>
      </c>
      <c r="B865" s="1">
        <v>2021</v>
      </c>
      <c r="C865" s="1" t="s">
        <v>38</v>
      </c>
      <c r="D865" s="1" t="s">
        <v>20</v>
      </c>
      <c r="E865" s="1" t="s">
        <v>56</v>
      </c>
      <c r="F865" s="1" t="s">
        <v>31</v>
      </c>
      <c r="G865" s="1" t="s">
        <v>16</v>
      </c>
      <c r="H865" s="1" t="s">
        <v>32</v>
      </c>
      <c r="I865" s="1" t="s">
        <v>21</v>
      </c>
      <c r="J865" s="1">
        <v>230</v>
      </c>
      <c r="K865" s="1">
        <v>328.9</v>
      </c>
      <c r="N865" s="106">
        <v>2024</v>
      </c>
      <c r="O865" s="106" t="s">
        <v>48</v>
      </c>
      <c r="P865" s="106" t="s">
        <v>74</v>
      </c>
      <c r="Q865" s="110" t="s">
        <v>91</v>
      </c>
      <c r="R865" s="111">
        <v>78</v>
      </c>
      <c r="S865" s="111">
        <v>4577.2</v>
      </c>
      <c r="T865" s="111">
        <v>5126.4639999999999</v>
      </c>
      <c r="U865" s="108">
        <v>915.44</v>
      </c>
      <c r="V865" s="109" t="s">
        <v>117</v>
      </c>
    </row>
    <row r="866" spans="1:22" ht="18" customHeight="1">
      <c r="A866" s="1" t="s">
        <v>40</v>
      </c>
      <c r="B866" s="1">
        <v>2021</v>
      </c>
      <c r="C866" s="1" t="s">
        <v>38</v>
      </c>
      <c r="D866" s="1" t="s">
        <v>20</v>
      </c>
      <c r="E866" s="1" t="s">
        <v>56</v>
      </c>
      <c r="F866" s="1" t="s">
        <v>31</v>
      </c>
      <c r="G866" s="1" t="s">
        <v>16</v>
      </c>
      <c r="H866" s="1" t="s">
        <v>32</v>
      </c>
      <c r="I866" s="1" t="s">
        <v>21</v>
      </c>
      <c r="J866" s="1">
        <v>158</v>
      </c>
      <c r="K866" s="1">
        <v>225.94</v>
      </c>
      <c r="N866" s="106">
        <v>2024</v>
      </c>
      <c r="O866" s="106" t="s">
        <v>48</v>
      </c>
      <c r="P866" s="106" t="s">
        <v>74</v>
      </c>
      <c r="Q866" s="110" t="s">
        <v>89</v>
      </c>
      <c r="R866" s="111">
        <v>76</v>
      </c>
      <c r="S866" s="111">
        <v>4576.8999999999996</v>
      </c>
      <c r="T866" s="111">
        <v>5126.1279999999997</v>
      </c>
      <c r="U866" s="108">
        <v>915.38</v>
      </c>
      <c r="V866" s="109" t="s">
        <v>117</v>
      </c>
    </row>
    <row r="867" spans="1:22" ht="18" customHeight="1">
      <c r="A867" s="1" t="s">
        <v>36</v>
      </c>
      <c r="B867" s="1">
        <v>2021</v>
      </c>
      <c r="C867" s="1" t="s">
        <v>38</v>
      </c>
      <c r="D867" s="1" t="s">
        <v>20</v>
      </c>
      <c r="E867" s="1" t="s">
        <v>56</v>
      </c>
      <c r="F867" s="1" t="s">
        <v>31</v>
      </c>
      <c r="G867" s="1" t="s">
        <v>16</v>
      </c>
      <c r="H867" s="1" t="s">
        <v>32</v>
      </c>
      <c r="I867" s="1" t="s">
        <v>21</v>
      </c>
      <c r="J867" s="1">
        <v>184</v>
      </c>
      <c r="K867" s="1">
        <v>263.12</v>
      </c>
      <c r="N867" s="106">
        <v>2024</v>
      </c>
      <c r="O867" s="106" t="s">
        <v>48</v>
      </c>
      <c r="P867" s="106" t="s">
        <v>74</v>
      </c>
      <c r="Q867" s="110" t="s">
        <v>90</v>
      </c>
      <c r="R867" s="111">
        <v>46</v>
      </c>
      <c r="S867" s="111">
        <v>200</v>
      </c>
      <c r="T867" s="111">
        <v>224</v>
      </c>
      <c r="U867" s="108">
        <v>40</v>
      </c>
      <c r="V867" s="109" t="s">
        <v>117</v>
      </c>
    </row>
    <row r="868" spans="1:22" ht="18" customHeight="1">
      <c r="A868" s="1" t="s">
        <v>33</v>
      </c>
      <c r="B868" s="1">
        <v>2021</v>
      </c>
      <c r="C868" s="1" t="s">
        <v>38</v>
      </c>
      <c r="D868" s="1" t="s">
        <v>20</v>
      </c>
      <c r="E868" s="1" t="s">
        <v>56</v>
      </c>
      <c r="F868" s="1" t="s">
        <v>31</v>
      </c>
      <c r="G868" s="1" t="s">
        <v>16</v>
      </c>
      <c r="H868" s="1" t="s">
        <v>32</v>
      </c>
      <c r="I868" s="1" t="s">
        <v>21</v>
      </c>
      <c r="J868" s="1">
        <v>154</v>
      </c>
      <c r="K868" s="1">
        <v>220.22</v>
      </c>
      <c r="N868" s="106">
        <v>2024</v>
      </c>
      <c r="O868" s="106" t="s">
        <v>48</v>
      </c>
      <c r="P868" s="106" t="s">
        <v>74</v>
      </c>
      <c r="Q868" s="110" t="s">
        <v>88</v>
      </c>
      <c r="R868" s="111">
        <v>34</v>
      </c>
      <c r="S868" s="111">
        <v>4576.8</v>
      </c>
      <c r="T868" s="111">
        <v>5126.0160000000005</v>
      </c>
      <c r="U868" s="108">
        <v>915.36000000000013</v>
      </c>
      <c r="V868" s="109" t="s">
        <v>117</v>
      </c>
    </row>
    <row r="869" spans="1:22" ht="18" customHeight="1">
      <c r="A869" s="1" t="s">
        <v>36</v>
      </c>
      <c r="B869" s="1">
        <v>2021</v>
      </c>
      <c r="C869" s="1" t="s">
        <v>38</v>
      </c>
      <c r="D869" s="1" t="s">
        <v>20</v>
      </c>
      <c r="E869" s="1" t="s">
        <v>56</v>
      </c>
      <c r="F869" s="1" t="s">
        <v>31</v>
      </c>
      <c r="G869" s="1" t="s">
        <v>16</v>
      </c>
      <c r="H869" s="1" t="s">
        <v>32</v>
      </c>
      <c r="I869" s="1" t="s">
        <v>17</v>
      </c>
      <c r="J869" s="1">
        <v>192</v>
      </c>
      <c r="K869" s="1">
        <v>526.24</v>
      </c>
      <c r="N869" s="106">
        <v>2024</v>
      </c>
      <c r="O869" s="106" t="s">
        <v>48</v>
      </c>
      <c r="P869" s="106" t="s">
        <v>72</v>
      </c>
      <c r="Q869" s="107" t="s">
        <v>99</v>
      </c>
      <c r="R869" s="108">
        <v>7</v>
      </c>
      <c r="S869" s="108">
        <v>200</v>
      </c>
      <c r="T869" s="108">
        <v>224</v>
      </c>
      <c r="U869" s="108">
        <v>40</v>
      </c>
      <c r="V869" s="109" t="s">
        <v>117</v>
      </c>
    </row>
    <row r="870" spans="1:22" ht="18" customHeight="1">
      <c r="A870" s="1" t="s">
        <v>40</v>
      </c>
      <c r="B870" s="1">
        <v>2021</v>
      </c>
      <c r="C870" s="1" t="s">
        <v>38</v>
      </c>
      <c r="D870" s="1" t="s">
        <v>20</v>
      </c>
      <c r="E870" s="1" t="s">
        <v>56</v>
      </c>
      <c r="F870" s="1" t="s">
        <v>31</v>
      </c>
      <c r="G870" s="1" t="s">
        <v>16</v>
      </c>
      <c r="H870" s="1" t="s">
        <v>32</v>
      </c>
      <c r="I870" s="1" t="s">
        <v>17</v>
      </c>
      <c r="J870" s="1">
        <v>186</v>
      </c>
      <c r="K870" s="1">
        <v>526.24</v>
      </c>
      <c r="N870" s="106">
        <v>2024</v>
      </c>
      <c r="O870" s="106" t="s">
        <v>48</v>
      </c>
      <c r="P870" s="106" t="s">
        <v>74</v>
      </c>
      <c r="Q870" s="110" t="s">
        <v>92</v>
      </c>
      <c r="R870" s="111">
        <v>3</v>
      </c>
      <c r="S870" s="111">
        <v>4577.3</v>
      </c>
      <c r="T870" s="111">
        <v>5126.576</v>
      </c>
      <c r="U870" s="108">
        <v>915.46</v>
      </c>
      <c r="V870" s="109" t="s">
        <v>117</v>
      </c>
    </row>
    <row r="871" spans="1:22" ht="18" customHeight="1">
      <c r="A871" s="1" t="s">
        <v>37</v>
      </c>
      <c r="B871" s="1">
        <v>2021</v>
      </c>
      <c r="C871" s="1" t="s">
        <v>38</v>
      </c>
      <c r="D871" s="1" t="s">
        <v>20</v>
      </c>
      <c r="E871" s="1" t="s">
        <v>56</v>
      </c>
      <c r="F871" s="1" t="s">
        <v>31</v>
      </c>
      <c r="G871" s="1" t="s">
        <v>16</v>
      </c>
      <c r="H871" s="1" t="s">
        <v>32</v>
      </c>
      <c r="I871" s="1" t="s">
        <v>17</v>
      </c>
      <c r="J871" s="1">
        <v>180</v>
      </c>
      <c r="K871" s="1">
        <v>526.24</v>
      </c>
      <c r="N871" s="106">
        <v>2024</v>
      </c>
      <c r="O871" s="106" t="s">
        <v>48</v>
      </c>
      <c r="P871" s="106" t="s">
        <v>97</v>
      </c>
      <c r="Q871" s="110" t="s">
        <v>97</v>
      </c>
      <c r="R871" s="111">
        <v>2</v>
      </c>
      <c r="S871" s="111">
        <v>6600</v>
      </c>
      <c r="T871" s="111">
        <v>7392</v>
      </c>
      <c r="U871" s="108">
        <v>1320</v>
      </c>
      <c r="V871" s="109" t="s">
        <v>117</v>
      </c>
    </row>
    <row r="872" spans="1:22" ht="18" customHeight="1">
      <c r="A872" s="1" t="s">
        <v>33</v>
      </c>
      <c r="B872" s="1">
        <v>2021</v>
      </c>
      <c r="C872" s="1" t="s">
        <v>38</v>
      </c>
      <c r="D872" s="1" t="s">
        <v>20</v>
      </c>
      <c r="E872" s="1" t="s">
        <v>56</v>
      </c>
      <c r="F872" s="1" t="s">
        <v>31</v>
      </c>
      <c r="G872" s="1" t="s">
        <v>16</v>
      </c>
      <c r="H872" s="1" t="s">
        <v>32</v>
      </c>
      <c r="I872" s="1" t="s">
        <v>21</v>
      </c>
      <c r="J872" s="1">
        <v>686</v>
      </c>
      <c r="K872" s="1">
        <v>980.98</v>
      </c>
      <c r="N872" s="106">
        <v>2024</v>
      </c>
      <c r="O872" s="106" t="s">
        <v>49</v>
      </c>
      <c r="P872" s="106" t="s">
        <v>73</v>
      </c>
      <c r="Q872" s="107" t="s">
        <v>101</v>
      </c>
      <c r="R872" s="108">
        <v>3566</v>
      </c>
      <c r="S872" s="108">
        <v>4577.3</v>
      </c>
      <c r="T872" s="108">
        <v>5126.576</v>
      </c>
      <c r="U872" s="108">
        <v>915.46</v>
      </c>
      <c r="V872" s="109" t="s">
        <v>117</v>
      </c>
    </row>
    <row r="873" spans="1:22" ht="18" customHeight="1">
      <c r="A873" s="1" t="s">
        <v>37</v>
      </c>
      <c r="B873" s="1">
        <v>2021</v>
      </c>
      <c r="C873" s="1" t="s">
        <v>38</v>
      </c>
      <c r="D873" s="1" t="s">
        <v>20</v>
      </c>
      <c r="E873" s="1" t="s">
        <v>56</v>
      </c>
      <c r="F873" s="1" t="s">
        <v>31</v>
      </c>
      <c r="G873" s="1" t="s">
        <v>16</v>
      </c>
      <c r="H873" s="1" t="s">
        <v>32</v>
      </c>
      <c r="I873" s="1" t="s">
        <v>21</v>
      </c>
      <c r="J873" s="1">
        <v>719</v>
      </c>
      <c r="K873" s="1">
        <v>1028.17</v>
      </c>
      <c r="N873" s="106">
        <v>2024</v>
      </c>
      <c r="O873" s="106" t="s">
        <v>49</v>
      </c>
      <c r="P873" s="106" t="s">
        <v>73</v>
      </c>
      <c r="Q873" s="107" t="s">
        <v>102</v>
      </c>
      <c r="R873" s="108">
        <v>2498</v>
      </c>
      <c r="S873" s="108">
        <v>8000</v>
      </c>
      <c r="T873" s="108">
        <v>8960</v>
      </c>
      <c r="U873" s="108">
        <v>1600</v>
      </c>
      <c r="V873" s="109" t="s">
        <v>117</v>
      </c>
    </row>
    <row r="874" spans="1:22" ht="18" customHeight="1">
      <c r="A874" s="1" t="s">
        <v>36</v>
      </c>
      <c r="B874" s="1">
        <v>2021</v>
      </c>
      <c r="C874" s="1" t="s">
        <v>38</v>
      </c>
      <c r="D874" s="1" t="s">
        <v>20</v>
      </c>
      <c r="E874" s="1" t="s">
        <v>56</v>
      </c>
      <c r="F874" s="1" t="s">
        <v>31</v>
      </c>
      <c r="G874" s="1" t="s">
        <v>16</v>
      </c>
      <c r="H874" s="1" t="s">
        <v>32</v>
      </c>
      <c r="I874" s="1" t="s">
        <v>21</v>
      </c>
      <c r="J874" s="1">
        <v>772</v>
      </c>
      <c r="K874" s="1">
        <v>1103.96</v>
      </c>
      <c r="N874" s="106">
        <v>2024</v>
      </c>
      <c r="O874" s="106" t="s">
        <v>49</v>
      </c>
      <c r="P874" s="106" t="s">
        <v>72</v>
      </c>
      <c r="Q874" s="107" t="s">
        <v>100</v>
      </c>
      <c r="R874" s="108">
        <v>1245</v>
      </c>
      <c r="S874" s="108">
        <v>4577.2</v>
      </c>
      <c r="T874" s="108">
        <v>5126.4639999999999</v>
      </c>
      <c r="U874" s="108">
        <v>915.44</v>
      </c>
      <c r="V874" s="109" t="s">
        <v>117</v>
      </c>
    </row>
    <row r="875" spans="1:22" ht="18" customHeight="1">
      <c r="A875" s="1" t="s">
        <v>30</v>
      </c>
      <c r="B875" s="1">
        <v>2021</v>
      </c>
      <c r="C875" s="1" t="s">
        <v>38</v>
      </c>
      <c r="D875" s="1" t="s">
        <v>20</v>
      </c>
      <c r="E875" s="1" t="s">
        <v>56</v>
      </c>
      <c r="F875" s="1" t="s">
        <v>31</v>
      </c>
      <c r="G875" s="1" t="s">
        <v>16</v>
      </c>
      <c r="H875" s="1" t="s">
        <v>32</v>
      </c>
      <c r="I875" s="1" t="s">
        <v>17</v>
      </c>
      <c r="J875" s="1">
        <v>189</v>
      </c>
      <c r="K875" s="1">
        <v>270.27</v>
      </c>
      <c r="N875" s="106">
        <v>2024</v>
      </c>
      <c r="O875" s="106" t="s">
        <v>49</v>
      </c>
      <c r="P875" s="106" t="s">
        <v>111</v>
      </c>
      <c r="Q875" s="110" t="s">
        <v>95</v>
      </c>
      <c r="R875" s="111">
        <v>644</v>
      </c>
      <c r="S875" s="111">
        <v>5743.5</v>
      </c>
      <c r="T875" s="111">
        <v>6432.72</v>
      </c>
      <c r="U875" s="108">
        <v>1148.7</v>
      </c>
      <c r="V875" s="109" t="s">
        <v>117</v>
      </c>
    </row>
    <row r="876" spans="1:22" ht="18" customHeight="1">
      <c r="A876" s="1" t="s">
        <v>37</v>
      </c>
      <c r="B876" s="1">
        <v>2021</v>
      </c>
      <c r="C876" s="1" t="s">
        <v>38</v>
      </c>
      <c r="D876" s="1" t="s">
        <v>20</v>
      </c>
      <c r="E876" s="1" t="s">
        <v>56</v>
      </c>
      <c r="F876" s="1" t="s">
        <v>31</v>
      </c>
      <c r="G876" s="1" t="s">
        <v>16</v>
      </c>
      <c r="H876" s="1" t="s">
        <v>32</v>
      </c>
      <c r="I876" s="1" t="s">
        <v>17</v>
      </c>
      <c r="J876" s="1">
        <v>183</v>
      </c>
      <c r="K876" s="1">
        <v>261.69</v>
      </c>
      <c r="N876" s="106">
        <v>2024</v>
      </c>
      <c r="O876" s="106" t="s">
        <v>49</v>
      </c>
      <c r="P876" s="106" t="s">
        <v>71</v>
      </c>
      <c r="Q876" s="110" t="s">
        <v>94</v>
      </c>
      <c r="R876" s="111">
        <v>643</v>
      </c>
      <c r="S876" s="111">
        <v>7000</v>
      </c>
      <c r="T876" s="111">
        <v>7840</v>
      </c>
      <c r="U876" s="108">
        <v>1400</v>
      </c>
      <c r="V876" s="109" t="s">
        <v>117</v>
      </c>
    </row>
    <row r="877" spans="1:22" ht="18" customHeight="1">
      <c r="A877" s="1" t="s">
        <v>36</v>
      </c>
      <c r="B877" s="1">
        <v>2021</v>
      </c>
      <c r="C877" s="1" t="s">
        <v>38</v>
      </c>
      <c r="D877" s="1" t="s">
        <v>20</v>
      </c>
      <c r="E877" s="1" t="s">
        <v>56</v>
      </c>
      <c r="F877" s="1" t="s">
        <v>31</v>
      </c>
      <c r="G877" s="1" t="s">
        <v>16</v>
      </c>
      <c r="H877" s="1" t="s">
        <v>32</v>
      </c>
      <c r="I877" s="1" t="s">
        <v>21</v>
      </c>
      <c r="J877" s="1">
        <v>183</v>
      </c>
      <c r="K877" s="1">
        <v>261.69</v>
      </c>
      <c r="N877" s="106">
        <v>2024</v>
      </c>
      <c r="O877" s="106" t="s">
        <v>49</v>
      </c>
      <c r="P877" s="106" t="s">
        <v>111</v>
      </c>
      <c r="Q877" s="110" t="s">
        <v>96</v>
      </c>
      <c r="R877" s="111">
        <v>455</v>
      </c>
      <c r="S877" s="111">
        <v>4578.6000000000004</v>
      </c>
      <c r="T877" s="111">
        <v>5128.0320000000002</v>
      </c>
      <c r="U877" s="108">
        <v>915.72000000000014</v>
      </c>
      <c r="V877" s="109" t="s">
        <v>117</v>
      </c>
    </row>
    <row r="878" spans="1:22" ht="18" customHeight="1">
      <c r="A878" s="1" t="s">
        <v>36</v>
      </c>
      <c r="B878" s="1">
        <v>2021</v>
      </c>
      <c r="C878" s="1" t="s">
        <v>38</v>
      </c>
      <c r="D878" s="1" t="s">
        <v>20</v>
      </c>
      <c r="E878" s="1" t="s">
        <v>56</v>
      </c>
      <c r="F878" s="1" t="s">
        <v>31</v>
      </c>
      <c r="G878" s="1" t="s">
        <v>16</v>
      </c>
      <c r="H878" s="1" t="s">
        <v>32</v>
      </c>
      <c r="I878" s="1" t="s">
        <v>21</v>
      </c>
      <c r="J878" s="1">
        <v>758</v>
      </c>
      <c r="K878" s="1">
        <v>526.24</v>
      </c>
      <c r="N878" s="106">
        <v>2024</v>
      </c>
      <c r="O878" s="106" t="s">
        <v>49</v>
      </c>
      <c r="P878" s="106" t="s">
        <v>71</v>
      </c>
      <c r="Q878" s="110" t="s">
        <v>93</v>
      </c>
      <c r="R878" s="112">
        <v>345</v>
      </c>
      <c r="S878" s="112">
        <v>7000</v>
      </c>
      <c r="T878" s="112">
        <v>7840</v>
      </c>
      <c r="U878" s="108">
        <v>1400</v>
      </c>
      <c r="V878" s="109" t="s">
        <v>117</v>
      </c>
    </row>
    <row r="879" spans="1:22" ht="18" customHeight="1">
      <c r="A879" s="1" t="s">
        <v>33</v>
      </c>
      <c r="B879" s="1">
        <v>2021</v>
      </c>
      <c r="C879" s="1" t="s">
        <v>38</v>
      </c>
      <c r="D879" s="1" t="s">
        <v>20</v>
      </c>
      <c r="E879" s="1" t="s">
        <v>56</v>
      </c>
      <c r="F879" s="1" t="s">
        <v>31</v>
      </c>
      <c r="G879" s="1" t="s">
        <v>16</v>
      </c>
      <c r="H879" s="1" t="s">
        <v>32</v>
      </c>
      <c r="I879" s="1" t="s">
        <v>21</v>
      </c>
      <c r="J879" s="1">
        <v>812</v>
      </c>
      <c r="K879" s="1">
        <v>526.24</v>
      </c>
      <c r="N879" s="106">
        <v>2024</v>
      </c>
      <c r="O879" s="106" t="s">
        <v>49</v>
      </c>
      <c r="P879" s="106" t="s">
        <v>72</v>
      </c>
      <c r="Q879" s="107" t="s">
        <v>98</v>
      </c>
      <c r="R879" s="108">
        <v>122</v>
      </c>
      <c r="S879" s="108">
        <v>100</v>
      </c>
      <c r="T879" s="108">
        <v>112</v>
      </c>
      <c r="U879" s="108">
        <v>20</v>
      </c>
      <c r="V879" s="109" t="s">
        <v>117</v>
      </c>
    </row>
    <row r="880" spans="1:22" ht="18" customHeight="1">
      <c r="A880" s="1" t="s">
        <v>33</v>
      </c>
      <c r="B880" s="1">
        <v>2021</v>
      </c>
      <c r="C880" s="1" t="s">
        <v>38</v>
      </c>
      <c r="D880" s="1" t="s">
        <v>20</v>
      </c>
      <c r="E880" s="1" t="s">
        <v>56</v>
      </c>
      <c r="F880" s="1" t="s">
        <v>31</v>
      </c>
      <c r="G880" s="1" t="s">
        <v>16</v>
      </c>
      <c r="H880" s="1" t="s">
        <v>32</v>
      </c>
      <c r="I880" s="1" t="s">
        <v>21</v>
      </c>
      <c r="J880" s="1">
        <v>181</v>
      </c>
      <c r="K880" s="1">
        <v>258.83</v>
      </c>
      <c r="N880" s="106">
        <v>2024</v>
      </c>
      <c r="O880" s="106" t="s">
        <v>49</v>
      </c>
      <c r="P880" s="106" t="s">
        <v>74</v>
      </c>
      <c r="Q880" s="110" t="s">
        <v>91</v>
      </c>
      <c r="R880" s="111">
        <v>78</v>
      </c>
      <c r="S880" s="111">
        <v>4577.2</v>
      </c>
      <c r="T880" s="111">
        <v>5126.4639999999999</v>
      </c>
      <c r="U880" s="108">
        <v>915.44</v>
      </c>
      <c r="V880" s="109" t="s">
        <v>117</v>
      </c>
    </row>
    <row r="881" spans="1:22" ht="18" customHeight="1">
      <c r="A881" s="1" t="s">
        <v>40</v>
      </c>
      <c r="B881" s="1">
        <v>2021</v>
      </c>
      <c r="C881" s="1" t="s">
        <v>38</v>
      </c>
      <c r="D881" s="1" t="s">
        <v>20</v>
      </c>
      <c r="E881" s="1" t="s">
        <v>56</v>
      </c>
      <c r="F881" s="1" t="s">
        <v>31</v>
      </c>
      <c r="G881" s="1" t="s">
        <v>16</v>
      </c>
      <c r="H881" s="1" t="s">
        <v>32</v>
      </c>
      <c r="I881" s="1" t="s">
        <v>21</v>
      </c>
      <c r="J881" s="1">
        <v>229</v>
      </c>
      <c r="K881" s="1">
        <v>327.47000000000003</v>
      </c>
      <c r="N881" s="106">
        <v>2024</v>
      </c>
      <c r="O881" s="106" t="s">
        <v>49</v>
      </c>
      <c r="P881" s="106" t="s">
        <v>74</v>
      </c>
      <c r="Q881" s="110" t="s">
        <v>89</v>
      </c>
      <c r="R881" s="111">
        <v>76</v>
      </c>
      <c r="S881" s="111">
        <v>4576.8999999999996</v>
      </c>
      <c r="T881" s="111">
        <v>5126.1279999999997</v>
      </c>
      <c r="U881" s="108">
        <v>915.38</v>
      </c>
      <c r="V881" s="109" t="s">
        <v>117</v>
      </c>
    </row>
    <row r="882" spans="1:22" ht="18" customHeight="1">
      <c r="A882" s="1" t="s">
        <v>36</v>
      </c>
      <c r="B882" s="1">
        <v>2021</v>
      </c>
      <c r="C882" s="1" t="s">
        <v>38</v>
      </c>
      <c r="D882" s="1" t="s">
        <v>20</v>
      </c>
      <c r="E882" s="1" t="s">
        <v>56</v>
      </c>
      <c r="F882" s="1" t="s">
        <v>31</v>
      </c>
      <c r="G882" s="1" t="s">
        <v>16</v>
      </c>
      <c r="H882" s="1" t="s">
        <v>32</v>
      </c>
      <c r="I882" s="1" t="s">
        <v>21</v>
      </c>
      <c r="J882" s="1">
        <v>157</v>
      </c>
      <c r="K882" s="1">
        <v>224.51</v>
      </c>
      <c r="N882" s="106">
        <v>2024</v>
      </c>
      <c r="O882" s="106" t="s">
        <v>49</v>
      </c>
      <c r="P882" s="106" t="s">
        <v>74</v>
      </c>
      <c r="Q882" s="110" t="s">
        <v>90</v>
      </c>
      <c r="R882" s="111">
        <v>46</v>
      </c>
      <c r="S882" s="111">
        <v>200</v>
      </c>
      <c r="T882" s="111">
        <v>224</v>
      </c>
      <c r="U882" s="108">
        <v>40</v>
      </c>
      <c r="V882" s="109" t="s">
        <v>117</v>
      </c>
    </row>
    <row r="883" spans="1:22" ht="18" customHeight="1">
      <c r="A883" s="1" t="s">
        <v>36</v>
      </c>
      <c r="B883" s="1">
        <v>2021</v>
      </c>
      <c r="C883" s="1" t="s">
        <v>38</v>
      </c>
      <c r="D883" s="1" t="s">
        <v>20</v>
      </c>
      <c r="E883" s="1" t="s">
        <v>56</v>
      </c>
      <c r="F883" s="1" t="s">
        <v>31</v>
      </c>
      <c r="G883" s="1" t="s">
        <v>16</v>
      </c>
      <c r="H883" s="1" t="s">
        <v>32</v>
      </c>
      <c r="I883" s="1" t="s">
        <v>17</v>
      </c>
      <c r="J883" s="1">
        <v>191</v>
      </c>
      <c r="K883" s="1">
        <v>273.13</v>
      </c>
      <c r="N883" s="106">
        <v>2024</v>
      </c>
      <c r="O883" s="106" t="s">
        <v>49</v>
      </c>
      <c r="P883" s="106" t="s">
        <v>74</v>
      </c>
      <c r="Q883" s="110" t="s">
        <v>88</v>
      </c>
      <c r="R883" s="111">
        <v>34</v>
      </c>
      <c r="S883" s="111">
        <v>4576.8</v>
      </c>
      <c r="T883" s="111">
        <v>5126.0160000000005</v>
      </c>
      <c r="U883" s="108">
        <v>915.36000000000013</v>
      </c>
      <c r="V883" s="109" t="s">
        <v>117</v>
      </c>
    </row>
    <row r="884" spans="1:22" ht="18" customHeight="1">
      <c r="A884" s="1" t="s">
        <v>36</v>
      </c>
      <c r="B884" s="1">
        <v>2021</v>
      </c>
      <c r="C884" s="1" t="s">
        <v>38</v>
      </c>
      <c r="D884" s="1" t="s">
        <v>20</v>
      </c>
      <c r="E884" s="1" t="s">
        <v>56</v>
      </c>
      <c r="F884" s="1" t="s">
        <v>31</v>
      </c>
      <c r="G884" s="1" t="s">
        <v>16</v>
      </c>
      <c r="H884" s="1" t="s">
        <v>32</v>
      </c>
      <c r="I884" s="1" t="s">
        <v>17</v>
      </c>
      <c r="J884" s="1">
        <v>185</v>
      </c>
      <c r="K884" s="1">
        <v>264.55</v>
      </c>
      <c r="N884" s="106">
        <v>2024</v>
      </c>
      <c r="O884" s="106" t="s">
        <v>49</v>
      </c>
      <c r="P884" s="106" t="s">
        <v>72</v>
      </c>
      <c r="Q884" s="107" t="s">
        <v>99</v>
      </c>
      <c r="R884" s="108">
        <v>7</v>
      </c>
      <c r="S884" s="108">
        <v>200</v>
      </c>
      <c r="T884" s="108">
        <v>224</v>
      </c>
      <c r="U884" s="108">
        <v>40</v>
      </c>
      <c r="V884" s="109" t="s">
        <v>117</v>
      </c>
    </row>
    <row r="885" spans="1:22" ht="18" customHeight="1">
      <c r="A885" s="1" t="s">
        <v>36</v>
      </c>
      <c r="B885" s="1">
        <v>2021</v>
      </c>
      <c r="C885" s="1" t="s">
        <v>38</v>
      </c>
      <c r="D885" s="1" t="s">
        <v>20</v>
      </c>
      <c r="E885" s="1" t="s">
        <v>56</v>
      </c>
      <c r="F885" s="1" t="s">
        <v>31</v>
      </c>
      <c r="G885" s="1" t="s">
        <v>16</v>
      </c>
      <c r="H885" s="1" t="s">
        <v>32</v>
      </c>
      <c r="I885" s="1" t="s">
        <v>17</v>
      </c>
      <c r="J885" s="1">
        <v>179</v>
      </c>
      <c r="K885" s="1">
        <v>255.97</v>
      </c>
      <c r="N885" s="106">
        <v>2024</v>
      </c>
      <c r="O885" s="106" t="s">
        <v>49</v>
      </c>
      <c r="P885" s="106" t="s">
        <v>74</v>
      </c>
      <c r="Q885" s="110" t="s">
        <v>92</v>
      </c>
      <c r="R885" s="111">
        <v>3</v>
      </c>
      <c r="S885" s="111">
        <v>4577.3</v>
      </c>
      <c r="T885" s="111">
        <v>5126.576</v>
      </c>
      <c r="U885" s="108">
        <v>915.46</v>
      </c>
      <c r="V885" s="109" t="s">
        <v>117</v>
      </c>
    </row>
    <row r="886" spans="1:22" ht="18" customHeight="1">
      <c r="A886" s="1" t="s">
        <v>40</v>
      </c>
      <c r="B886" s="1">
        <v>2021</v>
      </c>
      <c r="C886" s="1" t="s">
        <v>38</v>
      </c>
      <c r="D886" s="1" t="s">
        <v>20</v>
      </c>
      <c r="E886" s="1" t="s">
        <v>56</v>
      </c>
      <c r="F886" s="1" t="s">
        <v>31</v>
      </c>
      <c r="G886" s="1" t="s">
        <v>16</v>
      </c>
      <c r="H886" s="1" t="s">
        <v>32</v>
      </c>
      <c r="I886" s="1" t="s">
        <v>21</v>
      </c>
      <c r="J886" s="1">
        <v>185</v>
      </c>
      <c r="K886" s="1">
        <v>264.55</v>
      </c>
      <c r="N886" s="106">
        <v>2024</v>
      </c>
      <c r="O886" s="106" t="s">
        <v>49</v>
      </c>
      <c r="P886" s="106" t="s">
        <v>97</v>
      </c>
      <c r="Q886" s="110" t="s">
        <v>97</v>
      </c>
      <c r="R886" s="111">
        <v>2</v>
      </c>
      <c r="S886" s="111">
        <v>6600</v>
      </c>
      <c r="T886" s="111">
        <v>7392</v>
      </c>
      <c r="U886" s="108">
        <v>1320</v>
      </c>
      <c r="V886" s="109" t="s">
        <v>115</v>
      </c>
    </row>
    <row r="887" spans="1:22" ht="18" customHeight="1">
      <c r="A887" s="1" t="s">
        <v>37</v>
      </c>
      <c r="B887" s="1">
        <v>2021</v>
      </c>
      <c r="C887" s="1" t="s">
        <v>38</v>
      </c>
      <c r="D887" s="1" t="s">
        <v>20</v>
      </c>
      <c r="E887" s="1" t="s">
        <v>56</v>
      </c>
      <c r="F887" s="1" t="s">
        <v>31</v>
      </c>
      <c r="G887" s="1" t="s">
        <v>16</v>
      </c>
      <c r="H887" s="1" t="s">
        <v>32</v>
      </c>
      <c r="I887" s="1" t="s">
        <v>21</v>
      </c>
      <c r="J887" s="1">
        <v>227</v>
      </c>
      <c r="K887" s="1">
        <v>324.61</v>
      </c>
      <c r="N887" s="106">
        <v>2024</v>
      </c>
      <c r="O887" s="106" t="s">
        <v>50</v>
      </c>
      <c r="P887" s="106" t="s">
        <v>73</v>
      </c>
      <c r="Q887" s="107" t="s">
        <v>101</v>
      </c>
      <c r="R887" s="108">
        <v>3566</v>
      </c>
      <c r="S887" s="108">
        <v>4577.3</v>
      </c>
      <c r="T887" s="108">
        <v>5126.576</v>
      </c>
      <c r="U887" s="108">
        <v>915.46</v>
      </c>
      <c r="V887" s="109" t="s">
        <v>115</v>
      </c>
    </row>
    <row r="888" spans="1:22" ht="18" customHeight="1">
      <c r="A888" s="1" t="s">
        <v>33</v>
      </c>
      <c r="B888" s="1">
        <v>2021</v>
      </c>
      <c r="C888" s="1" t="s">
        <v>38</v>
      </c>
      <c r="D888" s="1" t="s">
        <v>20</v>
      </c>
      <c r="E888" s="1" t="s">
        <v>56</v>
      </c>
      <c r="F888" s="1" t="s">
        <v>31</v>
      </c>
      <c r="G888" s="1" t="s">
        <v>16</v>
      </c>
      <c r="H888" s="1" t="s">
        <v>32</v>
      </c>
      <c r="I888" s="1" t="s">
        <v>21</v>
      </c>
      <c r="J888" s="1">
        <v>781</v>
      </c>
      <c r="K888" s="1">
        <v>1116.83</v>
      </c>
      <c r="N888" s="106">
        <v>2024</v>
      </c>
      <c r="O888" s="106" t="s">
        <v>50</v>
      </c>
      <c r="P888" s="106" t="s">
        <v>73</v>
      </c>
      <c r="Q888" s="107" t="s">
        <v>102</v>
      </c>
      <c r="R888" s="108">
        <v>2498</v>
      </c>
      <c r="S888" s="108">
        <v>8000</v>
      </c>
      <c r="T888" s="108">
        <v>8960</v>
      </c>
      <c r="U888" s="108">
        <v>1600</v>
      </c>
      <c r="V888" s="109" t="s">
        <v>115</v>
      </c>
    </row>
    <row r="889" spans="1:22" ht="18" customHeight="1">
      <c r="A889" s="1" t="s">
        <v>30</v>
      </c>
      <c r="B889" s="1">
        <v>2021</v>
      </c>
      <c r="C889" s="1" t="s">
        <v>26</v>
      </c>
      <c r="D889" s="1" t="s">
        <v>20</v>
      </c>
      <c r="E889" s="1" t="s">
        <v>56</v>
      </c>
      <c r="F889" s="1" t="s">
        <v>31</v>
      </c>
      <c r="G889" s="1" t="s">
        <v>16</v>
      </c>
      <c r="H889" s="1" t="s">
        <v>32</v>
      </c>
      <c r="I889" s="1" t="s">
        <v>17</v>
      </c>
      <c r="J889" s="1">
        <v>206</v>
      </c>
      <c r="K889" s="1">
        <v>526.24</v>
      </c>
      <c r="N889" s="106">
        <v>2024</v>
      </c>
      <c r="O889" s="106" t="s">
        <v>50</v>
      </c>
      <c r="P889" s="106" t="s">
        <v>72</v>
      </c>
      <c r="Q889" s="107" t="s">
        <v>100</v>
      </c>
      <c r="R889" s="108">
        <v>1245</v>
      </c>
      <c r="S889" s="108">
        <v>4577.2</v>
      </c>
      <c r="T889" s="108">
        <v>5126.4639999999999</v>
      </c>
      <c r="U889" s="108">
        <v>915.44</v>
      </c>
      <c r="V889" s="109" t="s">
        <v>115</v>
      </c>
    </row>
    <row r="890" spans="1:22" ht="18" customHeight="1">
      <c r="A890" s="1" t="s">
        <v>36</v>
      </c>
      <c r="B890" s="1">
        <v>2021</v>
      </c>
      <c r="C890" s="1" t="s">
        <v>26</v>
      </c>
      <c r="D890" s="1" t="s">
        <v>20</v>
      </c>
      <c r="E890" s="1" t="s">
        <v>56</v>
      </c>
      <c r="F890" s="1" t="s">
        <v>31</v>
      </c>
      <c r="G890" s="1" t="s">
        <v>16</v>
      </c>
      <c r="H890" s="1" t="s">
        <v>32</v>
      </c>
      <c r="I890" s="1" t="s">
        <v>17</v>
      </c>
      <c r="J890" s="1">
        <v>200</v>
      </c>
      <c r="K890" s="1">
        <v>526.24</v>
      </c>
      <c r="N890" s="106">
        <v>2024</v>
      </c>
      <c r="O890" s="106" t="s">
        <v>50</v>
      </c>
      <c r="P890" s="106" t="s">
        <v>111</v>
      </c>
      <c r="Q890" s="110" t="s">
        <v>95</v>
      </c>
      <c r="R890" s="111">
        <v>644</v>
      </c>
      <c r="S890" s="111">
        <v>5743.5</v>
      </c>
      <c r="T890" s="111">
        <v>6432.72</v>
      </c>
      <c r="U890" s="108">
        <v>1148.7</v>
      </c>
      <c r="V890" s="109" t="s">
        <v>115</v>
      </c>
    </row>
    <row r="891" spans="1:22" ht="18" customHeight="1">
      <c r="A891" s="1" t="s">
        <v>30</v>
      </c>
      <c r="B891" s="1">
        <v>2021</v>
      </c>
      <c r="C891" s="1" t="s">
        <v>26</v>
      </c>
      <c r="D891" s="1" t="s">
        <v>20</v>
      </c>
      <c r="E891" s="1" t="s">
        <v>56</v>
      </c>
      <c r="F891" s="1" t="s">
        <v>31</v>
      </c>
      <c r="G891" s="1" t="s">
        <v>16</v>
      </c>
      <c r="H891" s="1" t="s">
        <v>32</v>
      </c>
      <c r="I891" s="1" t="s">
        <v>21</v>
      </c>
      <c r="J891" s="1">
        <v>188</v>
      </c>
      <c r="K891" s="1">
        <v>268.84000000000003</v>
      </c>
      <c r="N891" s="106">
        <v>2024</v>
      </c>
      <c r="O891" s="106" t="s">
        <v>50</v>
      </c>
      <c r="P891" s="106" t="s">
        <v>71</v>
      </c>
      <c r="Q891" s="110" t="s">
        <v>94</v>
      </c>
      <c r="R891" s="111">
        <v>643</v>
      </c>
      <c r="S891" s="111">
        <v>7000</v>
      </c>
      <c r="T891" s="111">
        <v>7840</v>
      </c>
      <c r="U891" s="108">
        <v>1400</v>
      </c>
      <c r="V891" s="109" t="s">
        <v>115</v>
      </c>
    </row>
    <row r="892" spans="1:22" ht="18" customHeight="1">
      <c r="A892" s="1" t="s">
        <v>36</v>
      </c>
      <c r="B892" s="1">
        <v>2021</v>
      </c>
      <c r="C892" s="1" t="s">
        <v>26</v>
      </c>
      <c r="D892" s="1" t="s">
        <v>20</v>
      </c>
      <c r="E892" s="1" t="s">
        <v>56</v>
      </c>
      <c r="F892" s="1" t="s">
        <v>31</v>
      </c>
      <c r="G892" s="1" t="s">
        <v>16</v>
      </c>
      <c r="H892" s="1" t="s">
        <v>32</v>
      </c>
      <c r="I892" s="1" t="s">
        <v>21</v>
      </c>
      <c r="J892" s="1">
        <v>236</v>
      </c>
      <c r="K892" s="1">
        <v>337.48</v>
      </c>
      <c r="N892" s="106">
        <v>2024</v>
      </c>
      <c r="O892" s="106" t="s">
        <v>50</v>
      </c>
      <c r="P892" s="106" t="s">
        <v>111</v>
      </c>
      <c r="Q892" s="110" t="s">
        <v>96</v>
      </c>
      <c r="R892" s="111">
        <v>455</v>
      </c>
      <c r="S892" s="111">
        <v>4578.6000000000004</v>
      </c>
      <c r="T892" s="111">
        <v>5128.0320000000002</v>
      </c>
      <c r="U892" s="108">
        <v>915.72000000000014</v>
      </c>
      <c r="V892" s="109" t="s">
        <v>115</v>
      </c>
    </row>
    <row r="893" spans="1:22" ht="18" customHeight="1">
      <c r="A893" s="1" t="s">
        <v>30</v>
      </c>
      <c r="B893" s="1">
        <v>2021</v>
      </c>
      <c r="C893" s="1" t="s">
        <v>26</v>
      </c>
      <c r="D893" s="1" t="s">
        <v>20</v>
      </c>
      <c r="E893" s="1" t="s">
        <v>56</v>
      </c>
      <c r="F893" s="1" t="s">
        <v>31</v>
      </c>
      <c r="G893" s="1" t="s">
        <v>16</v>
      </c>
      <c r="H893" s="1" t="s">
        <v>32</v>
      </c>
      <c r="I893" s="1" t="s">
        <v>21</v>
      </c>
      <c r="J893" s="1">
        <v>190</v>
      </c>
      <c r="K893" s="1">
        <v>271.7</v>
      </c>
      <c r="N893" s="106">
        <v>2024</v>
      </c>
      <c r="O893" s="106" t="s">
        <v>50</v>
      </c>
      <c r="P893" s="106" t="s">
        <v>71</v>
      </c>
      <c r="Q893" s="110" t="s">
        <v>93</v>
      </c>
      <c r="R893" s="112">
        <v>345</v>
      </c>
      <c r="S893" s="112">
        <v>7000</v>
      </c>
      <c r="T893" s="112">
        <v>7840</v>
      </c>
      <c r="U893" s="108">
        <v>1400</v>
      </c>
      <c r="V893" s="109" t="s">
        <v>115</v>
      </c>
    </row>
    <row r="894" spans="1:22" ht="18" customHeight="1">
      <c r="A894" s="1" t="s">
        <v>33</v>
      </c>
      <c r="B894" s="1">
        <v>2021</v>
      </c>
      <c r="C894" s="1" t="s">
        <v>26</v>
      </c>
      <c r="D894" s="1" t="s">
        <v>20</v>
      </c>
      <c r="E894" s="1" t="s">
        <v>56</v>
      </c>
      <c r="F894" s="1" t="s">
        <v>31</v>
      </c>
      <c r="G894" s="1" t="s">
        <v>16</v>
      </c>
      <c r="H894" s="1" t="s">
        <v>32</v>
      </c>
      <c r="I894" s="1" t="s">
        <v>21</v>
      </c>
      <c r="J894" s="1">
        <v>232</v>
      </c>
      <c r="K894" s="1">
        <v>331.76</v>
      </c>
      <c r="N894" s="106">
        <v>2024</v>
      </c>
      <c r="O894" s="106" t="s">
        <v>50</v>
      </c>
      <c r="P894" s="106" t="s">
        <v>72</v>
      </c>
      <c r="Q894" s="107" t="s">
        <v>98</v>
      </c>
      <c r="R894" s="108">
        <v>122</v>
      </c>
      <c r="S894" s="108">
        <v>100</v>
      </c>
      <c r="T894" s="108">
        <v>112</v>
      </c>
      <c r="U894" s="108">
        <v>20</v>
      </c>
      <c r="V894" s="109" t="s">
        <v>115</v>
      </c>
    </row>
    <row r="895" spans="1:22" ht="18" customHeight="1">
      <c r="A895" s="1" t="s">
        <v>36</v>
      </c>
      <c r="B895" s="1">
        <v>2021</v>
      </c>
      <c r="C895" s="1" t="s">
        <v>26</v>
      </c>
      <c r="D895" s="1" t="s">
        <v>20</v>
      </c>
      <c r="E895" s="1" t="s">
        <v>56</v>
      </c>
      <c r="F895" s="1" t="s">
        <v>31</v>
      </c>
      <c r="G895" s="1" t="s">
        <v>16</v>
      </c>
      <c r="H895" s="1" t="s">
        <v>32</v>
      </c>
      <c r="I895" s="1" t="s">
        <v>21</v>
      </c>
      <c r="J895" s="1">
        <v>160</v>
      </c>
      <c r="K895" s="1">
        <v>228.8</v>
      </c>
      <c r="N895" s="106">
        <v>2024</v>
      </c>
      <c r="O895" s="106" t="s">
        <v>50</v>
      </c>
      <c r="P895" s="106" t="s">
        <v>74</v>
      </c>
      <c r="Q895" s="110" t="s">
        <v>91</v>
      </c>
      <c r="R895" s="111">
        <v>78</v>
      </c>
      <c r="S895" s="111">
        <v>4577.2</v>
      </c>
      <c r="T895" s="111">
        <v>5126.4639999999999</v>
      </c>
      <c r="U895" s="108">
        <v>915.44</v>
      </c>
      <c r="V895" s="109" t="s">
        <v>115</v>
      </c>
    </row>
    <row r="896" spans="1:22" ht="18" customHeight="1">
      <c r="A896" s="1" t="s">
        <v>33</v>
      </c>
      <c r="B896" s="1">
        <v>2021</v>
      </c>
      <c r="C896" s="1" t="s">
        <v>26</v>
      </c>
      <c r="D896" s="1" t="s">
        <v>20</v>
      </c>
      <c r="E896" s="1" t="s">
        <v>56</v>
      </c>
      <c r="F896" s="1" t="s">
        <v>31</v>
      </c>
      <c r="G896" s="1" t="s">
        <v>16</v>
      </c>
      <c r="H896" s="1" t="s">
        <v>32</v>
      </c>
      <c r="I896" s="1" t="s">
        <v>17</v>
      </c>
      <c r="J896" s="1">
        <v>210</v>
      </c>
      <c r="K896" s="1">
        <v>526.24</v>
      </c>
      <c r="N896" s="106">
        <v>2024</v>
      </c>
      <c r="O896" s="106" t="s">
        <v>50</v>
      </c>
      <c r="P896" s="106" t="s">
        <v>74</v>
      </c>
      <c r="Q896" s="110" t="s">
        <v>89</v>
      </c>
      <c r="R896" s="111">
        <v>76</v>
      </c>
      <c r="S896" s="111">
        <v>4576.8999999999996</v>
      </c>
      <c r="T896" s="111">
        <v>5126.1279999999997</v>
      </c>
      <c r="U896" s="108">
        <v>915.38</v>
      </c>
      <c r="V896" s="109" t="s">
        <v>115</v>
      </c>
    </row>
    <row r="897" spans="1:22" ht="18" customHeight="1">
      <c r="A897" s="1" t="s">
        <v>36</v>
      </c>
      <c r="B897" s="1">
        <v>2021</v>
      </c>
      <c r="C897" s="1" t="s">
        <v>26</v>
      </c>
      <c r="D897" s="1" t="s">
        <v>20</v>
      </c>
      <c r="E897" s="1" t="s">
        <v>56</v>
      </c>
      <c r="F897" s="1" t="s">
        <v>31</v>
      </c>
      <c r="G897" s="1" t="s">
        <v>16</v>
      </c>
      <c r="H897" s="1" t="s">
        <v>32</v>
      </c>
      <c r="I897" s="1" t="s">
        <v>17</v>
      </c>
      <c r="J897" s="1">
        <v>204</v>
      </c>
      <c r="K897" s="1">
        <v>526.24</v>
      </c>
      <c r="N897" s="106">
        <v>2024</v>
      </c>
      <c r="O897" s="106" t="s">
        <v>50</v>
      </c>
      <c r="P897" s="106" t="s">
        <v>74</v>
      </c>
      <c r="Q897" s="110" t="s">
        <v>90</v>
      </c>
      <c r="R897" s="111">
        <v>46</v>
      </c>
      <c r="S897" s="111">
        <v>200</v>
      </c>
      <c r="T897" s="111">
        <v>224</v>
      </c>
      <c r="U897" s="108">
        <v>40</v>
      </c>
      <c r="V897" s="109" t="s">
        <v>115</v>
      </c>
    </row>
    <row r="898" spans="1:22" ht="18" customHeight="1">
      <c r="A898" s="1" t="s">
        <v>30</v>
      </c>
      <c r="B898" s="1">
        <v>2021</v>
      </c>
      <c r="C898" s="1" t="s">
        <v>26</v>
      </c>
      <c r="D898" s="1" t="s">
        <v>20</v>
      </c>
      <c r="E898" s="1" t="s">
        <v>56</v>
      </c>
      <c r="F898" s="1" t="s">
        <v>31</v>
      </c>
      <c r="G898" s="1" t="s">
        <v>16</v>
      </c>
      <c r="H898" s="1" t="s">
        <v>32</v>
      </c>
      <c r="I898" s="1" t="s">
        <v>17</v>
      </c>
      <c r="J898" s="1">
        <v>198</v>
      </c>
      <c r="K898" s="1">
        <v>526.24</v>
      </c>
      <c r="N898" s="106">
        <v>2024</v>
      </c>
      <c r="O898" s="106" t="s">
        <v>50</v>
      </c>
      <c r="P898" s="106" t="s">
        <v>74</v>
      </c>
      <c r="Q898" s="110" t="s">
        <v>88</v>
      </c>
      <c r="R898" s="111">
        <v>34</v>
      </c>
      <c r="S898" s="111">
        <v>4576.8</v>
      </c>
      <c r="T898" s="111">
        <v>5126.0160000000005</v>
      </c>
      <c r="U898" s="108">
        <v>915.36000000000013</v>
      </c>
      <c r="V898" s="109" t="s">
        <v>115</v>
      </c>
    </row>
    <row r="899" spans="1:22" ht="18" customHeight="1">
      <c r="A899" s="1" t="s">
        <v>33</v>
      </c>
      <c r="B899" s="1">
        <v>2021</v>
      </c>
      <c r="C899" s="1" t="s">
        <v>26</v>
      </c>
      <c r="D899" s="1" t="s">
        <v>20</v>
      </c>
      <c r="E899" s="1" t="s">
        <v>56</v>
      </c>
      <c r="F899" s="1" t="s">
        <v>31</v>
      </c>
      <c r="G899" s="1" t="s">
        <v>16</v>
      </c>
      <c r="H899" s="1" t="s">
        <v>32</v>
      </c>
      <c r="I899" s="1" t="s">
        <v>21</v>
      </c>
      <c r="J899" s="1">
        <v>685</v>
      </c>
      <c r="K899" s="1">
        <v>979.55</v>
      </c>
      <c r="N899" s="106">
        <v>2024</v>
      </c>
      <c r="O899" s="106" t="s">
        <v>50</v>
      </c>
      <c r="P899" s="106" t="s">
        <v>72</v>
      </c>
      <c r="Q899" s="107" t="s">
        <v>99</v>
      </c>
      <c r="R899" s="108">
        <v>7</v>
      </c>
      <c r="S899" s="108">
        <v>200</v>
      </c>
      <c r="T899" s="108">
        <v>224</v>
      </c>
      <c r="U899" s="108">
        <v>40</v>
      </c>
      <c r="V899" s="109" t="s">
        <v>115</v>
      </c>
    </row>
    <row r="900" spans="1:22" ht="18" customHeight="1">
      <c r="A900" s="1" t="s">
        <v>33</v>
      </c>
      <c r="B900" s="1">
        <v>2021</v>
      </c>
      <c r="C900" s="1" t="s">
        <v>26</v>
      </c>
      <c r="D900" s="1" t="s">
        <v>20</v>
      </c>
      <c r="E900" s="1" t="s">
        <v>56</v>
      </c>
      <c r="F900" s="1" t="s">
        <v>31</v>
      </c>
      <c r="G900" s="1" t="s">
        <v>16</v>
      </c>
      <c r="H900" s="1" t="s">
        <v>32</v>
      </c>
      <c r="I900" s="1" t="s">
        <v>21</v>
      </c>
      <c r="J900" s="1">
        <v>718</v>
      </c>
      <c r="K900" s="1">
        <v>1026.74</v>
      </c>
      <c r="N900" s="106">
        <v>2024</v>
      </c>
      <c r="O900" s="106" t="s">
        <v>50</v>
      </c>
      <c r="P900" s="106" t="s">
        <v>74</v>
      </c>
      <c r="Q900" s="110" t="s">
        <v>92</v>
      </c>
      <c r="R900" s="111">
        <v>3</v>
      </c>
      <c r="S900" s="111">
        <v>4577.3</v>
      </c>
      <c r="T900" s="111">
        <v>5126.576</v>
      </c>
      <c r="U900" s="108">
        <v>915.46</v>
      </c>
      <c r="V900" s="109" t="s">
        <v>115</v>
      </c>
    </row>
    <row r="901" spans="1:22" ht="18" customHeight="1">
      <c r="A901" s="1" t="s">
        <v>36</v>
      </c>
      <c r="B901" s="1">
        <v>2021</v>
      </c>
      <c r="C901" s="1" t="s">
        <v>26</v>
      </c>
      <c r="D901" s="1" t="s">
        <v>20</v>
      </c>
      <c r="E901" s="1" t="s">
        <v>56</v>
      </c>
      <c r="F901" s="1" t="s">
        <v>31</v>
      </c>
      <c r="G901" s="1" t="s">
        <v>16</v>
      </c>
      <c r="H901" s="1" t="s">
        <v>32</v>
      </c>
      <c r="I901" s="1" t="s">
        <v>21</v>
      </c>
      <c r="J901" s="1">
        <v>771</v>
      </c>
      <c r="K901" s="1">
        <v>1102.53</v>
      </c>
      <c r="N901" s="106">
        <v>2024</v>
      </c>
      <c r="O901" s="106" t="s">
        <v>50</v>
      </c>
      <c r="P901" s="106" t="s">
        <v>97</v>
      </c>
      <c r="Q901" s="110" t="s">
        <v>97</v>
      </c>
      <c r="R901" s="111">
        <v>2</v>
      </c>
      <c r="S901" s="111">
        <v>6600</v>
      </c>
      <c r="T901" s="111">
        <v>7392</v>
      </c>
      <c r="U901" s="108">
        <v>1320</v>
      </c>
      <c r="V901" s="109" t="s">
        <v>115</v>
      </c>
    </row>
    <row r="902" spans="1:22" ht="18" customHeight="1">
      <c r="A902" s="1" t="s">
        <v>36</v>
      </c>
      <c r="B902" s="1">
        <v>2021</v>
      </c>
      <c r="C902" s="1" t="s">
        <v>26</v>
      </c>
      <c r="D902" s="1" t="s">
        <v>20</v>
      </c>
      <c r="E902" s="1" t="s">
        <v>56</v>
      </c>
      <c r="F902" s="1" t="s">
        <v>31</v>
      </c>
      <c r="G902" s="1" t="s">
        <v>16</v>
      </c>
      <c r="H902" s="1" t="s">
        <v>32</v>
      </c>
      <c r="I902" s="1" t="s">
        <v>17</v>
      </c>
      <c r="J902" s="1">
        <v>207</v>
      </c>
      <c r="K902" s="1">
        <v>296.01</v>
      </c>
    </row>
    <row r="903" spans="1:22" ht="18" customHeight="1">
      <c r="A903" s="1" t="s">
        <v>33</v>
      </c>
      <c r="B903" s="1">
        <v>2021</v>
      </c>
      <c r="C903" s="1" t="s">
        <v>26</v>
      </c>
      <c r="D903" s="1" t="s">
        <v>20</v>
      </c>
      <c r="E903" s="1" t="s">
        <v>56</v>
      </c>
      <c r="F903" s="1" t="s">
        <v>31</v>
      </c>
      <c r="G903" s="1" t="s">
        <v>16</v>
      </c>
      <c r="H903" s="1" t="s">
        <v>32</v>
      </c>
      <c r="I903" s="1" t="s">
        <v>17</v>
      </c>
      <c r="J903" s="1">
        <v>201</v>
      </c>
      <c r="K903" s="1">
        <v>287.43</v>
      </c>
    </row>
    <row r="904" spans="1:22" ht="18" customHeight="1">
      <c r="A904" s="1" t="s">
        <v>33</v>
      </c>
      <c r="B904" s="1">
        <v>2021</v>
      </c>
      <c r="C904" s="1" t="s">
        <v>26</v>
      </c>
      <c r="D904" s="1" t="s">
        <v>20</v>
      </c>
      <c r="E904" s="1" t="s">
        <v>56</v>
      </c>
      <c r="F904" s="1" t="s">
        <v>31</v>
      </c>
      <c r="G904" s="1" t="s">
        <v>16</v>
      </c>
      <c r="H904" s="1" t="s">
        <v>32</v>
      </c>
      <c r="I904" s="1" t="s">
        <v>17</v>
      </c>
      <c r="J904" s="1">
        <v>195</v>
      </c>
      <c r="K904" s="1">
        <v>278.85000000000002</v>
      </c>
    </row>
    <row r="905" spans="1:22" ht="18" customHeight="1">
      <c r="A905" s="1" t="s">
        <v>36</v>
      </c>
      <c r="B905" s="1">
        <v>2021</v>
      </c>
      <c r="C905" s="1" t="s">
        <v>26</v>
      </c>
      <c r="D905" s="1" t="s">
        <v>20</v>
      </c>
      <c r="E905" s="1" t="s">
        <v>56</v>
      </c>
      <c r="F905" s="1" t="s">
        <v>31</v>
      </c>
      <c r="G905" s="1" t="s">
        <v>16</v>
      </c>
      <c r="H905" s="1" t="s">
        <v>32</v>
      </c>
      <c r="I905" s="1" t="s">
        <v>21</v>
      </c>
      <c r="J905" s="1">
        <v>189</v>
      </c>
      <c r="K905" s="1">
        <v>270.27</v>
      </c>
    </row>
    <row r="906" spans="1:22" ht="18" customHeight="1">
      <c r="A906" s="1" t="s">
        <v>33</v>
      </c>
      <c r="B906" s="1">
        <v>2021</v>
      </c>
      <c r="C906" s="1" t="s">
        <v>26</v>
      </c>
      <c r="D906" s="1" t="s">
        <v>20</v>
      </c>
      <c r="E906" s="1" t="s">
        <v>56</v>
      </c>
      <c r="F906" s="1" t="s">
        <v>31</v>
      </c>
      <c r="G906" s="1" t="s">
        <v>16</v>
      </c>
      <c r="H906" s="1" t="s">
        <v>32</v>
      </c>
      <c r="I906" s="1" t="s">
        <v>21</v>
      </c>
      <c r="J906" s="1">
        <v>757</v>
      </c>
      <c r="K906" s="1">
        <v>526.24</v>
      </c>
    </row>
    <row r="907" spans="1:22" ht="18" customHeight="1">
      <c r="A907" s="1" t="s">
        <v>33</v>
      </c>
      <c r="B907" s="1">
        <v>2021</v>
      </c>
      <c r="C907" s="1" t="s">
        <v>26</v>
      </c>
      <c r="D907" s="1" t="s">
        <v>20</v>
      </c>
      <c r="E907" s="1" t="s">
        <v>56</v>
      </c>
      <c r="F907" s="1" t="s">
        <v>31</v>
      </c>
      <c r="G907" s="1" t="s">
        <v>16</v>
      </c>
      <c r="H907" s="1" t="s">
        <v>32</v>
      </c>
      <c r="I907" s="1" t="s">
        <v>21</v>
      </c>
      <c r="J907" s="1">
        <v>811</v>
      </c>
      <c r="K907" s="1">
        <v>526.24</v>
      </c>
    </row>
    <row r="908" spans="1:22" ht="18" customHeight="1">
      <c r="A908" s="1" t="s">
        <v>36</v>
      </c>
      <c r="B908" s="1">
        <v>2021</v>
      </c>
      <c r="C908" s="1" t="s">
        <v>26</v>
      </c>
      <c r="D908" s="1" t="s">
        <v>20</v>
      </c>
      <c r="E908" s="1" t="s">
        <v>56</v>
      </c>
      <c r="F908" s="1" t="s">
        <v>31</v>
      </c>
      <c r="G908" s="1" t="s">
        <v>16</v>
      </c>
      <c r="H908" s="1" t="s">
        <v>32</v>
      </c>
      <c r="I908" s="1" t="s">
        <v>21</v>
      </c>
      <c r="J908" s="1">
        <v>187</v>
      </c>
      <c r="K908" s="1">
        <v>267.40999999999997</v>
      </c>
    </row>
    <row r="909" spans="1:22" ht="18" customHeight="1">
      <c r="A909" s="1" t="s">
        <v>36</v>
      </c>
      <c r="B909" s="1">
        <v>2021</v>
      </c>
      <c r="C909" s="1" t="s">
        <v>26</v>
      </c>
      <c r="D909" s="1" t="s">
        <v>20</v>
      </c>
      <c r="E909" s="1" t="s">
        <v>56</v>
      </c>
      <c r="F909" s="1" t="s">
        <v>31</v>
      </c>
      <c r="G909" s="1" t="s">
        <v>16</v>
      </c>
      <c r="H909" s="1" t="s">
        <v>32</v>
      </c>
      <c r="I909" s="1" t="s">
        <v>21</v>
      </c>
      <c r="J909" s="1">
        <v>235</v>
      </c>
      <c r="K909" s="1">
        <v>336.05</v>
      </c>
    </row>
    <row r="910" spans="1:22" ht="18" customHeight="1">
      <c r="A910" s="1" t="s">
        <v>30</v>
      </c>
      <c r="B910" s="1">
        <v>2021</v>
      </c>
      <c r="C910" s="1" t="s">
        <v>26</v>
      </c>
      <c r="D910" s="1" t="s">
        <v>20</v>
      </c>
      <c r="E910" s="1" t="s">
        <v>56</v>
      </c>
      <c r="F910" s="1" t="s">
        <v>31</v>
      </c>
      <c r="G910" s="1" t="s">
        <v>16</v>
      </c>
      <c r="H910" s="1" t="s">
        <v>32</v>
      </c>
      <c r="I910" s="1" t="s">
        <v>21</v>
      </c>
      <c r="J910" s="1">
        <v>163</v>
      </c>
      <c r="K910" s="1">
        <v>233.09</v>
      </c>
    </row>
    <row r="911" spans="1:22" ht="18" customHeight="1">
      <c r="A911" s="1" t="s">
        <v>37</v>
      </c>
      <c r="B911" s="1">
        <v>2021</v>
      </c>
      <c r="C911" s="1" t="s">
        <v>26</v>
      </c>
      <c r="D911" s="1" t="s">
        <v>20</v>
      </c>
      <c r="E911" s="1" t="s">
        <v>56</v>
      </c>
      <c r="F911" s="1" t="s">
        <v>31</v>
      </c>
      <c r="G911" s="1" t="s">
        <v>16</v>
      </c>
      <c r="H911" s="1" t="s">
        <v>32</v>
      </c>
      <c r="I911" s="1" t="s">
        <v>17</v>
      </c>
      <c r="J911" s="1">
        <v>209</v>
      </c>
      <c r="K911" s="1">
        <v>298.87</v>
      </c>
    </row>
    <row r="912" spans="1:22" ht="18" customHeight="1">
      <c r="A912" s="1" t="s">
        <v>36</v>
      </c>
      <c r="B912" s="1">
        <v>2021</v>
      </c>
      <c r="C912" s="1" t="s">
        <v>26</v>
      </c>
      <c r="D912" s="1" t="s">
        <v>20</v>
      </c>
      <c r="E912" s="1" t="s">
        <v>56</v>
      </c>
      <c r="F912" s="1" t="s">
        <v>31</v>
      </c>
      <c r="G912" s="1" t="s">
        <v>16</v>
      </c>
      <c r="H912" s="1" t="s">
        <v>32</v>
      </c>
      <c r="I912" s="1" t="s">
        <v>17</v>
      </c>
      <c r="J912" s="1">
        <v>203</v>
      </c>
      <c r="K912" s="1">
        <v>290.28999999999996</v>
      </c>
    </row>
    <row r="913" spans="1:11" ht="18" customHeight="1">
      <c r="A913" s="1" t="s">
        <v>33</v>
      </c>
      <c r="B913" s="1">
        <v>2021</v>
      </c>
      <c r="C913" s="1" t="s">
        <v>26</v>
      </c>
      <c r="D913" s="1" t="s">
        <v>20</v>
      </c>
      <c r="E913" s="1" t="s">
        <v>56</v>
      </c>
      <c r="F913" s="1" t="s">
        <v>31</v>
      </c>
      <c r="G913" s="1" t="s">
        <v>16</v>
      </c>
      <c r="H913" s="1" t="s">
        <v>32</v>
      </c>
      <c r="I913" s="1" t="s">
        <v>17</v>
      </c>
      <c r="J913" s="1">
        <v>197</v>
      </c>
      <c r="K913" s="1">
        <v>281.70999999999998</v>
      </c>
    </row>
    <row r="914" spans="1:11" ht="18" customHeight="1">
      <c r="A914" s="1" t="s">
        <v>30</v>
      </c>
      <c r="B914" s="1">
        <v>2021</v>
      </c>
      <c r="C914" s="1" t="s">
        <v>26</v>
      </c>
      <c r="D914" s="1" t="s">
        <v>20</v>
      </c>
      <c r="E914" s="1" t="s">
        <v>56</v>
      </c>
      <c r="F914" s="1" t="s">
        <v>31</v>
      </c>
      <c r="G914" s="1" t="s">
        <v>16</v>
      </c>
      <c r="H914" s="1" t="s">
        <v>32</v>
      </c>
      <c r="I914" s="1" t="s">
        <v>21</v>
      </c>
      <c r="J914" s="1">
        <v>233</v>
      </c>
      <c r="K914" s="1">
        <v>333.19</v>
      </c>
    </row>
    <row r="915" spans="1:11" ht="18" customHeight="1">
      <c r="A915" s="1" t="s">
        <v>30</v>
      </c>
      <c r="B915" s="1">
        <v>2021</v>
      </c>
      <c r="C915" s="1" t="s">
        <v>26</v>
      </c>
      <c r="D915" s="1" t="s">
        <v>20</v>
      </c>
      <c r="E915" s="1" t="s">
        <v>56</v>
      </c>
      <c r="F915" s="1" t="s">
        <v>31</v>
      </c>
      <c r="G915" s="1" t="s">
        <v>16</v>
      </c>
      <c r="H915" s="1" t="s">
        <v>32</v>
      </c>
      <c r="I915" s="1" t="s">
        <v>21</v>
      </c>
      <c r="J915" s="1">
        <v>780</v>
      </c>
      <c r="K915" s="1">
        <v>1115.4000000000001</v>
      </c>
    </row>
    <row r="916" spans="1:11" ht="18" customHeight="1">
      <c r="A916" s="1" t="s">
        <v>33</v>
      </c>
      <c r="B916" s="1">
        <v>2021</v>
      </c>
      <c r="C916" s="1" t="s">
        <v>45</v>
      </c>
      <c r="D916" s="1" t="s">
        <v>20</v>
      </c>
      <c r="E916" s="1" t="s">
        <v>56</v>
      </c>
      <c r="F916" s="1" t="s">
        <v>31</v>
      </c>
      <c r="G916" s="1" t="s">
        <v>16</v>
      </c>
      <c r="H916" s="1" t="s">
        <v>32</v>
      </c>
      <c r="I916" s="1" t="s">
        <v>17</v>
      </c>
      <c r="J916" s="1">
        <v>356</v>
      </c>
      <c r="K916" s="1">
        <v>509.08</v>
      </c>
    </row>
    <row r="917" spans="1:11" ht="18" customHeight="1">
      <c r="A917" s="1" t="s">
        <v>33</v>
      </c>
      <c r="B917" s="1">
        <v>2021</v>
      </c>
      <c r="C917" s="1" t="s">
        <v>45</v>
      </c>
      <c r="D917" s="1" t="s">
        <v>20</v>
      </c>
      <c r="E917" s="1" t="s">
        <v>56</v>
      </c>
      <c r="F917" s="1" t="s">
        <v>31</v>
      </c>
      <c r="G917" s="1" t="s">
        <v>16</v>
      </c>
      <c r="H917" s="1" t="s">
        <v>32</v>
      </c>
      <c r="I917" s="1" t="s">
        <v>17</v>
      </c>
      <c r="J917" s="1">
        <v>350</v>
      </c>
      <c r="K917" s="1">
        <v>500.5</v>
      </c>
    </row>
    <row r="918" spans="1:11" ht="18" customHeight="1">
      <c r="A918" s="1" t="s">
        <v>30</v>
      </c>
      <c r="B918" s="1">
        <v>2021</v>
      </c>
      <c r="C918" s="1" t="s">
        <v>45</v>
      </c>
      <c r="D918" s="1" t="s">
        <v>20</v>
      </c>
      <c r="E918" s="1" t="s">
        <v>56</v>
      </c>
      <c r="F918" s="1" t="s">
        <v>31</v>
      </c>
      <c r="G918" s="1" t="s">
        <v>16</v>
      </c>
      <c r="H918" s="1" t="s">
        <v>32</v>
      </c>
      <c r="I918" s="1" t="s">
        <v>21</v>
      </c>
      <c r="J918" s="1">
        <v>158</v>
      </c>
      <c r="K918" s="1">
        <v>214.88</v>
      </c>
    </row>
    <row r="919" spans="1:11" ht="18" customHeight="1">
      <c r="A919" s="1" t="s">
        <v>36</v>
      </c>
      <c r="B919" s="1">
        <v>2021</v>
      </c>
      <c r="C919" s="1" t="s">
        <v>45</v>
      </c>
      <c r="D919" s="1" t="s">
        <v>20</v>
      </c>
      <c r="E919" s="1" t="s">
        <v>56</v>
      </c>
      <c r="F919" s="1" t="s">
        <v>31</v>
      </c>
      <c r="G919" s="1" t="s">
        <v>16</v>
      </c>
      <c r="H919" s="1" t="s">
        <v>32</v>
      </c>
      <c r="I919" s="1" t="s">
        <v>21</v>
      </c>
      <c r="J919" s="1">
        <v>200</v>
      </c>
      <c r="K919" s="1">
        <v>286</v>
      </c>
    </row>
    <row r="920" spans="1:11" ht="18" customHeight="1">
      <c r="A920" s="1" t="s">
        <v>36</v>
      </c>
      <c r="B920" s="1">
        <v>2021</v>
      </c>
      <c r="C920" s="1" t="s">
        <v>45</v>
      </c>
      <c r="D920" s="1" t="s">
        <v>20</v>
      </c>
      <c r="E920" s="1" t="s">
        <v>56</v>
      </c>
      <c r="F920" s="1" t="s">
        <v>31</v>
      </c>
      <c r="G920" s="1" t="s">
        <v>16</v>
      </c>
      <c r="H920" s="1" t="s">
        <v>32</v>
      </c>
      <c r="I920" s="1" t="s">
        <v>21</v>
      </c>
      <c r="J920" s="1">
        <v>128</v>
      </c>
      <c r="K920" s="1">
        <v>183.04</v>
      </c>
    </row>
    <row r="921" spans="1:11" ht="18" customHeight="1">
      <c r="A921" s="1" t="s">
        <v>37</v>
      </c>
      <c r="B921" s="1">
        <v>2021</v>
      </c>
      <c r="C921" s="1" t="s">
        <v>45</v>
      </c>
      <c r="D921" s="1" t="s">
        <v>20</v>
      </c>
      <c r="E921" s="1" t="s">
        <v>56</v>
      </c>
      <c r="F921" s="1" t="s">
        <v>31</v>
      </c>
      <c r="G921" s="1" t="s">
        <v>16</v>
      </c>
      <c r="H921" s="1" t="s">
        <v>32</v>
      </c>
      <c r="I921" s="1" t="s">
        <v>21</v>
      </c>
      <c r="J921" s="1">
        <v>154</v>
      </c>
      <c r="K921" s="1">
        <v>220.22</v>
      </c>
    </row>
    <row r="922" spans="1:11" ht="18" customHeight="1">
      <c r="A922" s="1" t="s">
        <v>36</v>
      </c>
      <c r="B922" s="1">
        <v>2021</v>
      </c>
      <c r="C922" s="1" t="s">
        <v>45</v>
      </c>
      <c r="D922" s="1" t="s">
        <v>20</v>
      </c>
      <c r="E922" s="1" t="s">
        <v>56</v>
      </c>
      <c r="F922" s="1" t="s">
        <v>31</v>
      </c>
      <c r="G922" s="1" t="s">
        <v>16</v>
      </c>
      <c r="H922" s="1" t="s">
        <v>32</v>
      </c>
      <c r="I922" s="1" t="s">
        <v>21</v>
      </c>
      <c r="J922" s="1">
        <v>202</v>
      </c>
      <c r="K922" s="1">
        <v>288.86</v>
      </c>
    </row>
    <row r="923" spans="1:11" ht="18" customHeight="1">
      <c r="A923" s="1" t="s">
        <v>30</v>
      </c>
      <c r="B923" s="1">
        <v>2021</v>
      </c>
      <c r="C923" s="1" t="s">
        <v>45</v>
      </c>
      <c r="D923" s="1" t="s">
        <v>20</v>
      </c>
      <c r="E923" s="1" t="s">
        <v>56</v>
      </c>
      <c r="F923" s="1" t="s">
        <v>31</v>
      </c>
      <c r="G923" s="1" t="s">
        <v>16</v>
      </c>
      <c r="H923" s="1" t="s">
        <v>32</v>
      </c>
      <c r="I923" s="1" t="s">
        <v>21</v>
      </c>
      <c r="J923" s="1">
        <v>130</v>
      </c>
      <c r="K923" s="1">
        <v>185.9</v>
      </c>
    </row>
    <row r="924" spans="1:11" ht="18" customHeight="1">
      <c r="A924" s="1" t="s">
        <v>36</v>
      </c>
      <c r="B924" s="1">
        <v>2021</v>
      </c>
      <c r="C924" s="1" t="s">
        <v>45</v>
      </c>
      <c r="D924" s="1" t="s">
        <v>20</v>
      </c>
      <c r="E924" s="1" t="s">
        <v>56</v>
      </c>
      <c r="F924" s="1" t="s">
        <v>31</v>
      </c>
      <c r="G924" s="1" t="s">
        <v>16</v>
      </c>
      <c r="H924" s="1" t="s">
        <v>32</v>
      </c>
      <c r="I924" s="1" t="s">
        <v>21</v>
      </c>
      <c r="J924" s="1">
        <v>360</v>
      </c>
      <c r="K924" s="1">
        <v>526.24</v>
      </c>
    </row>
    <row r="925" spans="1:11" ht="18" customHeight="1">
      <c r="A925" s="1" t="s">
        <v>33</v>
      </c>
      <c r="B925" s="1">
        <v>2021</v>
      </c>
      <c r="C925" s="1" t="s">
        <v>45</v>
      </c>
      <c r="D925" s="1" t="s">
        <v>20</v>
      </c>
      <c r="E925" s="1" t="s">
        <v>56</v>
      </c>
      <c r="F925" s="1" t="s">
        <v>31</v>
      </c>
      <c r="G925" s="1" t="s">
        <v>16</v>
      </c>
      <c r="H925" s="1" t="s">
        <v>32</v>
      </c>
      <c r="I925" s="1" t="s">
        <v>21</v>
      </c>
      <c r="J925" s="1">
        <v>354</v>
      </c>
      <c r="K925" s="1">
        <v>526.24</v>
      </c>
    </row>
    <row r="926" spans="1:11" ht="18" customHeight="1">
      <c r="A926" s="1" t="s">
        <v>33</v>
      </c>
      <c r="B926" s="1">
        <v>2021</v>
      </c>
      <c r="C926" s="1" t="s">
        <v>45</v>
      </c>
      <c r="D926" s="1" t="s">
        <v>20</v>
      </c>
      <c r="E926" s="1" t="s">
        <v>56</v>
      </c>
      <c r="F926" s="1" t="s">
        <v>31</v>
      </c>
      <c r="G926" s="1" t="s">
        <v>16</v>
      </c>
      <c r="H926" s="1" t="s">
        <v>32</v>
      </c>
      <c r="I926" s="1" t="s">
        <v>21</v>
      </c>
      <c r="J926" s="1">
        <v>348</v>
      </c>
      <c r="K926" s="1">
        <v>526.24</v>
      </c>
    </row>
    <row r="927" spans="1:11" ht="18" customHeight="1">
      <c r="A927" s="1" t="s">
        <v>33</v>
      </c>
      <c r="B927" s="1">
        <v>2021</v>
      </c>
      <c r="C927" s="1" t="s">
        <v>45</v>
      </c>
      <c r="D927" s="1" t="s">
        <v>20</v>
      </c>
      <c r="E927" s="1" t="s">
        <v>56</v>
      </c>
      <c r="F927" s="1" t="s">
        <v>31</v>
      </c>
      <c r="G927" s="1" t="s">
        <v>16</v>
      </c>
      <c r="H927" s="1" t="s">
        <v>32</v>
      </c>
      <c r="I927" s="1" t="s">
        <v>21</v>
      </c>
      <c r="J927" s="1">
        <v>690</v>
      </c>
      <c r="K927" s="1">
        <v>986.7</v>
      </c>
    </row>
    <row r="928" spans="1:11" ht="18" customHeight="1">
      <c r="A928" s="1" t="s">
        <v>36</v>
      </c>
      <c r="B928" s="1">
        <v>2021</v>
      </c>
      <c r="C928" s="1" t="s">
        <v>45</v>
      </c>
      <c r="D928" s="1" t="s">
        <v>20</v>
      </c>
      <c r="E928" s="1" t="s">
        <v>56</v>
      </c>
      <c r="F928" s="1" t="s">
        <v>31</v>
      </c>
      <c r="G928" s="1" t="s">
        <v>16</v>
      </c>
      <c r="H928" s="1" t="s">
        <v>32</v>
      </c>
      <c r="I928" s="1" t="s">
        <v>21</v>
      </c>
      <c r="J928" s="1">
        <v>723</v>
      </c>
      <c r="K928" s="1">
        <v>1033.8899999999999</v>
      </c>
    </row>
    <row r="929" spans="1:11" ht="18" customHeight="1">
      <c r="A929" s="1" t="s">
        <v>36</v>
      </c>
      <c r="B929" s="1">
        <v>2021</v>
      </c>
      <c r="C929" s="1" t="s">
        <v>45</v>
      </c>
      <c r="D929" s="1" t="s">
        <v>20</v>
      </c>
      <c r="E929" s="1" t="s">
        <v>56</v>
      </c>
      <c r="F929" s="1" t="s">
        <v>31</v>
      </c>
      <c r="G929" s="1" t="s">
        <v>16</v>
      </c>
      <c r="H929" s="1" t="s">
        <v>32</v>
      </c>
      <c r="I929" s="1" t="s">
        <v>21</v>
      </c>
      <c r="J929" s="1">
        <v>357</v>
      </c>
      <c r="K929" s="1">
        <v>510.51</v>
      </c>
    </row>
    <row r="930" spans="1:11" ht="18" customHeight="1">
      <c r="A930" s="1" t="s">
        <v>36</v>
      </c>
      <c r="B930" s="1">
        <v>2021</v>
      </c>
      <c r="C930" s="1" t="s">
        <v>45</v>
      </c>
      <c r="D930" s="1" t="s">
        <v>20</v>
      </c>
      <c r="E930" s="1" t="s">
        <v>56</v>
      </c>
      <c r="F930" s="1" t="s">
        <v>31</v>
      </c>
      <c r="G930" s="1" t="s">
        <v>16</v>
      </c>
      <c r="H930" s="1" t="s">
        <v>32</v>
      </c>
      <c r="I930" s="1" t="s">
        <v>21</v>
      </c>
      <c r="J930" s="1">
        <v>351</v>
      </c>
      <c r="K930" s="1">
        <v>501.93</v>
      </c>
    </row>
    <row r="931" spans="1:11" ht="18" customHeight="1">
      <c r="A931" s="1" t="s">
        <v>36</v>
      </c>
      <c r="B931" s="1">
        <v>2021</v>
      </c>
      <c r="C931" s="1" t="s">
        <v>45</v>
      </c>
      <c r="D931" s="1" t="s">
        <v>20</v>
      </c>
      <c r="E931" s="1" t="s">
        <v>56</v>
      </c>
      <c r="F931" s="1" t="s">
        <v>31</v>
      </c>
      <c r="G931" s="1" t="s">
        <v>16</v>
      </c>
      <c r="H931" s="1" t="s">
        <v>32</v>
      </c>
      <c r="I931" s="1" t="s">
        <v>21</v>
      </c>
      <c r="J931" s="1">
        <v>345</v>
      </c>
      <c r="K931" s="1">
        <v>493.35</v>
      </c>
    </row>
    <row r="932" spans="1:11" ht="18" customHeight="1">
      <c r="A932" s="1" t="s">
        <v>33</v>
      </c>
      <c r="B932" s="1">
        <v>2021</v>
      </c>
      <c r="C932" s="1" t="s">
        <v>45</v>
      </c>
      <c r="D932" s="1" t="s">
        <v>20</v>
      </c>
      <c r="E932" s="1" t="s">
        <v>56</v>
      </c>
      <c r="F932" s="1" t="s">
        <v>31</v>
      </c>
      <c r="G932" s="1" t="s">
        <v>16</v>
      </c>
      <c r="H932" s="1" t="s">
        <v>32</v>
      </c>
      <c r="I932" s="1" t="s">
        <v>21</v>
      </c>
      <c r="J932" s="1">
        <v>763</v>
      </c>
      <c r="K932" s="1">
        <v>526.24</v>
      </c>
    </row>
    <row r="933" spans="1:11" ht="18" customHeight="1">
      <c r="A933" s="1" t="s">
        <v>33</v>
      </c>
      <c r="B933" s="1">
        <v>2021</v>
      </c>
      <c r="C933" s="1" t="s">
        <v>45</v>
      </c>
      <c r="D933" s="1" t="s">
        <v>20</v>
      </c>
      <c r="E933" s="1" t="s">
        <v>56</v>
      </c>
      <c r="F933" s="1" t="s">
        <v>31</v>
      </c>
      <c r="G933" s="1" t="s">
        <v>16</v>
      </c>
      <c r="H933" s="1" t="s">
        <v>32</v>
      </c>
      <c r="I933" s="1" t="s">
        <v>21</v>
      </c>
      <c r="J933" s="1">
        <v>816</v>
      </c>
      <c r="K933" s="1">
        <v>526.24</v>
      </c>
    </row>
    <row r="934" spans="1:11" ht="18" customHeight="1">
      <c r="A934" s="1" t="s">
        <v>30</v>
      </c>
      <c r="B934" s="1">
        <v>2021</v>
      </c>
      <c r="C934" s="1" t="s">
        <v>45</v>
      </c>
      <c r="D934" s="1" t="s">
        <v>20</v>
      </c>
      <c r="E934" s="1" t="s">
        <v>56</v>
      </c>
      <c r="F934" s="1" t="s">
        <v>31</v>
      </c>
      <c r="G934" s="1" t="s">
        <v>16</v>
      </c>
      <c r="H934" s="1" t="s">
        <v>32</v>
      </c>
      <c r="I934" s="1" t="s">
        <v>21</v>
      </c>
      <c r="J934" s="1">
        <v>157</v>
      </c>
      <c r="K934" s="1">
        <v>224.51</v>
      </c>
    </row>
    <row r="935" spans="1:11" ht="18" customHeight="1">
      <c r="A935" s="1" t="s">
        <v>36</v>
      </c>
      <c r="B935" s="1">
        <v>2021</v>
      </c>
      <c r="C935" s="1" t="s">
        <v>45</v>
      </c>
      <c r="D935" s="1" t="s">
        <v>20</v>
      </c>
      <c r="E935" s="1" t="s">
        <v>56</v>
      </c>
      <c r="F935" s="1" t="s">
        <v>31</v>
      </c>
      <c r="G935" s="1" t="s">
        <v>16</v>
      </c>
      <c r="H935" s="1" t="s">
        <v>32</v>
      </c>
      <c r="I935" s="1" t="s">
        <v>21</v>
      </c>
      <c r="J935" s="1">
        <v>205</v>
      </c>
      <c r="K935" s="1">
        <v>293.14999999999998</v>
      </c>
    </row>
    <row r="936" spans="1:11" ht="18" customHeight="1">
      <c r="A936" s="1" t="s">
        <v>37</v>
      </c>
      <c r="B936" s="1">
        <v>2021</v>
      </c>
      <c r="C936" s="1" t="s">
        <v>45</v>
      </c>
      <c r="D936" s="1" t="s">
        <v>20</v>
      </c>
      <c r="E936" s="1" t="s">
        <v>56</v>
      </c>
      <c r="F936" s="1" t="s">
        <v>31</v>
      </c>
      <c r="G936" s="1" t="s">
        <v>16</v>
      </c>
      <c r="H936" s="1" t="s">
        <v>32</v>
      </c>
      <c r="I936" s="1" t="s">
        <v>21</v>
      </c>
      <c r="J936" s="1">
        <v>127</v>
      </c>
      <c r="K936" s="1">
        <v>181.61</v>
      </c>
    </row>
    <row r="937" spans="1:11" ht="18" customHeight="1">
      <c r="A937" s="1" t="s">
        <v>33</v>
      </c>
      <c r="B937" s="1">
        <v>2021</v>
      </c>
      <c r="C937" s="1" t="s">
        <v>45</v>
      </c>
      <c r="D937" s="1" t="s">
        <v>20</v>
      </c>
      <c r="E937" s="1" t="s">
        <v>56</v>
      </c>
      <c r="F937" s="1" t="s">
        <v>31</v>
      </c>
      <c r="G937" s="1" t="s">
        <v>16</v>
      </c>
      <c r="H937" s="1" t="s">
        <v>32</v>
      </c>
      <c r="I937" s="1" t="s">
        <v>17</v>
      </c>
      <c r="J937" s="1">
        <v>359</v>
      </c>
      <c r="K937" s="1">
        <v>513.37</v>
      </c>
    </row>
    <row r="938" spans="1:11" ht="18" customHeight="1">
      <c r="A938" s="1" t="s">
        <v>33</v>
      </c>
      <c r="B938" s="1">
        <v>2021</v>
      </c>
      <c r="C938" s="1" t="s">
        <v>45</v>
      </c>
      <c r="D938" s="1" t="s">
        <v>20</v>
      </c>
      <c r="E938" s="1" t="s">
        <v>56</v>
      </c>
      <c r="F938" s="1" t="s">
        <v>31</v>
      </c>
      <c r="G938" s="1" t="s">
        <v>16</v>
      </c>
      <c r="H938" s="1" t="s">
        <v>32</v>
      </c>
      <c r="I938" s="1" t="s">
        <v>17</v>
      </c>
      <c r="J938" s="1">
        <v>353</v>
      </c>
      <c r="K938" s="1">
        <v>504.78999999999996</v>
      </c>
    </row>
    <row r="939" spans="1:11" ht="18" customHeight="1">
      <c r="A939" s="1" t="s">
        <v>40</v>
      </c>
      <c r="B939" s="1">
        <v>2021</v>
      </c>
      <c r="C939" s="1" t="s">
        <v>45</v>
      </c>
      <c r="D939" s="1" t="s">
        <v>20</v>
      </c>
      <c r="E939" s="1" t="s">
        <v>56</v>
      </c>
      <c r="F939" s="1" t="s">
        <v>31</v>
      </c>
      <c r="G939" s="1" t="s">
        <v>16</v>
      </c>
      <c r="H939" s="1" t="s">
        <v>32</v>
      </c>
      <c r="I939" s="1" t="s">
        <v>17</v>
      </c>
      <c r="J939" s="1">
        <v>347</v>
      </c>
      <c r="K939" s="1">
        <v>496.21000000000004</v>
      </c>
    </row>
    <row r="940" spans="1:11" ht="18" customHeight="1">
      <c r="A940" s="1" t="s">
        <v>36</v>
      </c>
      <c r="B940" s="1">
        <v>2021</v>
      </c>
      <c r="C940" s="1" t="s">
        <v>45</v>
      </c>
      <c r="D940" s="1" t="s">
        <v>20</v>
      </c>
      <c r="E940" s="1" t="s">
        <v>56</v>
      </c>
      <c r="F940" s="1" t="s">
        <v>31</v>
      </c>
      <c r="G940" s="1" t="s">
        <v>16</v>
      </c>
      <c r="H940" s="1" t="s">
        <v>32</v>
      </c>
      <c r="I940" s="1" t="s">
        <v>21</v>
      </c>
      <c r="J940" s="1">
        <v>155</v>
      </c>
      <c r="K940" s="1">
        <v>221.65</v>
      </c>
    </row>
    <row r="941" spans="1:11" ht="18" customHeight="1">
      <c r="A941" s="1" t="s">
        <v>33</v>
      </c>
      <c r="B941" s="1">
        <v>2021</v>
      </c>
      <c r="C941" s="1" t="s">
        <v>45</v>
      </c>
      <c r="D941" s="1" t="s">
        <v>20</v>
      </c>
      <c r="E941" s="1" t="s">
        <v>56</v>
      </c>
      <c r="F941" s="1" t="s">
        <v>31</v>
      </c>
      <c r="G941" s="1" t="s">
        <v>16</v>
      </c>
      <c r="H941" s="1" t="s">
        <v>32</v>
      </c>
      <c r="I941" s="1" t="s">
        <v>21</v>
      </c>
      <c r="J941" s="1">
        <v>203</v>
      </c>
      <c r="K941" s="1">
        <v>290.28999999999996</v>
      </c>
    </row>
    <row r="942" spans="1:11" ht="18" customHeight="1">
      <c r="A942" s="1" t="s">
        <v>30</v>
      </c>
      <c r="B942" s="1">
        <v>2021</v>
      </c>
      <c r="C942" s="1" t="s">
        <v>45</v>
      </c>
      <c r="D942" s="1" t="s">
        <v>20</v>
      </c>
      <c r="E942" s="1" t="s">
        <v>56</v>
      </c>
      <c r="F942" s="1" t="s">
        <v>31</v>
      </c>
      <c r="G942" s="1" t="s">
        <v>16</v>
      </c>
      <c r="H942" s="1" t="s">
        <v>32</v>
      </c>
      <c r="I942" s="1" t="s">
        <v>21</v>
      </c>
      <c r="J942" s="1">
        <v>785</v>
      </c>
      <c r="K942" s="1">
        <v>1122.55</v>
      </c>
    </row>
    <row r="943" spans="1:11" ht="18" customHeight="1">
      <c r="A943" s="1" t="s">
        <v>36</v>
      </c>
      <c r="B943" s="1">
        <v>2021</v>
      </c>
      <c r="C943" s="1" t="s">
        <v>44</v>
      </c>
      <c r="D943" s="1" t="s">
        <v>20</v>
      </c>
      <c r="E943" s="1" t="s">
        <v>56</v>
      </c>
      <c r="F943" s="1" t="s">
        <v>31</v>
      </c>
      <c r="G943" s="1" t="s">
        <v>16</v>
      </c>
      <c r="H943" s="1" t="s">
        <v>32</v>
      </c>
      <c r="I943" s="1" t="s">
        <v>17</v>
      </c>
      <c r="J943" s="1">
        <v>128</v>
      </c>
      <c r="K943" s="1">
        <v>526.24</v>
      </c>
    </row>
    <row r="944" spans="1:11" ht="18" customHeight="1">
      <c r="A944" s="1" t="s">
        <v>30</v>
      </c>
      <c r="B944" s="1">
        <v>2021</v>
      </c>
      <c r="C944" s="1" t="s">
        <v>44</v>
      </c>
      <c r="D944" s="1" t="s">
        <v>20</v>
      </c>
      <c r="E944" s="1" t="s">
        <v>56</v>
      </c>
      <c r="F944" s="1" t="s">
        <v>31</v>
      </c>
      <c r="G944" s="1" t="s">
        <v>16</v>
      </c>
      <c r="H944" s="1" t="s">
        <v>32</v>
      </c>
      <c r="I944" s="1" t="s">
        <v>17</v>
      </c>
      <c r="J944" s="1">
        <v>368</v>
      </c>
      <c r="K944" s="1">
        <v>526.24</v>
      </c>
    </row>
    <row r="945" spans="1:11" ht="18" customHeight="1">
      <c r="A945" s="1" t="s">
        <v>36</v>
      </c>
      <c r="B945" s="1">
        <v>2021</v>
      </c>
      <c r="C945" s="1" t="s">
        <v>44</v>
      </c>
      <c r="D945" s="1" t="s">
        <v>20</v>
      </c>
      <c r="E945" s="1" t="s">
        <v>56</v>
      </c>
      <c r="F945" s="1" t="s">
        <v>31</v>
      </c>
      <c r="G945" s="1" t="s">
        <v>16</v>
      </c>
      <c r="H945" s="1" t="s">
        <v>32</v>
      </c>
      <c r="I945" s="1" t="s">
        <v>17</v>
      </c>
      <c r="J945" s="1">
        <v>362</v>
      </c>
      <c r="K945" s="1">
        <v>517.66</v>
      </c>
    </row>
    <row r="946" spans="1:11" ht="18" customHeight="1">
      <c r="A946" s="1" t="s">
        <v>33</v>
      </c>
      <c r="B946" s="1">
        <v>2021</v>
      </c>
      <c r="C946" s="1" t="s">
        <v>44</v>
      </c>
      <c r="D946" s="1" t="s">
        <v>20</v>
      </c>
      <c r="E946" s="1" t="s">
        <v>56</v>
      </c>
      <c r="F946" s="1" t="s">
        <v>31</v>
      </c>
      <c r="G946" s="1" t="s">
        <v>16</v>
      </c>
      <c r="H946" s="1" t="s">
        <v>32</v>
      </c>
      <c r="I946" s="1" t="s">
        <v>21</v>
      </c>
      <c r="J946" s="1">
        <v>206</v>
      </c>
      <c r="K946" s="1">
        <v>294.58</v>
      </c>
    </row>
    <row r="947" spans="1:11" ht="18" customHeight="1">
      <c r="A947" s="1" t="s">
        <v>33</v>
      </c>
      <c r="B947" s="1">
        <v>2021</v>
      </c>
      <c r="C947" s="1" t="s">
        <v>44</v>
      </c>
      <c r="D947" s="1" t="s">
        <v>20</v>
      </c>
      <c r="E947" s="1" t="s">
        <v>56</v>
      </c>
      <c r="F947" s="1" t="s">
        <v>31</v>
      </c>
      <c r="G947" s="1" t="s">
        <v>16</v>
      </c>
      <c r="H947" s="1" t="s">
        <v>32</v>
      </c>
      <c r="I947" s="1" t="s">
        <v>21</v>
      </c>
      <c r="J947" s="1">
        <v>134</v>
      </c>
      <c r="K947" s="1">
        <v>191.62</v>
      </c>
    </row>
    <row r="948" spans="1:11" ht="18" customHeight="1">
      <c r="A948" s="1" t="s">
        <v>33</v>
      </c>
      <c r="B948" s="1">
        <v>2021</v>
      </c>
      <c r="C948" s="1" t="s">
        <v>44</v>
      </c>
      <c r="D948" s="1" t="s">
        <v>20</v>
      </c>
      <c r="E948" s="1" t="s">
        <v>56</v>
      </c>
      <c r="F948" s="1" t="s">
        <v>31</v>
      </c>
      <c r="G948" s="1" t="s">
        <v>16</v>
      </c>
      <c r="H948" s="1" t="s">
        <v>32</v>
      </c>
      <c r="I948" s="1" t="s">
        <v>21</v>
      </c>
      <c r="J948" s="1">
        <v>160</v>
      </c>
      <c r="K948" s="1">
        <v>228.8</v>
      </c>
    </row>
    <row r="949" spans="1:11" ht="18" customHeight="1">
      <c r="A949" s="1" t="s">
        <v>36</v>
      </c>
      <c r="B949" s="1">
        <v>2021</v>
      </c>
      <c r="C949" s="1" t="s">
        <v>44</v>
      </c>
      <c r="D949" s="1" t="s">
        <v>20</v>
      </c>
      <c r="E949" s="1" t="s">
        <v>56</v>
      </c>
      <c r="F949" s="1" t="s">
        <v>31</v>
      </c>
      <c r="G949" s="1" t="s">
        <v>16</v>
      </c>
      <c r="H949" s="1" t="s">
        <v>32</v>
      </c>
      <c r="I949" s="1" t="s">
        <v>21</v>
      </c>
      <c r="J949" s="1">
        <v>208</v>
      </c>
      <c r="K949" s="1">
        <v>297.44</v>
      </c>
    </row>
    <row r="950" spans="1:11" ht="18" customHeight="1">
      <c r="A950" s="1" t="s">
        <v>33</v>
      </c>
      <c r="B950" s="1">
        <v>2021</v>
      </c>
      <c r="C950" s="1" t="s">
        <v>44</v>
      </c>
      <c r="D950" s="1" t="s">
        <v>20</v>
      </c>
      <c r="E950" s="1" t="s">
        <v>56</v>
      </c>
      <c r="F950" s="1" t="s">
        <v>31</v>
      </c>
      <c r="G950" s="1" t="s">
        <v>16</v>
      </c>
      <c r="H950" s="1" t="s">
        <v>32</v>
      </c>
      <c r="I950" s="1" t="s">
        <v>21</v>
      </c>
      <c r="J950" s="1">
        <v>136</v>
      </c>
      <c r="K950" s="1">
        <v>194.48</v>
      </c>
    </row>
    <row r="951" spans="1:11" ht="18" customHeight="1">
      <c r="A951" s="1" t="s">
        <v>36</v>
      </c>
      <c r="B951" s="1">
        <v>2021</v>
      </c>
      <c r="C951" s="1" t="s">
        <v>44</v>
      </c>
      <c r="D951" s="1" t="s">
        <v>20</v>
      </c>
      <c r="E951" s="1" t="s">
        <v>56</v>
      </c>
      <c r="F951" s="1" t="s">
        <v>31</v>
      </c>
      <c r="G951" s="1" t="s">
        <v>16</v>
      </c>
      <c r="H951" s="1" t="s">
        <v>32</v>
      </c>
      <c r="I951" s="1" t="s">
        <v>21</v>
      </c>
      <c r="J951" s="1">
        <v>372</v>
      </c>
      <c r="K951" s="1">
        <v>526.24</v>
      </c>
    </row>
    <row r="952" spans="1:11" ht="18" customHeight="1">
      <c r="A952" s="1" t="s">
        <v>36</v>
      </c>
      <c r="B952" s="1">
        <v>2021</v>
      </c>
      <c r="C952" s="1" t="s">
        <v>44</v>
      </c>
      <c r="D952" s="1" t="s">
        <v>20</v>
      </c>
      <c r="E952" s="1" t="s">
        <v>56</v>
      </c>
      <c r="F952" s="1" t="s">
        <v>31</v>
      </c>
      <c r="G952" s="1" t="s">
        <v>16</v>
      </c>
      <c r="H952" s="1" t="s">
        <v>32</v>
      </c>
      <c r="I952" s="1" t="s">
        <v>21</v>
      </c>
      <c r="J952" s="1">
        <v>366</v>
      </c>
      <c r="K952" s="1">
        <v>526.24</v>
      </c>
    </row>
    <row r="953" spans="1:11" ht="18" customHeight="1">
      <c r="A953" s="1" t="s">
        <v>33</v>
      </c>
      <c r="B953" s="1">
        <v>2021</v>
      </c>
      <c r="C953" s="1" t="s">
        <v>44</v>
      </c>
      <c r="D953" s="1" t="s">
        <v>20</v>
      </c>
      <c r="E953" s="1" t="s">
        <v>56</v>
      </c>
      <c r="F953" s="1" t="s">
        <v>31</v>
      </c>
      <c r="G953" s="1" t="s">
        <v>16</v>
      </c>
      <c r="H953" s="1" t="s">
        <v>32</v>
      </c>
      <c r="I953" s="1" t="s">
        <v>21</v>
      </c>
      <c r="J953" s="1">
        <v>689</v>
      </c>
      <c r="K953" s="1">
        <v>985.27</v>
      </c>
    </row>
    <row r="954" spans="1:11" ht="18" customHeight="1">
      <c r="A954" s="1" t="s">
        <v>30</v>
      </c>
      <c r="B954" s="1">
        <v>2021</v>
      </c>
      <c r="C954" s="1" t="s">
        <v>44</v>
      </c>
      <c r="D954" s="1" t="s">
        <v>20</v>
      </c>
      <c r="E954" s="1" t="s">
        <v>56</v>
      </c>
      <c r="F954" s="1" t="s">
        <v>31</v>
      </c>
      <c r="G954" s="1" t="s">
        <v>16</v>
      </c>
      <c r="H954" s="1" t="s">
        <v>32</v>
      </c>
      <c r="I954" s="1" t="s">
        <v>21</v>
      </c>
      <c r="J954" s="1">
        <v>722</v>
      </c>
      <c r="K954" s="1">
        <v>1032.46</v>
      </c>
    </row>
    <row r="955" spans="1:11" ht="18" customHeight="1">
      <c r="A955" s="1" t="s">
        <v>36</v>
      </c>
      <c r="B955" s="1">
        <v>2021</v>
      </c>
      <c r="C955" s="1" t="s">
        <v>44</v>
      </c>
      <c r="D955" s="1" t="s">
        <v>20</v>
      </c>
      <c r="E955" s="1" t="s">
        <v>56</v>
      </c>
      <c r="F955" s="1" t="s">
        <v>31</v>
      </c>
      <c r="G955" s="1" t="s">
        <v>16</v>
      </c>
      <c r="H955" s="1" t="s">
        <v>32</v>
      </c>
      <c r="I955" s="1" t="s">
        <v>21</v>
      </c>
      <c r="J955" s="1">
        <v>776</v>
      </c>
      <c r="K955" s="1">
        <v>1109.68</v>
      </c>
    </row>
    <row r="956" spans="1:11" ht="18" customHeight="1">
      <c r="A956" s="1" t="s">
        <v>30</v>
      </c>
      <c r="B956" s="1">
        <v>2021</v>
      </c>
      <c r="C956" s="1" t="s">
        <v>44</v>
      </c>
      <c r="D956" s="1" t="s">
        <v>20</v>
      </c>
      <c r="E956" s="1" t="s">
        <v>56</v>
      </c>
      <c r="F956" s="1" t="s">
        <v>31</v>
      </c>
      <c r="G956" s="1" t="s">
        <v>16</v>
      </c>
      <c r="H956" s="1" t="s">
        <v>32</v>
      </c>
      <c r="I956" s="1" t="s">
        <v>21</v>
      </c>
      <c r="J956" s="1">
        <v>129</v>
      </c>
      <c r="K956" s="1">
        <v>184.47</v>
      </c>
    </row>
    <row r="957" spans="1:11" ht="18" customHeight="1">
      <c r="A957" s="1" t="s">
        <v>36</v>
      </c>
      <c r="B957" s="1">
        <v>2021</v>
      </c>
      <c r="C957" s="1" t="s">
        <v>44</v>
      </c>
      <c r="D957" s="1" t="s">
        <v>20</v>
      </c>
      <c r="E957" s="1" t="s">
        <v>56</v>
      </c>
      <c r="F957" s="1" t="s">
        <v>31</v>
      </c>
      <c r="G957" s="1" t="s">
        <v>16</v>
      </c>
      <c r="H957" s="1" t="s">
        <v>32</v>
      </c>
      <c r="I957" s="1" t="s">
        <v>21</v>
      </c>
      <c r="J957" s="1">
        <v>369</v>
      </c>
      <c r="K957" s="1">
        <v>527.66999999999996</v>
      </c>
    </row>
    <row r="958" spans="1:11" ht="18" customHeight="1">
      <c r="A958" s="1" t="s">
        <v>33</v>
      </c>
      <c r="B958" s="1">
        <v>2021</v>
      </c>
      <c r="C958" s="1" t="s">
        <v>44</v>
      </c>
      <c r="D958" s="1" t="s">
        <v>20</v>
      </c>
      <c r="E958" s="1" t="s">
        <v>56</v>
      </c>
      <c r="F958" s="1" t="s">
        <v>31</v>
      </c>
      <c r="G958" s="1" t="s">
        <v>16</v>
      </c>
      <c r="H958" s="1" t="s">
        <v>32</v>
      </c>
      <c r="I958" s="1" t="s">
        <v>21</v>
      </c>
      <c r="J958" s="1">
        <v>363</v>
      </c>
      <c r="K958" s="1">
        <v>519.09</v>
      </c>
    </row>
    <row r="959" spans="1:11" ht="18" customHeight="1">
      <c r="A959" s="1" t="s">
        <v>36</v>
      </c>
      <c r="B959" s="1">
        <v>2021</v>
      </c>
      <c r="C959" s="1" t="s">
        <v>44</v>
      </c>
      <c r="D959" s="1" t="s">
        <v>20</v>
      </c>
      <c r="E959" s="1" t="s">
        <v>56</v>
      </c>
      <c r="F959" s="1" t="s">
        <v>31</v>
      </c>
      <c r="G959" s="1" t="s">
        <v>16</v>
      </c>
      <c r="H959" s="1" t="s">
        <v>32</v>
      </c>
      <c r="I959" s="1" t="s">
        <v>21</v>
      </c>
      <c r="J959" s="1">
        <v>159</v>
      </c>
      <c r="K959" s="1">
        <v>227.37</v>
      </c>
    </row>
    <row r="960" spans="1:11" ht="18" customHeight="1">
      <c r="A960" s="1" t="s">
        <v>36</v>
      </c>
      <c r="B960" s="1">
        <v>2021</v>
      </c>
      <c r="C960" s="1" t="s">
        <v>44</v>
      </c>
      <c r="D960" s="1" t="s">
        <v>20</v>
      </c>
      <c r="E960" s="1" t="s">
        <v>56</v>
      </c>
      <c r="F960" s="1" t="s">
        <v>31</v>
      </c>
      <c r="G960" s="1" t="s">
        <v>16</v>
      </c>
      <c r="H960" s="1" t="s">
        <v>32</v>
      </c>
      <c r="I960" s="1" t="s">
        <v>21</v>
      </c>
      <c r="J960" s="1">
        <v>762</v>
      </c>
      <c r="K960" s="1">
        <v>526.24</v>
      </c>
    </row>
    <row r="961" spans="1:11" ht="18" customHeight="1">
      <c r="A961" s="1" t="s">
        <v>33</v>
      </c>
      <c r="B961" s="1">
        <v>2021</v>
      </c>
      <c r="C961" s="1" t="s">
        <v>44</v>
      </c>
      <c r="D961" s="1" t="s">
        <v>20</v>
      </c>
      <c r="E961" s="1" t="s">
        <v>56</v>
      </c>
      <c r="F961" s="1" t="s">
        <v>31</v>
      </c>
      <c r="G961" s="1" t="s">
        <v>16</v>
      </c>
      <c r="H961" s="1" t="s">
        <v>32</v>
      </c>
      <c r="I961" s="1" t="s">
        <v>21</v>
      </c>
      <c r="J961" s="1">
        <v>815</v>
      </c>
      <c r="K961" s="1">
        <v>526.24</v>
      </c>
    </row>
    <row r="962" spans="1:11" ht="18" customHeight="1">
      <c r="A962" s="1" t="s">
        <v>33</v>
      </c>
      <c r="B962" s="1">
        <v>2021</v>
      </c>
      <c r="C962" s="1" t="s">
        <v>44</v>
      </c>
      <c r="D962" s="1" t="s">
        <v>20</v>
      </c>
      <c r="E962" s="1" t="s">
        <v>56</v>
      </c>
      <c r="F962" s="1" t="s">
        <v>31</v>
      </c>
      <c r="G962" s="1" t="s">
        <v>16</v>
      </c>
      <c r="H962" s="1" t="s">
        <v>32</v>
      </c>
      <c r="I962" s="1" t="s">
        <v>21</v>
      </c>
      <c r="J962" s="1">
        <v>163</v>
      </c>
      <c r="K962" s="1">
        <v>233.09</v>
      </c>
    </row>
    <row r="963" spans="1:11" ht="18" customHeight="1">
      <c r="A963" s="1" t="s">
        <v>33</v>
      </c>
      <c r="B963" s="1">
        <v>2021</v>
      </c>
      <c r="C963" s="1" t="s">
        <v>44</v>
      </c>
      <c r="D963" s="1" t="s">
        <v>20</v>
      </c>
      <c r="E963" s="1" t="s">
        <v>56</v>
      </c>
      <c r="F963" s="1" t="s">
        <v>31</v>
      </c>
      <c r="G963" s="1" t="s">
        <v>16</v>
      </c>
      <c r="H963" s="1" t="s">
        <v>32</v>
      </c>
      <c r="I963" s="1" t="s">
        <v>21</v>
      </c>
      <c r="J963" s="1">
        <v>133</v>
      </c>
      <c r="K963" s="1">
        <v>190.19</v>
      </c>
    </row>
    <row r="964" spans="1:11" ht="18" customHeight="1">
      <c r="A964" s="1" t="s">
        <v>33</v>
      </c>
      <c r="B964" s="1">
        <v>2021</v>
      </c>
      <c r="C964" s="1" t="s">
        <v>44</v>
      </c>
      <c r="D964" s="1" t="s">
        <v>20</v>
      </c>
      <c r="E964" s="1" t="s">
        <v>56</v>
      </c>
      <c r="F964" s="1" t="s">
        <v>31</v>
      </c>
      <c r="G964" s="1" t="s">
        <v>16</v>
      </c>
      <c r="H964" s="1" t="s">
        <v>32</v>
      </c>
      <c r="I964" s="1" t="s">
        <v>17</v>
      </c>
      <c r="J964" s="1">
        <v>371</v>
      </c>
      <c r="K964" s="1">
        <v>530.53</v>
      </c>
    </row>
    <row r="965" spans="1:11" ht="18" customHeight="1">
      <c r="A965" s="1" t="s">
        <v>30</v>
      </c>
      <c r="B965" s="1">
        <v>2021</v>
      </c>
      <c r="C965" s="1" t="s">
        <v>44</v>
      </c>
      <c r="D965" s="1" t="s">
        <v>20</v>
      </c>
      <c r="E965" s="1" t="s">
        <v>56</v>
      </c>
      <c r="F965" s="1" t="s">
        <v>31</v>
      </c>
      <c r="G965" s="1" t="s">
        <v>16</v>
      </c>
      <c r="H965" s="1" t="s">
        <v>32</v>
      </c>
      <c r="I965" s="1" t="s">
        <v>17</v>
      </c>
      <c r="J965" s="1">
        <v>365</v>
      </c>
      <c r="K965" s="1">
        <v>521.95000000000005</v>
      </c>
    </row>
    <row r="966" spans="1:11" ht="18" customHeight="1">
      <c r="A966" s="1" t="s">
        <v>33</v>
      </c>
      <c r="B966" s="1">
        <v>2021</v>
      </c>
      <c r="C966" s="1" t="s">
        <v>44</v>
      </c>
      <c r="D966" s="1" t="s">
        <v>20</v>
      </c>
      <c r="E966" s="1" t="s">
        <v>56</v>
      </c>
      <c r="F966" s="1" t="s">
        <v>31</v>
      </c>
      <c r="G966" s="1" t="s">
        <v>16</v>
      </c>
      <c r="H966" s="1" t="s">
        <v>32</v>
      </c>
      <c r="I966" s="1" t="s">
        <v>21</v>
      </c>
      <c r="J966" s="1">
        <v>161</v>
      </c>
      <c r="K966" s="1">
        <v>230.23000000000002</v>
      </c>
    </row>
    <row r="967" spans="1:11" ht="18" customHeight="1">
      <c r="A967" s="1" t="s">
        <v>36</v>
      </c>
      <c r="B967" s="1">
        <v>2021</v>
      </c>
      <c r="C967" s="1" t="s">
        <v>44</v>
      </c>
      <c r="D967" s="1" t="s">
        <v>20</v>
      </c>
      <c r="E967" s="1" t="s">
        <v>56</v>
      </c>
      <c r="F967" s="1" t="s">
        <v>31</v>
      </c>
      <c r="G967" s="1" t="s">
        <v>16</v>
      </c>
      <c r="H967" s="1" t="s">
        <v>32</v>
      </c>
      <c r="I967" s="1" t="s">
        <v>21</v>
      </c>
      <c r="J967" s="1">
        <v>209</v>
      </c>
      <c r="K967" s="1">
        <v>298.87</v>
      </c>
    </row>
    <row r="968" spans="1:11" ht="18" customHeight="1">
      <c r="A968" s="1" t="s">
        <v>30</v>
      </c>
      <c r="B968" s="1">
        <v>2021</v>
      </c>
      <c r="C968" s="1" t="s">
        <v>39</v>
      </c>
      <c r="D968" s="1" t="s">
        <v>20</v>
      </c>
      <c r="E968" s="1" t="s">
        <v>56</v>
      </c>
      <c r="F968" s="1" t="s">
        <v>31</v>
      </c>
      <c r="G968" s="1" t="s">
        <v>16</v>
      </c>
      <c r="H968" s="1" t="s">
        <v>32</v>
      </c>
      <c r="I968" s="1" t="s">
        <v>17</v>
      </c>
      <c r="J968" s="1">
        <v>176</v>
      </c>
      <c r="K968" s="1">
        <v>526.24</v>
      </c>
    </row>
    <row r="969" spans="1:11" ht="18" customHeight="1">
      <c r="A969" s="1" t="s">
        <v>33</v>
      </c>
      <c r="B969" s="1">
        <v>2021</v>
      </c>
      <c r="C969" s="1" t="s">
        <v>39</v>
      </c>
      <c r="D969" s="1" t="s">
        <v>20</v>
      </c>
      <c r="E969" s="1" t="s">
        <v>56</v>
      </c>
      <c r="F969" s="1" t="s">
        <v>31</v>
      </c>
      <c r="G969" s="1" t="s">
        <v>16</v>
      </c>
      <c r="H969" s="1" t="s">
        <v>32</v>
      </c>
      <c r="I969" s="1" t="s">
        <v>17</v>
      </c>
      <c r="J969" s="1">
        <v>170</v>
      </c>
      <c r="K969" s="1">
        <v>526.24</v>
      </c>
    </row>
    <row r="970" spans="1:11" ht="18" customHeight="1">
      <c r="A970" s="1" t="s">
        <v>30</v>
      </c>
      <c r="B970" s="1">
        <v>2021</v>
      </c>
      <c r="C970" s="1" t="s">
        <v>39</v>
      </c>
      <c r="D970" s="1" t="s">
        <v>20</v>
      </c>
      <c r="E970" s="1" t="s">
        <v>56</v>
      </c>
      <c r="F970" s="1" t="s">
        <v>31</v>
      </c>
      <c r="G970" s="1" t="s">
        <v>16</v>
      </c>
      <c r="H970" s="1" t="s">
        <v>32</v>
      </c>
      <c r="I970" s="1" t="s">
        <v>17</v>
      </c>
      <c r="J970" s="1">
        <v>164</v>
      </c>
      <c r="K970" s="1">
        <v>526.24</v>
      </c>
    </row>
    <row r="971" spans="1:11" ht="18" customHeight="1">
      <c r="A971" s="1" t="s">
        <v>33</v>
      </c>
      <c r="B971" s="1">
        <v>2021</v>
      </c>
      <c r="C971" s="1" t="s">
        <v>39</v>
      </c>
      <c r="D971" s="1" t="s">
        <v>20</v>
      </c>
      <c r="E971" s="1" t="s">
        <v>56</v>
      </c>
      <c r="F971" s="1" t="s">
        <v>31</v>
      </c>
      <c r="G971" s="1" t="s">
        <v>16</v>
      </c>
      <c r="H971" s="1" t="s">
        <v>32</v>
      </c>
      <c r="I971" s="1" t="s">
        <v>21</v>
      </c>
      <c r="J971" s="1">
        <v>176</v>
      </c>
      <c r="K971" s="1">
        <v>251.68</v>
      </c>
    </row>
    <row r="972" spans="1:11" ht="18" customHeight="1">
      <c r="A972" s="1" t="s">
        <v>33</v>
      </c>
      <c r="B972" s="1">
        <v>2021</v>
      </c>
      <c r="C972" s="1" t="s">
        <v>39</v>
      </c>
      <c r="D972" s="1" t="s">
        <v>20</v>
      </c>
      <c r="E972" s="1" t="s">
        <v>56</v>
      </c>
      <c r="F972" s="1" t="s">
        <v>31</v>
      </c>
      <c r="G972" s="1" t="s">
        <v>16</v>
      </c>
      <c r="H972" s="1" t="s">
        <v>32</v>
      </c>
      <c r="I972" s="1" t="s">
        <v>21</v>
      </c>
      <c r="J972" s="1">
        <v>224</v>
      </c>
      <c r="K972" s="1">
        <v>320.32</v>
      </c>
    </row>
    <row r="973" spans="1:11" ht="18" customHeight="1">
      <c r="A973" s="1" t="s">
        <v>33</v>
      </c>
      <c r="B973" s="1">
        <v>2021</v>
      </c>
      <c r="C973" s="1" t="s">
        <v>39</v>
      </c>
      <c r="D973" s="1" t="s">
        <v>20</v>
      </c>
      <c r="E973" s="1" t="s">
        <v>56</v>
      </c>
      <c r="F973" s="1" t="s">
        <v>31</v>
      </c>
      <c r="G973" s="1" t="s">
        <v>16</v>
      </c>
      <c r="H973" s="1" t="s">
        <v>32</v>
      </c>
      <c r="I973" s="1" t="s">
        <v>21</v>
      </c>
      <c r="J973" s="1">
        <v>152</v>
      </c>
      <c r="K973" s="1">
        <v>217.36</v>
      </c>
    </row>
    <row r="974" spans="1:11" ht="18" customHeight="1">
      <c r="A974" s="1" t="s">
        <v>36</v>
      </c>
      <c r="B974" s="1">
        <v>2021</v>
      </c>
      <c r="C974" s="1" t="s">
        <v>39</v>
      </c>
      <c r="D974" s="1" t="s">
        <v>20</v>
      </c>
      <c r="E974" s="1" t="s">
        <v>56</v>
      </c>
      <c r="F974" s="1" t="s">
        <v>31</v>
      </c>
      <c r="G974" s="1" t="s">
        <v>16</v>
      </c>
      <c r="H974" s="1" t="s">
        <v>32</v>
      </c>
      <c r="I974" s="1" t="s">
        <v>21</v>
      </c>
      <c r="J974" s="1">
        <v>178</v>
      </c>
      <c r="K974" s="1">
        <v>254.54</v>
      </c>
    </row>
    <row r="975" spans="1:11" ht="18" customHeight="1">
      <c r="A975" s="1" t="s">
        <v>33</v>
      </c>
      <c r="B975" s="1">
        <v>2021</v>
      </c>
      <c r="C975" s="1" t="s">
        <v>39</v>
      </c>
      <c r="D975" s="1" t="s">
        <v>20</v>
      </c>
      <c r="E975" s="1" t="s">
        <v>56</v>
      </c>
      <c r="F975" s="1" t="s">
        <v>31</v>
      </c>
      <c r="G975" s="1" t="s">
        <v>16</v>
      </c>
      <c r="H975" s="1" t="s">
        <v>32</v>
      </c>
      <c r="I975" s="1" t="s">
        <v>21</v>
      </c>
      <c r="J975" s="1">
        <v>226</v>
      </c>
      <c r="K975" s="1">
        <v>323.18</v>
      </c>
    </row>
    <row r="976" spans="1:11" ht="18" customHeight="1">
      <c r="A976" s="1" t="s">
        <v>30</v>
      </c>
      <c r="B976" s="1">
        <v>2021</v>
      </c>
      <c r="C976" s="1" t="s">
        <v>39</v>
      </c>
      <c r="D976" s="1" t="s">
        <v>20</v>
      </c>
      <c r="E976" s="1" t="s">
        <v>56</v>
      </c>
      <c r="F976" s="1" t="s">
        <v>31</v>
      </c>
      <c r="G976" s="1" t="s">
        <v>16</v>
      </c>
      <c r="H976" s="1" t="s">
        <v>32</v>
      </c>
      <c r="I976" s="1" t="s">
        <v>21</v>
      </c>
      <c r="J976" s="1">
        <v>148</v>
      </c>
      <c r="K976" s="1">
        <v>211.64</v>
      </c>
    </row>
    <row r="977" spans="1:11" ht="18" customHeight="1">
      <c r="A977" s="1" t="s">
        <v>36</v>
      </c>
      <c r="B977" s="1">
        <v>2021</v>
      </c>
      <c r="C977" s="1" t="s">
        <v>39</v>
      </c>
      <c r="D977" s="1" t="s">
        <v>20</v>
      </c>
      <c r="E977" s="1" t="s">
        <v>56</v>
      </c>
      <c r="F977" s="1" t="s">
        <v>31</v>
      </c>
      <c r="G977" s="1" t="s">
        <v>16</v>
      </c>
      <c r="H977" s="1" t="s">
        <v>32</v>
      </c>
      <c r="I977" s="1" t="s">
        <v>17</v>
      </c>
      <c r="J977" s="1">
        <v>174</v>
      </c>
      <c r="K977" s="1">
        <v>526.24</v>
      </c>
    </row>
    <row r="978" spans="1:11" ht="18" customHeight="1">
      <c r="A978" s="1" t="s">
        <v>36</v>
      </c>
      <c r="B978" s="1">
        <v>2021</v>
      </c>
      <c r="C978" s="1" t="s">
        <v>39</v>
      </c>
      <c r="D978" s="1" t="s">
        <v>20</v>
      </c>
      <c r="E978" s="1" t="s">
        <v>56</v>
      </c>
      <c r="F978" s="1" t="s">
        <v>31</v>
      </c>
      <c r="G978" s="1" t="s">
        <v>16</v>
      </c>
      <c r="H978" s="1" t="s">
        <v>32</v>
      </c>
      <c r="I978" s="1" t="s">
        <v>17</v>
      </c>
      <c r="J978" s="1">
        <v>168</v>
      </c>
      <c r="K978" s="1">
        <v>526.24</v>
      </c>
    </row>
    <row r="979" spans="1:11" ht="18" customHeight="1">
      <c r="A979" s="1" t="s">
        <v>36</v>
      </c>
      <c r="B979" s="1">
        <v>2021</v>
      </c>
      <c r="C979" s="1" t="s">
        <v>39</v>
      </c>
      <c r="D979" s="1" t="s">
        <v>20</v>
      </c>
      <c r="E979" s="1" t="s">
        <v>56</v>
      </c>
      <c r="F979" s="1" t="s">
        <v>31</v>
      </c>
      <c r="G979" s="1" t="s">
        <v>16</v>
      </c>
      <c r="H979" s="1" t="s">
        <v>32</v>
      </c>
      <c r="I979" s="1" t="s">
        <v>21</v>
      </c>
      <c r="J979" s="1">
        <v>720</v>
      </c>
      <c r="K979" s="1">
        <v>1029.5999999999999</v>
      </c>
    </row>
    <row r="980" spans="1:11" ht="18" customHeight="1">
      <c r="A980" s="1" t="s">
        <v>36</v>
      </c>
      <c r="B980" s="1">
        <v>2021</v>
      </c>
      <c r="C980" s="1" t="s">
        <v>39</v>
      </c>
      <c r="D980" s="1" t="s">
        <v>20</v>
      </c>
      <c r="E980" s="1" t="s">
        <v>56</v>
      </c>
      <c r="F980" s="1" t="s">
        <v>31</v>
      </c>
      <c r="G980" s="1" t="s">
        <v>16</v>
      </c>
      <c r="H980" s="1" t="s">
        <v>32</v>
      </c>
      <c r="I980" s="1" t="s">
        <v>21</v>
      </c>
      <c r="J980" s="1">
        <v>773</v>
      </c>
      <c r="K980" s="1">
        <v>1105.3899999999999</v>
      </c>
    </row>
    <row r="981" spans="1:11" ht="18" customHeight="1">
      <c r="A981" s="1" t="s">
        <v>33</v>
      </c>
      <c r="B981" s="1">
        <v>2021</v>
      </c>
      <c r="C981" s="1" t="s">
        <v>39</v>
      </c>
      <c r="D981" s="1" t="s">
        <v>20</v>
      </c>
      <c r="E981" s="1" t="s">
        <v>56</v>
      </c>
      <c r="F981" s="1" t="s">
        <v>31</v>
      </c>
      <c r="G981" s="1" t="s">
        <v>16</v>
      </c>
      <c r="H981" s="1" t="s">
        <v>32</v>
      </c>
      <c r="I981" s="1" t="s">
        <v>17</v>
      </c>
      <c r="J981" s="1">
        <v>177</v>
      </c>
      <c r="K981" s="1">
        <v>253.11</v>
      </c>
    </row>
    <row r="982" spans="1:11" ht="18" customHeight="1">
      <c r="A982" s="1" t="s">
        <v>33</v>
      </c>
      <c r="B982" s="1">
        <v>2021</v>
      </c>
      <c r="C982" s="1" t="s">
        <v>39</v>
      </c>
      <c r="D982" s="1" t="s">
        <v>20</v>
      </c>
      <c r="E982" s="1" t="s">
        <v>56</v>
      </c>
      <c r="F982" s="1" t="s">
        <v>31</v>
      </c>
      <c r="G982" s="1" t="s">
        <v>16</v>
      </c>
      <c r="H982" s="1" t="s">
        <v>32</v>
      </c>
      <c r="I982" s="1" t="s">
        <v>17</v>
      </c>
      <c r="J982" s="1">
        <v>171</v>
      </c>
      <c r="K982" s="1">
        <v>244.53</v>
      </c>
    </row>
    <row r="983" spans="1:11" ht="18" customHeight="1">
      <c r="A983" s="1" t="s">
        <v>36</v>
      </c>
      <c r="B983" s="1">
        <v>2021</v>
      </c>
      <c r="C983" s="1" t="s">
        <v>39</v>
      </c>
      <c r="D983" s="1" t="s">
        <v>20</v>
      </c>
      <c r="E983" s="1" t="s">
        <v>56</v>
      </c>
      <c r="F983" s="1" t="s">
        <v>31</v>
      </c>
      <c r="G983" s="1" t="s">
        <v>16</v>
      </c>
      <c r="H983" s="1" t="s">
        <v>32</v>
      </c>
      <c r="I983" s="1" t="s">
        <v>17</v>
      </c>
      <c r="J983" s="1">
        <v>165</v>
      </c>
      <c r="K983" s="1">
        <v>235.95</v>
      </c>
    </row>
    <row r="984" spans="1:11" ht="18" customHeight="1">
      <c r="A984" s="1" t="s">
        <v>36</v>
      </c>
      <c r="B984" s="1">
        <v>2021</v>
      </c>
      <c r="C984" s="1" t="s">
        <v>39</v>
      </c>
      <c r="D984" s="1" t="s">
        <v>20</v>
      </c>
      <c r="E984" s="1" t="s">
        <v>56</v>
      </c>
      <c r="F984" s="1" t="s">
        <v>31</v>
      </c>
      <c r="G984" s="1" t="s">
        <v>16</v>
      </c>
      <c r="H984" s="1" t="s">
        <v>32</v>
      </c>
      <c r="I984" s="1" t="s">
        <v>21</v>
      </c>
      <c r="J984" s="1">
        <v>177</v>
      </c>
      <c r="K984" s="1">
        <v>253.11</v>
      </c>
    </row>
    <row r="985" spans="1:11" ht="18" customHeight="1">
      <c r="A985" s="1" t="s">
        <v>36</v>
      </c>
      <c r="B985" s="1">
        <v>2021</v>
      </c>
      <c r="C985" s="1" t="s">
        <v>39</v>
      </c>
      <c r="D985" s="1" t="s">
        <v>20</v>
      </c>
      <c r="E985" s="1" t="s">
        <v>56</v>
      </c>
      <c r="F985" s="1" t="s">
        <v>31</v>
      </c>
      <c r="G985" s="1" t="s">
        <v>16</v>
      </c>
      <c r="H985" s="1" t="s">
        <v>32</v>
      </c>
      <c r="I985" s="1" t="s">
        <v>21</v>
      </c>
      <c r="J985" s="1">
        <v>759</v>
      </c>
      <c r="K985" s="1">
        <v>526.24</v>
      </c>
    </row>
    <row r="986" spans="1:11" ht="18" customHeight="1">
      <c r="A986" s="1" t="s">
        <v>30</v>
      </c>
      <c r="B986" s="1">
        <v>2021</v>
      </c>
      <c r="C986" s="1" t="s">
        <v>39</v>
      </c>
      <c r="D986" s="1" t="s">
        <v>20</v>
      </c>
      <c r="E986" s="1" t="s">
        <v>56</v>
      </c>
      <c r="F986" s="1" t="s">
        <v>31</v>
      </c>
      <c r="G986" s="1" t="s">
        <v>16</v>
      </c>
      <c r="H986" s="1" t="s">
        <v>32</v>
      </c>
      <c r="I986" s="1" t="s">
        <v>21</v>
      </c>
      <c r="J986" s="1">
        <v>175</v>
      </c>
      <c r="K986" s="1">
        <v>250.25</v>
      </c>
    </row>
    <row r="987" spans="1:11" ht="18" customHeight="1">
      <c r="A987" s="1" t="s">
        <v>36</v>
      </c>
      <c r="B987" s="1">
        <v>2021</v>
      </c>
      <c r="C987" s="1" t="s">
        <v>39</v>
      </c>
      <c r="D987" s="1" t="s">
        <v>20</v>
      </c>
      <c r="E987" s="1" t="s">
        <v>56</v>
      </c>
      <c r="F987" s="1" t="s">
        <v>31</v>
      </c>
      <c r="G987" s="1" t="s">
        <v>16</v>
      </c>
      <c r="H987" s="1" t="s">
        <v>32</v>
      </c>
      <c r="I987" s="1" t="s">
        <v>21</v>
      </c>
      <c r="J987" s="1">
        <v>223</v>
      </c>
      <c r="K987" s="1">
        <v>318.89</v>
      </c>
    </row>
    <row r="988" spans="1:11" ht="18" customHeight="1">
      <c r="A988" s="1" t="s">
        <v>36</v>
      </c>
      <c r="B988" s="1">
        <v>2021</v>
      </c>
      <c r="C988" s="1" t="s">
        <v>39</v>
      </c>
      <c r="D988" s="1" t="s">
        <v>20</v>
      </c>
      <c r="E988" s="1" t="s">
        <v>56</v>
      </c>
      <c r="F988" s="1" t="s">
        <v>31</v>
      </c>
      <c r="G988" s="1" t="s">
        <v>16</v>
      </c>
      <c r="H988" s="1" t="s">
        <v>32</v>
      </c>
      <c r="I988" s="1" t="s">
        <v>21</v>
      </c>
      <c r="J988" s="1">
        <v>151</v>
      </c>
      <c r="K988" s="1">
        <v>215.93</v>
      </c>
    </row>
    <row r="989" spans="1:11" ht="18" customHeight="1">
      <c r="A989" s="1" t="s">
        <v>30</v>
      </c>
      <c r="B989" s="1">
        <v>2021</v>
      </c>
      <c r="C989" s="1" t="s">
        <v>39</v>
      </c>
      <c r="D989" s="1" t="s">
        <v>20</v>
      </c>
      <c r="E989" s="1" t="s">
        <v>56</v>
      </c>
      <c r="F989" s="1" t="s">
        <v>31</v>
      </c>
      <c r="G989" s="1" t="s">
        <v>16</v>
      </c>
      <c r="H989" s="1" t="s">
        <v>32</v>
      </c>
      <c r="I989" s="1" t="s">
        <v>17</v>
      </c>
      <c r="J989" s="1">
        <v>173</v>
      </c>
      <c r="K989" s="1">
        <v>247.39</v>
      </c>
    </row>
    <row r="990" spans="1:11" ht="18" customHeight="1">
      <c r="A990" s="1" t="s">
        <v>36</v>
      </c>
      <c r="B990" s="1">
        <v>2021</v>
      </c>
      <c r="C990" s="1" t="s">
        <v>39</v>
      </c>
      <c r="D990" s="1" t="s">
        <v>20</v>
      </c>
      <c r="E990" s="1" t="s">
        <v>56</v>
      </c>
      <c r="F990" s="1" t="s">
        <v>31</v>
      </c>
      <c r="G990" s="1" t="s">
        <v>16</v>
      </c>
      <c r="H990" s="1" t="s">
        <v>32</v>
      </c>
      <c r="I990" s="1" t="s">
        <v>17</v>
      </c>
      <c r="J990" s="1">
        <v>167</v>
      </c>
      <c r="K990" s="1">
        <v>238.81</v>
      </c>
    </row>
    <row r="991" spans="1:11" ht="18" customHeight="1">
      <c r="A991" s="1" t="s">
        <v>33</v>
      </c>
      <c r="B991" s="1">
        <v>2021</v>
      </c>
      <c r="C991" s="1" t="s">
        <v>39</v>
      </c>
      <c r="D991" s="1" t="s">
        <v>20</v>
      </c>
      <c r="E991" s="1" t="s">
        <v>56</v>
      </c>
      <c r="F991" s="1" t="s">
        <v>31</v>
      </c>
      <c r="G991" s="1" t="s">
        <v>16</v>
      </c>
      <c r="H991" s="1" t="s">
        <v>32</v>
      </c>
      <c r="I991" s="1" t="s">
        <v>21</v>
      </c>
      <c r="J991" s="1">
        <v>179</v>
      </c>
      <c r="K991" s="1">
        <v>255.97</v>
      </c>
    </row>
    <row r="992" spans="1:11" ht="18" customHeight="1">
      <c r="A992" s="1" t="s">
        <v>33</v>
      </c>
      <c r="B992" s="1">
        <v>2021</v>
      </c>
      <c r="C992" s="1" t="s">
        <v>39</v>
      </c>
      <c r="D992" s="1" t="s">
        <v>20</v>
      </c>
      <c r="E992" s="1" t="s">
        <v>56</v>
      </c>
      <c r="F992" s="1" t="s">
        <v>31</v>
      </c>
      <c r="G992" s="1" t="s">
        <v>16</v>
      </c>
      <c r="H992" s="1" t="s">
        <v>32</v>
      </c>
      <c r="I992" s="1" t="s">
        <v>21</v>
      </c>
      <c r="J992" s="1">
        <v>782</v>
      </c>
      <c r="K992" s="1">
        <v>1118.26</v>
      </c>
    </row>
    <row r="993" spans="1:11" ht="18" customHeight="1">
      <c r="A993" s="1" t="s">
        <v>30</v>
      </c>
      <c r="B993" s="1">
        <v>2021</v>
      </c>
      <c r="C993" s="1" t="s">
        <v>43</v>
      </c>
      <c r="D993" s="1" t="s">
        <v>20</v>
      </c>
      <c r="E993" s="1" t="s">
        <v>56</v>
      </c>
      <c r="F993" s="1" t="s">
        <v>31</v>
      </c>
      <c r="G993" s="1" t="s">
        <v>16</v>
      </c>
      <c r="H993" s="1" t="s">
        <v>32</v>
      </c>
      <c r="I993" s="1" t="s">
        <v>17</v>
      </c>
      <c r="J993" s="1">
        <v>146</v>
      </c>
      <c r="K993" s="1">
        <v>526.24</v>
      </c>
    </row>
    <row r="994" spans="1:11" ht="18" customHeight="1">
      <c r="A994" s="1" t="s">
        <v>33</v>
      </c>
      <c r="B994" s="1">
        <v>2021</v>
      </c>
      <c r="C994" s="1" t="s">
        <v>43</v>
      </c>
      <c r="D994" s="1" t="s">
        <v>20</v>
      </c>
      <c r="E994" s="1" t="s">
        <v>56</v>
      </c>
      <c r="F994" s="1" t="s">
        <v>31</v>
      </c>
      <c r="G994" s="1" t="s">
        <v>16</v>
      </c>
      <c r="H994" s="1" t="s">
        <v>32</v>
      </c>
      <c r="I994" s="1" t="s">
        <v>17</v>
      </c>
      <c r="J994" s="1">
        <v>140</v>
      </c>
      <c r="K994" s="1">
        <v>526.24</v>
      </c>
    </row>
    <row r="995" spans="1:11" ht="18" customHeight="1">
      <c r="A995" s="1" t="s">
        <v>33</v>
      </c>
      <c r="B995" s="1">
        <v>2021</v>
      </c>
      <c r="C995" s="1" t="s">
        <v>43</v>
      </c>
      <c r="D995" s="1" t="s">
        <v>20</v>
      </c>
      <c r="E995" s="1" t="s">
        <v>56</v>
      </c>
      <c r="F995" s="1" t="s">
        <v>31</v>
      </c>
      <c r="G995" s="1" t="s">
        <v>16</v>
      </c>
      <c r="H995" s="1" t="s">
        <v>32</v>
      </c>
      <c r="I995" s="1" t="s">
        <v>17</v>
      </c>
      <c r="J995" s="1">
        <v>134</v>
      </c>
      <c r="K995" s="1">
        <v>526.24</v>
      </c>
    </row>
    <row r="996" spans="1:11" ht="18" customHeight="1">
      <c r="A996" s="1" t="s">
        <v>33</v>
      </c>
      <c r="B996" s="1">
        <v>2021</v>
      </c>
      <c r="C996" s="1" t="s">
        <v>43</v>
      </c>
      <c r="D996" s="1" t="s">
        <v>20</v>
      </c>
      <c r="E996" s="1" t="s">
        <v>56</v>
      </c>
      <c r="F996" s="1" t="s">
        <v>31</v>
      </c>
      <c r="G996" s="1" t="s">
        <v>16</v>
      </c>
      <c r="H996" s="1" t="s">
        <v>32</v>
      </c>
      <c r="I996" s="1" t="s">
        <v>21</v>
      </c>
      <c r="J996" s="1">
        <v>164</v>
      </c>
      <c r="K996" s="1">
        <v>234.51999999999998</v>
      </c>
    </row>
    <row r="997" spans="1:11" ht="18" customHeight="1">
      <c r="A997" s="1" t="s">
        <v>37</v>
      </c>
      <c r="B997" s="1">
        <v>2021</v>
      </c>
      <c r="C997" s="1" t="s">
        <v>43</v>
      </c>
      <c r="D997" s="1" t="s">
        <v>20</v>
      </c>
      <c r="E997" s="1" t="s">
        <v>56</v>
      </c>
      <c r="F997" s="1" t="s">
        <v>31</v>
      </c>
      <c r="G997" s="1" t="s">
        <v>16</v>
      </c>
      <c r="H997" s="1" t="s">
        <v>32</v>
      </c>
      <c r="I997" s="1" t="s">
        <v>21</v>
      </c>
      <c r="J997" s="1">
        <v>212</v>
      </c>
      <c r="K997" s="1">
        <v>303.15999999999997</v>
      </c>
    </row>
    <row r="998" spans="1:11" ht="18" customHeight="1">
      <c r="A998" s="1" t="s">
        <v>36</v>
      </c>
      <c r="B998" s="1">
        <v>2021</v>
      </c>
      <c r="C998" s="1" t="s">
        <v>43</v>
      </c>
      <c r="D998" s="1" t="s">
        <v>20</v>
      </c>
      <c r="E998" s="1" t="s">
        <v>56</v>
      </c>
      <c r="F998" s="1" t="s">
        <v>31</v>
      </c>
      <c r="G998" s="1" t="s">
        <v>16</v>
      </c>
      <c r="H998" s="1" t="s">
        <v>32</v>
      </c>
      <c r="I998" s="1" t="s">
        <v>21</v>
      </c>
      <c r="J998" s="1">
        <v>140</v>
      </c>
      <c r="K998" s="1">
        <v>200.2</v>
      </c>
    </row>
    <row r="999" spans="1:11" ht="18" customHeight="1">
      <c r="A999" s="1" t="s">
        <v>36</v>
      </c>
      <c r="B999" s="1">
        <v>2021</v>
      </c>
      <c r="C999" s="1" t="s">
        <v>43</v>
      </c>
      <c r="D999" s="1" t="s">
        <v>20</v>
      </c>
      <c r="E999" s="1" t="s">
        <v>56</v>
      </c>
      <c r="F999" s="1" t="s">
        <v>31</v>
      </c>
      <c r="G999" s="1" t="s">
        <v>16</v>
      </c>
      <c r="H999" s="1" t="s">
        <v>32</v>
      </c>
      <c r="I999" s="1" t="s">
        <v>21</v>
      </c>
      <c r="J999" s="1">
        <v>166</v>
      </c>
      <c r="K999" s="1">
        <v>237.38</v>
      </c>
    </row>
    <row r="1000" spans="1:11" ht="18" customHeight="1">
      <c r="A1000" s="1" t="s">
        <v>36</v>
      </c>
      <c r="B1000" s="1">
        <v>2021</v>
      </c>
      <c r="C1000" s="1" t="s">
        <v>43</v>
      </c>
      <c r="D1000" s="1" t="s">
        <v>20</v>
      </c>
      <c r="E1000" s="1" t="s">
        <v>56</v>
      </c>
      <c r="F1000" s="1" t="s">
        <v>31</v>
      </c>
      <c r="G1000" s="1" t="s">
        <v>16</v>
      </c>
      <c r="H1000" s="1" t="s">
        <v>32</v>
      </c>
      <c r="I1000" s="1" t="s">
        <v>21</v>
      </c>
      <c r="J1000" s="1">
        <v>214</v>
      </c>
      <c r="K1000" s="1">
        <v>306.02</v>
      </c>
    </row>
    <row r="1001" spans="1:11" ht="18" customHeight="1">
      <c r="A1001" s="1" t="s">
        <v>37</v>
      </c>
      <c r="B1001" s="1">
        <v>2021</v>
      </c>
      <c r="C1001" s="1" t="s">
        <v>43</v>
      </c>
      <c r="D1001" s="1" t="s">
        <v>20</v>
      </c>
      <c r="E1001" s="1" t="s">
        <v>56</v>
      </c>
      <c r="F1001" s="1" t="s">
        <v>31</v>
      </c>
      <c r="G1001" s="1" t="s">
        <v>16</v>
      </c>
      <c r="H1001" s="1" t="s">
        <v>32</v>
      </c>
      <c r="I1001" s="1" t="s">
        <v>21</v>
      </c>
      <c r="J1001" s="1">
        <v>142</v>
      </c>
      <c r="K1001" s="1">
        <v>203.06</v>
      </c>
    </row>
    <row r="1002" spans="1:11" ht="18" customHeight="1">
      <c r="A1002" s="1" t="s">
        <v>36</v>
      </c>
      <c r="B1002" s="1">
        <v>2021</v>
      </c>
      <c r="C1002" s="1" t="s">
        <v>43</v>
      </c>
      <c r="D1002" s="1" t="s">
        <v>20</v>
      </c>
      <c r="E1002" s="1" t="s">
        <v>56</v>
      </c>
      <c r="F1002" s="1" t="s">
        <v>31</v>
      </c>
      <c r="G1002" s="1" t="s">
        <v>16</v>
      </c>
      <c r="H1002" s="1" t="s">
        <v>32</v>
      </c>
      <c r="I1002" s="1" t="s">
        <v>21</v>
      </c>
      <c r="J1002" s="1">
        <v>144</v>
      </c>
      <c r="K1002" s="1">
        <v>526.24</v>
      </c>
    </row>
    <row r="1003" spans="1:11" ht="18" customHeight="1">
      <c r="A1003" s="1" t="s">
        <v>36</v>
      </c>
      <c r="B1003" s="1">
        <v>2021</v>
      </c>
      <c r="C1003" s="1" t="s">
        <v>43</v>
      </c>
      <c r="D1003" s="1" t="s">
        <v>20</v>
      </c>
      <c r="E1003" s="1" t="s">
        <v>56</v>
      </c>
      <c r="F1003" s="1" t="s">
        <v>31</v>
      </c>
      <c r="G1003" s="1" t="s">
        <v>16</v>
      </c>
      <c r="H1003" s="1" t="s">
        <v>32</v>
      </c>
      <c r="I1003" s="1" t="s">
        <v>21</v>
      </c>
      <c r="J1003" s="1">
        <v>138</v>
      </c>
      <c r="K1003" s="1">
        <v>526.24</v>
      </c>
    </row>
    <row r="1004" spans="1:11" ht="18" customHeight="1">
      <c r="A1004" s="1" t="s">
        <v>40</v>
      </c>
      <c r="B1004" s="1">
        <v>2021</v>
      </c>
      <c r="C1004" s="1" t="s">
        <v>43</v>
      </c>
      <c r="D1004" s="1" t="s">
        <v>20</v>
      </c>
      <c r="E1004" s="1" t="s">
        <v>56</v>
      </c>
      <c r="F1004" s="1" t="s">
        <v>31</v>
      </c>
      <c r="G1004" s="1" t="s">
        <v>16</v>
      </c>
      <c r="H1004" s="1" t="s">
        <v>32</v>
      </c>
      <c r="I1004" s="1" t="s">
        <v>21</v>
      </c>
      <c r="J1004" s="1">
        <v>132</v>
      </c>
      <c r="K1004" s="1">
        <v>526.24</v>
      </c>
    </row>
    <row r="1005" spans="1:11" ht="18" customHeight="1">
      <c r="A1005" s="1" t="s">
        <v>33</v>
      </c>
      <c r="B1005" s="1">
        <v>2021</v>
      </c>
      <c r="C1005" s="1" t="s">
        <v>43</v>
      </c>
      <c r="D1005" s="1" t="s">
        <v>20</v>
      </c>
      <c r="E1005" s="1" t="s">
        <v>56</v>
      </c>
      <c r="F1005" s="1" t="s">
        <v>31</v>
      </c>
      <c r="G1005" s="1" t="s">
        <v>16</v>
      </c>
      <c r="H1005" s="1" t="s">
        <v>32</v>
      </c>
      <c r="I1005" s="1" t="s">
        <v>21</v>
      </c>
      <c r="J1005" s="1">
        <v>688</v>
      </c>
      <c r="K1005" s="1">
        <v>983.83999999999992</v>
      </c>
    </row>
    <row r="1006" spans="1:11" ht="18" customHeight="1">
      <c r="A1006" s="1" t="s">
        <v>30</v>
      </c>
      <c r="B1006" s="1">
        <v>2021</v>
      </c>
      <c r="C1006" s="1" t="s">
        <v>43</v>
      </c>
      <c r="D1006" s="1" t="s">
        <v>20</v>
      </c>
      <c r="E1006" s="1" t="s">
        <v>56</v>
      </c>
      <c r="F1006" s="1" t="s">
        <v>31</v>
      </c>
      <c r="G1006" s="1" t="s">
        <v>16</v>
      </c>
      <c r="H1006" s="1" t="s">
        <v>32</v>
      </c>
      <c r="I1006" s="1" t="s">
        <v>21</v>
      </c>
      <c r="J1006" s="1">
        <v>775</v>
      </c>
      <c r="K1006" s="1">
        <v>1108.25</v>
      </c>
    </row>
    <row r="1007" spans="1:11" ht="18" customHeight="1">
      <c r="A1007" s="1" t="s">
        <v>36</v>
      </c>
      <c r="B1007" s="1">
        <v>2021</v>
      </c>
      <c r="C1007" s="1" t="s">
        <v>43</v>
      </c>
      <c r="D1007" s="1" t="s">
        <v>20</v>
      </c>
      <c r="E1007" s="1" t="s">
        <v>56</v>
      </c>
      <c r="F1007" s="1" t="s">
        <v>31</v>
      </c>
      <c r="G1007" s="1" t="s">
        <v>16</v>
      </c>
      <c r="H1007" s="1" t="s">
        <v>32</v>
      </c>
      <c r="I1007" s="1" t="s">
        <v>21</v>
      </c>
      <c r="J1007" s="1">
        <v>141</v>
      </c>
      <c r="K1007" s="1">
        <v>201.63</v>
      </c>
    </row>
    <row r="1008" spans="1:11" ht="18" customHeight="1">
      <c r="A1008" s="1" t="s">
        <v>37</v>
      </c>
      <c r="B1008" s="1">
        <v>2021</v>
      </c>
      <c r="C1008" s="1" t="s">
        <v>43</v>
      </c>
      <c r="D1008" s="1" t="s">
        <v>20</v>
      </c>
      <c r="E1008" s="1" t="s">
        <v>56</v>
      </c>
      <c r="F1008" s="1" t="s">
        <v>31</v>
      </c>
      <c r="G1008" s="1" t="s">
        <v>16</v>
      </c>
      <c r="H1008" s="1" t="s">
        <v>32</v>
      </c>
      <c r="I1008" s="1" t="s">
        <v>21</v>
      </c>
      <c r="J1008" s="1">
        <v>135</v>
      </c>
      <c r="K1008" s="1">
        <v>193.05</v>
      </c>
    </row>
    <row r="1009" spans="1:11" ht="18" customHeight="1">
      <c r="A1009" s="1" t="s">
        <v>30</v>
      </c>
      <c r="B1009" s="1">
        <v>2021</v>
      </c>
      <c r="C1009" s="1" t="s">
        <v>43</v>
      </c>
      <c r="D1009" s="1" t="s">
        <v>20</v>
      </c>
      <c r="E1009" s="1" t="s">
        <v>56</v>
      </c>
      <c r="F1009" s="1" t="s">
        <v>31</v>
      </c>
      <c r="G1009" s="1" t="s">
        <v>16</v>
      </c>
      <c r="H1009" s="1" t="s">
        <v>32</v>
      </c>
      <c r="I1009" s="1" t="s">
        <v>21</v>
      </c>
      <c r="J1009" s="1">
        <v>165</v>
      </c>
      <c r="K1009" s="1">
        <v>235.95</v>
      </c>
    </row>
    <row r="1010" spans="1:11" ht="18" customHeight="1">
      <c r="A1010" s="1" t="s">
        <v>36</v>
      </c>
      <c r="B1010" s="1">
        <v>2021</v>
      </c>
      <c r="C1010" s="1" t="s">
        <v>43</v>
      </c>
      <c r="D1010" s="1" t="s">
        <v>20</v>
      </c>
      <c r="E1010" s="1" t="s">
        <v>56</v>
      </c>
      <c r="F1010" s="1" t="s">
        <v>31</v>
      </c>
      <c r="G1010" s="1" t="s">
        <v>16</v>
      </c>
      <c r="H1010" s="1" t="s">
        <v>32</v>
      </c>
      <c r="I1010" s="1" t="s">
        <v>21</v>
      </c>
      <c r="J1010" s="1">
        <v>761</v>
      </c>
      <c r="K1010" s="1">
        <v>526.24</v>
      </c>
    </row>
    <row r="1011" spans="1:11" ht="18" customHeight="1">
      <c r="A1011" s="1" t="s">
        <v>33</v>
      </c>
      <c r="B1011" s="1">
        <v>2021</v>
      </c>
      <c r="C1011" s="1" t="s">
        <v>43</v>
      </c>
      <c r="D1011" s="1" t="s">
        <v>20</v>
      </c>
      <c r="E1011" s="1" t="s">
        <v>56</v>
      </c>
      <c r="F1011" s="1" t="s">
        <v>31</v>
      </c>
      <c r="G1011" s="1" t="s">
        <v>16</v>
      </c>
      <c r="H1011" s="1" t="s">
        <v>32</v>
      </c>
      <c r="I1011" s="1" t="s">
        <v>21</v>
      </c>
      <c r="J1011" s="1">
        <v>814</v>
      </c>
      <c r="K1011" s="1">
        <v>526.24</v>
      </c>
    </row>
    <row r="1012" spans="1:11" ht="18" customHeight="1">
      <c r="A1012" s="1" t="s">
        <v>37</v>
      </c>
      <c r="B1012" s="1">
        <v>2021</v>
      </c>
      <c r="C1012" s="1" t="s">
        <v>43</v>
      </c>
      <c r="D1012" s="1" t="s">
        <v>20</v>
      </c>
      <c r="E1012" s="1" t="s">
        <v>56</v>
      </c>
      <c r="F1012" s="1" t="s">
        <v>31</v>
      </c>
      <c r="G1012" s="1" t="s">
        <v>16</v>
      </c>
      <c r="H1012" s="1" t="s">
        <v>32</v>
      </c>
      <c r="I1012" s="1" t="s">
        <v>21</v>
      </c>
      <c r="J1012" s="1">
        <v>169</v>
      </c>
      <c r="K1012" s="1">
        <v>241.67000000000002</v>
      </c>
    </row>
    <row r="1013" spans="1:11" ht="18" customHeight="1">
      <c r="A1013" s="1" t="s">
        <v>40</v>
      </c>
      <c r="B1013" s="1">
        <v>2021</v>
      </c>
      <c r="C1013" s="1" t="s">
        <v>43</v>
      </c>
      <c r="D1013" s="1" t="s">
        <v>20</v>
      </c>
      <c r="E1013" s="1" t="s">
        <v>56</v>
      </c>
      <c r="F1013" s="1" t="s">
        <v>31</v>
      </c>
      <c r="G1013" s="1" t="s">
        <v>16</v>
      </c>
      <c r="H1013" s="1" t="s">
        <v>32</v>
      </c>
      <c r="I1013" s="1" t="s">
        <v>21</v>
      </c>
      <c r="J1013" s="1">
        <v>211</v>
      </c>
      <c r="K1013" s="1">
        <v>301.73</v>
      </c>
    </row>
    <row r="1014" spans="1:11" ht="18" customHeight="1">
      <c r="A1014" s="1" t="s">
        <v>36</v>
      </c>
      <c r="B1014" s="1">
        <v>2021</v>
      </c>
      <c r="C1014" s="1" t="s">
        <v>43</v>
      </c>
      <c r="D1014" s="1" t="s">
        <v>20</v>
      </c>
      <c r="E1014" s="1" t="s">
        <v>56</v>
      </c>
      <c r="F1014" s="1" t="s">
        <v>31</v>
      </c>
      <c r="G1014" s="1" t="s">
        <v>16</v>
      </c>
      <c r="H1014" s="1" t="s">
        <v>32</v>
      </c>
      <c r="I1014" s="1" t="s">
        <v>21</v>
      </c>
      <c r="J1014" s="1">
        <v>139</v>
      </c>
      <c r="K1014" s="1">
        <v>198.76999999999998</v>
      </c>
    </row>
    <row r="1015" spans="1:11" ht="18" customHeight="1">
      <c r="A1015" s="1" t="s">
        <v>33</v>
      </c>
      <c r="B1015" s="1">
        <v>2021</v>
      </c>
      <c r="C1015" s="1" t="s">
        <v>43</v>
      </c>
      <c r="D1015" s="1" t="s">
        <v>20</v>
      </c>
      <c r="E1015" s="1" t="s">
        <v>56</v>
      </c>
      <c r="F1015" s="1" t="s">
        <v>31</v>
      </c>
      <c r="G1015" s="1" t="s">
        <v>16</v>
      </c>
      <c r="H1015" s="1" t="s">
        <v>32</v>
      </c>
      <c r="I1015" s="1" t="s">
        <v>17</v>
      </c>
      <c r="J1015" s="1">
        <v>143</v>
      </c>
      <c r="K1015" s="1">
        <v>204.49</v>
      </c>
    </row>
    <row r="1016" spans="1:11" ht="18" customHeight="1">
      <c r="A1016" s="1" t="s">
        <v>36</v>
      </c>
      <c r="B1016" s="1">
        <v>2021</v>
      </c>
      <c r="C1016" s="1" t="s">
        <v>43</v>
      </c>
      <c r="D1016" s="1" t="s">
        <v>20</v>
      </c>
      <c r="E1016" s="1" t="s">
        <v>56</v>
      </c>
      <c r="F1016" s="1" t="s">
        <v>31</v>
      </c>
      <c r="G1016" s="1" t="s">
        <v>16</v>
      </c>
      <c r="H1016" s="1" t="s">
        <v>32</v>
      </c>
      <c r="I1016" s="1" t="s">
        <v>17</v>
      </c>
      <c r="J1016" s="1">
        <v>137</v>
      </c>
      <c r="K1016" s="1">
        <v>195.91</v>
      </c>
    </row>
    <row r="1017" spans="1:11" ht="18" customHeight="1">
      <c r="A1017" s="1" t="s">
        <v>37</v>
      </c>
      <c r="B1017" s="1">
        <v>2021</v>
      </c>
      <c r="C1017" s="1" t="s">
        <v>43</v>
      </c>
      <c r="D1017" s="1" t="s">
        <v>20</v>
      </c>
      <c r="E1017" s="1" t="s">
        <v>56</v>
      </c>
      <c r="F1017" s="1" t="s">
        <v>31</v>
      </c>
      <c r="G1017" s="1" t="s">
        <v>16</v>
      </c>
      <c r="H1017" s="1" t="s">
        <v>32</v>
      </c>
      <c r="I1017" s="1" t="s">
        <v>17</v>
      </c>
      <c r="J1017" s="1">
        <v>131</v>
      </c>
      <c r="K1017" s="1">
        <v>187.32999999999998</v>
      </c>
    </row>
    <row r="1018" spans="1:11" ht="18" customHeight="1">
      <c r="A1018" s="1" t="s">
        <v>36</v>
      </c>
      <c r="B1018" s="1">
        <v>2021</v>
      </c>
      <c r="C1018" s="1" t="s">
        <v>43</v>
      </c>
      <c r="D1018" s="1" t="s">
        <v>20</v>
      </c>
      <c r="E1018" s="1" t="s">
        <v>56</v>
      </c>
      <c r="F1018" s="1" t="s">
        <v>31</v>
      </c>
      <c r="G1018" s="1" t="s">
        <v>16</v>
      </c>
      <c r="H1018" s="1" t="s">
        <v>32</v>
      </c>
      <c r="I1018" s="1" t="s">
        <v>21</v>
      </c>
      <c r="J1018" s="1">
        <v>167</v>
      </c>
      <c r="K1018" s="1">
        <v>238.81</v>
      </c>
    </row>
    <row r="1019" spans="1:11" ht="18" customHeight="1">
      <c r="A1019" s="1" t="s">
        <v>36</v>
      </c>
      <c r="B1019" s="1">
        <v>2021</v>
      </c>
      <c r="C1019" s="1" t="s">
        <v>43</v>
      </c>
      <c r="D1019" s="1" t="s">
        <v>20</v>
      </c>
      <c r="E1019" s="1" t="s">
        <v>56</v>
      </c>
      <c r="F1019" s="1" t="s">
        <v>31</v>
      </c>
      <c r="G1019" s="1" t="s">
        <v>16</v>
      </c>
      <c r="H1019" s="1" t="s">
        <v>32</v>
      </c>
      <c r="I1019" s="1" t="s">
        <v>21</v>
      </c>
      <c r="J1019" s="1">
        <v>215</v>
      </c>
      <c r="K1019" s="1">
        <v>307.45</v>
      </c>
    </row>
    <row r="1020" spans="1:11" ht="18" customHeight="1">
      <c r="A1020" s="1" t="s">
        <v>33</v>
      </c>
      <c r="B1020" s="1">
        <v>2021</v>
      </c>
      <c r="C1020" s="1" t="s">
        <v>43</v>
      </c>
      <c r="D1020" s="1" t="s">
        <v>20</v>
      </c>
      <c r="E1020" s="1" t="s">
        <v>56</v>
      </c>
      <c r="F1020" s="1" t="s">
        <v>31</v>
      </c>
      <c r="G1020" s="1" t="s">
        <v>16</v>
      </c>
      <c r="H1020" s="1" t="s">
        <v>32</v>
      </c>
      <c r="I1020" s="1" t="s">
        <v>21</v>
      </c>
      <c r="J1020" s="1">
        <v>784</v>
      </c>
      <c r="K1020" s="1">
        <v>1121.1199999999999</v>
      </c>
    </row>
    <row r="1021" spans="1:11" ht="18" customHeight="1">
      <c r="A1021" s="1" t="s">
        <v>36</v>
      </c>
      <c r="B1021" s="1">
        <v>2021</v>
      </c>
      <c r="C1021" s="1" t="s">
        <v>49</v>
      </c>
      <c r="D1021" s="1" t="s">
        <v>20</v>
      </c>
      <c r="E1021" s="1" t="s">
        <v>56</v>
      </c>
      <c r="F1021" s="1" t="s">
        <v>31</v>
      </c>
      <c r="G1021" s="1" t="s">
        <v>16</v>
      </c>
      <c r="H1021" s="1" t="s">
        <v>32</v>
      </c>
      <c r="I1021" s="1" t="s">
        <v>21</v>
      </c>
      <c r="J1021" s="1">
        <v>134</v>
      </c>
      <c r="K1021" s="1">
        <v>182.24</v>
      </c>
    </row>
    <row r="1022" spans="1:11" ht="18" customHeight="1">
      <c r="A1022" s="1" t="s">
        <v>33</v>
      </c>
      <c r="B1022" s="1">
        <v>2021</v>
      </c>
      <c r="C1022" s="1" t="s">
        <v>49</v>
      </c>
      <c r="D1022" s="1" t="s">
        <v>20</v>
      </c>
      <c r="E1022" s="1" t="s">
        <v>56</v>
      </c>
      <c r="F1022" s="1" t="s">
        <v>31</v>
      </c>
      <c r="G1022" s="1" t="s">
        <v>16</v>
      </c>
      <c r="H1022" s="1" t="s">
        <v>32</v>
      </c>
      <c r="I1022" s="1" t="s">
        <v>21</v>
      </c>
      <c r="J1022" s="1">
        <v>182</v>
      </c>
      <c r="K1022" s="1">
        <v>260.26</v>
      </c>
    </row>
    <row r="1023" spans="1:11" ht="18" customHeight="1">
      <c r="A1023" s="1" t="s">
        <v>33</v>
      </c>
      <c r="B1023" s="1">
        <v>2021</v>
      </c>
      <c r="C1023" s="1" t="s">
        <v>49</v>
      </c>
      <c r="D1023" s="1" t="s">
        <v>20</v>
      </c>
      <c r="E1023" s="1" t="s">
        <v>56</v>
      </c>
      <c r="F1023" s="1" t="s">
        <v>31</v>
      </c>
      <c r="G1023" s="1" t="s">
        <v>16</v>
      </c>
      <c r="H1023" s="1" t="s">
        <v>32</v>
      </c>
      <c r="I1023" s="1" t="s">
        <v>21</v>
      </c>
      <c r="J1023" s="1">
        <v>136</v>
      </c>
      <c r="K1023" s="1">
        <v>194.48</v>
      </c>
    </row>
    <row r="1024" spans="1:11" ht="18" customHeight="1">
      <c r="A1024" s="1" t="s">
        <v>33</v>
      </c>
      <c r="B1024" s="1">
        <v>2021</v>
      </c>
      <c r="C1024" s="1" t="s">
        <v>49</v>
      </c>
      <c r="D1024" s="1" t="s">
        <v>20</v>
      </c>
      <c r="E1024" s="1" t="s">
        <v>56</v>
      </c>
      <c r="F1024" s="1" t="s">
        <v>31</v>
      </c>
      <c r="G1024" s="1" t="s">
        <v>16</v>
      </c>
      <c r="H1024" s="1" t="s">
        <v>32</v>
      </c>
      <c r="I1024" s="1" t="s">
        <v>21</v>
      </c>
      <c r="J1024" s="1">
        <v>694</v>
      </c>
      <c r="K1024" s="1">
        <v>992.42000000000007</v>
      </c>
    </row>
    <row r="1025" spans="1:11" ht="18" customHeight="1">
      <c r="A1025" s="1" t="s">
        <v>40</v>
      </c>
      <c r="B1025" s="1">
        <v>2021</v>
      </c>
      <c r="C1025" s="1" t="s">
        <v>49</v>
      </c>
      <c r="D1025" s="1" t="s">
        <v>20</v>
      </c>
      <c r="E1025" s="1" t="s">
        <v>56</v>
      </c>
      <c r="F1025" s="1" t="s">
        <v>31</v>
      </c>
      <c r="G1025" s="1" t="s">
        <v>16</v>
      </c>
      <c r="H1025" s="1" t="s">
        <v>32</v>
      </c>
      <c r="I1025" s="1" t="s">
        <v>21</v>
      </c>
      <c r="J1025" s="1">
        <v>727</v>
      </c>
      <c r="K1025" s="1">
        <v>1039.6100000000001</v>
      </c>
    </row>
    <row r="1026" spans="1:11" ht="18" customHeight="1">
      <c r="A1026" s="1" t="s">
        <v>36</v>
      </c>
      <c r="B1026" s="1">
        <v>2021</v>
      </c>
      <c r="C1026" s="1" t="s">
        <v>49</v>
      </c>
      <c r="D1026" s="1" t="s">
        <v>20</v>
      </c>
      <c r="E1026" s="1" t="s">
        <v>56</v>
      </c>
      <c r="F1026" s="1" t="s">
        <v>31</v>
      </c>
      <c r="G1026" s="1" t="s">
        <v>16</v>
      </c>
      <c r="H1026" s="1" t="s">
        <v>32</v>
      </c>
      <c r="I1026" s="1" t="s">
        <v>21</v>
      </c>
      <c r="J1026" s="1">
        <v>135</v>
      </c>
      <c r="K1026" s="1">
        <v>193.05</v>
      </c>
    </row>
    <row r="1027" spans="1:11" ht="18" customHeight="1">
      <c r="A1027" s="1" t="s">
        <v>40</v>
      </c>
      <c r="B1027" s="1">
        <v>2021</v>
      </c>
      <c r="C1027" s="1" t="s">
        <v>49</v>
      </c>
      <c r="D1027" s="1" t="s">
        <v>20</v>
      </c>
      <c r="E1027" s="1" t="s">
        <v>56</v>
      </c>
      <c r="F1027" s="1" t="s">
        <v>31</v>
      </c>
      <c r="G1027" s="1" t="s">
        <v>16</v>
      </c>
      <c r="H1027" s="1" t="s">
        <v>32</v>
      </c>
      <c r="I1027" s="1" t="s">
        <v>21</v>
      </c>
      <c r="J1027" s="1">
        <v>766</v>
      </c>
      <c r="K1027" s="1">
        <v>526.24</v>
      </c>
    </row>
    <row r="1028" spans="1:11" ht="18" customHeight="1">
      <c r="A1028" s="1" t="s">
        <v>33</v>
      </c>
      <c r="B1028" s="1">
        <v>2021</v>
      </c>
      <c r="C1028" s="1" t="s">
        <v>49</v>
      </c>
      <c r="D1028" s="1" t="s">
        <v>20</v>
      </c>
      <c r="E1028" s="1" t="s">
        <v>56</v>
      </c>
      <c r="F1028" s="1" t="s">
        <v>31</v>
      </c>
      <c r="G1028" s="1" t="s">
        <v>16</v>
      </c>
      <c r="H1028" s="1" t="s">
        <v>32</v>
      </c>
      <c r="I1028" s="1" t="s">
        <v>21</v>
      </c>
      <c r="J1028" s="1">
        <v>133</v>
      </c>
      <c r="K1028" s="1">
        <v>190.19</v>
      </c>
    </row>
    <row r="1029" spans="1:11" ht="18" customHeight="1">
      <c r="A1029" s="1" t="s">
        <v>33</v>
      </c>
      <c r="B1029" s="1">
        <v>2021</v>
      </c>
      <c r="C1029" s="1" t="s">
        <v>49</v>
      </c>
      <c r="D1029" s="1" t="s">
        <v>20</v>
      </c>
      <c r="E1029" s="1" t="s">
        <v>56</v>
      </c>
      <c r="F1029" s="1" t="s">
        <v>31</v>
      </c>
      <c r="G1029" s="1" t="s">
        <v>16</v>
      </c>
      <c r="H1029" s="1" t="s">
        <v>32</v>
      </c>
      <c r="I1029" s="1" t="s">
        <v>21</v>
      </c>
      <c r="J1029" s="1">
        <v>181</v>
      </c>
      <c r="K1029" s="1">
        <v>258.83</v>
      </c>
    </row>
    <row r="1030" spans="1:11" ht="18" customHeight="1">
      <c r="A1030" s="1" t="s">
        <v>36</v>
      </c>
      <c r="B1030" s="1">
        <v>2021</v>
      </c>
      <c r="C1030" s="1" t="s">
        <v>49</v>
      </c>
      <c r="D1030" s="1" t="s">
        <v>20</v>
      </c>
      <c r="E1030" s="1" t="s">
        <v>56</v>
      </c>
      <c r="F1030" s="1" t="s">
        <v>31</v>
      </c>
      <c r="G1030" s="1" t="s">
        <v>16</v>
      </c>
      <c r="H1030" s="1" t="s">
        <v>32</v>
      </c>
      <c r="I1030" s="1" t="s">
        <v>21</v>
      </c>
      <c r="J1030" s="1">
        <v>137</v>
      </c>
      <c r="K1030" s="1">
        <v>195.91</v>
      </c>
    </row>
    <row r="1031" spans="1:11" ht="18" customHeight="1">
      <c r="A1031" s="1" t="s">
        <v>33</v>
      </c>
      <c r="B1031" s="1">
        <v>2021</v>
      </c>
      <c r="C1031" s="1" t="s">
        <v>49</v>
      </c>
      <c r="D1031" s="1" t="s">
        <v>20</v>
      </c>
      <c r="E1031" s="1" t="s">
        <v>56</v>
      </c>
      <c r="F1031" s="1" t="s">
        <v>31</v>
      </c>
      <c r="G1031" s="1" t="s">
        <v>16</v>
      </c>
      <c r="H1031" s="1" t="s">
        <v>32</v>
      </c>
      <c r="I1031" s="1" t="s">
        <v>21</v>
      </c>
      <c r="J1031" s="1">
        <v>179</v>
      </c>
      <c r="K1031" s="1">
        <v>255.97</v>
      </c>
    </row>
    <row r="1032" spans="1:11" ht="18" customHeight="1">
      <c r="A1032" s="1" t="s">
        <v>36</v>
      </c>
      <c r="B1032" s="1">
        <v>2021</v>
      </c>
      <c r="C1032" s="1" t="s">
        <v>48</v>
      </c>
      <c r="D1032" s="1" t="s">
        <v>20</v>
      </c>
      <c r="E1032" s="1" t="s">
        <v>56</v>
      </c>
      <c r="F1032" s="1" t="s">
        <v>31</v>
      </c>
      <c r="G1032" s="1" t="s">
        <v>16</v>
      </c>
      <c r="H1032" s="1" t="s">
        <v>32</v>
      </c>
      <c r="I1032" s="1" t="s">
        <v>21</v>
      </c>
      <c r="J1032" s="1">
        <v>140</v>
      </c>
      <c r="K1032" s="1">
        <v>190.4</v>
      </c>
    </row>
    <row r="1033" spans="1:11" ht="18" customHeight="1">
      <c r="A1033" s="1" t="s">
        <v>30</v>
      </c>
      <c r="B1033" s="1">
        <v>2021</v>
      </c>
      <c r="C1033" s="1" t="s">
        <v>48</v>
      </c>
      <c r="D1033" s="1" t="s">
        <v>20</v>
      </c>
      <c r="E1033" s="1" t="s">
        <v>56</v>
      </c>
      <c r="F1033" s="1" t="s">
        <v>31</v>
      </c>
      <c r="G1033" s="1" t="s">
        <v>16</v>
      </c>
      <c r="H1033" s="1" t="s">
        <v>32</v>
      </c>
      <c r="I1033" s="1" t="s">
        <v>21</v>
      </c>
      <c r="J1033" s="1">
        <v>188</v>
      </c>
      <c r="K1033" s="1">
        <v>268.84000000000003</v>
      </c>
    </row>
    <row r="1034" spans="1:11" ht="18" customHeight="1">
      <c r="A1034" s="1" t="s">
        <v>36</v>
      </c>
      <c r="B1034" s="1">
        <v>2021</v>
      </c>
      <c r="C1034" s="1" t="s">
        <v>48</v>
      </c>
      <c r="D1034" s="1" t="s">
        <v>20</v>
      </c>
      <c r="E1034" s="1" t="s">
        <v>56</v>
      </c>
      <c r="F1034" s="1" t="s">
        <v>31</v>
      </c>
      <c r="G1034" s="1" t="s">
        <v>16</v>
      </c>
      <c r="H1034" s="1" t="s">
        <v>32</v>
      </c>
      <c r="I1034" s="1" t="s">
        <v>21</v>
      </c>
      <c r="J1034" s="1">
        <v>142</v>
      </c>
      <c r="K1034" s="1">
        <v>203.06</v>
      </c>
    </row>
    <row r="1035" spans="1:11" ht="18" customHeight="1">
      <c r="A1035" s="1" t="s">
        <v>30</v>
      </c>
      <c r="B1035" s="1">
        <v>2021</v>
      </c>
      <c r="C1035" s="1" t="s">
        <v>48</v>
      </c>
      <c r="D1035" s="1" t="s">
        <v>20</v>
      </c>
      <c r="E1035" s="1" t="s">
        <v>56</v>
      </c>
      <c r="F1035" s="1" t="s">
        <v>31</v>
      </c>
      <c r="G1035" s="1" t="s">
        <v>16</v>
      </c>
      <c r="H1035" s="1" t="s">
        <v>32</v>
      </c>
      <c r="I1035" s="1" t="s">
        <v>21</v>
      </c>
      <c r="J1035" s="1">
        <v>184</v>
      </c>
      <c r="K1035" s="1">
        <v>263.12</v>
      </c>
    </row>
    <row r="1036" spans="1:11" ht="18" customHeight="1">
      <c r="A1036" s="1" t="s">
        <v>36</v>
      </c>
      <c r="B1036" s="1">
        <v>2021</v>
      </c>
      <c r="C1036" s="1" t="s">
        <v>48</v>
      </c>
      <c r="D1036" s="1" t="s">
        <v>20</v>
      </c>
      <c r="E1036" s="1" t="s">
        <v>56</v>
      </c>
      <c r="F1036" s="1" t="s">
        <v>31</v>
      </c>
      <c r="G1036" s="1" t="s">
        <v>16</v>
      </c>
      <c r="H1036" s="1" t="s">
        <v>32</v>
      </c>
      <c r="I1036" s="1" t="s">
        <v>17</v>
      </c>
      <c r="J1036" s="1">
        <v>312</v>
      </c>
      <c r="K1036" s="1">
        <v>526.24</v>
      </c>
    </row>
    <row r="1037" spans="1:11" ht="18" customHeight="1">
      <c r="A1037" s="1" t="s">
        <v>40</v>
      </c>
      <c r="B1037" s="1">
        <v>2021</v>
      </c>
      <c r="C1037" s="1" t="s">
        <v>48</v>
      </c>
      <c r="D1037" s="1" t="s">
        <v>20</v>
      </c>
      <c r="E1037" s="1" t="s">
        <v>56</v>
      </c>
      <c r="F1037" s="1" t="s">
        <v>31</v>
      </c>
      <c r="G1037" s="1" t="s">
        <v>16</v>
      </c>
      <c r="H1037" s="1" t="s">
        <v>32</v>
      </c>
      <c r="I1037" s="1" t="s">
        <v>21</v>
      </c>
      <c r="J1037" s="1">
        <v>693</v>
      </c>
      <c r="K1037" s="1">
        <v>990.99</v>
      </c>
    </row>
    <row r="1038" spans="1:11" ht="18" customHeight="1">
      <c r="A1038" s="1" t="s">
        <v>30</v>
      </c>
      <c r="B1038" s="1">
        <v>2021</v>
      </c>
      <c r="C1038" s="1" t="s">
        <v>48</v>
      </c>
      <c r="D1038" s="1" t="s">
        <v>20</v>
      </c>
      <c r="E1038" s="1" t="s">
        <v>56</v>
      </c>
      <c r="F1038" s="1" t="s">
        <v>31</v>
      </c>
      <c r="G1038" s="1" t="s">
        <v>16</v>
      </c>
      <c r="H1038" s="1" t="s">
        <v>32</v>
      </c>
      <c r="I1038" s="1" t="s">
        <v>21</v>
      </c>
      <c r="J1038" s="1">
        <v>726</v>
      </c>
      <c r="K1038" s="1">
        <v>1038.18</v>
      </c>
    </row>
    <row r="1039" spans="1:11" ht="18" customHeight="1">
      <c r="A1039" s="1" t="s">
        <v>30</v>
      </c>
      <c r="B1039" s="1">
        <v>2021</v>
      </c>
      <c r="C1039" s="1" t="s">
        <v>48</v>
      </c>
      <c r="D1039" s="1" t="s">
        <v>20</v>
      </c>
      <c r="E1039" s="1" t="s">
        <v>56</v>
      </c>
      <c r="F1039" s="1" t="s">
        <v>31</v>
      </c>
      <c r="G1039" s="1" t="s">
        <v>16</v>
      </c>
      <c r="H1039" s="1" t="s">
        <v>32</v>
      </c>
      <c r="I1039" s="1" t="s">
        <v>21</v>
      </c>
      <c r="J1039" s="1">
        <v>141</v>
      </c>
      <c r="K1039" s="1">
        <v>201.63</v>
      </c>
    </row>
    <row r="1040" spans="1:11" ht="18" customHeight="1">
      <c r="A1040" s="1" t="s">
        <v>36</v>
      </c>
      <c r="B1040" s="1">
        <v>2021</v>
      </c>
      <c r="C1040" s="1" t="s">
        <v>48</v>
      </c>
      <c r="D1040" s="1" t="s">
        <v>20</v>
      </c>
      <c r="E1040" s="1" t="s">
        <v>56</v>
      </c>
      <c r="F1040" s="1" t="s">
        <v>31</v>
      </c>
      <c r="G1040" s="1" t="s">
        <v>16</v>
      </c>
      <c r="H1040" s="1" t="s">
        <v>32</v>
      </c>
      <c r="I1040" s="1" t="s">
        <v>21</v>
      </c>
      <c r="J1040" s="1">
        <v>765</v>
      </c>
      <c r="K1040" s="1">
        <v>526.24</v>
      </c>
    </row>
    <row r="1041" spans="1:11" ht="18" customHeight="1">
      <c r="A1041" s="1" t="s">
        <v>36</v>
      </c>
      <c r="B1041" s="1">
        <v>2021</v>
      </c>
      <c r="C1041" s="1" t="s">
        <v>48</v>
      </c>
      <c r="D1041" s="1" t="s">
        <v>20</v>
      </c>
      <c r="E1041" s="1" t="s">
        <v>56</v>
      </c>
      <c r="F1041" s="1" t="s">
        <v>31</v>
      </c>
      <c r="G1041" s="1" t="s">
        <v>16</v>
      </c>
      <c r="H1041" s="1" t="s">
        <v>32</v>
      </c>
      <c r="I1041" s="1" t="s">
        <v>21</v>
      </c>
      <c r="J1041" s="1">
        <v>139</v>
      </c>
      <c r="K1041" s="1">
        <v>198.76999999999998</v>
      </c>
    </row>
    <row r="1042" spans="1:11" ht="18" customHeight="1">
      <c r="A1042" s="1" t="s">
        <v>36</v>
      </c>
      <c r="B1042" s="1">
        <v>2021</v>
      </c>
      <c r="C1042" s="1" t="s">
        <v>48</v>
      </c>
      <c r="D1042" s="1" t="s">
        <v>20</v>
      </c>
      <c r="E1042" s="1" t="s">
        <v>56</v>
      </c>
      <c r="F1042" s="1" t="s">
        <v>31</v>
      </c>
      <c r="G1042" s="1" t="s">
        <v>16</v>
      </c>
      <c r="H1042" s="1" t="s">
        <v>32</v>
      </c>
      <c r="I1042" s="1" t="s">
        <v>21</v>
      </c>
      <c r="J1042" s="1">
        <v>187</v>
      </c>
      <c r="K1042" s="1">
        <v>267.40999999999997</v>
      </c>
    </row>
    <row r="1043" spans="1:11" ht="18" customHeight="1">
      <c r="A1043" s="1" t="s">
        <v>36</v>
      </c>
      <c r="B1043" s="1">
        <v>2021</v>
      </c>
      <c r="C1043" s="1" t="s">
        <v>48</v>
      </c>
      <c r="D1043" s="1" t="s">
        <v>20</v>
      </c>
      <c r="E1043" s="1" t="s">
        <v>56</v>
      </c>
      <c r="F1043" s="1" t="s">
        <v>31</v>
      </c>
      <c r="G1043" s="1" t="s">
        <v>16</v>
      </c>
      <c r="H1043" s="1" t="s">
        <v>32</v>
      </c>
      <c r="I1043" s="1" t="s">
        <v>17</v>
      </c>
      <c r="J1043" s="1">
        <v>311</v>
      </c>
      <c r="K1043" s="1">
        <v>444.73</v>
      </c>
    </row>
    <row r="1044" spans="1:11" ht="18" customHeight="1">
      <c r="A1044" s="1" t="s">
        <v>37</v>
      </c>
      <c r="B1044" s="1">
        <v>2021</v>
      </c>
      <c r="C1044" s="1" t="s">
        <v>48</v>
      </c>
      <c r="D1044" s="1" t="s">
        <v>20</v>
      </c>
      <c r="E1044" s="1" t="s">
        <v>56</v>
      </c>
      <c r="F1044" s="1" t="s">
        <v>31</v>
      </c>
      <c r="G1044" s="1" t="s">
        <v>16</v>
      </c>
      <c r="H1044" s="1" t="s">
        <v>32</v>
      </c>
      <c r="I1044" s="1" t="s">
        <v>21</v>
      </c>
      <c r="J1044" s="1">
        <v>185</v>
      </c>
      <c r="K1044" s="1">
        <v>264.55</v>
      </c>
    </row>
    <row r="1045" spans="1:11" ht="18" customHeight="1">
      <c r="A1045" s="1" t="s">
        <v>33</v>
      </c>
      <c r="B1045" s="1">
        <v>2021</v>
      </c>
      <c r="C1045" s="1" t="s">
        <v>47</v>
      </c>
      <c r="D1045" s="1" t="s">
        <v>20</v>
      </c>
      <c r="E1045" s="1" t="s">
        <v>56</v>
      </c>
      <c r="F1045" s="1" t="s">
        <v>31</v>
      </c>
      <c r="G1045" s="1" t="s">
        <v>16</v>
      </c>
      <c r="H1045" s="1" t="s">
        <v>32</v>
      </c>
      <c r="I1045" s="1" t="s">
        <v>17</v>
      </c>
      <c r="J1045" s="1">
        <v>326</v>
      </c>
      <c r="K1045" s="1">
        <v>466.18</v>
      </c>
    </row>
    <row r="1046" spans="1:11" ht="18" customHeight="1">
      <c r="A1046" s="1" t="s">
        <v>30</v>
      </c>
      <c r="B1046" s="1">
        <v>2021</v>
      </c>
      <c r="C1046" s="1" t="s">
        <v>47</v>
      </c>
      <c r="D1046" s="1" t="s">
        <v>20</v>
      </c>
      <c r="E1046" s="1" t="s">
        <v>56</v>
      </c>
      <c r="F1046" s="1" t="s">
        <v>31</v>
      </c>
      <c r="G1046" s="1" t="s">
        <v>16</v>
      </c>
      <c r="H1046" s="1" t="s">
        <v>32</v>
      </c>
      <c r="I1046" s="1" t="s">
        <v>17</v>
      </c>
      <c r="J1046" s="1">
        <v>320</v>
      </c>
      <c r="K1046" s="1">
        <v>457.6</v>
      </c>
    </row>
    <row r="1047" spans="1:11" ht="18" customHeight="1">
      <c r="A1047" s="1" t="s">
        <v>33</v>
      </c>
      <c r="B1047" s="1">
        <v>2021</v>
      </c>
      <c r="C1047" s="1" t="s">
        <v>47</v>
      </c>
      <c r="D1047" s="1" t="s">
        <v>20</v>
      </c>
      <c r="E1047" s="1" t="s">
        <v>56</v>
      </c>
      <c r="F1047" s="1" t="s">
        <v>31</v>
      </c>
      <c r="G1047" s="1" t="s">
        <v>16</v>
      </c>
      <c r="H1047" s="1" t="s">
        <v>32</v>
      </c>
      <c r="I1047" s="1" t="s">
        <v>17</v>
      </c>
      <c r="J1047" s="1">
        <v>314</v>
      </c>
      <c r="K1047" s="1">
        <v>449.02</v>
      </c>
    </row>
    <row r="1048" spans="1:11" ht="18" customHeight="1">
      <c r="A1048" s="1" t="s">
        <v>30</v>
      </c>
      <c r="B1048" s="1">
        <v>2021</v>
      </c>
      <c r="C1048" s="1" t="s">
        <v>47</v>
      </c>
      <c r="D1048" s="1" t="s">
        <v>20</v>
      </c>
      <c r="E1048" s="1" t="s">
        <v>56</v>
      </c>
      <c r="F1048" s="1" t="s">
        <v>31</v>
      </c>
      <c r="G1048" s="1" t="s">
        <v>16</v>
      </c>
      <c r="H1048" s="1" t="s">
        <v>32</v>
      </c>
      <c r="I1048" s="1" t="s">
        <v>21</v>
      </c>
      <c r="J1048" s="1">
        <v>146</v>
      </c>
      <c r="K1048" s="1">
        <v>198.56</v>
      </c>
    </row>
    <row r="1049" spans="1:11" ht="18" customHeight="1">
      <c r="A1049" s="1" t="s">
        <v>33</v>
      </c>
      <c r="B1049" s="1">
        <v>2021</v>
      </c>
      <c r="C1049" s="1" t="s">
        <v>47</v>
      </c>
      <c r="D1049" s="1" t="s">
        <v>20</v>
      </c>
      <c r="E1049" s="1" t="s">
        <v>56</v>
      </c>
      <c r="F1049" s="1" t="s">
        <v>31</v>
      </c>
      <c r="G1049" s="1" t="s">
        <v>16</v>
      </c>
      <c r="H1049" s="1" t="s">
        <v>32</v>
      </c>
      <c r="I1049" s="1" t="s">
        <v>21</v>
      </c>
      <c r="J1049" s="1">
        <v>194</v>
      </c>
      <c r="K1049" s="1">
        <v>277.42</v>
      </c>
    </row>
    <row r="1050" spans="1:11" ht="18" customHeight="1">
      <c r="A1050" s="1" t="s">
        <v>33</v>
      </c>
      <c r="B1050" s="1">
        <v>2021</v>
      </c>
      <c r="C1050" s="1" t="s">
        <v>47</v>
      </c>
      <c r="D1050" s="1" t="s">
        <v>20</v>
      </c>
      <c r="E1050" s="1" t="s">
        <v>56</v>
      </c>
      <c r="F1050" s="1" t="s">
        <v>31</v>
      </c>
      <c r="G1050" s="1" t="s">
        <v>16</v>
      </c>
      <c r="H1050" s="1" t="s">
        <v>32</v>
      </c>
      <c r="I1050" s="1" t="s">
        <v>21</v>
      </c>
      <c r="J1050" s="1">
        <v>190</v>
      </c>
      <c r="K1050" s="1">
        <v>271.7</v>
      </c>
    </row>
    <row r="1051" spans="1:11" ht="18" customHeight="1">
      <c r="A1051" s="1" t="s">
        <v>33</v>
      </c>
      <c r="B1051" s="1">
        <v>2021</v>
      </c>
      <c r="C1051" s="1" t="s">
        <v>47</v>
      </c>
      <c r="D1051" s="1" t="s">
        <v>20</v>
      </c>
      <c r="E1051" s="1" t="s">
        <v>56</v>
      </c>
      <c r="F1051" s="1" t="s">
        <v>31</v>
      </c>
      <c r="G1051" s="1" t="s">
        <v>16</v>
      </c>
      <c r="H1051" s="1" t="s">
        <v>32</v>
      </c>
      <c r="I1051" s="1" t="s">
        <v>21</v>
      </c>
      <c r="J1051" s="1">
        <v>364</v>
      </c>
      <c r="K1051" s="1">
        <v>520.52</v>
      </c>
    </row>
    <row r="1052" spans="1:11" ht="18" customHeight="1">
      <c r="A1052" s="1" t="s">
        <v>33</v>
      </c>
      <c r="B1052" s="1">
        <v>2021</v>
      </c>
      <c r="C1052" s="1" t="s">
        <v>47</v>
      </c>
      <c r="D1052" s="1" t="s">
        <v>20</v>
      </c>
      <c r="E1052" s="1" t="s">
        <v>56</v>
      </c>
      <c r="F1052" s="1" t="s">
        <v>31</v>
      </c>
      <c r="G1052" s="1" t="s">
        <v>16</v>
      </c>
      <c r="H1052" s="1" t="s">
        <v>32</v>
      </c>
      <c r="I1052" s="1" t="s">
        <v>17</v>
      </c>
      <c r="J1052" s="1">
        <v>324</v>
      </c>
      <c r="K1052" s="1">
        <v>526.24</v>
      </c>
    </row>
    <row r="1053" spans="1:11" ht="18" customHeight="1">
      <c r="A1053" s="1" t="s">
        <v>33</v>
      </c>
      <c r="B1053" s="1">
        <v>2021</v>
      </c>
      <c r="C1053" s="1" t="s">
        <v>47</v>
      </c>
      <c r="D1053" s="1" t="s">
        <v>20</v>
      </c>
      <c r="E1053" s="1" t="s">
        <v>56</v>
      </c>
      <c r="F1053" s="1" t="s">
        <v>31</v>
      </c>
      <c r="G1053" s="1" t="s">
        <v>16</v>
      </c>
      <c r="H1053" s="1" t="s">
        <v>32</v>
      </c>
      <c r="I1053" s="1" t="s">
        <v>17</v>
      </c>
      <c r="J1053" s="1">
        <v>318</v>
      </c>
      <c r="K1053" s="1">
        <v>526.24</v>
      </c>
    </row>
    <row r="1054" spans="1:11" ht="18" customHeight="1">
      <c r="A1054" s="1" t="s">
        <v>36</v>
      </c>
      <c r="B1054" s="1">
        <v>2021</v>
      </c>
      <c r="C1054" s="1" t="s">
        <v>47</v>
      </c>
      <c r="D1054" s="1" t="s">
        <v>20</v>
      </c>
      <c r="E1054" s="1" t="s">
        <v>56</v>
      </c>
      <c r="F1054" s="1" t="s">
        <v>31</v>
      </c>
      <c r="G1054" s="1" t="s">
        <v>16</v>
      </c>
      <c r="H1054" s="1" t="s">
        <v>32</v>
      </c>
      <c r="I1054" s="1" t="s">
        <v>21</v>
      </c>
      <c r="J1054" s="1">
        <v>692</v>
      </c>
      <c r="K1054" s="1">
        <v>989.56</v>
      </c>
    </row>
    <row r="1055" spans="1:11" ht="18" customHeight="1">
      <c r="A1055" s="1" t="s">
        <v>30</v>
      </c>
      <c r="B1055" s="1">
        <v>2021</v>
      </c>
      <c r="C1055" s="1" t="s">
        <v>47</v>
      </c>
      <c r="D1055" s="1" t="s">
        <v>20</v>
      </c>
      <c r="E1055" s="1" t="s">
        <v>56</v>
      </c>
      <c r="F1055" s="1" t="s">
        <v>31</v>
      </c>
      <c r="G1055" s="1" t="s">
        <v>16</v>
      </c>
      <c r="H1055" s="1" t="s">
        <v>32</v>
      </c>
      <c r="I1055" s="1" t="s">
        <v>21</v>
      </c>
      <c r="J1055" s="1">
        <v>725</v>
      </c>
      <c r="K1055" s="1">
        <v>1036.75</v>
      </c>
    </row>
    <row r="1056" spans="1:11" ht="18" customHeight="1">
      <c r="A1056" s="1" t="s">
        <v>36</v>
      </c>
      <c r="B1056" s="1">
        <v>2021</v>
      </c>
      <c r="C1056" s="1" t="s">
        <v>47</v>
      </c>
      <c r="D1056" s="1" t="s">
        <v>20</v>
      </c>
      <c r="E1056" s="1" t="s">
        <v>56</v>
      </c>
      <c r="F1056" s="1" t="s">
        <v>31</v>
      </c>
      <c r="G1056" s="1" t="s">
        <v>16</v>
      </c>
      <c r="H1056" s="1" t="s">
        <v>32</v>
      </c>
      <c r="I1056" s="1" t="s">
        <v>21</v>
      </c>
      <c r="J1056" s="1">
        <v>778</v>
      </c>
      <c r="K1056" s="1">
        <v>1112.54</v>
      </c>
    </row>
    <row r="1057" spans="1:11" ht="18" customHeight="1">
      <c r="A1057" s="1" t="s">
        <v>33</v>
      </c>
      <c r="B1057" s="1">
        <v>2021</v>
      </c>
      <c r="C1057" s="1" t="s">
        <v>47</v>
      </c>
      <c r="D1057" s="1" t="s">
        <v>20</v>
      </c>
      <c r="E1057" s="1" t="s">
        <v>56</v>
      </c>
      <c r="F1057" s="1" t="s">
        <v>31</v>
      </c>
      <c r="G1057" s="1" t="s">
        <v>16</v>
      </c>
      <c r="H1057" s="1" t="s">
        <v>32</v>
      </c>
      <c r="I1057" s="1" t="s">
        <v>17</v>
      </c>
      <c r="J1057" s="1">
        <v>327</v>
      </c>
      <c r="K1057" s="1">
        <v>467.61</v>
      </c>
    </row>
    <row r="1058" spans="1:11" ht="18" customHeight="1">
      <c r="A1058" s="1" t="s">
        <v>30</v>
      </c>
      <c r="B1058" s="1">
        <v>2021</v>
      </c>
      <c r="C1058" s="1" t="s">
        <v>47</v>
      </c>
      <c r="D1058" s="1" t="s">
        <v>20</v>
      </c>
      <c r="E1058" s="1" t="s">
        <v>56</v>
      </c>
      <c r="F1058" s="1" t="s">
        <v>31</v>
      </c>
      <c r="G1058" s="1" t="s">
        <v>16</v>
      </c>
      <c r="H1058" s="1" t="s">
        <v>32</v>
      </c>
      <c r="I1058" s="1" t="s">
        <v>17</v>
      </c>
      <c r="J1058" s="1">
        <v>321</v>
      </c>
      <c r="K1058" s="1">
        <v>459.03</v>
      </c>
    </row>
    <row r="1059" spans="1:11" ht="18" customHeight="1">
      <c r="A1059" s="1" t="s">
        <v>33</v>
      </c>
      <c r="B1059" s="1">
        <v>2021</v>
      </c>
      <c r="C1059" s="1" t="s">
        <v>47</v>
      </c>
      <c r="D1059" s="1" t="s">
        <v>20</v>
      </c>
      <c r="E1059" s="1" t="s">
        <v>56</v>
      </c>
      <c r="F1059" s="1" t="s">
        <v>31</v>
      </c>
      <c r="G1059" s="1" t="s">
        <v>16</v>
      </c>
      <c r="H1059" s="1" t="s">
        <v>32</v>
      </c>
      <c r="I1059" s="1" t="s">
        <v>17</v>
      </c>
      <c r="J1059" s="1">
        <v>315</v>
      </c>
      <c r="K1059" s="1">
        <v>450.45</v>
      </c>
    </row>
    <row r="1060" spans="1:11" ht="18" customHeight="1">
      <c r="A1060" s="1" t="s">
        <v>36</v>
      </c>
      <c r="B1060" s="1">
        <v>2021</v>
      </c>
      <c r="C1060" s="1" t="s">
        <v>47</v>
      </c>
      <c r="D1060" s="1" t="s">
        <v>20</v>
      </c>
      <c r="E1060" s="1" t="s">
        <v>56</v>
      </c>
      <c r="F1060" s="1" t="s">
        <v>31</v>
      </c>
      <c r="G1060" s="1" t="s">
        <v>16</v>
      </c>
      <c r="H1060" s="1" t="s">
        <v>32</v>
      </c>
      <c r="I1060" s="1" t="s">
        <v>21</v>
      </c>
      <c r="J1060" s="1">
        <v>147</v>
      </c>
      <c r="K1060" s="1">
        <v>210.21</v>
      </c>
    </row>
    <row r="1061" spans="1:11" ht="18" customHeight="1">
      <c r="A1061" s="1" t="s">
        <v>33</v>
      </c>
      <c r="B1061" s="1">
        <v>2021</v>
      </c>
      <c r="C1061" s="1" t="s">
        <v>47</v>
      </c>
      <c r="D1061" s="1" t="s">
        <v>20</v>
      </c>
      <c r="E1061" s="1" t="s">
        <v>56</v>
      </c>
      <c r="F1061" s="1" t="s">
        <v>31</v>
      </c>
      <c r="G1061" s="1" t="s">
        <v>16</v>
      </c>
      <c r="H1061" s="1" t="s">
        <v>32</v>
      </c>
      <c r="I1061" s="1" t="s">
        <v>21</v>
      </c>
      <c r="J1061" s="1">
        <v>145</v>
      </c>
      <c r="K1061" s="1">
        <v>207.35</v>
      </c>
    </row>
    <row r="1062" spans="1:11" ht="18" customHeight="1">
      <c r="A1062" s="1" t="s">
        <v>33</v>
      </c>
      <c r="B1062" s="1">
        <v>2021</v>
      </c>
      <c r="C1062" s="1" t="s">
        <v>47</v>
      </c>
      <c r="D1062" s="1" t="s">
        <v>20</v>
      </c>
      <c r="E1062" s="1" t="s">
        <v>56</v>
      </c>
      <c r="F1062" s="1" t="s">
        <v>31</v>
      </c>
      <c r="G1062" s="1" t="s">
        <v>16</v>
      </c>
      <c r="H1062" s="1" t="s">
        <v>32</v>
      </c>
      <c r="I1062" s="1" t="s">
        <v>21</v>
      </c>
      <c r="J1062" s="1">
        <v>193</v>
      </c>
      <c r="K1062" s="1">
        <v>275.99</v>
      </c>
    </row>
    <row r="1063" spans="1:11" ht="18" customHeight="1">
      <c r="A1063" s="1" t="s">
        <v>30</v>
      </c>
      <c r="B1063" s="1">
        <v>2021</v>
      </c>
      <c r="C1063" s="1" t="s">
        <v>47</v>
      </c>
      <c r="D1063" s="1" t="s">
        <v>20</v>
      </c>
      <c r="E1063" s="1" t="s">
        <v>56</v>
      </c>
      <c r="F1063" s="1" t="s">
        <v>31</v>
      </c>
      <c r="G1063" s="1" t="s">
        <v>16</v>
      </c>
      <c r="H1063" s="1" t="s">
        <v>32</v>
      </c>
      <c r="I1063" s="1" t="s">
        <v>17</v>
      </c>
      <c r="J1063" s="1">
        <v>323</v>
      </c>
      <c r="K1063" s="1">
        <v>461.89</v>
      </c>
    </row>
    <row r="1064" spans="1:11" ht="18" customHeight="1">
      <c r="A1064" s="1" t="s">
        <v>33</v>
      </c>
      <c r="B1064" s="1">
        <v>2021</v>
      </c>
      <c r="C1064" s="1" t="s">
        <v>47</v>
      </c>
      <c r="D1064" s="1" t="s">
        <v>20</v>
      </c>
      <c r="E1064" s="1" t="s">
        <v>56</v>
      </c>
      <c r="F1064" s="1" t="s">
        <v>31</v>
      </c>
      <c r="G1064" s="1" t="s">
        <v>16</v>
      </c>
      <c r="H1064" s="1" t="s">
        <v>32</v>
      </c>
      <c r="I1064" s="1" t="s">
        <v>17</v>
      </c>
      <c r="J1064" s="1">
        <v>317</v>
      </c>
      <c r="K1064" s="1">
        <v>453.31</v>
      </c>
    </row>
    <row r="1065" spans="1:11" ht="18" customHeight="1">
      <c r="A1065" s="1" t="s">
        <v>30</v>
      </c>
      <c r="B1065" s="1">
        <v>2021</v>
      </c>
      <c r="C1065" s="1" t="s">
        <v>47</v>
      </c>
      <c r="D1065" s="1" t="s">
        <v>20</v>
      </c>
      <c r="E1065" s="1" t="s">
        <v>56</v>
      </c>
      <c r="F1065" s="1" t="s">
        <v>31</v>
      </c>
      <c r="G1065" s="1" t="s">
        <v>16</v>
      </c>
      <c r="H1065" s="1" t="s">
        <v>32</v>
      </c>
      <c r="I1065" s="1" t="s">
        <v>21</v>
      </c>
      <c r="J1065" s="1">
        <v>143</v>
      </c>
      <c r="K1065" s="1">
        <v>204.49</v>
      </c>
    </row>
    <row r="1066" spans="1:11" ht="18" customHeight="1">
      <c r="A1066" s="1" t="s">
        <v>33</v>
      </c>
      <c r="B1066" s="1">
        <v>2021</v>
      </c>
      <c r="C1066" s="1" t="s">
        <v>47</v>
      </c>
      <c r="D1066" s="1" t="s">
        <v>20</v>
      </c>
      <c r="E1066" s="1" t="s">
        <v>56</v>
      </c>
      <c r="F1066" s="1" t="s">
        <v>31</v>
      </c>
      <c r="G1066" s="1" t="s">
        <v>16</v>
      </c>
      <c r="H1066" s="1" t="s">
        <v>32</v>
      </c>
      <c r="I1066" s="1" t="s">
        <v>21</v>
      </c>
      <c r="J1066" s="1">
        <v>191</v>
      </c>
      <c r="K1066" s="1">
        <v>273.13</v>
      </c>
    </row>
    <row r="1067" spans="1:11" ht="18" customHeight="1">
      <c r="A1067" s="1" t="s">
        <v>30</v>
      </c>
      <c r="B1067" s="1">
        <v>2021</v>
      </c>
      <c r="C1067" s="1" t="s">
        <v>47</v>
      </c>
      <c r="D1067" s="1" t="s">
        <v>20</v>
      </c>
      <c r="E1067" s="1" t="s">
        <v>56</v>
      </c>
      <c r="F1067" s="1" t="s">
        <v>31</v>
      </c>
      <c r="G1067" s="1" t="s">
        <v>16</v>
      </c>
      <c r="H1067" s="1" t="s">
        <v>32</v>
      </c>
      <c r="I1067" s="1" t="s">
        <v>21</v>
      </c>
      <c r="J1067" s="1">
        <v>787</v>
      </c>
      <c r="K1067" s="1">
        <v>1125.4099999999999</v>
      </c>
    </row>
    <row r="1068" spans="1:11" ht="18" customHeight="1">
      <c r="A1068" s="1" t="s">
        <v>36</v>
      </c>
      <c r="B1068" s="1">
        <v>2021</v>
      </c>
      <c r="C1068" s="1" t="s">
        <v>42</v>
      </c>
      <c r="D1068" s="1" t="s">
        <v>19</v>
      </c>
      <c r="E1068" s="1" t="s">
        <v>56</v>
      </c>
      <c r="F1068" s="1" t="s">
        <v>31</v>
      </c>
      <c r="G1068" s="1" t="s">
        <v>16</v>
      </c>
      <c r="H1068" s="1" t="s">
        <v>32</v>
      </c>
      <c r="I1068" s="1" t="s">
        <v>17</v>
      </c>
      <c r="J1068" s="1">
        <v>266</v>
      </c>
      <c r="K1068" s="1">
        <v>380.38</v>
      </c>
    </row>
    <row r="1069" spans="1:11" ht="18" customHeight="1">
      <c r="A1069" s="1" t="s">
        <v>36</v>
      </c>
      <c r="B1069" s="1">
        <v>2021</v>
      </c>
      <c r="C1069" s="1" t="s">
        <v>42</v>
      </c>
      <c r="D1069" s="1" t="s">
        <v>19</v>
      </c>
      <c r="E1069" s="1" t="s">
        <v>56</v>
      </c>
      <c r="F1069" s="1" t="s">
        <v>31</v>
      </c>
      <c r="G1069" s="1" t="s">
        <v>16</v>
      </c>
      <c r="H1069" s="1" t="s">
        <v>32</v>
      </c>
      <c r="I1069" s="1" t="s">
        <v>17</v>
      </c>
      <c r="J1069" s="1">
        <v>314</v>
      </c>
      <c r="K1069" s="1">
        <v>449.02</v>
      </c>
    </row>
    <row r="1070" spans="1:11" ht="18" customHeight="1">
      <c r="A1070" s="1" t="s">
        <v>33</v>
      </c>
      <c r="B1070" s="1">
        <v>2021</v>
      </c>
      <c r="C1070" s="1" t="s">
        <v>42</v>
      </c>
      <c r="D1070" s="1" t="s">
        <v>19</v>
      </c>
      <c r="E1070" s="1" t="s">
        <v>56</v>
      </c>
      <c r="F1070" s="1" t="s">
        <v>31</v>
      </c>
      <c r="G1070" s="1" t="s">
        <v>16</v>
      </c>
      <c r="H1070" s="1" t="s">
        <v>32</v>
      </c>
      <c r="I1070" s="1" t="s">
        <v>17</v>
      </c>
      <c r="J1070" s="1">
        <v>236</v>
      </c>
      <c r="K1070" s="1">
        <v>337.48</v>
      </c>
    </row>
    <row r="1071" spans="1:11" ht="18" customHeight="1">
      <c r="A1071" s="1" t="s">
        <v>36</v>
      </c>
      <c r="B1071" s="1">
        <v>2021</v>
      </c>
      <c r="C1071" s="1" t="s">
        <v>42</v>
      </c>
      <c r="D1071" s="1" t="s">
        <v>19</v>
      </c>
      <c r="E1071" s="1" t="s">
        <v>56</v>
      </c>
      <c r="F1071" s="1" t="s">
        <v>31</v>
      </c>
      <c r="G1071" s="1" t="s">
        <v>16</v>
      </c>
      <c r="H1071" s="1" t="s">
        <v>32</v>
      </c>
      <c r="I1071" s="1" t="s">
        <v>17</v>
      </c>
      <c r="J1071" s="1">
        <v>310</v>
      </c>
      <c r="K1071" s="1">
        <v>526.24</v>
      </c>
    </row>
    <row r="1072" spans="1:11" ht="18" customHeight="1">
      <c r="A1072" s="1" t="s">
        <v>30</v>
      </c>
      <c r="B1072" s="1">
        <v>2021</v>
      </c>
      <c r="C1072" s="1" t="s">
        <v>42</v>
      </c>
      <c r="D1072" s="1" t="s">
        <v>19</v>
      </c>
      <c r="E1072" s="1" t="s">
        <v>56</v>
      </c>
      <c r="F1072" s="1" t="s">
        <v>31</v>
      </c>
      <c r="G1072" s="1" t="s">
        <v>16</v>
      </c>
      <c r="H1072" s="1" t="s">
        <v>32</v>
      </c>
      <c r="I1072" s="1" t="s">
        <v>17</v>
      </c>
      <c r="J1072" s="1">
        <v>238</v>
      </c>
      <c r="K1072" s="1">
        <v>526.24</v>
      </c>
    </row>
    <row r="1073" spans="1:11" ht="18" customHeight="1">
      <c r="A1073" s="1" t="s">
        <v>33</v>
      </c>
      <c r="B1073" s="1">
        <v>2021</v>
      </c>
      <c r="C1073" s="1" t="s">
        <v>42</v>
      </c>
      <c r="D1073" s="1" t="s">
        <v>19</v>
      </c>
      <c r="E1073" s="1" t="s">
        <v>56</v>
      </c>
      <c r="F1073" s="1" t="s">
        <v>31</v>
      </c>
      <c r="G1073" s="1" t="s">
        <v>16</v>
      </c>
      <c r="H1073" s="1" t="s">
        <v>32</v>
      </c>
      <c r="I1073" s="1" t="s">
        <v>17</v>
      </c>
      <c r="J1073" s="1">
        <v>1000</v>
      </c>
      <c r="K1073" s="1">
        <v>1430</v>
      </c>
    </row>
    <row r="1074" spans="1:11" ht="18" customHeight="1">
      <c r="A1074" s="1" t="s">
        <v>37</v>
      </c>
      <c r="B1074" s="1">
        <v>2021</v>
      </c>
      <c r="C1074" s="1" t="s">
        <v>42</v>
      </c>
      <c r="D1074" s="1" t="s">
        <v>19</v>
      </c>
      <c r="E1074" s="1" t="s">
        <v>56</v>
      </c>
      <c r="F1074" s="1" t="s">
        <v>31</v>
      </c>
      <c r="G1074" s="1" t="s">
        <v>16</v>
      </c>
      <c r="H1074" s="1" t="s">
        <v>32</v>
      </c>
      <c r="I1074" s="1" t="s">
        <v>17</v>
      </c>
      <c r="J1074" s="1">
        <v>1033</v>
      </c>
      <c r="K1074" s="1">
        <v>1477.19</v>
      </c>
    </row>
    <row r="1075" spans="1:11" ht="18" customHeight="1">
      <c r="A1075" s="1" t="s">
        <v>30</v>
      </c>
      <c r="B1075" s="1">
        <v>2021</v>
      </c>
      <c r="C1075" s="1" t="s">
        <v>42</v>
      </c>
      <c r="D1075" s="1" t="s">
        <v>19</v>
      </c>
      <c r="E1075" s="1" t="s">
        <v>56</v>
      </c>
      <c r="F1075" s="1" t="s">
        <v>31</v>
      </c>
      <c r="G1075" s="1" t="s">
        <v>16</v>
      </c>
      <c r="H1075" s="1" t="s">
        <v>32</v>
      </c>
      <c r="I1075" s="1" t="s">
        <v>17</v>
      </c>
      <c r="J1075" s="1">
        <v>240</v>
      </c>
      <c r="K1075" s="1">
        <v>343.2</v>
      </c>
    </row>
    <row r="1076" spans="1:11" ht="18" customHeight="1">
      <c r="A1076" s="1" t="s">
        <v>30</v>
      </c>
      <c r="B1076" s="1">
        <v>2021</v>
      </c>
      <c r="C1076" s="1" t="s">
        <v>42</v>
      </c>
      <c r="D1076" s="1" t="s">
        <v>19</v>
      </c>
      <c r="E1076" s="1" t="s">
        <v>56</v>
      </c>
      <c r="F1076" s="1" t="s">
        <v>31</v>
      </c>
      <c r="G1076" s="1" t="s">
        <v>16</v>
      </c>
      <c r="H1076" s="1" t="s">
        <v>32</v>
      </c>
      <c r="I1076" s="1" t="s">
        <v>17</v>
      </c>
      <c r="J1076" s="1">
        <v>267</v>
      </c>
      <c r="K1076" s="1">
        <v>381.81</v>
      </c>
    </row>
    <row r="1077" spans="1:11" ht="18" customHeight="1">
      <c r="A1077" s="1" t="s">
        <v>33</v>
      </c>
      <c r="B1077" s="1">
        <v>2021</v>
      </c>
      <c r="C1077" s="1" t="s">
        <v>42</v>
      </c>
      <c r="D1077" s="1" t="s">
        <v>19</v>
      </c>
      <c r="E1077" s="1" t="s">
        <v>56</v>
      </c>
      <c r="F1077" s="1" t="s">
        <v>31</v>
      </c>
      <c r="G1077" s="1" t="s">
        <v>16</v>
      </c>
      <c r="H1077" s="1" t="s">
        <v>32</v>
      </c>
      <c r="I1077" s="1" t="s">
        <v>17</v>
      </c>
      <c r="J1077" s="1">
        <v>237</v>
      </c>
      <c r="K1077" s="1">
        <v>338.90999999999997</v>
      </c>
    </row>
    <row r="1078" spans="1:11" ht="18" customHeight="1">
      <c r="A1078" s="1" t="s">
        <v>30</v>
      </c>
      <c r="B1078" s="1">
        <v>2021</v>
      </c>
      <c r="C1078" s="1" t="s">
        <v>42</v>
      </c>
      <c r="D1078" s="1" t="s">
        <v>19</v>
      </c>
      <c r="E1078" s="1" t="s">
        <v>56</v>
      </c>
      <c r="F1078" s="1" t="s">
        <v>31</v>
      </c>
      <c r="G1078" s="1" t="s">
        <v>16</v>
      </c>
      <c r="H1078" s="1" t="s">
        <v>32</v>
      </c>
      <c r="I1078" s="1" t="s">
        <v>17</v>
      </c>
      <c r="J1078" s="1">
        <v>781</v>
      </c>
      <c r="K1078" s="1">
        <v>1116.83</v>
      </c>
    </row>
    <row r="1079" spans="1:11" ht="18" customHeight="1">
      <c r="A1079" s="1" t="s">
        <v>33</v>
      </c>
      <c r="B1079" s="1">
        <v>2021</v>
      </c>
      <c r="C1079" s="1" t="s">
        <v>42</v>
      </c>
      <c r="D1079" s="1" t="s">
        <v>19</v>
      </c>
      <c r="E1079" s="1" t="s">
        <v>56</v>
      </c>
      <c r="F1079" s="1" t="s">
        <v>31</v>
      </c>
      <c r="G1079" s="1" t="s">
        <v>16</v>
      </c>
      <c r="H1079" s="1" t="s">
        <v>32</v>
      </c>
      <c r="I1079" s="1" t="s">
        <v>17</v>
      </c>
      <c r="J1079" s="1">
        <v>814</v>
      </c>
      <c r="K1079" s="1">
        <v>1164.02</v>
      </c>
    </row>
    <row r="1080" spans="1:11" ht="18" customHeight="1">
      <c r="A1080" s="1" t="s">
        <v>33</v>
      </c>
      <c r="B1080" s="1">
        <v>2021</v>
      </c>
      <c r="C1080" s="1" t="s">
        <v>42</v>
      </c>
      <c r="D1080" s="1" t="s">
        <v>19</v>
      </c>
      <c r="E1080" s="1" t="s">
        <v>56</v>
      </c>
      <c r="F1080" s="1" t="s">
        <v>31</v>
      </c>
      <c r="G1080" s="1" t="s">
        <v>16</v>
      </c>
      <c r="H1080" s="1" t="s">
        <v>32</v>
      </c>
      <c r="I1080" s="1" t="s">
        <v>17</v>
      </c>
      <c r="J1080" s="1">
        <v>263</v>
      </c>
      <c r="K1080" s="1">
        <v>376.09000000000003</v>
      </c>
    </row>
    <row r="1081" spans="1:11" ht="18" customHeight="1">
      <c r="A1081" s="1" t="s">
        <v>33</v>
      </c>
      <c r="B1081" s="1">
        <v>2021</v>
      </c>
      <c r="C1081" s="1" t="s">
        <v>42</v>
      </c>
      <c r="D1081" s="1" t="s">
        <v>19</v>
      </c>
      <c r="E1081" s="1" t="s">
        <v>56</v>
      </c>
      <c r="F1081" s="1" t="s">
        <v>31</v>
      </c>
      <c r="G1081" s="1" t="s">
        <v>16</v>
      </c>
      <c r="H1081" s="1" t="s">
        <v>32</v>
      </c>
      <c r="I1081" s="1" t="s">
        <v>17</v>
      </c>
      <c r="J1081" s="1">
        <v>311</v>
      </c>
      <c r="K1081" s="1">
        <v>444.73</v>
      </c>
    </row>
    <row r="1082" spans="1:11" ht="18" customHeight="1">
      <c r="A1082" s="1" t="s">
        <v>36</v>
      </c>
      <c r="B1082" s="1">
        <v>2021</v>
      </c>
      <c r="C1082" s="1" t="s">
        <v>42</v>
      </c>
      <c r="D1082" s="1" t="s">
        <v>19</v>
      </c>
      <c r="E1082" s="1" t="s">
        <v>56</v>
      </c>
      <c r="F1082" s="1" t="s">
        <v>31</v>
      </c>
      <c r="G1082" s="1" t="s">
        <v>16</v>
      </c>
      <c r="H1082" s="1" t="s">
        <v>32</v>
      </c>
      <c r="I1082" s="1" t="s">
        <v>17</v>
      </c>
      <c r="J1082" s="1">
        <v>239</v>
      </c>
      <c r="K1082" s="1">
        <v>341.77</v>
      </c>
    </row>
    <row r="1083" spans="1:11" ht="18" customHeight="1">
      <c r="A1083" s="1" t="s">
        <v>33</v>
      </c>
      <c r="B1083" s="1">
        <v>2021</v>
      </c>
      <c r="C1083" s="1" t="s">
        <v>46</v>
      </c>
      <c r="D1083" s="1" t="s">
        <v>19</v>
      </c>
      <c r="E1083" s="1" t="s">
        <v>56</v>
      </c>
      <c r="F1083" s="1" t="s">
        <v>31</v>
      </c>
      <c r="G1083" s="1" t="s">
        <v>16</v>
      </c>
      <c r="H1083" s="1" t="s">
        <v>32</v>
      </c>
      <c r="I1083" s="1" t="s">
        <v>17</v>
      </c>
      <c r="J1083" s="1">
        <v>242</v>
      </c>
      <c r="K1083" s="1">
        <v>346.06</v>
      </c>
    </row>
    <row r="1084" spans="1:11" ht="18" customHeight="1">
      <c r="A1084" s="1" t="s">
        <v>40</v>
      </c>
      <c r="B1084" s="1">
        <v>2021</v>
      </c>
      <c r="C1084" s="1" t="s">
        <v>46</v>
      </c>
      <c r="D1084" s="1" t="s">
        <v>19</v>
      </c>
      <c r="E1084" s="1" t="s">
        <v>56</v>
      </c>
      <c r="F1084" s="1" t="s">
        <v>31</v>
      </c>
      <c r="G1084" s="1" t="s">
        <v>16</v>
      </c>
      <c r="H1084" s="1" t="s">
        <v>32</v>
      </c>
      <c r="I1084" s="1" t="s">
        <v>17</v>
      </c>
      <c r="J1084" s="1">
        <v>290</v>
      </c>
      <c r="K1084" s="1">
        <v>414.7</v>
      </c>
    </row>
    <row r="1085" spans="1:11" ht="18" customHeight="1">
      <c r="A1085" s="1" t="s">
        <v>36</v>
      </c>
      <c r="B1085" s="1">
        <v>2021</v>
      </c>
      <c r="C1085" s="1" t="s">
        <v>46</v>
      </c>
      <c r="D1085" s="1" t="s">
        <v>20</v>
      </c>
      <c r="E1085" s="1" t="s">
        <v>56</v>
      </c>
      <c r="F1085" s="1" t="s">
        <v>31</v>
      </c>
      <c r="G1085" s="1" t="s">
        <v>16</v>
      </c>
      <c r="H1085" s="1" t="s">
        <v>32</v>
      </c>
      <c r="I1085" s="1" t="s">
        <v>17</v>
      </c>
      <c r="J1085" s="1">
        <v>218</v>
      </c>
      <c r="K1085" s="1">
        <v>311.74</v>
      </c>
    </row>
    <row r="1086" spans="1:11" ht="18" customHeight="1">
      <c r="A1086" s="1" t="s">
        <v>36</v>
      </c>
      <c r="B1086" s="1">
        <v>2021</v>
      </c>
      <c r="C1086" s="1" t="s">
        <v>46</v>
      </c>
      <c r="D1086" s="1" t="s">
        <v>20</v>
      </c>
      <c r="E1086" s="1" t="s">
        <v>56</v>
      </c>
      <c r="F1086" s="1" t="s">
        <v>31</v>
      </c>
      <c r="G1086" s="1" t="s">
        <v>16</v>
      </c>
      <c r="H1086" s="1" t="s">
        <v>32</v>
      </c>
      <c r="I1086" s="1" t="s">
        <v>17</v>
      </c>
      <c r="J1086" s="1">
        <v>244</v>
      </c>
      <c r="K1086" s="1">
        <v>526.24</v>
      </c>
    </row>
    <row r="1087" spans="1:11" ht="18" customHeight="1">
      <c r="A1087" s="1" t="s">
        <v>33</v>
      </c>
      <c r="B1087" s="1">
        <v>2021</v>
      </c>
      <c r="C1087" s="1" t="s">
        <v>46</v>
      </c>
      <c r="D1087" s="1" t="s">
        <v>20</v>
      </c>
      <c r="E1087" s="1" t="s">
        <v>56</v>
      </c>
      <c r="F1087" s="1" t="s">
        <v>31</v>
      </c>
      <c r="G1087" s="1" t="s">
        <v>16</v>
      </c>
      <c r="H1087" s="1" t="s">
        <v>32</v>
      </c>
      <c r="I1087" s="1" t="s">
        <v>17</v>
      </c>
      <c r="J1087" s="1">
        <v>292</v>
      </c>
      <c r="K1087" s="1">
        <v>526.24</v>
      </c>
    </row>
    <row r="1088" spans="1:11" ht="18" customHeight="1">
      <c r="A1088" s="1" t="s">
        <v>36</v>
      </c>
      <c r="B1088" s="1">
        <v>2021</v>
      </c>
      <c r="C1088" s="1" t="s">
        <v>46</v>
      </c>
      <c r="D1088" s="1" t="s">
        <v>20</v>
      </c>
      <c r="E1088" s="1" t="s">
        <v>56</v>
      </c>
      <c r="F1088" s="1" t="s">
        <v>31</v>
      </c>
      <c r="G1088" s="1" t="s">
        <v>16</v>
      </c>
      <c r="H1088" s="1" t="s">
        <v>32</v>
      </c>
      <c r="I1088" s="1" t="s">
        <v>17</v>
      </c>
      <c r="J1088" s="1">
        <v>1003</v>
      </c>
      <c r="K1088" s="1">
        <v>1434.29</v>
      </c>
    </row>
    <row r="1089" spans="1:11" ht="18" customHeight="1">
      <c r="A1089" s="1" t="s">
        <v>36</v>
      </c>
      <c r="B1089" s="1">
        <v>2021</v>
      </c>
      <c r="C1089" s="1" t="s">
        <v>46</v>
      </c>
      <c r="D1089" s="1" t="s">
        <v>20</v>
      </c>
      <c r="E1089" s="1" t="s">
        <v>56</v>
      </c>
      <c r="F1089" s="1" t="s">
        <v>31</v>
      </c>
      <c r="G1089" s="1" t="s">
        <v>16</v>
      </c>
      <c r="H1089" s="1" t="s">
        <v>32</v>
      </c>
      <c r="I1089" s="1" t="s">
        <v>17</v>
      </c>
      <c r="J1089" s="1">
        <v>1037</v>
      </c>
      <c r="K1089" s="1">
        <v>1482.9099999999999</v>
      </c>
    </row>
    <row r="1090" spans="1:11" ht="18" customHeight="1">
      <c r="A1090" s="1" t="s">
        <v>33</v>
      </c>
      <c r="B1090" s="1">
        <v>2021</v>
      </c>
      <c r="C1090" s="1" t="s">
        <v>46</v>
      </c>
      <c r="D1090" s="1" t="s">
        <v>20</v>
      </c>
      <c r="E1090" s="1" t="s">
        <v>56</v>
      </c>
      <c r="F1090" s="1" t="s">
        <v>31</v>
      </c>
      <c r="G1090" s="1" t="s">
        <v>16</v>
      </c>
      <c r="H1090" s="1" t="s">
        <v>32</v>
      </c>
      <c r="I1090" s="1" t="s">
        <v>17</v>
      </c>
      <c r="J1090" s="1">
        <v>216</v>
      </c>
      <c r="K1090" s="1">
        <v>308.88</v>
      </c>
    </row>
    <row r="1091" spans="1:11" ht="18" customHeight="1">
      <c r="A1091" s="1" t="s">
        <v>33</v>
      </c>
      <c r="B1091" s="1">
        <v>2021</v>
      </c>
      <c r="C1091" s="1" t="s">
        <v>46</v>
      </c>
      <c r="D1091" s="1" t="s">
        <v>20</v>
      </c>
      <c r="E1091" s="1" t="s">
        <v>56</v>
      </c>
      <c r="F1091" s="1" t="s">
        <v>31</v>
      </c>
      <c r="G1091" s="1" t="s">
        <v>16</v>
      </c>
      <c r="H1091" s="1" t="s">
        <v>32</v>
      </c>
      <c r="I1091" s="1" t="s">
        <v>17</v>
      </c>
      <c r="J1091" s="1">
        <v>243</v>
      </c>
      <c r="K1091" s="1">
        <v>347.49</v>
      </c>
    </row>
    <row r="1092" spans="1:11" ht="18" customHeight="1">
      <c r="A1092" s="1" t="s">
        <v>33</v>
      </c>
      <c r="B1092" s="1">
        <v>2021</v>
      </c>
      <c r="C1092" s="1" t="s">
        <v>46</v>
      </c>
      <c r="D1092" s="1" t="s">
        <v>20</v>
      </c>
      <c r="E1092" s="1" t="s">
        <v>56</v>
      </c>
      <c r="F1092" s="1" t="s">
        <v>31</v>
      </c>
      <c r="G1092" s="1" t="s">
        <v>16</v>
      </c>
      <c r="H1092" s="1" t="s">
        <v>32</v>
      </c>
      <c r="I1092" s="1" t="s">
        <v>17</v>
      </c>
      <c r="J1092" s="1">
        <v>291</v>
      </c>
      <c r="K1092" s="1">
        <v>416.13</v>
      </c>
    </row>
    <row r="1093" spans="1:11" ht="18" customHeight="1">
      <c r="A1093" s="1" t="s">
        <v>36</v>
      </c>
      <c r="B1093" s="1">
        <v>2021</v>
      </c>
      <c r="C1093" s="1" t="s">
        <v>46</v>
      </c>
      <c r="D1093" s="1" t="s">
        <v>20</v>
      </c>
      <c r="E1093" s="1" t="s">
        <v>56</v>
      </c>
      <c r="F1093" s="1" t="s">
        <v>31</v>
      </c>
      <c r="G1093" s="1" t="s">
        <v>16</v>
      </c>
      <c r="H1093" s="1" t="s">
        <v>32</v>
      </c>
      <c r="I1093" s="1" t="s">
        <v>17</v>
      </c>
      <c r="J1093" s="1">
        <v>219</v>
      </c>
      <c r="K1093" s="1">
        <v>313.17</v>
      </c>
    </row>
    <row r="1094" spans="1:11" ht="18" customHeight="1">
      <c r="A1094" s="1" t="s">
        <v>33</v>
      </c>
      <c r="B1094" s="1">
        <v>2021</v>
      </c>
      <c r="C1094" s="1" t="s">
        <v>46</v>
      </c>
      <c r="D1094" s="1" t="s">
        <v>20</v>
      </c>
      <c r="E1094" s="1" t="s">
        <v>56</v>
      </c>
      <c r="F1094" s="1" t="s">
        <v>31</v>
      </c>
      <c r="G1094" s="1" t="s">
        <v>16</v>
      </c>
      <c r="H1094" s="1" t="s">
        <v>32</v>
      </c>
      <c r="I1094" s="1" t="s">
        <v>17</v>
      </c>
      <c r="J1094" s="1">
        <v>818</v>
      </c>
      <c r="K1094" s="1">
        <v>1169.74</v>
      </c>
    </row>
    <row r="1095" spans="1:11" ht="18" customHeight="1">
      <c r="A1095" s="1" t="s">
        <v>36</v>
      </c>
      <c r="B1095" s="1">
        <v>2021</v>
      </c>
      <c r="C1095" s="1" t="s">
        <v>46</v>
      </c>
      <c r="D1095" s="1" t="s">
        <v>20</v>
      </c>
      <c r="E1095" s="1" t="s">
        <v>56</v>
      </c>
      <c r="F1095" s="1" t="s">
        <v>31</v>
      </c>
      <c r="G1095" s="1" t="s">
        <v>16</v>
      </c>
      <c r="H1095" s="1" t="s">
        <v>32</v>
      </c>
      <c r="I1095" s="1" t="s">
        <v>17</v>
      </c>
      <c r="J1095" s="1">
        <v>871</v>
      </c>
      <c r="K1095" s="1">
        <v>1245.53</v>
      </c>
    </row>
    <row r="1096" spans="1:11" ht="18" customHeight="1">
      <c r="A1096" s="1" t="s">
        <v>36</v>
      </c>
      <c r="B1096" s="1">
        <v>2021</v>
      </c>
      <c r="C1096" s="1" t="s">
        <v>46</v>
      </c>
      <c r="D1096" s="1" t="s">
        <v>20</v>
      </c>
      <c r="E1096" s="1" t="s">
        <v>56</v>
      </c>
      <c r="F1096" s="1" t="s">
        <v>31</v>
      </c>
      <c r="G1096" s="1" t="s">
        <v>16</v>
      </c>
      <c r="H1096" s="1" t="s">
        <v>32</v>
      </c>
      <c r="I1096" s="1" t="s">
        <v>17</v>
      </c>
      <c r="J1096" s="1">
        <v>245</v>
      </c>
      <c r="K1096" s="1">
        <v>350.35</v>
      </c>
    </row>
    <row r="1097" spans="1:11" ht="18" customHeight="1">
      <c r="A1097" s="1" t="s">
        <v>33</v>
      </c>
      <c r="B1097" s="1">
        <v>2021</v>
      </c>
      <c r="C1097" s="1" t="s">
        <v>46</v>
      </c>
      <c r="D1097" s="1" t="s">
        <v>20</v>
      </c>
      <c r="E1097" s="1" t="s">
        <v>56</v>
      </c>
      <c r="F1097" s="1" t="s">
        <v>31</v>
      </c>
      <c r="G1097" s="1" t="s">
        <v>16</v>
      </c>
      <c r="H1097" s="1" t="s">
        <v>32</v>
      </c>
      <c r="I1097" s="1" t="s">
        <v>17</v>
      </c>
      <c r="J1097" s="1">
        <v>293</v>
      </c>
      <c r="K1097" s="1">
        <v>418.99</v>
      </c>
    </row>
    <row r="1098" spans="1:11" ht="18" customHeight="1">
      <c r="A1098" s="1" t="s">
        <v>33</v>
      </c>
      <c r="B1098" s="1">
        <v>2021</v>
      </c>
      <c r="C1098" s="1" t="s">
        <v>46</v>
      </c>
      <c r="D1098" s="1" t="s">
        <v>20</v>
      </c>
      <c r="E1098" s="1" t="s">
        <v>56</v>
      </c>
      <c r="F1098" s="1" t="s">
        <v>31</v>
      </c>
      <c r="G1098" s="1" t="s">
        <v>16</v>
      </c>
      <c r="H1098" s="1" t="s">
        <v>32</v>
      </c>
      <c r="I1098" s="1" t="s">
        <v>17</v>
      </c>
      <c r="J1098" s="1">
        <v>215</v>
      </c>
      <c r="K1098" s="1">
        <v>307.45</v>
      </c>
    </row>
    <row r="1099" spans="1:11" ht="18" customHeight="1">
      <c r="A1099" s="1" t="s">
        <v>33</v>
      </c>
      <c r="B1099" s="1">
        <v>2021</v>
      </c>
      <c r="C1099" s="1" t="s">
        <v>50</v>
      </c>
      <c r="D1099" s="1" t="s">
        <v>20</v>
      </c>
      <c r="E1099" s="1" t="s">
        <v>56</v>
      </c>
      <c r="F1099" s="1" t="s">
        <v>31</v>
      </c>
      <c r="G1099" s="1" t="s">
        <v>16</v>
      </c>
      <c r="H1099" s="1" t="s">
        <v>32</v>
      </c>
      <c r="I1099" s="1" t="s">
        <v>21</v>
      </c>
      <c r="J1099" s="1">
        <v>248</v>
      </c>
      <c r="K1099" s="1">
        <v>354.64</v>
      </c>
    </row>
    <row r="1100" spans="1:11" ht="18" customHeight="1">
      <c r="A1100" s="1" t="s">
        <v>37</v>
      </c>
      <c r="B1100" s="1">
        <v>2021</v>
      </c>
      <c r="C1100" s="1" t="s">
        <v>50</v>
      </c>
      <c r="D1100" s="1" t="s">
        <v>20</v>
      </c>
      <c r="E1100" s="1" t="s">
        <v>56</v>
      </c>
      <c r="F1100" s="1" t="s">
        <v>31</v>
      </c>
      <c r="G1100" s="1" t="s">
        <v>16</v>
      </c>
      <c r="H1100" s="1" t="s">
        <v>32</v>
      </c>
      <c r="I1100" s="1" t="s">
        <v>21</v>
      </c>
      <c r="J1100" s="1">
        <v>242</v>
      </c>
      <c r="K1100" s="1">
        <v>346.06</v>
      </c>
    </row>
    <row r="1101" spans="1:11" ht="18" customHeight="1">
      <c r="A1101" s="1" t="s">
        <v>36</v>
      </c>
      <c r="B1101" s="1">
        <v>2021</v>
      </c>
      <c r="C1101" s="1" t="s">
        <v>50</v>
      </c>
      <c r="D1101" s="1" t="s">
        <v>20</v>
      </c>
      <c r="E1101" s="1" t="s">
        <v>56</v>
      </c>
      <c r="F1101" s="1" t="s">
        <v>31</v>
      </c>
      <c r="G1101" s="1" t="s">
        <v>16</v>
      </c>
      <c r="H1101" s="1" t="s">
        <v>32</v>
      </c>
      <c r="I1101" s="1" t="s">
        <v>21</v>
      </c>
      <c r="J1101" s="1">
        <v>236</v>
      </c>
      <c r="K1101" s="1">
        <v>337.48</v>
      </c>
    </row>
    <row r="1102" spans="1:11" ht="18" customHeight="1">
      <c r="A1102" s="1" t="s">
        <v>36</v>
      </c>
      <c r="B1102" s="1">
        <v>2021</v>
      </c>
      <c r="C1102" s="1" t="s">
        <v>50</v>
      </c>
      <c r="D1102" s="1" t="s">
        <v>20</v>
      </c>
      <c r="E1102" s="1" t="s">
        <v>56</v>
      </c>
      <c r="F1102" s="1" t="s">
        <v>31</v>
      </c>
      <c r="G1102" s="1" t="s">
        <v>16</v>
      </c>
      <c r="H1102" s="1" t="s">
        <v>32</v>
      </c>
      <c r="I1102" s="1" t="s">
        <v>17</v>
      </c>
      <c r="J1102" s="1">
        <v>224</v>
      </c>
      <c r="K1102" s="1">
        <v>320.32</v>
      </c>
    </row>
    <row r="1103" spans="1:11" ht="18" customHeight="1">
      <c r="A1103" s="1" t="s">
        <v>33</v>
      </c>
      <c r="B1103" s="1">
        <v>2021</v>
      </c>
      <c r="C1103" s="1" t="s">
        <v>50</v>
      </c>
      <c r="D1103" s="1" t="s">
        <v>20</v>
      </c>
      <c r="E1103" s="1" t="s">
        <v>56</v>
      </c>
      <c r="F1103" s="1" t="s">
        <v>31</v>
      </c>
      <c r="G1103" s="1" t="s">
        <v>16</v>
      </c>
      <c r="H1103" s="1" t="s">
        <v>32</v>
      </c>
      <c r="I1103" s="1" t="s">
        <v>17</v>
      </c>
      <c r="J1103" s="1">
        <v>250</v>
      </c>
      <c r="K1103" s="1">
        <v>357.5</v>
      </c>
    </row>
    <row r="1104" spans="1:11" ht="18" customHeight="1">
      <c r="A1104" s="1" t="s">
        <v>30</v>
      </c>
      <c r="B1104" s="1">
        <v>2021</v>
      </c>
      <c r="C1104" s="1" t="s">
        <v>50</v>
      </c>
      <c r="D1104" s="1" t="s">
        <v>20</v>
      </c>
      <c r="E1104" s="1" t="s">
        <v>56</v>
      </c>
      <c r="F1104" s="1" t="s">
        <v>31</v>
      </c>
      <c r="G1104" s="1" t="s">
        <v>16</v>
      </c>
      <c r="H1104" s="1" t="s">
        <v>32</v>
      </c>
      <c r="I1104" s="1" t="s">
        <v>17</v>
      </c>
      <c r="J1104" s="1">
        <v>244</v>
      </c>
      <c r="K1104" s="1">
        <v>348.92</v>
      </c>
    </row>
    <row r="1105" spans="1:11" ht="18" customHeight="1">
      <c r="A1105" s="1" t="s">
        <v>30</v>
      </c>
      <c r="B1105" s="1">
        <v>2021</v>
      </c>
      <c r="C1105" s="1" t="s">
        <v>50</v>
      </c>
      <c r="D1105" s="1" t="s">
        <v>20</v>
      </c>
      <c r="E1105" s="1" t="s">
        <v>56</v>
      </c>
      <c r="F1105" s="1" t="s">
        <v>31</v>
      </c>
      <c r="G1105" s="1" t="s">
        <v>16</v>
      </c>
      <c r="H1105" s="1" t="s">
        <v>32</v>
      </c>
      <c r="I1105" s="1" t="s">
        <v>17</v>
      </c>
      <c r="J1105" s="1">
        <v>238</v>
      </c>
      <c r="K1105" s="1">
        <v>340.34000000000003</v>
      </c>
    </row>
    <row r="1106" spans="1:11" ht="18" customHeight="1">
      <c r="A1106" s="1" t="s">
        <v>36</v>
      </c>
      <c r="B1106" s="1">
        <v>2021</v>
      </c>
      <c r="C1106" s="1" t="s">
        <v>50</v>
      </c>
      <c r="D1106" s="1" t="s">
        <v>20</v>
      </c>
      <c r="E1106" s="1" t="s">
        <v>56</v>
      </c>
      <c r="F1106" s="1" t="s">
        <v>31</v>
      </c>
      <c r="G1106" s="1" t="s">
        <v>16</v>
      </c>
      <c r="H1106" s="1" t="s">
        <v>32</v>
      </c>
      <c r="I1106" s="1" t="s">
        <v>17</v>
      </c>
      <c r="J1106" s="1">
        <v>220</v>
      </c>
      <c r="K1106" s="1">
        <v>526.24</v>
      </c>
    </row>
    <row r="1107" spans="1:11" ht="18" customHeight="1">
      <c r="A1107" s="1" t="s">
        <v>36</v>
      </c>
      <c r="B1107" s="1">
        <v>2021</v>
      </c>
      <c r="C1107" s="1" t="s">
        <v>50</v>
      </c>
      <c r="D1107" s="1" t="s">
        <v>20</v>
      </c>
      <c r="E1107" s="1" t="s">
        <v>56</v>
      </c>
      <c r="F1107" s="1" t="s">
        <v>31</v>
      </c>
      <c r="G1107" s="1" t="s">
        <v>16</v>
      </c>
      <c r="H1107" s="1" t="s">
        <v>32</v>
      </c>
      <c r="I1107" s="1" t="s">
        <v>17</v>
      </c>
      <c r="J1107" s="1">
        <v>268</v>
      </c>
      <c r="K1107" s="1">
        <v>526.24</v>
      </c>
    </row>
    <row r="1108" spans="1:11" ht="18" customHeight="1">
      <c r="A1108" s="1" t="s">
        <v>36</v>
      </c>
      <c r="B1108" s="1">
        <v>2021</v>
      </c>
      <c r="C1108" s="1" t="s">
        <v>50</v>
      </c>
      <c r="D1108" s="1" t="s">
        <v>20</v>
      </c>
      <c r="E1108" s="1" t="s">
        <v>56</v>
      </c>
      <c r="F1108" s="1" t="s">
        <v>31</v>
      </c>
      <c r="G1108" s="1" t="s">
        <v>16</v>
      </c>
      <c r="H1108" s="1" t="s">
        <v>32</v>
      </c>
      <c r="I1108" s="1" t="s">
        <v>17</v>
      </c>
      <c r="J1108" s="1">
        <v>1007</v>
      </c>
      <c r="K1108" s="1">
        <v>1440.01</v>
      </c>
    </row>
    <row r="1109" spans="1:11" ht="18" customHeight="1">
      <c r="A1109" s="1" t="s">
        <v>36</v>
      </c>
      <c r="B1109" s="1">
        <v>2021</v>
      </c>
      <c r="C1109" s="1" t="s">
        <v>50</v>
      </c>
      <c r="D1109" s="1" t="s">
        <v>20</v>
      </c>
      <c r="E1109" s="1" t="s">
        <v>56</v>
      </c>
      <c r="F1109" s="1" t="s">
        <v>31</v>
      </c>
      <c r="G1109" s="1" t="s">
        <v>16</v>
      </c>
      <c r="H1109" s="1" t="s">
        <v>32</v>
      </c>
      <c r="I1109" s="1" t="s">
        <v>17</v>
      </c>
      <c r="J1109" s="1">
        <v>1040</v>
      </c>
      <c r="K1109" s="1">
        <v>1487.2</v>
      </c>
    </row>
    <row r="1110" spans="1:11" ht="18" customHeight="1">
      <c r="A1110" s="1" t="s">
        <v>33</v>
      </c>
      <c r="B1110" s="1">
        <v>2021</v>
      </c>
      <c r="C1110" s="1" t="s">
        <v>50</v>
      </c>
      <c r="D1110" s="1" t="s">
        <v>20</v>
      </c>
      <c r="E1110" s="1" t="s">
        <v>56</v>
      </c>
      <c r="F1110" s="1" t="s">
        <v>31</v>
      </c>
      <c r="G1110" s="1" t="s">
        <v>16</v>
      </c>
      <c r="H1110" s="1" t="s">
        <v>32</v>
      </c>
      <c r="I1110" s="1" t="s">
        <v>17</v>
      </c>
      <c r="J1110" s="1">
        <v>225</v>
      </c>
      <c r="K1110" s="1">
        <v>321.75</v>
      </c>
    </row>
    <row r="1111" spans="1:11" ht="18" customHeight="1">
      <c r="A1111" s="1" t="s">
        <v>33</v>
      </c>
      <c r="B1111" s="1">
        <v>2021</v>
      </c>
      <c r="C1111" s="1" t="s">
        <v>50</v>
      </c>
      <c r="D1111" s="1" t="s">
        <v>20</v>
      </c>
      <c r="E1111" s="1" t="s">
        <v>56</v>
      </c>
      <c r="F1111" s="1" t="s">
        <v>31</v>
      </c>
      <c r="G1111" s="1" t="s">
        <v>16</v>
      </c>
      <c r="H1111" s="1" t="s">
        <v>32</v>
      </c>
      <c r="I1111" s="1" t="s">
        <v>17</v>
      </c>
      <c r="J1111" s="1">
        <v>267</v>
      </c>
      <c r="K1111" s="1">
        <v>381.81</v>
      </c>
    </row>
    <row r="1112" spans="1:11" ht="18" customHeight="1">
      <c r="A1112" s="1" t="s">
        <v>36</v>
      </c>
      <c r="B1112" s="1">
        <v>2021</v>
      </c>
      <c r="C1112" s="1" t="s">
        <v>50</v>
      </c>
      <c r="D1112" s="1" t="s">
        <v>20</v>
      </c>
      <c r="E1112" s="1" t="s">
        <v>56</v>
      </c>
      <c r="F1112" s="1" t="s">
        <v>31</v>
      </c>
      <c r="G1112" s="1" t="s">
        <v>16</v>
      </c>
      <c r="H1112" s="1" t="s">
        <v>32</v>
      </c>
      <c r="I1112" s="1" t="s">
        <v>17</v>
      </c>
      <c r="J1112" s="1">
        <v>247</v>
      </c>
      <c r="K1112" s="1">
        <v>353.21</v>
      </c>
    </row>
    <row r="1113" spans="1:11" ht="18" customHeight="1">
      <c r="A1113" s="1" t="s">
        <v>36</v>
      </c>
      <c r="B1113" s="1">
        <v>2021</v>
      </c>
      <c r="C1113" s="1" t="s">
        <v>50</v>
      </c>
      <c r="D1113" s="1" t="s">
        <v>20</v>
      </c>
      <c r="E1113" s="1" t="s">
        <v>56</v>
      </c>
      <c r="F1113" s="1" t="s">
        <v>31</v>
      </c>
      <c r="G1113" s="1" t="s">
        <v>16</v>
      </c>
      <c r="H1113" s="1" t="s">
        <v>32</v>
      </c>
      <c r="I1113" s="1" t="s">
        <v>17</v>
      </c>
      <c r="J1113" s="1">
        <v>241</v>
      </c>
      <c r="K1113" s="1">
        <v>344.63</v>
      </c>
    </row>
    <row r="1114" spans="1:11" ht="18" customHeight="1">
      <c r="A1114" s="1" t="s">
        <v>36</v>
      </c>
      <c r="B1114" s="1">
        <v>2021</v>
      </c>
      <c r="C1114" s="1" t="s">
        <v>50</v>
      </c>
      <c r="D1114" s="1" t="s">
        <v>20</v>
      </c>
      <c r="E1114" s="1" t="s">
        <v>56</v>
      </c>
      <c r="F1114" s="1" t="s">
        <v>31</v>
      </c>
      <c r="G1114" s="1" t="s">
        <v>16</v>
      </c>
      <c r="H1114" s="1" t="s">
        <v>32</v>
      </c>
      <c r="I1114" s="1" t="s">
        <v>17</v>
      </c>
      <c r="J1114" s="1">
        <v>235</v>
      </c>
      <c r="K1114" s="1">
        <v>336.05</v>
      </c>
    </row>
    <row r="1115" spans="1:11" ht="18" customHeight="1">
      <c r="A1115" s="1" t="s">
        <v>30</v>
      </c>
      <c r="B1115" s="1">
        <v>2021</v>
      </c>
      <c r="C1115" s="1" t="s">
        <v>50</v>
      </c>
      <c r="D1115" s="1" t="s">
        <v>20</v>
      </c>
      <c r="E1115" s="1" t="s">
        <v>56</v>
      </c>
      <c r="F1115" s="1" t="s">
        <v>31</v>
      </c>
      <c r="G1115" s="1" t="s">
        <v>16</v>
      </c>
      <c r="H1115" s="1" t="s">
        <v>32</v>
      </c>
      <c r="I1115" s="1" t="s">
        <v>17</v>
      </c>
      <c r="J1115" s="1">
        <v>788</v>
      </c>
      <c r="K1115" s="1">
        <v>1126.8399999999999</v>
      </c>
    </row>
    <row r="1116" spans="1:11" ht="18" customHeight="1">
      <c r="A1116" s="1" t="s">
        <v>36</v>
      </c>
      <c r="B1116" s="1">
        <v>2021</v>
      </c>
      <c r="C1116" s="1" t="s">
        <v>50</v>
      </c>
      <c r="D1116" s="1" t="s">
        <v>20</v>
      </c>
      <c r="E1116" s="1" t="s">
        <v>56</v>
      </c>
      <c r="F1116" s="1" t="s">
        <v>31</v>
      </c>
      <c r="G1116" s="1" t="s">
        <v>16</v>
      </c>
      <c r="H1116" s="1" t="s">
        <v>32</v>
      </c>
      <c r="I1116" s="1" t="s">
        <v>17</v>
      </c>
      <c r="J1116" s="1">
        <v>821</v>
      </c>
      <c r="K1116" s="1">
        <v>1174.03</v>
      </c>
    </row>
    <row r="1117" spans="1:11" ht="18" customHeight="1">
      <c r="A1117" s="1" t="s">
        <v>33</v>
      </c>
      <c r="B1117" s="1">
        <v>2021</v>
      </c>
      <c r="C1117" s="1" t="s">
        <v>50</v>
      </c>
      <c r="D1117" s="1" t="s">
        <v>20</v>
      </c>
      <c r="E1117" s="1" t="s">
        <v>56</v>
      </c>
      <c r="F1117" s="1" t="s">
        <v>31</v>
      </c>
      <c r="G1117" s="1" t="s">
        <v>16</v>
      </c>
      <c r="H1117" s="1" t="s">
        <v>32</v>
      </c>
      <c r="I1117" s="1" t="s">
        <v>21</v>
      </c>
      <c r="J1117" s="1">
        <v>245</v>
      </c>
      <c r="K1117" s="1">
        <v>350.35</v>
      </c>
    </row>
    <row r="1118" spans="1:11" ht="18" customHeight="1">
      <c r="A1118" s="1" t="s">
        <v>33</v>
      </c>
      <c r="B1118" s="1">
        <v>2021</v>
      </c>
      <c r="C1118" s="1" t="s">
        <v>50</v>
      </c>
      <c r="D1118" s="1" t="s">
        <v>20</v>
      </c>
      <c r="E1118" s="1" t="s">
        <v>56</v>
      </c>
      <c r="F1118" s="1" t="s">
        <v>31</v>
      </c>
      <c r="G1118" s="1" t="s">
        <v>16</v>
      </c>
      <c r="H1118" s="1" t="s">
        <v>32</v>
      </c>
      <c r="I1118" s="1" t="s">
        <v>21</v>
      </c>
      <c r="J1118" s="1">
        <v>239</v>
      </c>
      <c r="K1118" s="1">
        <v>341.77</v>
      </c>
    </row>
    <row r="1119" spans="1:11" ht="18" customHeight="1">
      <c r="A1119" s="1" t="s">
        <v>30</v>
      </c>
      <c r="B1119" s="1">
        <v>2021</v>
      </c>
      <c r="C1119" s="1" t="s">
        <v>50</v>
      </c>
      <c r="D1119" s="1" t="s">
        <v>20</v>
      </c>
      <c r="E1119" s="1" t="s">
        <v>56</v>
      </c>
      <c r="F1119" s="1" t="s">
        <v>31</v>
      </c>
      <c r="G1119" s="1" t="s">
        <v>16</v>
      </c>
      <c r="H1119" s="1" t="s">
        <v>32</v>
      </c>
      <c r="I1119" s="1" t="s">
        <v>17</v>
      </c>
      <c r="J1119" s="1">
        <v>221</v>
      </c>
      <c r="K1119" s="1">
        <v>316.02999999999997</v>
      </c>
    </row>
    <row r="1120" spans="1:11" ht="18" customHeight="1">
      <c r="A1120" s="1" t="s">
        <v>33</v>
      </c>
      <c r="B1120" s="1">
        <v>2021</v>
      </c>
      <c r="C1120" s="1" t="s">
        <v>50</v>
      </c>
      <c r="D1120" s="1" t="s">
        <v>20</v>
      </c>
      <c r="E1120" s="1" t="s">
        <v>56</v>
      </c>
      <c r="F1120" s="1" t="s">
        <v>31</v>
      </c>
      <c r="G1120" s="1" t="s">
        <v>16</v>
      </c>
      <c r="H1120" s="1" t="s">
        <v>32</v>
      </c>
      <c r="I1120" s="1" t="s">
        <v>17</v>
      </c>
      <c r="J1120" s="1">
        <v>269</v>
      </c>
      <c r="K1120" s="1">
        <v>384.67</v>
      </c>
    </row>
    <row r="1121" spans="1:11" ht="18" customHeight="1">
      <c r="A1121" s="1" t="s">
        <v>33</v>
      </c>
      <c r="B1121" s="1">
        <v>2021</v>
      </c>
      <c r="C1121" s="1" t="s">
        <v>38</v>
      </c>
      <c r="D1121" s="1" t="s">
        <v>20</v>
      </c>
      <c r="E1121" s="1" t="s">
        <v>56</v>
      </c>
      <c r="F1121" s="1" t="s">
        <v>31</v>
      </c>
      <c r="G1121" s="1" t="s">
        <v>16</v>
      </c>
      <c r="H1121" s="1" t="s">
        <v>32</v>
      </c>
      <c r="I1121" s="1" t="s">
        <v>17</v>
      </c>
      <c r="J1121" s="1">
        <v>278</v>
      </c>
      <c r="K1121" s="1">
        <v>397.53999999999996</v>
      </c>
    </row>
    <row r="1122" spans="1:11" ht="18" customHeight="1">
      <c r="A1122" s="1" t="s">
        <v>36</v>
      </c>
      <c r="B1122" s="1">
        <v>2021</v>
      </c>
      <c r="C1122" s="1" t="s">
        <v>38</v>
      </c>
      <c r="D1122" s="1" t="s">
        <v>20</v>
      </c>
      <c r="E1122" s="1" t="s">
        <v>56</v>
      </c>
      <c r="F1122" s="1" t="s">
        <v>31</v>
      </c>
      <c r="G1122" s="1" t="s">
        <v>16</v>
      </c>
      <c r="H1122" s="1" t="s">
        <v>32</v>
      </c>
      <c r="I1122" s="1" t="s">
        <v>17</v>
      </c>
      <c r="J1122" s="1">
        <v>320</v>
      </c>
      <c r="K1122" s="1">
        <v>457.6</v>
      </c>
    </row>
    <row r="1123" spans="1:11" ht="18" customHeight="1">
      <c r="A1123" s="1" t="s">
        <v>36</v>
      </c>
      <c r="B1123" s="1">
        <v>2021</v>
      </c>
      <c r="C1123" s="1" t="s">
        <v>38</v>
      </c>
      <c r="D1123" s="1" t="s">
        <v>20</v>
      </c>
      <c r="E1123" s="1" t="s">
        <v>56</v>
      </c>
      <c r="F1123" s="1" t="s">
        <v>31</v>
      </c>
      <c r="G1123" s="1" t="s">
        <v>16</v>
      </c>
      <c r="H1123" s="1" t="s">
        <v>32</v>
      </c>
      <c r="I1123" s="1" t="s">
        <v>17</v>
      </c>
      <c r="J1123" s="1">
        <v>248</v>
      </c>
      <c r="K1123" s="1">
        <v>354.64</v>
      </c>
    </row>
    <row r="1124" spans="1:11" ht="18" customHeight="1">
      <c r="A1124" s="1" t="s">
        <v>33</v>
      </c>
      <c r="B1124" s="1">
        <v>2021</v>
      </c>
      <c r="C1124" s="1" t="s">
        <v>38</v>
      </c>
      <c r="D1124" s="1" t="s">
        <v>20</v>
      </c>
      <c r="E1124" s="1" t="s">
        <v>56</v>
      </c>
      <c r="F1124" s="1" t="s">
        <v>31</v>
      </c>
      <c r="G1124" s="1" t="s">
        <v>16</v>
      </c>
      <c r="H1124" s="1" t="s">
        <v>32</v>
      </c>
      <c r="I1124" s="1" t="s">
        <v>17</v>
      </c>
      <c r="J1124" s="1">
        <v>274</v>
      </c>
      <c r="K1124" s="1">
        <v>526.24</v>
      </c>
    </row>
    <row r="1125" spans="1:11" ht="18" customHeight="1">
      <c r="A1125" s="1" t="s">
        <v>36</v>
      </c>
      <c r="B1125" s="1">
        <v>2021</v>
      </c>
      <c r="C1125" s="1" t="s">
        <v>38</v>
      </c>
      <c r="D1125" s="1" t="s">
        <v>20</v>
      </c>
      <c r="E1125" s="1" t="s">
        <v>56</v>
      </c>
      <c r="F1125" s="1" t="s">
        <v>31</v>
      </c>
      <c r="G1125" s="1" t="s">
        <v>16</v>
      </c>
      <c r="H1125" s="1" t="s">
        <v>32</v>
      </c>
      <c r="I1125" s="1" t="s">
        <v>17</v>
      </c>
      <c r="J1125" s="1">
        <v>322</v>
      </c>
      <c r="K1125" s="1">
        <v>526.24</v>
      </c>
    </row>
    <row r="1126" spans="1:11" ht="18" customHeight="1">
      <c r="A1126" s="1" t="s">
        <v>36</v>
      </c>
      <c r="B1126" s="1">
        <v>2021</v>
      </c>
      <c r="C1126" s="1" t="s">
        <v>38</v>
      </c>
      <c r="D1126" s="1" t="s">
        <v>20</v>
      </c>
      <c r="E1126" s="1" t="s">
        <v>56</v>
      </c>
      <c r="F1126" s="1" t="s">
        <v>31</v>
      </c>
      <c r="G1126" s="1" t="s">
        <v>16</v>
      </c>
      <c r="H1126" s="1" t="s">
        <v>32</v>
      </c>
      <c r="I1126" s="1" t="s">
        <v>17</v>
      </c>
      <c r="J1126" s="1">
        <v>250</v>
      </c>
      <c r="K1126" s="1">
        <v>526.24</v>
      </c>
    </row>
    <row r="1127" spans="1:11" ht="18" customHeight="1">
      <c r="A1127" s="1" t="s">
        <v>40</v>
      </c>
      <c r="B1127" s="1">
        <v>2021</v>
      </c>
      <c r="C1127" s="1" t="s">
        <v>38</v>
      </c>
      <c r="D1127" s="1" t="s">
        <v>20</v>
      </c>
      <c r="E1127" s="1" t="s">
        <v>56</v>
      </c>
      <c r="F1127" s="1" t="s">
        <v>31</v>
      </c>
      <c r="G1127" s="1" t="s">
        <v>16</v>
      </c>
      <c r="H1127" s="1" t="s">
        <v>32</v>
      </c>
      <c r="I1127" s="1" t="s">
        <v>17</v>
      </c>
      <c r="J1127" s="1">
        <v>998</v>
      </c>
      <c r="K1127" s="1">
        <v>1427.1399999999999</v>
      </c>
    </row>
    <row r="1128" spans="1:11" ht="18" customHeight="1">
      <c r="A1128" s="1" t="s">
        <v>36</v>
      </c>
      <c r="B1128" s="1">
        <v>2021</v>
      </c>
      <c r="C1128" s="1" t="s">
        <v>38</v>
      </c>
      <c r="D1128" s="1" t="s">
        <v>20</v>
      </c>
      <c r="E1128" s="1" t="s">
        <v>56</v>
      </c>
      <c r="F1128" s="1" t="s">
        <v>31</v>
      </c>
      <c r="G1128" s="1" t="s">
        <v>16</v>
      </c>
      <c r="H1128" s="1" t="s">
        <v>32</v>
      </c>
      <c r="I1128" s="1" t="s">
        <v>17</v>
      </c>
      <c r="J1128" s="1">
        <v>1031</v>
      </c>
      <c r="K1128" s="1">
        <v>1474.33</v>
      </c>
    </row>
    <row r="1129" spans="1:11" ht="18" customHeight="1">
      <c r="A1129" s="1" t="s">
        <v>33</v>
      </c>
      <c r="B1129" s="1">
        <v>2021</v>
      </c>
      <c r="C1129" s="1" t="s">
        <v>38</v>
      </c>
      <c r="D1129" s="1" t="s">
        <v>20</v>
      </c>
      <c r="E1129" s="1" t="s">
        <v>56</v>
      </c>
      <c r="F1129" s="1" t="s">
        <v>31</v>
      </c>
      <c r="G1129" s="1" t="s">
        <v>16</v>
      </c>
      <c r="H1129" s="1" t="s">
        <v>32</v>
      </c>
      <c r="I1129" s="1" t="s">
        <v>17</v>
      </c>
      <c r="J1129" s="1">
        <v>321</v>
      </c>
      <c r="K1129" s="1">
        <v>459.03</v>
      </c>
    </row>
    <row r="1130" spans="1:11" ht="18" customHeight="1">
      <c r="A1130" s="1" t="s">
        <v>40</v>
      </c>
      <c r="B1130" s="1">
        <v>2021</v>
      </c>
      <c r="C1130" s="1" t="s">
        <v>38</v>
      </c>
      <c r="D1130" s="1" t="s">
        <v>20</v>
      </c>
      <c r="E1130" s="1" t="s">
        <v>56</v>
      </c>
      <c r="F1130" s="1" t="s">
        <v>31</v>
      </c>
      <c r="G1130" s="1" t="s">
        <v>16</v>
      </c>
      <c r="H1130" s="1" t="s">
        <v>32</v>
      </c>
      <c r="I1130" s="1" t="s">
        <v>17</v>
      </c>
      <c r="J1130" s="1">
        <v>249</v>
      </c>
      <c r="K1130" s="1">
        <v>356.07</v>
      </c>
    </row>
    <row r="1131" spans="1:11" ht="18" customHeight="1">
      <c r="A1131" s="1" t="s">
        <v>36</v>
      </c>
      <c r="B1131" s="1">
        <v>2021</v>
      </c>
      <c r="C1131" s="1" t="s">
        <v>38</v>
      </c>
      <c r="D1131" s="1" t="s">
        <v>20</v>
      </c>
      <c r="E1131" s="1" t="s">
        <v>56</v>
      </c>
      <c r="F1131" s="1" t="s">
        <v>31</v>
      </c>
      <c r="G1131" s="1" t="s">
        <v>16</v>
      </c>
      <c r="H1131" s="1" t="s">
        <v>32</v>
      </c>
      <c r="I1131" s="1" t="s">
        <v>17</v>
      </c>
      <c r="J1131" s="1">
        <v>779</v>
      </c>
      <c r="K1131" s="1">
        <v>1113.97</v>
      </c>
    </row>
    <row r="1132" spans="1:11" ht="18" customHeight="1">
      <c r="A1132" s="1" t="s">
        <v>33</v>
      </c>
      <c r="B1132" s="1">
        <v>2021</v>
      </c>
      <c r="C1132" s="1" t="s">
        <v>38</v>
      </c>
      <c r="D1132" s="1" t="s">
        <v>20</v>
      </c>
      <c r="E1132" s="1" t="s">
        <v>56</v>
      </c>
      <c r="F1132" s="1" t="s">
        <v>31</v>
      </c>
      <c r="G1132" s="1" t="s">
        <v>16</v>
      </c>
      <c r="H1132" s="1" t="s">
        <v>32</v>
      </c>
      <c r="I1132" s="1" t="s">
        <v>17</v>
      </c>
      <c r="J1132" s="1">
        <v>812</v>
      </c>
      <c r="K1132" s="1">
        <v>1161.1599999999999</v>
      </c>
    </row>
    <row r="1133" spans="1:11" ht="18" customHeight="1">
      <c r="A1133" s="1" t="s">
        <v>33</v>
      </c>
      <c r="B1133" s="1">
        <v>2021</v>
      </c>
      <c r="C1133" s="1" t="s">
        <v>38</v>
      </c>
      <c r="D1133" s="1" t="s">
        <v>20</v>
      </c>
      <c r="E1133" s="1" t="s">
        <v>56</v>
      </c>
      <c r="F1133" s="1" t="s">
        <v>31</v>
      </c>
      <c r="G1133" s="1" t="s">
        <v>16</v>
      </c>
      <c r="H1133" s="1" t="s">
        <v>32</v>
      </c>
      <c r="I1133" s="1" t="s">
        <v>17</v>
      </c>
      <c r="J1133" s="1">
        <v>866</v>
      </c>
      <c r="K1133" s="1">
        <v>1238.3800000000001</v>
      </c>
    </row>
    <row r="1134" spans="1:11" ht="18" customHeight="1">
      <c r="A1134" s="1" t="s">
        <v>36</v>
      </c>
      <c r="B1134" s="1">
        <v>2021</v>
      </c>
      <c r="C1134" s="1" t="s">
        <v>38</v>
      </c>
      <c r="D1134" s="1" t="s">
        <v>20</v>
      </c>
      <c r="E1134" s="1" t="s">
        <v>56</v>
      </c>
      <c r="F1134" s="1" t="s">
        <v>31</v>
      </c>
      <c r="G1134" s="1" t="s">
        <v>16</v>
      </c>
      <c r="H1134" s="1" t="s">
        <v>32</v>
      </c>
      <c r="I1134" s="1" t="s">
        <v>17</v>
      </c>
      <c r="J1134" s="1">
        <v>275</v>
      </c>
      <c r="K1134" s="1">
        <v>393.25</v>
      </c>
    </row>
    <row r="1135" spans="1:11" ht="18" customHeight="1">
      <c r="A1135" s="1" t="s">
        <v>36</v>
      </c>
      <c r="B1135" s="1">
        <v>2021</v>
      </c>
      <c r="C1135" s="1" t="s">
        <v>38</v>
      </c>
      <c r="D1135" s="1" t="s">
        <v>20</v>
      </c>
      <c r="E1135" s="1" t="s">
        <v>56</v>
      </c>
      <c r="F1135" s="1" t="s">
        <v>31</v>
      </c>
      <c r="G1135" s="1" t="s">
        <v>16</v>
      </c>
      <c r="H1135" s="1" t="s">
        <v>32</v>
      </c>
      <c r="I1135" s="1" t="s">
        <v>17</v>
      </c>
      <c r="J1135" s="1">
        <v>323</v>
      </c>
      <c r="K1135" s="1">
        <v>461.89</v>
      </c>
    </row>
    <row r="1136" spans="1:11" ht="18" customHeight="1">
      <c r="A1136" s="1" t="s">
        <v>33</v>
      </c>
      <c r="B1136" s="1">
        <v>2021</v>
      </c>
      <c r="C1136" s="1" t="s">
        <v>38</v>
      </c>
      <c r="D1136" s="1" t="s">
        <v>20</v>
      </c>
      <c r="E1136" s="1" t="s">
        <v>56</v>
      </c>
      <c r="F1136" s="1" t="s">
        <v>31</v>
      </c>
      <c r="G1136" s="1" t="s">
        <v>16</v>
      </c>
      <c r="H1136" s="1" t="s">
        <v>32</v>
      </c>
      <c r="I1136" s="1" t="s">
        <v>17</v>
      </c>
      <c r="J1136" s="1">
        <v>251</v>
      </c>
      <c r="K1136" s="1">
        <v>358.93</v>
      </c>
    </row>
    <row r="1137" spans="1:11" ht="18" customHeight="1">
      <c r="A1137" s="1" t="s">
        <v>33</v>
      </c>
      <c r="B1137" s="1">
        <v>2021</v>
      </c>
      <c r="C1137" s="1" t="s">
        <v>26</v>
      </c>
      <c r="D1137" s="1" t="s">
        <v>20</v>
      </c>
      <c r="E1137" s="1" t="s">
        <v>56</v>
      </c>
      <c r="F1137" s="1" t="s">
        <v>31</v>
      </c>
      <c r="G1137" s="1" t="s">
        <v>16</v>
      </c>
      <c r="H1137" s="1" t="s">
        <v>32</v>
      </c>
      <c r="I1137" s="1" t="s">
        <v>17</v>
      </c>
      <c r="J1137" s="1">
        <v>326</v>
      </c>
      <c r="K1137" s="1">
        <v>466.18</v>
      </c>
    </row>
    <row r="1138" spans="1:11" ht="18" customHeight="1">
      <c r="A1138" s="1" t="s">
        <v>33</v>
      </c>
      <c r="B1138" s="1">
        <v>2021</v>
      </c>
      <c r="C1138" s="1" t="s">
        <v>26</v>
      </c>
      <c r="D1138" s="1" t="s">
        <v>20</v>
      </c>
      <c r="E1138" s="1" t="s">
        <v>56</v>
      </c>
      <c r="F1138" s="1" t="s">
        <v>31</v>
      </c>
      <c r="G1138" s="1" t="s">
        <v>16</v>
      </c>
      <c r="H1138" s="1" t="s">
        <v>32</v>
      </c>
      <c r="I1138" s="1" t="s">
        <v>17</v>
      </c>
      <c r="J1138" s="1">
        <v>254</v>
      </c>
      <c r="K1138" s="1">
        <v>363.22</v>
      </c>
    </row>
    <row r="1139" spans="1:11" ht="18" customHeight="1">
      <c r="A1139" s="1" t="s">
        <v>30</v>
      </c>
      <c r="B1139" s="1">
        <v>2021</v>
      </c>
      <c r="C1139" s="1" t="s">
        <v>26</v>
      </c>
      <c r="D1139" s="1" t="s">
        <v>20</v>
      </c>
      <c r="E1139" s="1" t="s">
        <v>56</v>
      </c>
      <c r="F1139" s="1" t="s">
        <v>31</v>
      </c>
      <c r="G1139" s="1" t="s">
        <v>16</v>
      </c>
      <c r="H1139" s="1" t="s">
        <v>32</v>
      </c>
      <c r="I1139" s="1" t="s">
        <v>17</v>
      </c>
      <c r="J1139" s="1">
        <v>280</v>
      </c>
      <c r="K1139" s="1">
        <v>526.24</v>
      </c>
    </row>
    <row r="1140" spans="1:11" ht="18" customHeight="1">
      <c r="A1140" s="1" t="s">
        <v>36</v>
      </c>
      <c r="B1140" s="1">
        <v>2021</v>
      </c>
      <c r="C1140" s="1" t="s">
        <v>26</v>
      </c>
      <c r="D1140" s="1" t="s">
        <v>20</v>
      </c>
      <c r="E1140" s="1" t="s">
        <v>56</v>
      </c>
      <c r="F1140" s="1" t="s">
        <v>31</v>
      </c>
      <c r="G1140" s="1" t="s">
        <v>16</v>
      </c>
      <c r="H1140" s="1" t="s">
        <v>32</v>
      </c>
      <c r="I1140" s="1" t="s">
        <v>17</v>
      </c>
      <c r="J1140" s="1">
        <v>328</v>
      </c>
      <c r="K1140" s="1">
        <v>526.24</v>
      </c>
    </row>
    <row r="1141" spans="1:11" ht="18" customHeight="1">
      <c r="A1141" s="1" t="s">
        <v>30</v>
      </c>
      <c r="B1141" s="1">
        <v>2021</v>
      </c>
      <c r="C1141" s="1" t="s">
        <v>26</v>
      </c>
      <c r="D1141" s="1" t="s">
        <v>20</v>
      </c>
      <c r="E1141" s="1" t="s">
        <v>56</v>
      </c>
      <c r="F1141" s="1" t="s">
        <v>31</v>
      </c>
      <c r="G1141" s="1" t="s">
        <v>16</v>
      </c>
      <c r="H1141" s="1" t="s">
        <v>32</v>
      </c>
      <c r="I1141" s="1" t="s">
        <v>17</v>
      </c>
      <c r="J1141" s="1">
        <v>256</v>
      </c>
      <c r="K1141" s="1">
        <v>526.24</v>
      </c>
    </row>
    <row r="1142" spans="1:11" ht="18" customHeight="1">
      <c r="A1142" s="1" t="s">
        <v>30</v>
      </c>
      <c r="B1142" s="1">
        <v>2021</v>
      </c>
      <c r="C1142" s="1" t="s">
        <v>26</v>
      </c>
      <c r="D1142" s="1" t="s">
        <v>20</v>
      </c>
      <c r="E1142" s="1" t="s">
        <v>56</v>
      </c>
      <c r="F1142" s="1" t="s">
        <v>31</v>
      </c>
      <c r="G1142" s="1" t="s">
        <v>16</v>
      </c>
      <c r="H1142" s="1" t="s">
        <v>32</v>
      </c>
      <c r="I1142" s="1" t="s">
        <v>17</v>
      </c>
      <c r="J1142" s="1">
        <v>997</v>
      </c>
      <c r="K1142" s="1">
        <v>1425.71</v>
      </c>
    </row>
    <row r="1143" spans="1:11" ht="18" customHeight="1">
      <c r="A1143" s="1" t="s">
        <v>37</v>
      </c>
      <c r="B1143" s="1">
        <v>2021</v>
      </c>
      <c r="C1143" s="1" t="s">
        <v>26</v>
      </c>
      <c r="D1143" s="1" t="s">
        <v>20</v>
      </c>
      <c r="E1143" s="1" t="s">
        <v>56</v>
      </c>
      <c r="F1143" s="1" t="s">
        <v>31</v>
      </c>
      <c r="G1143" s="1" t="s">
        <v>16</v>
      </c>
      <c r="H1143" s="1" t="s">
        <v>32</v>
      </c>
      <c r="I1143" s="1" t="s">
        <v>17</v>
      </c>
      <c r="J1143" s="1">
        <v>1030</v>
      </c>
      <c r="K1143" s="1">
        <v>1472.9</v>
      </c>
    </row>
    <row r="1144" spans="1:11" ht="18" customHeight="1">
      <c r="A1144" s="1" t="s">
        <v>37</v>
      </c>
      <c r="B1144" s="1">
        <v>2021</v>
      </c>
      <c r="C1144" s="1" t="s">
        <v>26</v>
      </c>
      <c r="D1144" s="1" t="s">
        <v>20</v>
      </c>
      <c r="E1144" s="1" t="s">
        <v>56</v>
      </c>
      <c r="F1144" s="1" t="s">
        <v>31</v>
      </c>
      <c r="G1144" s="1" t="s">
        <v>16</v>
      </c>
      <c r="H1144" s="1" t="s">
        <v>32</v>
      </c>
      <c r="I1144" s="1" t="s">
        <v>17</v>
      </c>
      <c r="J1144" s="1">
        <v>252</v>
      </c>
      <c r="K1144" s="1">
        <v>360.36</v>
      </c>
    </row>
    <row r="1145" spans="1:11" ht="18" customHeight="1">
      <c r="A1145" s="1" t="s">
        <v>37</v>
      </c>
      <c r="B1145" s="1">
        <v>2021</v>
      </c>
      <c r="C1145" s="1" t="s">
        <v>26</v>
      </c>
      <c r="D1145" s="1" t="s">
        <v>20</v>
      </c>
      <c r="E1145" s="1" t="s">
        <v>56</v>
      </c>
      <c r="F1145" s="1" t="s">
        <v>31</v>
      </c>
      <c r="G1145" s="1" t="s">
        <v>16</v>
      </c>
      <c r="H1145" s="1" t="s">
        <v>32</v>
      </c>
      <c r="I1145" s="1" t="s">
        <v>17</v>
      </c>
      <c r="J1145" s="1">
        <v>279</v>
      </c>
      <c r="K1145" s="1">
        <v>398.97</v>
      </c>
    </row>
    <row r="1146" spans="1:11" ht="18" customHeight="1">
      <c r="A1146" s="1" t="s">
        <v>36</v>
      </c>
      <c r="B1146" s="1">
        <v>2021</v>
      </c>
      <c r="C1146" s="1" t="s">
        <v>26</v>
      </c>
      <c r="D1146" s="1" t="s">
        <v>20</v>
      </c>
      <c r="E1146" s="1" t="s">
        <v>56</v>
      </c>
      <c r="F1146" s="1" t="s">
        <v>31</v>
      </c>
      <c r="G1146" s="1" t="s">
        <v>16</v>
      </c>
      <c r="H1146" s="1" t="s">
        <v>32</v>
      </c>
      <c r="I1146" s="1" t="s">
        <v>17</v>
      </c>
      <c r="J1146" s="1">
        <v>327</v>
      </c>
      <c r="K1146" s="1">
        <v>467.61</v>
      </c>
    </row>
    <row r="1147" spans="1:11" ht="18" customHeight="1">
      <c r="A1147" s="1" t="s">
        <v>30</v>
      </c>
      <c r="B1147" s="1">
        <v>2021</v>
      </c>
      <c r="C1147" s="1" t="s">
        <v>26</v>
      </c>
      <c r="D1147" s="1" t="s">
        <v>20</v>
      </c>
      <c r="E1147" s="1" t="s">
        <v>56</v>
      </c>
      <c r="F1147" s="1" t="s">
        <v>31</v>
      </c>
      <c r="G1147" s="1" t="s">
        <v>16</v>
      </c>
      <c r="H1147" s="1" t="s">
        <v>32</v>
      </c>
      <c r="I1147" s="1" t="s">
        <v>17</v>
      </c>
      <c r="J1147" s="1">
        <v>255</v>
      </c>
      <c r="K1147" s="1">
        <v>364.65</v>
      </c>
    </row>
    <row r="1148" spans="1:11" ht="18" customHeight="1">
      <c r="A1148" s="1" t="s">
        <v>30</v>
      </c>
      <c r="B1148" s="1">
        <v>2021</v>
      </c>
      <c r="C1148" s="1" t="s">
        <v>26</v>
      </c>
      <c r="D1148" s="1" t="s">
        <v>20</v>
      </c>
      <c r="E1148" s="1" t="s">
        <v>56</v>
      </c>
      <c r="F1148" s="1" t="s">
        <v>31</v>
      </c>
      <c r="G1148" s="1" t="s">
        <v>16</v>
      </c>
      <c r="H1148" s="1" t="s">
        <v>32</v>
      </c>
      <c r="I1148" s="1" t="s">
        <v>17</v>
      </c>
      <c r="J1148" s="1">
        <v>778</v>
      </c>
      <c r="K1148" s="1">
        <v>1112.54</v>
      </c>
    </row>
    <row r="1149" spans="1:11" ht="18" customHeight="1">
      <c r="A1149" s="1" t="s">
        <v>30</v>
      </c>
      <c r="B1149" s="1">
        <v>2021</v>
      </c>
      <c r="C1149" s="1" t="s">
        <v>26</v>
      </c>
      <c r="D1149" s="1" t="s">
        <v>20</v>
      </c>
      <c r="E1149" s="1" t="s">
        <v>56</v>
      </c>
      <c r="F1149" s="1" t="s">
        <v>31</v>
      </c>
      <c r="G1149" s="1" t="s">
        <v>16</v>
      </c>
      <c r="H1149" s="1" t="s">
        <v>32</v>
      </c>
      <c r="I1149" s="1" t="s">
        <v>17</v>
      </c>
      <c r="J1149" s="1">
        <v>865</v>
      </c>
      <c r="K1149" s="1">
        <v>1236.95</v>
      </c>
    </row>
    <row r="1150" spans="1:11" ht="18" customHeight="1">
      <c r="A1150" s="1" t="s">
        <v>33</v>
      </c>
      <c r="B1150" s="1">
        <v>2021</v>
      </c>
      <c r="C1150" s="1" t="s">
        <v>26</v>
      </c>
      <c r="D1150" s="1" t="s">
        <v>20</v>
      </c>
      <c r="E1150" s="1" t="s">
        <v>56</v>
      </c>
      <c r="F1150" s="1" t="s">
        <v>31</v>
      </c>
      <c r="G1150" s="1" t="s">
        <v>16</v>
      </c>
      <c r="H1150" s="1" t="s">
        <v>32</v>
      </c>
      <c r="I1150" s="1" t="s">
        <v>17</v>
      </c>
      <c r="J1150" s="1">
        <v>281</v>
      </c>
      <c r="K1150" s="1">
        <v>401.83</v>
      </c>
    </row>
    <row r="1151" spans="1:11" ht="18" customHeight="1">
      <c r="A1151" s="1" t="s">
        <v>30</v>
      </c>
      <c r="B1151" s="1">
        <v>2021</v>
      </c>
      <c r="C1151" s="1" t="s">
        <v>26</v>
      </c>
      <c r="D1151" s="1" t="s">
        <v>20</v>
      </c>
      <c r="E1151" s="1" t="s">
        <v>56</v>
      </c>
      <c r="F1151" s="1" t="s">
        <v>31</v>
      </c>
      <c r="G1151" s="1" t="s">
        <v>16</v>
      </c>
      <c r="H1151" s="1" t="s">
        <v>32</v>
      </c>
      <c r="I1151" s="1" t="s">
        <v>17</v>
      </c>
      <c r="J1151" s="1">
        <v>329</v>
      </c>
      <c r="K1151" s="1">
        <v>470.47</v>
      </c>
    </row>
    <row r="1152" spans="1:11" ht="18" customHeight="1">
      <c r="A1152" s="1" t="s">
        <v>33</v>
      </c>
      <c r="B1152" s="1">
        <v>2021</v>
      </c>
      <c r="C1152" s="1" t="s">
        <v>45</v>
      </c>
      <c r="D1152" s="1" t="s">
        <v>20</v>
      </c>
      <c r="E1152" s="1" t="s">
        <v>56</v>
      </c>
      <c r="F1152" s="1" t="s">
        <v>31</v>
      </c>
      <c r="G1152" s="1" t="s">
        <v>16</v>
      </c>
      <c r="H1152" s="1" t="s">
        <v>32</v>
      </c>
      <c r="I1152" s="1" t="s">
        <v>17</v>
      </c>
      <c r="J1152" s="1">
        <v>248</v>
      </c>
      <c r="K1152" s="1">
        <v>354.64</v>
      </c>
    </row>
    <row r="1153" spans="1:11" ht="18" customHeight="1">
      <c r="A1153" s="1" t="s">
        <v>33</v>
      </c>
      <c r="B1153" s="1">
        <v>2021</v>
      </c>
      <c r="C1153" s="1" t="s">
        <v>45</v>
      </c>
      <c r="D1153" s="1" t="s">
        <v>20</v>
      </c>
      <c r="E1153" s="1" t="s">
        <v>56</v>
      </c>
      <c r="F1153" s="1" t="s">
        <v>31</v>
      </c>
      <c r="G1153" s="1" t="s">
        <v>16</v>
      </c>
      <c r="H1153" s="1" t="s">
        <v>32</v>
      </c>
      <c r="I1153" s="1" t="s">
        <v>17</v>
      </c>
      <c r="J1153" s="1">
        <v>296</v>
      </c>
      <c r="K1153" s="1">
        <v>423.28</v>
      </c>
    </row>
    <row r="1154" spans="1:11" ht="18" customHeight="1">
      <c r="A1154" s="1" t="s">
        <v>33</v>
      </c>
      <c r="B1154" s="1">
        <v>2021</v>
      </c>
      <c r="C1154" s="1" t="s">
        <v>45</v>
      </c>
      <c r="D1154" s="1" t="s">
        <v>20</v>
      </c>
      <c r="E1154" s="1" t="s">
        <v>56</v>
      </c>
      <c r="F1154" s="1" t="s">
        <v>31</v>
      </c>
      <c r="G1154" s="1" t="s">
        <v>16</v>
      </c>
      <c r="H1154" s="1" t="s">
        <v>32</v>
      </c>
      <c r="I1154" s="1" t="s">
        <v>17</v>
      </c>
      <c r="J1154" s="1">
        <v>224</v>
      </c>
      <c r="K1154" s="1">
        <v>320.32</v>
      </c>
    </row>
    <row r="1155" spans="1:11" ht="18" customHeight="1">
      <c r="A1155" s="1" t="s">
        <v>33</v>
      </c>
      <c r="B1155" s="1">
        <v>2021</v>
      </c>
      <c r="C1155" s="1" t="s">
        <v>45</v>
      </c>
      <c r="D1155" s="1" t="s">
        <v>20</v>
      </c>
      <c r="E1155" s="1" t="s">
        <v>56</v>
      </c>
      <c r="F1155" s="1" t="s">
        <v>31</v>
      </c>
      <c r="G1155" s="1" t="s">
        <v>16</v>
      </c>
      <c r="H1155" s="1" t="s">
        <v>32</v>
      </c>
      <c r="I1155" s="1" t="s">
        <v>17</v>
      </c>
      <c r="J1155" s="1">
        <v>250</v>
      </c>
      <c r="K1155" s="1">
        <v>526.24</v>
      </c>
    </row>
    <row r="1156" spans="1:11" ht="18" customHeight="1">
      <c r="A1156" s="1" t="s">
        <v>33</v>
      </c>
      <c r="B1156" s="1">
        <v>2021</v>
      </c>
      <c r="C1156" s="1" t="s">
        <v>45</v>
      </c>
      <c r="D1156" s="1" t="s">
        <v>20</v>
      </c>
      <c r="E1156" s="1" t="s">
        <v>56</v>
      </c>
      <c r="F1156" s="1" t="s">
        <v>31</v>
      </c>
      <c r="G1156" s="1" t="s">
        <v>16</v>
      </c>
      <c r="H1156" s="1" t="s">
        <v>32</v>
      </c>
      <c r="I1156" s="1" t="s">
        <v>17</v>
      </c>
      <c r="J1156" s="1">
        <v>298</v>
      </c>
      <c r="K1156" s="1">
        <v>526.24</v>
      </c>
    </row>
    <row r="1157" spans="1:11" ht="18" customHeight="1">
      <c r="A1157" s="1" t="s">
        <v>36</v>
      </c>
      <c r="B1157" s="1">
        <v>2021</v>
      </c>
      <c r="C1157" s="1" t="s">
        <v>45</v>
      </c>
      <c r="D1157" s="1" t="s">
        <v>20</v>
      </c>
      <c r="E1157" s="1" t="s">
        <v>56</v>
      </c>
      <c r="F1157" s="1" t="s">
        <v>31</v>
      </c>
      <c r="G1157" s="1" t="s">
        <v>16</v>
      </c>
      <c r="H1157" s="1" t="s">
        <v>32</v>
      </c>
      <c r="I1157" s="1" t="s">
        <v>17</v>
      </c>
      <c r="J1157" s="1">
        <v>220</v>
      </c>
      <c r="K1157" s="1">
        <v>526.24</v>
      </c>
    </row>
    <row r="1158" spans="1:11" ht="18" customHeight="1">
      <c r="A1158" s="1" t="s">
        <v>40</v>
      </c>
      <c r="B1158" s="1">
        <v>2021</v>
      </c>
      <c r="C1158" s="1" t="s">
        <v>45</v>
      </c>
      <c r="D1158" s="1" t="s">
        <v>20</v>
      </c>
      <c r="E1158" s="1" t="s">
        <v>56</v>
      </c>
      <c r="F1158" s="1" t="s">
        <v>31</v>
      </c>
      <c r="G1158" s="1" t="s">
        <v>16</v>
      </c>
      <c r="H1158" s="1" t="s">
        <v>32</v>
      </c>
      <c r="I1158" s="1" t="s">
        <v>17</v>
      </c>
      <c r="J1158" s="1">
        <v>1036</v>
      </c>
      <c r="K1158" s="1">
        <v>1481.48</v>
      </c>
    </row>
    <row r="1159" spans="1:11" ht="18" customHeight="1">
      <c r="A1159" s="1" t="s">
        <v>37</v>
      </c>
      <c r="B1159" s="1">
        <v>2021</v>
      </c>
      <c r="C1159" s="1" t="s">
        <v>45</v>
      </c>
      <c r="D1159" s="1" t="s">
        <v>20</v>
      </c>
      <c r="E1159" s="1" t="s">
        <v>56</v>
      </c>
      <c r="F1159" s="1" t="s">
        <v>31</v>
      </c>
      <c r="G1159" s="1" t="s">
        <v>16</v>
      </c>
      <c r="H1159" s="1" t="s">
        <v>32</v>
      </c>
      <c r="I1159" s="1" t="s">
        <v>17</v>
      </c>
      <c r="J1159" s="1">
        <v>222</v>
      </c>
      <c r="K1159" s="1">
        <v>317.45999999999998</v>
      </c>
    </row>
    <row r="1160" spans="1:11" ht="18" customHeight="1">
      <c r="A1160" s="1" t="s">
        <v>37</v>
      </c>
      <c r="B1160" s="1">
        <v>2021</v>
      </c>
      <c r="C1160" s="1" t="s">
        <v>45</v>
      </c>
      <c r="D1160" s="1" t="s">
        <v>20</v>
      </c>
      <c r="E1160" s="1" t="s">
        <v>56</v>
      </c>
      <c r="F1160" s="1" t="s">
        <v>31</v>
      </c>
      <c r="G1160" s="1" t="s">
        <v>16</v>
      </c>
      <c r="H1160" s="1" t="s">
        <v>32</v>
      </c>
      <c r="I1160" s="1" t="s">
        <v>17</v>
      </c>
      <c r="J1160" s="1">
        <v>249</v>
      </c>
      <c r="K1160" s="1">
        <v>356.07</v>
      </c>
    </row>
    <row r="1161" spans="1:11" ht="18" customHeight="1">
      <c r="A1161" s="1" t="s">
        <v>33</v>
      </c>
      <c r="B1161" s="1">
        <v>2021</v>
      </c>
      <c r="C1161" s="1" t="s">
        <v>45</v>
      </c>
      <c r="D1161" s="1" t="s">
        <v>20</v>
      </c>
      <c r="E1161" s="1" t="s">
        <v>56</v>
      </c>
      <c r="F1161" s="1" t="s">
        <v>31</v>
      </c>
      <c r="G1161" s="1" t="s">
        <v>16</v>
      </c>
      <c r="H1161" s="1" t="s">
        <v>32</v>
      </c>
      <c r="I1161" s="1" t="s">
        <v>17</v>
      </c>
      <c r="J1161" s="1">
        <v>297</v>
      </c>
      <c r="K1161" s="1">
        <v>424.71</v>
      </c>
    </row>
    <row r="1162" spans="1:11" ht="18" customHeight="1">
      <c r="A1162" s="1" t="s">
        <v>36</v>
      </c>
      <c r="B1162" s="1">
        <v>2021</v>
      </c>
      <c r="C1162" s="1" t="s">
        <v>45</v>
      </c>
      <c r="D1162" s="1" t="s">
        <v>20</v>
      </c>
      <c r="E1162" s="1" t="s">
        <v>56</v>
      </c>
      <c r="F1162" s="1" t="s">
        <v>31</v>
      </c>
      <c r="G1162" s="1" t="s">
        <v>16</v>
      </c>
      <c r="H1162" s="1" t="s">
        <v>32</v>
      </c>
      <c r="I1162" s="1" t="s">
        <v>17</v>
      </c>
      <c r="J1162" s="1">
        <v>784</v>
      </c>
      <c r="K1162" s="1">
        <v>1121.1199999999999</v>
      </c>
    </row>
    <row r="1163" spans="1:11" ht="18" customHeight="1">
      <c r="A1163" s="1" t="s">
        <v>33</v>
      </c>
      <c r="B1163" s="1">
        <v>2021</v>
      </c>
      <c r="C1163" s="1" t="s">
        <v>45</v>
      </c>
      <c r="D1163" s="1" t="s">
        <v>20</v>
      </c>
      <c r="E1163" s="1" t="s">
        <v>56</v>
      </c>
      <c r="F1163" s="1" t="s">
        <v>31</v>
      </c>
      <c r="G1163" s="1" t="s">
        <v>16</v>
      </c>
      <c r="H1163" s="1" t="s">
        <v>32</v>
      </c>
      <c r="I1163" s="1" t="s">
        <v>17</v>
      </c>
      <c r="J1163" s="1">
        <v>817</v>
      </c>
      <c r="K1163" s="1">
        <v>1168.31</v>
      </c>
    </row>
    <row r="1164" spans="1:11" ht="18" customHeight="1">
      <c r="A1164" s="1" t="s">
        <v>33</v>
      </c>
      <c r="B1164" s="1">
        <v>2021</v>
      </c>
      <c r="C1164" s="1" t="s">
        <v>45</v>
      </c>
      <c r="D1164" s="1" t="s">
        <v>20</v>
      </c>
      <c r="E1164" s="1" t="s">
        <v>56</v>
      </c>
      <c r="F1164" s="1" t="s">
        <v>31</v>
      </c>
      <c r="G1164" s="1" t="s">
        <v>16</v>
      </c>
      <c r="H1164" s="1" t="s">
        <v>32</v>
      </c>
      <c r="I1164" s="1" t="s">
        <v>17</v>
      </c>
      <c r="J1164" s="1">
        <v>870</v>
      </c>
      <c r="K1164" s="1">
        <v>1244.0999999999999</v>
      </c>
    </row>
    <row r="1165" spans="1:11" ht="18" customHeight="1">
      <c r="A1165" s="1" t="s">
        <v>33</v>
      </c>
      <c r="B1165" s="1">
        <v>2021</v>
      </c>
      <c r="C1165" s="1" t="s">
        <v>45</v>
      </c>
      <c r="D1165" s="1" t="s">
        <v>20</v>
      </c>
      <c r="E1165" s="1" t="s">
        <v>56</v>
      </c>
      <c r="F1165" s="1" t="s">
        <v>31</v>
      </c>
      <c r="G1165" s="1" t="s">
        <v>16</v>
      </c>
      <c r="H1165" s="1" t="s">
        <v>32</v>
      </c>
      <c r="I1165" s="1" t="s">
        <v>17</v>
      </c>
      <c r="J1165" s="1">
        <v>251</v>
      </c>
      <c r="K1165" s="1">
        <v>358.93</v>
      </c>
    </row>
    <row r="1166" spans="1:11" ht="18" customHeight="1">
      <c r="A1166" s="1" t="s">
        <v>33</v>
      </c>
      <c r="B1166" s="1">
        <v>2021</v>
      </c>
      <c r="C1166" s="1" t="s">
        <v>45</v>
      </c>
      <c r="D1166" s="1" t="s">
        <v>20</v>
      </c>
      <c r="E1166" s="1" t="s">
        <v>56</v>
      </c>
      <c r="F1166" s="1" t="s">
        <v>31</v>
      </c>
      <c r="G1166" s="1" t="s">
        <v>16</v>
      </c>
      <c r="H1166" s="1" t="s">
        <v>32</v>
      </c>
      <c r="I1166" s="1" t="s">
        <v>17</v>
      </c>
      <c r="J1166" s="1">
        <v>221</v>
      </c>
      <c r="K1166" s="1">
        <v>316.02999999999997</v>
      </c>
    </row>
    <row r="1167" spans="1:11" ht="18" customHeight="1">
      <c r="A1167" s="1" t="s">
        <v>36</v>
      </c>
      <c r="B1167" s="1">
        <v>2021</v>
      </c>
      <c r="C1167" s="1" t="s">
        <v>44</v>
      </c>
      <c r="D1167" s="1" t="s">
        <v>20</v>
      </c>
      <c r="E1167" s="1" t="s">
        <v>56</v>
      </c>
      <c r="F1167" s="1" t="s">
        <v>31</v>
      </c>
      <c r="G1167" s="1" t="s">
        <v>16</v>
      </c>
      <c r="H1167" s="1" t="s">
        <v>32</v>
      </c>
      <c r="I1167" s="1" t="s">
        <v>17</v>
      </c>
      <c r="J1167" s="1">
        <v>254</v>
      </c>
      <c r="K1167" s="1">
        <v>363.22</v>
      </c>
    </row>
    <row r="1168" spans="1:11" ht="18" customHeight="1">
      <c r="A1168" s="1" t="s">
        <v>33</v>
      </c>
      <c r="B1168" s="1">
        <v>2021</v>
      </c>
      <c r="C1168" s="1" t="s">
        <v>44</v>
      </c>
      <c r="D1168" s="1" t="s">
        <v>20</v>
      </c>
      <c r="E1168" s="1" t="s">
        <v>56</v>
      </c>
      <c r="F1168" s="1" t="s">
        <v>31</v>
      </c>
      <c r="G1168" s="1" t="s">
        <v>16</v>
      </c>
      <c r="H1168" s="1" t="s">
        <v>32</v>
      </c>
      <c r="I1168" s="1" t="s">
        <v>17</v>
      </c>
      <c r="J1168" s="1">
        <v>302</v>
      </c>
      <c r="K1168" s="1">
        <v>431.86</v>
      </c>
    </row>
    <row r="1169" spans="1:11" ht="18" customHeight="1">
      <c r="A1169" s="1" t="s">
        <v>40</v>
      </c>
      <c r="B1169" s="1">
        <v>2021</v>
      </c>
      <c r="C1169" s="1" t="s">
        <v>44</v>
      </c>
      <c r="D1169" s="1" t="s">
        <v>20</v>
      </c>
      <c r="E1169" s="1" t="s">
        <v>56</v>
      </c>
      <c r="F1169" s="1" t="s">
        <v>31</v>
      </c>
      <c r="G1169" s="1" t="s">
        <v>16</v>
      </c>
      <c r="H1169" s="1" t="s">
        <v>32</v>
      </c>
      <c r="I1169" s="1" t="s">
        <v>17</v>
      </c>
      <c r="J1169" s="1">
        <v>230</v>
      </c>
      <c r="K1169" s="1">
        <v>328.9</v>
      </c>
    </row>
    <row r="1170" spans="1:11" ht="18" customHeight="1">
      <c r="A1170" s="1" t="s">
        <v>36</v>
      </c>
      <c r="B1170" s="1">
        <v>2021</v>
      </c>
      <c r="C1170" s="1" t="s">
        <v>44</v>
      </c>
      <c r="D1170" s="1" t="s">
        <v>20</v>
      </c>
      <c r="E1170" s="1" t="s">
        <v>56</v>
      </c>
      <c r="F1170" s="1" t="s">
        <v>31</v>
      </c>
      <c r="G1170" s="1" t="s">
        <v>16</v>
      </c>
      <c r="H1170" s="1" t="s">
        <v>32</v>
      </c>
      <c r="I1170" s="1" t="s">
        <v>17</v>
      </c>
      <c r="J1170" s="1">
        <v>256</v>
      </c>
      <c r="K1170" s="1">
        <v>526.24</v>
      </c>
    </row>
    <row r="1171" spans="1:11" ht="18" customHeight="1">
      <c r="A1171" s="1" t="s">
        <v>33</v>
      </c>
      <c r="B1171" s="1">
        <v>2021</v>
      </c>
      <c r="C1171" s="1" t="s">
        <v>44</v>
      </c>
      <c r="D1171" s="1" t="s">
        <v>20</v>
      </c>
      <c r="E1171" s="1" t="s">
        <v>56</v>
      </c>
      <c r="F1171" s="1" t="s">
        <v>31</v>
      </c>
      <c r="G1171" s="1" t="s">
        <v>16</v>
      </c>
      <c r="H1171" s="1" t="s">
        <v>32</v>
      </c>
      <c r="I1171" s="1" t="s">
        <v>17</v>
      </c>
      <c r="J1171" s="1">
        <v>226</v>
      </c>
      <c r="K1171" s="1">
        <v>526.24</v>
      </c>
    </row>
    <row r="1172" spans="1:11" ht="18" customHeight="1">
      <c r="A1172" s="1" t="s">
        <v>33</v>
      </c>
      <c r="B1172" s="1">
        <v>2021</v>
      </c>
      <c r="C1172" s="1" t="s">
        <v>44</v>
      </c>
      <c r="D1172" s="1" t="s">
        <v>20</v>
      </c>
      <c r="E1172" s="1" t="s">
        <v>56</v>
      </c>
      <c r="F1172" s="1" t="s">
        <v>31</v>
      </c>
      <c r="G1172" s="1" t="s">
        <v>16</v>
      </c>
      <c r="H1172" s="1" t="s">
        <v>32</v>
      </c>
      <c r="I1172" s="1" t="s">
        <v>17</v>
      </c>
      <c r="J1172" s="1">
        <v>1002</v>
      </c>
      <c r="K1172" s="1">
        <v>1432.8600000000001</v>
      </c>
    </row>
    <row r="1173" spans="1:11" ht="18" customHeight="1">
      <c r="A1173" s="1" t="s">
        <v>30</v>
      </c>
      <c r="B1173" s="1">
        <v>2021</v>
      </c>
      <c r="C1173" s="1" t="s">
        <v>44</v>
      </c>
      <c r="D1173" s="1" t="s">
        <v>20</v>
      </c>
      <c r="E1173" s="1" t="s">
        <v>56</v>
      </c>
      <c r="F1173" s="1" t="s">
        <v>31</v>
      </c>
      <c r="G1173" s="1" t="s">
        <v>16</v>
      </c>
      <c r="H1173" s="1" t="s">
        <v>32</v>
      </c>
      <c r="I1173" s="1" t="s">
        <v>17</v>
      </c>
      <c r="J1173" s="1">
        <v>1035</v>
      </c>
      <c r="K1173" s="1">
        <v>1480.05</v>
      </c>
    </row>
    <row r="1174" spans="1:11" ht="18" customHeight="1">
      <c r="A1174" s="1" t="s">
        <v>33</v>
      </c>
      <c r="B1174" s="1">
        <v>2021</v>
      </c>
      <c r="C1174" s="1" t="s">
        <v>44</v>
      </c>
      <c r="D1174" s="1" t="s">
        <v>20</v>
      </c>
      <c r="E1174" s="1" t="s">
        <v>56</v>
      </c>
      <c r="F1174" s="1" t="s">
        <v>31</v>
      </c>
      <c r="G1174" s="1" t="s">
        <v>16</v>
      </c>
      <c r="H1174" s="1" t="s">
        <v>32</v>
      </c>
      <c r="I1174" s="1" t="s">
        <v>17</v>
      </c>
      <c r="J1174" s="1">
        <v>228</v>
      </c>
      <c r="K1174" s="1">
        <v>326.03999999999996</v>
      </c>
    </row>
    <row r="1175" spans="1:11" ht="18" customHeight="1">
      <c r="A1175" s="1" t="s">
        <v>33</v>
      </c>
      <c r="B1175" s="1">
        <v>2021</v>
      </c>
      <c r="C1175" s="1" t="s">
        <v>44</v>
      </c>
      <c r="D1175" s="1" t="s">
        <v>20</v>
      </c>
      <c r="E1175" s="1" t="s">
        <v>56</v>
      </c>
      <c r="F1175" s="1" t="s">
        <v>31</v>
      </c>
      <c r="G1175" s="1" t="s">
        <v>16</v>
      </c>
      <c r="H1175" s="1" t="s">
        <v>32</v>
      </c>
      <c r="I1175" s="1" t="s">
        <v>17</v>
      </c>
      <c r="J1175" s="1">
        <v>255</v>
      </c>
      <c r="K1175" s="1">
        <v>364.65</v>
      </c>
    </row>
    <row r="1176" spans="1:11" ht="18" customHeight="1">
      <c r="A1176" s="1" t="s">
        <v>36</v>
      </c>
      <c r="B1176" s="1">
        <v>2021</v>
      </c>
      <c r="C1176" s="1" t="s">
        <v>44</v>
      </c>
      <c r="D1176" s="1" t="s">
        <v>20</v>
      </c>
      <c r="E1176" s="1" t="s">
        <v>56</v>
      </c>
      <c r="F1176" s="1" t="s">
        <v>31</v>
      </c>
      <c r="G1176" s="1" t="s">
        <v>16</v>
      </c>
      <c r="H1176" s="1" t="s">
        <v>32</v>
      </c>
      <c r="I1176" s="1" t="s">
        <v>17</v>
      </c>
      <c r="J1176" s="1">
        <v>303</v>
      </c>
      <c r="K1176" s="1">
        <v>433.28999999999996</v>
      </c>
    </row>
    <row r="1177" spans="1:11" ht="18" customHeight="1">
      <c r="A1177" s="1" t="s">
        <v>33</v>
      </c>
      <c r="B1177" s="1">
        <v>2021</v>
      </c>
      <c r="C1177" s="1" t="s">
        <v>44</v>
      </c>
      <c r="D1177" s="1" t="s">
        <v>20</v>
      </c>
      <c r="E1177" s="1" t="s">
        <v>56</v>
      </c>
      <c r="F1177" s="1" t="s">
        <v>31</v>
      </c>
      <c r="G1177" s="1" t="s">
        <v>16</v>
      </c>
      <c r="H1177" s="1" t="s">
        <v>32</v>
      </c>
      <c r="I1177" s="1" t="s">
        <v>17</v>
      </c>
      <c r="J1177" s="1">
        <v>225</v>
      </c>
      <c r="K1177" s="1">
        <v>321.75</v>
      </c>
    </row>
    <row r="1178" spans="1:11" ht="18" customHeight="1">
      <c r="A1178" s="1" t="s">
        <v>33</v>
      </c>
      <c r="B1178" s="1">
        <v>2021</v>
      </c>
      <c r="C1178" s="1" t="s">
        <v>44</v>
      </c>
      <c r="D1178" s="1" t="s">
        <v>20</v>
      </c>
      <c r="E1178" s="1" t="s">
        <v>56</v>
      </c>
      <c r="F1178" s="1" t="s">
        <v>31</v>
      </c>
      <c r="G1178" s="1" t="s">
        <v>16</v>
      </c>
      <c r="H1178" s="1" t="s">
        <v>32</v>
      </c>
      <c r="I1178" s="1" t="s">
        <v>17</v>
      </c>
      <c r="J1178" s="1">
        <v>783</v>
      </c>
      <c r="K1178" s="1">
        <v>1119.69</v>
      </c>
    </row>
    <row r="1179" spans="1:11" ht="18" customHeight="1">
      <c r="A1179" s="1" t="s">
        <v>30</v>
      </c>
      <c r="B1179" s="1">
        <v>2021</v>
      </c>
      <c r="C1179" s="1" t="s">
        <v>44</v>
      </c>
      <c r="D1179" s="1" t="s">
        <v>20</v>
      </c>
      <c r="E1179" s="1" t="s">
        <v>56</v>
      </c>
      <c r="F1179" s="1" t="s">
        <v>31</v>
      </c>
      <c r="G1179" s="1" t="s">
        <v>16</v>
      </c>
      <c r="H1179" s="1" t="s">
        <v>32</v>
      </c>
      <c r="I1179" s="1" t="s">
        <v>17</v>
      </c>
      <c r="J1179" s="1">
        <v>816</v>
      </c>
      <c r="K1179" s="1">
        <v>1166.8800000000001</v>
      </c>
    </row>
    <row r="1180" spans="1:11" ht="18" customHeight="1">
      <c r="A1180" s="1" t="s">
        <v>36</v>
      </c>
      <c r="B1180" s="1">
        <v>2021</v>
      </c>
      <c r="C1180" s="1" t="s">
        <v>44</v>
      </c>
      <c r="D1180" s="1" t="s">
        <v>20</v>
      </c>
      <c r="E1180" s="1" t="s">
        <v>56</v>
      </c>
      <c r="F1180" s="1" t="s">
        <v>31</v>
      </c>
      <c r="G1180" s="1" t="s">
        <v>16</v>
      </c>
      <c r="H1180" s="1" t="s">
        <v>32</v>
      </c>
      <c r="I1180" s="1" t="s">
        <v>17</v>
      </c>
      <c r="J1180" s="1">
        <v>869</v>
      </c>
      <c r="K1180" s="1">
        <v>1242.67</v>
      </c>
    </row>
    <row r="1181" spans="1:11" ht="18" customHeight="1">
      <c r="A1181" s="1" t="s">
        <v>40</v>
      </c>
      <c r="B1181" s="1">
        <v>2021</v>
      </c>
      <c r="C1181" s="1" t="s">
        <v>44</v>
      </c>
      <c r="D1181" s="1" t="s">
        <v>20</v>
      </c>
      <c r="E1181" s="1" t="s">
        <v>56</v>
      </c>
      <c r="F1181" s="1" t="s">
        <v>31</v>
      </c>
      <c r="G1181" s="1" t="s">
        <v>16</v>
      </c>
      <c r="H1181" s="1" t="s">
        <v>32</v>
      </c>
      <c r="I1181" s="1" t="s">
        <v>17</v>
      </c>
      <c r="J1181" s="1">
        <v>257</v>
      </c>
      <c r="K1181" s="1">
        <v>367.51</v>
      </c>
    </row>
    <row r="1182" spans="1:11" ht="18" customHeight="1">
      <c r="A1182" s="1" t="s">
        <v>36</v>
      </c>
      <c r="B1182" s="1">
        <v>2021</v>
      </c>
      <c r="C1182" s="1" t="s">
        <v>44</v>
      </c>
      <c r="D1182" s="1" t="s">
        <v>20</v>
      </c>
      <c r="E1182" s="1" t="s">
        <v>56</v>
      </c>
      <c r="F1182" s="1" t="s">
        <v>31</v>
      </c>
      <c r="G1182" s="1" t="s">
        <v>16</v>
      </c>
      <c r="H1182" s="1" t="s">
        <v>32</v>
      </c>
      <c r="I1182" s="1" t="s">
        <v>17</v>
      </c>
      <c r="J1182" s="1">
        <v>299</v>
      </c>
      <c r="K1182" s="1">
        <v>427.57</v>
      </c>
    </row>
    <row r="1183" spans="1:11" ht="18" customHeight="1">
      <c r="A1183" s="1" t="s">
        <v>36</v>
      </c>
      <c r="B1183" s="1">
        <v>2021</v>
      </c>
      <c r="C1183" s="1" t="s">
        <v>44</v>
      </c>
      <c r="D1183" s="1" t="s">
        <v>20</v>
      </c>
      <c r="E1183" s="1" t="s">
        <v>56</v>
      </c>
      <c r="F1183" s="1" t="s">
        <v>31</v>
      </c>
      <c r="G1183" s="1" t="s">
        <v>16</v>
      </c>
      <c r="H1183" s="1" t="s">
        <v>32</v>
      </c>
      <c r="I1183" s="1" t="s">
        <v>17</v>
      </c>
      <c r="J1183" s="1">
        <v>227</v>
      </c>
      <c r="K1183" s="1">
        <v>324.61</v>
      </c>
    </row>
    <row r="1184" spans="1:11" ht="18" customHeight="1">
      <c r="A1184" s="1" t="s">
        <v>33</v>
      </c>
      <c r="B1184" s="1">
        <v>2021</v>
      </c>
      <c r="C1184" s="1" t="s">
        <v>39</v>
      </c>
      <c r="D1184" s="1" t="s">
        <v>20</v>
      </c>
      <c r="E1184" s="1" t="s">
        <v>56</v>
      </c>
      <c r="F1184" s="1" t="s">
        <v>31</v>
      </c>
      <c r="G1184" s="1" t="s">
        <v>16</v>
      </c>
      <c r="H1184" s="1" t="s">
        <v>32</v>
      </c>
      <c r="I1184" s="1" t="s">
        <v>17</v>
      </c>
      <c r="J1184" s="1">
        <v>272</v>
      </c>
      <c r="K1184" s="1">
        <v>388.96</v>
      </c>
    </row>
    <row r="1185" spans="1:11" ht="18" customHeight="1">
      <c r="A1185" s="1" t="s">
        <v>36</v>
      </c>
      <c r="B1185" s="1">
        <v>2021</v>
      </c>
      <c r="C1185" s="1" t="s">
        <v>39</v>
      </c>
      <c r="D1185" s="1" t="s">
        <v>20</v>
      </c>
      <c r="E1185" s="1" t="s">
        <v>56</v>
      </c>
      <c r="F1185" s="1" t="s">
        <v>31</v>
      </c>
      <c r="G1185" s="1" t="s">
        <v>16</v>
      </c>
      <c r="H1185" s="1" t="s">
        <v>32</v>
      </c>
      <c r="I1185" s="1" t="s">
        <v>17</v>
      </c>
      <c r="J1185" s="1">
        <v>242</v>
      </c>
      <c r="K1185" s="1">
        <v>346.06</v>
      </c>
    </row>
    <row r="1186" spans="1:11" ht="18" customHeight="1">
      <c r="A1186" s="1" t="s">
        <v>36</v>
      </c>
      <c r="B1186" s="1">
        <v>2021</v>
      </c>
      <c r="C1186" s="1" t="s">
        <v>39</v>
      </c>
      <c r="D1186" s="1" t="s">
        <v>20</v>
      </c>
      <c r="E1186" s="1" t="s">
        <v>56</v>
      </c>
      <c r="F1186" s="1" t="s">
        <v>31</v>
      </c>
      <c r="G1186" s="1" t="s">
        <v>16</v>
      </c>
      <c r="H1186" s="1" t="s">
        <v>32</v>
      </c>
      <c r="I1186" s="1" t="s">
        <v>17</v>
      </c>
      <c r="J1186" s="1">
        <v>268</v>
      </c>
      <c r="K1186" s="1">
        <v>526.24</v>
      </c>
    </row>
    <row r="1187" spans="1:11" ht="18" customHeight="1">
      <c r="A1187" s="1" t="s">
        <v>36</v>
      </c>
      <c r="B1187" s="1">
        <v>2021</v>
      </c>
      <c r="C1187" s="1" t="s">
        <v>39</v>
      </c>
      <c r="D1187" s="1" t="s">
        <v>20</v>
      </c>
      <c r="E1187" s="1" t="s">
        <v>56</v>
      </c>
      <c r="F1187" s="1" t="s">
        <v>31</v>
      </c>
      <c r="G1187" s="1" t="s">
        <v>16</v>
      </c>
      <c r="H1187" s="1" t="s">
        <v>32</v>
      </c>
      <c r="I1187" s="1" t="s">
        <v>17</v>
      </c>
      <c r="J1187" s="1">
        <v>316</v>
      </c>
      <c r="K1187" s="1">
        <v>526.24</v>
      </c>
    </row>
    <row r="1188" spans="1:11" ht="18" customHeight="1">
      <c r="A1188" s="1" t="s">
        <v>33</v>
      </c>
      <c r="B1188" s="1">
        <v>2021</v>
      </c>
      <c r="C1188" s="1" t="s">
        <v>39</v>
      </c>
      <c r="D1188" s="1" t="s">
        <v>20</v>
      </c>
      <c r="E1188" s="1" t="s">
        <v>56</v>
      </c>
      <c r="F1188" s="1" t="s">
        <v>31</v>
      </c>
      <c r="G1188" s="1" t="s">
        <v>16</v>
      </c>
      <c r="H1188" s="1" t="s">
        <v>32</v>
      </c>
      <c r="I1188" s="1" t="s">
        <v>17</v>
      </c>
      <c r="J1188" s="1">
        <v>244</v>
      </c>
      <c r="K1188" s="1">
        <v>526.24</v>
      </c>
    </row>
    <row r="1189" spans="1:11" ht="18" customHeight="1">
      <c r="A1189" s="1" t="s">
        <v>36</v>
      </c>
      <c r="B1189" s="1">
        <v>2021</v>
      </c>
      <c r="C1189" s="1" t="s">
        <v>39</v>
      </c>
      <c r="D1189" s="1" t="s">
        <v>20</v>
      </c>
      <c r="E1189" s="1" t="s">
        <v>56</v>
      </c>
      <c r="F1189" s="1" t="s">
        <v>31</v>
      </c>
      <c r="G1189" s="1" t="s">
        <v>16</v>
      </c>
      <c r="H1189" s="1" t="s">
        <v>32</v>
      </c>
      <c r="I1189" s="1" t="s">
        <v>17</v>
      </c>
      <c r="J1189" s="1">
        <v>999</v>
      </c>
      <c r="K1189" s="1">
        <v>1428.57</v>
      </c>
    </row>
    <row r="1190" spans="1:11" ht="18" customHeight="1">
      <c r="A1190" s="1" t="s">
        <v>30</v>
      </c>
      <c r="B1190" s="1">
        <v>2021</v>
      </c>
      <c r="C1190" s="1" t="s">
        <v>39</v>
      </c>
      <c r="D1190" s="1" t="s">
        <v>20</v>
      </c>
      <c r="E1190" s="1" t="s">
        <v>56</v>
      </c>
      <c r="F1190" s="1" t="s">
        <v>31</v>
      </c>
      <c r="G1190" s="1" t="s">
        <v>16</v>
      </c>
      <c r="H1190" s="1" t="s">
        <v>32</v>
      </c>
      <c r="I1190" s="1" t="s">
        <v>17</v>
      </c>
      <c r="J1190" s="1">
        <v>1032</v>
      </c>
      <c r="K1190" s="1">
        <v>1475.76</v>
      </c>
    </row>
    <row r="1191" spans="1:11" ht="18" customHeight="1">
      <c r="A1191" s="1" t="s">
        <v>36</v>
      </c>
      <c r="B1191" s="1">
        <v>2021</v>
      </c>
      <c r="C1191" s="1" t="s">
        <v>39</v>
      </c>
      <c r="D1191" s="1" t="s">
        <v>20</v>
      </c>
      <c r="E1191" s="1" t="s">
        <v>56</v>
      </c>
      <c r="F1191" s="1" t="s">
        <v>31</v>
      </c>
      <c r="G1191" s="1" t="s">
        <v>16</v>
      </c>
      <c r="H1191" s="1" t="s">
        <v>32</v>
      </c>
      <c r="I1191" s="1" t="s">
        <v>17</v>
      </c>
      <c r="J1191" s="1">
        <v>246</v>
      </c>
      <c r="K1191" s="1">
        <v>351.78</v>
      </c>
    </row>
    <row r="1192" spans="1:11" ht="18" customHeight="1">
      <c r="A1192" s="1" t="s">
        <v>36</v>
      </c>
      <c r="B1192" s="1">
        <v>2021</v>
      </c>
      <c r="C1192" s="1" t="s">
        <v>39</v>
      </c>
      <c r="D1192" s="1" t="s">
        <v>20</v>
      </c>
      <c r="E1192" s="1" t="s">
        <v>56</v>
      </c>
      <c r="F1192" s="1" t="s">
        <v>31</v>
      </c>
      <c r="G1192" s="1" t="s">
        <v>16</v>
      </c>
      <c r="H1192" s="1" t="s">
        <v>32</v>
      </c>
      <c r="I1192" s="1" t="s">
        <v>17</v>
      </c>
      <c r="J1192" s="1">
        <v>273</v>
      </c>
      <c r="K1192" s="1">
        <v>390.39</v>
      </c>
    </row>
    <row r="1193" spans="1:11" ht="18" customHeight="1">
      <c r="A1193" s="1" t="s">
        <v>30</v>
      </c>
      <c r="B1193" s="1">
        <v>2021</v>
      </c>
      <c r="C1193" s="1" t="s">
        <v>39</v>
      </c>
      <c r="D1193" s="1" t="s">
        <v>20</v>
      </c>
      <c r="E1193" s="1" t="s">
        <v>56</v>
      </c>
      <c r="F1193" s="1" t="s">
        <v>31</v>
      </c>
      <c r="G1193" s="1" t="s">
        <v>16</v>
      </c>
      <c r="H1193" s="1" t="s">
        <v>32</v>
      </c>
      <c r="I1193" s="1" t="s">
        <v>17</v>
      </c>
      <c r="J1193" s="1">
        <v>315</v>
      </c>
      <c r="K1193" s="1">
        <v>450.45</v>
      </c>
    </row>
    <row r="1194" spans="1:11" ht="18" customHeight="1">
      <c r="A1194" s="1" t="s">
        <v>36</v>
      </c>
      <c r="B1194" s="1">
        <v>2021</v>
      </c>
      <c r="C1194" s="1" t="s">
        <v>39</v>
      </c>
      <c r="D1194" s="1" t="s">
        <v>20</v>
      </c>
      <c r="E1194" s="1" t="s">
        <v>56</v>
      </c>
      <c r="F1194" s="1" t="s">
        <v>31</v>
      </c>
      <c r="G1194" s="1" t="s">
        <v>16</v>
      </c>
      <c r="H1194" s="1" t="s">
        <v>32</v>
      </c>
      <c r="I1194" s="1" t="s">
        <v>17</v>
      </c>
      <c r="J1194" s="1">
        <v>243</v>
      </c>
      <c r="K1194" s="1">
        <v>347.49</v>
      </c>
    </row>
    <row r="1195" spans="1:11" ht="18" customHeight="1">
      <c r="A1195" s="1" t="s">
        <v>33</v>
      </c>
      <c r="B1195" s="1">
        <v>2021</v>
      </c>
      <c r="C1195" s="1" t="s">
        <v>39</v>
      </c>
      <c r="D1195" s="1" t="s">
        <v>20</v>
      </c>
      <c r="E1195" s="1" t="s">
        <v>56</v>
      </c>
      <c r="F1195" s="1" t="s">
        <v>31</v>
      </c>
      <c r="G1195" s="1" t="s">
        <v>16</v>
      </c>
      <c r="H1195" s="1" t="s">
        <v>32</v>
      </c>
      <c r="I1195" s="1" t="s">
        <v>17</v>
      </c>
      <c r="J1195" s="1">
        <v>780</v>
      </c>
      <c r="K1195" s="1">
        <v>1115.4000000000001</v>
      </c>
    </row>
    <row r="1196" spans="1:11" ht="18" customHeight="1">
      <c r="A1196" s="1" t="s">
        <v>30</v>
      </c>
      <c r="B1196" s="1">
        <v>2021</v>
      </c>
      <c r="C1196" s="1" t="s">
        <v>39</v>
      </c>
      <c r="D1196" s="1" t="s">
        <v>20</v>
      </c>
      <c r="E1196" s="1" t="s">
        <v>56</v>
      </c>
      <c r="F1196" s="1" t="s">
        <v>31</v>
      </c>
      <c r="G1196" s="1" t="s">
        <v>16</v>
      </c>
      <c r="H1196" s="1" t="s">
        <v>32</v>
      </c>
      <c r="I1196" s="1" t="s">
        <v>17</v>
      </c>
      <c r="J1196" s="1">
        <v>813</v>
      </c>
      <c r="K1196" s="1">
        <v>1162.5899999999999</v>
      </c>
    </row>
    <row r="1197" spans="1:11" ht="18" customHeight="1">
      <c r="A1197" s="1" t="s">
        <v>36</v>
      </c>
      <c r="B1197" s="1">
        <v>2021</v>
      </c>
      <c r="C1197" s="1" t="s">
        <v>39</v>
      </c>
      <c r="D1197" s="1" t="s">
        <v>20</v>
      </c>
      <c r="E1197" s="1" t="s">
        <v>56</v>
      </c>
      <c r="F1197" s="1" t="s">
        <v>31</v>
      </c>
      <c r="G1197" s="1" t="s">
        <v>16</v>
      </c>
      <c r="H1197" s="1" t="s">
        <v>32</v>
      </c>
      <c r="I1197" s="1" t="s">
        <v>17</v>
      </c>
      <c r="J1197" s="1">
        <v>867</v>
      </c>
      <c r="K1197" s="1">
        <v>1239.81</v>
      </c>
    </row>
    <row r="1198" spans="1:11" ht="18" customHeight="1">
      <c r="A1198" s="1" t="s">
        <v>36</v>
      </c>
      <c r="B1198" s="1">
        <v>2021</v>
      </c>
      <c r="C1198" s="1" t="s">
        <v>39</v>
      </c>
      <c r="D1198" s="1" t="s">
        <v>20</v>
      </c>
      <c r="E1198" s="1" t="s">
        <v>56</v>
      </c>
      <c r="F1198" s="1" t="s">
        <v>31</v>
      </c>
      <c r="G1198" s="1" t="s">
        <v>16</v>
      </c>
      <c r="H1198" s="1" t="s">
        <v>32</v>
      </c>
      <c r="I1198" s="1" t="s">
        <v>17</v>
      </c>
      <c r="J1198" s="1">
        <v>269</v>
      </c>
      <c r="K1198" s="1">
        <v>384.67</v>
      </c>
    </row>
    <row r="1199" spans="1:11" ht="18" customHeight="1">
      <c r="A1199" s="1" t="s">
        <v>33</v>
      </c>
      <c r="B1199" s="1">
        <v>2021</v>
      </c>
      <c r="C1199" s="1" t="s">
        <v>39</v>
      </c>
      <c r="D1199" s="1" t="s">
        <v>20</v>
      </c>
      <c r="E1199" s="1" t="s">
        <v>56</v>
      </c>
      <c r="F1199" s="1" t="s">
        <v>31</v>
      </c>
      <c r="G1199" s="1" t="s">
        <v>16</v>
      </c>
      <c r="H1199" s="1" t="s">
        <v>32</v>
      </c>
      <c r="I1199" s="1" t="s">
        <v>17</v>
      </c>
      <c r="J1199" s="1">
        <v>317</v>
      </c>
      <c r="K1199" s="1">
        <v>453.31</v>
      </c>
    </row>
    <row r="1200" spans="1:11" ht="18" customHeight="1">
      <c r="A1200" s="1" t="s">
        <v>33</v>
      </c>
      <c r="B1200" s="1">
        <v>2021</v>
      </c>
      <c r="C1200" s="1" t="s">
        <v>39</v>
      </c>
      <c r="D1200" s="1" t="s">
        <v>20</v>
      </c>
      <c r="E1200" s="1" t="s">
        <v>56</v>
      </c>
      <c r="F1200" s="1" t="s">
        <v>31</v>
      </c>
      <c r="G1200" s="1" t="s">
        <v>16</v>
      </c>
      <c r="H1200" s="1" t="s">
        <v>32</v>
      </c>
      <c r="I1200" s="1" t="s">
        <v>17</v>
      </c>
      <c r="J1200" s="1">
        <v>245</v>
      </c>
      <c r="K1200" s="1">
        <v>350.35</v>
      </c>
    </row>
    <row r="1201" spans="1:11" ht="18" customHeight="1">
      <c r="A1201" s="1" t="s">
        <v>33</v>
      </c>
      <c r="B1201" s="1">
        <v>2021</v>
      </c>
      <c r="C1201" s="1" t="s">
        <v>43</v>
      </c>
      <c r="D1201" s="1" t="s">
        <v>20</v>
      </c>
      <c r="E1201" s="1" t="s">
        <v>56</v>
      </c>
      <c r="F1201" s="1" t="s">
        <v>31</v>
      </c>
      <c r="G1201" s="1" t="s">
        <v>16</v>
      </c>
      <c r="H1201" s="1" t="s">
        <v>32</v>
      </c>
      <c r="I1201" s="1" t="s">
        <v>17</v>
      </c>
      <c r="J1201" s="1">
        <v>260</v>
      </c>
      <c r="K1201" s="1">
        <v>371.8</v>
      </c>
    </row>
    <row r="1202" spans="1:11" ht="18" customHeight="1">
      <c r="A1202" s="1" t="s">
        <v>33</v>
      </c>
      <c r="B1202" s="1">
        <v>2021</v>
      </c>
      <c r="C1202" s="1" t="s">
        <v>43</v>
      </c>
      <c r="D1202" s="1" t="s">
        <v>20</v>
      </c>
      <c r="E1202" s="1" t="s">
        <v>56</v>
      </c>
      <c r="F1202" s="1" t="s">
        <v>31</v>
      </c>
      <c r="G1202" s="1" t="s">
        <v>16</v>
      </c>
      <c r="H1202" s="1" t="s">
        <v>32</v>
      </c>
      <c r="I1202" s="1" t="s">
        <v>17</v>
      </c>
      <c r="J1202" s="1">
        <v>308</v>
      </c>
      <c r="K1202" s="1">
        <v>440.44</v>
      </c>
    </row>
    <row r="1203" spans="1:11" ht="18" customHeight="1">
      <c r="A1203" s="1" t="s">
        <v>30</v>
      </c>
      <c r="B1203" s="1">
        <v>2021</v>
      </c>
      <c r="C1203" s="1" t="s">
        <v>43</v>
      </c>
      <c r="D1203" s="1" t="s">
        <v>20</v>
      </c>
      <c r="E1203" s="1" t="s">
        <v>56</v>
      </c>
      <c r="F1203" s="1" t="s">
        <v>31</v>
      </c>
      <c r="G1203" s="1" t="s">
        <v>16</v>
      </c>
      <c r="H1203" s="1" t="s">
        <v>32</v>
      </c>
      <c r="I1203" s="1" t="s">
        <v>17</v>
      </c>
      <c r="J1203" s="1">
        <v>262</v>
      </c>
      <c r="K1203" s="1">
        <v>526.24</v>
      </c>
    </row>
    <row r="1204" spans="1:11" ht="18" customHeight="1">
      <c r="A1204" s="1" t="s">
        <v>37</v>
      </c>
      <c r="B1204" s="1">
        <v>2021</v>
      </c>
      <c r="C1204" s="1" t="s">
        <v>43</v>
      </c>
      <c r="D1204" s="1" t="s">
        <v>20</v>
      </c>
      <c r="E1204" s="1" t="s">
        <v>56</v>
      </c>
      <c r="F1204" s="1" t="s">
        <v>31</v>
      </c>
      <c r="G1204" s="1" t="s">
        <v>16</v>
      </c>
      <c r="H1204" s="1" t="s">
        <v>32</v>
      </c>
      <c r="I1204" s="1" t="s">
        <v>17</v>
      </c>
      <c r="J1204" s="1">
        <v>304</v>
      </c>
      <c r="K1204" s="1">
        <v>526.24</v>
      </c>
    </row>
    <row r="1205" spans="1:11" ht="18" customHeight="1">
      <c r="A1205" s="1" t="s">
        <v>36</v>
      </c>
      <c r="B1205" s="1">
        <v>2021</v>
      </c>
      <c r="C1205" s="1" t="s">
        <v>43</v>
      </c>
      <c r="D1205" s="1" t="s">
        <v>20</v>
      </c>
      <c r="E1205" s="1" t="s">
        <v>56</v>
      </c>
      <c r="F1205" s="1" t="s">
        <v>31</v>
      </c>
      <c r="G1205" s="1" t="s">
        <v>16</v>
      </c>
      <c r="H1205" s="1" t="s">
        <v>32</v>
      </c>
      <c r="I1205" s="1" t="s">
        <v>17</v>
      </c>
      <c r="J1205" s="1">
        <v>232</v>
      </c>
      <c r="K1205" s="1">
        <v>526.24</v>
      </c>
    </row>
    <row r="1206" spans="1:11" ht="18" customHeight="1">
      <c r="A1206" s="1" t="s">
        <v>36</v>
      </c>
      <c r="B1206" s="1">
        <v>2021</v>
      </c>
      <c r="C1206" s="1" t="s">
        <v>43</v>
      </c>
      <c r="D1206" s="1" t="s">
        <v>20</v>
      </c>
      <c r="E1206" s="1" t="s">
        <v>56</v>
      </c>
      <c r="F1206" s="1" t="s">
        <v>31</v>
      </c>
      <c r="G1206" s="1" t="s">
        <v>16</v>
      </c>
      <c r="H1206" s="1" t="s">
        <v>32</v>
      </c>
      <c r="I1206" s="1" t="s">
        <v>17</v>
      </c>
      <c r="J1206" s="1">
        <v>1001</v>
      </c>
      <c r="K1206" s="1">
        <v>1431.43</v>
      </c>
    </row>
    <row r="1207" spans="1:11" ht="18" customHeight="1">
      <c r="A1207" s="1" t="s">
        <v>36</v>
      </c>
      <c r="B1207" s="1">
        <v>2021</v>
      </c>
      <c r="C1207" s="1" t="s">
        <v>43</v>
      </c>
      <c r="D1207" s="1" t="s">
        <v>20</v>
      </c>
      <c r="E1207" s="1" t="s">
        <v>56</v>
      </c>
      <c r="F1207" s="1" t="s">
        <v>31</v>
      </c>
      <c r="G1207" s="1" t="s">
        <v>16</v>
      </c>
      <c r="H1207" s="1" t="s">
        <v>32</v>
      </c>
      <c r="I1207" s="1" t="s">
        <v>17</v>
      </c>
      <c r="J1207" s="1">
        <v>1034</v>
      </c>
      <c r="K1207" s="1">
        <v>1478.62</v>
      </c>
    </row>
    <row r="1208" spans="1:11" ht="18" customHeight="1">
      <c r="A1208" s="1" t="s">
        <v>33</v>
      </c>
      <c r="B1208" s="1">
        <v>2021</v>
      </c>
      <c r="C1208" s="1" t="s">
        <v>43</v>
      </c>
      <c r="D1208" s="1" t="s">
        <v>20</v>
      </c>
      <c r="E1208" s="1" t="s">
        <v>56</v>
      </c>
      <c r="F1208" s="1" t="s">
        <v>31</v>
      </c>
      <c r="G1208" s="1" t="s">
        <v>16</v>
      </c>
      <c r="H1208" s="1" t="s">
        <v>32</v>
      </c>
      <c r="I1208" s="1" t="s">
        <v>17</v>
      </c>
      <c r="J1208" s="1">
        <v>234</v>
      </c>
      <c r="K1208" s="1">
        <v>334.62</v>
      </c>
    </row>
    <row r="1209" spans="1:11" ht="18" customHeight="1">
      <c r="A1209" s="1" t="s">
        <v>33</v>
      </c>
      <c r="B1209" s="1">
        <v>2021</v>
      </c>
      <c r="C1209" s="1" t="s">
        <v>43</v>
      </c>
      <c r="D1209" s="1" t="s">
        <v>20</v>
      </c>
      <c r="E1209" s="1" t="s">
        <v>56</v>
      </c>
      <c r="F1209" s="1" t="s">
        <v>31</v>
      </c>
      <c r="G1209" s="1" t="s">
        <v>16</v>
      </c>
      <c r="H1209" s="1" t="s">
        <v>32</v>
      </c>
      <c r="I1209" s="1" t="s">
        <v>17</v>
      </c>
      <c r="J1209" s="1">
        <v>261</v>
      </c>
      <c r="K1209" s="1">
        <v>373.23</v>
      </c>
    </row>
    <row r="1210" spans="1:11" ht="18" customHeight="1">
      <c r="A1210" s="1" t="s">
        <v>30</v>
      </c>
      <c r="B1210" s="1">
        <v>2021</v>
      </c>
      <c r="C1210" s="1" t="s">
        <v>43</v>
      </c>
      <c r="D1210" s="1" t="s">
        <v>20</v>
      </c>
      <c r="E1210" s="1" t="s">
        <v>56</v>
      </c>
      <c r="F1210" s="1" t="s">
        <v>31</v>
      </c>
      <c r="G1210" s="1" t="s">
        <v>16</v>
      </c>
      <c r="H1210" s="1" t="s">
        <v>32</v>
      </c>
      <c r="I1210" s="1" t="s">
        <v>17</v>
      </c>
      <c r="J1210" s="1">
        <v>309</v>
      </c>
      <c r="K1210" s="1">
        <v>441.87</v>
      </c>
    </row>
    <row r="1211" spans="1:11" ht="18" customHeight="1">
      <c r="A1211" s="1" t="s">
        <v>36</v>
      </c>
      <c r="B1211" s="1">
        <v>2021</v>
      </c>
      <c r="C1211" s="1" t="s">
        <v>43</v>
      </c>
      <c r="D1211" s="1" t="s">
        <v>20</v>
      </c>
      <c r="E1211" s="1" t="s">
        <v>56</v>
      </c>
      <c r="F1211" s="1" t="s">
        <v>31</v>
      </c>
      <c r="G1211" s="1" t="s">
        <v>16</v>
      </c>
      <c r="H1211" s="1" t="s">
        <v>32</v>
      </c>
      <c r="I1211" s="1" t="s">
        <v>17</v>
      </c>
      <c r="J1211" s="1">
        <v>231</v>
      </c>
      <c r="K1211" s="1">
        <v>330.33</v>
      </c>
    </row>
    <row r="1212" spans="1:11" ht="18" customHeight="1">
      <c r="A1212" s="1" t="s">
        <v>36</v>
      </c>
      <c r="B1212" s="1">
        <v>2021</v>
      </c>
      <c r="C1212" s="1" t="s">
        <v>43</v>
      </c>
      <c r="D1212" s="1" t="s">
        <v>20</v>
      </c>
      <c r="E1212" s="1" t="s">
        <v>56</v>
      </c>
      <c r="F1212" s="1" t="s">
        <v>31</v>
      </c>
      <c r="G1212" s="1" t="s">
        <v>16</v>
      </c>
      <c r="H1212" s="1" t="s">
        <v>32</v>
      </c>
      <c r="I1212" s="1" t="s">
        <v>17</v>
      </c>
      <c r="J1212" s="1">
        <v>782</v>
      </c>
      <c r="K1212" s="1">
        <v>1118.26</v>
      </c>
    </row>
    <row r="1213" spans="1:11" ht="18" customHeight="1">
      <c r="A1213" s="1" t="s">
        <v>33</v>
      </c>
      <c r="B1213" s="1">
        <v>2021</v>
      </c>
      <c r="C1213" s="1" t="s">
        <v>43</v>
      </c>
      <c r="D1213" s="1" t="s">
        <v>20</v>
      </c>
      <c r="E1213" s="1" t="s">
        <v>56</v>
      </c>
      <c r="F1213" s="1" t="s">
        <v>31</v>
      </c>
      <c r="G1213" s="1" t="s">
        <v>16</v>
      </c>
      <c r="H1213" s="1" t="s">
        <v>32</v>
      </c>
      <c r="I1213" s="1" t="s">
        <v>17</v>
      </c>
      <c r="J1213" s="1">
        <v>815</v>
      </c>
      <c r="K1213" s="1">
        <v>1165.45</v>
      </c>
    </row>
    <row r="1214" spans="1:11" ht="18" customHeight="1">
      <c r="A1214" s="1" t="s">
        <v>30</v>
      </c>
      <c r="B1214" s="1">
        <v>2021</v>
      </c>
      <c r="C1214" s="1" t="s">
        <v>43</v>
      </c>
      <c r="D1214" s="1" t="s">
        <v>20</v>
      </c>
      <c r="E1214" s="1" t="s">
        <v>56</v>
      </c>
      <c r="F1214" s="1" t="s">
        <v>31</v>
      </c>
      <c r="G1214" s="1" t="s">
        <v>16</v>
      </c>
      <c r="H1214" s="1" t="s">
        <v>32</v>
      </c>
      <c r="I1214" s="1" t="s">
        <v>17</v>
      </c>
      <c r="J1214" s="1">
        <v>868</v>
      </c>
      <c r="K1214" s="1">
        <v>1241.24</v>
      </c>
    </row>
    <row r="1215" spans="1:11" ht="18" customHeight="1">
      <c r="A1215" s="1" t="s">
        <v>33</v>
      </c>
      <c r="B1215" s="1">
        <v>2021</v>
      </c>
      <c r="C1215" s="1" t="s">
        <v>43</v>
      </c>
      <c r="D1215" s="1" t="s">
        <v>20</v>
      </c>
      <c r="E1215" s="1" t="s">
        <v>56</v>
      </c>
      <c r="F1215" s="1" t="s">
        <v>31</v>
      </c>
      <c r="G1215" s="1" t="s">
        <v>16</v>
      </c>
      <c r="H1215" s="1" t="s">
        <v>32</v>
      </c>
      <c r="I1215" s="1" t="s">
        <v>17</v>
      </c>
      <c r="J1215" s="1">
        <v>305</v>
      </c>
      <c r="K1215" s="1">
        <v>436.15</v>
      </c>
    </row>
    <row r="1216" spans="1:11" ht="18" customHeight="1">
      <c r="A1216" s="1" t="s">
        <v>33</v>
      </c>
      <c r="B1216" s="1">
        <v>2021</v>
      </c>
      <c r="C1216" s="1" t="s">
        <v>43</v>
      </c>
      <c r="D1216" s="1" t="s">
        <v>20</v>
      </c>
      <c r="E1216" s="1" t="s">
        <v>56</v>
      </c>
      <c r="F1216" s="1" t="s">
        <v>31</v>
      </c>
      <c r="G1216" s="1" t="s">
        <v>16</v>
      </c>
      <c r="H1216" s="1" t="s">
        <v>32</v>
      </c>
      <c r="I1216" s="1" t="s">
        <v>17</v>
      </c>
      <c r="J1216" s="1">
        <v>233</v>
      </c>
      <c r="K1216" s="1">
        <v>333.19</v>
      </c>
    </row>
    <row r="1217" spans="1:11" ht="18" customHeight="1">
      <c r="A1217" s="1" t="s">
        <v>36</v>
      </c>
      <c r="B1217" s="1">
        <v>2021</v>
      </c>
      <c r="C1217" s="1" t="s">
        <v>49</v>
      </c>
      <c r="D1217" s="1" t="s">
        <v>19</v>
      </c>
      <c r="E1217" s="1" t="s">
        <v>56</v>
      </c>
      <c r="F1217" s="1" t="s">
        <v>31</v>
      </c>
      <c r="G1217" s="1" t="s">
        <v>16</v>
      </c>
      <c r="H1217" s="1" t="s">
        <v>32</v>
      </c>
      <c r="I1217" s="1" t="s">
        <v>21</v>
      </c>
      <c r="J1217" s="1">
        <v>266</v>
      </c>
      <c r="K1217" s="1">
        <v>380.38</v>
      </c>
    </row>
    <row r="1218" spans="1:11" ht="18" customHeight="1">
      <c r="A1218" s="1" t="s">
        <v>36</v>
      </c>
      <c r="B1218" s="1">
        <v>2021</v>
      </c>
      <c r="C1218" s="1" t="s">
        <v>49</v>
      </c>
      <c r="D1218" s="1" t="s">
        <v>19</v>
      </c>
      <c r="E1218" s="1" t="s">
        <v>56</v>
      </c>
      <c r="F1218" s="1" t="s">
        <v>31</v>
      </c>
      <c r="G1218" s="1" t="s">
        <v>16</v>
      </c>
      <c r="H1218" s="1" t="s">
        <v>32</v>
      </c>
      <c r="I1218" s="1" t="s">
        <v>21</v>
      </c>
      <c r="J1218" s="1">
        <v>260</v>
      </c>
      <c r="K1218" s="1">
        <v>371.8</v>
      </c>
    </row>
    <row r="1219" spans="1:11" ht="18" customHeight="1">
      <c r="A1219" s="1" t="s">
        <v>33</v>
      </c>
      <c r="B1219" s="1">
        <v>2021</v>
      </c>
      <c r="C1219" s="1" t="s">
        <v>49</v>
      </c>
      <c r="D1219" s="1" t="s">
        <v>19</v>
      </c>
      <c r="E1219" s="1" t="s">
        <v>56</v>
      </c>
      <c r="F1219" s="1" t="s">
        <v>31</v>
      </c>
      <c r="G1219" s="1" t="s">
        <v>16</v>
      </c>
      <c r="H1219" s="1" t="s">
        <v>32</v>
      </c>
      <c r="I1219" s="1" t="s">
        <v>21</v>
      </c>
      <c r="J1219" s="1">
        <v>254</v>
      </c>
      <c r="K1219" s="1">
        <v>363.22</v>
      </c>
    </row>
    <row r="1220" spans="1:11" ht="18" customHeight="1">
      <c r="A1220" s="1" t="s">
        <v>33</v>
      </c>
      <c r="B1220" s="1">
        <v>2021</v>
      </c>
      <c r="C1220" s="1" t="s">
        <v>49</v>
      </c>
      <c r="D1220" s="1" t="s">
        <v>19</v>
      </c>
      <c r="E1220" s="1" t="s">
        <v>56</v>
      </c>
      <c r="F1220" s="1" t="s">
        <v>31</v>
      </c>
      <c r="G1220" s="1" t="s">
        <v>16</v>
      </c>
      <c r="H1220" s="1" t="s">
        <v>32</v>
      </c>
      <c r="I1220" s="1" t="s">
        <v>17</v>
      </c>
      <c r="J1220" s="1">
        <v>230</v>
      </c>
      <c r="K1220" s="1">
        <v>328.9</v>
      </c>
    </row>
    <row r="1221" spans="1:11" ht="18" customHeight="1">
      <c r="A1221" s="1" t="s">
        <v>33</v>
      </c>
      <c r="B1221" s="1">
        <v>2021</v>
      </c>
      <c r="C1221" s="1" t="s">
        <v>49</v>
      </c>
      <c r="D1221" s="1" t="s">
        <v>19</v>
      </c>
      <c r="E1221" s="1" t="s">
        <v>56</v>
      </c>
      <c r="F1221" s="1" t="s">
        <v>31</v>
      </c>
      <c r="G1221" s="1" t="s">
        <v>16</v>
      </c>
      <c r="H1221" s="1" t="s">
        <v>32</v>
      </c>
      <c r="I1221" s="1" t="s">
        <v>17</v>
      </c>
      <c r="J1221" s="1">
        <v>272</v>
      </c>
      <c r="K1221" s="1">
        <v>388.96</v>
      </c>
    </row>
    <row r="1222" spans="1:11" ht="18" customHeight="1">
      <c r="A1222" s="1" t="s">
        <v>30</v>
      </c>
      <c r="B1222" s="1">
        <v>2021</v>
      </c>
      <c r="C1222" s="1" t="s">
        <v>49</v>
      </c>
      <c r="D1222" s="1" t="s">
        <v>19</v>
      </c>
      <c r="E1222" s="1" t="s">
        <v>56</v>
      </c>
      <c r="F1222" s="1" t="s">
        <v>31</v>
      </c>
      <c r="G1222" s="1" t="s">
        <v>16</v>
      </c>
      <c r="H1222" s="1" t="s">
        <v>32</v>
      </c>
      <c r="I1222" s="1" t="s">
        <v>17</v>
      </c>
      <c r="J1222" s="1">
        <v>262</v>
      </c>
      <c r="K1222" s="1">
        <v>374.65999999999997</v>
      </c>
    </row>
    <row r="1223" spans="1:11" ht="18" customHeight="1">
      <c r="A1223" s="1" t="s">
        <v>36</v>
      </c>
      <c r="B1223" s="1">
        <v>2021</v>
      </c>
      <c r="C1223" s="1" t="s">
        <v>49</v>
      </c>
      <c r="D1223" s="1" t="s">
        <v>19</v>
      </c>
      <c r="E1223" s="1" t="s">
        <v>56</v>
      </c>
      <c r="F1223" s="1" t="s">
        <v>31</v>
      </c>
      <c r="G1223" s="1" t="s">
        <v>16</v>
      </c>
      <c r="H1223" s="1" t="s">
        <v>32</v>
      </c>
      <c r="I1223" s="1" t="s">
        <v>17</v>
      </c>
      <c r="J1223" s="1">
        <v>256</v>
      </c>
      <c r="K1223" s="1">
        <v>366.08</v>
      </c>
    </row>
    <row r="1224" spans="1:11" ht="18" customHeight="1">
      <c r="A1224" s="1" t="s">
        <v>30</v>
      </c>
      <c r="B1224" s="1">
        <v>2021</v>
      </c>
      <c r="C1224" s="1" t="s">
        <v>49</v>
      </c>
      <c r="D1224" s="1" t="s">
        <v>19</v>
      </c>
      <c r="E1224" s="1" t="s">
        <v>56</v>
      </c>
      <c r="F1224" s="1" t="s">
        <v>31</v>
      </c>
      <c r="G1224" s="1" t="s">
        <v>16</v>
      </c>
      <c r="H1224" s="1" t="s">
        <v>32</v>
      </c>
      <c r="I1224" s="1" t="s">
        <v>17</v>
      </c>
      <c r="J1224" s="1">
        <v>226</v>
      </c>
      <c r="K1224" s="1">
        <v>526.24</v>
      </c>
    </row>
    <row r="1225" spans="1:11" ht="18" customHeight="1">
      <c r="A1225" s="1" t="s">
        <v>30</v>
      </c>
      <c r="B1225" s="1">
        <v>2021</v>
      </c>
      <c r="C1225" s="1" t="s">
        <v>49</v>
      </c>
      <c r="D1225" s="1" t="s">
        <v>19</v>
      </c>
      <c r="E1225" s="1" t="s">
        <v>56</v>
      </c>
      <c r="F1225" s="1" t="s">
        <v>31</v>
      </c>
      <c r="G1225" s="1" t="s">
        <v>16</v>
      </c>
      <c r="H1225" s="1" t="s">
        <v>32</v>
      </c>
      <c r="I1225" s="1" t="s">
        <v>17</v>
      </c>
      <c r="J1225" s="1">
        <v>274</v>
      </c>
      <c r="K1225" s="1">
        <v>526.24</v>
      </c>
    </row>
    <row r="1226" spans="1:11" ht="18" customHeight="1">
      <c r="A1226" s="1" t="s">
        <v>40</v>
      </c>
      <c r="B1226" s="1">
        <v>2021</v>
      </c>
      <c r="C1226" s="1" t="s">
        <v>49</v>
      </c>
      <c r="D1226" s="1" t="s">
        <v>19</v>
      </c>
      <c r="E1226" s="1" t="s">
        <v>56</v>
      </c>
      <c r="F1226" s="1" t="s">
        <v>31</v>
      </c>
      <c r="G1226" s="1" t="s">
        <v>16</v>
      </c>
      <c r="H1226" s="1" t="s">
        <v>32</v>
      </c>
      <c r="I1226" s="1" t="s">
        <v>17</v>
      </c>
      <c r="J1226" s="1">
        <v>1006</v>
      </c>
      <c r="K1226" s="1">
        <v>1438.58</v>
      </c>
    </row>
    <row r="1227" spans="1:11" ht="18" customHeight="1">
      <c r="A1227" s="1" t="s">
        <v>37</v>
      </c>
      <c r="B1227" s="1">
        <v>2021</v>
      </c>
      <c r="C1227" s="1" t="s">
        <v>49</v>
      </c>
      <c r="D1227" s="1" t="s">
        <v>19</v>
      </c>
      <c r="E1227" s="1" t="s">
        <v>56</v>
      </c>
      <c r="F1227" s="1" t="s">
        <v>31</v>
      </c>
      <c r="G1227" s="1" t="s">
        <v>16</v>
      </c>
      <c r="H1227" s="1" t="s">
        <v>32</v>
      </c>
      <c r="I1227" s="1" t="s">
        <v>17</v>
      </c>
      <c r="J1227" s="1">
        <v>1039</v>
      </c>
      <c r="K1227" s="1">
        <v>1485.77</v>
      </c>
    </row>
    <row r="1228" spans="1:11" ht="18" customHeight="1">
      <c r="A1228" s="1" t="s">
        <v>37</v>
      </c>
      <c r="B1228" s="1">
        <v>2021</v>
      </c>
      <c r="C1228" s="1" t="s">
        <v>49</v>
      </c>
      <c r="D1228" s="1" t="s">
        <v>19</v>
      </c>
      <c r="E1228" s="1" t="s">
        <v>56</v>
      </c>
      <c r="F1228" s="1" t="s">
        <v>31</v>
      </c>
      <c r="G1228" s="1" t="s">
        <v>16</v>
      </c>
      <c r="H1228" s="1" t="s">
        <v>32</v>
      </c>
      <c r="I1228" s="1" t="s">
        <v>17</v>
      </c>
      <c r="J1228" s="1">
        <v>273</v>
      </c>
      <c r="K1228" s="1">
        <v>390.39</v>
      </c>
    </row>
    <row r="1229" spans="1:11" ht="18" customHeight="1">
      <c r="A1229" s="1" t="s">
        <v>33</v>
      </c>
      <c r="B1229" s="1">
        <v>2021</v>
      </c>
      <c r="C1229" s="1" t="s">
        <v>49</v>
      </c>
      <c r="D1229" s="1" t="s">
        <v>19</v>
      </c>
      <c r="E1229" s="1" t="s">
        <v>56</v>
      </c>
      <c r="F1229" s="1" t="s">
        <v>31</v>
      </c>
      <c r="G1229" s="1" t="s">
        <v>16</v>
      </c>
      <c r="H1229" s="1" t="s">
        <v>32</v>
      </c>
      <c r="I1229" s="1" t="s">
        <v>17</v>
      </c>
      <c r="J1229" s="1">
        <v>265</v>
      </c>
      <c r="K1229" s="1">
        <v>378.95</v>
      </c>
    </row>
    <row r="1230" spans="1:11" ht="18" customHeight="1">
      <c r="A1230" s="1" t="s">
        <v>40</v>
      </c>
      <c r="B1230" s="1">
        <v>2021</v>
      </c>
      <c r="C1230" s="1" t="s">
        <v>49</v>
      </c>
      <c r="D1230" s="1" t="s">
        <v>19</v>
      </c>
      <c r="E1230" s="1" t="s">
        <v>56</v>
      </c>
      <c r="F1230" s="1" t="s">
        <v>31</v>
      </c>
      <c r="G1230" s="1" t="s">
        <v>16</v>
      </c>
      <c r="H1230" s="1" t="s">
        <v>32</v>
      </c>
      <c r="I1230" s="1" t="s">
        <v>17</v>
      </c>
      <c r="J1230" s="1">
        <v>259</v>
      </c>
      <c r="K1230" s="1">
        <v>370.37</v>
      </c>
    </row>
    <row r="1231" spans="1:11" ht="18" customHeight="1">
      <c r="A1231" s="1" t="s">
        <v>30</v>
      </c>
      <c r="B1231" s="1">
        <v>2021</v>
      </c>
      <c r="C1231" s="1" t="s">
        <v>49</v>
      </c>
      <c r="D1231" s="1" t="s">
        <v>19</v>
      </c>
      <c r="E1231" s="1" t="s">
        <v>56</v>
      </c>
      <c r="F1231" s="1" t="s">
        <v>31</v>
      </c>
      <c r="G1231" s="1" t="s">
        <v>16</v>
      </c>
      <c r="H1231" s="1" t="s">
        <v>32</v>
      </c>
      <c r="I1231" s="1" t="s">
        <v>17</v>
      </c>
      <c r="J1231" s="1">
        <v>253</v>
      </c>
      <c r="K1231" s="1">
        <v>361.78999999999996</v>
      </c>
    </row>
    <row r="1232" spans="1:11" ht="18" customHeight="1">
      <c r="A1232" s="1" t="s">
        <v>30</v>
      </c>
      <c r="B1232" s="1">
        <v>2021</v>
      </c>
      <c r="C1232" s="1" t="s">
        <v>49</v>
      </c>
      <c r="D1232" s="1" t="s">
        <v>19</v>
      </c>
      <c r="E1232" s="1" t="s">
        <v>56</v>
      </c>
      <c r="F1232" s="1" t="s">
        <v>31</v>
      </c>
      <c r="G1232" s="1" t="s">
        <v>16</v>
      </c>
      <c r="H1232" s="1" t="s">
        <v>32</v>
      </c>
      <c r="I1232" s="1" t="s">
        <v>17</v>
      </c>
      <c r="J1232" s="1">
        <v>787</v>
      </c>
      <c r="K1232" s="1">
        <v>1125.4099999999999</v>
      </c>
    </row>
    <row r="1233" spans="1:11" ht="18" customHeight="1">
      <c r="A1233" s="1" t="s">
        <v>30</v>
      </c>
      <c r="B1233" s="1">
        <v>2021</v>
      </c>
      <c r="C1233" s="1" t="s">
        <v>49</v>
      </c>
      <c r="D1233" s="1" t="s">
        <v>19</v>
      </c>
      <c r="E1233" s="1" t="s">
        <v>56</v>
      </c>
      <c r="F1233" s="1" t="s">
        <v>31</v>
      </c>
      <c r="G1233" s="1" t="s">
        <v>16</v>
      </c>
      <c r="H1233" s="1" t="s">
        <v>32</v>
      </c>
      <c r="I1233" s="1" t="s">
        <v>17</v>
      </c>
      <c r="J1233" s="1">
        <v>820</v>
      </c>
      <c r="K1233" s="1">
        <v>1172.5999999999999</v>
      </c>
    </row>
    <row r="1234" spans="1:11" ht="18" customHeight="1">
      <c r="A1234" s="1" t="s">
        <v>33</v>
      </c>
      <c r="B1234" s="1">
        <v>2021</v>
      </c>
      <c r="C1234" s="1" t="s">
        <v>49</v>
      </c>
      <c r="D1234" s="1" t="s">
        <v>19</v>
      </c>
      <c r="E1234" s="1" t="s">
        <v>56</v>
      </c>
      <c r="F1234" s="1" t="s">
        <v>31</v>
      </c>
      <c r="G1234" s="1" t="s">
        <v>16</v>
      </c>
      <c r="H1234" s="1" t="s">
        <v>32</v>
      </c>
      <c r="I1234" s="1" t="s">
        <v>21</v>
      </c>
      <c r="J1234" s="1">
        <v>263</v>
      </c>
      <c r="K1234" s="1">
        <v>376.09000000000003</v>
      </c>
    </row>
    <row r="1235" spans="1:11" ht="18" customHeight="1">
      <c r="A1235" s="1" t="s">
        <v>36</v>
      </c>
      <c r="B1235" s="1">
        <v>2021</v>
      </c>
      <c r="C1235" s="1" t="s">
        <v>49</v>
      </c>
      <c r="D1235" s="1" t="s">
        <v>19</v>
      </c>
      <c r="E1235" s="1" t="s">
        <v>56</v>
      </c>
      <c r="F1235" s="1" t="s">
        <v>31</v>
      </c>
      <c r="G1235" s="1" t="s">
        <v>16</v>
      </c>
      <c r="H1235" s="1" t="s">
        <v>32</v>
      </c>
      <c r="I1235" s="1" t="s">
        <v>21</v>
      </c>
      <c r="J1235" s="1">
        <v>257</v>
      </c>
      <c r="K1235" s="1">
        <v>367.51</v>
      </c>
    </row>
    <row r="1236" spans="1:11" ht="18" customHeight="1">
      <c r="A1236" s="1" t="s">
        <v>33</v>
      </c>
      <c r="B1236" s="1">
        <v>2021</v>
      </c>
      <c r="C1236" s="1" t="s">
        <v>49</v>
      </c>
      <c r="D1236" s="1" t="s">
        <v>19</v>
      </c>
      <c r="E1236" s="1" t="s">
        <v>56</v>
      </c>
      <c r="F1236" s="1" t="s">
        <v>31</v>
      </c>
      <c r="G1236" s="1" t="s">
        <v>16</v>
      </c>
      <c r="H1236" s="1" t="s">
        <v>32</v>
      </c>
      <c r="I1236" s="1" t="s">
        <v>21</v>
      </c>
      <c r="J1236" s="1">
        <v>251</v>
      </c>
      <c r="K1236" s="1">
        <v>358.93</v>
      </c>
    </row>
    <row r="1237" spans="1:11" ht="18" customHeight="1">
      <c r="A1237" s="1" t="s">
        <v>36</v>
      </c>
      <c r="B1237" s="1">
        <v>2021</v>
      </c>
      <c r="C1237" s="1" t="s">
        <v>49</v>
      </c>
      <c r="D1237" s="1" t="s">
        <v>19</v>
      </c>
      <c r="E1237" s="1" t="s">
        <v>56</v>
      </c>
      <c r="F1237" s="1" t="s">
        <v>31</v>
      </c>
      <c r="G1237" s="1" t="s">
        <v>16</v>
      </c>
      <c r="H1237" s="1" t="s">
        <v>32</v>
      </c>
      <c r="I1237" s="1" t="s">
        <v>17</v>
      </c>
      <c r="J1237" s="1">
        <v>227</v>
      </c>
      <c r="K1237" s="1">
        <v>324.61</v>
      </c>
    </row>
    <row r="1238" spans="1:11" ht="18" customHeight="1">
      <c r="A1238" s="1" t="s">
        <v>36</v>
      </c>
      <c r="B1238" s="1">
        <v>2021</v>
      </c>
      <c r="C1238" s="1" t="s">
        <v>49</v>
      </c>
      <c r="D1238" s="1" t="s">
        <v>19</v>
      </c>
      <c r="E1238" s="1" t="s">
        <v>56</v>
      </c>
      <c r="F1238" s="1" t="s">
        <v>31</v>
      </c>
      <c r="G1238" s="1" t="s">
        <v>16</v>
      </c>
      <c r="H1238" s="1" t="s">
        <v>32</v>
      </c>
      <c r="I1238" s="1" t="s">
        <v>17</v>
      </c>
      <c r="J1238" s="1">
        <v>275</v>
      </c>
      <c r="K1238" s="1">
        <v>393.25</v>
      </c>
    </row>
    <row r="1239" spans="1:11" ht="18" customHeight="1">
      <c r="A1239" s="1" t="s">
        <v>30</v>
      </c>
      <c r="B1239" s="1">
        <v>2021</v>
      </c>
      <c r="C1239" s="1" t="s">
        <v>48</v>
      </c>
      <c r="D1239" s="1" t="s">
        <v>19</v>
      </c>
      <c r="E1239" s="1" t="s">
        <v>56</v>
      </c>
      <c r="F1239" s="1" t="s">
        <v>31</v>
      </c>
      <c r="G1239" s="1" t="s">
        <v>16</v>
      </c>
      <c r="H1239" s="1" t="s">
        <v>32</v>
      </c>
      <c r="I1239" s="1" t="s">
        <v>21</v>
      </c>
      <c r="J1239" s="1">
        <v>278</v>
      </c>
      <c r="K1239" s="1">
        <v>397.53999999999996</v>
      </c>
    </row>
    <row r="1240" spans="1:11" ht="18" customHeight="1">
      <c r="A1240" s="1" t="s">
        <v>36</v>
      </c>
      <c r="B1240" s="1">
        <v>2021</v>
      </c>
      <c r="C1240" s="1" t="s">
        <v>48</v>
      </c>
      <c r="D1240" s="1" t="s">
        <v>19</v>
      </c>
      <c r="E1240" s="1" t="s">
        <v>56</v>
      </c>
      <c r="F1240" s="1" t="s">
        <v>31</v>
      </c>
      <c r="G1240" s="1" t="s">
        <v>16</v>
      </c>
      <c r="H1240" s="1" t="s">
        <v>32</v>
      </c>
      <c r="I1240" s="1" t="s">
        <v>21</v>
      </c>
      <c r="J1240" s="1">
        <v>272</v>
      </c>
      <c r="K1240" s="1">
        <v>388.96</v>
      </c>
    </row>
    <row r="1241" spans="1:11" ht="18" customHeight="1">
      <c r="A1241" s="1" t="s">
        <v>33</v>
      </c>
      <c r="B1241" s="1">
        <v>2021</v>
      </c>
      <c r="C1241" s="1" t="s">
        <v>48</v>
      </c>
      <c r="D1241" s="1" t="s">
        <v>19</v>
      </c>
      <c r="E1241" s="1" t="s">
        <v>56</v>
      </c>
      <c r="F1241" s="1" t="s">
        <v>31</v>
      </c>
      <c r="G1241" s="1" t="s">
        <v>16</v>
      </c>
      <c r="H1241" s="1" t="s">
        <v>32</v>
      </c>
      <c r="I1241" s="1" t="s">
        <v>17</v>
      </c>
      <c r="J1241" s="1">
        <v>278</v>
      </c>
      <c r="K1241" s="1">
        <v>397.53999999999996</v>
      </c>
    </row>
    <row r="1242" spans="1:11" ht="18" customHeight="1">
      <c r="A1242" s="1" t="s">
        <v>36</v>
      </c>
      <c r="B1242" s="1">
        <v>2021</v>
      </c>
      <c r="C1242" s="1" t="s">
        <v>48</v>
      </c>
      <c r="D1242" s="1" t="s">
        <v>19</v>
      </c>
      <c r="E1242" s="1" t="s">
        <v>56</v>
      </c>
      <c r="F1242" s="1" t="s">
        <v>31</v>
      </c>
      <c r="G1242" s="1" t="s">
        <v>16</v>
      </c>
      <c r="H1242" s="1" t="s">
        <v>32</v>
      </c>
      <c r="I1242" s="1" t="s">
        <v>17</v>
      </c>
      <c r="J1242" s="1">
        <v>280</v>
      </c>
      <c r="K1242" s="1">
        <v>400.4</v>
      </c>
    </row>
    <row r="1243" spans="1:11" ht="18" customHeight="1">
      <c r="A1243" s="1" t="s">
        <v>36</v>
      </c>
      <c r="B1243" s="1">
        <v>2021</v>
      </c>
      <c r="C1243" s="1" t="s">
        <v>48</v>
      </c>
      <c r="D1243" s="1" t="s">
        <v>19</v>
      </c>
      <c r="E1243" s="1" t="s">
        <v>56</v>
      </c>
      <c r="F1243" s="1" t="s">
        <v>31</v>
      </c>
      <c r="G1243" s="1" t="s">
        <v>16</v>
      </c>
      <c r="H1243" s="1" t="s">
        <v>32</v>
      </c>
      <c r="I1243" s="1" t="s">
        <v>17</v>
      </c>
      <c r="J1243" s="1">
        <v>274</v>
      </c>
      <c r="K1243" s="1">
        <v>391.82</v>
      </c>
    </row>
    <row r="1244" spans="1:11" ht="18" customHeight="1">
      <c r="A1244" s="1" t="s">
        <v>33</v>
      </c>
      <c r="B1244" s="1">
        <v>2021</v>
      </c>
      <c r="C1244" s="1" t="s">
        <v>48</v>
      </c>
      <c r="D1244" s="1" t="s">
        <v>19</v>
      </c>
      <c r="E1244" s="1" t="s">
        <v>56</v>
      </c>
      <c r="F1244" s="1" t="s">
        <v>31</v>
      </c>
      <c r="G1244" s="1" t="s">
        <v>16</v>
      </c>
      <c r="H1244" s="1" t="s">
        <v>32</v>
      </c>
      <c r="I1244" s="1" t="s">
        <v>17</v>
      </c>
      <c r="J1244" s="1">
        <v>268</v>
      </c>
      <c r="K1244" s="1">
        <v>383.24</v>
      </c>
    </row>
    <row r="1245" spans="1:11" ht="18" customHeight="1">
      <c r="A1245" s="1" t="s">
        <v>30</v>
      </c>
      <c r="B1245" s="1">
        <v>2021</v>
      </c>
      <c r="C1245" s="1" t="s">
        <v>48</v>
      </c>
      <c r="D1245" s="1" t="s">
        <v>19</v>
      </c>
      <c r="E1245" s="1" t="s">
        <v>56</v>
      </c>
      <c r="F1245" s="1" t="s">
        <v>31</v>
      </c>
      <c r="G1245" s="1" t="s">
        <v>16</v>
      </c>
      <c r="H1245" s="1" t="s">
        <v>32</v>
      </c>
      <c r="I1245" s="1" t="s">
        <v>17</v>
      </c>
      <c r="J1245" s="1">
        <v>232</v>
      </c>
      <c r="K1245" s="1">
        <v>526.24</v>
      </c>
    </row>
    <row r="1246" spans="1:11" ht="18" customHeight="1">
      <c r="A1246" s="1" t="s">
        <v>33</v>
      </c>
      <c r="B1246" s="1">
        <v>2021</v>
      </c>
      <c r="C1246" s="1" t="s">
        <v>48</v>
      </c>
      <c r="D1246" s="1" t="s">
        <v>19</v>
      </c>
      <c r="E1246" s="1" t="s">
        <v>56</v>
      </c>
      <c r="F1246" s="1" t="s">
        <v>31</v>
      </c>
      <c r="G1246" s="1" t="s">
        <v>16</v>
      </c>
      <c r="H1246" s="1" t="s">
        <v>32</v>
      </c>
      <c r="I1246" s="1" t="s">
        <v>17</v>
      </c>
      <c r="J1246" s="1">
        <v>280</v>
      </c>
      <c r="K1246" s="1">
        <v>526.24</v>
      </c>
    </row>
    <row r="1247" spans="1:11" ht="18" customHeight="1">
      <c r="A1247" s="1" t="s">
        <v>37</v>
      </c>
      <c r="B1247" s="1">
        <v>2021</v>
      </c>
      <c r="C1247" s="1" t="s">
        <v>48</v>
      </c>
      <c r="D1247" s="1" t="s">
        <v>19</v>
      </c>
      <c r="E1247" s="1" t="s">
        <v>56</v>
      </c>
      <c r="F1247" s="1" t="s">
        <v>31</v>
      </c>
      <c r="G1247" s="1" t="s">
        <v>16</v>
      </c>
      <c r="H1247" s="1" t="s">
        <v>32</v>
      </c>
      <c r="I1247" s="1" t="s">
        <v>17</v>
      </c>
      <c r="J1247" s="1">
        <v>1005</v>
      </c>
      <c r="K1247" s="1">
        <v>1437.15</v>
      </c>
    </row>
    <row r="1248" spans="1:11" ht="18" customHeight="1">
      <c r="A1248" s="1" t="s">
        <v>36</v>
      </c>
      <c r="B1248" s="1">
        <v>2021</v>
      </c>
      <c r="C1248" s="1" t="s">
        <v>48</v>
      </c>
      <c r="D1248" s="1" t="s">
        <v>19</v>
      </c>
      <c r="E1248" s="1" t="s">
        <v>56</v>
      </c>
      <c r="F1248" s="1" t="s">
        <v>31</v>
      </c>
      <c r="G1248" s="1" t="s">
        <v>16</v>
      </c>
      <c r="H1248" s="1" t="s">
        <v>32</v>
      </c>
      <c r="I1248" s="1" t="s">
        <v>17</v>
      </c>
      <c r="J1248" s="1">
        <v>1038</v>
      </c>
      <c r="K1248" s="1">
        <v>1484.34</v>
      </c>
    </row>
    <row r="1249" spans="1:11" ht="18" customHeight="1">
      <c r="A1249" s="1" t="s">
        <v>33</v>
      </c>
      <c r="B1249" s="1">
        <v>2021</v>
      </c>
      <c r="C1249" s="1" t="s">
        <v>48</v>
      </c>
      <c r="D1249" s="1" t="s">
        <v>19</v>
      </c>
      <c r="E1249" s="1" t="s">
        <v>56</v>
      </c>
      <c r="F1249" s="1" t="s">
        <v>31</v>
      </c>
      <c r="G1249" s="1" t="s">
        <v>16</v>
      </c>
      <c r="H1249" s="1" t="s">
        <v>32</v>
      </c>
      <c r="I1249" s="1" t="s">
        <v>17</v>
      </c>
      <c r="J1249" s="1">
        <v>231</v>
      </c>
      <c r="K1249" s="1">
        <v>330.33</v>
      </c>
    </row>
    <row r="1250" spans="1:11" ht="18" customHeight="1">
      <c r="A1250" s="1" t="s">
        <v>36</v>
      </c>
      <c r="B1250" s="1">
        <v>2021</v>
      </c>
      <c r="C1250" s="1" t="s">
        <v>48</v>
      </c>
      <c r="D1250" s="1" t="s">
        <v>19</v>
      </c>
      <c r="E1250" s="1" t="s">
        <v>56</v>
      </c>
      <c r="F1250" s="1" t="s">
        <v>31</v>
      </c>
      <c r="G1250" s="1" t="s">
        <v>16</v>
      </c>
      <c r="H1250" s="1" t="s">
        <v>32</v>
      </c>
      <c r="I1250" s="1" t="s">
        <v>17</v>
      </c>
      <c r="J1250" s="1">
        <v>279</v>
      </c>
      <c r="K1250" s="1">
        <v>398.97</v>
      </c>
    </row>
    <row r="1251" spans="1:11" ht="18" customHeight="1">
      <c r="A1251" s="1" t="s">
        <v>37</v>
      </c>
      <c r="B1251" s="1">
        <v>2021</v>
      </c>
      <c r="C1251" s="1" t="s">
        <v>48</v>
      </c>
      <c r="D1251" s="1" t="s">
        <v>19</v>
      </c>
      <c r="E1251" s="1" t="s">
        <v>56</v>
      </c>
      <c r="F1251" s="1" t="s">
        <v>31</v>
      </c>
      <c r="G1251" s="1" t="s">
        <v>16</v>
      </c>
      <c r="H1251" s="1" t="s">
        <v>32</v>
      </c>
      <c r="I1251" s="1" t="s">
        <v>17</v>
      </c>
      <c r="J1251" s="1">
        <v>277</v>
      </c>
      <c r="K1251" s="1">
        <v>396.11</v>
      </c>
    </row>
    <row r="1252" spans="1:11" ht="18" customHeight="1">
      <c r="A1252" s="1" t="s">
        <v>30</v>
      </c>
      <c r="B1252" s="1">
        <v>2021</v>
      </c>
      <c r="C1252" s="1" t="s">
        <v>48</v>
      </c>
      <c r="D1252" s="1" t="s">
        <v>19</v>
      </c>
      <c r="E1252" s="1" t="s">
        <v>56</v>
      </c>
      <c r="F1252" s="1" t="s">
        <v>31</v>
      </c>
      <c r="G1252" s="1" t="s">
        <v>16</v>
      </c>
      <c r="H1252" s="1" t="s">
        <v>32</v>
      </c>
      <c r="I1252" s="1" t="s">
        <v>17</v>
      </c>
      <c r="J1252" s="1">
        <v>271</v>
      </c>
      <c r="K1252" s="1">
        <v>387.53</v>
      </c>
    </row>
    <row r="1253" spans="1:11" ht="18" customHeight="1">
      <c r="A1253" s="1" t="s">
        <v>36</v>
      </c>
      <c r="B1253" s="1">
        <v>2021</v>
      </c>
      <c r="C1253" s="1" t="s">
        <v>48</v>
      </c>
      <c r="D1253" s="1" t="s">
        <v>19</v>
      </c>
      <c r="E1253" s="1" t="s">
        <v>56</v>
      </c>
      <c r="F1253" s="1" t="s">
        <v>31</v>
      </c>
      <c r="G1253" s="1" t="s">
        <v>16</v>
      </c>
      <c r="H1253" s="1" t="s">
        <v>32</v>
      </c>
      <c r="I1253" s="1" t="s">
        <v>17</v>
      </c>
      <c r="J1253" s="1">
        <v>786</v>
      </c>
      <c r="K1253" s="1">
        <v>1123.98</v>
      </c>
    </row>
    <row r="1254" spans="1:11" ht="18" customHeight="1">
      <c r="A1254" s="1" t="s">
        <v>36</v>
      </c>
      <c r="B1254" s="1">
        <v>2021</v>
      </c>
      <c r="C1254" s="1" t="s">
        <v>48</v>
      </c>
      <c r="D1254" s="1" t="s">
        <v>19</v>
      </c>
      <c r="E1254" s="1" t="s">
        <v>56</v>
      </c>
      <c r="F1254" s="1" t="s">
        <v>31</v>
      </c>
      <c r="G1254" s="1" t="s">
        <v>16</v>
      </c>
      <c r="H1254" s="1" t="s">
        <v>32</v>
      </c>
      <c r="I1254" s="1" t="s">
        <v>21</v>
      </c>
      <c r="J1254" s="1">
        <v>281</v>
      </c>
      <c r="K1254" s="1">
        <v>401.83</v>
      </c>
    </row>
    <row r="1255" spans="1:11" ht="18" customHeight="1">
      <c r="A1255" s="1" t="s">
        <v>36</v>
      </c>
      <c r="B1255" s="1">
        <v>2021</v>
      </c>
      <c r="C1255" s="1" t="s">
        <v>48</v>
      </c>
      <c r="D1255" s="1" t="s">
        <v>19</v>
      </c>
      <c r="E1255" s="1" t="s">
        <v>56</v>
      </c>
      <c r="F1255" s="1" t="s">
        <v>31</v>
      </c>
      <c r="G1255" s="1" t="s">
        <v>16</v>
      </c>
      <c r="H1255" s="1" t="s">
        <v>32</v>
      </c>
      <c r="I1255" s="1" t="s">
        <v>21</v>
      </c>
      <c r="J1255" s="1">
        <v>275</v>
      </c>
      <c r="K1255" s="1">
        <v>393.25</v>
      </c>
    </row>
    <row r="1256" spans="1:11" ht="18" customHeight="1">
      <c r="A1256" s="1" t="s">
        <v>40</v>
      </c>
      <c r="B1256" s="1">
        <v>2021</v>
      </c>
      <c r="C1256" s="1" t="s">
        <v>48</v>
      </c>
      <c r="D1256" s="1" t="s">
        <v>19</v>
      </c>
      <c r="E1256" s="1" t="s">
        <v>56</v>
      </c>
      <c r="F1256" s="1" t="s">
        <v>31</v>
      </c>
      <c r="G1256" s="1" t="s">
        <v>16</v>
      </c>
      <c r="H1256" s="1" t="s">
        <v>32</v>
      </c>
      <c r="I1256" s="1" t="s">
        <v>21</v>
      </c>
      <c r="J1256" s="1">
        <v>269</v>
      </c>
      <c r="K1256" s="1">
        <v>384.67</v>
      </c>
    </row>
    <row r="1257" spans="1:11" ht="18" customHeight="1">
      <c r="A1257" s="1" t="s">
        <v>36</v>
      </c>
      <c r="B1257" s="1">
        <v>2021</v>
      </c>
      <c r="C1257" s="1" t="s">
        <v>48</v>
      </c>
      <c r="D1257" s="1" t="s">
        <v>19</v>
      </c>
      <c r="E1257" s="1" t="s">
        <v>56</v>
      </c>
      <c r="F1257" s="1" t="s">
        <v>31</v>
      </c>
      <c r="G1257" s="1" t="s">
        <v>16</v>
      </c>
      <c r="H1257" s="1" t="s">
        <v>32</v>
      </c>
      <c r="I1257" s="1" t="s">
        <v>17</v>
      </c>
      <c r="J1257" s="1">
        <v>233</v>
      </c>
      <c r="K1257" s="1">
        <v>333.19</v>
      </c>
    </row>
    <row r="1258" spans="1:11" ht="18" customHeight="1">
      <c r="A1258" s="1" t="s">
        <v>30</v>
      </c>
      <c r="B1258" s="1">
        <v>2021</v>
      </c>
      <c r="C1258" s="1" t="s">
        <v>48</v>
      </c>
      <c r="D1258" s="1" t="s">
        <v>19</v>
      </c>
      <c r="E1258" s="1" t="s">
        <v>56</v>
      </c>
      <c r="F1258" s="1" t="s">
        <v>31</v>
      </c>
      <c r="G1258" s="1" t="s">
        <v>16</v>
      </c>
      <c r="H1258" s="1" t="s">
        <v>32</v>
      </c>
      <c r="I1258" s="1" t="s">
        <v>17</v>
      </c>
      <c r="J1258" s="1">
        <v>281</v>
      </c>
      <c r="K1258" s="1">
        <v>401.83</v>
      </c>
    </row>
    <row r="1259" spans="1:11" ht="18" customHeight="1">
      <c r="A1259" s="1" t="s">
        <v>30</v>
      </c>
      <c r="B1259" s="1">
        <v>2021</v>
      </c>
      <c r="C1259" s="1" t="s">
        <v>47</v>
      </c>
      <c r="D1259" s="1" t="s">
        <v>19</v>
      </c>
      <c r="E1259" s="1" t="s">
        <v>56</v>
      </c>
      <c r="F1259" s="1" t="s">
        <v>31</v>
      </c>
      <c r="G1259" s="1" t="s">
        <v>16</v>
      </c>
      <c r="H1259" s="1" t="s">
        <v>32</v>
      </c>
      <c r="I1259" s="1" t="s">
        <v>21</v>
      </c>
      <c r="J1259" s="1">
        <v>284</v>
      </c>
      <c r="K1259" s="1">
        <v>406.12</v>
      </c>
    </row>
    <row r="1260" spans="1:11" ht="18" customHeight="1">
      <c r="A1260" s="1" t="s">
        <v>33</v>
      </c>
      <c r="B1260" s="1">
        <v>2021</v>
      </c>
      <c r="C1260" s="1" t="s">
        <v>47</v>
      </c>
      <c r="D1260" s="1" t="s">
        <v>19</v>
      </c>
      <c r="E1260" s="1" t="s">
        <v>56</v>
      </c>
      <c r="F1260" s="1" t="s">
        <v>31</v>
      </c>
      <c r="G1260" s="1" t="s">
        <v>16</v>
      </c>
      <c r="H1260" s="1" t="s">
        <v>32</v>
      </c>
      <c r="I1260" s="1" t="s">
        <v>17</v>
      </c>
      <c r="J1260" s="1">
        <v>236</v>
      </c>
      <c r="K1260" s="1">
        <v>337.48</v>
      </c>
    </row>
    <row r="1261" spans="1:11" ht="18" customHeight="1">
      <c r="A1261" s="1" t="s">
        <v>33</v>
      </c>
      <c r="B1261" s="1">
        <v>2021</v>
      </c>
      <c r="C1261" s="1" t="s">
        <v>47</v>
      </c>
      <c r="D1261" s="1" t="s">
        <v>19</v>
      </c>
      <c r="E1261" s="1" t="s">
        <v>56</v>
      </c>
      <c r="F1261" s="1" t="s">
        <v>31</v>
      </c>
      <c r="G1261" s="1" t="s">
        <v>16</v>
      </c>
      <c r="H1261" s="1" t="s">
        <v>32</v>
      </c>
      <c r="I1261" s="1" t="s">
        <v>17</v>
      </c>
      <c r="J1261" s="1">
        <v>284</v>
      </c>
      <c r="K1261" s="1">
        <v>406.12</v>
      </c>
    </row>
    <row r="1262" spans="1:11" ht="18" customHeight="1">
      <c r="A1262" s="1" t="s">
        <v>36</v>
      </c>
      <c r="B1262" s="1">
        <v>2021</v>
      </c>
      <c r="C1262" s="1" t="s">
        <v>47</v>
      </c>
      <c r="D1262" s="1" t="s">
        <v>19</v>
      </c>
      <c r="E1262" s="1" t="s">
        <v>56</v>
      </c>
      <c r="F1262" s="1" t="s">
        <v>31</v>
      </c>
      <c r="G1262" s="1" t="s">
        <v>16</v>
      </c>
      <c r="H1262" s="1" t="s">
        <v>32</v>
      </c>
      <c r="I1262" s="1" t="s">
        <v>17</v>
      </c>
      <c r="J1262" s="1">
        <v>212</v>
      </c>
      <c r="K1262" s="1">
        <v>303.15999999999997</v>
      </c>
    </row>
    <row r="1263" spans="1:11" ht="18" customHeight="1">
      <c r="A1263" s="1" t="s">
        <v>30</v>
      </c>
      <c r="B1263" s="1">
        <v>2021</v>
      </c>
      <c r="C1263" s="1" t="s">
        <v>47</v>
      </c>
      <c r="D1263" s="1" t="s">
        <v>19</v>
      </c>
      <c r="E1263" s="1" t="s">
        <v>56</v>
      </c>
      <c r="F1263" s="1" t="s">
        <v>31</v>
      </c>
      <c r="G1263" s="1" t="s">
        <v>16</v>
      </c>
      <c r="H1263" s="1" t="s">
        <v>32</v>
      </c>
      <c r="I1263" s="1" t="s">
        <v>17</v>
      </c>
      <c r="J1263" s="1">
        <v>286</v>
      </c>
      <c r="K1263" s="1">
        <v>408.98</v>
      </c>
    </row>
    <row r="1264" spans="1:11" ht="18" customHeight="1">
      <c r="A1264" s="1" t="s">
        <v>30</v>
      </c>
      <c r="B1264" s="1">
        <v>2021</v>
      </c>
      <c r="C1264" s="1" t="s">
        <v>47</v>
      </c>
      <c r="D1264" s="1" t="s">
        <v>19</v>
      </c>
      <c r="E1264" s="1" t="s">
        <v>56</v>
      </c>
      <c r="F1264" s="1" t="s">
        <v>31</v>
      </c>
      <c r="G1264" s="1" t="s">
        <v>16</v>
      </c>
      <c r="H1264" s="1" t="s">
        <v>32</v>
      </c>
      <c r="I1264" s="1" t="s">
        <v>17</v>
      </c>
      <c r="J1264" s="1">
        <v>238</v>
      </c>
      <c r="K1264" s="1">
        <v>526.24</v>
      </c>
    </row>
    <row r="1265" spans="1:11" ht="18" customHeight="1">
      <c r="A1265" s="1" t="s">
        <v>30</v>
      </c>
      <c r="B1265" s="1">
        <v>2021</v>
      </c>
      <c r="C1265" s="1" t="s">
        <v>47</v>
      </c>
      <c r="D1265" s="1" t="s">
        <v>19</v>
      </c>
      <c r="E1265" s="1" t="s">
        <v>56</v>
      </c>
      <c r="F1265" s="1" t="s">
        <v>31</v>
      </c>
      <c r="G1265" s="1" t="s">
        <v>16</v>
      </c>
      <c r="H1265" s="1" t="s">
        <v>32</v>
      </c>
      <c r="I1265" s="1" t="s">
        <v>17</v>
      </c>
      <c r="J1265" s="1">
        <v>286</v>
      </c>
      <c r="K1265" s="1">
        <v>526.24</v>
      </c>
    </row>
    <row r="1266" spans="1:11" ht="18" customHeight="1">
      <c r="A1266" s="1" t="s">
        <v>33</v>
      </c>
      <c r="B1266" s="1">
        <v>2021</v>
      </c>
      <c r="C1266" s="1" t="s">
        <v>47</v>
      </c>
      <c r="D1266" s="1" t="s">
        <v>19</v>
      </c>
      <c r="E1266" s="1" t="s">
        <v>56</v>
      </c>
      <c r="F1266" s="1" t="s">
        <v>31</v>
      </c>
      <c r="G1266" s="1" t="s">
        <v>16</v>
      </c>
      <c r="H1266" s="1" t="s">
        <v>32</v>
      </c>
      <c r="I1266" s="1" t="s">
        <v>17</v>
      </c>
      <c r="J1266" s="1">
        <v>214</v>
      </c>
      <c r="K1266" s="1">
        <v>526.24</v>
      </c>
    </row>
    <row r="1267" spans="1:11" ht="18" customHeight="1">
      <c r="A1267" s="1" t="s">
        <v>33</v>
      </c>
      <c r="B1267" s="1">
        <v>2021</v>
      </c>
      <c r="C1267" s="1" t="s">
        <v>47</v>
      </c>
      <c r="D1267" s="1" t="s">
        <v>19</v>
      </c>
      <c r="E1267" s="1" t="s">
        <v>56</v>
      </c>
      <c r="F1267" s="1" t="s">
        <v>31</v>
      </c>
      <c r="G1267" s="1" t="s">
        <v>16</v>
      </c>
      <c r="H1267" s="1" t="s">
        <v>32</v>
      </c>
      <c r="I1267" s="1" t="s">
        <v>17</v>
      </c>
      <c r="J1267" s="1">
        <v>1004</v>
      </c>
      <c r="K1267" s="1">
        <v>1435.72</v>
      </c>
    </row>
    <row r="1268" spans="1:11" ht="18" customHeight="1">
      <c r="A1268" s="1" t="s">
        <v>30</v>
      </c>
      <c r="B1268" s="1">
        <v>2021</v>
      </c>
      <c r="C1268" s="1" t="s">
        <v>47</v>
      </c>
      <c r="D1268" s="1" t="s">
        <v>19</v>
      </c>
      <c r="E1268" s="1" t="s">
        <v>56</v>
      </c>
      <c r="F1268" s="1" t="s">
        <v>31</v>
      </c>
      <c r="G1268" s="1" t="s">
        <v>16</v>
      </c>
      <c r="H1268" s="1" t="s">
        <v>32</v>
      </c>
      <c r="I1268" s="1" t="s">
        <v>17</v>
      </c>
      <c r="J1268" s="1">
        <v>237</v>
      </c>
      <c r="K1268" s="1">
        <v>338.90999999999997</v>
      </c>
    </row>
    <row r="1269" spans="1:11" ht="18" customHeight="1">
      <c r="A1269" s="1" t="s">
        <v>30</v>
      </c>
      <c r="B1269" s="1">
        <v>2021</v>
      </c>
      <c r="C1269" s="1" t="s">
        <v>47</v>
      </c>
      <c r="D1269" s="1" t="s">
        <v>19</v>
      </c>
      <c r="E1269" s="1" t="s">
        <v>56</v>
      </c>
      <c r="F1269" s="1" t="s">
        <v>31</v>
      </c>
      <c r="G1269" s="1" t="s">
        <v>16</v>
      </c>
      <c r="H1269" s="1" t="s">
        <v>35</v>
      </c>
      <c r="I1269" s="1" t="s">
        <v>17</v>
      </c>
      <c r="J1269" s="1">
        <v>285</v>
      </c>
      <c r="K1269" s="1">
        <v>407.55</v>
      </c>
    </row>
    <row r="1270" spans="1:11" ht="18" customHeight="1">
      <c r="A1270" s="1" t="s">
        <v>33</v>
      </c>
      <c r="B1270" s="1">
        <v>2021</v>
      </c>
      <c r="C1270" s="1" t="s">
        <v>47</v>
      </c>
      <c r="D1270" s="1" t="s">
        <v>19</v>
      </c>
      <c r="E1270" s="1" t="s">
        <v>56</v>
      </c>
      <c r="F1270" s="1" t="s">
        <v>31</v>
      </c>
      <c r="G1270" s="1" t="s">
        <v>16</v>
      </c>
      <c r="H1270" s="1" t="s">
        <v>35</v>
      </c>
      <c r="I1270" s="1" t="s">
        <v>17</v>
      </c>
      <c r="J1270" s="1">
        <v>213</v>
      </c>
      <c r="K1270" s="1">
        <v>304.59000000000003</v>
      </c>
    </row>
    <row r="1271" spans="1:11" ht="18" customHeight="1">
      <c r="A1271" s="1" t="s">
        <v>33</v>
      </c>
      <c r="B1271" s="1">
        <v>2021</v>
      </c>
      <c r="C1271" s="1" t="s">
        <v>47</v>
      </c>
      <c r="D1271" s="1" t="s">
        <v>19</v>
      </c>
      <c r="E1271" s="1" t="s">
        <v>56</v>
      </c>
      <c r="F1271" s="1" t="s">
        <v>31</v>
      </c>
      <c r="G1271" s="1" t="s">
        <v>16</v>
      </c>
      <c r="H1271" s="1" t="s">
        <v>35</v>
      </c>
      <c r="I1271" s="1" t="s">
        <v>17</v>
      </c>
      <c r="J1271" s="1">
        <v>283</v>
      </c>
      <c r="K1271" s="1">
        <v>404.69</v>
      </c>
    </row>
    <row r="1272" spans="1:11" ht="18" customHeight="1">
      <c r="A1272" s="1" t="s">
        <v>33</v>
      </c>
      <c r="B1272" s="1">
        <v>2021</v>
      </c>
      <c r="C1272" s="1" t="s">
        <v>47</v>
      </c>
      <c r="D1272" s="1" t="s">
        <v>19</v>
      </c>
      <c r="E1272" s="1" t="s">
        <v>56</v>
      </c>
      <c r="F1272" s="1" t="s">
        <v>31</v>
      </c>
      <c r="G1272" s="1" t="s">
        <v>16</v>
      </c>
      <c r="H1272" s="1" t="s">
        <v>35</v>
      </c>
      <c r="I1272" s="1" t="s">
        <v>17</v>
      </c>
      <c r="J1272" s="1">
        <v>785</v>
      </c>
      <c r="K1272" s="1">
        <v>1122.55</v>
      </c>
    </row>
    <row r="1273" spans="1:11" ht="18" customHeight="1">
      <c r="A1273" s="1" t="s">
        <v>33</v>
      </c>
      <c r="B1273" s="1">
        <v>2021</v>
      </c>
      <c r="C1273" s="1" t="s">
        <v>47</v>
      </c>
      <c r="D1273" s="1" t="s">
        <v>19</v>
      </c>
      <c r="E1273" s="1" t="s">
        <v>56</v>
      </c>
      <c r="F1273" s="1" t="s">
        <v>31</v>
      </c>
      <c r="G1273" s="1" t="s">
        <v>16</v>
      </c>
      <c r="H1273" s="1" t="s">
        <v>35</v>
      </c>
      <c r="I1273" s="1" t="s">
        <v>17</v>
      </c>
      <c r="J1273" s="1">
        <v>819</v>
      </c>
      <c r="K1273" s="1">
        <v>1171.17</v>
      </c>
    </row>
    <row r="1274" spans="1:11" ht="18" customHeight="1">
      <c r="A1274" s="1" t="s">
        <v>30</v>
      </c>
      <c r="B1274" s="1">
        <v>2021</v>
      </c>
      <c r="C1274" s="1" t="s">
        <v>47</v>
      </c>
      <c r="D1274" s="1" t="s">
        <v>19</v>
      </c>
      <c r="E1274" s="1" t="s">
        <v>56</v>
      </c>
      <c r="F1274" s="1" t="s">
        <v>31</v>
      </c>
      <c r="G1274" s="1" t="s">
        <v>16</v>
      </c>
      <c r="H1274" s="1" t="s">
        <v>35</v>
      </c>
      <c r="I1274" s="1" t="s">
        <v>17</v>
      </c>
      <c r="J1274" s="1">
        <v>872</v>
      </c>
      <c r="K1274" s="1">
        <v>1246.96</v>
      </c>
    </row>
    <row r="1275" spans="1:11" ht="18" customHeight="1">
      <c r="A1275" s="1" t="s">
        <v>36</v>
      </c>
      <c r="B1275" s="1">
        <v>2021</v>
      </c>
      <c r="C1275" s="1" t="s">
        <v>47</v>
      </c>
      <c r="D1275" s="1" t="s">
        <v>19</v>
      </c>
      <c r="E1275" s="1" t="s">
        <v>56</v>
      </c>
      <c r="F1275" s="1" t="s">
        <v>31</v>
      </c>
      <c r="G1275" s="1" t="s">
        <v>16</v>
      </c>
      <c r="H1275" s="1" t="s">
        <v>35</v>
      </c>
      <c r="I1275" s="1" t="s">
        <v>21</v>
      </c>
      <c r="J1275" s="1">
        <v>287</v>
      </c>
      <c r="K1275" s="1">
        <v>410.40999999999997</v>
      </c>
    </row>
    <row r="1276" spans="1:11" ht="18" customHeight="1">
      <c r="A1276" s="1" t="s">
        <v>36</v>
      </c>
      <c r="B1276" s="1">
        <v>2021</v>
      </c>
      <c r="C1276" s="1" t="s">
        <v>47</v>
      </c>
      <c r="D1276" s="1" t="s">
        <v>19</v>
      </c>
      <c r="E1276" s="1" t="s">
        <v>56</v>
      </c>
      <c r="F1276" s="1" t="s">
        <v>31</v>
      </c>
      <c r="G1276" s="1" t="s">
        <v>16</v>
      </c>
      <c r="H1276" s="1" t="s">
        <v>35</v>
      </c>
      <c r="I1276" s="1" t="s">
        <v>17</v>
      </c>
      <c r="J1276" s="1">
        <v>239</v>
      </c>
      <c r="K1276" s="1">
        <v>341.77</v>
      </c>
    </row>
    <row r="1277" spans="1:11" ht="18" customHeight="1">
      <c r="A1277" s="1" t="s">
        <v>33</v>
      </c>
      <c r="B1277" s="1">
        <v>2021</v>
      </c>
      <c r="C1277" s="1" t="s">
        <v>47</v>
      </c>
      <c r="D1277" s="1" t="s">
        <v>19</v>
      </c>
      <c r="E1277" s="1" t="s">
        <v>56</v>
      </c>
      <c r="F1277" s="1" t="s">
        <v>31</v>
      </c>
      <c r="G1277" s="1" t="s">
        <v>16</v>
      </c>
      <c r="H1277" s="1" t="s">
        <v>35</v>
      </c>
      <c r="I1277" s="1" t="s">
        <v>17</v>
      </c>
      <c r="J1277" s="1">
        <v>287</v>
      </c>
      <c r="K1277" s="1">
        <v>410.40999999999997</v>
      </c>
    </row>
    <row r="1278" spans="1:11" ht="18" customHeight="1">
      <c r="A1278" s="1" t="s">
        <v>36</v>
      </c>
      <c r="B1278" s="1">
        <v>2021</v>
      </c>
      <c r="C1278" s="1" t="s">
        <v>42</v>
      </c>
      <c r="D1278" s="1" t="s">
        <v>20</v>
      </c>
      <c r="E1278" s="1" t="s">
        <v>64</v>
      </c>
      <c r="F1278" s="1" t="s">
        <v>41</v>
      </c>
      <c r="G1278" s="1" t="s">
        <v>34</v>
      </c>
      <c r="H1278" s="1" t="s">
        <v>35</v>
      </c>
      <c r="I1278" s="1" t="s">
        <v>118</v>
      </c>
      <c r="J1278" s="1">
        <v>160</v>
      </c>
      <c r="K1278" s="1">
        <v>228.8</v>
      </c>
    </row>
    <row r="1279" spans="1:11" ht="18" customHeight="1">
      <c r="A1279" s="1" t="s">
        <v>33</v>
      </c>
      <c r="B1279" s="1">
        <v>2021</v>
      </c>
      <c r="C1279" s="1" t="s">
        <v>42</v>
      </c>
      <c r="D1279" s="1" t="s">
        <v>20</v>
      </c>
      <c r="E1279" s="1" t="s">
        <v>64</v>
      </c>
      <c r="F1279" s="1" t="s">
        <v>41</v>
      </c>
      <c r="G1279" s="1" t="s">
        <v>34</v>
      </c>
      <c r="H1279" s="1" t="s">
        <v>35</v>
      </c>
      <c r="I1279" s="1" t="s">
        <v>118</v>
      </c>
      <c r="J1279" s="1">
        <v>154</v>
      </c>
      <c r="K1279" s="1">
        <v>220.22</v>
      </c>
    </row>
    <row r="1280" spans="1:11" ht="18" customHeight="1">
      <c r="A1280" s="1" t="s">
        <v>36</v>
      </c>
      <c r="B1280" s="1">
        <v>2021</v>
      </c>
      <c r="C1280" s="1" t="s">
        <v>42</v>
      </c>
      <c r="D1280" s="1" t="s">
        <v>20</v>
      </c>
      <c r="E1280" s="1" t="s">
        <v>64</v>
      </c>
      <c r="F1280" s="1" t="s">
        <v>41</v>
      </c>
      <c r="G1280" s="1" t="s">
        <v>34</v>
      </c>
      <c r="H1280" s="1" t="s">
        <v>35</v>
      </c>
      <c r="I1280" s="1" t="s">
        <v>118</v>
      </c>
      <c r="J1280" s="1">
        <v>148</v>
      </c>
      <c r="K1280" s="1">
        <v>211.64</v>
      </c>
    </row>
    <row r="1281" spans="1:11" ht="18" customHeight="1">
      <c r="A1281" s="1" t="s">
        <v>36</v>
      </c>
      <c r="B1281" s="1">
        <v>2021</v>
      </c>
      <c r="C1281" s="1" t="s">
        <v>42</v>
      </c>
      <c r="D1281" s="1" t="s">
        <v>20</v>
      </c>
      <c r="E1281" s="1" t="s">
        <v>64</v>
      </c>
      <c r="F1281" s="1" t="s">
        <v>41</v>
      </c>
      <c r="G1281" s="1" t="s">
        <v>34</v>
      </c>
      <c r="H1281" s="1" t="s">
        <v>35</v>
      </c>
      <c r="I1281" s="1" t="s">
        <v>118</v>
      </c>
      <c r="J1281" s="1">
        <v>157</v>
      </c>
      <c r="K1281" s="1">
        <v>224.51</v>
      </c>
    </row>
    <row r="1282" spans="1:11" ht="18" customHeight="1">
      <c r="A1282" s="1" t="s">
        <v>36</v>
      </c>
      <c r="B1282" s="1">
        <v>2021</v>
      </c>
      <c r="C1282" s="1" t="s">
        <v>42</v>
      </c>
      <c r="D1282" s="1" t="s">
        <v>20</v>
      </c>
      <c r="E1282" s="1" t="s">
        <v>64</v>
      </c>
      <c r="F1282" s="1" t="s">
        <v>41</v>
      </c>
      <c r="G1282" s="1" t="s">
        <v>34</v>
      </c>
      <c r="H1282" s="1" t="s">
        <v>35</v>
      </c>
      <c r="I1282" s="1" t="s">
        <v>118</v>
      </c>
      <c r="J1282" s="1">
        <v>151</v>
      </c>
      <c r="K1282" s="1">
        <v>215.93</v>
      </c>
    </row>
    <row r="1283" spans="1:11" ht="18" customHeight="1">
      <c r="A1283" s="1" t="s">
        <v>36</v>
      </c>
      <c r="B1283" s="1">
        <v>2021</v>
      </c>
      <c r="C1283" s="1" t="s">
        <v>46</v>
      </c>
      <c r="D1283" s="1" t="s">
        <v>20</v>
      </c>
      <c r="E1283" s="1" t="s">
        <v>64</v>
      </c>
      <c r="F1283" s="1" t="s">
        <v>41</v>
      </c>
      <c r="G1283" s="1" t="s">
        <v>34</v>
      </c>
      <c r="H1283" s="1" t="s">
        <v>35</v>
      </c>
      <c r="I1283" s="1" t="s">
        <v>118</v>
      </c>
      <c r="J1283" s="1">
        <v>343</v>
      </c>
      <c r="K1283" s="1">
        <v>490.49</v>
      </c>
    </row>
    <row r="1284" spans="1:11" ht="18" customHeight="1">
      <c r="A1284" s="1" t="s">
        <v>30</v>
      </c>
      <c r="B1284" s="1">
        <v>2021</v>
      </c>
      <c r="C1284" s="1" t="s">
        <v>50</v>
      </c>
      <c r="D1284" s="1" t="s">
        <v>20</v>
      </c>
      <c r="E1284" s="1" t="s">
        <v>64</v>
      </c>
      <c r="F1284" s="1" t="s">
        <v>41</v>
      </c>
      <c r="G1284" s="1" t="s">
        <v>34</v>
      </c>
      <c r="H1284" s="1" t="s">
        <v>35</v>
      </c>
      <c r="I1284" s="1" t="s">
        <v>17</v>
      </c>
      <c r="J1284" s="1">
        <v>280</v>
      </c>
      <c r="K1284" s="1">
        <v>400.4</v>
      </c>
    </row>
    <row r="1285" spans="1:11" ht="18" customHeight="1">
      <c r="A1285" s="1" t="s">
        <v>36</v>
      </c>
      <c r="B1285" s="1">
        <v>2021</v>
      </c>
      <c r="C1285" s="1" t="s">
        <v>50</v>
      </c>
      <c r="D1285" s="1" t="s">
        <v>20</v>
      </c>
      <c r="E1285" s="1" t="s">
        <v>64</v>
      </c>
      <c r="F1285" s="1" t="s">
        <v>41</v>
      </c>
      <c r="G1285" s="1" t="s">
        <v>34</v>
      </c>
      <c r="H1285" s="1" t="s">
        <v>35</v>
      </c>
      <c r="I1285" s="1" t="s">
        <v>17</v>
      </c>
      <c r="J1285" s="1">
        <v>274</v>
      </c>
      <c r="K1285" s="1">
        <v>391.82</v>
      </c>
    </row>
    <row r="1286" spans="1:11" ht="18" customHeight="1">
      <c r="A1286" s="1" t="s">
        <v>36</v>
      </c>
      <c r="B1286" s="1">
        <v>2021</v>
      </c>
      <c r="C1286" s="1" t="s">
        <v>50</v>
      </c>
      <c r="D1286" s="1" t="s">
        <v>20</v>
      </c>
      <c r="E1286" s="1" t="s">
        <v>64</v>
      </c>
      <c r="F1286" s="1" t="s">
        <v>41</v>
      </c>
      <c r="G1286" s="1" t="s">
        <v>34</v>
      </c>
      <c r="H1286" s="1" t="s">
        <v>35</v>
      </c>
      <c r="I1286" s="1" t="s">
        <v>17</v>
      </c>
      <c r="J1286" s="1">
        <v>268</v>
      </c>
      <c r="K1286" s="1">
        <v>383.24</v>
      </c>
    </row>
    <row r="1287" spans="1:11" ht="18" customHeight="1">
      <c r="A1287" s="1" t="s">
        <v>36</v>
      </c>
      <c r="B1287" s="1">
        <v>2021</v>
      </c>
      <c r="C1287" s="1" t="s">
        <v>50</v>
      </c>
      <c r="D1287" s="1" t="s">
        <v>20</v>
      </c>
      <c r="E1287" s="1" t="s">
        <v>64</v>
      </c>
      <c r="F1287" s="1" t="s">
        <v>41</v>
      </c>
      <c r="G1287" s="1" t="s">
        <v>34</v>
      </c>
      <c r="H1287" s="1" t="s">
        <v>35</v>
      </c>
      <c r="I1287" s="1" t="s">
        <v>17</v>
      </c>
      <c r="J1287" s="1">
        <v>277</v>
      </c>
      <c r="K1287" s="1">
        <v>396.11</v>
      </c>
    </row>
    <row r="1288" spans="1:11" ht="18" customHeight="1">
      <c r="A1288" s="1" t="s">
        <v>36</v>
      </c>
      <c r="B1288" s="1">
        <v>2021</v>
      </c>
      <c r="C1288" s="1" t="s">
        <v>50</v>
      </c>
      <c r="D1288" s="1" t="s">
        <v>20</v>
      </c>
      <c r="E1288" s="1" t="s">
        <v>64</v>
      </c>
      <c r="F1288" s="1" t="s">
        <v>41</v>
      </c>
      <c r="G1288" s="1" t="s">
        <v>34</v>
      </c>
      <c r="H1288" s="1" t="s">
        <v>35</v>
      </c>
      <c r="I1288" s="1" t="s">
        <v>17</v>
      </c>
      <c r="J1288" s="1">
        <v>271</v>
      </c>
      <c r="K1288" s="1">
        <v>387.53</v>
      </c>
    </row>
    <row r="1289" spans="1:11" ht="18" customHeight="1">
      <c r="A1289" s="1" t="s">
        <v>33</v>
      </c>
      <c r="B1289" s="1">
        <v>2021</v>
      </c>
      <c r="C1289" s="1" t="s">
        <v>50</v>
      </c>
      <c r="D1289" s="1" t="s">
        <v>20</v>
      </c>
      <c r="E1289" s="1" t="s">
        <v>64</v>
      </c>
      <c r="F1289" s="1" t="s">
        <v>41</v>
      </c>
      <c r="G1289" s="1" t="s">
        <v>34</v>
      </c>
      <c r="H1289" s="1" t="s">
        <v>32</v>
      </c>
      <c r="I1289" s="1" t="s">
        <v>17</v>
      </c>
      <c r="J1289" s="1">
        <v>265</v>
      </c>
      <c r="K1289" s="1">
        <v>378.95</v>
      </c>
    </row>
    <row r="1290" spans="1:11" ht="18" customHeight="1">
      <c r="A1290" s="1" t="s">
        <v>30</v>
      </c>
      <c r="B1290" s="1">
        <v>2021</v>
      </c>
      <c r="C1290" s="1" t="s">
        <v>38</v>
      </c>
      <c r="D1290" s="1" t="s">
        <v>20</v>
      </c>
      <c r="E1290" s="1" t="s">
        <v>64</v>
      </c>
      <c r="F1290" s="1" t="s">
        <v>41</v>
      </c>
      <c r="G1290" s="1" t="s">
        <v>34</v>
      </c>
      <c r="H1290" s="1" t="s">
        <v>32</v>
      </c>
      <c r="I1290" s="1" t="s">
        <v>17</v>
      </c>
      <c r="J1290" s="1">
        <v>190</v>
      </c>
      <c r="K1290" s="1">
        <v>271.7</v>
      </c>
    </row>
    <row r="1291" spans="1:11" ht="18" customHeight="1">
      <c r="A1291" s="1" t="s">
        <v>33</v>
      </c>
      <c r="B1291" s="1">
        <v>2021</v>
      </c>
      <c r="C1291" s="1" t="s">
        <v>38</v>
      </c>
      <c r="D1291" s="1" t="s">
        <v>20</v>
      </c>
      <c r="E1291" s="1" t="s">
        <v>64</v>
      </c>
      <c r="F1291" s="1" t="s">
        <v>41</v>
      </c>
      <c r="G1291" s="1" t="s">
        <v>34</v>
      </c>
      <c r="H1291" s="1" t="s">
        <v>32</v>
      </c>
      <c r="I1291" s="1" t="s">
        <v>17</v>
      </c>
      <c r="J1291" s="1">
        <v>184</v>
      </c>
      <c r="K1291" s="1">
        <v>263.12</v>
      </c>
    </row>
    <row r="1292" spans="1:11" ht="18" customHeight="1">
      <c r="A1292" s="1" t="s">
        <v>30</v>
      </c>
      <c r="B1292" s="1">
        <v>2021</v>
      </c>
      <c r="C1292" s="1" t="s">
        <v>38</v>
      </c>
      <c r="D1292" s="1" t="s">
        <v>20</v>
      </c>
      <c r="E1292" s="1" t="s">
        <v>64</v>
      </c>
      <c r="F1292" s="1" t="s">
        <v>41</v>
      </c>
      <c r="G1292" s="1" t="s">
        <v>34</v>
      </c>
      <c r="H1292" s="1" t="s">
        <v>32</v>
      </c>
      <c r="I1292" s="1" t="s">
        <v>17</v>
      </c>
      <c r="J1292" s="1">
        <v>193</v>
      </c>
      <c r="K1292" s="1">
        <v>275.99</v>
      </c>
    </row>
    <row r="1293" spans="1:11" ht="18" customHeight="1">
      <c r="A1293" s="1" t="s">
        <v>30</v>
      </c>
      <c r="B1293" s="1">
        <v>2021</v>
      </c>
      <c r="C1293" s="1" t="s">
        <v>38</v>
      </c>
      <c r="D1293" s="1" t="s">
        <v>20</v>
      </c>
      <c r="E1293" s="1" t="s">
        <v>64</v>
      </c>
      <c r="F1293" s="1" t="s">
        <v>41</v>
      </c>
      <c r="G1293" s="1" t="s">
        <v>34</v>
      </c>
      <c r="H1293" s="1" t="s">
        <v>32</v>
      </c>
      <c r="I1293" s="1" t="s">
        <v>17</v>
      </c>
      <c r="J1293" s="1">
        <v>187</v>
      </c>
      <c r="K1293" s="1">
        <v>267.40999999999997</v>
      </c>
    </row>
    <row r="1294" spans="1:11" ht="18" customHeight="1">
      <c r="A1294" s="1" t="s">
        <v>33</v>
      </c>
      <c r="B1294" s="1">
        <v>2021</v>
      </c>
      <c r="C1294" s="1" t="s">
        <v>38</v>
      </c>
      <c r="D1294" s="1" t="s">
        <v>20</v>
      </c>
      <c r="E1294" s="1" t="s">
        <v>64</v>
      </c>
      <c r="F1294" s="1" t="s">
        <v>41</v>
      </c>
      <c r="G1294" s="1" t="s">
        <v>34</v>
      </c>
      <c r="H1294" s="1" t="s">
        <v>32</v>
      </c>
      <c r="I1294" s="1" t="s">
        <v>17</v>
      </c>
      <c r="J1294" s="1">
        <v>181</v>
      </c>
      <c r="K1294" s="1">
        <v>258.83</v>
      </c>
    </row>
    <row r="1295" spans="1:11" ht="18" customHeight="1">
      <c r="A1295" s="1" t="s">
        <v>36</v>
      </c>
      <c r="B1295" s="1">
        <v>2021</v>
      </c>
      <c r="C1295" s="1" t="s">
        <v>26</v>
      </c>
      <c r="D1295" s="1" t="s">
        <v>20</v>
      </c>
      <c r="E1295" s="1" t="s">
        <v>64</v>
      </c>
      <c r="F1295" s="1" t="s">
        <v>41</v>
      </c>
      <c r="G1295" s="1" t="s">
        <v>34</v>
      </c>
      <c r="H1295" s="1" t="s">
        <v>32</v>
      </c>
      <c r="I1295" s="1" t="s">
        <v>17</v>
      </c>
      <c r="J1295" s="1">
        <v>208</v>
      </c>
      <c r="K1295" s="1">
        <v>297.44</v>
      </c>
    </row>
    <row r="1296" spans="1:11" ht="18" customHeight="1">
      <c r="A1296" s="1" t="s">
        <v>33</v>
      </c>
      <c r="B1296" s="1">
        <v>2021</v>
      </c>
      <c r="C1296" s="1" t="s">
        <v>26</v>
      </c>
      <c r="D1296" s="1" t="s">
        <v>20</v>
      </c>
      <c r="E1296" s="1" t="s">
        <v>64</v>
      </c>
      <c r="F1296" s="1" t="s">
        <v>41</v>
      </c>
      <c r="G1296" s="1" t="s">
        <v>34</v>
      </c>
      <c r="H1296" s="1" t="s">
        <v>32</v>
      </c>
      <c r="I1296" s="1" t="s">
        <v>17</v>
      </c>
      <c r="J1296" s="1">
        <v>202</v>
      </c>
      <c r="K1296" s="1">
        <v>288.86</v>
      </c>
    </row>
    <row r="1297" spans="1:11" ht="18" customHeight="1">
      <c r="A1297" s="1" t="s">
        <v>30</v>
      </c>
      <c r="B1297" s="1">
        <v>2021</v>
      </c>
      <c r="C1297" s="1" t="s">
        <v>26</v>
      </c>
      <c r="D1297" s="1" t="s">
        <v>20</v>
      </c>
      <c r="E1297" s="1" t="s">
        <v>64</v>
      </c>
      <c r="F1297" s="1" t="s">
        <v>41</v>
      </c>
      <c r="G1297" s="1" t="s">
        <v>34</v>
      </c>
      <c r="H1297" s="1" t="s">
        <v>32</v>
      </c>
      <c r="I1297" s="1" t="s">
        <v>17</v>
      </c>
      <c r="J1297" s="1">
        <v>196</v>
      </c>
      <c r="K1297" s="1">
        <v>280.27999999999997</v>
      </c>
    </row>
    <row r="1298" spans="1:11" ht="18" customHeight="1">
      <c r="A1298" s="1" t="s">
        <v>36</v>
      </c>
      <c r="B1298" s="1">
        <v>2021</v>
      </c>
      <c r="C1298" s="1" t="s">
        <v>26</v>
      </c>
      <c r="D1298" s="1" t="s">
        <v>20</v>
      </c>
      <c r="E1298" s="1" t="s">
        <v>64</v>
      </c>
      <c r="F1298" s="1" t="s">
        <v>41</v>
      </c>
      <c r="G1298" s="1" t="s">
        <v>34</v>
      </c>
      <c r="H1298" s="1" t="s">
        <v>32</v>
      </c>
      <c r="I1298" s="1" t="s">
        <v>17</v>
      </c>
      <c r="J1298" s="1">
        <v>205</v>
      </c>
      <c r="K1298" s="1">
        <v>293.14999999999998</v>
      </c>
    </row>
    <row r="1299" spans="1:11" ht="18" customHeight="1">
      <c r="A1299" s="1" t="s">
        <v>33</v>
      </c>
      <c r="B1299" s="1">
        <v>2021</v>
      </c>
      <c r="C1299" s="1" t="s">
        <v>26</v>
      </c>
      <c r="D1299" s="1" t="s">
        <v>20</v>
      </c>
      <c r="E1299" s="1" t="s">
        <v>64</v>
      </c>
      <c r="F1299" s="1" t="s">
        <v>41</v>
      </c>
      <c r="G1299" s="1" t="s">
        <v>34</v>
      </c>
      <c r="H1299" s="1" t="s">
        <v>32</v>
      </c>
      <c r="I1299" s="1" t="s">
        <v>17</v>
      </c>
      <c r="J1299" s="1">
        <v>199</v>
      </c>
      <c r="K1299" s="1">
        <v>284.57</v>
      </c>
    </row>
    <row r="1300" spans="1:11" ht="18" customHeight="1">
      <c r="A1300" s="1" t="s">
        <v>37</v>
      </c>
      <c r="B1300" s="1">
        <v>2021</v>
      </c>
      <c r="C1300" s="1" t="s">
        <v>45</v>
      </c>
      <c r="D1300" s="1" t="s">
        <v>20</v>
      </c>
      <c r="E1300" s="1" t="s">
        <v>64</v>
      </c>
      <c r="F1300" s="1" t="s">
        <v>41</v>
      </c>
      <c r="G1300" s="1" t="s">
        <v>34</v>
      </c>
      <c r="H1300" s="1" t="s">
        <v>32</v>
      </c>
      <c r="I1300" s="1" t="s">
        <v>118</v>
      </c>
      <c r="J1300" s="1">
        <v>358</v>
      </c>
      <c r="K1300" s="1">
        <v>511.94</v>
      </c>
    </row>
    <row r="1301" spans="1:11" ht="18" customHeight="1">
      <c r="A1301" s="1" t="s">
        <v>33</v>
      </c>
      <c r="B1301" s="1">
        <v>2021</v>
      </c>
      <c r="C1301" s="1" t="s">
        <v>45</v>
      </c>
      <c r="D1301" s="1" t="s">
        <v>20</v>
      </c>
      <c r="E1301" s="1" t="s">
        <v>64</v>
      </c>
      <c r="F1301" s="1" t="s">
        <v>41</v>
      </c>
      <c r="G1301" s="1" t="s">
        <v>34</v>
      </c>
      <c r="H1301" s="1" t="s">
        <v>32</v>
      </c>
      <c r="I1301" s="1" t="s">
        <v>118</v>
      </c>
      <c r="J1301" s="1">
        <v>352</v>
      </c>
      <c r="K1301" s="1">
        <v>503.36</v>
      </c>
    </row>
    <row r="1302" spans="1:11" ht="18" customHeight="1">
      <c r="A1302" s="1" t="s">
        <v>36</v>
      </c>
      <c r="B1302" s="1">
        <v>2021</v>
      </c>
      <c r="C1302" s="1" t="s">
        <v>45</v>
      </c>
      <c r="D1302" s="1" t="s">
        <v>20</v>
      </c>
      <c r="E1302" s="1" t="s">
        <v>64</v>
      </c>
      <c r="F1302" s="1" t="s">
        <v>41</v>
      </c>
      <c r="G1302" s="1" t="s">
        <v>34</v>
      </c>
      <c r="H1302" s="1" t="s">
        <v>32</v>
      </c>
      <c r="I1302" s="1" t="s">
        <v>118</v>
      </c>
      <c r="J1302" s="1">
        <v>346</v>
      </c>
      <c r="K1302" s="1">
        <v>494.78</v>
      </c>
    </row>
    <row r="1303" spans="1:11" ht="18" customHeight="1">
      <c r="A1303" s="1" t="s">
        <v>36</v>
      </c>
      <c r="B1303" s="1">
        <v>2021</v>
      </c>
      <c r="C1303" s="1" t="s">
        <v>45</v>
      </c>
      <c r="D1303" s="1" t="s">
        <v>20</v>
      </c>
      <c r="E1303" s="1" t="s">
        <v>64</v>
      </c>
      <c r="F1303" s="1" t="s">
        <v>41</v>
      </c>
      <c r="G1303" s="1" t="s">
        <v>34</v>
      </c>
      <c r="H1303" s="1" t="s">
        <v>32</v>
      </c>
      <c r="I1303" s="1" t="s">
        <v>118</v>
      </c>
      <c r="J1303" s="1">
        <v>355</v>
      </c>
      <c r="K1303" s="1">
        <v>507.65</v>
      </c>
    </row>
    <row r="1304" spans="1:11" ht="18" customHeight="1">
      <c r="A1304" s="1" t="s">
        <v>30</v>
      </c>
      <c r="B1304" s="1">
        <v>2021</v>
      </c>
      <c r="C1304" s="1" t="s">
        <v>45</v>
      </c>
      <c r="D1304" s="1" t="s">
        <v>20</v>
      </c>
      <c r="E1304" s="1" t="s">
        <v>64</v>
      </c>
      <c r="F1304" s="1" t="s">
        <v>41</v>
      </c>
      <c r="G1304" s="1" t="s">
        <v>34</v>
      </c>
      <c r="H1304" s="1" t="s">
        <v>32</v>
      </c>
      <c r="I1304" s="1" t="s">
        <v>118</v>
      </c>
      <c r="J1304" s="1">
        <v>349</v>
      </c>
      <c r="K1304" s="1">
        <v>499.07</v>
      </c>
    </row>
    <row r="1305" spans="1:11" ht="18" customHeight="1">
      <c r="A1305" s="1" t="s">
        <v>36</v>
      </c>
      <c r="B1305" s="1">
        <v>2021</v>
      </c>
      <c r="C1305" s="1" t="s">
        <v>44</v>
      </c>
      <c r="D1305" s="1" t="s">
        <v>20</v>
      </c>
      <c r="E1305" s="1" t="s">
        <v>64</v>
      </c>
      <c r="F1305" s="1" t="s">
        <v>41</v>
      </c>
      <c r="G1305" s="1" t="s">
        <v>34</v>
      </c>
      <c r="H1305" s="1" t="s">
        <v>32</v>
      </c>
      <c r="I1305" s="1" t="s">
        <v>118</v>
      </c>
      <c r="J1305" s="1">
        <v>130</v>
      </c>
      <c r="K1305" s="1">
        <v>185.9</v>
      </c>
    </row>
    <row r="1306" spans="1:11" ht="18" customHeight="1">
      <c r="A1306" s="1" t="s">
        <v>36</v>
      </c>
      <c r="B1306" s="1">
        <v>2021</v>
      </c>
      <c r="C1306" s="1" t="s">
        <v>44</v>
      </c>
      <c r="D1306" s="1" t="s">
        <v>20</v>
      </c>
      <c r="E1306" s="1" t="s">
        <v>64</v>
      </c>
      <c r="F1306" s="1" t="s">
        <v>41</v>
      </c>
      <c r="G1306" s="1" t="s">
        <v>34</v>
      </c>
      <c r="H1306" s="1" t="s">
        <v>32</v>
      </c>
      <c r="I1306" s="1" t="s">
        <v>118</v>
      </c>
      <c r="J1306" s="1">
        <v>370</v>
      </c>
      <c r="K1306" s="1">
        <v>529.1</v>
      </c>
    </row>
    <row r="1307" spans="1:11" ht="18" customHeight="1">
      <c r="A1307" s="1" t="s">
        <v>33</v>
      </c>
      <c r="B1307" s="1">
        <v>2021</v>
      </c>
      <c r="C1307" s="1" t="s">
        <v>44</v>
      </c>
      <c r="D1307" s="1" t="s">
        <v>20</v>
      </c>
      <c r="E1307" s="1" t="s">
        <v>64</v>
      </c>
      <c r="F1307" s="1" t="s">
        <v>41</v>
      </c>
      <c r="G1307" s="1" t="s">
        <v>34</v>
      </c>
      <c r="H1307" s="1" t="s">
        <v>32</v>
      </c>
      <c r="I1307" s="1" t="s">
        <v>118</v>
      </c>
      <c r="J1307" s="1">
        <v>364</v>
      </c>
      <c r="K1307" s="1">
        <v>520.52</v>
      </c>
    </row>
    <row r="1308" spans="1:11" ht="18" customHeight="1">
      <c r="A1308" s="1" t="s">
        <v>33</v>
      </c>
      <c r="B1308" s="1">
        <v>2021</v>
      </c>
      <c r="C1308" s="1" t="s">
        <v>44</v>
      </c>
      <c r="D1308" s="1" t="s">
        <v>20</v>
      </c>
      <c r="E1308" s="1" t="s">
        <v>64</v>
      </c>
      <c r="F1308" s="1" t="s">
        <v>41</v>
      </c>
      <c r="G1308" s="1" t="s">
        <v>34</v>
      </c>
      <c r="H1308" s="1" t="s">
        <v>32</v>
      </c>
      <c r="I1308" s="1" t="s">
        <v>118</v>
      </c>
      <c r="J1308" s="1">
        <v>127</v>
      </c>
      <c r="K1308" s="1">
        <v>181.61</v>
      </c>
    </row>
    <row r="1309" spans="1:11" ht="18" customHeight="1">
      <c r="A1309" s="1" t="s">
        <v>36</v>
      </c>
      <c r="B1309" s="1">
        <v>2021</v>
      </c>
      <c r="C1309" s="1" t="s">
        <v>44</v>
      </c>
      <c r="D1309" s="1" t="s">
        <v>20</v>
      </c>
      <c r="E1309" s="1" t="s">
        <v>64</v>
      </c>
      <c r="F1309" s="1" t="s">
        <v>41</v>
      </c>
      <c r="G1309" s="1" t="s">
        <v>34</v>
      </c>
      <c r="H1309" s="1" t="s">
        <v>32</v>
      </c>
      <c r="I1309" s="1" t="s">
        <v>118</v>
      </c>
      <c r="J1309" s="1">
        <v>367</v>
      </c>
      <c r="K1309" s="1">
        <v>524.80999999999995</v>
      </c>
    </row>
    <row r="1310" spans="1:11" ht="18" customHeight="1">
      <c r="A1310" s="1" t="s">
        <v>33</v>
      </c>
      <c r="B1310" s="1">
        <v>2021</v>
      </c>
      <c r="C1310" s="1" t="s">
        <v>44</v>
      </c>
      <c r="D1310" s="1" t="s">
        <v>20</v>
      </c>
      <c r="E1310" s="1" t="s">
        <v>64</v>
      </c>
      <c r="F1310" s="1" t="s">
        <v>41</v>
      </c>
      <c r="G1310" s="1" t="s">
        <v>34</v>
      </c>
      <c r="H1310" s="1" t="s">
        <v>32</v>
      </c>
      <c r="I1310" s="1" t="s">
        <v>118</v>
      </c>
      <c r="J1310" s="1">
        <v>361</v>
      </c>
      <c r="K1310" s="1">
        <v>516.23</v>
      </c>
    </row>
    <row r="1311" spans="1:11" ht="18" customHeight="1">
      <c r="A1311" s="1" t="s">
        <v>36</v>
      </c>
      <c r="B1311" s="1">
        <v>2021</v>
      </c>
      <c r="C1311" s="1" t="s">
        <v>39</v>
      </c>
      <c r="D1311" s="1" t="s">
        <v>20</v>
      </c>
      <c r="E1311" s="1" t="s">
        <v>64</v>
      </c>
      <c r="F1311" s="1" t="s">
        <v>41</v>
      </c>
      <c r="G1311" s="1" t="s">
        <v>34</v>
      </c>
      <c r="H1311" s="1" t="s">
        <v>32</v>
      </c>
      <c r="I1311" s="1" t="s">
        <v>17</v>
      </c>
      <c r="J1311" s="1">
        <v>178</v>
      </c>
      <c r="K1311" s="1">
        <v>254.54</v>
      </c>
    </row>
    <row r="1312" spans="1:11" ht="18" customHeight="1">
      <c r="A1312" s="1" t="s">
        <v>36</v>
      </c>
      <c r="B1312" s="1">
        <v>2021</v>
      </c>
      <c r="C1312" s="1" t="s">
        <v>39</v>
      </c>
      <c r="D1312" s="1" t="s">
        <v>20</v>
      </c>
      <c r="E1312" s="1" t="s">
        <v>64</v>
      </c>
      <c r="F1312" s="1" t="s">
        <v>41</v>
      </c>
      <c r="G1312" s="1" t="s">
        <v>34</v>
      </c>
      <c r="H1312" s="1" t="s">
        <v>32</v>
      </c>
      <c r="I1312" s="1" t="s">
        <v>17</v>
      </c>
      <c r="J1312" s="1">
        <v>172</v>
      </c>
      <c r="K1312" s="1">
        <v>245.95999999999998</v>
      </c>
    </row>
    <row r="1313" spans="1:11" ht="18" customHeight="1">
      <c r="A1313" s="1" t="s">
        <v>37</v>
      </c>
      <c r="B1313" s="1">
        <v>2021</v>
      </c>
      <c r="C1313" s="1" t="s">
        <v>39</v>
      </c>
      <c r="D1313" s="1" t="s">
        <v>20</v>
      </c>
      <c r="E1313" s="1" t="s">
        <v>64</v>
      </c>
      <c r="F1313" s="1" t="s">
        <v>41</v>
      </c>
      <c r="G1313" s="1" t="s">
        <v>34</v>
      </c>
      <c r="H1313" s="1" t="s">
        <v>32</v>
      </c>
      <c r="I1313" s="1" t="s">
        <v>17</v>
      </c>
      <c r="J1313" s="1">
        <v>166</v>
      </c>
      <c r="K1313" s="1">
        <v>237.38</v>
      </c>
    </row>
    <row r="1314" spans="1:11" ht="18" customHeight="1">
      <c r="A1314" s="1" t="s">
        <v>36</v>
      </c>
      <c r="B1314" s="1">
        <v>2021</v>
      </c>
      <c r="C1314" s="1" t="s">
        <v>39</v>
      </c>
      <c r="D1314" s="1" t="s">
        <v>20</v>
      </c>
      <c r="E1314" s="1" t="s">
        <v>64</v>
      </c>
      <c r="F1314" s="1" t="s">
        <v>41</v>
      </c>
      <c r="G1314" s="1" t="s">
        <v>34</v>
      </c>
      <c r="H1314" s="1" t="s">
        <v>32</v>
      </c>
      <c r="I1314" s="1" t="s">
        <v>17</v>
      </c>
      <c r="J1314" s="1">
        <v>175</v>
      </c>
      <c r="K1314" s="1">
        <v>250.25</v>
      </c>
    </row>
    <row r="1315" spans="1:11" ht="18" customHeight="1">
      <c r="A1315" s="1" t="s">
        <v>33</v>
      </c>
      <c r="B1315" s="1">
        <v>2021</v>
      </c>
      <c r="C1315" s="1" t="s">
        <v>39</v>
      </c>
      <c r="D1315" s="1" t="s">
        <v>20</v>
      </c>
      <c r="E1315" s="1" t="s">
        <v>64</v>
      </c>
      <c r="F1315" s="1" t="s">
        <v>41</v>
      </c>
      <c r="G1315" s="1" t="s">
        <v>34</v>
      </c>
      <c r="H1315" s="1" t="s">
        <v>32</v>
      </c>
      <c r="I1315" s="1" t="s">
        <v>17</v>
      </c>
      <c r="J1315" s="1">
        <v>169</v>
      </c>
      <c r="K1315" s="1">
        <v>241.67000000000002</v>
      </c>
    </row>
    <row r="1316" spans="1:11" ht="18" customHeight="1">
      <c r="A1316" s="1" t="s">
        <v>36</v>
      </c>
      <c r="B1316" s="1">
        <v>2021</v>
      </c>
      <c r="C1316" s="1" t="s">
        <v>39</v>
      </c>
      <c r="D1316" s="1" t="s">
        <v>20</v>
      </c>
      <c r="E1316" s="1" t="s">
        <v>64</v>
      </c>
      <c r="F1316" s="1" t="s">
        <v>41</v>
      </c>
      <c r="G1316" s="1" t="s">
        <v>34</v>
      </c>
      <c r="H1316" s="1" t="s">
        <v>32</v>
      </c>
      <c r="I1316" s="1" t="s">
        <v>118</v>
      </c>
      <c r="J1316" s="1">
        <v>163</v>
      </c>
      <c r="K1316" s="1">
        <v>233.09</v>
      </c>
    </row>
    <row r="1317" spans="1:11" ht="18" customHeight="1">
      <c r="A1317" s="1" t="s">
        <v>37</v>
      </c>
      <c r="B1317" s="1">
        <v>2021</v>
      </c>
      <c r="C1317" s="1" t="s">
        <v>43</v>
      </c>
      <c r="D1317" s="1" t="s">
        <v>20</v>
      </c>
      <c r="E1317" s="1" t="s">
        <v>64</v>
      </c>
      <c r="F1317" s="1" t="s">
        <v>41</v>
      </c>
      <c r="G1317" s="1" t="s">
        <v>34</v>
      </c>
      <c r="H1317" s="1" t="s">
        <v>32</v>
      </c>
      <c r="I1317" s="1" t="s">
        <v>118</v>
      </c>
      <c r="J1317" s="1">
        <v>142</v>
      </c>
      <c r="K1317" s="1">
        <v>203.06</v>
      </c>
    </row>
    <row r="1318" spans="1:11" ht="18" customHeight="1">
      <c r="A1318" s="1" t="s">
        <v>36</v>
      </c>
      <c r="B1318" s="1">
        <v>2021</v>
      </c>
      <c r="C1318" s="1" t="s">
        <v>43</v>
      </c>
      <c r="D1318" s="1" t="s">
        <v>20</v>
      </c>
      <c r="E1318" s="1" t="s">
        <v>64</v>
      </c>
      <c r="F1318" s="1" t="s">
        <v>41</v>
      </c>
      <c r="G1318" s="1" t="s">
        <v>34</v>
      </c>
      <c r="H1318" s="1" t="s">
        <v>32</v>
      </c>
      <c r="I1318" s="1" t="s">
        <v>118</v>
      </c>
      <c r="J1318" s="1">
        <v>136</v>
      </c>
      <c r="K1318" s="1">
        <v>194.48</v>
      </c>
    </row>
    <row r="1319" spans="1:11" ht="18" customHeight="1">
      <c r="A1319" s="1" t="s">
        <v>33</v>
      </c>
      <c r="B1319" s="1">
        <v>2021</v>
      </c>
      <c r="C1319" s="1" t="s">
        <v>43</v>
      </c>
      <c r="D1319" s="1" t="s">
        <v>20</v>
      </c>
      <c r="E1319" s="1" t="s">
        <v>64</v>
      </c>
      <c r="F1319" s="1" t="s">
        <v>41</v>
      </c>
      <c r="G1319" s="1" t="s">
        <v>34</v>
      </c>
      <c r="H1319" s="1" t="s">
        <v>32</v>
      </c>
      <c r="I1319" s="1" t="s">
        <v>118</v>
      </c>
      <c r="J1319" s="1">
        <v>145</v>
      </c>
      <c r="K1319" s="1">
        <v>207.35</v>
      </c>
    </row>
    <row r="1320" spans="1:11" ht="18" customHeight="1">
      <c r="A1320" s="1" t="s">
        <v>33</v>
      </c>
      <c r="B1320" s="1">
        <v>2021</v>
      </c>
      <c r="C1320" s="1" t="s">
        <v>43</v>
      </c>
      <c r="D1320" s="1" t="s">
        <v>20</v>
      </c>
      <c r="E1320" s="1" t="s">
        <v>64</v>
      </c>
      <c r="F1320" s="1" t="s">
        <v>41</v>
      </c>
      <c r="G1320" s="1" t="s">
        <v>34</v>
      </c>
      <c r="H1320" s="1" t="s">
        <v>32</v>
      </c>
      <c r="I1320" s="1" t="s">
        <v>118</v>
      </c>
      <c r="J1320" s="1">
        <v>139</v>
      </c>
      <c r="K1320" s="1">
        <v>198.76999999999998</v>
      </c>
    </row>
    <row r="1321" spans="1:11" ht="18" customHeight="1">
      <c r="A1321" s="1" t="s">
        <v>33</v>
      </c>
      <c r="B1321" s="1">
        <v>2021</v>
      </c>
      <c r="C1321" s="1" t="s">
        <v>43</v>
      </c>
      <c r="D1321" s="1" t="s">
        <v>20</v>
      </c>
      <c r="E1321" s="1" t="s">
        <v>64</v>
      </c>
      <c r="F1321" s="1" t="s">
        <v>41</v>
      </c>
      <c r="G1321" s="1" t="s">
        <v>34</v>
      </c>
      <c r="H1321" s="1" t="s">
        <v>32</v>
      </c>
      <c r="I1321" s="1" t="s">
        <v>118</v>
      </c>
      <c r="J1321" s="1">
        <v>133</v>
      </c>
      <c r="K1321" s="1">
        <v>190.19</v>
      </c>
    </row>
    <row r="1322" spans="1:11" ht="18" customHeight="1">
      <c r="A1322" s="1" t="s">
        <v>36</v>
      </c>
      <c r="B1322" s="1">
        <v>2021</v>
      </c>
      <c r="C1322" s="1" t="s">
        <v>49</v>
      </c>
      <c r="D1322" s="1" t="s">
        <v>20</v>
      </c>
      <c r="E1322" s="1" t="s">
        <v>64</v>
      </c>
      <c r="F1322" s="1" t="s">
        <v>41</v>
      </c>
      <c r="G1322" s="1" t="s">
        <v>34</v>
      </c>
      <c r="H1322" s="1" t="s">
        <v>32</v>
      </c>
      <c r="I1322" s="1" t="s">
        <v>17</v>
      </c>
      <c r="J1322" s="1">
        <v>292</v>
      </c>
      <c r="K1322" s="1">
        <v>417.56</v>
      </c>
    </row>
    <row r="1323" spans="1:11" ht="18" customHeight="1">
      <c r="A1323" s="1" t="s">
        <v>36</v>
      </c>
      <c r="B1323" s="1">
        <v>2021</v>
      </c>
      <c r="C1323" s="1" t="s">
        <v>49</v>
      </c>
      <c r="D1323" s="1" t="s">
        <v>20</v>
      </c>
      <c r="E1323" s="1" t="s">
        <v>64</v>
      </c>
      <c r="F1323" s="1" t="s">
        <v>41</v>
      </c>
      <c r="G1323" s="1" t="s">
        <v>34</v>
      </c>
      <c r="H1323" s="1" t="s">
        <v>32</v>
      </c>
      <c r="I1323" s="1" t="s">
        <v>17</v>
      </c>
      <c r="J1323" s="1">
        <v>286</v>
      </c>
      <c r="K1323" s="1">
        <v>408.98</v>
      </c>
    </row>
    <row r="1324" spans="1:11" ht="18" customHeight="1">
      <c r="A1324" s="1" t="s">
        <v>36</v>
      </c>
      <c r="B1324" s="1">
        <v>2021</v>
      </c>
      <c r="C1324" s="1" t="s">
        <v>49</v>
      </c>
      <c r="D1324" s="1" t="s">
        <v>20</v>
      </c>
      <c r="E1324" s="1" t="s">
        <v>64</v>
      </c>
      <c r="F1324" s="1" t="s">
        <v>41</v>
      </c>
      <c r="G1324" s="1" t="s">
        <v>34</v>
      </c>
      <c r="H1324" s="1" t="s">
        <v>32</v>
      </c>
      <c r="I1324" s="1" t="s">
        <v>17</v>
      </c>
      <c r="J1324" s="1">
        <v>295</v>
      </c>
      <c r="K1324" s="1">
        <v>421.85</v>
      </c>
    </row>
    <row r="1325" spans="1:11" ht="18" customHeight="1">
      <c r="A1325" s="1" t="s">
        <v>33</v>
      </c>
      <c r="B1325" s="1">
        <v>2021</v>
      </c>
      <c r="C1325" s="1" t="s">
        <v>49</v>
      </c>
      <c r="D1325" s="1" t="s">
        <v>20</v>
      </c>
      <c r="E1325" s="1" t="s">
        <v>64</v>
      </c>
      <c r="F1325" s="1" t="s">
        <v>41</v>
      </c>
      <c r="G1325" s="1" t="s">
        <v>34</v>
      </c>
      <c r="H1325" s="1" t="s">
        <v>32</v>
      </c>
      <c r="I1325" s="1" t="s">
        <v>17</v>
      </c>
      <c r="J1325" s="1">
        <v>289</v>
      </c>
      <c r="K1325" s="1">
        <v>413.27</v>
      </c>
    </row>
    <row r="1326" spans="1:11" ht="18" customHeight="1">
      <c r="A1326" s="1" t="s">
        <v>36</v>
      </c>
      <c r="B1326" s="1">
        <v>2021</v>
      </c>
      <c r="C1326" s="1" t="s">
        <v>49</v>
      </c>
      <c r="D1326" s="1" t="s">
        <v>20</v>
      </c>
      <c r="E1326" s="1" t="s">
        <v>64</v>
      </c>
      <c r="F1326" s="1" t="s">
        <v>41</v>
      </c>
      <c r="G1326" s="1" t="s">
        <v>34</v>
      </c>
      <c r="H1326" s="1" t="s">
        <v>32</v>
      </c>
      <c r="I1326" s="1" t="s">
        <v>17</v>
      </c>
      <c r="J1326" s="1">
        <v>283</v>
      </c>
      <c r="K1326" s="1">
        <v>404.69</v>
      </c>
    </row>
    <row r="1327" spans="1:11" ht="18" customHeight="1">
      <c r="A1327" s="1" t="s">
        <v>36</v>
      </c>
      <c r="B1327" s="1">
        <v>2021</v>
      </c>
      <c r="C1327" s="1" t="s">
        <v>48</v>
      </c>
      <c r="D1327" s="1" t="s">
        <v>20</v>
      </c>
      <c r="E1327" s="1" t="s">
        <v>64</v>
      </c>
      <c r="F1327" s="1" t="s">
        <v>41</v>
      </c>
      <c r="G1327" s="1" t="s">
        <v>34</v>
      </c>
      <c r="H1327" s="1" t="s">
        <v>32</v>
      </c>
      <c r="I1327" s="1" t="s">
        <v>17</v>
      </c>
      <c r="J1327" s="1">
        <v>310</v>
      </c>
      <c r="K1327" s="1">
        <v>443.3</v>
      </c>
    </row>
    <row r="1328" spans="1:11" ht="18" customHeight="1">
      <c r="A1328" s="1" t="s">
        <v>30</v>
      </c>
      <c r="B1328" s="1">
        <v>2021</v>
      </c>
      <c r="C1328" s="1" t="s">
        <v>48</v>
      </c>
      <c r="D1328" s="1" t="s">
        <v>20</v>
      </c>
      <c r="E1328" s="1" t="s">
        <v>64</v>
      </c>
      <c r="F1328" s="1" t="s">
        <v>41</v>
      </c>
      <c r="G1328" s="1" t="s">
        <v>34</v>
      </c>
      <c r="H1328" s="1" t="s">
        <v>32</v>
      </c>
      <c r="I1328" s="1" t="s">
        <v>17</v>
      </c>
      <c r="J1328" s="1">
        <v>304</v>
      </c>
      <c r="K1328" s="1">
        <v>434.72</v>
      </c>
    </row>
    <row r="1329" spans="1:11" ht="18" customHeight="1">
      <c r="A1329" s="1" t="s">
        <v>33</v>
      </c>
      <c r="B1329" s="1">
        <v>2021</v>
      </c>
      <c r="C1329" s="1" t="s">
        <v>48</v>
      </c>
      <c r="D1329" s="1" t="s">
        <v>20</v>
      </c>
      <c r="E1329" s="1" t="s">
        <v>64</v>
      </c>
      <c r="F1329" s="1" t="s">
        <v>41</v>
      </c>
      <c r="G1329" s="1" t="s">
        <v>34</v>
      </c>
      <c r="H1329" s="1" t="s">
        <v>32</v>
      </c>
      <c r="I1329" s="1" t="s">
        <v>17</v>
      </c>
      <c r="J1329" s="1">
        <v>298</v>
      </c>
      <c r="K1329" s="1">
        <v>426.14</v>
      </c>
    </row>
    <row r="1330" spans="1:11" ht="18" customHeight="1">
      <c r="A1330" s="1" t="s">
        <v>33</v>
      </c>
      <c r="B1330" s="1">
        <v>2021</v>
      </c>
      <c r="C1330" s="1" t="s">
        <v>48</v>
      </c>
      <c r="D1330" s="1" t="s">
        <v>20</v>
      </c>
      <c r="E1330" s="1" t="s">
        <v>64</v>
      </c>
      <c r="F1330" s="1" t="s">
        <v>41</v>
      </c>
      <c r="G1330" s="1" t="s">
        <v>34</v>
      </c>
      <c r="H1330" s="1" t="s">
        <v>32</v>
      </c>
      <c r="I1330" s="1" t="s">
        <v>17</v>
      </c>
      <c r="J1330" s="1">
        <v>307</v>
      </c>
      <c r="K1330" s="1">
        <v>439.01</v>
      </c>
    </row>
    <row r="1331" spans="1:11" ht="18" customHeight="1">
      <c r="A1331" s="1" t="s">
        <v>40</v>
      </c>
      <c r="B1331" s="1">
        <v>2021</v>
      </c>
      <c r="C1331" s="1" t="s">
        <v>48</v>
      </c>
      <c r="D1331" s="1" t="s">
        <v>20</v>
      </c>
      <c r="E1331" s="1" t="s">
        <v>64</v>
      </c>
      <c r="F1331" s="1" t="s">
        <v>41</v>
      </c>
      <c r="G1331" s="1" t="s">
        <v>34</v>
      </c>
      <c r="H1331" s="1" t="s">
        <v>32</v>
      </c>
      <c r="I1331" s="1" t="s">
        <v>17</v>
      </c>
      <c r="J1331" s="1">
        <v>301</v>
      </c>
      <c r="K1331" s="1">
        <v>430.43</v>
      </c>
    </row>
    <row r="1332" spans="1:11" ht="18" customHeight="1">
      <c r="A1332" s="1" t="s">
        <v>33</v>
      </c>
      <c r="B1332" s="1">
        <v>2021</v>
      </c>
      <c r="C1332" s="1" t="s">
        <v>42</v>
      </c>
      <c r="D1332" s="1" t="s">
        <v>19</v>
      </c>
      <c r="E1332" s="1" t="s">
        <v>64</v>
      </c>
      <c r="F1332" s="1" t="s">
        <v>41</v>
      </c>
      <c r="G1332" s="1" t="s">
        <v>34</v>
      </c>
      <c r="H1332" s="1" t="s">
        <v>32</v>
      </c>
      <c r="I1332" s="1" t="s">
        <v>118</v>
      </c>
      <c r="J1332" s="1">
        <v>344</v>
      </c>
      <c r="K1332" s="1">
        <v>491.91999999999996</v>
      </c>
    </row>
    <row r="1333" spans="1:11" ht="18" customHeight="1">
      <c r="A1333" s="1" t="s">
        <v>36</v>
      </c>
      <c r="B1333" s="1">
        <v>2021</v>
      </c>
      <c r="C1333" s="1" t="s">
        <v>42</v>
      </c>
      <c r="D1333" s="1" t="s">
        <v>19</v>
      </c>
      <c r="E1333" s="1" t="s">
        <v>64</v>
      </c>
      <c r="F1333" s="1" t="s">
        <v>41</v>
      </c>
      <c r="G1333" s="1" t="s">
        <v>34</v>
      </c>
      <c r="H1333" s="1" t="s">
        <v>32</v>
      </c>
      <c r="I1333" s="1" t="s">
        <v>118</v>
      </c>
      <c r="J1333" s="1">
        <v>314</v>
      </c>
      <c r="K1333" s="1">
        <v>449.02</v>
      </c>
    </row>
    <row r="1334" spans="1:11" ht="18" customHeight="1">
      <c r="A1334" s="1" t="s">
        <v>33</v>
      </c>
      <c r="B1334" s="1">
        <v>2021</v>
      </c>
      <c r="C1334" s="1" t="s">
        <v>42</v>
      </c>
      <c r="D1334" s="1" t="s">
        <v>19</v>
      </c>
      <c r="E1334" s="1" t="s">
        <v>64</v>
      </c>
      <c r="F1334" s="1" t="s">
        <v>41</v>
      </c>
      <c r="G1334" s="1" t="s">
        <v>34</v>
      </c>
      <c r="H1334" s="1" t="s">
        <v>32</v>
      </c>
      <c r="I1334" s="1" t="s">
        <v>118</v>
      </c>
      <c r="J1334" s="1">
        <v>340</v>
      </c>
      <c r="K1334" s="1">
        <v>486.2</v>
      </c>
    </row>
    <row r="1335" spans="1:11" ht="18" customHeight="1">
      <c r="A1335" s="1" t="s">
        <v>36</v>
      </c>
      <c r="B1335" s="1">
        <v>2021</v>
      </c>
      <c r="C1335" s="1" t="s">
        <v>42</v>
      </c>
      <c r="D1335" s="1" t="s">
        <v>19</v>
      </c>
      <c r="E1335" s="1" t="s">
        <v>64</v>
      </c>
      <c r="F1335" s="1" t="s">
        <v>41</v>
      </c>
      <c r="G1335" s="1" t="s">
        <v>34</v>
      </c>
      <c r="H1335" s="1" t="s">
        <v>32</v>
      </c>
      <c r="I1335" s="1" t="s">
        <v>118</v>
      </c>
      <c r="J1335" s="1">
        <v>142</v>
      </c>
      <c r="K1335" s="1">
        <v>203.06</v>
      </c>
    </row>
    <row r="1336" spans="1:11" ht="18" customHeight="1">
      <c r="A1336" s="1" t="s">
        <v>36</v>
      </c>
      <c r="B1336" s="1">
        <v>2021</v>
      </c>
      <c r="C1336" s="1" t="s">
        <v>42</v>
      </c>
      <c r="D1336" s="1" t="s">
        <v>19</v>
      </c>
      <c r="E1336" s="1" t="s">
        <v>64</v>
      </c>
      <c r="F1336" s="1" t="s">
        <v>41</v>
      </c>
      <c r="G1336" s="1" t="s">
        <v>34</v>
      </c>
      <c r="H1336" s="1" t="s">
        <v>32</v>
      </c>
      <c r="I1336" s="1" t="s">
        <v>118</v>
      </c>
      <c r="J1336" s="1">
        <v>316</v>
      </c>
      <c r="K1336" s="1">
        <v>451.88</v>
      </c>
    </row>
    <row r="1337" spans="1:11" ht="18" customHeight="1">
      <c r="A1337" s="1" t="s">
        <v>30</v>
      </c>
      <c r="B1337" s="1">
        <v>2021</v>
      </c>
      <c r="C1337" s="1" t="s">
        <v>42</v>
      </c>
      <c r="D1337" s="1" t="s">
        <v>19</v>
      </c>
      <c r="E1337" s="1" t="s">
        <v>64</v>
      </c>
      <c r="F1337" s="1" t="s">
        <v>41</v>
      </c>
      <c r="G1337" s="1" t="s">
        <v>34</v>
      </c>
      <c r="H1337" s="1" t="s">
        <v>32</v>
      </c>
      <c r="I1337" s="1" t="s">
        <v>118</v>
      </c>
      <c r="J1337" s="1">
        <v>823</v>
      </c>
      <c r="K1337" s="1">
        <v>1176.8899999999999</v>
      </c>
    </row>
    <row r="1338" spans="1:11" ht="18" customHeight="1">
      <c r="A1338" s="1" t="s">
        <v>36</v>
      </c>
      <c r="B1338" s="1">
        <v>2021</v>
      </c>
      <c r="C1338" s="1" t="s">
        <v>42</v>
      </c>
      <c r="D1338" s="1" t="s">
        <v>19</v>
      </c>
      <c r="E1338" s="1" t="s">
        <v>64</v>
      </c>
      <c r="F1338" s="1" t="s">
        <v>41</v>
      </c>
      <c r="G1338" s="1" t="s">
        <v>34</v>
      </c>
      <c r="H1338" s="1" t="s">
        <v>32</v>
      </c>
      <c r="I1338" s="1" t="s">
        <v>118</v>
      </c>
      <c r="J1338" s="1">
        <v>856</v>
      </c>
      <c r="K1338" s="1">
        <v>1224.08</v>
      </c>
    </row>
    <row r="1339" spans="1:11" ht="18" customHeight="1">
      <c r="A1339" s="1" t="s">
        <v>36</v>
      </c>
      <c r="B1339" s="1">
        <v>2021</v>
      </c>
      <c r="C1339" s="1" t="s">
        <v>42</v>
      </c>
      <c r="D1339" s="1" t="s">
        <v>19</v>
      </c>
      <c r="E1339" s="1" t="s">
        <v>64</v>
      </c>
      <c r="F1339" s="1" t="s">
        <v>41</v>
      </c>
      <c r="G1339" s="1" t="s">
        <v>34</v>
      </c>
      <c r="H1339" s="1" t="s">
        <v>32</v>
      </c>
      <c r="I1339" s="1" t="s">
        <v>118</v>
      </c>
      <c r="J1339" s="1">
        <v>909</v>
      </c>
      <c r="K1339" s="1">
        <v>1299.8699999999999</v>
      </c>
    </row>
    <row r="1340" spans="1:11" ht="18" customHeight="1">
      <c r="A1340" s="1" t="s">
        <v>36</v>
      </c>
      <c r="B1340" s="1">
        <v>2021</v>
      </c>
      <c r="C1340" s="1" t="s">
        <v>42</v>
      </c>
      <c r="D1340" s="1" t="s">
        <v>19</v>
      </c>
      <c r="E1340" s="1" t="s">
        <v>64</v>
      </c>
      <c r="F1340" s="1" t="s">
        <v>41</v>
      </c>
      <c r="G1340" s="1" t="s">
        <v>34</v>
      </c>
      <c r="H1340" s="1" t="s">
        <v>32</v>
      </c>
      <c r="I1340" s="1" t="s">
        <v>118</v>
      </c>
      <c r="J1340" s="1">
        <v>862</v>
      </c>
      <c r="K1340" s="1">
        <v>526.24</v>
      </c>
    </row>
    <row r="1341" spans="1:11" ht="18" customHeight="1">
      <c r="A1341" s="1" t="s">
        <v>36</v>
      </c>
      <c r="B1341" s="1">
        <v>2021</v>
      </c>
      <c r="C1341" s="1" t="s">
        <v>42</v>
      </c>
      <c r="D1341" s="1" t="s">
        <v>19</v>
      </c>
      <c r="E1341" s="1" t="s">
        <v>64</v>
      </c>
      <c r="F1341" s="1" t="s">
        <v>41</v>
      </c>
      <c r="G1341" s="1" t="s">
        <v>34</v>
      </c>
      <c r="H1341" s="1" t="s">
        <v>32</v>
      </c>
      <c r="I1341" s="1" t="s">
        <v>118</v>
      </c>
      <c r="J1341" s="1">
        <v>141</v>
      </c>
      <c r="K1341" s="1">
        <v>526.24</v>
      </c>
    </row>
    <row r="1342" spans="1:11" ht="18" customHeight="1">
      <c r="A1342" s="1" t="s">
        <v>30</v>
      </c>
      <c r="B1342" s="1">
        <v>2021</v>
      </c>
      <c r="C1342" s="1" t="s">
        <v>42</v>
      </c>
      <c r="D1342" s="1" t="s">
        <v>19</v>
      </c>
      <c r="E1342" s="1" t="s">
        <v>64</v>
      </c>
      <c r="F1342" s="1" t="s">
        <v>41</v>
      </c>
      <c r="G1342" s="1" t="s">
        <v>34</v>
      </c>
      <c r="H1342" s="1" t="s">
        <v>32</v>
      </c>
      <c r="I1342" s="1" t="s">
        <v>118</v>
      </c>
      <c r="J1342" s="1">
        <v>315</v>
      </c>
      <c r="K1342" s="1">
        <v>450.45</v>
      </c>
    </row>
    <row r="1343" spans="1:11" ht="18" customHeight="1">
      <c r="A1343" s="1" t="s">
        <v>36</v>
      </c>
      <c r="B1343" s="1">
        <v>2021</v>
      </c>
      <c r="C1343" s="1" t="s">
        <v>42</v>
      </c>
      <c r="D1343" s="1" t="s">
        <v>19</v>
      </c>
      <c r="E1343" s="1" t="s">
        <v>64</v>
      </c>
      <c r="F1343" s="1" t="s">
        <v>41</v>
      </c>
      <c r="G1343" s="1" t="s">
        <v>34</v>
      </c>
      <c r="H1343" s="1" t="s">
        <v>32</v>
      </c>
      <c r="I1343" s="1" t="s">
        <v>118</v>
      </c>
      <c r="J1343" s="1">
        <v>343</v>
      </c>
      <c r="K1343" s="1">
        <v>490.49</v>
      </c>
    </row>
    <row r="1344" spans="1:11" ht="18" customHeight="1">
      <c r="A1344" s="1" t="s">
        <v>36</v>
      </c>
      <c r="B1344" s="1">
        <v>2021</v>
      </c>
      <c r="C1344" s="1" t="s">
        <v>42</v>
      </c>
      <c r="D1344" s="1" t="s">
        <v>19</v>
      </c>
      <c r="E1344" s="1" t="s">
        <v>64</v>
      </c>
      <c r="F1344" s="1" t="s">
        <v>41</v>
      </c>
      <c r="G1344" s="1" t="s">
        <v>34</v>
      </c>
      <c r="H1344" s="1" t="s">
        <v>32</v>
      </c>
      <c r="I1344" s="1" t="s">
        <v>118</v>
      </c>
      <c r="J1344" s="1">
        <v>145</v>
      </c>
      <c r="K1344" s="1">
        <v>207.35</v>
      </c>
    </row>
    <row r="1345" spans="1:11" ht="18" customHeight="1">
      <c r="A1345" s="1" t="s">
        <v>33</v>
      </c>
      <c r="B1345" s="1">
        <v>2021</v>
      </c>
      <c r="C1345" s="1" t="s">
        <v>42</v>
      </c>
      <c r="D1345" s="1" t="s">
        <v>19</v>
      </c>
      <c r="E1345" s="1" t="s">
        <v>64</v>
      </c>
      <c r="F1345" s="1" t="s">
        <v>41</v>
      </c>
      <c r="G1345" s="1" t="s">
        <v>34</v>
      </c>
      <c r="H1345" s="1" t="s">
        <v>32</v>
      </c>
      <c r="I1345" s="1" t="s">
        <v>118</v>
      </c>
      <c r="J1345" s="1">
        <v>313</v>
      </c>
      <c r="K1345" s="1">
        <v>447.59000000000003</v>
      </c>
    </row>
    <row r="1346" spans="1:11" ht="18" customHeight="1">
      <c r="A1346" s="1" t="s">
        <v>36</v>
      </c>
      <c r="B1346" s="1">
        <v>2021</v>
      </c>
      <c r="C1346" s="1" t="s">
        <v>42</v>
      </c>
      <c r="D1346" s="1" t="s">
        <v>19</v>
      </c>
      <c r="E1346" s="1" t="s">
        <v>64</v>
      </c>
      <c r="F1346" s="1" t="s">
        <v>41</v>
      </c>
      <c r="G1346" s="1" t="s">
        <v>34</v>
      </c>
      <c r="H1346" s="1" t="s">
        <v>32</v>
      </c>
      <c r="I1346" s="1" t="s">
        <v>118</v>
      </c>
      <c r="J1346" s="1">
        <v>832</v>
      </c>
      <c r="K1346" s="1">
        <v>1189.76</v>
      </c>
    </row>
    <row r="1347" spans="1:11" ht="18" customHeight="1">
      <c r="A1347" s="1" t="s">
        <v>33</v>
      </c>
      <c r="B1347" s="1">
        <v>2021</v>
      </c>
      <c r="C1347" s="1" t="s">
        <v>42</v>
      </c>
      <c r="D1347" s="1" t="s">
        <v>19</v>
      </c>
      <c r="E1347" s="1" t="s">
        <v>64</v>
      </c>
      <c r="F1347" s="1" t="s">
        <v>41</v>
      </c>
      <c r="G1347" s="1" t="s">
        <v>34</v>
      </c>
      <c r="H1347" s="1" t="s">
        <v>32</v>
      </c>
      <c r="I1347" s="1" t="s">
        <v>118</v>
      </c>
      <c r="J1347" s="1">
        <v>865</v>
      </c>
      <c r="K1347" s="1">
        <v>1236.95</v>
      </c>
    </row>
    <row r="1348" spans="1:11" ht="18" customHeight="1">
      <c r="A1348" s="1" t="s">
        <v>33</v>
      </c>
      <c r="B1348" s="1">
        <v>2021</v>
      </c>
      <c r="C1348" s="1" t="s">
        <v>42</v>
      </c>
      <c r="D1348" s="1" t="s">
        <v>19</v>
      </c>
      <c r="E1348" s="1" t="s">
        <v>64</v>
      </c>
      <c r="F1348" s="1" t="s">
        <v>41</v>
      </c>
      <c r="G1348" s="1" t="s">
        <v>34</v>
      </c>
      <c r="H1348" s="1" t="s">
        <v>32</v>
      </c>
      <c r="I1348" s="1" t="s">
        <v>118</v>
      </c>
      <c r="J1348" s="1">
        <v>317</v>
      </c>
      <c r="K1348" s="1">
        <v>453.31</v>
      </c>
    </row>
    <row r="1349" spans="1:11" ht="18" customHeight="1">
      <c r="A1349" s="1" t="s">
        <v>33</v>
      </c>
      <c r="B1349" s="1">
        <v>2021</v>
      </c>
      <c r="C1349" s="1" t="s">
        <v>46</v>
      </c>
      <c r="D1349" s="1" t="s">
        <v>19</v>
      </c>
      <c r="E1349" s="1" t="s">
        <v>64</v>
      </c>
      <c r="F1349" s="1" t="s">
        <v>41</v>
      </c>
      <c r="G1349" s="1" t="s">
        <v>34</v>
      </c>
      <c r="H1349" s="1" t="s">
        <v>32</v>
      </c>
      <c r="I1349" s="1" t="s">
        <v>118</v>
      </c>
      <c r="J1349" s="1">
        <v>320</v>
      </c>
      <c r="K1349" s="1">
        <v>457.6</v>
      </c>
    </row>
    <row r="1350" spans="1:11" ht="18" customHeight="1">
      <c r="A1350" s="1" t="s">
        <v>36</v>
      </c>
      <c r="B1350" s="1">
        <v>2021</v>
      </c>
      <c r="C1350" s="1" t="s">
        <v>46</v>
      </c>
      <c r="D1350" s="1" t="s">
        <v>19</v>
      </c>
      <c r="E1350" s="1" t="s">
        <v>64</v>
      </c>
      <c r="F1350" s="1" t="s">
        <v>41</v>
      </c>
      <c r="G1350" s="1" t="s">
        <v>34</v>
      </c>
      <c r="H1350" s="1" t="s">
        <v>32</v>
      </c>
      <c r="I1350" s="1" t="s">
        <v>118</v>
      </c>
      <c r="J1350" s="1">
        <v>368</v>
      </c>
      <c r="K1350" s="1">
        <v>526.24</v>
      </c>
    </row>
    <row r="1351" spans="1:11" ht="18" customHeight="1">
      <c r="A1351" s="1" t="s">
        <v>36</v>
      </c>
      <c r="B1351" s="1">
        <v>2021</v>
      </c>
      <c r="C1351" s="1" t="s">
        <v>46</v>
      </c>
      <c r="D1351" s="1" t="s">
        <v>19</v>
      </c>
      <c r="E1351" s="1" t="s">
        <v>64</v>
      </c>
      <c r="F1351" s="1" t="s">
        <v>41</v>
      </c>
      <c r="G1351" s="1" t="s">
        <v>34</v>
      </c>
      <c r="H1351" s="1" t="s">
        <v>32</v>
      </c>
      <c r="I1351" s="1" t="s">
        <v>118</v>
      </c>
      <c r="J1351" s="1">
        <v>296</v>
      </c>
      <c r="K1351" s="1">
        <v>423.28</v>
      </c>
    </row>
    <row r="1352" spans="1:11" ht="18" customHeight="1">
      <c r="A1352" s="1" t="s">
        <v>40</v>
      </c>
      <c r="B1352" s="1">
        <v>2021</v>
      </c>
      <c r="C1352" s="1" t="s">
        <v>46</v>
      </c>
      <c r="D1352" s="1" t="s">
        <v>20</v>
      </c>
      <c r="E1352" s="1" t="s">
        <v>64</v>
      </c>
      <c r="F1352" s="1" t="s">
        <v>41</v>
      </c>
      <c r="G1352" s="1" t="s">
        <v>34</v>
      </c>
      <c r="H1352" s="1" t="s">
        <v>32</v>
      </c>
      <c r="I1352" s="1" t="s">
        <v>118</v>
      </c>
      <c r="J1352" s="1">
        <v>322</v>
      </c>
      <c r="K1352" s="1">
        <v>460.46000000000004</v>
      </c>
    </row>
    <row r="1353" spans="1:11" ht="18" customHeight="1">
      <c r="A1353" s="1" t="s">
        <v>36</v>
      </c>
      <c r="B1353" s="1">
        <v>2021</v>
      </c>
      <c r="C1353" s="1" t="s">
        <v>46</v>
      </c>
      <c r="D1353" s="1" t="s">
        <v>20</v>
      </c>
      <c r="E1353" s="1" t="s">
        <v>64</v>
      </c>
      <c r="F1353" s="1" t="s">
        <v>41</v>
      </c>
      <c r="G1353" s="1" t="s">
        <v>34</v>
      </c>
      <c r="H1353" s="1" t="s">
        <v>32</v>
      </c>
      <c r="I1353" s="1" t="s">
        <v>118</v>
      </c>
      <c r="J1353" s="1">
        <v>370</v>
      </c>
      <c r="K1353" s="1">
        <v>529.1</v>
      </c>
    </row>
    <row r="1354" spans="1:11" ht="18" customHeight="1">
      <c r="A1354" s="1" t="s">
        <v>36</v>
      </c>
      <c r="B1354" s="1">
        <v>2021</v>
      </c>
      <c r="C1354" s="1" t="s">
        <v>46</v>
      </c>
      <c r="D1354" s="1" t="s">
        <v>20</v>
      </c>
      <c r="E1354" s="1" t="s">
        <v>64</v>
      </c>
      <c r="F1354" s="1" t="s">
        <v>41</v>
      </c>
      <c r="G1354" s="1" t="s">
        <v>34</v>
      </c>
      <c r="H1354" s="1" t="s">
        <v>32</v>
      </c>
      <c r="I1354" s="1" t="s">
        <v>118</v>
      </c>
      <c r="J1354" s="1">
        <v>292</v>
      </c>
      <c r="K1354" s="1">
        <v>417.56</v>
      </c>
    </row>
    <row r="1355" spans="1:11" ht="18" customHeight="1">
      <c r="A1355" s="1" t="s">
        <v>30</v>
      </c>
      <c r="B1355" s="1">
        <v>2021</v>
      </c>
      <c r="C1355" s="1" t="s">
        <v>46</v>
      </c>
      <c r="D1355" s="1" t="s">
        <v>20</v>
      </c>
      <c r="E1355" s="1" t="s">
        <v>64</v>
      </c>
      <c r="F1355" s="1" t="s">
        <v>41</v>
      </c>
      <c r="G1355" s="1" t="s">
        <v>34</v>
      </c>
      <c r="H1355" s="1" t="s">
        <v>35</v>
      </c>
      <c r="I1355" s="1" t="s">
        <v>118</v>
      </c>
      <c r="J1355" s="1">
        <v>860</v>
      </c>
      <c r="K1355" s="1">
        <v>1229.8</v>
      </c>
    </row>
    <row r="1356" spans="1:11" ht="18" customHeight="1">
      <c r="A1356" s="1" t="s">
        <v>36</v>
      </c>
      <c r="B1356" s="1">
        <v>2021</v>
      </c>
      <c r="C1356" s="1" t="s">
        <v>46</v>
      </c>
      <c r="D1356" s="1" t="s">
        <v>20</v>
      </c>
      <c r="E1356" s="1" t="s">
        <v>64</v>
      </c>
      <c r="F1356" s="1" t="s">
        <v>41</v>
      </c>
      <c r="G1356" s="1" t="s">
        <v>34</v>
      </c>
      <c r="H1356" s="1" t="s">
        <v>35</v>
      </c>
      <c r="I1356" s="1" t="s">
        <v>118</v>
      </c>
      <c r="J1356" s="1">
        <v>913</v>
      </c>
      <c r="K1356" s="1">
        <v>1305.5899999999999</v>
      </c>
    </row>
    <row r="1357" spans="1:11" ht="18" customHeight="1">
      <c r="A1357" s="1" t="s">
        <v>36</v>
      </c>
      <c r="B1357" s="1">
        <v>2021</v>
      </c>
      <c r="C1357" s="1" t="s">
        <v>46</v>
      </c>
      <c r="D1357" s="1" t="s">
        <v>20</v>
      </c>
      <c r="E1357" s="1" t="s">
        <v>64</v>
      </c>
      <c r="F1357" s="1" t="s">
        <v>41</v>
      </c>
      <c r="G1357" s="1" t="s">
        <v>34</v>
      </c>
      <c r="H1357" s="1" t="s">
        <v>35</v>
      </c>
      <c r="I1357" s="1" t="s">
        <v>118</v>
      </c>
      <c r="J1357" s="1">
        <v>866</v>
      </c>
      <c r="K1357" s="1">
        <v>526.24</v>
      </c>
    </row>
    <row r="1358" spans="1:11" ht="18" customHeight="1">
      <c r="A1358" s="1" t="s">
        <v>30</v>
      </c>
      <c r="B1358" s="1">
        <v>2021</v>
      </c>
      <c r="C1358" s="1" t="s">
        <v>46</v>
      </c>
      <c r="D1358" s="1" t="s">
        <v>20</v>
      </c>
      <c r="E1358" s="1" t="s">
        <v>64</v>
      </c>
      <c r="F1358" s="1" t="s">
        <v>41</v>
      </c>
      <c r="G1358" s="1" t="s">
        <v>34</v>
      </c>
      <c r="H1358" s="1" t="s">
        <v>35</v>
      </c>
      <c r="I1358" s="1" t="s">
        <v>118</v>
      </c>
      <c r="J1358" s="1">
        <v>369</v>
      </c>
      <c r="K1358" s="1">
        <v>526.24</v>
      </c>
    </row>
    <row r="1359" spans="1:11" ht="18" customHeight="1">
      <c r="A1359" s="1" t="s">
        <v>36</v>
      </c>
      <c r="B1359" s="1">
        <v>2021</v>
      </c>
      <c r="C1359" s="1" t="s">
        <v>46</v>
      </c>
      <c r="D1359" s="1" t="s">
        <v>20</v>
      </c>
      <c r="E1359" s="1" t="s">
        <v>64</v>
      </c>
      <c r="F1359" s="1" t="s">
        <v>41</v>
      </c>
      <c r="G1359" s="1" t="s">
        <v>34</v>
      </c>
      <c r="H1359" s="1" t="s">
        <v>35</v>
      </c>
      <c r="I1359" s="1" t="s">
        <v>118</v>
      </c>
      <c r="J1359" s="1">
        <v>319</v>
      </c>
      <c r="K1359" s="1">
        <v>456.16999999999996</v>
      </c>
    </row>
    <row r="1360" spans="1:11" ht="18" customHeight="1">
      <c r="A1360" s="1" t="s">
        <v>36</v>
      </c>
      <c r="B1360" s="1">
        <v>2021</v>
      </c>
      <c r="C1360" s="1" t="s">
        <v>46</v>
      </c>
      <c r="D1360" s="1" t="s">
        <v>20</v>
      </c>
      <c r="E1360" s="1" t="s">
        <v>64</v>
      </c>
      <c r="F1360" s="1" t="s">
        <v>41</v>
      </c>
      <c r="G1360" s="1" t="s">
        <v>34</v>
      </c>
      <c r="H1360" s="1" t="s">
        <v>35</v>
      </c>
      <c r="I1360" s="1" t="s">
        <v>118</v>
      </c>
      <c r="J1360" s="1">
        <v>367</v>
      </c>
      <c r="K1360" s="1">
        <v>524.80999999999995</v>
      </c>
    </row>
    <row r="1361" spans="1:11" ht="18" customHeight="1">
      <c r="A1361" s="1" t="s">
        <v>40</v>
      </c>
      <c r="B1361" s="1">
        <v>2021</v>
      </c>
      <c r="C1361" s="1" t="s">
        <v>46</v>
      </c>
      <c r="D1361" s="1" t="s">
        <v>20</v>
      </c>
      <c r="E1361" s="1" t="s">
        <v>64</v>
      </c>
      <c r="F1361" s="1" t="s">
        <v>41</v>
      </c>
      <c r="G1361" s="1" t="s">
        <v>34</v>
      </c>
      <c r="H1361" s="1" t="s">
        <v>35</v>
      </c>
      <c r="I1361" s="1" t="s">
        <v>118</v>
      </c>
      <c r="J1361" s="1">
        <v>295</v>
      </c>
      <c r="K1361" s="1">
        <v>421.85</v>
      </c>
    </row>
    <row r="1362" spans="1:11" ht="18" customHeight="1">
      <c r="A1362" s="1" t="s">
        <v>36</v>
      </c>
      <c r="B1362" s="1">
        <v>2021</v>
      </c>
      <c r="C1362" s="1" t="s">
        <v>46</v>
      </c>
      <c r="D1362" s="1" t="s">
        <v>20</v>
      </c>
      <c r="E1362" s="1" t="s">
        <v>64</v>
      </c>
      <c r="F1362" s="1" t="s">
        <v>41</v>
      </c>
      <c r="G1362" s="1" t="s">
        <v>34</v>
      </c>
      <c r="H1362" s="1" t="s">
        <v>35</v>
      </c>
      <c r="I1362" s="1" t="s">
        <v>118</v>
      </c>
      <c r="J1362" s="1">
        <v>835</v>
      </c>
      <c r="K1362" s="1">
        <v>1194.05</v>
      </c>
    </row>
    <row r="1363" spans="1:11" ht="18" customHeight="1">
      <c r="A1363" s="1" t="s">
        <v>33</v>
      </c>
      <c r="B1363" s="1">
        <v>2021</v>
      </c>
      <c r="C1363" s="1" t="s">
        <v>46</v>
      </c>
      <c r="D1363" s="1" t="s">
        <v>20</v>
      </c>
      <c r="E1363" s="1" t="s">
        <v>64</v>
      </c>
      <c r="F1363" s="1" t="s">
        <v>41</v>
      </c>
      <c r="G1363" s="1" t="s">
        <v>34</v>
      </c>
      <c r="H1363" s="1" t="s">
        <v>35</v>
      </c>
      <c r="I1363" s="1" t="s">
        <v>118</v>
      </c>
      <c r="J1363" s="1">
        <v>293</v>
      </c>
      <c r="K1363" s="1">
        <v>418.99</v>
      </c>
    </row>
    <row r="1364" spans="1:11" ht="18" customHeight="1">
      <c r="A1364" s="1" t="s">
        <v>30</v>
      </c>
      <c r="B1364" s="1">
        <v>2021</v>
      </c>
      <c r="C1364" s="1" t="s">
        <v>50</v>
      </c>
      <c r="D1364" s="1" t="s">
        <v>20</v>
      </c>
      <c r="E1364" s="1" t="s">
        <v>64</v>
      </c>
      <c r="F1364" s="1" t="s">
        <v>41</v>
      </c>
      <c r="G1364" s="1" t="s">
        <v>34</v>
      </c>
      <c r="H1364" s="1" t="s">
        <v>35</v>
      </c>
      <c r="I1364" s="1" t="s">
        <v>118</v>
      </c>
      <c r="J1364" s="1">
        <v>302</v>
      </c>
      <c r="K1364" s="1">
        <v>431.86</v>
      </c>
    </row>
    <row r="1365" spans="1:11" ht="18" customHeight="1">
      <c r="A1365" s="1" t="s">
        <v>33</v>
      </c>
      <c r="B1365" s="1">
        <v>2021</v>
      </c>
      <c r="C1365" s="1" t="s">
        <v>50</v>
      </c>
      <c r="D1365" s="1" t="s">
        <v>20</v>
      </c>
      <c r="E1365" s="1" t="s">
        <v>64</v>
      </c>
      <c r="F1365" s="1" t="s">
        <v>41</v>
      </c>
      <c r="G1365" s="1" t="s">
        <v>34</v>
      </c>
      <c r="H1365" s="1" t="s">
        <v>35</v>
      </c>
      <c r="I1365" s="1" t="s">
        <v>118</v>
      </c>
      <c r="J1365" s="1">
        <v>344</v>
      </c>
      <c r="K1365" s="1">
        <v>491.91999999999996</v>
      </c>
    </row>
    <row r="1366" spans="1:11" ht="18" customHeight="1">
      <c r="A1366" s="1" t="s">
        <v>37</v>
      </c>
      <c r="B1366" s="1">
        <v>2021</v>
      </c>
      <c r="C1366" s="1" t="s">
        <v>50</v>
      </c>
      <c r="D1366" s="1" t="s">
        <v>20</v>
      </c>
      <c r="E1366" s="1" t="s">
        <v>64</v>
      </c>
      <c r="F1366" s="1" t="s">
        <v>41</v>
      </c>
      <c r="G1366" s="1" t="s">
        <v>34</v>
      </c>
      <c r="H1366" s="1" t="s">
        <v>35</v>
      </c>
      <c r="I1366" s="1" t="s">
        <v>118</v>
      </c>
      <c r="J1366" s="1">
        <v>298</v>
      </c>
      <c r="K1366" s="1">
        <v>426.14</v>
      </c>
    </row>
    <row r="1367" spans="1:11" ht="18" customHeight="1">
      <c r="A1367" s="1" t="s">
        <v>36</v>
      </c>
      <c r="B1367" s="1">
        <v>2021</v>
      </c>
      <c r="C1367" s="1" t="s">
        <v>50</v>
      </c>
      <c r="D1367" s="1" t="s">
        <v>20</v>
      </c>
      <c r="E1367" s="1" t="s">
        <v>64</v>
      </c>
      <c r="F1367" s="1" t="s">
        <v>41</v>
      </c>
      <c r="G1367" s="1" t="s">
        <v>34</v>
      </c>
      <c r="H1367" s="1" t="s">
        <v>35</v>
      </c>
      <c r="I1367" s="1" t="s">
        <v>118</v>
      </c>
      <c r="J1367" s="1">
        <v>346</v>
      </c>
      <c r="K1367" s="1">
        <v>494.78</v>
      </c>
    </row>
    <row r="1368" spans="1:11" ht="18" customHeight="1">
      <c r="A1368" s="1" t="s">
        <v>33</v>
      </c>
      <c r="B1368" s="1">
        <v>2021</v>
      </c>
      <c r="C1368" s="1" t="s">
        <v>50</v>
      </c>
      <c r="D1368" s="1" t="s">
        <v>20</v>
      </c>
      <c r="E1368" s="1" t="s">
        <v>64</v>
      </c>
      <c r="F1368" s="1" t="s">
        <v>41</v>
      </c>
      <c r="G1368" s="1" t="s">
        <v>34</v>
      </c>
      <c r="H1368" s="1" t="s">
        <v>35</v>
      </c>
      <c r="I1368" s="1" t="s">
        <v>118</v>
      </c>
      <c r="J1368" s="1">
        <v>830</v>
      </c>
      <c r="K1368" s="1">
        <v>1186.9000000000001</v>
      </c>
    </row>
    <row r="1369" spans="1:11" ht="18" customHeight="1">
      <c r="A1369" s="1" t="s">
        <v>36</v>
      </c>
      <c r="B1369" s="1">
        <v>2021</v>
      </c>
      <c r="C1369" s="1" t="s">
        <v>50</v>
      </c>
      <c r="D1369" s="1" t="s">
        <v>20</v>
      </c>
      <c r="E1369" s="1" t="s">
        <v>64</v>
      </c>
      <c r="F1369" s="1" t="s">
        <v>41</v>
      </c>
      <c r="G1369" s="1" t="s">
        <v>34</v>
      </c>
      <c r="H1369" s="1" t="s">
        <v>35</v>
      </c>
      <c r="I1369" s="1" t="s">
        <v>118</v>
      </c>
      <c r="J1369" s="1">
        <v>863</v>
      </c>
      <c r="K1369" s="1">
        <v>1234.0899999999999</v>
      </c>
    </row>
    <row r="1370" spans="1:11" ht="18" customHeight="1">
      <c r="A1370" s="1" t="s">
        <v>30</v>
      </c>
      <c r="B1370" s="1">
        <v>2021</v>
      </c>
      <c r="C1370" s="1" t="s">
        <v>50</v>
      </c>
      <c r="D1370" s="1" t="s">
        <v>20</v>
      </c>
      <c r="E1370" s="1" t="s">
        <v>64</v>
      </c>
      <c r="F1370" s="1" t="s">
        <v>41</v>
      </c>
      <c r="G1370" s="1" t="s">
        <v>34</v>
      </c>
      <c r="H1370" s="1" t="s">
        <v>35</v>
      </c>
      <c r="I1370" s="1" t="s">
        <v>118</v>
      </c>
      <c r="J1370" s="1">
        <v>921</v>
      </c>
      <c r="K1370" s="1">
        <v>1317.03</v>
      </c>
    </row>
    <row r="1371" spans="1:11" ht="18" customHeight="1">
      <c r="A1371" s="1" t="s">
        <v>36</v>
      </c>
      <c r="B1371" s="1">
        <v>2021</v>
      </c>
      <c r="C1371" s="1" t="s">
        <v>50</v>
      </c>
      <c r="D1371" s="1" t="s">
        <v>20</v>
      </c>
      <c r="E1371" s="1" t="s">
        <v>64</v>
      </c>
      <c r="F1371" s="1" t="s">
        <v>41</v>
      </c>
      <c r="G1371" s="1" t="s">
        <v>34</v>
      </c>
      <c r="H1371" s="1" t="s">
        <v>35</v>
      </c>
      <c r="I1371" s="1" t="s">
        <v>118</v>
      </c>
      <c r="J1371" s="1">
        <v>922</v>
      </c>
      <c r="K1371" s="1">
        <v>1318.46</v>
      </c>
    </row>
    <row r="1372" spans="1:11" ht="18" customHeight="1">
      <c r="A1372" s="1" t="s">
        <v>36</v>
      </c>
      <c r="B1372" s="1">
        <v>2021</v>
      </c>
      <c r="C1372" s="1" t="s">
        <v>50</v>
      </c>
      <c r="D1372" s="1" t="s">
        <v>20</v>
      </c>
      <c r="E1372" s="1" t="s">
        <v>64</v>
      </c>
      <c r="F1372" s="1" t="s">
        <v>41</v>
      </c>
      <c r="G1372" s="1" t="s">
        <v>34</v>
      </c>
      <c r="H1372" s="1" t="s">
        <v>35</v>
      </c>
      <c r="I1372" s="1" t="s">
        <v>118</v>
      </c>
      <c r="J1372" s="1">
        <v>345</v>
      </c>
      <c r="K1372" s="1">
        <v>493.35</v>
      </c>
    </row>
    <row r="1373" spans="1:11" ht="18" customHeight="1">
      <c r="A1373" s="1" t="s">
        <v>30</v>
      </c>
      <c r="B1373" s="1">
        <v>2021</v>
      </c>
      <c r="C1373" s="1" t="s">
        <v>50</v>
      </c>
      <c r="D1373" s="1" t="s">
        <v>20</v>
      </c>
      <c r="E1373" s="1" t="s">
        <v>64</v>
      </c>
      <c r="F1373" s="1" t="s">
        <v>41</v>
      </c>
      <c r="G1373" s="1" t="s">
        <v>34</v>
      </c>
      <c r="H1373" s="1" t="s">
        <v>35</v>
      </c>
      <c r="I1373" s="1" t="s">
        <v>118</v>
      </c>
      <c r="J1373" s="1">
        <v>249</v>
      </c>
      <c r="K1373" s="1">
        <v>356.07</v>
      </c>
    </row>
    <row r="1374" spans="1:11" ht="18" customHeight="1">
      <c r="A1374" s="1" t="s">
        <v>33</v>
      </c>
      <c r="B1374" s="1">
        <v>2021</v>
      </c>
      <c r="C1374" s="1" t="s">
        <v>50</v>
      </c>
      <c r="D1374" s="1" t="s">
        <v>20</v>
      </c>
      <c r="E1374" s="1" t="s">
        <v>64</v>
      </c>
      <c r="F1374" s="1" t="s">
        <v>41</v>
      </c>
      <c r="G1374" s="1" t="s">
        <v>34</v>
      </c>
      <c r="H1374" s="1" t="s">
        <v>35</v>
      </c>
      <c r="I1374" s="1" t="s">
        <v>118</v>
      </c>
      <c r="J1374" s="1">
        <v>243</v>
      </c>
      <c r="K1374" s="1">
        <v>347.49</v>
      </c>
    </row>
    <row r="1375" spans="1:11" ht="18" customHeight="1">
      <c r="A1375" s="1" t="s">
        <v>37</v>
      </c>
      <c r="B1375" s="1">
        <v>2021</v>
      </c>
      <c r="C1375" s="1" t="s">
        <v>50</v>
      </c>
      <c r="D1375" s="1" t="s">
        <v>20</v>
      </c>
      <c r="E1375" s="1" t="s">
        <v>64</v>
      </c>
      <c r="F1375" s="1" t="s">
        <v>41</v>
      </c>
      <c r="G1375" s="1" t="s">
        <v>34</v>
      </c>
      <c r="H1375" s="1" t="s">
        <v>35</v>
      </c>
      <c r="I1375" s="1" t="s">
        <v>118</v>
      </c>
      <c r="J1375" s="1">
        <v>237</v>
      </c>
      <c r="K1375" s="1">
        <v>338.90999999999997</v>
      </c>
    </row>
    <row r="1376" spans="1:11" ht="18" customHeight="1">
      <c r="A1376" s="1" t="s">
        <v>30</v>
      </c>
      <c r="B1376" s="1">
        <v>2021</v>
      </c>
      <c r="C1376" s="1" t="s">
        <v>50</v>
      </c>
      <c r="D1376" s="1" t="s">
        <v>20</v>
      </c>
      <c r="E1376" s="1" t="s">
        <v>64</v>
      </c>
      <c r="F1376" s="1" t="s">
        <v>41</v>
      </c>
      <c r="G1376" s="1" t="s">
        <v>34</v>
      </c>
      <c r="H1376" s="1" t="s">
        <v>35</v>
      </c>
      <c r="I1376" s="1" t="s">
        <v>118</v>
      </c>
      <c r="J1376" s="1">
        <v>301</v>
      </c>
      <c r="K1376" s="1">
        <v>430.43</v>
      </c>
    </row>
    <row r="1377" spans="1:11" ht="18" customHeight="1">
      <c r="A1377" s="1" t="s">
        <v>30</v>
      </c>
      <c r="B1377" s="1">
        <v>2021</v>
      </c>
      <c r="C1377" s="1" t="s">
        <v>50</v>
      </c>
      <c r="D1377" s="1" t="s">
        <v>20</v>
      </c>
      <c r="E1377" s="1" t="s">
        <v>64</v>
      </c>
      <c r="F1377" s="1" t="s">
        <v>41</v>
      </c>
      <c r="G1377" s="1" t="s">
        <v>34</v>
      </c>
      <c r="H1377" s="1" t="s">
        <v>35</v>
      </c>
      <c r="I1377" s="1" t="s">
        <v>118</v>
      </c>
      <c r="J1377" s="1">
        <v>349</v>
      </c>
      <c r="K1377" s="1">
        <v>499.07</v>
      </c>
    </row>
    <row r="1378" spans="1:11" ht="18" customHeight="1">
      <c r="A1378" s="1" t="s">
        <v>36</v>
      </c>
      <c r="B1378" s="1">
        <v>2021</v>
      </c>
      <c r="C1378" s="1" t="s">
        <v>50</v>
      </c>
      <c r="D1378" s="1" t="s">
        <v>20</v>
      </c>
      <c r="E1378" s="1" t="s">
        <v>64</v>
      </c>
      <c r="F1378" s="1" t="s">
        <v>41</v>
      </c>
      <c r="G1378" s="1" t="s">
        <v>34</v>
      </c>
      <c r="H1378" s="1" t="s">
        <v>35</v>
      </c>
      <c r="I1378" s="1" t="s">
        <v>118</v>
      </c>
      <c r="J1378" s="1">
        <v>839</v>
      </c>
      <c r="K1378" s="1">
        <v>1199.77</v>
      </c>
    </row>
    <row r="1379" spans="1:11" ht="18" customHeight="1">
      <c r="A1379" s="1" t="s">
        <v>36</v>
      </c>
      <c r="B1379" s="1">
        <v>2021</v>
      </c>
      <c r="C1379" s="1" t="s">
        <v>50</v>
      </c>
      <c r="D1379" s="1" t="s">
        <v>20</v>
      </c>
      <c r="E1379" s="1" t="s">
        <v>64</v>
      </c>
      <c r="F1379" s="1" t="s">
        <v>41</v>
      </c>
      <c r="G1379" s="1" t="s">
        <v>34</v>
      </c>
      <c r="H1379" s="1" t="s">
        <v>35</v>
      </c>
      <c r="I1379" s="1" t="s">
        <v>118</v>
      </c>
      <c r="J1379" s="1">
        <v>872</v>
      </c>
      <c r="K1379" s="1">
        <v>1246.96</v>
      </c>
    </row>
    <row r="1380" spans="1:11" ht="18" customHeight="1">
      <c r="A1380" s="1" t="s">
        <v>33</v>
      </c>
      <c r="B1380" s="1">
        <v>2021</v>
      </c>
      <c r="C1380" s="1" t="s">
        <v>38</v>
      </c>
      <c r="D1380" s="1" t="s">
        <v>20</v>
      </c>
      <c r="E1380" s="1" t="s">
        <v>64</v>
      </c>
      <c r="F1380" s="1" t="s">
        <v>41</v>
      </c>
      <c r="G1380" s="1" t="s">
        <v>34</v>
      </c>
      <c r="H1380" s="1" t="s">
        <v>35</v>
      </c>
      <c r="I1380" s="1" t="s">
        <v>118</v>
      </c>
      <c r="J1380" s="1">
        <v>152</v>
      </c>
      <c r="K1380" s="1">
        <v>217.36</v>
      </c>
    </row>
    <row r="1381" spans="1:11" ht="18" customHeight="1">
      <c r="A1381" s="1" t="s">
        <v>33</v>
      </c>
      <c r="B1381" s="1">
        <v>2021</v>
      </c>
      <c r="C1381" s="1" t="s">
        <v>38</v>
      </c>
      <c r="D1381" s="1" t="s">
        <v>20</v>
      </c>
      <c r="E1381" s="1" t="s">
        <v>64</v>
      </c>
      <c r="F1381" s="1" t="s">
        <v>41</v>
      </c>
      <c r="G1381" s="1" t="s">
        <v>34</v>
      </c>
      <c r="H1381" s="1" t="s">
        <v>35</v>
      </c>
      <c r="I1381" s="1" t="s">
        <v>118</v>
      </c>
      <c r="J1381" s="1">
        <v>326</v>
      </c>
      <c r="K1381" s="1">
        <v>466.18</v>
      </c>
    </row>
    <row r="1382" spans="1:11" ht="18" customHeight="1">
      <c r="A1382" s="1" t="s">
        <v>36</v>
      </c>
      <c r="B1382" s="1">
        <v>2021</v>
      </c>
      <c r="C1382" s="1" t="s">
        <v>38</v>
      </c>
      <c r="D1382" s="1" t="s">
        <v>20</v>
      </c>
      <c r="E1382" s="1" t="s">
        <v>64</v>
      </c>
      <c r="F1382" s="1" t="s">
        <v>41</v>
      </c>
      <c r="G1382" s="1" t="s">
        <v>34</v>
      </c>
      <c r="H1382" s="1" t="s">
        <v>35</v>
      </c>
      <c r="I1382" s="1" t="s">
        <v>118</v>
      </c>
      <c r="J1382" s="1">
        <v>352</v>
      </c>
      <c r="K1382" s="1">
        <v>503.36</v>
      </c>
    </row>
    <row r="1383" spans="1:11" ht="18" customHeight="1">
      <c r="A1383" s="1" t="s">
        <v>30</v>
      </c>
      <c r="B1383" s="1">
        <v>2021</v>
      </c>
      <c r="C1383" s="1" t="s">
        <v>38</v>
      </c>
      <c r="D1383" s="1" t="s">
        <v>20</v>
      </c>
      <c r="E1383" s="1" t="s">
        <v>64</v>
      </c>
      <c r="F1383" s="1" t="s">
        <v>41</v>
      </c>
      <c r="G1383" s="1" t="s">
        <v>34</v>
      </c>
      <c r="H1383" s="1" t="s">
        <v>35</v>
      </c>
      <c r="I1383" s="1" t="s">
        <v>118</v>
      </c>
      <c r="J1383" s="1">
        <v>154</v>
      </c>
      <c r="K1383" s="1">
        <v>220.22</v>
      </c>
    </row>
    <row r="1384" spans="1:11" ht="18" customHeight="1">
      <c r="A1384" s="1" t="s">
        <v>33</v>
      </c>
      <c r="B1384" s="1">
        <v>2021</v>
      </c>
      <c r="C1384" s="1" t="s">
        <v>38</v>
      </c>
      <c r="D1384" s="1" t="s">
        <v>20</v>
      </c>
      <c r="E1384" s="1" t="s">
        <v>64</v>
      </c>
      <c r="F1384" s="1" t="s">
        <v>41</v>
      </c>
      <c r="G1384" s="1" t="s">
        <v>34</v>
      </c>
      <c r="H1384" s="1" t="s">
        <v>35</v>
      </c>
      <c r="I1384" s="1" t="s">
        <v>118</v>
      </c>
      <c r="J1384" s="1">
        <v>328</v>
      </c>
      <c r="K1384" s="1">
        <v>469.03999999999996</v>
      </c>
    </row>
    <row r="1385" spans="1:11" ht="18" customHeight="1">
      <c r="A1385" s="1" t="s">
        <v>36</v>
      </c>
      <c r="B1385" s="1">
        <v>2021</v>
      </c>
      <c r="C1385" s="1" t="s">
        <v>38</v>
      </c>
      <c r="D1385" s="1" t="s">
        <v>20</v>
      </c>
      <c r="E1385" s="1" t="s">
        <v>64</v>
      </c>
      <c r="F1385" s="1" t="s">
        <v>41</v>
      </c>
      <c r="G1385" s="1" t="s">
        <v>34</v>
      </c>
      <c r="H1385" s="1" t="s">
        <v>35</v>
      </c>
      <c r="I1385" s="1" t="s">
        <v>118</v>
      </c>
      <c r="J1385" s="1">
        <v>821</v>
      </c>
      <c r="K1385" s="1">
        <v>1174.03</v>
      </c>
    </row>
    <row r="1386" spans="1:11" ht="18" customHeight="1">
      <c r="A1386" s="1" t="s">
        <v>30</v>
      </c>
      <c r="B1386" s="1">
        <v>2021</v>
      </c>
      <c r="C1386" s="1" t="s">
        <v>38</v>
      </c>
      <c r="D1386" s="1" t="s">
        <v>20</v>
      </c>
      <c r="E1386" s="1" t="s">
        <v>64</v>
      </c>
      <c r="F1386" s="1" t="s">
        <v>41</v>
      </c>
      <c r="G1386" s="1" t="s">
        <v>34</v>
      </c>
      <c r="H1386" s="1" t="s">
        <v>35</v>
      </c>
      <c r="I1386" s="1" t="s">
        <v>118</v>
      </c>
      <c r="J1386" s="1">
        <v>854</v>
      </c>
      <c r="K1386" s="1">
        <v>1221.22</v>
      </c>
    </row>
    <row r="1387" spans="1:11" ht="18" customHeight="1">
      <c r="A1387" s="1" t="s">
        <v>37</v>
      </c>
      <c r="B1387" s="1">
        <v>2021</v>
      </c>
      <c r="C1387" s="1" t="s">
        <v>38</v>
      </c>
      <c r="D1387" s="1" t="s">
        <v>20</v>
      </c>
      <c r="E1387" s="1" t="s">
        <v>64</v>
      </c>
      <c r="F1387" s="1" t="s">
        <v>41</v>
      </c>
      <c r="G1387" s="1" t="s">
        <v>34</v>
      </c>
      <c r="H1387" s="1" t="s">
        <v>35</v>
      </c>
      <c r="I1387" s="1" t="s">
        <v>118</v>
      </c>
      <c r="J1387" s="1">
        <v>908</v>
      </c>
      <c r="K1387" s="1">
        <v>1298.44</v>
      </c>
    </row>
    <row r="1388" spans="1:11" ht="18" customHeight="1">
      <c r="A1388" s="1" t="s">
        <v>37</v>
      </c>
      <c r="B1388" s="1">
        <v>2021</v>
      </c>
      <c r="C1388" s="1" t="s">
        <v>38</v>
      </c>
      <c r="D1388" s="1" t="s">
        <v>20</v>
      </c>
      <c r="E1388" s="1" t="s">
        <v>64</v>
      </c>
      <c r="F1388" s="1" t="s">
        <v>41</v>
      </c>
      <c r="G1388" s="1" t="s">
        <v>34</v>
      </c>
      <c r="H1388" s="1" t="s">
        <v>35</v>
      </c>
      <c r="I1388" s="1" t="s">
        <v>118</v>
      </c>
      <c r="J1388" s="1">
        <v>861</v>
      </c>
      <c r="K1388" s="1">
        <v>526.24</v>
      </c>
    </row>
    <row r="1389" spans="1:11" ht="18" customHeight="1">
      <c r="A1389" s="1" t="s">
        <v>33</v>
      </c>
      <c r="B1389" s="1">
        <v>2021</v>
      </c>
      <c r="C1389" s="1" t="s">
        <v>38</v>
      </c>
      <c r="D1389" s="1" t="s">
        <v>20</v>
      </c>
      <c r="E1389" s="1" t="s">
        <v>64</v>
      </c>
      <c r="F1389" s="1" t="s">
        <v>41</v>
      </c>
      <c r="G1389" s="1" t="s">
        <v>34</v>
      </c>
      <c r="H1389" s="1" t="s">
        <v>35</v>
      </c>
      <c r="I1389" s="1" t="s">
        <v>118</v>
      </c>
      <c r="J1389" s="1">
        <v>153</v>
      </c>
      <c r="K1389" s="1">
        <v>526.24</v>
      </c>
    </row>
    <row r="1390" spans="1:11" ht="18" customHeight="1">
      <c r="A1390" s="1" t="s">
        <v>36</v>
      </c>
      <c r="B1390" s="1">
        <v>2021</v>
      </c>
      <c r="C1390" s="1" t="s">
        <v>38</v>
      </c>
      <c r="D1390" s="1" t="s">
        <v>20</v>
      </c>
      <c r="E1390" s="1" t="s">
        <v>64</v>
      </c>
      <c r="F1390" s="1" t="s">
        <v>41</v>
      </c>
      <c r="G1390" s="1" t="s">
        <v>34</v>
      </c>
      <c r="H1390" s="1" t="s">
        <v>35</v>
      </c>
      <c r="I1390" s="1" t="s">
        <v>118</v>
      </c>
      <c r="J1390" s="1">
        <v>327</v>
      </c>
      <c r="K1390" s="1">
        <v>467.61</v>
      </c>
    </row>
    <row r="1391" spans="1:11" ht="18" customHeight="1">
      <c r="A1391" s="1" t="s">
        <v>33</v>
      </c>
      <c r="B1391" s="1">
        <v>2021</v>
      </c>
      <c r="C1391" s="1" t="s">
        <v>38</v>
      </c>
      <c r="D1391" s="1" t="s">
        <v>20</v>
      </c>
      <c r="E1391" s="1" t="s">
        <v>64</v>
      </c>
      <c r="F1391" s="1" t="s">
        <v>41</v>
      </c>
      <c r="G1391" s="1" t="s">
        <v>34</v>
      </c>
      <c r="H1391" s="1" t="s">
        <v>35</v>
      </c>
      <c r="I1391" s="1" t="s">
        <v>118</v>
      </c>
      <c r="J1391" s="1">
        <v>355</v>
      </c>
      <c r="K1391" s="1">
        <v>507.65</v>
      </c>
    </row>
    <row r="1392" spans="1:11" ht="18" customHeight="1">
      <c r="A1392" s="1" t="s">
        <v>36</v>
      </c>
      <c r="B1392" s="1">
        <v>2021</v>
      </c>
      <c r="C1392" s="1" t="s">
        <v>38</v>
      </c>
      <c r="D1392" s="1" t="s">
        <v>20</v>
      </c>
      <c r="E1392" s="1" t="s">
        <v>64</v>
      </c>
      <c r="F1392" s="1" t="s">
        <v>41</v>
      </c>
      <c r="G1392" s="1" t="s">
        <v>34</v>
      </c>
      <c r="H1392" s="1" t="s">
        <v>32</v>
      </c>
      <c r="I1392" s="1" t="s">
        <v>118</v>
      </c>
      <c r="J1392" s="1">
        <v>325</v>
      </c>
      <c r="K1392" s="1">
        <v>464.75</v>
      </c>
    </row>
    <row r="1393" spans="1:11" ht="18" customHeight="1">
      <c r="A1393" s="1" t="s">
        <v>33</v>
      </c>
      <c r="B1393" s="1">
        <v>2021</v>
      </c>
      <c r="C1393" s="1" t="s">
        <v>38</v>
      </c>
      <c r="D1393" s="1" t="s">
        <v>20</v>
      </c>
      <c r="E1393" s="1" t="s">
        <v>64</v>
      </c>
      <c r="F1393" s="1" t="s">
        <v>41</v>
      </c>
      <c r="G1393" s="1" t="s">
        <v>34</v>
      </c>
      <c r="H1393" s="1" t="s">
        <v>32</v>
      </c>
      <c r="I1393" s="1" t="s">
        <v>118</v>
      </c>
      <c r="J1393" s="1">
        <v>830</v>
      </c>
      <c r="K1393" s="1">
        <v>1186.9000000000001</v>
      </c>
    </row>
    <row r="1394" spans="1:11" ht="18" customHeight="1">
      <c r="A1394" s="1" t="s">
        <v>30</v>
      </c>
      <c r="B1394" s="1">
        <v>2021</v>
      </c>
      <c r="C1394" s="1" t="s">
        <v>38</v>
      </c>
      <c r="D1394" s="1" t="s">
        <v>20</v>
      </c>
      <c r="E1394" s="1" t="s">
        <v>64</v>
      </c>
      <c r="F1394" s="1" t="s">
        <v>41</v>
      </c>
      <c r="G1394" s="1" t="s">
        <v>34</v>
      </c>
      <c r="H1394" s="1" t="s">
        <v>32</v>
      </c>
      <c r="I1394" s="1" t="s">
        <v>118</v>
      </c>
      <c r="J1394" s="1">
        <v>863</v>
      </c>
      <c r="K1394" s="1">
        <v>1234.0899999999999</v>
      </c>
    </row>
    <row r="1395" spans="1:11" ht="18" customHeight="1">
      <c r="A1395" s="1" t="s">
        <v>36</v>
      </c>
      <c r="B1395" s="1">
        <v>2021</v>
      </c>
      <c r="C1395" s="1" t="s">
        <v>26</v>
      </c>
      <c r="D1395" s="1" t="s">
        <v>20</v>
      </c>
      <c r="E1395" s="1" t="s">
        <v>64</v>
      </c>
      <c r="F1395" s="1" t="s">
        <v>41</v>
      </c>
      <c r="G1395" s="1" t="s">
        <v>34</v>
      </c>
      <c r="H1395" s="1" t="s">
        <v>32</v>
      </c>
      <c r="I1395" s="1" t="s">
        <v>118</v>
      </c>
      <c r="J1395" s="1">
        <v>356</v>
      </c>
      <c r="K1395" s="1">
        <v>509.08</v>
      </c>
    </row>
    <row r="1396" spans="1:11" ht="18" customHeight="1">
      <c r="A1396" s="1" t="s">
        <v>33</v>
      </c>
      <c r="B1396" s="1">
        <v>2021</v>
      </c>
      <c r="C1396" s="1" t="s">
        <v>26</v>
      </c>
      <c r="D1396" s="1" t="s">
        <v>20</v>
      </c>
      <c r="E1396" s="1" t="s">
        <v>64</v>
      </c>
      <c r="F1396" s="1" t="s">
        <v>41</v>
      </c>
      <c r="G1396" s="1" t="s">
        <v>34</v>
      </c>
      <c r="H1396" s="1" t="s">
        <v>32</v>
      </c>
      <c r="I1396" s="1" t="s">
        <v>118</v>
      </c>
      <c r="J1396" s="1">
        <v>158</v>
      </c>
      <c r="K1396" s="1">
        <v>225.94</v>
      </c>
    </row>
    <row r="1397" spans="1:11" ht="18" customHeight="1">
      <c r="A1397" s="1" t="s">
        <v>36</v>
      </c>
      <c r="B1397" s="1">
        <v>2021</v>
      </c>
      <c r="C1397" s="1" t="s">
        <v>26</v>
      </c>
      <c r="D1397" s="1" t="s">
        <v>20</v>
      </c>
      <c r="E1397" s="1" t="s">
        <v>64</v>
      </c>
      <c r="F1397" s="1" t="s">
        <v>41</v>
      </c>
      <c r="G1397" s="1" t="s">
        <v>34</v>
      </c>
      <c r="H1397" s="1" t="s">
        <v>32</v>
      </c>
      <c r="I1397" s="1" t="s">
        <v>118</v>
      </c>
      <c r="J1397" s="1">
        <v>332</v>
      </c>
      <c r="K1397" s="1">
        <v>474.76</v>
      </c>
    </row>
    <row r="1398" spans="1:11" ht="18" customHeight="1">
      <c r="A1398" s="1" t="s">
        <v>36</v>
      </c>
      <c r="B1398" s="1">
        <v>2021</v>
      </c>
      <c r="C1398" s="1" t="s">
        <v>26</v>
      </c>
      <c r="D1398" s="1" t="s">
        <v>20</v>
      </c>
      <c r="E1398" s="1" t="s">
        <v>64</v>
      </c>
      <c r="F1398" s="1" t="s">
        <v>41</v>
      </c>
      <c r="G1398" s="1" t="s">
        <v>34</v>
      </c>
      <c r="H1398" s="1" t="s">
        <v>32</v>
      </c>
      <c r="I1398" s="1" t="s">
        <v>118</v>
      </c>
      <c r="J1398" s="1">
        <v>358</v>
      </c>
      <c r="K1398" s="1">
        <v>511.94</v>
      </c>
    </row>
    <row r="1399" spans="1:11" ht="18" customHeight="1">
      <c r="A1399" s="1" t="s">
        <v>36</v>
      </c>
      <c r="B1399" s="1">
        <v>2021</v>
      </c>
      <c r="C1399" s="1" t="s">
        <v>26</v>
      </c>
      <c r="D1399" s="1" t="s">
        <v>20</v>
      </c>
      <c r="E1399" s="1" t="s">
        <v>64</v>
      </c>
      <c r="F1399" s="1" t="s">
        <v>41</v>
      </c>
      <c r="G1399" s="1" t="s">
        <v>34</v>
      </c>
      <c r="H1399" s="1" t="s">
        <v>32</v>
      </c>
      <c r="I1399" s="1" t="s">
        <v>118</v>
      </c>
      <c r="J1399" s="1">
        <v>160</v>
      </c>
      <c r="K1399" s="1">
        <v>228.8</v>
      </c>
    </row>
    <row r="1400" spans="1:11" ht="18" customHeight="1">
      <c r="A1400" s="1" t="s">
        <v>37</v>
      </c>
      <c r="B1400" s="1">
        <v>2021</v>
      </c>
      <c r="C1400" s="1" t="s">
        <v>26</v>
      </c>
      <c r="D1400" s="1" t="s">
        <v>20</v>
      </c>
      <c r="E1400" s="1" t="s">
        <v>64</v>
      </c>
      <c r="F1400" s="1" t="s">
        <v>41</v>
      </c>
      <c r="G1400" s="1" t="s">
        <v>34</v>
      </c>
      <c r="H1400" s="1" t="s">
        <v>32</v>
      </c>
      <c r="I1400" s="1" t="s">
        <v>118</v>
      </c>
      <c r="J1400" s="1">
        <v>334</v>
      </c>
      <c r="K1400" s="1">
        <v>477.62</v>
      </c>
    </row>
    <row r="1401" spans="1:11" ht="18" customHeight="1">
      <c r="A1401" s="1" t="s">
        <v>36</v>
      </c>
      <c r="B1401" s="1">
        <v>2021</v>
      </c>
      <c r="C1401" s="1" t="s">
        <v>26</v>
      </c>
      <c r="D1401" s="1" t="s">
        <v>20</v>
      </c>
      <c r="E1401" s="1" t="s">
        <v>64</v>
      </c>
      <c r="F1401" s="1" t="s">
        <v>41</v>
      </c>
      <c r="G1401" s="1" t="s">
        <v>34</v>
      </c>
      <c r="H1401" s="1" t="s">
        <v>32</v>
      </c>
      <c r="I1401" s="1" t="s">
        <v>118</v>
      </c>
      <c r="J1401" s="1">
        <v>820</v>
      </c>
      <c r="K1401" s="1">
        <v>1172.5999999999999</v>
      </c>
    </row>
    <row r="1402" spans="1:11" ht="18" customHeight="1">
      <c r="A1402" s="1" t="s">
        <v>36</v>
      </c>
      <c r="B1402" s="1">
        <v>2021</v>
      </c>
      <c r="C1402" s="1" t="s">
        <v>26</v>
      </c>
      <c r="D1402" s="1" t="s">
        <v>20</v>
      </c>
      <c r="E1402" s="1" t="s">
        <v>64</v>
      </c>
      <c r="F1402" s="1" t="s">
        <v>41</v>
      </c>
      <c r="G1402" s="1" t="s">
        <v>34</v>
      </c>
      <c r="H1402" s="1" t="s">
        <v>32</v>
      </c>
      <c r="I1402" s="1" t="s">
        <v>118</v>
      </c>
      <c r="J1402" s="1">
        <v>907</v>
      </c>
      <c r="K1402" s="1">
        <v>1297.01</v>
      </c>
    </row>
    <row r="1403" spans="1:11" ht="18" customHeight="1">
      <c r="A1403" s="1" t="s">
        <v>36</v>
      </c>
      <c r="B1403" s="1">
        <v>2021</v>
      </c>
      <c r="C1403" s="1" t="s">
        <v>26</v>
      </c>
      <c r="D1403" s="1" t="s">
        <v>20</v>
      </c>
      <c r="E1403" s="1" t="s">
        <v>64</v>
      </c>
      <c r="F1403" s="1" t="s">
        <v>41</v>
      </c>
      <c r="G1403" s="1" t="s">
        <v>34</v>
      </c>
      <c r="H1403" s="1" t="s">
        <v>32</v>
      </c>
      <c r="I1403" s="1" t="s">
        <v>118</v>
      </c>
      <c r="J1403" s="1">
        <v>860</v>
      </c>
      <c r="K1403" s="1">
        <v>526.24</v>
      </c>
    </row>
    <row r="1404" spans="1:11" ht="18" customHeight="1">
      <c r="A1404" s="1" t="s">
        <v>33</v>
      </c>
      <c r="B1404" s="1">
        <v>2021</v>
      </c>
      <c r="C1404" s="1" t="s">
        <v>26</v>
      </c>
      <c r="D1404" s="1" t="s">
        <v>20</v>
      </c>
      <c r="E1404" s="1" t="s">
        <v>64</v>
      </c>
      <c r="F1404" s="1" t="s">
        <v>41</v>
      </c>
      <c r="G1404" s="1" t="s">
        <v>34</v>
      </c>
      <c r="H1404" s="1" t="s">
        <v>32</v>
      </c>
      <c r="I1404" s="1" t="s">
        <v>118</v>
      </c>
      <c r="J1404" s="1">
        <v>159</v>
      </c>
      <c r="K1404" s="1">
        <v>526.24</v>
      </c>
    </row>
    <row r="1405" spans="1:11" ht="18" customHeight="1">
      <c r="A1405" s="1" t="s">
        <v>36</v>
      </c>
      <c r="B1405" s="1">
        <v>2021</v>
      </c>
      <c r="C1405" s="1" t="s">
        <v>26</v>
      </c>
      <c r="D1405" s="1" t="s">
        <v>20</v>
      </c>
      <c r="E1405" s="1" t="s">
        <v>64</v>
      </c>
      <c r="F1405" s="1" t="s">
        <v>41</v>
      </c>
      <c r="G1405" s="1" t="s">
        <v>34</v>
      </c>
      <c r="H1405" s="1" t="s">
        <v>32</v>
      </c>
      <c r="I1405" s="1" t="s">
        <v>118</v>
      </c>
      <c r="J1405" s="1">
        <v>333</v>
      </c>
      <c r="K1405" s="1">
        <v>476.19</v>
      </c>
    </row>
    <row r="1406" spans="1:11" ht="18" customHeight="1">
      <c r="A1406" s="1" t="s">
        <v>37</v>
      </c>
      <c r="B1406" s="1">
        <v>2021</v>
      </c>
      <c r="C1406" s="1" t="s">
        <v>26</v>
      </c>
      <c r="D1406" s="1" t="s">
        <v>20</v>
      </c>
      <c r="E1406" s="1" t="s">
        <v>64</v>
      </c>
      <c r="F1406" s="1" t="s">
        <v>41</v>
      </c>
      <c r="G1406" s="1" t="s">
        <v>34</v>
      </c>
      <c r="H1406" s="1" t="s">
        <v>32</v>
      </c>
      <c r="I1406" s="1" t="s">
        <v>118</v>
      </c>
      <c r="J1406" s="1">
        <v>361</v>
      </c>
      <c r="K1406" s="1">
        <v>516.23</v>
      </c>
    </row>
    <row r="1407" spans="1:11" ht="18" customHeight="1">
      <c r="A1407" s="1" t="s">
        <v>30</v>
      </c>
      <c r="B1407" s="1">
        <v>2021</v>
      </c>
      <c r="C1407" s="1" t="s">
        <v>26</v>
      </c>
      <c r="D1407" s="1" t="s">
        <v>20</v>
      </c>
      <c r="E1407" s="1" t="s">
        <v>64</v>
      </c>
      <c r="F1407" s="1" t="s">
        <v>41</v>
      </c>
      <c r="G1407" s="1" t="s">
        <v>34</v>
      </c>
      <c r="H1407" s="1" t="s">
        <v>32</v>
      </c>
      <c r="I1407" s="1" t="s">
        <v>118</v>
      </c>
      <c r="J1407" s="1">
        <v>157</v>
      </c>
      <c r="K1407" s="1">
        <v>224.51</v>
      </c>
    </row>
    <row r="1408" spans="1:11" ht="18" customHeight="1">
      <c r="A1408" s="1" t="s">
        <v>36</v>
      </c>
      <c r="B1408" s="1">
        <v>2021</v>
      </c>
      <c r="C1408" s="1" t="s">
        <v>26</v>
      </c>
      <c r="D1408" s="1" t="s">
        <v>20</v>
      </c>
      <c r="E1408" s="1" t="s">
        <v>64</v>
      </c>
      <c r="F1408" s="1" t="s">
        <v>41</v>
      </c>
      <c r="G1408" s="1" t="s">
        <v>34</v>
      </c>
      <c r="H1408" s="1" t="s">
        <v>32</v>
      </c>
      <c r="I1408" s="1" t="s">
        <v>118</v>
      </c>
      <c r="J1408" s="1">
        <v>331</v>
      </c>
      <c r="K1408" s="1">
        <v>473.33</v>
      </c>
    </row>
    <row r="1409" spans="1:11" ht="18" customHeight="1">
      <c r="A1409" s="1" t="s">
        <v>36</v>
      </c>
      <c r="B1409" s="1">
        <v>2021</v>
      </c>
      <c r="C1409" s="1" t="s">
        <v>26</v>
      </c>
      <c r="D1409" s="1" t="s">
        <v>20</v>
      </c>
      <c r="E1409" s="1" t="s">
        <v>64</v>
      </c>
      <c r="F1409" s="1" t="s">
        <v>41</v>
      </c>
      <c r="G1409" s="1" t="s">
        <v>34</v>
      </c>
      <c r="H1409" s="1" t="s">
        <v>32</v>
      </c>
      <c r="I1409" s="1" t="s">
        <v>118</v>
      </c>
      <c r="J1409" s="1">
        <v>829</v>
      </c>
      <c r="K1409" s="1">
        <v>1185.47</v>
      </c>
    </row>
    <row r="1410" spans="1:11" ht="18" customHeight="1">
      <c r="A1410" s="1" t="s">
        <v>36</v>
      </c>
      <c r="B1410" s="1">
        <v>2021</v>
      </c>
      <c r="C1410" s="1" t="s">
        <v>26</v>
      </c>
      <c r="D1410" s="1" t="s">
        <v>20</v>
      </c>
      <c r="E1410" s="1" t="s">
        <v>64</v>
      </c>
      <c r="F1410" s="1" t="s">
        <v>41</v>
      </c>
      <c r="G1410" s="1" t="s">
        <v>34</v>
      </c>
      <c r="H1410" s="1" t="s">
        <v>32</v>
      </c>
      <c r="I1410" s="1" t="s">
        <v>118</v>
      </c>
      <c r="J1410" s="1">
        <v>862</v>
      </c>
      <c r="K1410" s="1">
        <v>1232.6599999999999</v>
      </c>
    </row>
    <row r="1411" spans="1:11" ht="18" customHeight="1">
      <c r="A1411" s="1" t="s">
        <v>36</v>
      </c>
      <c r="B1411" s="1">
        <v>2021</v>
      </c>
      <c r="C1411" s="1" t="s">
        <v>26</v>
      </c>
      <c r="D1411" s="1" t="s">
        <v>20</v>
      </c>
      <c r="E1411" s="1" t="s">
        <v>64</v>
      </c>
      <c r="F1411" s="1" t="s">
        <v>41</v>
      </c>
      <c r="G1411" s="1" t="s">
        <v>34</v>
      </c>
      <c r="H1411" s="1" t="s">
        <v>32</v>
      </c>
      <c r="I1411" s="1" t="s">
        <v>118</v>
      </c>
      <c r="J1411" s="1">
        <v>329</v>
      </c>
      <c r="K1411" s="1">
        <v>470.47</v>
      </c>
    </row>
    <row r="1412" spans="1:11" ht="18" customHeight="1">
      <c r="A1412" s="1" t="s">
        <v>36</v>
      </c>
      <c r="B1412" s="1">
        <v>2021</v>
      </c>
      <c r="C1412" s="1" t="s">
        <v>45</v>
      </c>
      <c r="D1412" s="1" t="s">
        <v>20</v>
      </c>
      <c r="E1412" s="1" t="s">
        <v>64</v>
      </c>
      <c r="F1412" s="1" t="s">
        <v>41</v>
      </c>
      <c r="G1412" s="1" t="s">
        <v>34</v>
      </c>
      <c r="H1412" s="1" t="s">
        <v>32</v>
      </c>
      <c r="I1412" s="1" t="s">
        <v>118</v>
      </c>
      <c r="J1412" s="1">
        <v>326</v>
      </c>
      <c r="K1412" s="1">
        <v>466.18</v>
      </c>
    </row>
    <row r="1413" spans="1:11" ht="18" customHeight="1">
      <c r="A1413" s="1" t="s">
        <v>36</v>
      </c>
      <c r="B1413" s="1">
        <v>2021</v>
      </c>
      <c r="C1413" s="1" t="s">
        <v>45</v>
      </c>
      <c r="D1413" s="1" t="s">
        <v>20</v>
      </c>
      <c r="E1413" s="1" t="s">
        <v>64</v>
      </c>
      <c r="F1413" s="1" t="s">
        <v>41</v>
      </c>
      <c r="G1413" s="1" t="s">
        <v>34</v>
      </c>
      <c r="H1413" s="1" t="s">
        <v>32</v>
      </c>
      <c r="I1413" s="1" t="s">
        <v>118</v>
      </c>
      <c r="J1413" s="1">
        <v>128</v>
      </c>
      <c r="K1413" s="1">
        <v>183.04</v>
      </c>
    </row>
    <row r="1414" spans="1:11" ht="18" customHeight="1">
      <c r="A1414" s="1" t="s">
        <v>33</v>
      </c>
      <c r="B1414" s="1">
        <v>2021</v>
      </c>
      <c r="C1414" s="1" t="s">
        <v>45</v>
      </c>
      <c r="D1414" s="1" t="s">
        <v>20</v>
      </c>
      <c r="E1414" s="1" t="s">
        <v>64</v>
      </c>
      <c r="F1414" s="1" t="s">
        <v>41</v>
      </c>
      <c r="G1414" s="1" t="s">
        <v>34</v>
      </c>
      <c r="H1414" s="1" t="s">
        <v>32</v>
      </c>
      <c r="I1414" s="1" t="s">
        <v>118</v>
      </c>
      <c r="J1414" s="1">
        <v>302</v>
      </c>
      <c r="K1414" s="1">
        <v>431.86</v>
      </c>
    </row>
    <row r="1415" spans="1:11" ht="18" customHeight="1">
      <c r="A1415" s="1" t="s">
        <v>36</v>
      </c>
      <c r="B1415" s="1">
        <v>2021</v>
      </c>
      <c r="C1415" s="1" t="s">
        <v>45</v>
      </c>
      <c r="D1415" s="1" t="s">
        <v>20</v>
      </c>
      <c r="E1415" s="1" t="s">
        <v>64</v>
      </c>
      <c r="F1415" s="1" t="s">
        <v>41</v>
      </c>
      <c r="G1415" s="1" t="s">
        <v>34</v>
      </c>
      <c r="H1415" s="1" t="s">
        <v>32</v>
      </c>
      <c r="I1415" s="1" t="s">
        <v>118</v>
      </c>
      <c r="J1415" s="1">
        <v>328</v>
      </c>
      <c r="K1415" s="1">
        <v>469.03999999999996</v>
      </c>
    </row>
    <row r="1416" spans="1:11" ht="18" customHeight="1">
      <c r="A1416" s="1" t="s">
        <v>30</v>
      </c>
      <c r="B1416" s="1">
        <v>2021</v>
      </c>
      <c r="C1416" s="1" t="s">
        <v>45</v>
      </c>
      <c r="D1416" s="1" t="s">
        <v>20</v>
      </c>
      <c r="E1416" s="1" t="s">
        <v>64</v>
      </c>
      <c r="F1416" s="1" t="s">
        <v>41</v>
      </c>
      <c r="G1416" s="1" t="s">
        <v>34</v>
      </c>
      <c r="H1416" s="1" t="s">
        <v>32</v>
      </c>
      <c r="I1416" s="1" t="s">
        <v>118</v>
      </c>
      <c r="J1416" s="1">
        <v>298</v>
      </c>
      <c r="K1416" s="1">
        <v>426.14</v>
      </c>
    </row>
    <row r="1417" spans="1:11" ht="18" customHeight="1">
      <c r="A1417" s="1" t="s">
        <v>36</v>
      </c>
      <c r="B1417" s="1">
        <v>2021</v>
      </c>
      <c r="C1417" s="1" t="s">
        <v>45</v>
      </c>
      <c r="D1417" s="1" t="s">
        <v>20</v>
      </c>
      <c r="E1417" s="1" t="s">
        <v>64</v>
      </c>
      <c r="F1417" s="1" t="s">
        <v>41</v>
      </c>
      <c r="G1417" s="1" t="s">
        <v>34</v>
      </c>
      <c r="H1417" s="1" t="s">
        <v>32</v>
      </c>
      <c r="I1417" s="1" t="s">
        <v>118</v>
      </c>
      <c r="J1417" s="1">
        <v>826</v>
      </c>
      <c r="K1417" s="1">
        <v>1181.18</v>
      </c>
    </row>
    <row r="1418" spans="1:11" ht="18" customHeight="1">
      <c r="A1418" s="1" t="s">
        <v>30</v>
      </c>
      <c r="B1418" s="1">
        <v>2021</v>
      </c>
      <c r="C1418" s="1" t="s">
        <v>45</v>
      </c>
      <c r="D1418" s="1" t="s">
        <v>20</v>
      </c>
      <c r="E1418" s="1" t="s">
        <v>64</v>
      </c>
      <c r="F1418" s="1" t="s">
        <v>41</v>
      </c>
      <c r="G1418" s="1" t="s">
        <v>34</v>
      </c>
      <c r="H1418" s="1" t="s">
        <v>32</v>
      </c>
      <c r="I1418" s="1" t="s">
        <v>118</v>
      </c>
      <c r="J1418" s="1">
        <v>859</v>
      </c>
      <c r="K1418" s="1">
        <v>1228.3699999999999</v>
      </c>
    </row>
    <row r="1419" spans="1:11" ht="18" customHeight="1">
      <c r="A1419" s="1" t="s">
        <v>30</v>
      </c>
      <c r="B1419" s="1">
        <v>2021</v>
      </c>
      <c r="C1419" s="1" t="s">
        <v>45</v>
      </c>
      <c r="D1419" s="1" t="s">
        <v>20</v>
      </c>
      <c r="E1419" s="1" t="s">
        <v>64</v>
      </c>
      <c r="F1419" s="1" t="s">
        <v>41</v>
      </c>
      <c r="G1419" s="1" t="s">
        <v>34</v>
      </c>
      <c r="H1419" s="1" t="s">
        <v>32</v>
      </c>
      <c r="I1419" s="1" t="s">
        <v>118</v>
      </c>
      <c r="J1419" s="1">
        <v>912</v>
      </c>
      <c r="K1419" s="1">
        <v>1304.1599999999999</v>
      </c>
    </row>
    <row r="1420" spans="1:11" ht="18" customHeight="1">
      <c r="A1420" s="1" t="s">
        <v>30</v>
      </c>
      <c r="B1420" s="1">
        <v>2021</v>
      </c>
      <c r="C1420" s="1" t="s">
        <v>45</v>
      </c>
      <c r="D1420" s="1" t="s">
        <v>20</v>
      </c>
      <c r="E1420" s="1" t="s">
        <v>64</v>
      </c>
      <c r="F1420" s="1" t="s">
        <v>41</v>
      </c>
      <c r="G1420" s="1" t="s">
        <v>34</v>
      </c>
      <c r="H1420" s="1" t="s">
        <v>32</v>
      </c>
      <c r="I1420" s="1" t="s">
        <v>118</v>
      </c>
      <c r="J1420" s="1">
        <v>865</v>
      </c>
      <c r="K1420" s="1">
        <v>526.24</v>
      </c>
    </row>
    <row r="1421" spans="1:11" ht="18" customHeight="1">
      <c r="A1421" s="1" t="s">
        <v>37</v>
      </c>
      <c r="B1421" s="1">
        <v>2021</v>
      </c>
      <c r="C1421" s="1" t="s">
        <v>45</v>
      </c>
      <c r="D1421" s="1" t="s">
        <v>20</v>
      </c>
      <c r="E1421" s="1" t="s">
        <v>64</v>
      </c>
      <c r="F1421" s="1" t="s">
        <v>41</v>
      </c>
      <c r="G1421" s="1" t="s">
        <v>34</v>
      </c>
      <c r="H1421" s="1" t="s">
        <v>32</v>
      </c>
      <c r="I1421" s="1" t="s">
        <v>118</v>
      </c>
      <c r="J1421" s="1">
        <v>129</v>
      </c>
      <c r="K1421" s="1">
        <v>526.24</v>
      </c>
    </row>
    <row r="1422" spans="1:11" ht="18" customHeight="1">
      <c r="A1422" s="1" t="s">
        <v>36</v>
      </c>
      <c r="B1422" s="1">
        <v>2021</v>
      </c>
      <c r="C1422" s="1" t="s">
        <v>45</v>
      </c>
      <c r="D1422" s="1" t="s">
        <v>20</v>
      </c>
      <c r="E1422" s="1" t="s">
        <v>64</v>
      </c>
      <c r="F1422" s="1" t="s">
        <v>41</v>
      </c>
      <c r="G1422" s="1" t="s">
        <v>34</v>
      </c>
      <c r="H1422" s="1" t="s">
        <v>32</v>
      </c>
      <c r="I1422" s="1" t="s">
        <v>118</v>
      </c>
      <c r="J1422" s="1">
        <v>297</v>
      </c>
      <c r="K1422" s="1">
        <v>424.71</v>
      </c>
    </row>
    <row r="1423" spans="1:11" ht="18" customHeight="1">
      <c r="A1423" s="1" t="s">
        <v>30</v>
      </c>
      <c r="B1423" s="1">
        <v>2021</v>
      </c>
      <c r="C1423" s="1" t="s">
        <v>45</v>
      </c>
      <c r="D1423" s="1" t="s">
        <v>20</v>
      </c>
      <c r="E1423" s="1" t="s">
        <v>64</v>
      </c>
      <c r="F1423" s="1" t="s">
        <v>41</v>
      </c>
      <c r="G1423" s="1" t="s">
        <v>34</v>
      </c>
      <c r="H1423" s="1" t="s">
        <v>32</v>
      </c>
      <c r="I1423" s="1" t="s">
        <v>118</v>
      </c>
      <c r="J1423" s="1">
        <v>325</v>
      </c>
      <c r="K1423" s="1">
        <v>464.75</v>
      </c>
    </row>
    <row r="1424" spans="1:11" ht="18" customHeight="1">
      <c r="A1424" s="1" t="s">
        <v>33</v>
      </c>
      <c r="B1424" s="1">
        <v>2021</v>
      </c>
      <c r="C1424" s="1" t="s">
        <v>45</v>
      </c>
      <c r="D1424" s="1" t="s">
        <v>20</v>
      </c>
      <c r="E1424" s="1" t="s">
        <v>64</v>
      </c>
      <c r="F1424" s="1" t="s">
        <v>41</v>
      </c>
      <c r="G1424" s="1" t="s">
        <v>34</v>
      </c>
      <c r="H1424" s="1" t="s">
        <v>32</v>
      </c>
      <c r="I1424" s="1" t="s">
        <v>118</v>
      </c>
      <c r="J1424" s="1">
        <v>127</v>
      </c>
      <c r="K1424" s="1">
        <v>181.61</v>
      </c>
    </row>
    <row r="1425" spans="1:11" ht="18" customHeight="1">
      <c r="A1425" s="1" t="s">
        <v>36</v>
      </c>
      <c r="B1425" s="1">
        <v>2021</v>
      </c>
      <c r="C1425" s="1" t="s">
        <v>45</v>
      </c>
      <c r="D1425" s="1" t="s">
        <v>20</v>
      </c>
      <c r="E1425" s="1" t="s">
        <v>64</v>
      </c>
      <c r="F1425" s="1" t="s">
        <v>41</v>
      </c>
      <c r="G1425" s="1" t="s">
        <v>34</v>
      </c>
      <c r="H1425" s="1" t="s">
        <v>32</v>
      </c>
      <c r="I1425" s="1" t="s">
        <v>118</v>
      </c>
      <c r="J1425" s="1">
        <v>301</v>
      </c>
      <c r="K1425" s="1">
        <v>430.43</v>
      </c>
    </row>
    <row r="1426" spans="1:11" ht="18" customHeight="1">
      <c r="A1426" s="1" t="s">
        <v>33</v>
      </c>
      <c r="B1426" s="1">
        <v>2021</v>
      </c>
      <c r="C1426" s="1" t="s">
        <v>45</v>
      </c>
      <c r="D1426" s="1" t="s">
        <v>20</v>
      </c>
      <c r="E1426" s="1" t="s">
        <v>64</v>
      </c>
      <c r="F1426" s="1" t="s">
        <v>41</v>
      </c>
      <c r="G1426" s="1" t="s">
        <v>34</v>
      </c>
      <c r="H1426" s="1" t="s">
        <v>32</v>
      </c>
      <c r="I1426" s="1" t="s">
        <v>118</v>
      </c>
      <c r="J1426" s="1">
        <v>834</v>
      </c>
      <c r="K1426" s="1">
        <v>1192.6199999999999</v>
      </c>
    </row>
    <row r="1427" spans="1:11" ht="18" customHeight="1">
      <c r="A1427" s="1" t="s">
        <v>36</v>
      </c>
      <c r="B1427" s="1">
        <v>2021</v>
      </c>
      <c r="C1427" s="1" t="s">
        <v>45</v>
      </c>
      <c r="D1427" s="1" t="s">
        <v>20</v>
      </c>
      <c r="E1427" s="1" t="s">
        <v>64</v>
      </c>
      <c r="F1427" s="1" t="s">
        <v>41</v>
      </c>
      <c r="G1427" s="1" t="s">
        <v>34</v>
      </c>
      <c r="H1427" s="1" t="s">
        <v>32</v>
      </c>
      <c r="I1427" s="1" t="s">
        <v>118</v>
      </c>
      <c r="J1427" s="1">
        <v>868</v>
      </c>
      <c r="K1427" s="1">
        <v>1241.24</v>
      </c>
    </row>
    <row r="1428" spans="1:11" ht="18" customHeight="1">
      <c r="A1428" s="1" t="s">
        <v>36</v>
      </c>
      <c r="B1428" s="1">
        <v>2021</v>
      </c>
      <c r="C1428" s="1" t="s">
        <v>45</v>
      </c>
      <c r="D1428" s="1" t="s">
        <v>20</v>
      </c>
      <c r="E1428" s="1" t="s">
        <v>64</v>
      </c>
      <c r="F1428" s="1" t="s">
        <v>41</v>
      </c>
      <c r="G1428" s="1" t="s">
        <v>34</v>
      </c>
      <c r="H1428" s="1" t="s">
        <v>32</v>
      </c>
      <c r="I1428" s="1" t="s">
        <v>118</v>
      </c>
      <c r="J1428" s="1">
        <v>299</v>
      </c>
      <c r="K1428" s="1">
        <v>427.57</v>
      </c>
    </row>
    <row r="1429" spans="1:11" ht="18" customHeight="1">
      <c r="A1429" s="1" t="s">
        <v>40</v>
      </c>
      <c r="B1429" s="1">
        <v>2021</v>
      </c>
      <c r="C1429" s="1" t="s">
        <v>44</v>
      </c>
      <c r="D1429" s="1" t="s">
        <v>20</v>
      </c>
      <c r="E1429" s="1" t="s">
        <v>64</v>
      </c>
      <c r="F1429" s="1" t="s">
        <v>41</v>
      </c>
      <c r="G1429" s="1" t="s">
        <v>34</v>
      </c>
      <c r="H1429" s="1" t="s">
        <v>32</v>
      </c>
      <c r="I1429" s="1" t="s">
        <v>118</v>
      </c>
      <c r="J1429" s="1">
        <v>332</v>
      </c>
      <c r="K1429" s="1">
        <v>474.76</v>
      </c>
    </row>
    <row r="1430" spans="1:11" ht="18" customHeight="1">
      <c r="A1430" s="1" t="s">
        <v>33</v>
      </c>
      <c r="B1430" s="1">
        <v>2021</v>
      </c>
      <c r="C1430" s="1" t="s">
        <v>44</v>
      </c>
      <c r="D1430" s="1" t="s">
        <v>20</v>
      </c>
      <c r="E1430" s="1" t="s">
        <v>64</v>
      </c>
      <c r="F1430" s="1" t="s">
        <v>41</v>
      </c>
      <c r="G1430" s="1" t="s">
        <v>34</v>
      </c>
      <c r="H1430" s="1" t="s">
        <v>32</v>
      </c>
      <c r="I1430" s="1" t="s">
        <v>118</v>
      </c>
      <c r="J1430" s="1">
        <v>134</v>
      </c>
      <c r="K1430" s="1">
        <v>191.62</v>
      </c>
    </row>
    <row r="1431" spans="1:11" ht="18" customHeight="1">
      <c r="A1431" s="1" t="s">
        <v>37</v>
      </c>
      <c r="B1431" s="1">
        <v>2021</v>
      </c>
      <c r="C1431" s="1" t="s">
        <v>44</v>
      </c>
      <c r="D1431" s="1" t="s">
        <v>20</v>
      </c>
      <c r="E1431" s="1" t="s">
        <v>64</v>
      </c>
      <c r="F1431" s="1" t="s">
        <v>41</v>
      </c>
      <c r="G1431" s="1" t="s">
        <v>34</v>
      </c>
      <c r="H1431" s="1" t="s">
        <v>32</v>
      </c>
      <c r="I1431" s="1" t="s">
        <v>118</v>
      </c>
      <c r="J1431" s="1">
        <v>334</v>
      </c>
      <c r="K1431" s="1">
        <v>477.62</v>
      </c>
    </row>
    <row r="1432" spans="1:11" ht="18" customHeight="1">
      <c r="A1432" s="1" t="s">
        <v>33</v>
      </c>
      <c r="B1432" s="1">
        <v>2021</v>
      </c>
      <c r="C1432" s="1" t="s">
        <v>44</v>
      </c>
      <c r="D1432" s="1" t="s">
        <v>20</v>
      </c>
      <c r="E1432" s="1" t="s">
        <v>64</v>
      </c>
      <c r="F1432" s="1" t="s">
        <v>41</v>
      </c>
      <c r="G1432" s="1" t="s">
        <v>34</v>
      </c>
      <c r="H1432" s="1" t="s">
        <v>32</v>
      </c>
      <c r="I1432" s="1" t="s">
        <v>118</v>
      </c>
      <c r="J1432" s="1">
        <v>130</v>
      </c>
      <c r="K1432" s="1">
        <v>185.9</v>
      </c>
    </row>
    <row r="1433" spans="1:11" ht="18" customHeight="1">
      <c r="A1433" s="1" t="s">
        <v>36</v>
      </c>
      <c r="B1433" s="1">
        <v>2021</v>
      </c>
      <c r="C1433" s="1" t="s">
        <v>44</v>
      </c>
      <c r="D1433" s="1" t="s">
        <v>20</v>
      </c>
      <c r="E1433" s="1" t="s">
        <v>64</v>
      </c>
      <c r="F1433" s="1" t="s">
        <v>41</v>
      </c>
      <c r="G1433" s="1" t="s">
        <v>34</v>
      </c>
      <c r="H1433" s="1" t="s">
        <v>32</v>
      </c>
      <c r="I1433" s="1" t="s">
        <v>118</v>
      </c>
      <c r="J1433" s="1">
        <v>304</v>
      </c>
      <c r="K1433" s="1">
        <v>434.72</v>
      </c>
    </row>
    <row r="1434" spans="1:11" ht="18" customHeight="1">
      <c r="A1434" s="1" t="s">
        <v>30</v>
      </c>
      <c r="B1434" s="1">
        <v>2021</v>
      </c>
      <c r="C1434" s="1" t="s">
        <v>44</v>
      </c>
      <c r="D1434" s="1" t="s">
        <v>20</v>
      </c>
      <c r="E1434" s="1" t="s">
        <v>64</v>
      </c>
      <c r="F1434" s="1" t="s">
        <v>41</v>
      </c>
      <c r="G1434" s="1" t="s">
        <v>34</v>
      </c>
      <c r="H1434" s="1" t="s">
        <v>32</v>
      </c>
      <c r="I1434" s="1" t="s">
        <v>118</v>
      </c>
      <c r="J1434" s="1">
        <v>825</v>
      </c>
      <c r="K1434" s="1">
        <v>1179.75</v>
      </c>
    </row>
    <row r="1435" spans="1:11" ht="18" customHeight="1">
      <c r="A1435" s="1" t="s">
        <v>36</v>
      </c>
      <c r="B1435" s="1">
        <v>2021</v>
      </c>
      <c r="C1435" s="1" t="s">
        <v>44</v>
      </c>
      <c r="D1435" s="1" t="s">
        <v>20</v>
      </c>
      <c r="E1435" s="1" t="s">
        <v>64</v>
      </c>
      <c r="F1435" s="1" t="s">
        <v>41</v>
      </c>
      <c r="G1435" s="1" t="s">
        <v>34</v>
      </c>
      <c r="H1435" s="1" t="s">
        <v>32</v>
      </c>
      <c r="I1435" s="1" t="s">
        <v>118</v>
      </c>
      <c r="J1435" s="1">
        <v>858</v>
      </c>
      <c r="K1435" s="1">
        <v>1226.94</v>
      </c>
    </row>
    <row r="1436" spans="1:11" ht="18" customHeight="1">
      <c r="A1436" s="1" t="s">
        <v>33</v>
      </c>
      <c r="B1436" s="1">
        <v>2021</v>
      </c>
      <c r="C1436" s="1" t="s">
        <v>44</v>
      </c>
      <c r="D1436" s="1" t="s">
        <v>20</v>
      </c>
      <c r="E1436" s="1" t="s">
        <v>64</v>
      </c>
      <c r="F1436" s="1" t="s">
        <v>41</v>
      </c>
      <c r="G1436" s="1" t="s">
        <v>34</v>
      </c>
      <c r="H1436" s="1" t="s">
        <v>32</v>
      </c>
      <c r="I1436" s="1" t="s">
        <v>118</v>
      </c>
      <c r="J1436" s="1">
        <v>911</v>
      </c>
      <c r="K1436" s="1">
        <v>1302.73</v>
      </c>
    </row>
    <row r="1437" spans="1:11" ht="18" customHeight="1">
      <c r="A1437" s="1" t="s">
        <v>33</v>
      </c>
      <c r="B1437" s="1">
        <v>2021</v>
      </c>
      <c r="C1437" s="1" t="s">
        <v>44</v>
      </c>
      <c r="D1437" s="1" t="s">
        <v>20</v>
      </c>
      <c r="E1437" s="1" t="s">
        <v>64</v>
      </c>
      <c r="F1437" s="1" t="s">
        <v>41</v>
      </c>
      <c r="G1437" s="1" t="s">
        <v>34</v>
      </c>
      <c r="H1437" s="1" t="s">
        <v>32</v>
      </c>
      <c r="I1437" s="1" t="s">
        <v>118</v>
      </c>
      <c r="J1437" s="1">
        <v>864</v>
      </c>
      <c r="K1437" s="1">
        <v>526.24</v>
      </c>
    </row>
    <row r="1438" spans="1:11" ht="18" customHeight="1">
      <c r="A1438" s="1" t="s">
        <v>36</v>
      </c>
      <c r="B1438" s="1">
        <v>2021</v>
      </c>
      <c r="C1438" s="1" t="s">
        <v>44</v>
      </c>
      <c r="D1438" s="1" t="s">
        <v>20</v>
      </c>
      <c r="E1438" s="1" t="s">
        <v>64</v>
      </c>
      <c r="F1438" s="1" t="s">
        <v>41</v>
      </c>
      <c r="G1438" s="1" t="s">
        <v>34</v>
      </c>
      <c r="H1438" s="1" t="s">
        <v>32</v>
      </c>
      <c r="I1438" s="1" t="s">
        <v>118</v>
      </c>
      <c r="J1438" s="1">
        <v>135</v>
      </c>
      <c r="K1438" s="1">
        <v>526.24</v>
      </c>
    </row>
    <row r="1439" spans="1:11" ht="18" customHeight="1">
      <c r="A1439" s="1" t="s">
        <v>30</v>
      </c>
      <c r="B1439" s="1">
        <v>2021</v>
      </c>
      <c r="C1439" s="1" t="s">
        <v>44</v>
      </c>
      <c r="D1439" s="1" t="s">
        <v>20</v>
      </c>
      <c r="E1439" s="1" t="s">
        <v>64</v>
      </c>
      <c r="F1439" s="1" t="s">
        <v>41</v>
      </c>
      <c r="G1439" s="1" t="s">
        <v>34</v>
      </c>
      <c r="H1439" s="1" t="s">
        <v>32</v>
      </c>
      <c r="I1439" s="1" t="s">
        <v>118</v>
      </c>
      <c r="J1439" s="1">
        <v>303</v>
      </c>
      <c r="K1439" s="1">
        <v>433.28999999999996</v>
      </c>
    </row>
    <row r="1440" spans="1:11" ht="18" customHeight="1">
      <c r="A1440" s="1" t="s">
        <v>36</v>
      </c>
      <c r="B1440" s="1">
        <v>2021</v>
      </c>
      <c r="C1440" s="1" t="s">
        <v>44</v>
      </c>
      <c r="D1440" s="1" t="s">
        <v>20</v>
      </c>
      <c r="E1440" s="1" t="s">
        <v>64</v>
      </c>
      <c r="F1440" s="1" t="s">
        <v>41</v>
      </c>
      <c r="G1440" s="1" t="s">
        <v>34</v>
      </c>
      <c r="H1440" s="1" t="s">
        <v>32</v>
      </c>
      <c r="I1440" s="1" t="s">
        <v>118</v>
      </c>
      <c r="J1440" s="1">
        <v>331</v>
      </c>
      <c r="K1440" s="1">
        <v>473.33</v>
      </c>
    </row>
    <row r="1441" spans="1:11" ht="18" customHeight="1">
      <c r="A1441" s="1" t="s">
        <v>36</v>
      </c>
      <c r="B1441" s="1">
        <v>2021</v>
      </c>
      <c r="C1441" s="1" t="s">
        <v>44</v>
      </c>
      <c r="D1441" s="1" t="s">
        <v>20</v>
      </c>
      <c r="E1441" s="1" t="s">
        <v>64</v>
      </c>
      <c r="F1441" s="1" t="s">
        <v>41</v>
      </c>
      <c r="G1441" s="1" t="s">
        <v>34</v>
      </c>
      <c r="H1441" s="1" t="s">
        <v>32</v>
      </c>
      <c r="I1441" s="1" t="s">
        <v>118</v>
      </c>
      <c r="J1441" s="1">
        <v>133</v>
      </c>
      <c r="K1441" s="1">
        <v>190.19</v>
      </c>
    </row>
    <row r="1442" spans="1:11" ht="18" customHeight="1">
      <c r="A1442" s="1" t="s">
        <v>37</v>
      </c>
      <c r="B1442" s="1">
        <v>2021</v>
      </c>
      <c r="C1442" s="1" t="s">
        <v>44</v>
      </c>
      <c r="D1442" s="1" t="s">
        <v>20</v>
      </c>
      <c r="E1442" s="1" t="s">
        <v>64</v>
      </c>
      <c r="F1442" s="1" t="s">
        <v>41</v>
      </c>
      <c r="G1442" s="1" t="s">
        <v>34</v>
      </c>
      <c r="H1442" s="1" t="s">
        <v>32</v>
      </c>
      <c r="I1442" s="1" t="s">
        <v>118</v>
      </c>
      <c r="J1442" s="1">
        <v>307</v>
      </c>
      <c r="K1442" s="1">
        <v>439.01</v>
      </c>
    </row>
    <row r="1443" spans="1:11" ht="18" customHeight="1">
      <c r="A1443" s="1" t="s">
        <v>33</v>
      </c>
      <c r="B1443" s="1">
        <v>2021</v>
      </c>
      <c r="C1443" s="1" t="s">
        <v>44</v>
      </c>
      <c r="D1443" s="1" t="s">
        <v>20</v>
      </c>
      <c r="E1443" s="1" t="s">
        <v>64</v>
      </c>
      <c r="F1443" s="1" t="s">
        <v>41</v>
      </c>
      <c r="G1443" s="1" t="s">
        <v>34</v>
      </c>
      <c r="H1443" s="1" t="s">
        <v>32</v>
      </c>
      <c r="I1443" s="1" t="s">
        <v>118</v>
      </c>
      <c r="J1443" s="1">
        <v>867</v>
      </c>
      <c r="K1443" s="1">
        <v>1239.81</v>
      </c>
    </row>
    <row r="1444" spans="1:11" ht="18" customHeight="1">
      <c r="A1444" s="1" t="s">
        <v>40</v>
      </c>
      <c r="B1444" s="1">
        <v>2021</v>
      </c>
      <c r="C1444" s="1" t="s">
        <v>44</v>
      </c>
      <c r="D1444" s="1" t="s">
        <v>20</v>
      </c>
      <c r="E1444" s="1" t="s">
        <v>64</v>
      </c>
      <c r="F1444" s="1" t="s">
        <v>41</v>
      </c>
      <c r="G1444" s="1" t="s">
        <v>34</v>
      </c>
      <c r="H1444" s="1" t="s">
        <v>32</v>
      </c>
      <c r="I1444" s="1" t="s">
        <v>118</v>
      </c>
      <c r="J1444" s="1">
        <v>305</v>
      </c>
      <c r="K1444" s="1">
        <v>436.15</v>
      </c>
    </row>
    <row r="1445" spans="1:11" ht="18" customHeight="1">
      <c r="A1445" s="1" t="s">
        <v>40</v>
      </c>
      <c r="B1445" s="1">
        <v>2021</v>
      </c>
      <c r="C1445" s="1" t="s">
        <v>39</v>
      </c>
      <c r="D1445" s="1" t="s">
        <v>20</v>
      </c>
      <c r="E1445" s="1" t="s">
        <v>64</v>
      </c>
      <c r="F1445" s="1" t="s">
        <v>41</v>
      </c>
      <c r="G1445" s="1" t="s">
        <v>34</v>
      </c>
      <c r="H1445" s="1" t="s">
        <v>32</v>
      </c>
      <c r="I1445" s="1" t="s">
        <v>118</v>
      </c>
      <c r="J1445" s="1">
        <v>350</v>
      </c>
      <c r="K1445" s="1">
        <v>500.5</v>
      </c>
    </row>
    <row r="1446" spans="1:11" ht="18" customHeight="1">
      <c r="A1446" s="1" t="s">
        <v>36</v>
      </c>
      <c r="B1446" s="1">
        <v>2021</v>
      </c>
      <c r="C1446" s="1" t="s">
        <v>39</v>
      </c>
      <c r="D1446" s="1" t="s">
        <v>20</v>
      </c>
      <c r="E1446" s="1" t="s">
        <v>64</v>
      </c>
      <c r="F1446" s="1" t="s">
        <v>41</v>
      </c>
      <c r="G1446" s="1" t="s">
        <v>34</v>
      </c>
      <c r="H1446" s="1" t="s">
        <v>32</v>
      </c>
      <c r="I1446" s="1" t="s">
        <v>118</v>
      </c>
      <c r="J1446" s="1">
        <v>146</v>
      </c>
      <c r="K1446" s="1">
        <v>208.78</v>
      </c>
    </row>
    <row r="1447" spans="1:11" ht="18" customHeight="1">
      <c r="A1447" s="1" t="s">
        <v>30</v>
      </c>
      <c r="B1447" s="1">
        <v>2021</v>
      </c>
      <c r="C1447" s="1" t="s">
        <v>39</v>
      </c>
      <c r="D1447" s="1" t="s">
        <v>20</v>
      </c>
      <c r="E1447" s="1" t="s">
        <v>64</v>
      </c>
      <c r="F1447" s="1" t="s">
        <v>41</v>
      </c>
      <c r="G1447" s="1" t="s">
        <v>34</v>
      </c>
      <c r="H1447" s="1" t="s">
        <v>32</v>
      </c>
      <c r="I1447" s="1" t="s">
        <v>118</v>
      </c>
      <c r="J1447" s="1">
        <v>320</v>
      </c>
      <c r="K1447" s="1">
        <v>457.6</v>
      </c>
    </row>
    <row r="1448" spans="1:11" ht="18" customHeight="1">
      <c r="A1448" s="1" t="s">
        <v>33</v>
      </c>
      <c r="B1448" s="1">
        <v>2021</v>
      </c>
      <c r="C1448" s="1" t="s">
        <v>39</v>
      </c>
      <c r="D1448" s="1" t="s">
        <v>20</v>
      </c>
      <c r="E1448" s="1" t="s">
        <v>64</v>
      </c>
      <c r="F1448" s="1" t="s">
        <v>41</v>
      </c>
      <c r="G1448" s="1" t="s">
        <v>34</v>
      </c>
      <c r="H1448" s="1" t="s">
        <v>32</v>
      </c>
      <c r="I1448" s="1" t="s">
        <v>118</v>
      </c>
      <c r="J1448" s="1">
        <v>346</v>
      </c>
      <c r="K1448" s="1">
        <v>494.78</v>
      </c>
    </row>
    <row r="1449" spans="1:11" ht="18" customHeight="1">
      <c r="A1449" s="1" t="s">
        <v>33</v>
      </c>
      <c r="B1449" s="1">
        <v>2021</v>
      </c>
      <c r="C1449" s="1" t="s">
        <v>39</v>
      </c>
      <c r="D1449" s="1" t="s">
        <v>20</v>
      </c>
      <c r="E1449" s="1" t="s">
        <v>64</v>
      </c>
      <c r="F1449" s="1" t="s">
        <v>41</v>
      </c>
      <c r="G1449" s="1" t="s">
        <v>34</v>
      </c>
      <c r="H1449" s="1" t="s">
        <v>32</v>
      </c>
      <c r="I1449" s="1" t="s">
        <v>118</v>
      </c>
      <c r="J1449" s="1">
        <v>148</v>
      </c>
      <c r="K1449" s="1">
        <v>211.64</v>
      </c>
    </row>
    <row r="1450" spans="1:11" ht="18" customHeight="1">
      <c r="A1450" s="1" t="s">
        <v>36</v>
      </c>
      <c r="B1450" s="1">
        <v>2021</v>
      </c>
      <c r="C1450" s="1" t="s">
        <v>39</v>
      </c>
      <c r="D1450" s="1" t="s">
        <v>20</v>
      </c>
      <c r="E1450" s="1" t="s">
        <v>64</v>
      </c>
      <c r="F1450" s="1" t="s">
        <v>41</v>
      </c>
      <c r="G1450" s="1" t="s">
        <v>34</v>
      </c>
      <c r="H1450" s="1" t="s">
        <v>32</v>
      </c>
      <c r="I1450" s="1" t="s">
        <v>118</v>
      </c>
      <c r="J1450" s="1">
        <v>322</v>
      </c>
      <c r="K1450" s="1">
        <v>460.46000000000004</v>
      </c>
    </row>
    <row r="1451" spans="1:11" ht="18" customHeight="1">
      <c r="A1451" s="1" t="s">
        <v>36</v>
      </c>
      <c r="B1451" s="1">
        <v>2021</v>
      </c>
      <c r="C1451" s="1" t="s">
        <v>39</v>
      </c>
      <c r="D1451" s="1" t="s">
        <v>20</v>
      </c>
      <c r="E1451" s="1" t="s">
        <v>64</v>
      </c>
      <c r="F1451" s="1" t="s">
        <v>41</v>
      </c>
      <c r="G1451" s="1" t="s">
        <v>34</v>
      </c>
      <c r="H1451" s="1" t="s">
        <v>35</v>
      </c>
      <c r="I1451" s="1" t="s">
        <v>118</v>
      </c>
      <c r="J1451" s="1">
        <v>822</v>
      </c>
      <c r="K1451" s="1">
        <v>1175.46</v>
      </c>
    </row>
    <row r="1452" spans="1:11" ht="18" customHeight="1">
      <c r="A1452" s="1" t="s">
        <v>36</v>
      </c>
      <c r="B1452" s="1">
        <v>2021</v>
      </c>
      <c r="C1452" s="1" t="s">
        <v>39</v>
      </c>
      <c r="D1452" s="1" t="s">
        <v>20</v>
      </c>
      <c r="E1452" s="1" t="s">
        <v>64</v>
      </c>
      <c r="F1452" s="1" t="s">
        <v>41</v>
      </c>
      <c r="G1452" s="1" t="s">
        <v>34</v>
      </c>
      <c r="H1452" s="1" t="s">
        <v>35</v>
      </c>
      <c r="I1452" s="1" t="s">
        <v>118</v>
      </c>
      <c r="J1452" s="1">
        <v>855</v>
      </c>
      <c r="K1452" s="1">
        <v>1222.6500000000001</v>
      </c>
    </row>
    <row r="1453" spans="1:11" ht="18" customHeight="1">
      <c r="A1453" s="1" t="s">
        <v>37</v>
      </c>
      <c r="B1453" s="1">
        <v>2021</v>
      </c>
      <c r="C1453" s="1" t="s">
        <v>39</v>
      </c>
      <c r="D1453" s="1" t="s">
        <v>20</v>
      </c>
      <c r="E1453" s="1" t="s">
        <v>64</v>
      </c>
      <c r="F1453" s="1" t="s">
        <v>41</v>
      </c>
      <c r="G1453" s="1" t="s">
        <v>34</v>
      </c>
      <c r="H1453" s="1" t="s">
        <v>35</v>
      </c>
      <c r="I1453" s="1" t="s">
        <v>118</v>
      </c>
      <c r="J1453" s="1">
        <v>147</v>
      </c>
      <c r="K1453" s="1">
        <v>526.24</v>
      </c>
    </row>
    <row r="1454" spans="1:11" ht="18" customHeight="1">
      <c r="A1454" s="1" t="s">
        <v>36</v>
      </c>
      <c r="B1454" s="1">
        <v>2021</v>
      </c>
      <c r="C1454" s="1" t="s">
        <v>39</v>
      </c>
      <c r="D1454" s="1" t="s">
        <v>20</v>
      </c>
      <c r="E1454" s="1" t="s">
        <v>64</v>
      </c>
      <c r="F1454" s="1" t="s">
        <v>41</v>
      </c>
      <c r="G1454" s="1" t="s">
        <v>34</v>
      </c>
      <c r="H1454" s="1" t="s">
        <v>35</v>
      </c>
      <c r="I1454" s="1" t="s">
        <v>118</v>
      </c>
      <c r="J1454" s="1">
        <v>321</v>
      </c>
      <c r="K1454" s="1">
        <v>459.03</v>
      </c>
    </row>
    <row r="1455" spans="1:11" ht="18" customHeight="1">
      <c r="A1455" s="1" t="s">
        <v>36</v>
      </c>
      <c r="B1455" s="1">
        <v>2021</v>
      </c>
      <c r="C1455" s="1" t="s">
        <v>39</v>
      </c>
      <c r="D1455" s="1" t="s">
        <v>20</v>
      </c>
      <c r="E1455" s="1" t="s">
        <v>64</v>
      </c>
      <c r="F1455" s="1" t="s">
        <v>41</v>
      </c>
      <c r="G1455" s="1" t="s">
        <v>34</v>
      </c>
      <c r="H1455" s="1" t="s">
        <v>35</v>
      </c>
      <c r="I1455" s="1" t="s">
        <v>118</v>
      </c>
      <c r="J1455" s="1">
        <v>349</v>
      </c>
      <c r="K1455" s="1">
        <v>499.07</v>
      </c>
    </row>
    <row r="1456" spans="1:11" ht="18" customHeight="1">
      <c r="A1456" s="1" t="s">
        <v>36</v>
      </c>
      <c r="B1456" s="1">
        <v>2021</v>
      </c>
      <c r="C1456" s="1" t="s">
        <v>39</v>
      </c>
      <c r="D1456" s="1" t="s">
        <v>20</v>
      </c>
      <c r="E1456" s="1" t="s">
        <v>64</v>
      </c>
      <c r="F1456" s="1" t="s">
        <v>41</v>
      </c>
      <c r="G1456" s="1" t="s">
        <v>34</v>
      </c>
      <c r="H1456" s="1" t="s">
        <v>35</v>
      </c>
      <c r="I1456" s="1" t="s">
        <v>118</v>
      </c>
      <c r="J1456" s="1">
        <v>151</v>
      </c>
      <c r="K1456" s="1">
        <v>215.93</v>
      </c>
    </row>
    <row r="1457" spans="1:11" ht="18" customHeight="1">
      <c r="A1457" s="1" t="s">
        <v>33</v>
      </c>
      <c r="B1457" s="1">
        <v>2021</v>
      </c>
      <c r="C1457" s="1" t="s">
        <v>39</v>
      </c>
      <c r="D1457" s="1" t="s">
        <v>20</v>
      </c>
      <c r="E1457" s="1" t="s">
        <v>64</v>
      </c>
      <c r="F1457" s="1" t="s">
        <v>41</v>
      </c>
      <c r="G1457" s="1" t="s">
        <v>34</v>
      </c>
      <c r="H1457" s="1" t="s">
        <v>35</v>
      </c>
      <c r="I1457" s="1" t="s">
        <v>118</v>
      </c>
      <c r="J1457" s="1">
        <v>319</v>
      </c>
      <c r="K1457" s="1">
        <v>456.16999999999996</v>
      </c>
    </row>
    <row r="1458" spans="1:11" ht="18" customHeight="1">
      <c r="A1458" s="1" t="s">
        <v>30</v>
      </c>
      <c r="B1458" s="1">
        <v>2021</v>
      </c>
      <c r="C1458" s="1" t="s">
        <v>39</v>
      </c>
      <c r="D1458" s="1" t="s">
        <v>20</v>
      </c>
      <c r="E1458" s="1" t="s">
        <v>64</v>
      </c>
      <c r="F1458" s="1" t="s">
        <v>41</v>
      </c>
      <c r="G1458" s="1" t="s">
        <v>34</v>
      </c>
      <c r="H1458" s="1" t="s">
        <v>35</v>
      </c>
      <c r="I1458" s="1" t="s">
        <v>118</v>
      </c>
      <c r="J1458" s="1">
        <v>831</v>
      </c>
      <c r="K1458" s="1">
        <v>1188.33</v>
      </c>
    </row>
    <row r="1459" spans="1:11" ht="18" customHeight="1">
      <c r="A1459" s="1" t="s">
        <v>36</v>
      </c>
      <c r="B1459" s="1">
        <v>2021</v>
      </c>
      <c r="C1459" s="1" t="s">
        <v>39</v>
      </c>
      <c r="D1459" s="1" t="s">
        <v>20</v>
      </c>
      <c r="E1459" s="1" t="s">
        <v>64</v>
      </c>
      <c r="F1459" s="1" t="s">
        <v>41</v>
      </c>
      <c r="G1459" s="1" t="s">
        <v>34</v>
      </c>
      <c r="H1459" s="1" t="s">
        <v>35</v>
      </c>
      <c r="I1459" s="1" t="s">
        <v>118</v>
      </c>
      <c r="J1459" s="1">
        <v>864</v>
      </c>
      <c r="K1459" s="1">
        <v>1235.52</v>
      </c>
    </row>
    <row r="1460" spans="1:11" ht="18" customHeight="1">
      <c r="A1460" s="1" t="s">
        <v>40</v>
      </c>
      <c r="B1460" s="1">
        <v>2021</v>
      </c>
      <c r="C1460" s="1" t="s">
        <v>39</v>
      </c>
      <c r="D1460" s="1" t="s">
        <v>20</v>
      </c>
      <c r="E1460" s="1" t="s">
        <v>64</v>
      </c>
      <c r="F1460" s="1" t="s">
        <v>41</v>
      </c>
      <c r="G1460" s="1" t="s">
        <v>34</v>
      </c>
      <c r="H1460" s="1" t="s">
        <v>35</v>
      </c>
      <c r="I1460" s="1" t="s">
        <v>118</v>
      </c>
      <c r="J1460" s="1">
        <v>323</v>
      </c>
      <c r="K1460" s="1">
        <v>461.89</v>
      </c>
    </row>
    <row r="1461" spans="1:11" ht="18" customHeight="1">
      <c r="A1461" s="1" t="s">
        <v>36</v>
      </c>
      <c r="B1461" s="1">
        <v>2021</v>
      </c>
      <c r="C1461" s="1" t="s">
        <v>43</v>
      </c>
      <c r="D1461" s="1" t="s">
        <v>20</v>
      </c>
      <c r="E1461" s="1" t="s">
        <v>64</v>
      </c>
      <c r="F1461" s="1" t="s">
        <v>41</v>
      </c>
      <c r="G1461" s="1" t="s">
        <v>34</v>
      </c>
      <c r="H1461" s="1" t="s">
        <v>35</v>
      </c>
      <c r="I1461" s="1" t="s">
        <v>118</v>
      </c>
      <c r="J1461" s="1">
        <v>338</v>
      </c>
      <c r="K1461" s="1">
        <v>483.34000000000003</v>
      </c>
    </row>
    <row r="1462" spans="1:11" ht="18" customHeight="1">
      <c r="A1462" s="1" t="s">
        <v>33</v>
      </c>
      <c r="B1462" s="1">
        <v>2021</v>
      </c>
      <c r="C1462" s="1" t="s">
        <v>43</v>
      </c>
      <c r="D1462" s="1" t="s">
        <v>20</v>
      </c>
      <c r="E1462" s="1" t="s">
        <v>64</v>
      </c>
      <c r="F1462" s="1" t="s">
        <v>41</v>
      </c>
      <c r="G1462" s="1" t="s">
        <v>34</v>
      </c>
      <c r="H1462" s="1" t="s">
        <v>35</v>
      </c>
      <c r="I1462" s="1" t="s">
        <v>118</v>
      </c>
      <c r="J1462" s="1">
        <v>140</v>
      </c>
      <c r="K1462" s="1">
        <v>200.2</v>
      </c>
    </row>
    <row r="1463" spans="1:11" ht="18" customHeight="1">
      <c r="A1463" s="1" t="s">
        <v>33</v>
      </c>
      <c r="B1463" s="1">
        <v>2021</v>
      </c>
      <c r="C1463" s="1" t="s">
        <v>43</v>
      </c>
      <c r="D1463" s="1" t="s">
        <v>20</v>
      </c>
      <c r="E1463" s="1" t="s">
        <v>64</v>
      </c>
      <c r="F1463" s="1" t="s">
        <v>41</v>
      </c>
      <c r="G1463" s="1" t="s">
        <v>34</v>
      </c>
      <c r="H1463" s="1" t="s">
        <v>35</v>
      </c>
      <c r="I1463" s="1" t="s">
        <v>118</v>
      </c>
      <c r="J1463" s="1">
        <v>308</v>
      </c>
      <c r="K1463" s="1">
        <v>440.44</v>
      </c>
    </row>
    <row r="1464" spans="1:11" ht="18" customHeight="1">
      <c r="A1464" s="1" t="s">
        <v>33</v>
      </c>
      <c r="B1464" s="1">
        <v>2021</v>
      </c>
      <c r="C1464" s="1" t="s">
        <v>43</v>
      </c>
      <c r="D1464" s="1" t="s">
        <v>20</v>
      </c>
      <c r="E1464" s="1" t="s">
        <v>64</v>
      </c>
      <c r="F1464" s="1" t="s">
        <v>41</v>
      </c>
      <c r="G1464" s="1" t="s">
        <v>34</v>
      </c>
      <c r="H1464" s="1" t="s">
        <v>35</v>
      </c>
      <c r="I1464" s="1" t="s">
        <v>118</v>
      </c>
      <c r="J1464" s="1">
        <v>136</v>
      </c>
      <c r="K1464" s="1">
        <v>194.48</v>
      </c>
    </row>
    <row r="1465" spans="1:11" ht="18" customHeight="1">
      <c r="A1465" s="1" t="s">
        <v>30</v>
      </c>
      <c r="B1465" s="1">
        <v>2021</v>
      </c>
      <c r="C1465" s="1" t="s">
        <v>43</v>
      </c>
      <c r="D1465" s="1" t="s">
        <v>20</v>
      </c>
      <c r="E1465" s="1" t="s">
        <v>64</v>
      </c>
      <c r="F1465" s="1" t="s">
        <v>41</v>
      </c>
      <c r="G1465" s="1" t="s">
        <v>34</v>
      </c>
      <c r="H1465" s="1" t="s">
        <v>35</v>
      </c>
      <c r="I1465" s="1" t="s">
        <v>118</v>
      </c>
      <c r="J1465" s="1">
        <v>310</v>
      </c>
      <c r="K1465" s="1">
        <v>443.3</v>
      </c>
    </row>
    <row r="1466" spans="1:11" ht="18" customHeight="1">
      <c r="A1466" s="1" t="s">
        <v>30</v>
      </c>
      <c r="B1466" s="1">
        <v>2021</v>
      </c>
      <c r="C1466" s="1" t="s">
        <v>43</v>
      </c>
      <c r="D1466" s="1" t="s">
        <v>20</v>
      </c>
      <c r="E1466" s="1" t="s">
        <v>64</v>
      </c>
      <c r="F1466" s="1" t="s">
        <v>41</v>
      </c>
      <c r="G1466" s="1" t="s">
        <v>34</v>
      </c>
      <c r="H1466" s="1" t="s">
        <v>35</v>
      </c>
      <c r="I1466" s="1" t="s">
        <v>118</v>
      </c>
      <c r="J1466" s="1">
        <v>824</v>
      </c>
      <c r="K1466" s="1">
        <v>1178.32</v>
      </c>
    </row>
    <row r="1467" spans="1:11" ht="18" customHeight="1">
      <c r="A1467" s="1" t="s">
        <v>33</v>
      </c>
      <c r="B1467" s="1">
        <v>2021</v>
      </c>
      <c r="C1467" s="1" t="s">
        <v>43</v>
      </c>
      <c r="D1467" s="1" t="s">
        <v>20</v>
      </c>
      <c r="E1467" s="1" t="s">
        <v>64</v>
      </c>
      <c r="F1467" s="1" t="s">
        <v>41</v>
      </c>
      <c r="G1467" s="1" t="s">
        <v>34</v>
      </c>
      <c r="H1467" s="1" t="s">
        <v>35</v>
      </c>
      <c r="I1467" s="1" t="s">
        <v>118</v>
      </c>
      <c r="J1467" s="1">
        <v>857</v>
      </c>
      <c r="K1467" s="1">
        <v>1225.51</v>
      </c>
    </row>
    <row r="1468" spans="1:11" ht="18" customHeight="1">
      <c r="A1468" s="1" t="s">
        <v>36</v>
      </c>
      <c r="B1468" s="1">
        <v>2021</v>
      </c>
      <c r="C1468" s="1" t="s">
        <v>43</v>
      </c>
      <c r="D1468" s="1" t="s">
        <v>20</v>
      </c>
      <c r="E1468" s="1" t="s">
        <v>64</v>
      </c>
      <c r="F1468" s="1" t="s">
        <v>41</v>
      </c>
      <c r="G1468" s="1" t="s">
        <v>34</v>
      </c>
      <c r="H1468" s="1" t="s">
        <v>35</v>
      </c>
      <c r="I1468" s="1" t="s">
        <v>118</v>
      </c>
      <c r="J1468" s="1">
        <v>910</v>
      </c>
      <c r="K1468" s="1">
        <v>1301.3</v>
      </c>
    </row>
    <row r="1469" spans="1:11" ht="18" customHeight="1">
      <c r="A1469" s="1" t="s">
        <v>36</v>
      </c>
      <c r="B1469" s="1">
        <v>2021</v>
      </c>
      <c r="C1469" s="1" t="s">
        <v>43</v>
      </c>
      <c r="D1469" s="1" t="s">
        <v>20</v>
      </c>
      <c r="E1469" s="1" t="s">
        <v>64</v>
      </c>
      <c r="F1469" s="1" t="s">
        <v>41</v>
      </c>
      <c r="G1469" s="1" t="s">
        <v>34</v>
      </c>
      <c r="H1469" s="1" t="s">
        <v>35</v>
      </c>
      <c r="I1469" s="1" t="s">
        <v>118</v>
      </c>
      <c r="J1469" s="1">
        <v>863</v>
      </c>
      <c r="K1469" s="1">
        <v>526.24</v>
      </c>
    </row>
    <row r="1470" spans="1:11" ht="18" customHeight="1">
      <c r="A1470" s="1" t="s">
        <v>30</v>
      </c>
      <c r="B1470" s="1">
        <v>2021</v>
      </c>
      <c r="C1470" s="1" t="s">
        <v>43</v>
      </c>
      <c r="D1470" s="1" t="s">
        <v>20</v>
      </c>
      <c r="E1470" s="1" t="s">
        <v>64</v>
      </c>
      <c r="F1470" s="1" t="s">
        <v>41</v>
      </c>
      <c r="G1470" s="1" t="s">
        <v>34</v>
      </c>
      <c r="H1470" s="1" t="s">
        <v>35</v>
      </c>
      <c r="I1470" s="1" t="s">
        <v>118</v>
      </c>
      <c r="J1470" s="1">
        <v>309</v>
      </c>
      <c r="K1470" s="1">
        <v>441.87</v>
      </c>
    </row>
    <row r="1471" spans="1:11" ht="18" customHeight="1">
      <c r="A1471" s="1" t="s">
        <v>30</v>
      </c>
      <c r="B1471" s="1">
        <v>2021</v>
      </c>
      <c r="C1471" s="1" t="s">
        <v>43</v>
      </c>
      <c r="D1471" s="1" t="s">
        <v>20</v>
      </c>
      <c r="E1471" s="1" t="s">
        <v>64</v>
      </c>
      <c r="F1471" s="1" t="s">
        <v>41</v>
      </c>
      <c r="G1471" s="1" t="s">
        <v>34</v>
      </c>
      <c r="H1471" s="1" t="s">
        <v>35</v>
      </c>
      <c r="I1471" s="1" t="s">
        <v>118</v>
      </c>
      <c r="J1471" s="1">
        <v>337</v>
      </c>
      <c r="K1471" s="1">
        <v>481.90999999999997</v>
      </c>
    </row>
    <row r="1472" spans="1:11" ht="18" customHeight="1">
      <c r="A1472" s="1" t="s">
        <v>37</v>
      </c>
      <c r="B1472" s="1">
        <v>2021</v>
      </c>
      <c r="C1472" s="1" t="s">
        <v>43</v>
      </c>
      <c r="D1472" s="1" t="s">
        <v>20</v>
      </c>
      <c r="E1472" s="1" t="s">
        <v>64</v>
      </c>
      <c r="F1472" s="1" t="s">
        <v>41</v>
      </c>
      <c r="G1472" s="1" t="s">
        <v>34</v>
      </c>
      <c r="H1472" s="1" t="s">
        <v>35</v>
      </c>
      <c r="I1472" s="1" t="s">
        <v>118</v>
      </c>
      <c r="J1472" s="1">
        <v>139</v>
      </c>
      <c r="K1472" s="1">
        <v>198.76999999999998</v>
      </c>
    </row>
    <row r="1473" spans="1:11" ht="18" customHeight="1">
      <c r="A1473" s="1" t="s">
        <v>33</v>
      </c>
      <c r="B1473" s="1">
        <v>2021</v>
      </c>
      <c r="C1473" s="1" t="s">
        <v>43</v>
      </c>
      <c r="D1473" s="1" t="s">
        <v>20</v>
      </c>
      <c r="E1473" s="1" t="s">
        <v>64</v>
      </c>
      <c r="F1473" s="1" t="s">
        <v>41</v>
      </c>
      <c r="G1473" s="1" t="s">
        <v>34</v>
      </c>
      <c r="H1473" s="1" t="s">
        <v>35</v>
      </c>
      <c r="I1473" s="1" t="s">
        <v>118</v>
      </c>
      <c r="J1473" s="1">
        <v>833</v>
      </c>
      <c r="K1473" s="1">
        <v>1191.19</v>
      </c>
    </row>
    <row r="1474" spans="1:11" ht="18" customHeight="1">
      <c r="A1474" s="1" t="s">
        <v>36</v>
      </c>
      <c r="B1474" s="1">
        <v>2021</v>
      </c>
      <c r="C1474" s="1" t="s">
        <v>43</v>
      </c>
      <c r="D1474" s="1" t="s">
        <v>20</v>
      </c>
      <c r="E1474" s="1" t="s">
        <v>64</v>
      </c>
      <c r="F1474" s="1" t="s">
        <v>41</v>
      </c>
      <c r="G1474" s="1" t="s">
        <v>34</v>
      </c>
      <c r="H1474" s="1" t="s">
        <v>35</v>
      </c>
      <c r="I1474" s="1" t="s">
        <v>118</v>
      </c>
      <c r="J1474" s="1">
        <v>866</v>
      </c>
      <c r="K1474" s="1">
        <v>1238.3800000000001</v>
      </c>
    </row>
    <row r="1475" spans="1:11" ht="18" customHeight="1">
      <c r="A1475" s="1" t="s">
        <v>36</v>
      </c>
      <c r="B1475" s="1">
        <v>2021</v>
      </c>
      <c r="C1475" s="1" t="s">
        <v>43</v>
      </c>
      <c r="D1475" s="1" t="s">
        <v>20</v>
      </c>
      <c r="E1475" s="1" t="s">
        <v>64</v>
      </c>
      <c r="F1475" s="1" t="s">
        <v>41</v>
      </c>
      <c r="G1475" s="1" t="s">
        <v>34</v>
      </c>
      <c r="H1475" s="1" t="s">
        <v>35</v>
      </c>
      <c r="I1475" s="1" t="s">
        <v>118</v>
      </c>
      <c r="J1475" s="1">
        <v>311</v>
      </c>
      <c r="K1475" s="1">
        <v>444.73</v>
      </c>
    </row>
    <row r="1476" spans="1:11" ht="18" customHeight="1">
      <c r="A1476" s="1" t="s">
        <v>36</v>
      </c>
      <c r="B1476" s="1">
        <v>2021</v>
      </c>
      <c r="C1476" s="1" t="s">
        <v>49</v>
      </c>
      <c r="D1476" s="1" t="s">
        <v>19</v>
      </c>
      <c r="E1476" s="1" t="s">
        <v>64</v>
      </c>
      <c r="F1476" s="1" t="s">
        <v>41</v>
      </c>
      <c r="G1476" s="1" t="s">
        <v>34</v>
      </c>
      <c r="H1476" s="1" t="s">
        <v>35</v>
      </c>
      <c r="I1476" s="1" t="s">
        <v>118</v>
      </c>
      <c r="J1476" s="1">
        <v>350</v>
      </c>
      <c r="K1476" s="1">
        <v>500.5</v>
      </c>
    </row>
    <row r="1477" spans="1:11" ht="18" customHeight="1">
      <c r="A1477" s="1" t="s">
        <v>33</v>
      </c>
      <c r="B1477" s="1">
        <v>2021</v>
      </c>
      <c r="C1477" s="1" t="s">
        <v>49</v>
      </c>
      <c r="D1477" s="1" t="s">
        <v>19</v>
      </c>
      <c r="E1477" s="1" t="s">
        <v>64</v>
      </c>
      <c r="F1477" s="1" t="s">
        <v>41</v>
      </c>
      <c r="G1477" s="1" t="s">
        <v>34</v>
      </c>
      <c r="H1477" s="1" t="s">
        <v>35</v>
      </c>
      <c r="I1477" s="1" t="s">
        <v>118</v>
      </c>
      <c r="J1477" s="1">
        <v>304</v>
      </c>
      <c r="K1477" s="1">
        <v>434.72</v>
      </c>
    </row>
    <row r="1478" spans="1:11" ht="18" customHeight="1">
      <c r="A1478" s="1" t="s">
        <v>33</v>
      </c>
      <c r="B1478" s="1">
        <v>2021</v>
      </c>
      <c r="C1478" s="1" t="s">
        <v>49</v>
      </c>
      <c r="D1478" s="1" t="s">
        <v>19</v>
      </c>
      <c r="E1478" s="1" t="s">
        <v>64</v>
      </c>
      <c r="F1478" s="1" t="s">
        <v>41</v>
      </c>
      <c r="G1478" s="1" t="s">
        <v>34</v>
      </c>
      <c r="H1478" s="1" t="s">
        <v>35</v>
      </c>
      <c r="I1478" s="1" t="s">
        <v>118</v>
      </c>
      <c r="J1478" s="1">
        <v>352</v>
      </c>
      <c r="K1478" s="1">
        <v>503.36</v>
      </c>
    </row>
    <row r="1479" spans="1:11" ht="18" customHeight="1">
      <c r="A1479" s="1" t="s">
        <v>33</v>
      </c>
      <c r="B1479" s="1">
        <v>2021</v>
      </c>
      <c r="C1479" s="1" t="s">
        <v>49</v>
      </c>
      <c r="D1479" s="1" t="s">
        <v>19</v>
      </c>
      <c r="E1479" s="1" t="s">
        <v>64</v>
      </c>
      <c r="F1479" s="1" t="s">
        <v>41</v>
      </c>
      <c r="G1479" s="1" t="s">
        <v>34</v>
      </c>
      <c r="H1479" s="1" t="s">
        <v>35</v>
      </c>
      <c r="I1479" s="1" t="s">
        <v>118</v>
      </c>
      <c r="J1479" s="1">
        <v>829</v>
      </c>
      <c r="K1479" s="1">
        <v>1185.47</v>
      </c>
    </row>
    <row r="1480" spans="1:11" ht="18" customHeight="1">
      <c r="A1480" s="1" t="s">
        <v>36</v>
      </c>
      <c r="B1480" s="1">
        <v>2021</v>
      </c>
      <c r="C1480" s="1" t="s">
        <v>49</v>
      </c>
      <c r="D1480" s="1" t="s">
        <v>19</v>
      </c>
      <c r="E1480" s="1" t="s">
        <v>64</v>
      </c>
      <c r="F1480" s="1" t="s">
        <v>41</v>
      </c>
      <c r="G1480" s="1" t="s">
        <v>34</v>
      </c>
      <c r="H1480" s="1" t="s">
        <v>35</v>
      </c>
      <c r="I1480" s="1" t="s">
        <v>118</v>
      </c>
      <c r="J1480" s="1">
        <v>862</v>
      </c>
      <c r="K1480" s="1">
        <v>1232.6599999999999</v>
      </c>
    </row>
    <row r="1481" spans="1:11" ht="18" customHeight="1">
      <c r="A1481" s="1" t="s">
        <v>33</v>
      </c>
      <c r="B1481" s="1">
        <v>2021</v>
      </c>
      <c r="C1481" s="1" t="s">
        <v>49</v>
      </c>
      <c r="D1481" s="1" t="s">
        <v>19</v>
      </c>
      <c r="E1481" s="1" t="s">
        <v>64</v>
      </c>
      <c r="F1481" s="1" t="s">
        <v>41</v>
      </c>
      <c r="G1481" s="1" t="s">
        <v>34</v>
      </c>
      <c r="H1481" s="1" t="s">
        <v>35</v>
      </c>
      <c r="I1481" s="1" t="s">
        <v>118</v>
      </c>
      <c r="J1481" s="1">
        <v>918</v>
      </c>
      <c r="K1481" s="1">
        <v>1312.74</v>
      </c>
    </row>
    <row r="1482" spans="1:11" ht="18" customHeight="1">
      <c r="A1482" s="1" t="s">
        <v>33</v>
      </c>
      <c r="B1482" s="1">
        <v>2021</v>
      </c>
      <c r="C1482" s="1" t="s">
        <v>49</v>
      </c>
      <c r="D1482" s="1" t="s">
        <v>19</v>
      </c>
      <c r="E1482" s="1" t="s">
        <v>64</v>
      </c>
      <c r="F1482" s="1" t="s">
        <v>41</v>
      </c>
      <c r="G1482" s="1" t="s">
        <v>34</v>
      </c>
      <c r="H1482" s="1" t="s">
        <v>35</v>
      </c>
      <c r="I1482" s="1" t="s">
        <v>118</v>
      </c>
      <c r="J1482" s="1">
        <v>919</v>
      </c>
      <c r="K1482" s="1">
        <v>1314.17</v>
      </c>
    </row>
    <row r="1483" spans="1:11" ht="18" customHeight="1">
      <c r="A1483" s="1" t="s">
        <v>36</v>
      </c>
      <c r="B1483" s="1">
        <v>2021</v>
      </c>
      <c r="C1483" s="1" t="s">
        <v>49</v>
      </c>
      <c r="D1483" s="1" t="s">
        <v>19</v>
      </c>
      <c r="E1483" s="1" t="s">
        <v>64</v>
      </c>
      <c r="F1483" s="1" t="s">
        <v>41</v>
      </c>
      <c r="G1483" s="1" t="s">
        <v>34</v>
      </c>
      <c r="H1483" s="1" t="s">
        <v>35</v>
      </c>
      <c r="I1483" s="1" t="s">
        <v>118</v>
      </c>
      <c r="J1483" s="1">
        <v>920</v>
      </c>
      <c r="K1483" s="1">
        <v>1315.6</v>
      </c>
    </row>
    <row r="1484" spans="1:11" ht="18" customHeight="1">
      <c r="A1484" s="1" t="s">
        <v>36</v>
      </c>
      <c r="B1484" s="1">
        <v>2021</v>
      </c>
      <c r="C1484" s="1" t="s">
        <v>49</v>
      </c>
      <c r="D1484" s="1" t="s">
        <v>19</v>
      </c>
      <c r="E1484" s="1" t="s">
        <v>64</v>
      </c>
      <c r="F1484" s="1" t="s">
        <v>41</v>
      </c>
      <c r="G1484" s="1" t="s">
        <v>34</v>
      </c>
      <c r="H1484" s="1" t="s">
        <v>35</v>
      </c>
      <c r="I1484" s="1" t="s">
        <v>118</v>
      </c>
      <c r="J1484" s="1">
        <v>869</v>
      </c>
      <c r="K1484" s="1">
        <v>526.24</v>
      </c>
    </row>
    <row r="1485" spans="1:11" ht="18" customHeight="1">
      <c r="A1485" s="1" t="s">
        <v>36</v>
      </c>
      <c r="B1485" s="1">
        <v>2021</v>
      </c>
      <c r="C1485" s="1" t="s">
        <v>49</v>
      </c>
      <c r="D1485" s="1" t="s">
        <v>19</v>
      </c>
      <c r="E1485" s="1" t="s">
        <v>64</v>
      </c>
      <c r="F1485" s="1" t="s">
        <v>41</v>
      </c>
      <c r="G1485" s="1" t="s">
        <v>34</v>
      </c>
      <c r="H1485" s="1" t="s">
        <v>35</v>
      </c>
      <c r="I1485" s="1" t="s">
        <v>118</v>
      </c>
      <c r="J1485" s="1">
        <v>351</v>
      </c>
      <c r="K1485" s="1">
        <v>501.93</v>
      </c>
    </row>
    <row r="1486" spans="1:11" ht="18" customHeight="1">
      <c r="A1486" s="1" t="s">
        <v>33</v>
      </c>
      <c r="B1486" s="1">
        <v>2021</v>
      </c>
      <c r="C1486" s="1" t="s">
        <v>49</v>
      </c>
      <c r="D1486" s="1" t="s">
        <v>19</v>
      </c>
      <c r="E1486" s="1" t="s">
        <v>64</v>
      </c>
      <c r="F1486" s="1" t="s">
        <v>41</v>
      </c>
      <c r="G1486" s="1" t="s">
        <v>34</v>
      </c>
      <c r="H1486" s="1" t="s">
        <v>35</v>
      </c>
      <c r="I1486" s="1" t="s">
        <v>118</v>
      </c>
      <c r="J1486" s="1">
        <v>261</v>
      </c>
      <c r="K1486" s="1">
        <v>373.23</v>
      </c>
    </row>
    <row r="1487" spans="1:11" ht="18" customHeight="1">
      <c r="A1487" s="1" t="s">
        <v>33</v>
      </c>
      <c r="B1487" s="1">
        <v>2021</v>
      </c>
      <c r="C1487" s="1" t="s">
        <v>49</v>
      </c>
      <c r="D1487" s="1" t="s">
        <v>19</v>
      </c>
      <c r="E1487" s="1" t="s">
        <v>64</v>
      </c>
      <c r="F1487" s="1" t="s">
        <v>41</v>
      </c>
      <c r="G1487" s="1" t="s">
        <v>34</v>
      </c>
      <c r="H1487" s="1" t="s">
        <v>35</v>
      </c>
      <c r="I1487" s="1" t="s">
        <v>118</v>
      </c>
      <c r="J1487" s="1">
        <v>255</v>
      </c>
      <c r="K1487" s="1">
        <v>364.65</v>
      </c>
    </row>
    <row r="1488" spans="1:11" ht="18" customHeight="1">
      <c r="A1488" s="1" t="s">
        <v>33</v>
      </c>
      <c r="B1488" s="1">
        <v>2021</v>
      </c>
      <c r="C1488" s="1" t="s">
        <v>49</v>
      </c>
      <c r="D1488" s="1" t="s">
        <v>19</v>
      </c>
      <c r="E1488" s="1" t="s">
        <v>64</v>
      </c>
      <c r="F1488" s="1" t="s">
        <v>41</v>
      </c>
      <c r="G1488" s="1" t="s">
        <v>34</v>
      </c>
      <c r="H1488" s="1" t="s">
        <v>35</v>
      </c>
      <c r="I1488" s="1" t="s">
        <v>118</v>
      </c>
      <c r="J1488" s="1">
        <v>307</v>
      </c>
      <c r="K1488" s="1">
        <v>439.01</v>
      </c>
    </row>
    <row r="1489" spans="1:11" ht="18" customHeight="1">
      <c r="A1489" s="1" t="s">
        <v>33</v>
      </c>
      <c r="B1489" s="1">
        <v>2021</v>
      </c>
      <c r="C1489" s="1" t="s">
        <v>49</v>
      </c>
      <c r="D1489" s="1" t="s">
        <v>19</v>
      </c>
      <c r="E1489" s="1" t="s">
        <v>64</v>
      </c>
      <c r="F1489" s="1" t="s">
        <v>41</v>
      </c>
      <c r="G1489" s="1" t="s">
        <v>34</v>
      </c>
      <c r="H1489" s="1" t="s">
        <v>35</v>
      </c>
      <c r="I1489" s="1" t="s">
        <v>118</v>
      </c>
      <c r="J1489" s="1">
        <v>838</v>
      </c>
      <c r="K1489" s="1">
        <v>1198.3399999999999</v>
      </c>
    </row>
    <row r="1490" spans="1:11" ht="18" customHeight="1">
      <c r="A1490" s="1" t="s">
        <v>36</v>
      </c>
      <c r="B1490" s="1">
        <v>2021</v>
      </c>
      <c r="C1490" s="1" t="s">
        <v>49</v>
      </c>
      <c r="D1490" s="1" t="s">
        <v>19</v>
      </c>
      <c r="E1490" s="1" t="s">
        <v>64</v>
      </c>
      <c r="F1490" s="1" t="s">
        <v>41</v>
      </c>
      <c r="G1490" s="1" t="s">
        <v>34</v>
      </c>
      <c r="H1490" s="1" t="s">
        <v>35</v>
      </c>
      <c r="I1490" s="1" t="s">
        <v>118</v>
      </c>
      <c r="J1490" s="1">
        <v>871</v>
      </c>
      <c r="K1490" s="1">
        <v>1245.53</v>
      </c>
    </row>
    <row r="1491" spans="1:11" ht="18" customHeight="1">
      <c r="A1491" s="1" t="s">
        <v>36</v>
      </c>
      <c r="B1491" s="1">
        <v>2021</v>
      </c>
      <c r="C1491" s="1" t="s">
        <v>48</v>
      </c>
      <c r="D1491" s="1" t="s">
        <v>19</v>
      </c>
      <c r="E1491" s="1" t="s">
        <v>64</v>
      </c>
      <c r="F1491" s="1" t="s">
        <v>41</v>
      </c>
      <c r="G1491" s="1" t="s">
        <v>34</v>
      </c>
      <c r="H1491" s="1" t="s">
        <v>35</v>
      </c>
      <c r="I1491" s="1" t="s">
        <v>118</v>
      </c>
      <c r="J1491" s="1">
        <v>308</v>
      </c>
      <c r="K1491" s="1">
        <v>440.44</v>
      </c>
    </row>
    <row r="1492" spans="1:11" ht="18" customHeight="1">
      <c r="A1492" s="1" t="s">
        <v>40</v>
      </c>
      <c r="B1492" s="1">
        <v>2021</v>
      </c>
      <c r="C1492" s="1" t="s">
        <v>48</v>
      </c>
      <c r="D1492" s="1" t="s">
        <v>19</v>
      </c>
      <c r="E1492" s="1" t="s">
        <v>64</v>
      </c>
      <c r="F1492" s="1" t="s">
        <v>41</v>
      </c>
      <c r="G1492" s="1" t="s">
        <v>34</v>
      </c>
      <c r="H1492" s="1" t="s">
        <v>35</v>
      </c>
      <c r="I1492" s="1" t="s">
        <v>118</v>
      </c>
      <c r="J1492" s="1">
        <v>356</v>
      </c>
      <c r="K1492" s="1">
        <v>509.08</v>
      </c>
    </row>
    <row r="1493" spans="1:11" ht="18" customHeight="1">
      <c r="A1493" s="1" t="s">
        <v>36</v>
      </c>
      <c r="B1493" s="1">
        <v>2021</v>
      </c>
      <c r="C1493" s="1" t="s">
        <v>48</v>
      </c>
      <c r="D1493" s="1" t="s">
        <v>19</v>
      </c>
      <c r="E1493" s="1" t="s">
        <v>64</v>
      </c>
      <c r="F1493" s="1" t="s">
        <v>41</v>
      </c>
      <c r="G1493" s="1" t="s">
        <v>34</v>
      </c>
      <c r="H1493" s="1" t="s">
        <v>35</v>
      </c>
      <c r="I1493" s="1" t="s">
        <v>118</v>
      </c>
      <c r="J1493" s="1">
        <v>310</v>
      </c>
      <c r="K1493" s="1">
        <v>443.3</v>
      </c>
    </row>
    <row r="1494" spans="1:11" ht="18" customHeight="1">
      <c r="A1494" s="1" t="s">
        <v>33</v>
      </c>
      <c r="B1494" s="1">
        <v>2021</v>
      </c>
      <c r="C1494" s="1" t="s">
        <v>48</v>
      </c>
      <c r="D1494" s="1" t="s">
        <v>19</v>
      </c>
      <c r="E1494" s="1" t="s">
        <v>64</v>
      </c>
      <c r="F1494" s="1" t="s">
        <v>41</v>
      </c>
      <c r="G1494" s="1" t="s">
        <v>34</v>
      </c>
      <c r="H1494" s="1" t="s">
        <v>35</v>
      </c>
      <c r="I1494" s="1" t="s">
        <v>118</v>
      </c>
      <c r="J1494" s="1">
        <v>358</v>
      </c>
      <c r="K1494" s="1">
        <v>511.94</v>
      </c>
    </row>
    <row r="1495" spans="1:11" ht="18" customHeight="1">
      <c r="A1495" s="1" t="s">
        <v>33</v>
      </c>
      <c r="B1495" s="1">
        <v>2021</v>
      </c>
      <c r="C1495" s="1" t="s">
        <v>48</v>
      </c>
      <c r="D1495" s="1" t="s">
        <v>19</v>
      </c>
      <c r="E1495" s="1" t="s">
        <v>64</v>
      </c>
      <c r="F1495" s="1" t="s">
        <v>41</v>
      </c>
      <c r="G1495" s="1" t="s">
        <v>34</v>
      </c>
      <c r="H1495" s="1" t="s">
        <v>35</v>
      </c>
      <c r="I1495" s="1" t="s">
        <v>118</v>
      </c>
      <c r="J1495" s="1">
        <v>828</v>
      </c>
      <c r="K1495" s="1">
        <v>1184.04</v>
      </c>
    </row>
    <row r="1496" spans="1:11" ht="18" customHeight="1">
      <c r="A1496" s="1" t="s">
        <v>37</v>
      </c>
      <c r="B1496" s="1">
        <v>2021</v>
      </c>
      <c r="C1496" s="1" t="s">
        <v>48</v>
      </c>
      <c r="D1496" s="1" t="s">
        <v>19</v>
      </c>
      <c r="E1496" s="1" t="s">
        <v>64</v>
      </c>
      <c r="F1496" s="1" t="s">
        <v>41</v>
      </c>
      <c r="G1496" s="1" t="s">
        <v>34</v>
      </c>
      <c r="H1496" s="1" t="s">
        <v>35</v>
      </c>
      <c r="I1496" s="1" t="s">
        <v>118</v>
      </c>
      <c r="J1496" s="1">
        <v>915</v>
      </c>
      <c r="K1496" s="1">
        <v>1308.45</v>
      </c>
    </row>
    <row r="1497" spans="1:11" ht="18" customHeight="1">
      <c r="A1497" s="1" t="s">
        <v>36</v>
      </c>
      <c r="B1497" s="1">
        <v>2021</v>
      </c>
      <c r="C1497" s="1" t="s">
        <v>48</v>
      </c>
      <c r="D1497" s="1" t="s">
        <v>19</v>
      </c>
      <c r="E1497" s="1" t="s">
        <v>64</v>
      </c>
      <c r="F1497" s="1" t="s">
        <v>41</v>
      </c>
      <c r="G1497" s="1" t="s">
        <v>34</v>
      </c>
      <c r="H1497" s="1" t="s">
        <v>35</v>
      </c>
      <c r="I1497" s="1" t="s">
        <v>118</v>
      </c>
      <c r="J1497" s="1">
        <v>916</v>
      </c>
      <c r="K1497" s="1">
        <v>1309.8800000000001</v>
      </c>
    </row>
    <row r="1498" spans="1:11" ht="18" customHeight="1">
      <c r="A1498" s="1" t="s">
        <v>36</v>
      </c>
      <c r="B1498" s="1">
        <v>2021</v>
      </c>
      <c r="C1498" s="1" t="s">
        <v>48</v>
      </c>
      <c r="D1498" s="1" t="s">
        <v>19</v>
      </c>
      <c r="E1498" s="1" t="s">
        <v>64</v>
      </c>
      <c r="F1498" s="1" t="s">
        <v>41</v>
      </c>
      <c r="G1498" s="1" t="s">
        <v>34</v>
      </c>
      <c r="H1498" s="1" t="s">
        <v>35</v>
      </c>
      <c r="I1498" s="1" t="s">
        <v>118</v>
      </c>
      <c r="J1498" s="1">
        <v>917</v>
      </c>
      <c r="K1498" s="1">
        <v>1311.31</v>
      </c>
    </row>
    <row r="1499" spans="1:11" ht="18" customHeight="1">
      <c r="A1499" s="1" t="s">
        <v>36</v>
      </c>
      <c r="B1499" s="1">
        <v>2021</v>
      </c>
      <c r="C1499" s="1" t="s">
        <v>48</v>
      </c>
      <c r="D1499" s="1" t="s">
        <v>19</v>
      </c>
      <c r="E1499" s="1" t="s">
        <v>64</v>
      </c>
      <c r="F1499" s="1" t="s">
        <v>41</v>
      </c>
      <c r="G1499" s="1" t="s">
        <v>34</v>
      </c>
      <c r="H1499" s="1" t="s">
        <v>35</v>
      </c>
      <c r="I1499" s="1" t="s">
        <v>118</v>
      </c>
      <c r="J1499" s="1">
        <v>868</v>
      </c>
      <c r="K1499" s="1">
        <v>526.24</v>
      </c>
    </row>
    <row r="1500" spans="1:11" ht="18" customHeight="1">
      <c r="A1500" s="1" t="s">
        <v>30</v>
      </c>
      <c r="B1500" s="1">
        <v>2021</v>
      </c>
      <c r="C1500" s="1" t="s">
        <v>48</v>
      </c>
      <c r="D1500" s="1" t="s">
        <v>19</v>
      </c>
      <c r="E1500" s="1" t="s">
        <v>64</v>
      </c>
      <c r="F1500" s="1" t="s">
        <v>41</v>
      </c>
      <c r="G1500" s="1" t="s">
        <v>34</v>
      </c>
      <c r="H1500" s="1" t="s">
        <v>35</v>
      </c>
      <c r="I1500" s="1" t="s">
        <v>118</v>
      </c>
      <c r="J1500" s="1">
        <v>357</v>
      </c>
      <c r="K1500" s="1">
        <v>526.24</v>
      </c>
    </row>
    <row r="1501" spans="1:11" ht="18" customHeight="1">
      <c r="A1501" s="1" t="s">
        <v>33</v>
      </c>
      <c r="B1501" s="1">
        <v>2021</v>
      </c>
      <c r="C1501" s="1" t="s">
        <v>48</v>
      </c>
      <c r="D1501" s="1" t="s">
        <v>19</v>
      </c>
      <c r="E1501" s="1" t="s">
        <v>64</v>
      </c>
      <c r="F1501" s="1" t="s">
        <v>41</v>
      </c>
      <c r="G1501" s="1" t="s">
        <v>34</v>
      </c>
      <c r="H1501" s="1" t="s">
        <v>35</v>
      </c>
      <c r="I1501" s="1" t="s">
        <v>118</v>
      </c>
      <c r="J1501" s="1">
        <v>279</v>
      </c>
      <c r="K1501" s="1">
        <v>398.97</v>
      </c>
    </row>
    <row r="1502" spans="1:11" ht="18" customHeight="1">
      <c r="A1502" s="1" t="s">
        <v>36</v>
      </c>
      <c r="B1502" s="1">
        <v>2021</v>
      </c>
      <c r="C1502" s="1" t="s">
        <v>48</v>
      </c>
      <c r="D1502" s="1" t="s">
        <v>19</v>
      </c>
      <c r="E1502" s="1" t="s">
        <v>64</v>
      </c>
      <c r="F1502" s="1" t="s">
        <v>41</v>
      </c>
      <c r="G1502" s="1" t="s">
        <v>34</v>
      </c>
      <c r="H1502" s="1" t="s">
        <v>35</v>
      </c>
      <c r="I1502" s="1" t="s">
        <v>118</v>
      </c>
      <c r="J1502" s="1">
        <v>273</v>
      </c>
      <c r="K1502" s="1">
        <v>390.39</v>
      </c>
    </row>
    <row r="1503" spans="1:11" ht="18" customHeight="1">
      <c r="A1503" s="1" t="s">
        <v>36</v>
      </c>
      <c r="B1503" s="1">
        <v>2021</v>
      </c>
      <c r="C1503" s="1" t="s">
        <v>48</v>
      </c>
      <c r="D1503" s="1" t="s">
        <v>19</v>
      </c>
      <c r="E1503" s="1" t="s">
        <v>64</v>
      </c>
      <c r="F1503" s="1" t="s">
        <v>41</v>
      </c>
      <c r="G1503" s="1" t="s">
        <v>34</v>
      </c>
      <c r="H1503" s="1" t="s">
        <v>35</v>
      </c>
      <c r="I1503" s="1" t="s">
        <v>118</v>
      </c>
      <c r="J1503" s="1">
        <v>267</v>
      </c>
      <c r="K1503" s="1">
        <v>381.81</v>
      </c>
    </row>
    <row r="1504" spans="1:11" ht="18" customHeight="1">
      <c r="A1504" s="1" t="s">
        <v>37</v>
      </c>
      <c r="B1504" s="1">
        <v>2021</v>
      </c>
      <c r="C1504" s="1" t="s">
        <v>48</v>
      </c>
      <c r="D1504" s="1" t="s">
        <v>19</v>
      </c>
      <c r="E1504" s="1" t="s">
        <v>64</v>
      </c>
      <c r="F1504" s="1" t="s">
        <v>41</v>
      </c>
      <c r="G1504" s="1" t="s">
        <v>34</v>
      </c>
      <c r="H1504" s="1" t="s">
        <v>35</v>
      </c>
      <c r="I1504" s="1" t="s">
        <v>118</v>
      </c>
      <c r="J1504" s="1">
        <v>313</v>
      </c>
      <c r="K1504" s="1">
        <v>447.59000000000003</v>
      </c>
    </row>
    <row r="1505" spans="1:11" ht="18" customHeight="1">
      <c r="A1505" s="1" t="s">
        <v>33</v>
      </c>
      <c r="B1505" s="1">
        <v>2021</v>
      </c>
      <c r="C1505" s="1" t="s">
        <v>48</v>
      </c>
      <c r="D1505" s="1" t="s">
        <v>19</v>
      </c>
      <c r="E1505" s="1" t="s">
        <v>64</v>
      </c>
      <c r="F1505" s="1" t="s">
        <v>41</v>
      </c>
      <c r="G1505" s="1" t="s">
        <v>34</v>
      </c>
      <c r="H1505" s="1" t="s">
        <v>35</v>
      </c>
      <c r="I1505" s="1" t="s">
        <v>118</v>
      </c>
      <c r="J1505" s="1">
        <v>355</v>
      </c>
      <c r="K1505" s="1">
        <v>507.65</v>
      </c>
    </row>
    <row r="1506" spans="1:11" ht="18" customHeight="1">
      <c r="A1506" s="1" t="s">
        <v>36</v>
      </c>
      <c r="B1506" s="1">
        <v>2021</v>
      </c>
      <c r="C1506" s="1" t="s">
        <v>48</v>
      </c>
      <c r="D1506" s="1" t="s">
        <v>19</v>
      </c>
      <c r="E1506" s="1" t="s">
        <v>64</v>
      </c>
      <c r="F1506" s="1" t="s">
        <v>41</v>
      </c>
      <c r="G1506" s="1" t="s">
        <v>34</v>
      </c>
      <c r="H1506" s="1" t="s">
        <v>35</v>
      </c>
      <c r="I1506" s="1" t="s">
        <v>118</v>
      </c>
      <c r="J1506" s="1">
        <v>837</v>
      </c>
      <c r="K1506" s="1">
        <v>1196.9099999999999</v>
      </c>
    </row>
    <row r="1507" spans="1:11" ht="18" customHeight="1">
      <c r="A1507" s="1" t="s">
        <v>36</v>
      </c>
      <c r="B1507" s="1">
        <v>2021</v>
      </c>
      <c r="C1507" s="1" t="s">
        <v>48</v>
      </c>
      <c r="D1507" s="1" t="s">
        <v>19</v>
      </c>
      <c r="E1507" s="1" t="s">
        <v>64</v>
      </c>
      <c r="F1507" s="1" t="s">
        <v>41</v>
      </c>
      <c r="G1507" s="1" t="s">
        <v>34</v>
      </c>
      <c r="H1507" s="1" t="s">
        <v>35</v>
      </c>
      <c r="I1507" s="1" t="s">
        <v>118</v>
      </c>
      <c r="J1507" s="1">
        <v>870</v>
      </c>
      <c r="K1507" s="1">
        <v>1244.0999999999999</v>
      </c>
    </row>
    <row r="1508" spans="1:11" ht="18" customHeight="1">
      <c r="A1508" s="1" t="s">
        <v>33</v>
      </c>
      <c r="B1508" s="1">
        <v>2021</v>
      </c>
      <c r="C1508" s="1" t="s">
        <v>47</v>
      </c>
      <c r="D1508" s="1" t="s">
        <v>19</v>
      </c>
      <c r="E1508" s="1" t="s">
        <v>64</v>
      </c>
      <c r="F1508" s="1" t="s">
        <v>41</v>
      </c>
      <c r="G1508" s="1" t="s">
        <v>34</v>
      </c>
      <c r="H1508" s="1" t="s">
        <v>35</v>
      </c>
      <c r="I1508" s="1" t="s">
        <v>118</v>
      </c>
      <c r="J1508" s="1">
        <v>314</v>
      </c>
      <c r="K1508" s="1">
        <v>449.02</v>
      </c>
    </row>
    <row r="1509" spans="1:11" ht="18" customHeight="1">
      <c r="A1509" s="1" t="s">
        <v>30</v>
      </c>
      <c r="B1509" s="1">
        <v>2021</v>
      </c>
      <c r="C1509" s="1" t="s">
        <v>47</v>
      </c>
      <c r="D1509" s="1" t="s">
        <v>19</v>
      </c>
      <c r="E1509" s="1" t="s">
        <v>64</v>
      </c>
      <c r="F1509" s="1" t="s">
        <v>41</v>
      </c>
      <c r="G1509" s="1" t="s">
        <v>34</v>
      </c>
      <c r="H1509" s="1" t="s">
        <v>35</v>
      </c>
      <c r="I1509" s="1" t="s">
        <v>118</v>
      </c>
      <c r="J1509" s="1">
        <v>362</v>
      </c>
      <c r="K1509" s="1">
        <v>517.66</v>
      </c>
    </row>
    <row r="1510" spans="1:11" ht="18" customHeight="1">
      <c r="A1510" s="1" t="s">
        <v>33</v>
      </c>
      <c r="B1510" s="1">
        <v>2021</v>
      </c>
      <c r="C1510" s="1" t="s">
        <v>47</v>
      </c>
      <c r="D1510" s="1" t="s">
        <v>19</v>
      </c>
      <c r="E1510" s="1" t="s">
        <v>64</v>
      </c>
      <c r="F1510" s="1" t="s">
        <v>41</v>
      </c>
      <c r="G1510" s="1" t="s">
        <v>34</v>
      </c>
      <c r="H1510" s="1" t="s">
        <v>35</v>
      </c>
      <c r="I1510" s="1" t="s">
        <v>118</v>
      </c>
      <c r="J1510" s="1">
        <v>290</v>
      </c>
      <c r="K1510" s="1">
        <v>414.7</v>
      </c>
    </row>
    <row r="1511" spans="1:11" ht="18" customHeight="1">
      <c r="A1511" s="1" t="s">
        <v>33</v>
      </c>
      <c r="B1511" s="1">
        <v>2021</v>
      </c>
      <c r="C1511" s="1" t="s">
        <v>47</v>
      </c>
      <c r="D1511" s="1" t="s">
        <v>19</v>
      </c>
      <c r="E1511" s="1" t="s">
        <v>64</v>
      </c>
      <c r="F1511" s="1" t="s">
        <v>41</v>
      </c>
      <c r="G1511" s="1" t="s">
        <v>34</v>
      </c>
      <c r="H1511" s="1" t="s">
        <v>35</v>
      </c>
      <c r="I1511" s="1" t="s">
        <v>118</v>
      </c>
      <c r="J1511" s="1">
        <v>316</v>
      </c>
      <c r="K1511" s="1">
        <v>451.88</v>
      </c>
    </row>
    <row r="1512" spans="1:11" ht="18" customHeight="1">
      <c r="A1512" s="1" t="s">
        <v>36</v>
      </c>
      <c r="B1512" s="1">
        <v>2021</v>
      </c>
      <c r="C1512" s="1" t="s">
        <v>47</v>
      </c>
      <c r="D1512" s="1" t="s">
        <v>19</v>
      </c>
      <c r="E1512" s="1" t="s">
        <v>64</v>
      </c>
      <c r="F1512" s="1" t="s">
        <v>41</v>
      </c>
      <c r="G1512" s="1" t="s">
        <v>34</v>
      </c>
      <c r="H1512" s="1" t="s">
        <v>35</v>
      </c>
      <c r="I1512" s="1" t="s">
        <v>118</v>
      </c>
      <c r="J1512" s="1">
        <v>364</v>
      </c>
      <c r="K1512" s="1">
        <v>520.52</v>
      </c>
    </row>
    <row r="1513" spans="1:11" ht="18" customHeight="1">
      <c r="A1513" s="1" t="s">
        <v>36</v>
      </c>
      <c r="B1513" s="1">
        <v>2021</v>
      </c>
      <c r="C1513" s="1" t="s">
        <v>47</v>
      </c>
      <c r="D1513" s="1" t="s">
        <v>19</v>
      </c>
      <c r="E1513" s="1" t="s">
        <v>64</v>
      </c>
      <c r="F1513" s="1" t="s">
        <v>41</v>
      </c>
      <c r="G1513" s="1" t="s">
        <v>34</v>
      </c>
      <c r="H1513" s="1" t="s">
        <v>35</v>
      </c>
      <c r="I1513" s="1" t="s">
        <v>118</v>
      </c>
      <c r="J1513" s="1">
        <v>827</v>
      </c>
      <c r="K1513" s="1">
        <v>1182.6100000000001</v>
      </c>
    </row>
    <row r="1514" spans="1:11" ht="18" customHeight="1">
      <c r="A1514" s="1" t="s">
        <v>33</v>
      </c>
      <c r="B1514" s="1">
        <v>2021</v>
      </c>
      <c r="C1514" s="1" t="s">
        <v>47</v>
      </c>
      <c r="D1514" s="1" t="s">
        <v>19</v>
      </c>
      <c r="E1514" s="1" t="s">
        <v>64</v>
      </c>
      <c r="F1514" s="1" t="s">
        <v>41</v>
      </c>
      <c r="G1514" s="1" t="s">
        <v>34</v>
      </c>
      <c r="H1514" s="1" t="s">
        <v>35</v>
      </c>
      <c r="I1514" s="1" t="s">
        <v>118</v>
      </c>
      <c r="J1514" s="1">
        <v>861</v>
      </c>
      <c r="K1514" s="1">
        <v>1231.23</v>
      </c>
    </row>
    <row r="1515" spans="1:11" ht="18" customHeight="1">
      <c r="A1515" s="1" t="s">
        <v>33</v>
      </c>
      <c r="B1515" s="1">
        <v>2021</v>
      </c>
      <c r="C1515" s="1" t="s">
        <v>47</v>
      </c>
      <c r="D1515" s="1" t="s">
        <v>19</v>
      </c>
      <c r="E1515" s="1" t="s">
        <v>64</v>
      </c>
      <c r="F1515" s="1" t="s">
        <v>41</v>
      </c>
      <c r="G1515" s="1" t="s">
        <v>34</v>
      </c>
      <c r="H1515" s="1" t="s">
        <v>35</v>
      </c>
      <c r="I1515" s="1" t="s">
        <v>118</v>
      </c>
      <c r="J1515" s="1">
        <v>914</v>
      </c>
      <c r="K1515" s="1">
        <v>1307.02</v>
      </c>
    </row>
    <row r="1516" spans="1:11" ht="18" customHeight="1">
      <c r="A1516" s="1" t="s">
        <v>33</v>
      </c>
      <c r="B1516" s="1">
        <v>2021</v>
      </c>
      <c r="C1516" s="1" t="s">
        <v>47</v>
      </c>
      <c r="D1516" s="1" t="s">
        <v>19</v>
      </c>
      <c r="E1516" s="1" t="s">
        <v>64</v>
      </c>
      <c r="F1516" s="1" t="s">
        <v>41</v>
      </c>
      <c r="G1516" s="1" t="s">
        <v>34</v>
      </c>
      <c r="H1516" s="1" t="s">
        <v>35</v>
      </c>
      <c r="I1516" s="1" t="s">
        <v>118</v>
      </c>
      <c r="J1516" s="1">
        <v>867</v>
      </c>
      <c r="K1516" s="1">
        <v>526.24</v>
      </c>
    </row>
    <row r="1517" spans="1:11" ht="18" customHeight="1">
      <c r="A1517" s="1" t="s">
        <v>36</v>
      </c>
      <c r="B1517" s="1">
        <v>2021</v>
      </c>
      <c r="C1517" s="1" t="s">
        <v>47</v>
      </c>
      <c r="D1517" s="1" t="s">
        <v>19</v>
      </c>
      <c r="E1517" s="1" t="s">
        <v>64</v>
      </c>
      <c r="F1517" s="1" t="s">
        <v>41</v>
      </c>
      <c r="G1517" s="1" t="s">
        <v>34</v>
      </c>
      <c r="H1517" s="1" t="s">
        <v>35</v>
      </c>
      <c r="I1517" s="1" t="s">
        <v>118</v>
      </c>
      <c r="J1517" s="1">
        <v>363</v>
      </c>
      <c r="K1517" s="1">
        <v>526.24</v>
      </c>
    </row>
    <row r="1518" spans="1:11" ht="18" customHeight="1">
      <c r="A1518" s="1" t="s">
        <v>36</v>
      </c>
      <c r="B1518" s="1">
        <v>2021</v>
      </c>
      <c r="C1518" s="1" t="s">
        <v>47</v>
      </c>
      <c r="D1518" s="1" t="s">
        <v>19</v>
      </c>
      <c r="E1518" s="1" t="s">
        <v>64</v>
      </c>
      <c r="F1518" s="1" t="s">
        <v>41</v>
      </c>
      <c r="G1518" s="1" t="s">
        <v>34</v>
      </c>
      <c r="H1518" s="1" t="s">
        <v>35</v>
      </c>
      <c r="I1518" s="1" t="s">
        <v>118</v>
      </c>
      <c r="J1518" s="1">
        <v>291</v>
      </c>
      <c r="K1518" s="1">
        <v>416.13</v>
      </c>
    </row>
    <row r="1519" spans="1:11" ht="18" customHeight="1">
      <c r="A1519" s="1" t="s">
        <v>33</v>
      </c>
      <c r="B1519" s="1">
        <v>2021</v>
      </c>
      <c r="C1519" s="1" t="s">
        <v>47</v>
      </c>
      <c r="D1519" s="1" t="s">
        <v>19</v>
      </c>
      <c r="E1519" s="1" t="s">
        <v>64</v>
      </c>
      <c r="F1519" s="1" t="s">
        <v>41</v>
      </c>
      <c r="G1519" s="1" t="s">
        <v>34</v>
      </c>
      <c r="H1519" s="1" t="s">
        <v>35</v>
      </c>
      <c r="I1519" s="1" t="s">
        <v>118</v>
      </c>
      <c r="J1519" s="1">
        <v>285</v>
      </c>
      <c r="K1519" s="1">
        <v>407.55</v>
      </c>
    </row>
    <row r="1520" spans="1:11" ht="18" customHeight="1">
      <c r="A1520" s="1" t="s">
        <v>33</v>
      </c>
      <c r="B1520" s="1">
        <v>2021</v>
      </c>
      <c r="C1520" s="1" t="s">
        <v>47</v>
      </c>
      <c r="D1520" s="1" t="s">
        <v>19</v>
      </c>
      <c r="E1520" s="1" t="s">
        <v>64</v>
      </c>
      <c r="F1520" s="1" t="s">
        <v>41</v>
      </c>
      <c r="G1520" s="1" t="s">
        <v>34</v>
      </c>
      <c r="H1520" s="1" t="s">
        <v>35</v>
      </c>
      <c r="I1520" s="1" t="s">
        <v>118</v>
      </c>
      <c r="J1520" s="1">
        <v>361</v>
      </c>
      <c r="K1520" s="1">
        <v>516.23</v>
      </c>
    </row>
    <row r="1521" spans="1:11" ht="18" customHeight="1">
      <c r="A1521" s="1" t="s">
        <v>33</v>
      </c>
      <c r="B1521" s="1">
        <v>2021</v>
      </c>
      <c r="C1521" s="1" t="s">
        <v>47</v>
      </c>
      <c r="D1521" s="1" t="s">
        <v>19</v>
      </c>
      <c r="E1521" s="1" t="s">
        <v>64</v>
      </c>
      <c r="F1521" s="1" t="s">
        <v>41</v>
      </c>
      <c r="G1521" s="1" t="s">
        <v>34</v>
      </c>
      <c r="H1521" s="1" t="s">
        <v>35</v>
      </c>
      <c r="I1521" s="1" t="s">
        <v>118</v>
      </c>
      <c r="J1521" s="1">
        <v>289</v>
      </c>
      <c r="K1521" s="1">
        <v>413.27</v>
      </c>
    </row>
    <row r="1522" spans="1:11" ht="18" customHeight="1">
      <c r="A1522" s="1" t="s">
        <v>33</v>
      </c>
      <c r="B1522" s="1">
        <v>2021</v>
      </c>
      <c r="C1522" s="1" t="s">
        <v>47</v>
      </c>
      <c r="D1522" s="1" t="s">
        <v>19</v>
      </c>
      <c r="E1522" s="1" t="s">
        <v>64</v>
      </c>
      <c r="F1522" s="1" t="s">
        <v>41</v>
      </c>
      <c r="G1522" s="1" t="s">
        <v>34</v>
      </c>
      <c r="H1522" s="1" t="s">
        <v>35</v>
      </c>
      <c r="I1522" s="1" t="s">
        <v>118</v>
      </c>
      <c r="J1522" s="1">
        <v>836</v>
      </c>
      <c r="K1522" s="1">
        <v>1195.48</v>
      </c>
    </row>
    <row r="1523" spans="1:11" ht="18" customHeight="1">
      <c r="A1523" s="1" t="s">
        <v>33</v>
      </c>
      <c r="B1523" s="1">
        <v>2021</v>
      </c>
      <c r="C1523" s="1" t="s">
        <v>47</v>
      </c>
      <c r="D1523" s="1" t="s">
        <v>19</v>
      </c>
      <c r="E1523" s="1" t="s">
        <v>64</v>
      </c>
      <c r="F1523" s="1" t="s">
        <v>41</v>
      </c>
      <c r="G1523" s="1" t="s">
        <v>34</v>
      </c>
      <c r="H1523" s="1" t="s">
        <v>35</v>
      </c>
      <c r="I1523" s="1" t="s">
        <v>118</v>
      </c>
      <c r="J1523" s="1">
        <v>869</v>
      </c>
      <c r="K1523" s="1">
        <v>1242.67</v>
      </c>
    </row>
    <row r="1524" spans="1:11" ht="18" customHeight="1">
      <c r="A1524" s="1" t="s">
        <v>30</v>
      </c>
      <c r="B1524" s="1">
        <v>2021</v>
      </c>
      <c r="C1524" s="1" t="s">
        <v>46</v>
      </c>
      <c r="D1524" s="1" t="s">
        <v>20</v>
      </c>
      <c r="E1524" s="1" t="s">
        <v>64</v>
      </c>
      <c r="F1524" s="1" t="s">
        <v>41</v>
      </c>
      <c r="G1524" s="1" t="s">
        <v>16</v>
      </c>
      <c r="H1524" s="1" t="s">
        <v>35</v>
      </c>
      <c r="I1524" s="1" t="s">
        <v>17</v>
      </c>
      <c r="J1524" s="1">
        <v>340</v>
      </c>
      <c r="K1524" s="1">
        <v>486.2</v>
      </c>
    </row>
    <row r="1525" spans="1:11" ht="18" customHeight="1">
      <c r="A1525" s="1" t="s">
        <v>36</v>
      </c>
      <c r="B1525" s="1">
        <v>2021</v>
      </c>
      <c r="C1525" s="1" t="s">
        <v>46</v>
      </c>
      <c r="D1525" s="1" t="s">
        <v>20</v>
      </c>
      <c r="E1525" s="1" t="s">
        <v>64</v>
      </c>
      <c r="F1525" s="1" t="s">
        <v>41</v>
      </c>
      <c r="G1525" s="1" t="s">
        <v>16</v>
      </c>
      <c r="H1525" s="1" t="s">
        <v>35</v>
      </c>
      <c r="I1525" s="1" t="s">
        <v>17</v>
      </c>
      <c r="J1525" s="1">
        <v>334</v>
      </c>
      <c r="K1525" s="1">
        <v>477.62</v>
      </c>
    </row>
    <row r="1526" spans="1:11" ht="18" customHeight="1">
      <c r="A1526" s="1" t="s">
        <v>36</v>
      </c>
      <c r="B1526" s="1">
        <v>2021</v>
      </c>
      <c r="C1526" s="1" t="s">
        <v>46</v>
      </c>
      <c r="D1526" s="1" t="s">
        <v>20</v>
      </c>
      <c r="E1526" s="1" t="s">
        <v>64</v>
      </c>
      <c r="F1526" s="1" t="s">
        <v>41</v>
      </c>
      <c r="G1526" s="1" t="s">
        <v>16</v>
      </c>
      <c r="H1526" s="1" t="s">
        <v>35</v>
      </c>
      <c r="I1526" s="1" t="s">
        <v>17</v>
      </c>
      <c r="J1526" s="1">
        <v>337</v>
      </c>
      <c r="K1526" s="1">
        <v>481.90999999999997</v>
      </c>
    </row>
    <row r="1527" spans="1:11" ht="18" customHeight="1">
      <c r="A1527" s="1" t="s">
        <v>30</v>
      </c>
      <c r="B1527" s="1">
        <v>2021</v>
      </c>
      <c r="C1527" s="1" t="s">
        <v>46</v>
      </c>
      <c r="D1527" s="1" t="s">
        <v>20</v>
      </c>
      <c r="E1527" s="1" t="s">
        <v>64</v>
      </c>
      <c r="F1527" s="1" t="s">
        <v>41</v>
      </c>
      <c r="G1527" s="1" t="s">
        <v>16</v>
      </c>
      <c r="H1527" s="1" t="s">
        <v>35</v>
      </c>
      <c r="I1527" s="1" t="s">
        <v>17</v>
      </c>
      <c r="J1527" s="1">
        <v>331</v>
      </c>
      <c r="K1527" s="1">
        <v>473.33</v>
      </c>
    </row>
    <row r="1528" spans="1:11" ht="18" customHeight="1">
      <c r="A1528" s="1" t="s">
        <v>33</v>
      </c>
      <c r="B1528" s="1">
        <v>2021</v>
      </c>
      <c r="C1528" s="1" t="s">
        <v>47</v>
      </c>
      <c r="D1528" s="1" t="s">
        <v>20</v>
      </c>
      <c r="E1528" s="1" t="s">
        <v>64</v>
      </c>
      <c r="F1528" s="1" t="s">
        <v>41</v>
      </c>
      <c r="G1528" s="1" t="s">
        <v>16</v>
      </c>
      <c r="H1528" s="1" t="s">
        <v>35</v>
      </c>
      <c r="I1528" s="1" t="s">
        <v>17</v>
      </c>
      <c r="J1528" s="1">
        <v>328</v>
      </c>
      <c r="K1528" s="1">
        <v>469.03999999999996</v>
      </c>
    </row>
    <row r="1529" spans="1:11" ht="18" customHeight="1">
      <c r="A1529" s="1" t="s">
        <v>36</v>
      </c>
      <c r="B1529" s="1">
        <v>2021</v>
      </c>
      <c r="C1529" s="1" t="s">
        <v>47</v>
      </c>
      <c r="D1529" s="1" t="s">
        <v>20</v>
      </c>
      <c r="E1529" s="1" t="s">
        <v>64</v>
      </c>
      <c r="F1529" s="1" t="s">
        <v>41</v>
      </c>
      <c r="G1529" s="1" t="s">
        <v>16</v>
      </c>
      <c r="H1529" s="1" t="s">
        <v>35</v>
      </c>
      <c r="I1529" s="1" t="s">
        <v>17</v>
      </c>
      <c r="J1529" s="1">
        <v>322</v>
      </c>
      <c r="K1529" s="1">
        <v>460.46000000000004</v>
      </c>
    </row>
    <row r="1530" spans="1:11" ht="18" customHeight="1">
      <c r="A1530" s="1" t="s">
        <v>33</v>
      </c>
      <c r="B1530" s="1">
        <v>2021</v>
      </c>
      <c r="C1530" s="1" t="s">
        <v>47</v>
      </c>
      <c r="D1530" s="1" t="s">
        <v>20</v>
      </c>
      <c r="E1530" s="1" t="s">
        <v>64</v>
      </c>
      <c r="F1530" s="1" t="s">
        <v>41</v>
      </c>
      <c r="G1530" s="1" t="s">
        <v>16</v>
      </c>
      <c r="H1530" s="1" t="s">
        <v>35</v>
      </c>
      <c r="I1530" s="1" t="s">
        <v>17</v>
      </c>
      <c r="J1530" s="1">
        <v>316</v>
      </c>
      <c r="K1530" s="1">
        <v>451.88</v>
      </c>
    </row>
    <row r="1531" spans="1:11" ht="18" customHeight="1">
      <c r="A1531" s="1" t="s">
        <v>36</v>
      </c>
      <c r="B1531" s="1">
        <v>2021</v>
      </c>
      <c r="C1531" s="1" t="s">
        <v>47</v>
      </c>
      <c r="D1531" s="1" t="s">
        <v>20</v>
      </c>
      <c r="E1531" s="1" t="s">
        <v>64</v>
      </c>
      <c r="F1531" s="1" t="s">
        <v>41</v>
      </c>
      <c r="G1531" s="1" t="s">
        <v>16</v>
      </c>
      <c r="H1531" s="1" t="s">
        <v>35</v>
      </c>
      <c r="I1531" s="1" t="s">
        <v>17</v>
      </c>
      <c r="J1531" s="1">
        <v>325</v>
      </c>
      <c r="K1531" s="1">
        <v>464.75</v>
      </c>
    </row>
    <row r="1532" spans="1:11" ht="18" customHeight="1">
      <c r="A1532" s="1" t="s">
        <v>30</v>
      </c>
      <c r="B1532" s="1">
        <v>2021</v>
      </c>
      <c r="C1532" s="1" t="s">
        <v>47</v>
      </c>
      <c r="D1532" s="1" t="s">
        <v>20</v>
      </c>
      <c r="E1532" s="1" t="s">
        <v>64</v>
      </c>
      <c r="F1532" s="1" t="s">
        <v>41</v>
      </c>
      <c r="G1532" s="1" t="s">
        <v>16</v>
      </c>
      <c r="H1532" s="1" t="s">
        <v>35</v>
      </c>
      <c r="I1532" s="1" t="s">
        <v>17</v>
      </c>
      <c r="J1532" s="1">
        <v>319</v>
      </c>
      <c r="K1532" s="1">
        <v>456.16999999999996</v>
      </c>
    </row>
    <row r="1533" spans="1:11" ht="18" customHeight="1">
      <c r="A1533" s="1" t="s">
        <v>33</v>
      </c>
      <c r="B1533" s="1">
        <v>2021</v>
      </c>
      <c r="C1533" s="1" t="s">
        <v>47</v>
      </c>
      <c r="D1533" s="1" t="s">
        <v>20</v>
      </c>
      <c r="E1533" s="1" t="s">
        <v>64</v>
      </c>
      <c r="F1533" s="1" t="s">
        <v>41</v>
      </c>
      <c r="G1533" s="1" t="s">
        <v>16</v>
      </c>
      <c r="H1533" s="1" t="s">
        <v>35</v>
      </c>
      <c r="I1533" s="1" t="s">
        <v>17</v>
      </c>
      <c r="J1533" s="1">
        <v>313</v>
      </c>
      <c r="K1533" s="1">
        <v>447.59000000000003</v>
      </c>
    </row>
    <row r="1534" spans="1:11" ht="18" customHeight="1">
      <c r="A1534" s="1" t="s">
        <v>30</v>
      </c>
      <c r="B1534" s="1">
        <v>2022</v>
      </c>
      <c r="C1534" s="1" t="s">
        <v>42</v>
      </c>
      <c r="D1534" s="1" t="s">
        <v>20</v>
      </c>
      <c r="E1534" s="1" t="s">
        <v>56</v>
      </c>
      <c r="F1534" s="1" t="s">
        <v>31</v>
      </c>
      <c r="G1534" s="1" t="s">
        <v>34</v>
      </c>
      <c r="H1534" s="1" t="s">
        <v>32</v>
      </c>
      <c r="I1534" s="1" t="s">
        <v>17</v>
      </c>
      <c r="J1534" s="1">
        <v>212</v>
      </c>
      <c r="K1534" s="1">
        <v>303.15999999999997</v>
      </c>
    </row>
    <row r="1535" spans="1:11" ht="18" customHeight="1">
      <c r="A1535" s="1" t="s">
        <v>36</v>
      </c>
      <c r="B1535" s="1">
        <v>2022</v>
      </c>
      <c r="C1535" s="1" t="s">
        <v>42</v>
      </c>
      <c r="D1535" s="1" t="s">
        <v>20</v>
      </c>
      <c r="E1535" s="1" t="s">
        <v>56</v>
      </c>
      <c r="F1535" s="1" t="s">
        <v>31</v>
      </c>
      <c r="G1535" s="1" t="s">
        <v>34</v>
      </c>
      <c r="H1535" s="1" t="s">
        <v>32</v>
      </c>
      <c r="I1535" s="1" t="s">
        <v>17</v>
      </c>
      <c r="J1535" s="1">
        <v>206</v>
      </c>
      <c r="K1535" s="1">
        <v>294.58</v>
      </c>
    </row>
    <row r="1536" spans="1:11" ht="18" customHeight="1">
      <c r="A1536" s="1" t="s">
        <v>30</v>
      </c>
      <c r="B1536" s="1">
        <v>2022</v>
      </c>
      <c r="C1536" s="1" t="s">
        <v>42</v>
      </c>
      <c r="D1536" s="1" t="s">
        <v>20</v>
      </c>
      <c r="E1536" s="1" t="s">
        <v>56</v>
      </c>
      <c r="F1536" s="1" t="s">
        <v>31</v>
      </c>
      <c r="G1536" s="1" t="s">
        <v>34</v>
      </c>
      <c r="H1536" s="1" t="s">
        <v>32</v>
      </c>
      <c r="I1536" s="1" t="s">
        <v>21</v>
      </c>
      <c r="J1536" s="1">
        <v>216</v>
      </c>
      <c r="K1536" s="1">
        <v>308.88</v>
      </c>
    </row>
    <row r="1537" spans="1:11" ht="18" customHeight="1">
      <c r="A1537" s="1" t="s">
        <v>36</v>
      </c>
      <c r="B1537" s="1">
        <v>2022</v>
      </c>
      <c r="C1537" s="1" t="s">
        <v>42</v>
      </c>
      <c r="D1537" s="1" t="s">
        <v>20</v>
      </c>
      <c r="E1537" s="1" t="s">
        <v>56</v>
      </c>
      <c r="F1537" s="1" t="s">
        <v>31</v>
      </c>
      <c r="G1537" s="1" t="s">
        <v>34</v>
      </c>
      <c r="H1537" s="1" t="s">
        <v>32</v>
      </c>
      <c r="I1537" s="1" t="s">
        <v>21</v>
      </c>
      <c r="J1537" s="1">
        <v>210</v>
      </c>
      <c r="K1537" s="1">
        <v>300.3</v>
      </c>
    </row>
    <row r="1538" spans="1:11" ht="18" customHeight="1">
      <c r="A1538" s="1" t="s">
        <v>30</v>
      </c>
      <c r="B1538" s="1">
        <v>2022</v>
      </c>
      <c r="C1538" s="1" t="s">
        <v>42</v>
      </c>
      <c r="D1538" s="1" t="s">
        <v>20</v>
      </c>
      <c r="E1538" s="1" t="s">
        <v>56</v>
      </c>
      <c r="F1538" s="1" t="s">
        <v>31</v>
      </c>
      <c r="G1538" s="1" t="s">
        <v>34</v>
      </c>
      <c r="H1538" s="1" t="s">
        <v>32</v>
      </c>
      <c r="I1538" s="1" t="s">
        <v>21</v>
      </c>
      <c r="J1538" s="1">
        <v>204</v>
      </c>
      <c r="K1538" s="1">
        <v>291.72000000000003</v>
      </c>
    </row>
    <row r="1539" spans="1:11" ht="18" customHeight="1">
      <c r="A1539" s="1" t="s">
        <v>30</v>
      </c>
      <c r="B1539" s="1">
        <v>2022</v>
      </c>
      <c r="C1539" s="1" t="s">
        <v>42</v>
      </c>
      <c r="D1539" s="1" t="s">
        <v>20</v>
      </c>
      <c r="E1539" s="1" t="s">
        <v>56</v>
      </c>
      <c r="F1539" s="1" t="s">
        <v>31</v>
      </c>
      <c r="G1539" s="1" t="s">
        <v>34</v>
      </c>
      <c r="H1539" s="1" t="s">
        <v>32</v>
      </c>
      <c r="I1539" s="1" t="s">
        <v>21</v>
      </c>
      <c r="J1539" s="1">
        <v>213</v>
      </c>
      <c r="K1539" s="1">
        <v>304.59000000000003</v>
      </c>
    </row>
    <row r="1540" spans="1:11" ht="18" customHeight="1">
      <c r="A1540" s="1" t="s">
        <v>33</v>
      </c>
      <c r="B1540" s="1">
        <v>2022</v>
      </c>
      <c r="C1540" s="1" t="s">
        <v>42</v>
      </c>
      <c r="D1540" s="1" t="s">
        <v>20</v>
      </c>
      <c r="E1540" s="1" t="s">
        <v>56</v>
      </c>
      <c r="F1540" s="1" t="s">
        <v>31</v>
      </c>
      <c r="G1540" s="1" t="s">
        <v>34</v>
      </c>
      <c r="H1540" s="1" t="s">
        <v>32</v>
      </c>
      <c r="I1540" s="1" t="s">
        <v>21</v>
      </c>
      <c r="J1540" s="1">
        <v>207</v>
      </c>
      <c r="K1540" s="1">
        <v>296.01</v>
      </c>
    </row>
    <row r="1541" spans="1:11" ht="18" customHeight="1">
      <c r="A1541" s="1" t="s">
        <v>36</v>
      </c>
      <c r="B1541" s="1">
        <v>2022</v>
      </c>
      <c r="C1541" s="1" t="s">
        <v>42</v>
      </c>
      <c r="D1541" s="1" t="s">
        <v>20</v>
      </c>
      <c r="E1541" s="1" t="s">
        <v>56</v>
      </c>
      <c r="F1541" s="1" t="s">
        <v>31</v>
      </c>
      <c r="G1541" s="1" t="s">
        <v>34</v>
      </c>
      <c r="H1541" s="1" t="s">
        <v>32</v>
      </c>
      <c r="I1541" s="1" t="s">
        <v>21</v>
      </c>
      <c r="J1541" s="1">
        <v>201</v>
      </c>
      <c r="K1541" s="1">
        <v>287.43</v>
      </c>
    </row>
    <row r="1542" spans="1:11" ht="18" customHeight="1">
      <c r="A1542" s="1" t="s">
        <v>36</v>
      </c>
      <c r="B1542" s="1">
        <v>2022</v>
      </c>
      <c r="C1542" s="1" t="s">
        <v>42</v>
      </c>
      <c r="D1542" s="1" t="s">
        <v>20</v>
      </c>
      <c r="E1542" s="1" t="s">
        <v>56</v>
      </c>
      <c r="F1542" s="1" t="s">
        <v>31</v>
      </c>
      <c r="G1542" s="1" t="s">
        <v>34</v>
      </c>
      <c r="H1542" s="1" t="s">
        <v>32</v>
      </c>
      <c r="I1542" s="1" t="s">
        <v>17</v>
      </c>
      <c r="J1542" s="1">
        <v>215</v>
      </c>
      <c r="K1542" s="1">
        <v>307.45</v>
      </c>
    </row>
    <row r="1543" spans="1:11" ht="18" customHeight="1">
      <c r="A1543" s="1" t="s">
        <v>36</v>
      </c>
      <c r="B1543" s="1">
        <v>2022</v>
      </c>
      <c r="C1543" s="1" t="s">
        <v>42</v>
      </c>
      <c r="D1543" s="1" t="s">
        <v>20</v>
      </c>
      <c r="E1543" s="1" t="s">
        <v>56</v>
      </c>
      <c r="F1543" s="1" t="s">
        <v>31</v>
      </c>
      <c r="G1543" s="1" t="s">
        <v>34</v>
      </c>
      <c r="H1543" s="1" t="s">
        <v>32</v>
      </c>
      <c r="I1543" s="1" t="s">
        <v>17</v>
      </c>
      <c r="J1543" s="1">
        <v>209</v>
      </c>
      <c r="K1543" s="1">
        <v>298.87</v>
      </c>
    </row>
    <row r="1544" spans="1:11" ht="18" customHeight="1">
      <c r="A1544" s="1" t="s">
        <v>37</v>
      </c>
      <c r="B1544" s="1">
        <v>2022</v>
      </c>
      <c r="C1544" s="1" t="s">
        <v>42</v>
      </c>
      <c r="D1544" s="1" t="s">
        <v>20</v>
      </c>
      <c r="E1544" s="1" t="s">
        <v>56</v>
      </c>
      <c r="F1544" s="1" t="s">
        <v>31</v>
      </c>
      <c r="G1544" s="1" t="s">
        <v>34</v>
      </c>
      <c r="H1544" s="1" t="s">
        <v>32</v>
      </c>
      <c r="I1544" s="1" t="s">
        <v>17</v>
      </c>
      <c r="J1544" s="1">
        <v>203</v>
      </c>
      <c r="K1544" s="1">
        <v>290.28999999999996</v>
      </c>
    </row>
    <row r="1545" spans="1:11" ht="18" customHeight="1">
      <c r="A1545" s="1" t="s">
        <v>36</v>
      </c>
      <c r="B1545" s="1">
        <v>2022</v>
      </c>
      <c r="C1545" s="1" t="s">
        <v>46</v>
      </c>
      <c r="D1545" s="1" t="s">
        <v>20</v>
      </c>
      <c r="E1545" s="1" t="s">
        <v>56</v>
      </c>
      <c r="F1545" s="1" t="s">
        <v>31</v>
      </c>
      <c r="G1545" s="1" t="s">
        <v>34</v>
      </c>
      <c r="H1545" s="1" t="s">
        <v>32</v>
      </c>
      <c r="I1545" s="1" t="s">
        <v>21</v>
      </c>
      <c r="J1545" s="1">
        <v>158</v>
      </c>
      <c r="K1545" s="1">
        <v>225.94</v>
      </c>
    </row>
    <row r="1546" spans="1:11" ht="18" customHeight="1">
      <c r="A1546" s="1" t="s">
        <v>36</v>
      </c>
      <c r="B1546" s="1">
        <v>2022</v>
      </c>
      <c r="C1546" s="1" t="s">
        <v>46</v>
      </c>
      <c r="D1546" s="1" t="s">
        <v>20</v>
      </c>
      <c r="E1546" s="1" t="s">
        <v>56</v>
      </c>
      <c r="F1546" s="1" t="s">
        <v>31</v>
      </c>
      <c r="G1546" s="1" t="s">
        <v>34</v>
      </c>
      <c r="H1546" s="1" t="s">
        <v>32</v>
      </c>
      <c r="I1546" s="1" t="s">
        <v>21</v>
      </c>
      <c r="J1546" s="1">
        <v>160</v>
      </c>
      <c r="K1546" s="1">
        <v>228.8</v>
      </c>
    </row>
    <row r="1547" spans="1:11" ht="18" customHeight="1">
      <c r="A1547" s="1" t="s">
        <v>40</v>
      </c>
      <c r="B1547" s="1">
        <v>2022</v>
      </c>
      <c r="C1547" s="1" t="s">
        <v>46</v>
      </c>
      <c r="D1547" s="1" t="s">
        <v>20</v>
      </c>
      <c r="E1547" s="1" t="s">
        <v>56</v>
      </c>
      <c r="F1547" s="1" t="s">
        <v>31</v>
      </c>
      <c r="G1547" s="1" t="s">
        <v>34</v>
      </c>
      <c r="H1547" s="1" t="s">
        <v>32</v>
      </c>
      <c r="I1547" s="1" t="s">
        <v>21</v>
      </c>
      <c r="J1547" s="1">
        <v>162</v>
      </c>
      <c r="K1547" s="1">
        <v>231.66</v>
      </c>
    </row>
    <row r="1548" spans="1:11" ht="18" customHeight="1">
      <c r="A1548" s="1" t="s">
        <v>33</v>
      </c>
      <c r="B1548" s="1">
        <v>2022</v>
      </c>
      <c r="C1548" s="1" t="s">
        <v>46</v>
      </c>
      <c r="D1548" s="1" t="s">
        <v>20</v>
      </c>
      <c r="E1548" s="1" t="s">
        <v>56</v>
      </c>
      <c r="F1548" s="1" t="s">
        <v>31</v>
      </c>
      <c r="G1548" s="1" t="s">
        <v>34</v>
      </c>
      <c r="H1548" s="1" t="s">
        <v>32</v>
      </c>
      <c r="I1548" s="1" t="s">
        <v>21</v>
      </c>
      <c r="J1548" s="1">
        <v>159</v>
      </c>
      <c r="K1548" s="1">
        <v>227.37</v>
      </c>
    </row>
    <row r="1549" spans="1:11" ht="18" customHeight="1">
      <c r="A1549" s="1" t="s">
        <v>36</v>
      </c>
      <c r="B1549" s="1">
        <v>2022</v>
      </c>
      <c r="C1549" s="1" t="s">
        <v>46</v>
      </c>
      <c r="D1549" s="1" t="s">
        <v>20</v>
      </c>
      <c r="E1549" s="1" t="s">
        <v>56</v>
      </c>
      <c r="F1549" s="1" t="s">
        <v>31</v>
      </c>
      <c r="G1549" s="1" t="s">
        <v>34</v>
      </c>
      <c r="H1549" s="1" t="s">
        <v>32</v>
      </c>
      <c r="I1549" s="1" t="s">
        <v>21</v>
      </c>
      <c r="J1549" s="1">
        <v>161</v>
      </c>
      <c r="K1549" s="1">
        <v>230.23000000000002</v>
      </c>
    </row>
    <row r="1550" spans="1:11" ht="18" customHeight="1">
      <c r="A1550" s="1" t="s">
        <v>37</v>
      </c>
      <c r="B1550" s="1">
        <v>2022</v>
      </c>
      <c r="C1550" s="1" t="s">
        <v>38</v>
      </c>
      <c r="D1550" s="1" t="s">
        <v>20</v>
      </c>
      <c r="E1550" s="1" t="s">
        <v>56</v>
      </c>
      <c r="F1550" s="1" t="s">
        <v>31</v>
      </c>
      <c r="G1550" s="1" t="s">
        <v>34</v>
      </c>
      <c r="H1550" s="1" t="s">
        <v>32</v>
      </c>
      <c r="I1550" s="1" t="s">
        <v>17</v>
      </c>
      <c r="J1550" s="1">
        <v>248</v>
      </c>
      <c r="K1550" s="1">
        <v>354.64</v>
      </c>
    </row>
    <row r="1551" spans="1:11" ht="18" customHeight="1">
      <c r="A1551" s="1" t="s">
        <v>36</v>
      </c>
      <c r="B1551" s="1">
        <v>2022</v>
      </c>
      <c r="C1551" s="1" t="s">
        <v>38</v>
      </c>
      <c r="D1551" s="1" t="s">
        <v>20</v>
      </c>
      <c r="E1551" s="1" t="s">
        <v>56</v>
      </c>
      <c r="F1551" s="1" t="s">
        <v>31</v>
      </c>
      <c r="G1551" s="1" t="s">
        <v>34</v>
      </c>
      <c r="H1551" s="1" t="s">
        <v>32</v>
      </c>
      <c r="I1551" s="1" t="s">
        <v>17</v>
      </c>
      <c r="J1551" s="1">
        <v>242</v>
      </c>
      <c r="K1551" s="1">
        <v>346.06</v>
      </c>
    </row>
    <row r="1552" spans="1:11" ht="18" customHeight="1">
      <c r="A1552" s="1" t="s">
        <v>30</v>
      </c>
      <c r="B1552" s="1">
        <v>2022</v>
      </c>
      <c r="C1552" s="1" t="s">
        <v>38</v>
      </c>
      <c r="D1552" s="1" t="s">
        <v>20</v>
      </c>
      <c r="E1552" s="1" t="s">
        <v>56</v>
      </c>
      <c r="F1552" s="1" t="s">
        <v>31</v>
      </c>
      <c r="G1552" s="1" t="s">
        <v>34</v>
      </c>
      <c r="H1552" s="1" t="s">
        <v>32</v>
      </c>
      <c r="I1552" s="1" t="s">
        <v>17</v>
      </c>
      <c r="J1552" s="1">
        <v>236</v>
      </c>
      <c r="K1552" s="1">
        <v>337.48</v>
      </c>
    </row>
    <row r="1553" spans="1:11" ht="18" customHeight="1">
      <c r="A1553" s="1" t="s">
        <v>30</v>
      </c>
      <c r="B1553" s="1">
        <v>2022</v>
      </c>
      <c r="C1553" s="1" t="s">
        <v>38</v>
      </c>
      <c r="D1553" s="1" t="s">
        <v>20</v>
      </c>
      <c r="E1553" s="1" t="s">
        <v>56</v>
      </c>
      <c r="F1553" s="1" t="s">
        <v>31</v>
      </c>
      <c r="G1553" s="1" t="s">
        <v>34</v>
      </c>
      <c r="H1553" s="1" t="s">
        <v>32</v>
      </c>
      <c r="I1553" s="1" t="s">
        <v>21</v>
      </c>
      <c r="J1553" s="1">
        <v>246</v>
      </c>
      <c r="K1553" s="1">
        <v>351.78</v>
      </c>
    </row>
    <row r="1554" spans="1:11" ht="18" customHeight="1">
      <c r="A1554" s="1" t="s">
        <v>33</v>
      </c>
      <c r="B1554" s="1">
        <v>2022</v>
      </c>
      <c r="C1554" s="1" t="s">
        <v>38</v>
      </c>
      <c r="D1554" s="1" t="s">
        <v>20</v>
      </c>
      <c r="E1554" s="1" t="s">
        <v>56</v>
      </c>
      <c r="F1554" s="1" t="s">
        <v>31</v>
      </c>
      <c r="G1554" s="1" t="s">
        <v>34</v>
      </c>
      <c r="H1554" s="1" t="s">
        <v>32</v>
      </c>
      <c r="I1554" s="1" t="s">
        <v>21</v>
      </c>
      <c r="J1554" s="1">
        <v>240</v>
      </c>
      <c r="K1554" s="1">
        <v>343.2</v>
      </c>
    </row>
    <row r="1555" spans="1:11" ht="18" customHeight="1">
      <c r="A1555" s="1" t="s">
        <v>30</v>
      </c>
      <c r="B1555" s="1">
        <v>2022</v>
      </c>
      <c r="C1555" s="1" t="s">
        <v>38</v>
      </c>
      <c r="D1555" s="1" t="s">
        <v>20</v>
      </c>
      <c r="E1555" s="1" t="s">
        <v>56</v>
      </c>
      <c r="F1555" s="1" t="s">
        <v>31</v>
      </c>
      <c r="G1555" s="1" t="s">
        <v>34</v>
      </c>
      <c r="H1555" s="1" t="s">
        <v>32</v>
      </c>
      <c r="I1555" s="1" t="s">
        <v>21</v>
      </c>
      <c r="J1555" s="1">
        <v>234</v>
      </c>
      <c r="K1555" s="1">
        <v>334.62</v>
      </c>
    </row>
    <row r="1556" spans="1:11" ht="18" customHeight="1">
      <c r="A1556" s="1" t="s">
        <v>33</v>
      </c>
      <c r="B1556" s="1">
        <v>2022</v>
      </c>
      <c r="C1556" s="1" t="s">
        <v>38</v>
      </c>
      <c r="D1556" s="1" t="s">
        <v>20</v>
      </c>
      <c r="E1556" s="1" t="s">
        <v>56</v>
      </c>
      <c r="F1556" s="1" t="s">
        <v>31</v>
      </c>
      <c r="G1556" s="1" t="s">
        <v>34</v>
      </c>
      <c r="H1556" s="1" t="s">
        <v>32</v>
      </c>
      <c r="I1556" s="1" t="s">
        <v>21</v>
      </c>
      <c r="J1556" s="1">
        <v>243</v>
      </c>
      <c r="K1556" s="1">
        <v>347.49</v>
      </c>
    </row>
    <row r="1557" spans="1:11" ht="18" customHeight="1">
      <c r="A1557" s="1" t="s">
        <v>36</v>
      </c>
      <c r="B1557" s="1">
        <v>2022</v>
      </c>
      <c r="C1557" s="1" t="s">
        <v>38</v>
      </c>
      <c r="D1557" s="1" t="s">
        <v>20</v>
      </c>
      <c r="E1557" s="1" t="s">
        <v>56</v>
      </c>
      <c r="F1557" s="1" t="s">
        <v>31</v>
      </c>
      <c r="G1557" s="1" t="s">
        <v>34</v>
      </c>
      <c r="H1557" s="1" t="s">
        <v>32</v>
      </c>
      <c r="I1557" s="1" t="s">
        <v>21</v>
      </c>
      <c r="J1557" s="1">
        <v>237</v>
      </c>
      <c r="K1557" s="1">
        <v>338.90999999999997</v>
      </c>
    </row>
    <row r="1558" spans="1:11" ht="18" customHeight="1">
      <c r="A1558" s="1" t="s">
        <v>30</v>
      </c>
      <c r="B1558" s="1">
        <v>2022</v>
      </c>
      <c r="C1558" s="1" t="s">
        <v>38</v>
      </c>
      <c r="D1558" s="1" t="s">
        <v>20</v>
      </c>
      <c r="E1558" s="1" t="s">
        <v>56</v>
      </c>
      <c r="F1558" s="1" t="s">
        <v>31</v>
      </c>
      <c r="G1558" s="1" t="s">
        <v>34</v>
      </c>
      <c r="H1558" s="1" t="s">
        <v>32</v>
      </c>
      <c r="I1558" s="1" t="s">
        <v>17</v>
      </c>
      <c r="J1558" s="1">
        <v>245</v>
      </c>
      <c r="K1558" s="1">
        <v>350.35</v>
      </c>
    </row>
    <row r="1559" spans="1:11" ht="18" customHeight="1">
      <c r="A1559" s="1" t="s">
        <v>36</v>
      </c>
      <c r="B1559" s="1">
        <v>2022</v>
      </c>
      <c r="C1559" s="1" t="s">
        <v>38</v>
      </c>
      <c r="D1559" s="1" t="s">
        <v>20</v>
      </c>
      <c r="E1559" s="1" t="s">
        <v>56</v>
      </c>
      <c r="F1559" s="1" t="s">
        <v>31</v>
      </c>
      <c r="G1559" s="1" t="s">
        <v>34</v>
      </c>
      <c r="H1559" s="1" t="s">
        <v>32</v>
      </c>
      <c r="I1559" s="1" t="s">
        <v>17</v>
      </c>
      <c r="J1559" s="1">
        <v>239</v>
      </c>
      <c r="K1559" s="1">
        <v>341.77</v>
      </c>
    </row>
    <row r="1560" spans="1:11" ht="18" customHeight="1">
      <c r="A1560" s="1" t="s">
        <v>36</v>
      </c>
      <c r="B1560" s="1">
        <v>2022</v>
      </c>
      <c r="C1560" s="1" t="s">
        <v>38</v>
      </c>
      <c r="D1560" s="1" t="s">
        <v>20</v>
      </c>
      <c r="E1560" s="1" t="s">
        <v>56</v>
      </c>
      <c r="F1560" s="1" t="s">
        <v>31</v>
      </c>
      <c r="G1560" s="1" t="s">
        <v>34</v>
      </c>
      <c r="H1560" s="1" t="s">
        <v>32</v>
      </c>
      <c r="I1560" s="1" t="s">
        <v>17</v>
      </c>
      <c r="J1560" s="1">
        <v>233</v>
      </c>
      <c r="K1560" s="1">
        <v>333.19</v>
      </c>
    </row>
    <row r="1561" spans="1:11" ht="18" customHeight="1">
      <c r="A1561" s="1" t="s">
        <v>36</v>
      </c>
      <c r="B1561" s="1">
        <v>2022</v>
      </c>
      <c r="C1561" s="1" t="s">
        <v>26</v>
      </c>
      <c r="D1561" s="1" t="s">
        <v>20</v>
      </c>
      <c r="E1561" s="1" t="s">
        <v>56</v>
      </c>
      <c r="F1561" s="1" t="s">
        <v>31</v>
      </c>
      <c r="G1561" s="1" t="s">
        <v>34</v>
      </c>
      <c r="H1561" s="1" t="s">
        <v>32</v>
      </c>
      <c r="I1561" s="1" t="s">
        <v>17</v>
      </c>
      <c r="J1561" s="1">
        <v>260</v>
      </c>
      <c r="K1561" s="1">
        <v>371.8</v>
      </c>
    </row>
    <row r="1562" spans="1:11" ht="18" customHeight="1">
      <c r="A1562" s="1" t="s">
        <v>30</v>
      </c>
      <c r="B1562" s="1">
        <v>2022</v>
      </c>
      <c r="C1562" s="1" t="s">
        <v>26</v>
      </c>
      <c r="D1562" s="1" t="s">
        <v>20</v>
      </c>
      <c r="E1562" s="1" t="s">
        <v>56</v>
      </c>
      <c r="F1562" s="1" t="s">
        <v>31</v>
      </c>
      <c r="G1562" s="1" t="s">
        <v>34</v>
      </c>
      <c r="H1562" s="1" t="s">
        <v>32</v>
      </c>
      <c r="I1562" s="1" t="s">
        <v>17</v>
      </c>
      <c r="J1562" s="1">
        <v>254</v>
      </c>
      <c r="K1562" s="1">
        <v>363.22</v>
      </c>
    </row>
    <row r="1563" spans="1:11" ht="18" customHeight="1">
      <c r="A1563" s="1" t="s">
        <v>33</v>
      </c>
      <c r="B1563" s="1">
        <v>2022</v>
      </c>
      <c r="C1563" s="1" t="s">
        <v>26</v>
      </c>
      <c r="D1563" s="1" t="s">
        <v>20</v>
      </c>
      <c r="E1563" s="1" t="s">
        <v>56</v>
      </c>
      <c r="F1563" s="1" t="s">
        <v>31</v>
      </c>
      <c r="G1563" s="1" t="s">
        <v>34</v>
      </c>
      <c r="H1563" s="1" t="s">
        <v>32</v>
      </c>
      <c r="I1563" s="1" t="s">
        <v>17</v>
      </c>
      <c r="J1563" s="1">
        <v>264</v>
      </c>
      <c r="K1563" s="1">
        <v>526.24</v>
      </c>
    </row>
    <row r="1564" spans="1:11" ht="18" customHeight="1">
      <c r="A1564" s="1" t="s">
        <v>30</v>
      </c>
      <c r="B1564" s="1">
        <v>2022</v>
      </c>
      <c r="C1564" s="1" t="s">
        <v>26</v>
      </c>
      <c r="D1564" s="1" t="s">
        <v>20</v>
      </c>
      <c r="E1564" s="1" t="s">
        <v>56</v>
      </c>
      <c r="F1564" s="1" t="s">
        <v>31</v>
      </c>
      <c r="G1564" s="1" t="s">
        <v>34</v>
      </c>
      <c r="H1564" s="1" t="s">
        <v>32</v>
      </c>
      <c r="I1564" s="1" t="s">
        <v>21</v>
      </c>
      <c r="J1564" s="1">
        <v>258</v>
      </c>
      <c r="K1564" s="1">
        <v>526.24</v>
      </c>
    </row>
    <row r="1565" spans="1:11" ht="18" customHeight="1">
      <c r="A1565" s="1" t="s">
        <v>36</v>
      </c>
      <c r="B1565" s="1">
        <v>2022</v>
      </c>
      <c r="C1565" s="1" t="s">
        <v>26</v>
      </c>
      <c r="D1565" s="1" t="s">
        <v>20</v>
      </c>
      <c r="E1565" s="1" t="s">
        <v>56</v>
      </c>
      <c r="F1565" s="1" t="s">
        <v>31</v>
      </c>
      <c r="G1565" s="1" t="s">
        <v>34</v>
      </c>
      <c r="H1565" s="1" t="s">
        <v>32</v>
      </c>
      <c r="I1565" s="1" t="s">
        <v>21</v>
      </c>
      <c r="J1565" s="1">
        <v>252</v>
      </c>
      <c r="K1565" s="1">
        <v>360.36</v>
      </c>
    </row>
    <row r="1566" spans="1:11" ht="18" customHeight="1">
      <c r="A1566" s="1" t="s">
        <v>33</v>
      </c>
      <c r="B1566" s="1">
        <v>2022</v>
      </c>
      <c r="C1566" s="1" t="s">
        <v>26</v>
      </c>
      <c r="D1566" s="1" t="s">
        <v>20</v>
      </c>
      <c r="E1566" s="1" t="s">
        <v>56</v>
      </c>
      <c r="F1566" s="1" t="s">
        <v>31</v>
      </c>
      <c r="G1566" s="1" t="s">
        <v>34</v>
      </c>
      <c r="H1566" s="1" t="s">
        <v>32</v>
      </c>
      <c r="I1566" s="1" t="s">
        <v>17</v>
      </c>
      <c r="J1566" s="1">
        <v>261</v>
      </c>
      <c r="K1566" s="1">
        <v>373.23</v>
      </c>
    </row>
    <row r="1567" spans="1:11" ht="18" customHeight="1">
      <c r="A1567" s="1" t="s">
        <v>36</v>
      </c>
      <c r="B1567" s="1">
        <v>2022</v>
      </c>
      <c r="C1567" s="1" t="s">
        <v>26</v>
      </c>
      <c r="D1567" s="1" t="s">
        <v>20</v>
      </c>
      <c r="E1567" s="1" t="s">
        <v>56</v>
      </c>
      <c r="F1567" s="1" t="s">
        <v>31</v>
      </c>
      <c r="G1567" s="1" t="s">
        <v>34</v>
      </c>
      <c r="H1567" s="1" t="s">
        <v>32</v>
      </c>
      <c r="I1567" s="1" t="s">
        <v>21</v>
      </c>
      <c r="J1567" s="1">
        <v>255</v>
      </c>
      <c r="K1567" s="1">
        <v>364.65</v>
      </c>
    </row>
    <row r="1568" spans="1:11" ht="18" customHeight="1">
      <c r="A1568" s="1" t="s">
        <v>33</v>
      </c>
      <c r="B1568" s="1">
        <v>2022</v>
      </c>
      <c r="C1568" s="1" t="s">
        <v>26</v>
      </c>
      <c r="D1568" s="1" t="s">
        <v>20</v>
      </c>
      <c r="E1568" s="1" t="s">
        <v>56</v>
      </c>
      <c r="F1568" s="1" t="s">
        <v>31</v>
      </c>
      <c r="G1568" s="1" t="s">
        <v>34</v>
      </c>
      <c r="H1568" s="1" t="s">
        <v>32</v>
      </c>
      <c r="I1568" s="1" t="s">
        <v>21</v>
      </c>
      <c r="J1568" s="1">
        <v>249</v>
      </c>
      <c r="K1568" s="1">
        <v>356.07</v>
      </c>
    </row>
    <row r="1569" spans="1:11" ht="18" customHeight="1">
      <c r="A1569" s="1" t="s">
        <v>37</v>
      </c>
      <c r="B1569" s="1">
        <v>2022</v>
      </c>
      <c r="C1569" s="1" t="s">
        <v>26</v>
      </c>
      <c r="D1569" s="1" t="s">
        <v>20</v>
      </c>
      <c r="E1569" s="1" t="s">
        <v>56</v>
      </c>
      <c r="F1569" s="1" t="s">
        <v>31</v>
      </c>
      <c r="G1569" s="1" t="s">
        <v>34</v>
      </c>
      <c r="H1569" s="1" t="s">
        <v>32</v>
      </c>
      <c r="I1569" s="1" t="s">
        <v>17</v>
      </c>
      <c r="J1569" s="1">
        <v>263</v>
      </c>
      <c r="K1569" s="1">
        <v>376.09000000000003</v>
      </c>
    </row>
    <row r="1570" spans="1:11" ht="18" customHeight="1">
      <c r="A1570" s="1" t="s">
        <v>36</v>
      </c>
      <c r="B1570" s="1">
        <v>2022</v>
      </c>
      <c r="C1570" s="1" t="s">
        <v>26</v>
      </c>
      <c r="D1570" s="1" t="s">
        <v>20</v>
      </c>
      <c r="E1570" s="1" t="s">
        <v>56</v>
      </c>
      <c r="F1570" s="1" t="s">
        <v>31</v>
      </c>
      <c r="G1570" s="1" t="s">
        <v>34</v>
      </c>
      <c r="H1570" s="1" t="s">
        <v>32</v>
      </c>
      <c r="I1570" s="1" t="s">
        <v>17</v>
      </c>
      <c r="J1570" s="1">
        <v>257</v>
      </c>
      <c r="K1570" s="1">
        <v>367.51</v>
      </c>
    </row>
    <row r="1571" spans="1:11" ht="18" customHeight="1">
      <c r="A1571" s="1" t="s">
        <v>33</v>
      </c>
      <c r="B1571" s="1">
        <v>2022</v>
      </c>
      <c r="C1571" s="1" t="s">
        <v>26</v>
      </c>
      <c r="D1571" s="1" t="s">
        <v>20</v>
      </c>
      <c r="E1571" s="1" t="s">
        <v>56</v>
      </c>
      <c r="F1571" s="1" t="s">
        <v>31</v>
      </c>
      <c r="G1571" s="1" t="s">
        <v>34</v>
      </c>
      <c r="H1571" s="1" t="s">
        <v>32</v>
      </c>
      <c r="I1571" s="1" t="s">
        <v>17</v>
      </c>
      <c r="J1571" s="1">
        <v>251</v>
      </c>
      <c r="K1571" s="1">
        <v>358.93</v>
      </c>
    </row>
    <row r="1572" spans="1:11" ht="18" customHeight="1">
      <c r="A1572" s="1" t="s">
        <v>40</v>
      </c>
      <c r="B1572" s="1">
        <v>2022</v>
      </c>
      <c r="C1572" s="1" t="s">
        <v>45</v>
      </c>
      <c r="D1572" s="1" t="s">
        <v>20</v>
      </c>
      <c r="E1572" s="1" t="s">
        <v>56</v>
      </c>
      <c r="F1572" s="1" t="s">
        <v>31</v>
      </c>
      <c r="G1572" s="1" t="s">
        <v>34</v>
      </c>
      <c r="H1572" s="1" t="s">
        <v>32</v>
      </c>
      <c r="I1572" s="1" t="s">
        <v>21</v>
      </c>
      <c r="J1572" s="1">
        <v>164</v>
      </c>
      <c r="K1572" s="1">
        <v>234.51999999999998</v>
      </c>
    </row>
    <row r="1573" spans="1:11" ht="18" customHeight="1">
      <c r="A1573" s="1" t="s">
        <v>36</v>
      </c>
      <c r="B1573" s="1">
        <v>2022</v>
      </c>
      <c r="C1573" s="1" t="s">
        <v>45</v>
      </c>
      <c r="D1573" s="1" t="s">
        <v>20</v>
      </c>
      <c r="E1573" s="1" t="s">
        <v>56</v>
      </c>
      <c r="F1573" s="1" t="s">
        <v>31</v>
      </c>
      <c r="G1573" s="1" t="s">
        <v>34</v>
      </c>
      <c r="H1573" s="1" t="s">
        <v>32</v>
      </c>
      <c r="I1573" s="1" t="s">
        <v>21</v>
      </c>
      <c r="J1573" s="1">
        <v>166</v>
      </c>
      <c r="K1573" s="1">
        <v>237.38</v>
      </c>
    </row>
    <row r="1574" spans="1:11" ht="18" customHeight="1">
      <c r="A1574" s="1" t="s">
        <v>36</v>
      </c>
      <c r="B1574" s="1">
        <v>2022</v>
      </c>
      <c r="C1574" s="1" t="s">
        <v>45</v>
      </c>
      <c r="D1574" s="1" t="s">
        <v>20</v>
      </c>
      <c r="E1574" s="1" t="s">
        <v>56</v>
      </c>
      <c r="F1574" s="1" t="s">
        <v>31</v>
      </c>
      <c r="G1574" s="1" t="s">
        <v>34</v>
      </c>
      <c r="H1574" s="1" t="s">
        <v>32</v>
      </c>
      <c r="I1574" s="1" t="s">
        <v>21</v>
      </c>
      <c r="J1574" s="1">
        <v>168</v>
      </c>
      <c r="K1574" s="1">
        <v>240.24</v>
      </c>
    </row>
    <row r="1575" spans="1:11" ht="18" customHeight="1">
      <c r="A1575" s="1" t="s">
        <v>30</v>
      </c>
      <c r="B1575" s="1">
        <v>2022</v>
      </c>
      <c r="C1575" s="1" t="s">
        <v>45</v>
      </c>
      <c r="D1575" s="1" t="s">
        <v>20</v>
      </c>
      <c r="E1575" s="1" t="s">
        <v>56</v>
      </c>
      <c r="F1575" s="1" t="s">
        <v>31</v>
      </c>
      <c r="G1575" s="1" t="s">
        <v>34</v>
      </c>
      <c r="H1575" s="1" t="s">
        <v>32</v>
      </c>
      <c r="I1575" s="1" t="s">
        <v>21</v>
      </c>
      <c r="J1575" s="1">
        <v>165</v>
      </c>
      <c r="K1575" s="1">
        <v>235.95</v>
      </c>
    </row>
    <row r="1576" spans="1:11" ht="18" customHeight="1">
      <c r="A1576" s="1" t="s">
        <v>36</v>
      </c>
      <c r="B1576" s="1">
        <v>2022</v>
      </c>
      <c r="C1576" s="1" t="s">
        <v>45</v>
      </c>
      <c r="D1576" s="1" t="s">
        <v>20</v>
      </c>
      <c r="E1576" s="1" t="s">
        <v>56</v>
      </c>
      <c r="F1576" s="1" t="s">
        <v>31</v>
      </c>
      <c r="G1576" s="1" t="s">
        <v>34</v>
      </c>
      <c r="H1576" s="1" t="s">
        <v>32</v>
      </c>
      <c r="I1576" s="1" t="s">
        <v>21</v>
      </c>
      <c r="J1576" s="1">
        <v>163</v>
      </c>
      <c r="K1576" s="1">
        <v>233.09</v>
      </c>
    </row>
    <row r="1577" spans="1:11" ht="18" customHeight="1">
      <c r="A1577" s="1" t="s">
        <v>40</v>
      </c>
      <c r="B1577" s="1">
        <v>2022</v>
      </c>
      <c r="C1577" s="1" t="s">
        <v>45</v>
      </c>
      <c r="D1577" s="1" t="s">
        <v>20</v>
      </c>
      <c r="E1577" s="1" t="s">
        <v>56</v>
      </c>
      <c r="F1577" s="1" t="s">
        <v>31</v>
      </c>
      <c r="G1577" s="1" t="s">
        <v>34</v>
      </c>
      <c r="H1577" s="1" t="s">
        <v>32</v>
      </c>
      <c r="I1577" s="1" t="s">
        <v>21</v>
      </c>
      <c r="J1577" s="1">
        <v>167</v>
      </c>
      <c r="K1577" s="1">
        <v>238.81</v>
      </c>
    </row>
    <row r="1578" spans="1:11" ht="18" customHeight="1">
      <c r="A1578" s="1" t="s">
        <v>36</v>
      </c>
      <c r="B1578" s="1">
        <v>2022</v>
      </c>
      <c r="C1578" s="1" t="s">
        <v>44</v>
      </c>
      <c r="D1578" s="1" t="s">
        <v>20</v>
      </c>
      <c r="E1578" s="1" t="s">
        <v>56</v>
      </c>
      <c r="F1578" s="1" t="s">
        <v>31</v>
      </c>
      <c r="G1578" s="1" t="s">
        <v>34</v>
      </c>
      <c r="H1578" s="1" t="s">
        <v>32</v>
      </c>
      <c r="I1578" s="1" t="s">
        <v>17</v>
      </c>
      <c r="J1578" s="1">
        <v>182</v>
      </c>
      <c r="K1578" s="1">
        <v>260.26</v>
      </c>
    </row>
    <row r="1579" spans="1:11" ht="18" customHeight="1">
      <c r="A1579" s="1" t="s">
        <v>36</v>
      </c>
      <c r="B1579" s="1">
        <v>2022</v>
      </c>
      <c r="C1579" s="1" t="s">
        <v>44</v>
      </c>
      <c r="D1579" s="1" t="s">
        <v>20</v>
      </c>
      <c r="E1579" s="1" t="s">
        <v>56</v>
      </c>
      <c r="F1579" s="1" t="s">
        <v>31</v>
      </c>
      <c r="G1579" s="1" t="s">
        <v>34</v>
      </c>
      <c r="H1579" s="1" t="s">
        <v>32</v>
      </c>
      <c r="I1579" s="1" t="s">
        <v>17</v>
      </c>
      <c r="J1579" s="1">
        <v>176</v>
      </c>
      <c r="K1579" s="1">
        <v>251.68</v>
      </c>
    </row>
    <row r="1580" spans="1:11" ht="18" customHeight="1">
      <c r="A1580" s="1" t="s">
        <v>36</v>
      </c>
      <c r="B1580" s="1">
        <v>2022</v>
      </c>
      <c r="C1580" s="1" t="s">
        <v>44</v>
      </c>
      <c r="D1580" s="1" t="s">
        <v>20</v>
      </c>
      <c r="E1580" s="1" t="s">
        <v>56</v>
      </c>
      <c r="F1580" s="1" t="s">
        <v>31</v>
      </c>
      <c r="G1580" s="1" t="s">
        <v>34</v>
      </c>
      <c r="H1580" s="1" t="s">
        <v>32</v>
      </c>
      <c r="I1580" s="1" t="s">
        <v>17</v>
      </c>
      <c r="J1580" s="1">
        <v>170</v>
      </c>
      <c r="K1580" s="1">
        <v>243.1</v>
      </c>
    </row>
    <row r="1581" spans="1:11" ht="18" customHeight="1">
      <c r="A1581" s="1" t="s">
        <v>36</v>
      </c>
      <c r="B1581" s="1">
        <v>2022</v>
      </c>
      <c r="C1581" s="1" t="s">
        <v>44</v>
      </c>
      <c r="D1581" s="1" t="s">
        <v>20</v>
      </c>
      <c r="E1581" s="1" t="s">
        <v>56</v>
      </c>
      <c r="F1581" s="1" t="s">
        <v>31</v>
      </c>
      <c r="G1581" s="1" t="s">
        <v>34</v>
      </c>
      <c r="H1581" s="1" t="s">
        <v>32</v>
      </c>
      <c r="I1581" s="1" t="s">
        <v>21</v>
      </c>
      <c r="J1581" s="1">
        <v>180</v>
      </c>
      <c r="K1581" s="1">
        <v>257.39999999999998</v>
      </c>
    </row>
    <row r="1582" spans="1:11" ht="18" customHeight="1">
      <c r="A1582" s="1" t="s">
        <v>33</v>
      </c>
      <c r="B1582" s="1">
        <v>2022</v>
      </c>
      <c r="C1582" s="1" t="s">
        <v>44</v>
      </c>
      <c r="D1582" s="1" t="s">
        <v>20</v>
      </c>
      <c r="E1582" s="1" t="s">
        <v>56</v>
      </c>
      <c r="F1582" s="1" t="s">
        <v>31</v>
      </c>
      <c r="G1582" s="1" t="s">
        <v>34</v>
      </c>
      <c r="H1582" s="1" t="s">
        <v>32</v>
      </c>
      <c r="I1582" s="1" t="s">
        <v>21</v>
      </c>
      <c r="J1582" s="1">
        <v>174</v>
      </c>
      <c r="K1582" s="1">
        <v>248.82</v>
      </c>
    </row>
    <row r="1583" spans="1:11" ht="18" customHeight="1">
      <c r="A1583" s="1" t="s">
        <v>33</v>
      </c>
      <c r="B1583" s="1">
        <v>2022</v>
      </c>
      <c r="C1583" s="1" t="s">
        <v>44</v>
      </c>
      <c r="D1583" s="1" t="s">
        <v>20</v>
      </c>
      <c r="E1583" s="1" t="s">
        <v>56</v>
      </c>
      <c r="F1583" s="1" t="s">
        <v>31</v>
      </c>
      <c r="G1583" s="1" t="s">
        <v>34</v>
      </c>
      <c r="H1583" s="1" t="s">
        <v>32</v>
      </c>
      <c r="I1583" s="1" t="s">
        <v>21</v>
      </c>
      <c r="J1583" s="1">
        <v>183</v>
      </c>
      <c r="K1583" s="1">
        <v>261.69</v>
      </c>
    </row>
    <row r="1584" spans="1:11" ht="18" customHeight="1">
      <c r="A1584" s="1" t="s">
        <v>36</v>
      </c>
      <c r="B1584" s="1">
        <v>2022</v>
      </c>
      <c r="C1584" s="1" t="s">
        <v>44</v>
      </c>
      <c r="D1584" s="1" t="s">
        <v>20</v>
      </c>
      <c r="E1584" s="1" t="s">
        <v>56</v>
      </c>
      <c r="F1584" s="1" t="s">
        <v>31</v>
      </c>
      <c r="G1584" s="1" t="s">
        <v>34</v>
      </c>
      <c r="H1584" s="1" t="s">
        <v>32</v>
      </c>
      <c r="I1584" s="1" t="s">
        <v>21</v>
      </c>
      <c r="J1584" s="1">
        <v>177</v>
      </c>
      <c r="K1584" s="1">
        <v>253.11</v>
      </c>
    </row>
    <row r="1585" spans="1:11" ht="18" customHeight="1">
      <c r="A1585" s="1" t="s">
        <v>36</v>
      </c>
      <c r="B1585" s="1">
        <v>2022</v>
      </c>
      <c r="C1585" s="1" t="s">
        <v>44</v>
      </c>
      <c r="D1585" s="1" t="s">
        <v>20</v>
      </c>
      <c r="E1585" s="1" t="s">
        <v>56</v>
      </c>
      <c r="F1585" s="1" t="s">
        <v>31</v>
      </c>
      <c r="G1585" s="1" t="s">
        <v>34</v>
      </c>
      <c r="H1585" s="1" t="s">
        <v>32</v>
      </c>
      <c r="I1585" s="1" t="s">
        <v>21</v>
      </c>
      <c r="J1585" s="1">
        <v>171</v>
      </c>
      <c r="K1585" s="1">
        <v>244.53</v>
      </c>
    </row>
    <row r="1586" spans="1:11" ht="18" customHeight="1">
      <c r="A1586" s="1" t="s">
        <v>37</v>
      </c>
      <c r="B1586" s="1">
        <v>2022</v>
      </c>
      <c r="C1586" s="1" t="s">
        <v>44</v>
      </c>
      <c r="D1586" s="1" t="s">
        <v>20</v>
      </c>
      <c r="E1586" s="1" t="s">
        <v>56</v>
      </c>
      <c r="F1586" s="1" t="s">
        <v>31</v>
      </c>
      <c r="G1586" s="1" t="s">
        <v>34</v>
      </c>
      <c r="H1586" s="1" t="s">
        <v>32</v>
      </c>
      <c r="I1586" s="1" t="s">
        <v>17</v>
      </c>
      <c r="J1586" s="1">
        <v>179</v>
      </c>
      <c r="K1586" s="1">
        <v>255.97</v>
      </c>
    </row>
    <row r="1587" spans="1:11" ht="18" customHeight="1">
      <c r="A1587" s="1" t="s">
        <v>33</v>
      </c>
      <c r="B1587" s="1">
        <v>2022</v>
      </c>
      <c r="C1587" s="1" t="s">
        <v>44</v>
      </c>
      <c r="D1587" s="1" t="s">
        <v>20</v>
      </c>
      <c r="E1587" s="1" t="s">
        <v>56</v>
      </c>
      <c r="F1587" s="1" t="s">
        <v>31</v>
      </c>
      <c r="G1587" s="1" t="s">
        <v>34</v>
      </c>
      <c r="H1587" s="1" t="s">
        <v>32</v>
      </c>
      <c r="I1587" s="1" t="s">
        <v>17</v>
      </c>
      <c r="J1587" s="1">
        <v>173</v>
      </c>
      <c r="K1587" s="1">
        <v>247.39</v>
      </c>
    </row>
    <row r="1588" spans="1:11" ht="18" customHeight="1">
      <c r="A1588" s="1" t="s">
        <v>33</v>
      </c>
      <c r="B1588" s="1">
        <v>2022</v>
      </c>
      <c r="C1588" s="1" t="s">
        <v>39</v>
      </c>
      <c r="D1588" s="1" t="s">
        <v>20</v>
      </c>
      <c r="E1588" s="1" t="s">
        <v>56</v>
      </c>
      <c r="F1588" s="1" t="s">
        <v>31</v>
      </c>
      <c r="G1588" s="1" t="s">
        <v>34</v>
      </c>
      <c r="H1588" s="1" t="s">
        <v>32</v>
      </c>
      <c r="I1588" s="1" t="s">
        <v>17</v>
      </c>
      <c r="J1588" s="1">
        <v>230</v>
      </c>
      <c r="K1588" s="1">
        <v>328.9</v>
      </c>
    </row>
    <row r="1589" spans="1:11" ht="18" customHeight="1">
      <c r="A1589" s="1" t="s">
        <v>36</v>
      </c>
      <c r="B1589" s="1">
        <v>2022</v>
      </c>
      <c r="C1589" s="1" t="s">
        <v>39</v>
      </c>
      <c r="D1589" s="1" t="s">
        <v>20</v>
      </c>
      <c r="E1589" s="1" t="s">
        <v>56</v>
      </c>
      <c r="F1589" s="1" t="s">
        <v>31</v>
      </c>
      <c r="G1589" s="1" t="s">
        <v>34</v>
      </c>
      <c r="H1589" s="1" t="s">
        <v>32</v>
      </c>
      <c r="I1589" s="1" t="s">
        <v>17</v>
      </c>
      <c r="J1589" s="1">
        <v>224</v>
      </c>
      <c r="K1589" s="1">
        <v>320.32</v>
      </c>
    </row>
    <row r="1590" spans="1:11" ht="18" customHeight="1">
      <c r="A1590" s="1" t="s">
        <v>37</v>
      </c>
      <c r="B1590" s="1">
        <v>2022</v>
      </c>
      <c r="C1590" s="1" t="s">
        <v>39</v>
      </c>
      <c r="D1590" s="1" t="s">
        <v>20</v>
      </c>
      <c r="E1590" s="1" t="s">
        <v>56</v>
      </c>
      <c r="F1590" s="1" t="s">
        <v>31</v>
      </c>
      <c r="G1590" s="1" t="s">
        <v>34</v>
      </c>
      <c r="H1590" s="1" t="s">
        <v>32</v>
      </c>
      <c r="I1590" s="1" t="s">
        <v>17</v>
      </c>
      <c r="J1590" s="1">
        <v>218</v>
      </c>
      <c r="K1590" s="1">
        <v>311.74</v>
      </c>
    </row>
    <row r="1591" spans="1:11" ht="18" customHeight="1">
      <c r="A1591" s="1" t="s">
        <v>36</v>
      </c>
      <c r="B1591" s="1">
        <v>2022</v>
      </c>
      <c r="C1591" s="1" t="s">
        <v>39</v>
      </c>
      <c r="D1591" s="1" t="s">
        <v>20</v>
      </c>
      <c r="E1591" s="1" t="s">
        <v>56</v>
      </c>
      <c r="F1591" s="1" t="s">
        <v>31</v>
      </c>
      <c r="G1591" s="1" t="s">
        <v>34</v>
      </c>
      <c r="H1591" s="1" t="s">
        <v>32</v>
      </c>
      <c r="I1591" s="1" t="s">
        <v>21</v>
      </c>
      <c r="J1591" s="1">
        <v>228</v>
      </c>
      <c r="K1591" s="1">
        <v>326.03999999999996</v>
      </c>
    </row>
    <row r="1592" spans="1:11" ht="18" customHeight="1">
      <c r="A1592" s="1" t="s">
        <v>36</v>
      </c>
      <c r="B1592" s="1">
        <v>2022</v>
      </c>
      <c r="C1592" s="1" t="s">
        <v>39</v>
      </c>
      <c r="D1592" s="1" t="s">
        <v>20</v>
      </c>
      <c r="E1592" s="1" t="s">
        <v>56</v>
      </c>
      <c r="F1592" s="1" t="s">
        <v>31</v>
      </c>
      <c r="G1592" s="1" t="s">
        <v>34</v>
      </c>
      <c r="H1592" s="1" t="s">
        <v>32</v>
      </c>
      <c r="I1592" s="1" t="s">
        <v>21</v>
      </c>
      <c r="J1592" s="1">
        <v>222</v>
      </c>
      <c r="K1592" s="1">
        <v>317.45999999999998</v>
      </c>
    </row>
    <row r="1593" spans="1:11" ht="18" customHeight="1">
      <c r="A1593" s="1" t="s">
        <v>37</v>
      </c>
      <c r="B1593" s="1">
        <v>2022</v>
      </c>
      <c r="C1593" s="1" t="s">
        <v>39</v>
      </c>
      <c r="D1593" s="1" t="s">
        <v>20</v>
      </c>
      <c r="E1593" s="1" t="s">
        <v>56</v>
      </c>
      <c r="F1593" s="1" t="s">
        <v>31</v>
      </c>
      <c r="G1593" s="1" t="s">
        <v>34</v>
      </c>
      <c r="H1593" s="1" t="s">
        <v>32</v>
      </c>
      <c r="I1593" s="1" t="s">
        <v>21</v>
      </c>
      <c r="J1593" s="1">
        <v>231</v>
      </c>
      <c r="K1593" s="1">
        <v>330.33</v>
      </c>
    </row>
    <row r="1594" spans="1:11" ht="18" customHeight="1">
      <c r="A1594" s="1" t="s">
        <v>30</v>
      </c>
      <c r="B1594" s="1">
        <v>2022</v>
      </c>
      <c r="C1594" s="1" t="s">
        <v>39</v>
      </c>
      <c r="D1594" s="1" t="s">
        <v>20</v>
      </c>
      <c r="E1594" s="1" t="s">
        <v>56</v>
      </c>
      <c r="F1594" s="1" t="s">
        <v>31</v>
      </c>
      <c r="G1594" s="1" t="s">
        <v>34</v>
      </c>
      <c r="H1594" s="1" t="s">
        <v>32</v>
      </c>
      <c r="I1594" s="1" t="s">
        <v>21</v>
      </c>
      <c r="J1594" s="1">
        <v>225</v>
      </c>
      <c r="K1594" s="1">
        <v>321.75</v>
      </c>
    </row>
    <row r="1595" spans="1:11" ht="18" customHeight="1">
      <c r="A1595" s="1" t="s">
        <v>40</v>
      </c>
      <c r="B1595" s="1">
        <v>2022</v>
      </c>
      <c r="C1595" s="1" t="s">
        <v>39</v>
      </c>
      <c r="D1595" s="1" t="s">
        <v>20</v>
      </c>
      <c r="E1595" s="1" t="s">
        <v>56</v>
      </c>
      <c r="F1595" s="1" t="s">
        <v>31</v>
      </c>
      <c r="G1595" s="1" t="s">
        <v>34</v>
      </c>
      <c r="H1595" s="1" t="s">
        <v>32</v>
      </c>
      <c r="I1595" s="1" t="s">
        <v>21</v>
      </c>
      <c r="J1595" s="1">
        <v>219</v>
      </c>
      <c r="K1595" s="1">
        <v>526.24</v>
      </c>
    </row>
    <row r="1596" spans="1:11" ht="18" customHeight="1">
      <c r="A1596" s="1" t="s">
        <v>33</v>
      </c>
      <c r="B1596" s="1">
        <v>2022</v>
      </c>
      <c r="C1596" s="1" t="s">
        <v>39</v>
      </c>
      <c r="D1596" s="1" t="s">
        <v>20</v>
      </c>
      <c r="E1596" s="1" t="s">
        <v>56</v>
      </c>
      <c r="F1596" s="1" t="s">
        <v>31</v>
      </c>
      <c r="G1596" s="1" t="s">
        <v>34</v>
      </c>
      <c r="H1596" s="1" t="s">
        <v>32</v>
      </c>
      <c r="I1596" s="1" t="s">
        <v>17</v>
      </c>
      <c r="J1596" s="1">
        <v>227</v>
      </c>
      <c r="K1596" s="1">
        <v>324.61</v>
      </c>
    </row>
    <row r="1597" spans="1:11" ht="18" customHeight="1">
      <c r="A1597" s="1" t="s">
        <v>33</v>
      </c>
      <c r="B1597" s="1">
        <v>2022</v>
      </c>
      <c r="C1597" s="1" t="s">
        <v>39</v>
      </c>
      <c r="D1597" s="1" t="s">
        <v>20</v>
      </c>
      <c r="E1597" s="1" t="s">
        <v>56</v>
      </c>
      <c r="F1597" s="1" t="s">
        <v>31</v>
      </c>
      <c r="G1597" s="1" t="s">
        <v>34</v>
      </c>
      <c r="H1597" s="1" t="s">
        <v>32</v>
      </c>
      <c r="I1597" s="1" t="s">
        <v>17</v>
      </c>
      <c r="J1597" s="1">
        <v>221</v>
      </c>
      <c r="K1597" s="1">
        <v>316.02999999999997</v>
      </c>
    </row>
    <row r="1598" spans="1:11" ht="18" customHeight="1">
      <c r="A1598" s="1" t="s">
        <v>33</v>
      </c>
      <c r="B1598" s="1">
        <v>2022</v>
      </c>
      <c r="C1598" s="1" t="s">
        <v>43</v>
      </c>
      <c r="D1598" s="1" t="s">
        <v>20</v>
      </c>
      <c r="E1598" s="1" t="s">
        <v>56</v>
      </c>
      <c r="F1598" s="1" t="s">
        <v>31</v>
      </c>
      <c r="G1598" s="1" t="s">
        <v>34</v>
      </c>
      <c r="H1598" s="1" t="s">
        <v>32</v>
      </c>
      <c r="I1598" s="1" t="s">
        <v>17</v>
      </c>
      <c r="J1598" s="1">
        <v>200</v>
      </c>
      <c r="K1598" s="1">
        <v>286</v>
      </c>
    </row>
    <row r="1599" spans="1:11" ht="18" customHeight="1">
      <c r="A1599" s="1" t="s">
        <v>36</v>
      </c>
      <c r="B1599" s="1">
        <v>2022</v>
      </c>
      <c r="C1599" s="1" t="s">
        <v>43</v>
      </c>
      <c r="D1599" s="1" t="s">
        <v>20</v>
      </c>
      <c r="E1599" s="1" t="s">
        <v>56</v>
      </c>
      <c r="F1599" s="1" t="s">
        <v>31</v>
      </c>
      <c r="G1599" s="1" t="s">
        <v>34</v>
      </c>
      <c r="H1599" s="1" t="s">
        <v>32</v>
      </c>
      <c r="I1599" s="1" t="s">
        <v>17</v>
      </c>
      <c r="J1599" s="1">
        <v>194</v>
      </c>
      <c r="K1599" s="1">
        <v>277.42</v>
      </c>
    </row>
    <row r="1600" spans="1:11" ht="18" customHeight="1">
      <c r="A1600" s="1" t="s">
        <v>36</v>
      </c>
      <c r="B1600" s="1">
        <v>2022</v>
      </c>
      <c r="C1600" s="1" t="s">
        <v>43</v>
      </c>
      <c r="D1600" s="1" t="s">
        <v>20</v>
      </c>
      <c r="E1600" s="1" t="s">
        <v>56</v>
      </c>
      <c r="F1600" s="1" t="s">
        <v>31</v>
      </c>
      <c r="G1600" s="1" t="s">
        <v>34</v>
      </c>
      <c r="H1600" s="1" t="s">
        <v>32</v>
      </c>
      <c r="I1600" s="1" t="s">
        <v>17</v>
      </c>
      <c r="J1600" s="1">
        <v>188</v>
      </c>
      <c r="K1600" s="1">
        <v>268.84000000000003</v>
      </c>
    </row>
    <row r="1601" spans="1:11" ht="18" customHeight="1">
      <c r="A1601" s="1" t="s">
        <v>36</v>
      </c>
      <c r="B1601" s="1">
        <v>2022</v>
      </c>
      <c r="C1601" s="1" t="s">
        <v>43</v>
      </c>
      <c r="D1601" s="1" t="s">
        <v>20</v>
      </c>
      <c r="E1601" s="1" t="s">
        <v>56</v>
      </c>
      <c r="F1601" s="1" t="s">
        <v>31</v>
      </c>
      <c r="G1601" s="1" t="s">
        <v>34</v>
      </c>
      <c r="H1601" s="1" t="s">
        <v>32</v>
      </c>
      <c r="I1601" s="1" t="s">
        <v>21</v>
      </c>
      <c r="J1601" s="1">
        <v>198</v>
      </c>
      <c r="K1601" s="1">
        <v>283.14</v>
      </c>
    </row>
    <row r="1602" spans="1:11" ht="18" customHeight="1">
      <c r="A1602" s="1" t="s">
        <v>36</v>
      </c>
      <c r="B1602" s="1">
        <v>2022</v>
      </c>
      <c r="C1602" s="1" t="s">
        <v>43</v>
      </c>
      <c r="D1602" s="1" t="s">
        <v>20</v>
      </c>
      <c r="E1602" s="1" t="s">
        <v>56</v>
      </c>
      <c r="F1602" s="1" t="s">
        <v>31</v>
      </c>
      <c r="G1602" s="1" t="s">
        <v>34</v>
      </c>
      <c r="H1602" s="1" t="s">
        <v>32</v>
      </c>
      <c r="I1602" s="1" t="s">
        <v>21</v>
      </c>
      <c r="J1602" s="1">
        <v>192</v>
      </c>
      <c r="K1602" s="1">
        <v>274.56</v>
      </c>
    </row>
    <row r="1603" spans="1:11" ht="18" customHeight="1">
      <c r="A1603" s="1" t="s">
        <v>36</v>
      </c>
      <c r="B1603" s="1">
        <v>2022</v>
      </c>
      <c r="C1603" s="1" t="s">
        <v>43</v>
      </c>
      <c r="D1603" s="1" t="s">
        <v>20</v>
      </c>
      <c r="E1603" s="1" t="s">
        <v>56</v>
      </c>
      <c r="F1603" s="1" t="s">
        <v>31</v>
      </c>
      <c r="G1603" s="1" t="s">
        <v>34</v>
      </c>
      <c r="H1603" s="1" t="s">
        <v>32</v>
      </c>
      <c r="I1603" s="1" t="s">
        <v>21</v>
      </c>
      <c r="J1603" s="1">
        <v>186</v>
      </c>
      <c r="K1603" s="1">
        <v>265.98</v>
      </c>
    </row>
    <row r="1604" spans="1:11" ht="18" customHeight="1">
      <c r="A1604" s="1" t="s">
        <v>33</v>
      </c>
      <c r="B1604" s="1">
        <v>2022</v>
      </c>
      <c r="C1604" s="1" t="s">
        <v>43</v>
      </c>
      <c r="D1604" s="1" t="s">
        <v>20</v>
      </c>
      <c r="E1604" s="1" t="s">
        <v>56</v>
      </c>
      <c r="F1604" s="1" t="s">
        <v>31</v>
      </c>
      <c r="G1604" s="1" t="s">
        <v>34</v>
      </c>
      <c r="H1604" s="1" t="s">
        <v>32</v>
      </c>
      <c r="I1604" s="1" t="s">
        <v>21</v>
      </c>
      <c r="J1604" s="1">
        <v>195</v>
      </c>
      <c r="K1604" s="1">
        <v>278.85000000000002</v>
      </c>
    </row>
    <row r="1605" spans="1:11" ht="18" customHeight="1">
      <c r="A1605" s="1" t="s">
        <v>30</v>
      </c>
      <c r="B1605" s="1">
        <v>2022</v>
      </c>
      <c r="C1605" s="1" t="s">
        <v>43</v>
      </c>
      <c r="D1605" s="1" t="s">
        <v>20</v>
      </c>
      <c r="E1605" s="1" t="s">
        <v>56</v>
      </c>
      <c r="F1605" s="1" t="s">
        <v>31</v>
      </c>
      <c r="G1605" s="1" t="s">
        <v>34</v>
      </c>
      <c r="H1605" s="1" t="s">
        <v>32</v>
      </c>
      <c r="I1605" s="1" t="s">
        <v>21</v>
      </c>
      <c r="J1605" s="1">
        <v>189</v>
      </c>
      <c r="K1605" s="1">
        <v>270.27</v>
      </c>
    </row>
    <row r="1606" spans="1:11" ht="18" customHeight="1">
      <c r="A1606" s="1" t="s">
        <v>30</v>
      </c>
      <c r="B1606" s="1">
        <v>2022</v>
      </c>
      <c r="C1606" s="1" t="s">
        <v>43</v>
      </c>
      <c r="D1606" s="1" t="s">
        <v>20</v>
      </c>
      <c r="E1606" s="1" t="s">
        <v>56</v>
      </c>
      <c r="F1606" s="1" t="s">
        <v>31</v>
      </c>
      <c r="G1606" s="1" t="s">
        <v>34</v>
      </c>
      <c r="H1606" s="1" t="s">
        <v>32</v>
      </c>
      <c r="I1606" s="1" t="s">
        <v>17</v>
      </c>
      <c r="J1606" s="1">
        <v>197</v>
      </c>
      <c r="K1606" s="1">
        <v>281.70999999999998</v>
      </c>
    </row>
    <row r="1607" spans="1:11" ht="18" customHeight="1">
      <c r="A1607" s="1" t="s">
        <v>30</v>
      </c>
      <c r="B1607" s="1">
        <v>2022</v>
      </c>
      <c r="C1607" s="1" t="s">
        <v>43</v>
      </c>
      <c r="D1607" s="1" t="s">
        <v>20</v>
      </c>
      <c r="E1607" s="1" t="s">
        <v>56</v>
      </c>
      <c r="F1607" s="1" t="s">
        <v>31</v>
      </c>
      <c r="G1607" s="1" t="s">
        <v>34</v>
      </c>
      <c r="H1607" s="1" t="s">
        <v>32</v>
      </c>
      <c r="I1607" s="1" t="s">
        <v>17</v>
      </c>
      <c r="J1607" s="1">
        <v>191</v>
      </c>
      <c r="K1607" s="1">
        <v>273.13</v>
      </c>
    </row>
    <row r="1608" spans="1:11" ht="18" customHeight="1">
      <c r="A1608" s="1" t="s">
        <v>30</v>
      </c>
      <c r="B1608" s="1">
        <v>2022</v>
      </c>
      <c r="C1608" s="1" t="s">
        <v>43</v>
      </c>
      <c r="D1608" s="1" t="s">
        <v>20</v>
      </c>
      <c r="E1608" s="1" t="s">
        <v>56</v>
      </c>
      <c r="F1608" s="1" t="s">
        <v>31</v>
      </c>
      <c r="G1608" s="1" t="s">
        <v>34</v>
      </c>
      <c r="H1608" s="1" t="s">
        <v>32</v>
      </c>
      <c r="I1608" s="1" t="s">
        <v>17</v>
      </c>
      <c r="J1608" s="1">
        <v>185</v>
      </c>
      <c r="K1608" s="1">
        <v>264.55</v>
      </c>
    </row>
    <row r="1609" spans="1:11" ht="18" customHeight="1">
      <c r="A1609" s="1" t="s">
        <v>33</v>
      </c>
      <c r="B1609" s="1">
        <v>2022</v>
      </c>
      <c r="C1609" s="1" t="s">
        <v>47</v>
      </c>
      <c r="D1609" s="1" t="s">
        <v>20</v>
      </c>
      <c r="E1609" s="1" t="s">
        <v>56</v>
      </c>
      <c r="F1609" s="1" t="s">
        <v>31</v>
      </c>
      <c r="G1609" s="1" t="s">
        <v>34</v>
      </c>
      <c r="H1609" s="1" t="s">
        <v>32</v>
      </c>
      <c r="I1609" s="1" t="s">
        <v>21</v>
      </c>
      <c r="J1609" s="1">
        <v>154</v>
      </c>
      <c r="K1609" s="1">
        <v>220.22</v>
      </c>
    </row>
    <row r="1610" spans="1:11" ht="18" customHeight="1">
      <c r="A1610" s="1" t="s">
        <v>36</v>
      </c>
      <c r="B1610" s="1">
        <v>2022</v>
      </c>
      <c r="C1610" s="1" t="s">
        <v>47</v>
      </c>
      <c r="D1610" s="1" t="s">
        <v>20</v>
      </c>
      <c r="E1610" s="1" t="s">
        <v>56</v>
      </c>
      <c r="F1610" s="1" t="s">
        <v>31</v>
      </c>
      <c r="G1610" s="1" t="s">
        <v>34</v>
      </c>
      <c r="H1610" s="1" t="s">
        <v>32</v>
      </c>
      <c r="I1610" s="1" t="s">
        <v>21</v>
      </c>
      <c r="J1610" s="1">
        <v>156</v>
      </c>
      <c r="K1610" s="1">
        <v>223.07999999999998</v>
      </c>
    </row>
    <row r="1611" spans="1:11" ht="18" customHeight="1">
      <c r="A1611" s="1" t="s">
        <v>36</v>
      </c>
      <c r="B1611" s="1">
        <v>2022</v>
      </c>
      <c r="C1611" s="1" t="s">
        <v>47</v>
      </c>
      <c r="D1611" s="1" t="s">
        <v>20</v>
      </c>
      <c r="E1611" s="1" t="s">
        <v>56</v>
      </c>
      <c r="F1611" s="1" t="s">
        <v>31</v>
      </c>
      <c r="G1611" s="1" t="s">
        <v>34</v>
      </c>
      <c r="H1611" s="1" t="s">
        <v>32</v>
      </c>
      <c r="I1611" s="1" t="s">
        <v>21</v>
      </c>
      <c r="J1611" s="1">
        <v>153</v>
      </c>
      <c r="K1611" s="1">
        <v>218.79</v>
      </c>
    </row>
    <row r="1612" spans="1:11" ht="18" customHeight="1">
      <c r="A1612" s="1" t="s">
        <v>33</v>
      </c>
      <c r="B1612" s="1">
        <v>2022</v>
      </c>
      <c r="C1612" s="1" t="s">
        <v>47</v>
      </c>
      <c r="D1612" s="1" t="s">
        <v>20</v>
      </c>
      <c r="E1612" s="1" t="s">
        <v>56</v>
      </c>
      <c r="F1612" s="1" t="s">
        <v>31</v>
      </c>
      <c r="G1612" s="1" t="s">
        <v>34</v>
      </c>
      <c r="H1612" s="1" t="s">
        <v>32</v>
      </c>
      <c r="I1612" s="1" t="s">
        <v>21</v>
      </c>
      <c r="J1612" s="1">
        <v>157</v>
      </c>
      <c r="K1612" s="1">
        <v>224.51</v>
      </c>
    </row>
    <row r="1613" spans="1:11" ht="18" customHeight="1">
      <c r="A1613" s="1" t="s">
        <v>37</v>
      </c>
      <c r="B1613" s="1">
        <v>2022</v>
      </c>
      <c r="C1613" s="1" t="s">
        <v>47</v>
      </c>
      <c r="D1613" s="1" t="s">
        <v>20</v>
      </c>
      <c r="E1613" s="1" t="s">
        <v>56</v>
      </c>
      <c r="F1613" s="1" t="s">
        <v>31</v>
      </c>
      <c r="G1613" s="1" t="s">
        <v>34</v>
      </c>
      <c r="H1613" s="1" t="s">
        <v>32</v>
      </c>
      <c r="I1613" s="1" t="s">
        <v>21</v>
      </c>
      <c r="J1613" s="1">
        <v>155</v>
      </c>
      <c r="K1613" s="1">
        <v>221.65</v>
      </c>
    </row>
    <row r="1614" spans="1:11" ht="18" customHeight="1">
      <c r="A1614" s="1" t="s">
        <v>33</v>
      </c>
      <c r="B1614" s="1">
        <v>2022</v>
      </c>
      <c r="C1614" s="1" t="s">
        <v>47</v>
      </c>
      <c r="D1614" s="1" t="s">
        <v>20</v>
      </c>
      <c r="E1614" s="1" t="s">
        <v>56</v>
      </c>
      <c r="F1614" s="1" t="s">
        <v>31</v>
      </c>
      <c r="G1614" s="1" t="s">
        <v>34</v>
      </c>
      <c r="H1614" s="1" t="s">
        <v>32</v>
      </c>
      <c r="I1614" s="1" t="s">
        <v>17</v>
      </c>
      <c r="J1614" s="1">
        <v>341</v>
      </c>
      <c r="K1614" s="118">
        <v>487.63</v>
      </c>
    </row>
    <row r="1615" spans="1:11" ht="18" customHeight="1">
      <c r="A1615" s="1" t="s">
        <v>33</v>
      </c>
      <c r="B1615" s="1">
        <v>2022</v>
      </c>
      <c r="C1615" s="1" t="s">
        <v>46</v>
      </c>
      <c r="D1615" s="1" t="s">
        <v>19</v>
      </c>
      <c r="E1615" s="1" t="s">
        <v>56</v>
      </c>
      <c r="F1615" s="1" t="s">
        <v>31</v>
      </c>
      <c r="G1615" s="1" t="s">
        <v>34</v>
      </c>
      <c r="H1615" s="1" t="s">
        <v>32</v>
      </c>
      <c r="I1615" s="1" t="s">
        <v>17</v>
      </c>
      <c r="J1615" s="1">
        <v>254</v>
      </c>
      <c r="K1615" s="1">
        <v>363.22</v>
      </c>
    </row>
    <row r="1616" spans="1:11" ht="18" customHeight="1">
      <c r="A1616" s="1" t="s">
        <v>36</v>
      </c>
      <c r="B1616" s="1">
        <v>2022</v>
      </c>
      <c r="C1616" s="1" t="s">
        <v>46</v>
      </c>
      <c r="D1616" s="1" t="s">
        <v>19</v>
      </c>
      <c r="E1616" s="1" t="s">
        <v>56</v>
      </c>
      <c r="F1616" s="1" t="s">
        <v>31</v>
      </c>
      <c r="G1616" s="1" t="s">
        <v>34</v>
      </c>
      <c r="H1616" s="1" t="s">
        <v>32</v>
      </c>
      <c r="I1616" s="1" t="s">
        <v>17</v>
      </c>
      <c r="J1616" s="1">
        <v>256</v>
      </c>
      <c r="K1616" s="1">
        <v>366.08</v>
      </c>
    </row>
    <row r="1617" spans="1:11" ht="18" customHeight="1">
      <c r="A1617" s="1" t="s">
        <v>36</v>
      </c>
      <c r="B1617" s="1">
        <v>2022</v>
      </c>
      <c r="C1617" s="1" t="s">
        <v>46</v>
      </c>
      <c r="D1617" s="1" t="s">
        <v>19</v>
      </c>
      <c r="E1617" s="1" t="s">
        <v>56</v>
      </c>
      <c r="F1617" s="1" t="s">
        <v>31</v>
      </c>
      <c r="G1617" s="1" t="s">
        <v>34</v>
      </c>
      <c r="H1617" s="1" t="s">
        <v>32</v>
      </c>
      <c r="I1617" s="1" t="s">
        <v>17</v>
      </c>
      <c r="J1617" s="1">
        <v>961</v>
      </c>
      <c r="K1617" s="1">
        <v>1374.23</v>
      </c>
    </row>
    <row r="1618" spans="1:11" ht="18" customHeight="1">
      <c r="A1618" s="1" t="s">
        <v>36</v>
      </c>
      <c r="B1618" s="1">
        <v>2022</v>
      </c>
      <c r="C1618" s="1" t="s">
        <v>46</v>
      </c>
      <c r="D1618" s="1" t="s">
        <v>19</v>
      </c>
      <c r="E1618" s="1" t="s">
        <v>56</v>
      </c>
      <c r="F1618" s="1" t="s">
        <v>31</v>
      </c>
      <c r="G1618" s="1" t="s">
        <v>34</v>
      </c>
      <c r="H1618" s="1" t="s">
        <v>32</v>
      </c>
      <c r="I1618" s="1" t="s">
        <v>17</v>
      </c>
      <c r="J1618" s="1">
        <v>255</v>
      </c>
      <c r="K1618" s="1">
        <v>364.65</v>
      </c>
    </row>
    <row r="1619" spans="1:11" ht="18" customHeight="1">
      <c r="A1619" s="1" t="s">
        <v>30</v>
      </c>
      <c r="B1619" s="1">
        <v>2022</v>
      </c>
      <c r="C1619" s="1" t="s">
        <v>46</v>
      </c>
      <c r="D1619" s="1" t="s">
        <v>19</v>
      </c>
      <c r="E1619" s="1" t="s">
        <v>56</v>
      </c>
      <c r="F1619" s="1" t="s">
        <v>31</v>
      </c>
      <c r="G1619" s="1" t="s">
        <v>34</v>
      </c>
      <c r="H1619" s="1" t="s">
        <v>32</v>
      </c>
      <c r="I1619" s="1" t="s">
        <v>17</v>
      </c>
      <c r="J1619" s="1">
        <v>253</v>
      </c>
      <c r="K1619" s="1">
        <v>361.78999999999996</v>
      </c>
    </row>
    <row r="1620" spans="1:11" ht="18" customHeight="1">
      <c r="A1620" s="1" t="s">
        <v>30</v>
      </c>
      <c r="B1620" s="1">
        <v>2022</v>
      </c>
      <c r="C1620" s="1" t="s">
        <v>46</v>
      </c>
      <c r="D1620" s="1" t="s">
        <v>19</v>
      </c>
      <c r="E1620" s="1" t="s">
        <v>56</v>
      </c>
      <c r="F1620" s="1" t="s">
        <v>31</v>
      </c>
      <c r="G1620" s="1" t="s">
        <v>34</v>
      </c>
      <c r="H1620" s="1" t="s">
        <v>32</v>
      </c>
      <c r="I1620" s="1" t="s">
        <v>17</v>
      </c>
      <c r="J1620" s="1">
        <v>251</v>
      </c>
      <c r="K1620" s="1">
        <v>358.93</v>
      </c>
    </row>
    <row r="1621" spans="1:11" ht="18" customHeight="1">
      <c r="A1621" s="1" t="s">
        <v>36</v>
      </c>
      <c r="B1621" s="1">
        <v>2022</v>
      </c>
      <c r="C1621" s="1" t="s">
        <v>45</v>
      </c>
      <c r="D1621" s="1" t="s">
        <v>19</v>
      </c>
      <c r="E1621" s="1" t="s">
        <v>56</v>
      </c>
      <c r="F1621" s="1" t="s">
        <v>31</v>
      </c>
      <c r="G1621" s="1" t="s">
        <v>34</v>
      </c>
      <c r="H1621" s="1" t="s">
        <v>32</v>
      </c>
      <c r="I1621" s="1" t="s">
        <v>17</v>
      </c>
      <c r="J1621" s="1">
        <v>260</v>
      </c>
      <c r="K1621" s="1">
        <v>371.8</v>
      </c>
    </row>
    <row r="1622" spans="1:11" ht="18" customHeight="1">
      <c r="A1622" s="1" t="s">
        <v>36</v>
      </c>
      <c r="B1622" s="1">
        <v>2022</v>
      </c>
      <c r="C1622" s="1" t="s">
        <v>45</v>
      </c>
      <c r="D1622" s="1" t="s">
        <v>19</v>
      </c>
      <c r="E1622" s="1" t="s">
        <v>56</v>
      </c>
      <c r="F1622" s="1" t="s">
        <v>31</v>
      </c>
      <c r="G1622" s="1" t="s">
        <v>34</v>
      </c>
      <c r="H1622" s="1" t="s">
        <v>32</v>
      </c>
      <c r="I1622" s="1" t="s">
        <v>17</v>
      </c>
      <c r="J1622" s="1">
        <v>960</v>
      </c>
      <c r="K1622" s="1">
        <v>1372.8</v>
      </c>
    </row>
    <row r="1623" spans="1:11" ht="18" customHeight="1">
      <c r="A1623" s="1" t="s">
        <v>37</v>
      </c>
      <c r="B1623" s="1">
        <v>2022</v>
      </c>
      <c r="C1623" s="1" t="s">
        <v>45</v>
      </c>
      <c r="D1623" s="1" t="s">
        <v>19</v>
      </c>
      <c r="E1623" s="1" t="s">
        <v>56</v>
      </c>
      <c r="F1623" s="1" t="s">
        <v>31</v>
      </c>
      <c r="G1623" s="1" t="s">
        <v>34</v>
      </c>
      <c r="H1623" s="1" t="s">
        <v>32</v>
      </c>
      <c r="I1623" s="1" t="s">
        <v>17</v>
      </c>
      <c r="J1623" s="1">
        <v>261</v>
      </c>
      <c r="K1623" s="1">
        <v>373.23</v>
      </c>
    </row>
    <row r="1624" spans="1:11" ht="18" customHeight="1">
      <c r="A1624" s="1" t="s">
        <v>36</v>
      </c>
      <c r="B1624" s="1">
        <v>2022</v>
      </c>
      <c r="C1624" s="1" t="s">
        <v>45</v>
      </c>
      <c r="D1624" s="1" t="s">
        <v>19</v>
      </c>
      <c r="E1624" s="1" t="s">
        <v>56</v>
      </c>
      <c r="F1624" s="1" t="s">
        <v>31</v>
      </c>
      <c r="G1624" s="1" t="s">
        <v>34</v>
      </c>
      <c r="H1624" s="1" t="s">
        <v>32</v>
      </c>
      <c r="I1624" s="1" t="s">
        <v>17</v>
      </c>
      <c r="J1624" s="1">
        <v>259</v>
      </c>
      <c r="K1624" s="1">
        <v>370.37</v>
      </c>
    </row>
    <row r="1625" spans="1:11" ht="18" customHeight="1">
      <c r="A1625" s="1" t="s">
        <v>36</v>
      </c>
      <c r="B1625" s="1">
        <v>2022</v>
      </c>
      <c r="C1625" s="1" t="s">
        <v>45</v>
      </c>
      <c r="D1625" s="1" t="s">
        <v>19</v>
      </c>
      <c r="E1625" s="1" t="s">
        <v>56</v>
      </c>
      <c r="F1625" s="1" t="s">
        <v>31</v>
      </c>
      <c r="G1625" s="1" t="s">
        <v>34</v>
      </c>
      <c r="H1625" s="1" t="s">
        <v>32</v>
      </c>
      <c r="I1625" s="1" t="s">
        <v>17</v>
      </c>
      <c r="J1625" s="1">
        <v>257</v>
      </c>
      <c r="K1625" s="1">
        <v>367.51</v>
      </c>
    </row>
    <row r="1626" spans="1:11" ht="18" customHeight="1">
      <c r="A1626" s="1" t="s">
        <v>33</v>
      </c>
      <c r="B1626" s="1">
        <v>2022</v>
      </c>
      <c r="C1626" s="1" t="s">
        <v>47</v>
      </c>
      <c r="D1626" s="1" t="s">
        <v>19</v>
      </c>
      <c r="E1626" s="1" t="s">
        <v>56</v>
      </c>
      <c r="F1626" s="1" t="s">
        <v>31</v>
      </c>
      <c r="G1626" s="1" t="s">
        <v>34</v>
      </c>
      <c r="H1626" s="1" t="s">
        <v>32</v>
      </c>
      <c r="I1626" s="1" t="s">
        <v>17</v>
      </c>
      <c r="J1626" s="1">
        <v>248</v>
      </c>
      <c r="K1626" s="1">
        <v>354.64</v>
      </c>
    </row>
    <row r="1627" spans="1:11" ht="18" customHeight="1">
      <c r="A1627" s="1" t="s">
        <v>30</v>
      </c>
      <c r="B1627" s="1">
        <v>2022</v>
      </c>
      <c r="C1627" s="1" t="s">
        <v>47</v>
      </c>
      <c r="D1627" s="1" t="s">
        <v>19</v>
      </c>
      <c r="E1627" s="1" t="s">
        <v>56</v>
      </c>
      <c r="F1627" s="1" t="s">
        <v>31</v>
      </c>
      <c r="G1627" s="1" t="s">
        <v>34</v>
      </c>
      <c r="H1627" s="1" t="s">
        <v>32</v>
      </c>
      <c r="I1627" s="1" t="s">
        <v>17</v>
      </c>
      <c r="J1627" s="1">
        <v>250</v>
      </c>
      <c r="K1627" s="1">
        <v>526.24</v>
      </c>
    </row>
    <row r="1628" spans="1:11" ht="18" customHeight="1">
      <c r="A1628" s="1" t="s">
        <v>36</v>
      </c>
      <c r="B1628" s="1">
        <v>2022</v>
      </c>
      <c r="C1628" s="1" t="s">
        <v>47</v>
      </c>
      <c r="D1628" s="1" t="s">
        <v>19</v>
      </c>
      <c r="E1628" s="1" t="s">
        <v>56</v>
      </c>
      <c r="F1628" s="1" t="s">
        <v>31</v>
      </c>
      <c r="G1628" s="1" t="s">
        <v>34</v>
      </c>
      <c r="H1628" s="1" t="s">
        <v>32</v>
      </c>
      <c r="I1628" s="1" t="s">
        <v>17</v>
      </c>
      <c r="J1628" s="1">
        <v>249</v>
      </c>
      <c r="K1628" s="1">
        <v>356.07</v>
      </c>
    </row>
    <row r="1629" spans="1:11" ht="18" customHeight="1">
      <c r="A1629" s="1" t="s">
        <v>33</v>
      </c>
      <c r="B1629" s="1">
        <v>2022</v>
      </c>
      <c r="C1629" s="1" t="s">
        <v>47</v>
      </c>
      <c r="D1629" s="1" t="s">
        <v>19</v>
      </c>
      <c r="E1629" s="1" t="s">
        <v>56</v>
      </c>
      <c r="F1629" s="1" t="s">
        <v>31</v>
      </c>
      <c r="G1629" s="1" t="s">
        <v>34</v>
      </c>
      <c r="H1629" s="1" t="s">
        <v>32</v>
      </c>
      <c r="I1629" s="1" t="s">
        <v>17</v>
      </c>
      <c r="J1629" s="1">
        <v>247</v>
      </c>
      <c r="K1629" s="1">
        <v>353.21</v>
      </c>
    </row>
    <row r="1630" spans="1:11" ht="18" customHeight="1">
      <c r="A1630" s="1" t="s">
        <v>33</v>
      </c>
      <c r="B1630" s="1">
        <v>2022</v>
      </c>
      <c r="C1630" s="1" t="s">
        <v>42</v>
      </c>
      <c r="D1630" s="1" t="s">
        <v>20</v>
      </c>
      <c r="E1630" s="1" t="s">
        <v>56</v>
      </c>
      <c r="F1630" s="1" t="s">
        <v>31</v>
      </c>
      <c r="G1630" s="1" t="s">
        <v>16</v>
      </c>
      <c r="H1630" s="1" t="s">
        <v>32</v>
      </c>
      <c r="I1630" s="1" t="s">
        <v>21</v>
      </c>
      <c r="J1630" s="1">
        <v>356</v>
      </c>
      <c r="K1630" s="1">
        <v>484.15999999999997</v>
      </c>
    </row>
    <row r="1631" spans="1:11" ht="18" customHeight="1">
      <c r="A1631" s="1" t="s">
        <v>36</v>
      </c>
      <c r="B1631" s="1">
        <v>2022</v>
      </c>
      <c r="C1631" s="1" t="s">
        <v>42</v>
      </c>
      <c r="D1631" s="1" t="s">
        <v>20</v>
      </c>
      <c r="E1631" s="1" t="s">
        <v>56</v>
      </c>
      <c r="F1631" s="1" t="s">
        <v>31</v>
      </c>
      <c r="G1631" s="1" t="s">
        <v>16</v>
      </c>
      <c r="H1631" s="1" t="s">
        <v>32</v>
      </c>
      <c r="I1631" s="1" t="s">
        <v>21</v>
      </c>
      <c r="J1631" s="1">
        <v>152</v>
      </c>
      <c r="K1631" s="1">
        <v>217.36</v>
      </c>
    </row>
    <row r="1632" spans="1:11" ht="18" customHeight="1">
      <c r="A1632" s="1" t="s">
        <v>30</v>
      </c>
      <c r="B1632" s="1">
        <v>2022</v>
      </c>
      <c r="C1632" s="1" t="s">
        <v>42</v>
      </c>
      <c r="D1632" s="1" t="s">
        <v>20</v>
      </c>
      <c r="E1632" s="1" t="s">
        <v>64</v>
      </c>
      <c r="F1632" s="1" t="s">
        <v>31</v>
      </c>
      <c r="G1632" s="1" t="s">
        <v>16</v>
      </c>
      <c r="H1632" s="1" t="s">
        <v>32</v>
      </c>
      <c r="I1632" s="1" t="s">
        <v>21</v>
      </c>
      <c r="J1632" s="1">
        <v>352</v>
      </c>
      <c r="K1632" s="1">
        <v>503.36</v>
      </c>
    </row>
    <row r="1633" spans="1:11" ht="18" customHeight="1">
      <c r="A1633" s="1" t="s">
        <v>33</v>
      </c>
      <c r="B1633" s="1">
        <v>2022</v>
      </c>
      <c r="C1633" s="1" t="s">
        <v>42</v>
      </c>
      <c r="D1633" s="1" t="s">
        <v>20</v>
      </c>
      <c r="E1633" s="1" t="s">
        <v>64</v>
      </c>
      <c r="F1633" s="1" t="s">
        <v>31</v>
      </c>
      <c r="G1633" s="1" t="s">
        <v>16</v>
      </c>
      <c r="H1633" s="1" t="s">
        <v>32</v>
      </c>
      <c r="I1633" s="1" t="s">
        <v>21</v>
      </c>
      <c r="J1633" s="1">
        <v>154</v>
      </c>
      <c r="K1633" s="1">
        <v>220.22</v>
      </c>
    </row>
    <row r="1634" spans="1:11" ht="18" customHeight="1">
      <c r="A1634" s="1" t="s">
        <v>40</v>
      </c>
      <c r="B1634" s="1">
        <v>2022</v>
      </c>
      <c r="C1634" s="1" t="s">
        <v>42</v>
      </c>
      <c r="D1634" s="1" t="s">
        <v>20</v>
      </c>
      <c r="E1634" s="1" t="s">
        <v>64</v>
      </c>
      <c r="F1634" s="1" t="s">
        <v>31</v>
      </c>
      <c r="G1634" s="1" t="s">
        <v>16</v>
      </c>
      <c r="H1634" s="1" t="s">
        <v>32</v>
      </c>
      <c r="I1634" s="1" t="s">
        <v>21</v>
      </c>
      <c r="J1634" s="1">
        <v>698</v>
      </c>
      <c r="K1634" s="1">
        <v>998.14</v>
      </c>
    </row>
    <row r="1635" spans="1:11" ht="18" customHeight="1">
      <c r="A1635" s="1" t="s">
        <v>30</v>
      </c>
      <c r="B1635" s="1">
        <v>2022</v>
      </c>
      <c r="C1635" s="1" t="s">
        <v>42</v>
      </c>
      <c r="D1635" s="1" t="s">
        <v>20</v>
      </c>
      <c r="E1635" s="1" t="s">
        <v>64</v>
      </c>
      <c r="F1635" s="1" t="s">
        <v>31</v>
      </c>
      <c r="G1635" s="1" t="s">
        <v>16</v>
      </c>
      <c r="H1635" s="1" t="s">
        <v>32</v>
      </c>
      <c r="I1635" s="1" t="s">
        <v>21</v>
      </c>
      <c r="J1635" s="1">
        <v>731</v>
      </c>
      <c r="K1635" s="1">
        <v>1045.33</v>
      </c>
    </row>
    <row r="1636" spans="1:11" ht="18" customHeight="1">
      <c r="A1636" s="1" t="s">
        <v>30</v>
      </c>
      <c r="B1636" s="1">
        <v>2022</v>
      </c>
      <c r="C1636" s="1" t="s">
        <v>42</v>
      </c>
      <c r="D1636" s="1" t="s">
        <v>20</v>
      </c>
      <c r="E1636" s="1" t="s">
        <v>64</v>
      </c>
      <c r="F1636" s="1" t="s">
        <v>31</v>
      </c>
      <c r="G1636" s="1" t="s">
        <v>16</v>
      </c>
      <c r="H1636" s="1" t="s">
        <v>32</v>
      </c>
      <c r="I1636" s="1" t="s">
        <v>21</v>
      </c>
      <c r="J1636" s="1">
        <v>771</v>
      </c>
      <c r="K1636" s="1">
        <v>526.24</v>
      </c>
    </row>
    <row r="1637" spans="1:11" ht="18" customHeight="1">
      <c r="A1637" s="1" t="s">
        <v>30</v>
      </c>
      <c r="B1637" s="1">
        <v>2022</v>
      </c>
      <c r="C1637" s="1" t="s">
        <v>42</v>
      </c>
      <c r="D1637" s="1" t="s">
        <v>20</v>
      </c>
      <c r="E1637" s="1" t="s">
        <v>64</v>
      </c>
      <c r="F1637" s="1" t="s">
        <v>31</v>
      </c>
      <c r="G1637" s="1" t="s">
        <v>16</v>
      </c>
      <c r="H1637" s="1" t="s">
        <v>32</v>
      </c>
      <c r="I1637" s="1" t="s">
        <v>21</v>
      </c>
      <c r="J1637" s="1">
        <v>355</v>
      </c>
      <c r="K1637" s="1">
        <v>507.65</v>
      </c>
    </row>
    <row r="1638" spans="1:11" ht="18" customHeight="1">
      <c r="A1638" s="1" t="s">
        <v>30</v>
      </c>
      <c r="B1638" s="1">
        <v>2022</v>
      </c>
      <c r="C1638" s="1" t="s">
        <v>42</v>
      </c>
      <c r="D1638" s="1" t="s">
        <v>20</v>
      </c>
      <c r="E1638" s="1" t="s">
        <v>64</v>
      </c>
      <c r="F1638" s="1" t="s">
        <v>31</v>
      </c>
      <c r="G1638" s="1" t="s">
        <v>16</v>
      </c>
      <c r="H1638" s="1" t="s">
        <v>32</v>
      </c>
      <c r="I1638" s="1" t="s">
        <v>21</v>
      </c>
      <c r="J1638" s="1">
        <v>157</v>
      </c>
      <c r="K1638" s="1">
        <v>224.51</v>
      </c>
    </row>
    <row r="1639" spans="1:11" ht="18" customHeight="1">
      <c r="A1639" s="1" t="s">
        <v>36</v>
      </c>
      <c r="B1639" s="1">
        <v>2022</v>
      </c>
      <c r="C1639" s="1" t="s">
        <v>42</v>
      </c>
      <c r="D1639" s="1" t="s">
        <v>20</v>
      </c>
      <c r="E1639" s="1" t="s">
        <v>64</v>
      </c>
      <c r="F1639" s="1" t="s">
        <v>31</v>
      </c>
      <c r="G1639" s="1" t="s">
        <v>16</v>
      </c>
      <c r="H1639" s="1" t="s">
        <v>32</v>
      </c>
      <c r="I1639" s="1" t="s">
        <v>21</v>
      </c>
      <c r="J1639" s="1">
        <v>353</v>
      </c>
      <c r="K1639" s="1">
        <v>504.78999999999996</v>
      </c>
    </row>
    <row r="1640" spans="1:11" ht="18" customHeight="1">
      <c r="A1640" s="1" t="s">
        <v>36</v>
      </c>
      <c r="B1640" s="1">
        <v>2022</v>
      </c>
      <c r="C1640" s="1" t="s">
        <v>42</v>
      </c>
      <c r="D1640" s="1" t="s">
        <v>20</v>
      </c>
      <c r="E1640" s="1" t="s">
        <v>64</v>
      </c>
      <c r="F1640" s="1" t="s">
        <v>31</v>
      </c>
      <c r="G1640" s="1" t="s">
        <v>16</v>
      </c>
      <c r="H1640" s="1" t="s">
        <v>32</v>
      </c>
      <c r="I1640" s="1" t="s">
        <v>21</v>
      </c>
      <c r="J1640" s="1">
        <v>155</v>
      </c>
      <c r="K1640" s="1">
        <v>221.65</v>
      </c>
    </row>
    <row r="1641" spans="1:11" ht="18" customHeight="1">
      <c r="A1641" s="1" t="s">
        <v>36</v>
      </c>
      <c r="B1641" s="1">
        <v>2022</v>
      </c>
      <c r="C1641" s="1" t="s">
        <v>46</v>
      </c>
      <c r="D1641" s="1" t="s">
        <v>20</v>
      </c>
      <c r="E1641" s="1" t="s">
        <v>64</v>
      </c>
      <c r="F1641" s="1" t="s">
        <v>31</v>
      </c>
      <c r="G1641" s="1" t="s">
        <v>16</v>
      </c>
      <c r="H1641" s="1" t="s">
        <v>32</v>
      </c>
      <c r="I1641" s="1" t="s">
        <v>21</v>
      </c>
      <c r="J1641" s="1">
        <v>332</v>
      </c>
      <c r="K1641" s="1">
        <v>451.52</v>
      </c>
    </row>
    <row r="1642" spans="1:11" ht="18" customHeight="1">
      <c r="A1642" s="1" t="s">
        <v>36</v>
      </c>
      <c r="B1642" s="1">
        <v>2022</v>
      </c>
      <c r="C1642" s="1" t="s">
        <v>46</v>
      </c>
      <c r="D1642" s="1" t="s">
        <v>20</v>
      </c>
      <c r="E1642" s="1" t="s">
        <v>64</v>
      </c>
      <c r="F1642" s="1" t="s">
        <v>31</v>
      </c>
      <c r="G1642" s="1" t="s">
        <v>16</v>
      </c>
      <c r="H1642" s="1" t="s">
        <v>32</v>
      </c>
      <c r="I1642" s="1" t="s">
        <v>21</v>
      </c>
      <c r="J1642" s="1">
        <v>134</v>
      </c>
      <c r="K1642" s="1">
        <v>191.62</v>
      </c>
    </row>
    <row r="1643" spans="1:11" ht="18" customHeight="1">
      <c r="A1643" s="1" t="s">
        <v>33</v>
      </c>
      <c r="B1643" s="1">
        <v>2022</v>
      </c>
      <c r="C1643" s="1" t="s">
        <v>46</v>
      </c>
      <c r="D1643" s="1" t="s">
        <v>20</v>
      </c>
      <c r="E1643" s="1" t="s">
        <v>64</v>
      </c>
      <c r="F1643" s="1" t="s">
        <v>31</v>
      </c>
      <c r="G1643" s="1" t="s">
        <v>16</v>
      </c>
      <c r="H1643" s="1" t="s">
        <v>32</v>
      </c>
      <c r="I1643" s="1" t="s">
        <v>21</v>
      </c>
      <c r="J1643" s="1">
        <v>334</v>
      </c>
      <c r="K1643" s="1">
        <v>477.62</v>
      </c>
    </row>
    <row r="1644" spans="1:11" ht="18" customHeight="1">
      <c r="A1644" s="1" t="s">
        <v>36</v>
      </c>
      <c r="B1644" s="1">
        <v>2022</v>
      </c>
      <c r="C1644" s="1" t="s">
        <v>46</v>
      </c>
      <c r="D1644" s="1" t="s">
        <v>20</v>
      </c>
      <c r="E1644" s="1" t="s">
        <v>64</v>
      </c>
      <c r="F1644" s="1" t="s">
        <v>31</v>
      </c>
      <c r="G1644" s="1" t="s">
        <v>16</v>
      </c>
      <c r="H1644" s="1" t="s">
        <v>32</v>
      </c>
      <c r="I1644" s="1" t="s">
        <v>21</v>
      </c>
      <c r="J1644" s="1">
        <v>702</v>
      </c>
      <c r="K1644" s="1">
        <v>1003.86</v>
      </c>
    </row>
    <row r="1645" spans="1:11" ht="18" customHeight="1">
      <c r="A1645" s="1" t="s">
        <v>33</v>
      </c>
      <c r="B1645" s="1">
        <v>2022</v>
      </c>
      <c r="C1645" s="1" t="s">
        <v>46</v>
      </c>
      <c r="D1645" s="1" t="s">
        <v>20</v>
      </c>
      <c r="E1645" s="1" t="s">
        <v>64</v>
      </c>
      <c r="F1645" s="1" t="s">
        <v>31</v>
      </c>
      <c r="G1645" s="1" t="s">
        <v>16</v>
      </c>
      <c r="H1645" s="1" t="s">
        <v>32</v>
      </c>
      <c r="I1645" s="1" t="s">
        <v>21</v>
      </c>
      <c r="J1645" s="1">
        <v>735</v>
      </c>
      <c r="K1645" s="1">
        <v>1051.05</v>
      </c>
    </row>
    <row r="1646" spans="1:11" ht="18" customHeight="1">
      <c r="A1646" s="1" t="s">
        <v>36</v>
      </c>
      <c r="B1646" s="1">
        <v>2022</v>
      </c>
      <c r="C1646" s="1" t="s">
        <v>46</v>
      </c>
      <c r="D1646" s="1" t="s">
        <v>20</v>
      </c>
      <c r="E1646" s="1" t="s">
        <v>64</v>
      </c>
      <c r="F1646" s="1" t="s">
        <v>31</v>
      </c>
      <c r="G1646" s="1" t="s">
        <v>16</v>
      </c>
      <c r="H1646" s="1" t="s">
        <v>32</v>
      </c>
      <c r="I1646" s="1" t="s">
        <v>21</v>
      </c>
      <c r="J1646" s="1">
        <v>333</v>
      </c>
      <c r="K1646" s="1">
        <v>526.24</v>
      </c>
    </row>
    <row r="1647" spans="1:11" ht="18" customHeight="1">
      <c r="A1647" s="1" t="s">
        <v>40</v>
      </c>
      <c r="B1647" s="1">
        <v>2022</v>
      </c>
      <c r="C1647" s="1" t="s">
        <v>46</v>
      </c>
      <c r="D1647" s="1" t="s">
        <v>20</v>
      </c>
      <c r="E1647" s="1" t="s">
        <v>64</v>
      </c>
      <c r="F1647" s="1" t="s">
        <v>31</v>
      </c>
      <c r="G1647" s="1" t="s">
        <v>16</v>
      </c>
      <c r="H1647" s="1" t="s">
        <v>32</v>
      </c>
      <c r="I1647" s="1" t="s">
        <v>21</v>
      </c>
      <c r="J1647" s="1">
        <v>774</v>
      </c>
      <c r="K1647" s="1">
        <v>526.24</v>
      </c>
    </row>
    <row r="1648" spans="1:11" ht="18" customHeight="1">
      <c r="A1648" s="1" t="s">
        <v>36</v>
      </c>
      <c r="B1648" s="1">
        <v>2022</v>
      </c>
      <c r="C1648" s="1" t="s">
        <v>46</v>
      </c>
      <c r="D1648" s="1" t="s">
        <v>20</v>
      </c>
      <c r="E1648" s="1" t="s">
        <v>64</v>
      </c>
      <c r="F1648" s="1" t="s">
        <v>31</v>
      </c>
      <c r="G1648" s="1" t="s">
        <v>16</v>
      </c>
      <c r="H1648" s="1" t="s">
        <v>32</v>
      </c>
      <c r="I1648" s="1" t="s">
        <v>21</v>
      </c>
      <c r="J1648" s="1">
        <v>331</v>
      </c>
      <c r="K1648" s="1">
        <v>473.33</v>
      </c>
    </row>
    <row r="1649" spans="1:11" ht="18" customHeight="1">
      <c r="A1649" s="1" t="s">
        <v>36</v>
      </c>
      <c r="B1649" s="1">
        <v>2022</v>
      </c>
      <c r="C1649" s="1" t="s">
        <v>46</v>
      </c>
      <c r="D1649" s="1" t="s">
        <v>20</v>
      </c>
      <c r="E1649" s="1" t="s">
        <v>64</v>
      </c>
      <c r="F1649" s="1" t="s">
        <v>31</v>
      </c>
      <c r="G1649" s="1" t="s">
        <v>16</v>
      </c>
      <c r="H1649" s="1" t="s">
        <v>32</v>
      </c>
      <c r="I1649" s="1" t="s">
        <v>21</v>
      </c>
      <c r="J1649" s="1">
        <v>133</v>
      </c>
      <c r="K1649" s="1">
        <v>190.19</v>
      </c>
    </row>
    <row r="1650" spans="1:11" ht="18" customHeight="1">
      <c r="A1650" s="1" t="s">
        <v>37</v>
      </c>
      <c r="B1650" s="1">
        <v>2022</v>
      </c>
      <c r="C1650" s="1" t="s">
        <v>46</v>
      </c>
      <c r="D1650" s="1" t="s">
        <v>20</v>
      </c>
      <c r="E1650" s="1" t="s">
        <v>64</v>
      </c>
      <c r="F1650" s="1" t="s">
        <v>31</v>
      </c>
      <c r="G1650" s="1" t="s">
        <v>16</v>
      </c>
      <c r="H1650" s="1" t="s">
        <v>32</v>
      </c>
      <c r="I1650" s="1" t="s">
        <v>21</v>
      </c>
      <c r="J1650" s="1">
        <v>335</v>
      </c>
      <c r="K1650" s="1">
        <v>479.05</v>
      </c>
    </row>
    <row r="1651" spans="1:11" ht="18" customHeight="1">
      <c r="A1651" s="1" t="s">
        <v>36</v>
      </c>
      <c r="B1651" s="1">
        <v>2022</v>
      </c>
      <c r="C1651" s="1" t="s">
        <v>46</v>
      </c>
      <c r="D1651" s="1" t="s">
        <v>20</v>
      </c>
      <c r="E1651" s="1" t="s">
        <v>64</v>
      </c>
      <c r="F1651" s="1" t="s">
        <v>31</v>
      </c>
      <c r="G1651" s="1" t="s">
        <v>16</v>
      </c>
      <c r="H1651" s="1" t="s">
        <v>32</v>
      </c>
      <c r="I1651" s="1" t="s">
        <v>21</v>
      </c>
      <c r="J1651" s="1">
        <v>131</v>
      </c>
      <c r="K1651" s="1">
        <v>187.32999999999998</v>
      </c>
    </row>
    <row r="1652" spans="1:11" ht="18" customHeight="1">
      <c r="A1652" s="1" t="s">
        <v>37</v>
      </c>
      <c r="B1652" s="1">
        <v>2022</v>
      </c>
      <c r="C1652" s="1" t="s">
        <v>50</v>
      </c>
      <c r="D1652" s="1" t="s">
        <v>20</v>
      </c>
      <c r="E1652" s="1" t="s">
        <v>64</v>
      </c>
      <c r="F1652" s="1" t="s">
        <v>31</v>
      </c>
      <c r="G1652" s="1" t="s">
        <v>16</v>
      </c>
      <c r="H1652" s="1" t="s">
        <v>32</v>
      </c>
      <c r="I1652" s="1" t="s">
        <v>21</v>
      </c>
      <c r="J1652" s="1">
        <v>140</v>
      </c>
      <c r="K1652" s="1">
        <v>200.2</v>
      </c>
    </row>
    <row r="1653" spans="1:11" ht="18" customHeight="1">
      <c r="A1653" s="1" t="s">
        <v>36</v>
      </c>
      <c r="B1653" s="1">
        <v>2022</v>
      </c>
      <c r="C1653" s="1" t="s">
        <v>50</v>
      </c>
      <c r="D1653" s="1" t="s">
        <v>20</v>
      </c>
      <c r="E1653" s="1" t="s">
        <v>64</v>
      </c>
      <c r="F1653" s="1" t="s">
        <v>31</v>
      </c>
      <c r="G1653" s="1" t="s">
        <v>16</v>
      </c>
      <c r="H1653" s="1" t="s">
        <v>32</v>
      </c>
      <c r="I1653" s="1" t="s">
        <v>21</v>
      </c>
      <c r="J1653" s="1">
        <v>356</v>
      </c>
      <c r="K1653" s="1">
        <v>509.08</v>
      </c>
    </row>
    <row r="1654" spans="1:11" ht="18" customHeight="1">
      <c r="A1654" s="1" t="s">
        <v>36</v>
      </c>
      <c r="B1654" s="1">
        <v>2022</v>
      </c>
      <c r="C1654" s="1" t="s">
        <v>50</v>
      </c>
      <c r="D1654" s="1" t="s">
        <v>20</v>
      </c>
      <c r="E1654" s="1" t="s">
        <v>64</v>
      </c>
      <c r="F1654" s="1" t="s">
        <v>31</v>
      </c>
      <c r="G1654" s="1" t="s">
        <v>16</v>
      </c>
      <c r="H1654" s="1" t="s">
        <v>32</v>
      </c>
      <c r="I1654" s="1" t="s">
        <v>21</v>
      </c>
      <c r="J1654" s="1">
        <v>310</v>
      </c>
      <c r="K1654" s="1">
        <v>443.3</v>
      </c>
    </row>
    <row r="1655" spans="1:11" ht="18" customHeight="1">
      <c r="A1655" s="1" t="s">
        <v>33</v>
      </c>
      <c r="B1655" s="1">
        <v>2022</v>
      </c>
      <c r="C1655" s="1" t="s">
        <v>50</v>
      </c>
      <c r="D1655" s="1" t="s">
        <v>20</v>
      </c>
      <c r="E1655" s="1" t="s">
        <v>64</v>
      </c>
      <c r="F1655" s="1" t="s">
        <v>31</v>
      </c>
      <c r="G1655" s="1" t="s">
        <v>16</v>
      </c>
      <c r="H1655" s="1" t="s">
        <v>32</v>
      </c>
      <c r="I1655" s="1" t="s">
        <v>21</v>
      </c>
      <c r="J1655" s="1">
        <v>358</v>
      </c>
      <c r="K1655" s="1">
        <v>511.94</v>
      </c>
    </row>
    <row r="1656" spans="1:11" ht="18" customHeight="1">
      <c r="A1656" s="1" t="s">
        <v>40</v>
      </c>
      <c r="B1656" s="1">
        <v>2022</v>
      </c>
      <c r="C1656" s="1" t="s">
        <v>50</v>
      </c>
      <c r="D1656" s="1" t="s">
        <v>20</v>
      </c>
      <c r="E1656" s="1" t="s">
        <v>64</v>
      </c>
      <c r="F1656" s="1" t="s">
        <v>31</v>
      </c>
      <c r="G1656" s="1" t="s">
        <v>16</v>
      </c>
      <c r="H1656" s="1" t="s">
        <v>32</v>
      </c>
      <c r="I1656" s="1" t="s">
        <v>21</v>
      </c>
      <c r="J1656" s="1">
        <v>138</v>
      </c>
      <c r="K1656" s="1">
        <v>197.34</v>
      </c>
    </row>
    <row r="1657" spans="1:11" ht="18" customHeight="1">
      <c r="A1657" s="1" t="s">
        <v>30</v>
      </c>
      <c r="B1657" s="1">
        <v>2022</v>
      </c>
      <c r="C1657" s="1" t="s">
        <v>50</v>
      </c>
      <c r="D1657" s="1" t="s">
        <v>20</v>
      </c>
      <c r="E1657" s="1" t="s">
        <v>64</v>
      </c>
      <c r="F1657" s="1" t="s">
        <v>31</v>
      </c>
      <c r="G1657" s="1" t="s">
        <v>16</v>
      </c>
      <c r="H1657" s="1" t="s">
        <v>32</v>
      </c>
      <c r="I1657" s="1" t="s">
        <v>21</v>
      </c>
      <c r="J1657" s="1">
        <v>705</v>
      </c>
      <c r="K1657" s="1">
        <v>1008.15</v>
      </c>
    </row>
    <row r="1658" spans="1:11" ht="18" customHeight="1">
      <c r="A1658" s="1" t="s">
        <v>33</v>
      </c>
      <c r="B1658" s="1">
        <v>2022</v>
      </c>
      <c r="C1658" s="1" t="s">
        <v>50</v>
      </c>
      <c r="D1658" s="1" t="s">
        <v>20</v>
      </c>
      <c r="E1658" s="1" t="s">
        <v>64</v>
      </c>
      <c r="F1658" s="1" t="s">
        <v>31</v>
      </c>
      <c r="G1658" s="1" t="s">
        <v>16</v>
      </c>
      <c r="H1658" s="1" t="s">
        <v>32</v>
      </c>
      <c r="I1658" s="1" t="s">
        <v>21</v>
      </c>
      <c r="J1658" s="1">
        <v>738</v>
      </c>
      <c r="K1658" s="1">
        <v>1055.3399999999999</v>
      </c>
    </row>
    <row r="1659" spans="1:11" ht="18" customHeight="1">
      <c r="A1659" s="1" t="s">
        <v>33</v>
      </c>
      <c r="B1659" s="1">
        <v>2022</v>
      </c>
      <c r="C1659" s="1" t="s">
        <v>50</v>
      </c>
      <c r="D1659" s="1" t="s">
        <v>20</v>
      </c>
      <c r="E1659" s="1" t="s">
        <v>64</v>
      </c>
      <c r="F1659" s="1" t="s">
        <v>31</v>
      </c>
      <c r="G1659" s="1" t="s">
        <v>16</v>
      </c>
      <c r="H1659" s="1" t="s">
        <v>32</v>
      </c>
      <c r="I1659" s="1" t="s">
        <v>21</v>
      </c>
      <c r="J1659" s="1">
        <v>141</v>
      </c>
      <c r="K1659" s="1">
        <v>201.63</v>
      </c>
    </row>
    <row r="1660" spans="1:11" ht="18" customHeight="1">
      <c r="A1660" s="1" t="s">
        <v>30</v>
      </c>
      <c r="B1660" s="1">
        <v>2022</v>
      </c>
      <c r="C1660" s="1" t="s">
        <v>50</v>
      </c>
      <c r="D1660" s="1" t="s">
        <v>20</v>
      </c>
      <c r="E1660" s="1" t="s">
        <v>64</v>
      </c>
      <c r="F1660" s="1" t="s">
        <v>31</v>
      </c>
      <c r="G1660" s="1" t="s">
        <v>16</v>
      </c>
      <c r="H1660" s="1" t="s">
        <v>32</v>
      </c>
      <c r="I1660" s="1" t="s">
        <v>21</v>
      </c>
      <c r="J1660" s="1">
        <v>309</v>
      </c>
      <c r="K1660" s="1">
        <v>526.24</v>
      </c>
    </row>
    <row r="1661" spans="1:11" ht="18" customHeight="1">
      <c r="A1661" s="1" t="s">
        <v>40</v>
      </c>
      <c r="B1661" s="1">
        <v>2022</v>
      </c>
      <c r="C1661" s="1" t="s">
        <v>50</v>
      </c>
      <c r="D1661" s="1" t="s">
        <v>20</v>
      </c>
      <c r="E1661" s="1" t="s">
        <v>64</v>
      </c>
      <c r="F1661" s="1" t="s">
        <v>31</v>
      </c>
      <c r="G1661" s="1" t="s">
        <v>16</v>
      </c>
      <c r="H1661" s="1" t="s">
        <v>32</v>
      </c>
      <c r="I1661" s="1" t="s">
        <v>21</v>
      </c>
      <c r="J1661" s="1">
        <v>778</v>
      </c>
      <c r="K1661" s="1">
        <v>526.24</v>
      </c>
    </row>
    <row r="1662" spans="1:11" ht="18" customHeight="1">
      <c r="A1662" s="1" t="s">
        <v>33</v>
      </c>
      <c r="B1662" s="1">
        <v>2022</v>
      </c>
      <c r="C1662" s="1" t="s">
        <v>50</v>
      </c>
      <c r="D1662" s="1" t="s">
        <v>20</v>
      </c>
      <c r="E1662" s="1" t="s">
        <v>64</v>
      </c>
      <c r="F1662" s="1" t="s">
        <v>31</v>
      </c>
      <c r="G1662" s="1" t="s">
        <v>16</v>
      </c>
      <c r="H1662" s="1" t="s">
        <v>32</v>
      </c>
      <c r="I1662" s="1" t="s">
        <v>21</v>
      </c>
      <c r="J1662" s="1">
        <v>139</v>
      </c>
      <c r="K1662" s="1">
        <v>198.76999999999998</v>
      </c>
    </row>
    <row r="1663" spans="1:11" ht="18" customHeight="1">
      <c r="A1663" s="1" t="s">
        <v>36</v>
      </c>
      <c r="B1663" s="1">
        <v>2022</v>
      </c>
      <c r="C1663" s="1" t="s">
        <v>50</v>
      </c>
      <c r="D1663" s="1" t="s">
        <v>20</v>
      </c>
      <c r="E1663" s="1" t="s">
        <v>64</v>
      </c>
      <c r="F1663" s="1" t="s">
        <v>31</v>
      </c>
      <c r="G1663" s="1" t="s">
        <v>16</v>
      </c>
      <c r="H1663" s="1" t="s">
        <v>32</v>
      </c>
      <c r="I1663" s="1" t="s">
        <v>21</v>
      </c>
      <c r="J1663" s="1">
        <v>313</v>
      </c>
      <c r="K1663" s="1">
        <v>447.59000000000003</v>
      </c>
    </row>
    <row r="1664" spans="1:11" ht="18" customHeight="1">
      <c r="A1664" s="1" t="s">
        <v>36</v>
      </c>
      <c r="B1664" s="1">
        <v>2022</v>
      </c>
      <c r="C1664" s="1" t="s">
        <v>50</v>
      </c>
      <c r="D1664" s="1" t="s">
        <v>20</v>
      </c>
      <c r="E1664" s="1" t="s">
        <v>64</v>
      </c>
      <c r="F1664" s="1" t="s">
        <v>31</v>
      </c>
      <c r="G1664" s="1" t="s">
        <v>16</v>
      </c>
      <c r="H1664" s="1" t="s">
        <v>32</v>
      </c>
      <c r="I1664" s="1" t="s">
        <v>21</v>
      </c>
      <c r="J1664" s="1">
        <v>137</v>
      </c>
      <c r="K1664" s="1">
        <v>195.91</v>
      </c>
    </row>
    <row r="1665" spans="1:11" ht="18" customHeight="1">
      <c r="A1665" s="1" t="s">
        <v>33</v>
      </c>
      <c r="B1665" s="1">
        <v>2022</v>
      </c>
      <c r="C1665" s="1" t="s">
        <v>50</v>
      </c>
      <c r="D1665" s="1" t="s">
        <v>20</v>
      </c>
      <c r="E1665" s="1" t="s">
        <v>64</v>
      </c>
      <c r="F1665" s="1" t="s">
        <v>31</v>
      </c>
      <c r="G1665" s="1" t="s">
        <v>16</v>
      </c>
      <c r="H1665" s="1" t="s">
        <v>32</v>
      </c>
      <c r="I1665" s="1" t="s">
        <v>21</v>
      </c>
      <c r="J1665" s="1">
        <v>311</v>
      </c>
      <c r="K1665" s="1">
        <v>444.73</v>
      </c>
    </row>
    <row r="1666" spans="1:11" ht="18" customHeight="1">
      <c r="A1666" s="1" t="s">
        <v>37</v>
      </c>
      <c r="B1666" s="1">
        <v>2022</v>
      </c>
      <c r="C1666" s="1" t="s">
        <v>50</v>
      </c>
      <c r="D1666" s="1" t="s">
        <v>20</v>
      </c>
      <c r="E1666" s="1" t="s">
        <v>64</v>
      </c>
      <c r="F1666" s="1" t="s">
        <v>31</v>
      </c>
      <c r="G1666" s="1" t="s">
        <v>16</v>
      </c>
      <c r="H1666" s="1" t="s">
        <v>32</v>
      </c>
      <c r="I1666" s="1" t="s">
        <v>21</v>
      </c>
      <c r="J1666" s="1">
        <v>747</v>
      </c>
      <c r="K1666" s="1">
        <v>1068.21</v>
      </c>
    </row>
    <row r="1667" spans="1:11" ht="18" customHeight="1">
      <c r="A1667" s="1" t="s">
        <v>33</v>
      </c>
      <c r="B1667" s="1">
        <v>2022</v>
      </c>
      <c r="C1667" s="1" t="s">
        <v>38</v>
      </c>
      <c r="D1667" s="1" t="s">
        <v>20</v>
      </c>
      <c r="E1667" s="1" t="s">
        <v>64</v>
      </c>
      <c r="F1667" s="1" t="s">
        <v>31</v>
      </c>
      <c r="G1667" s="1" t="s">
        <v>16</v>
      </c>
      <c r="H1667" s="1" t="s">
        <v>32</v>
      </c>
      <c r="I1667" s="1" t="s">
        <v>21</v>
      </c>
      <c r="J1667" s="1">
        <v>362</v>
      </c>
      <c r="K1667" s="1">
        <v>492.32</v>
      </c>
    </row>
    <row r="1668" spans="1:11" ht="18" customHeight="1">
      <c r="A1668" s="1" t="s">
        <v>36</v>
      </c>
      <c r="B1668" s="1">
        <v>2022</v>
      </c>
      <c r="C1668" s="1" t="s">
        <v>38</v>
      </c>
      <c r="D1668" s="1" t="s">
        <v>20</v>
      </c>
      <c r="E1668" s="1" t="s">
        <v>64</v>
      </c>
      <c r="F1668" s="1" t="s">
        <v>31</v>
      </c>
      <c r="G1668" s="1" t="s">
        <v>16</v>
      </c>
      <c r="H1668" s="1" t="s">
        <v>32</v>
      </c>
      <c r="I1668" s="1" t="s">
        <v>21</v>
      </c>
      <c r="J1668" s="1">
        <v>164</v>
      </c>
      <c r="K1668" s="1">
        <v>234.51999999999998</v>
      </c>
    </row>
    <row r="1669" spans="1:11" ht="18" customHeight="1">
      <c r="A1669" s="1" t="s">
        <v>30</v>
      </c>
      <c r="B1669" s="1">
        <v>2022</v>
      </c>
      <c r="C1669" s="1" t="s">
        <v>38</v>
      </c>
      <c r="D1669" s="1" t="s">
        <v>20</v>
      </c>
      <c r="E1669" s="1" t="s">
        <v>64</v>
      </c>
      <c r="F1669" s="1" t="s">
        <v>31</v>
      </c>
      <c r="G1669" s="1" t="s">
        <v>16</v>
      </c>
      <c r="H1669" s="1" t="s">
        <v>32</v>
      </c>
      <c r="I1669" s="1" t="s">
        <v>21</v>
      </c>
      <c r="J1669" s="1">
        <v>364</v>
      </c>
      <c r="K1669" s="1">
        <v>520.52</v>
      </c>
    </row>
    <row r="1670" spans="1:11" ht="18" customHeight="1">
      <c r="A1670" s="1" t="s">
        <v>33</v>
      </c>
      <c r="B1670" s="1">
        <v>2022</v>
      </c>
      <c r="C1670" s="1" t="s">
        <v>38</v>
      </c>
      <c r="D1670" s="1" t="s">
        <v>20</v>
      </c>
      <c r="E1670" s="1" t="s">
        <v>64</v>
      </c>
      <c r="F1670" s="1" t="s">
        <v>31</v>
      </c>
      <c r="G1670" s="1" t="s">
        <v>16</v>
      </c>
      <c r="H1670" s="1" t="s">
        <v>32</v>
      </c>
      <c r="I1670" s="1" t="s">
        <v>21</v>
      </c>
      <c r="J1670" s="1">
        <v>166</v>
      </c>
      <c r="K1670" s="1">
        <v>237.38</v>
      </c>
    </row>
    <row r="1671" spans="1:11" ht="18" customHeight="1">
      <c r="A1671" s="1" t="s">
        <v>33</v>
      </c>
      <c r="B1671" s="1">
        <v>2022</v>
      </c>
      <c r="C1671" s="1" t="s">
        <v>38</v>
      </c>
      <c r="D1671" s="1" t="s">
        <v>20</v>
      </c>
      <c r="E1671" s="1" t="s">
        <v>64</v>
      </c>
      <c r="F1671" s="1" t="s">
        <v>31</v>
      </c>
      <c r="G1671" s="1" t="s">
        <v>16</v>
      </c>
      <c r="H1671" s="1" t="s">
        <v>32</v>
      </c>
      <c r="I1671" s="1" t="s">
        <v>21</v>
      </c>
      <c r="J1671" s="1">
        <v>696</v>
      </c>
      <c r="K1671" s="1">
        <v>995.28</v>
      </c>
    </row>
    <row r="1672" spans="1:11" ht="18" customHeight="1">
      <c r="A1672" s="1" t="s">
        <v>30</v>
      </c>
      <c r="B1672" s="1">
        <v>2022</v>
      </c>
      <c r="C1672" s="1" t="s">
        <v>38</v>
      </c>
      <c r="D1672" s="1" t="s">
        <v>20</v>
      </c>
      <c r="E1672" s="1" t="s">
        <v>64</v>
      </c>
      <c r="F1672" s="1" t="s">
        <v>31</v>
      </c>
      <c r="G1672" s="1" t="s">
        <v>16</v>
      </c>
      <c r="H1672" s="1" t="s">
        <v>32</v>
      </c>
      <c r="I1672" s="1" t="s">
        <v>21</v>
      </c>
      <c r="J1672" s="1">
        <v>363</v>
      </c>
      <c r="K1672" s="1">
        <v>519.09</v>
      </c>
    </row>
    <row r="1673" spans="1:11" ht="18" customHeight="1">
      <c r="A1673" s="1" t="s">
        <v>33</v>
      </c>
      <c r="B1673" s="1">
        <v>2022</v>
      </c>
      <c r="C1673" s="1" t="s">
        <v>38</v>
      </c>
      <c r="D1673" s="1" t="s">
        <v>20</v>
      </c>
      <c r="E1673" s="1" t="s">
        <v>64</v>
      </c>
      <c r="F1673" s="1" t="s">
        <v>31</v>
      </c>
      <c r="G1673" s="1" t="s">
        <v>16</v>
      </c>
      <c r="H1673" s="1" t="s">
        <v>32</v>
      </c>
      <c r="I1673" s="1" t="s">
        <v>21</v>
      </c>
      <c r="J1673" s="1">
        <v>769</v>
      </c>
      <c r="K1673" s="1">
        <v>526.24</v>
      </c>
    </row>
    <row r="1674" spans="1:11" ht="18" customHeight="1">
      <c r="A1674" s="1" t="s">
        <v>33</v>
      </c>
      <c r="B1674" s="1">
        <v>2022</v>
      </c>
      <c r="C1674" s="1" t="s">
        <v>38</v>
      </c>
      <c r="D1674" s="1" t="s">
        <v>20</v>
      </c>
      <c r="E1674" s="1" t="s">
        <v>64</v>
      </c>
      <c r="F1674" s="1" t="s">
        <v>31</v>
      </c>
      <c r="G1674" s="1" t="s">
        <v>16</v>
      </c>
      <c r="H1674" s="1" t="s">
        <v>32</v>
      </c>
      <c r="I1674" s="1" t="s">
        <v>21</v>
      </c>
      <c r="J1674" s="1">
        <v>367</v>
      </c>
      <c r="K1674" s="1">
        <v>524.80999999999995</v>
      </c>
    </row>
    <row r="1675" spans="1:11" ht="18" customHeight="1">
      <c r="A1675" s="1" t="s">
        <v>30</v>
      </c>
      <c r="B1675" s="1">
        <v>2022</v>
      </c>
      <c r="C1675" s="1" t="s">
        <v>38</v>
      </c>
      <c r="D1675" s="1" t="s">
        <v>20</v>
      </c>
      <c r="E1675" s="1" t="s">
        <v>64</v>
      </c>
      <c r="F1675" s="1" t="s">
        <v>31</v>
      </c>
      <c r="G1675" s="1" t="s">
        <v>16</v>
      </c>
      <c r="H1675" s="1" t="s">
        <v>32</v>
      </c>
      <c r="I1675" s="1" t="s">
        <v>21</v>
      </c>
      <c r="J1675" s="1">
        <v>163</v>
      </c>
      <c r="K1675" s="1">
        <v>233.09</v>
      </c>
    </row>
    <row r="1676" spans="1:11" ht="18" customHeight="1">
      <c r="A1676" s="1" t="s">
        <v>36</v>
      </c>
      <c r="B1676" s="1">
        <v>2022</v>
      </c>
      <c r="C1676" s="1" t="s">
        <v>38</v>
      </c>
      <c r="D1676" s="1" t="s">
        <v>20</v>
      </c>
      <c r="E1676" s="1" t="s">
        <v>64</v>
      </c>
      <c r="F1676" s="1" t="s">
        <v>31</v>
      </c>
      <c r="G1676" s="1" t="s">
        <v>16</v>
      </c>
      <c r="H1676" s="1" t="s">
        <v>32</v>
      </c>
      <c r="I1676" s="1" t="s">
        <v>21</v>
      </c>
      <c r="J1676" s="1">
        <v>365</v>
      </c>
      <c r="K1676" s="1">
        <v>521.95000000000005</v>
      </c>
    </row>
    <row r="1677" spans="1:11" ht="18" customHeight="1">
      <c r="A1677" s="1" t="s">
        <v>30</v>
      </c>
      <c r="B1677" s="1">
        <v>2022</v>
      </c>
      <c r="C1677" s="1" t="s">
        <v>38</v>
      </c>
      <c r="D1677" s="1" t="s">
        <v>20</v>
      </c>
      <c r="E1677" s="1" t="s">
        <v>64</v>
      </c>
      <c r="F1677" s="1" t="s">
        <v>31</v>
      </c>
      <c r="G1677" s="1" t="s">
        <v>16</v>
      </c>
      <c r="H1677" s="1" t="s">
        <v>32</v>
      </c>
      <c r="I1677" s="1" t="s">
        <v>21</v>
      </c>
      <c r="J1677" s="1">
        <v>167</v>
      </c>
      <c r="K1677" s="1">
        <v>238.81</v>
      </c>
    </row>
    <row r="1678" spans="1:11" ht="18" customHeight="1">
      <c r="A1678" s="1" t="s">
        <v>33</v>
      </c>
      <c r="B1678" s="1">
        <v>2022</v>
      </c>
      <c r="C1678" s="1" t="s">
        <v>26</v>
      </c>
      <c r="D1678" s="1" t="s">
        <v>20</v>
      </c>
      <c r="E1678" s="1" t="s">
        <v>64</v>
      </c>
      <c r="F1678" s="1" t="s">
        <v>31</v>
      </c>
      <c r="G1678" s="1" t="s">
        <v>16</v>
      </c>
      <c r="H1678" s="1" t="s">
        <v>32</v>
      </c>
      <c r="I1678" s="1" t="s">
        <v>21</v>
      </c>
      <c r="J1678" s="1">
        <v>368</v>
      </c>
      <c r="K1678" s="1">
        <v>500.48</v>
      </c>
    </row>
    <row r="1679" spans="1:11" ht="18" customHeight="1">
      <c r="A1679" s="1" t="s">
        <v>36</v>
      </c>
      <c r="B1679" s="1">
        <v>2022</v>
      </c>
      <c r="C1679" s="1" t="s">
        <v>26</v>
      </c>
      <c r="D1679" s="1" t="s">
        <v>20</v>
      </c>
      <c r="E1679" s="1" t="s">
        <v>64</v>
      </c>
      <c r="F1679" s="1" t="s">
        <v>31</v>
      </c>
      <c r="G1679" s="1" t="s">
        <v>16</v>
      </c>
      <c r="H1679" s="1" t="s">
        <v>32</v>
      </c>
      <c r="I1679" s="1" t="s">
        <v>21</v>
      </c>
      <c r="J1679" s="1">
        <v>170</v>
      </c>
      <c r="K1679" s="1">
        <v>243.1</v>
      </c>
    </row>
    <row r="1680" spans="1:11" ht="18" customHeight="1">
      <c r="A1680" s="1" t="s">
        <v>36</v>
      </c>
      <c r="B1680" s="1">
        <v>2022</v>
      </c>
      <c r="C1680" s="1" t="s">
        <v>26</v>
      </c>
      <c r="D1680" s="1" t="s">
        <v>20</v>
      </c>
      <c r="E1680" s="1" t="s">
        <v>64</v>
      </c>
      <c r="F1680" s="1" t="s">
        <v>31</v>
      </c>
      <c r="G1680" s="1" t="s">
        <v>16</v>
      </c>
      <c r="H1680" s="1" t="s">
        <v>32</v>
      </c>
      <c r="I1680" s="1" t="s">
        <v>21</v>
      </c>
      <c r="J1680" s="1">
        <v>370</v>
      </c>
      <c r="K1680" s="1">
        <v>529.1</v>
      </c>
    </row>
    <row r="1681" spans="1:11" ht="18" customHeight="1">
      <c r="A1681" s="1" t="s">
        <v>33</v>
      </c>
      <c r="B1681" s="1">
        <v>2022</v>
      </c>
      <c r="C1681" s="1" t="s">
        <v>26</v>
      </c>
      <c r="D1681" s="1" t="s">
        <v>20</v>
      </c>
      <c r="E1681" s="1" t="s">
        <v>64</v>
      </c>
      <c r="F1681" s="1" t="s">
        <v>31</v>
      </c>
      <c r="G1681" s="1" t="s">
        <v>16</v>
      </c>
      <c r="H1681" s="1" t="s">
        <v>32</v>
      </c>
      <c r="I1681" s="1" t="s">
        <v>21</v>
      </c>
      <c r="J1681" s="1">
        <v>172</v>
      </c>
      <c r="K1681" s="1">
        <v>245.95999999999998</v>
      </c>
    </row>
    <row r="1682" spans="1:11" ht="18" customHeight="1">
      <c r="A1682" s="1" t="s">
        <v>36</v>
      </c>
      <c r="B1682" s="1">
        <v>2022</v>
      </c>
      <c r="C1682" s="1" t="s">
        <v>26</v>
      </c>
      <c r="D1682" s="1" t="s">
        <v>20</v>
      </c>
      <c r="E1682" s="1" t="s">
        <v>64</v>
      </c>
      <c r="F1682" s="1" t="s">
        <v>31</v>
      </c>
      <c r="G1682" s="1" t="s">
        <v>16</v>
      </c>
      <c r="H1682" s="1" t="s">
        <v>32</v>
      </c>
      <c r="I1682" s="1" t="s">
        <v>21</v>
      </c>
      <c r="J1682" s="1">
        <v>695</v>
      </c>
      <c r="K1682" s="1">
        <v>993.85</v>
      </c>
    </row>
    <row r="1683" spans="1:11" ht="18" customHeight="1">
      <c r="A1683" s="1" t="s">
        <v>33</v>
      </c>
      <c r="B1683" s="1">
        <v>2022</v>
      </c>
      <c r="C1683" s="1" t="s">
        <v>26</v>
      </c>
      <c r="D1683" s="1" t="s">
        <v>20</v>
      </c>
      <c r="E1683" s="1" t="s">
        <v>64</v>
      </c>
      <c r="F1683" s="1" t="s">
        <v>31</v>
      </c>
      <c r="G1683" s="1" t="s">
        <v>16</v>
      </c>
      <c r="H1683" s="1" t="s">
        <v>32</v>
      </c>
      <c r="I1683" s="1" t="s">
        <v>21</v>
      </c>
      <c r="J1683" s="1">
        <v>729</v>
      </c>
      <c r="K1683" s="1">
        <v>1042.47</v>
      </c>
    </row>
    <row r="1684" spans="1:11" ht="18" customHeight="1">
      <c r="A1684" s="1" t="s">
        <v>33</v>
      </c>
      <c r="B1684" s="1">
        <v>2022</v>
      </c>
      <c r="C1684" s="1" t="s">
        <v>26</v>
      </c>
      <c r="D1684" s="1" t="s">
        <v>20</v>
      </c>
      <c r="E1684" s="1" t="s">
        <v>64</v>
      </c>
      <c r="F1684" s="1" t="s">
        <v>31</v>
      </c>
      <c r="G1684" s="1" t="s">
        <v>16</v>
      </c>
      <c r="H1684" s="1" t="s">
        <v>32</v>
      </c>
      <c r="I1684" s="1" t="s">
        <v>21</v>
      </c>
      <c r="J1684" s="1">
        <v>369</v>
      </c>
      <c r="K1684" s="1">
        <v>527.66999999999996</v>
      </c>
    </row>
    <row r="1685" spans="1:11" ht="18" customHeight="1">
      <c r="A1685" s="1" t="s">
        <v>30</v>
      </c>
      <c r="B1685" s="1">
        <v>2022</v>
      </c>
      <c r="C1685" s="1" t="s">
        <v>26</v>
      </c>
      <c r="D1685" s="1" t="s">
        <v>20</v>
      </c>
      <c r="E1685" s="1" t="s">
        <v>64</v>
      </c>
      <c r="F1685" s="1" t="s">
        <v>31</v>
      </c>
      <c r="G1685" s="1" t="s">
        <v>16</v>
      </c>
      <c r="H1685" s="1" t="s">
        <v>32</v>
      </c>
      <c r="I1685" s="1" t="s">
        <v>21</v>
      </c>
      <c r="J1685" s="1">
        <v>768</v>
      </c>
      <c r="K1685" s="1">
        <v>526.24</v>
      </c>
    </row>
    <row r="1686" spans="1:11" ht="18" customHeight="1">
      <c r="A1686" s="1" t="s">
        <v>36</v>
      </c>
      <c r="B1686" s="1">
        <v>2022</v>
      </c>
      <c r="C1686" s="1" t="s">
        <v>26</v>
      </c>
      <c r="D1686" s="1" t="s">
        <v>20</v>
      </c>
      <c r="E1686" s="1" t="s">
        <v>64</v>
      </c>
      <c r="F1686" s="1" t="s">
        <v>31</v>
      </c>
      <c r="G1686" s="1" t="s">
        <v>16</v>
      </c>
      <c r="H1686" s="1" t="s">
        <v>32</v>
      </c>
      <c r="I1686" s="1" t="s">
        <v>21</v>
      </c>
      <c r="J1686" s="1">
        <v>169</v>
      </c>
      <c r="K1686" s="1">
        <v>241.67000000000002</v>
      </c>
    </row>
    <row r="1687" spans="1:11" ht="18" customHeight="1">
      <c r="A1687" s="1" t="s">
        <v>36</v>
      </c>
      <c r="B1687" s="1">
        <v>2022</v>
      </c>
      <c r="C1687" s="1" t="s">
        <v>26</v>
      </c>
      <c r="D1687" s="1" t="s">
        <v>20</v>
      </c>
      <c r="E1687" s="1" t="s">
        <v>64</v>
      </c>
      <c r="F1687" s="1" t="s">
        <v>31</v>
      </c>
      <c r="G1687" s="1" t="s">
        <v>16</v>
      </c>
      <c r="H1687" s="1" t="s">
        <v>32</v>
      </c>
      <c r="I1687" s="1" t="s">
        <v>21</v>
      </c>
      <c r="J1687" s="1">
        <v>371</v>
      </c>
      <c r="K1687" s="1">
        <v>530.53</v>
      </c>
    </row>
    <row r="1688" spans="1:11" ht="18" customHeight="1">
      <c r="A1688" s="1" t="s">
        <v>33</v>
      </c>
      <c r="B1688" s="1">
        <v>2022</v>
      </c>
      <c r="C1688" s="1" t="s">
        <v>26</v>
      </c>
      <c r="D1688" s="1" t="s">
        <v>20</v>
      </c>
      <c r="E1688" s="1" t="s">
        <v>64</v>
      </c>
      <c r="F1688" s="1" t="s">
        <v>31</v>
      </c>
      <c r="G1688" s="1" t="s">
        <v>16</v>
      </c>
      <c r="H1688" s="1" t="s">
        <v>32</v>
      </c>
      <c r="I1688" s="1" t="s">
        <v>21</v>
      </c>
      <c r="J1688" s="1">
        <v>173</v>
      </c>
      <c r="K1688" s="1">
        <v>247.39</v>
      </c>
    </row>
    <row r="1689" spans="1:11" ht="18" customHeight="1">
      <c r="A1689" s="1" t="s">
        <v>33</v>
      </c>
      <c r="B1689" s="1">
        <v>2022</v>
      </c>
      <c r="C1689" s="1" t="s">
        <v>45</v>
      </c>
      <c r="D1689" s="1" t="s">
        <v>20</v>
      </c>
      <c r="E1689" s="1" t="s">
        <v>64</v>
      </c>
      <c r="F1689" s="1" t="s">
        <v>31</v>
      </c>
      <c r="G1689" s="1" t="s">
        <v>16</v>
      </c>
      <c r="H1689" s="1" t="s">
        <v>32</v>
      </c>
      <c r="I1689" s="1" t="s">
        <v>21</v>
      </c>
      <c r="J1689" s="1">
        <v>338</v>
      </c>
      <c r="K1689" s="1">
        <v>459.68</v>
      </c>
    </row>
    <row r="1690" spans="1:11" ht="18" customHeight="1">
      <c r="A1690" s="1" t="s">
        <v>40</v>
      </c>
      <c r="B1690" s="1">
        <v>2022</v>
      </c>
      <c r="C1690" s="1" t="s">
        <v>45</v>
      </c>
      <c r="D1690" s="1" t="s">
        <v>20</v>
      </c>
      <c r="E1690" s="1" t="s">
        <v>64</v>
      </c>
      <c r="F1690" s="1" t="s">
        <v>31</v>
      </c>
      <c r="G1690" s="1" t="s">
        <v>16</v>
      </c>
      <c r="H1690" s="1" t="s">
        <v>32</v>
      </c>
      <c r="I1690" s="1" t="s">
        <v>21</v>
      </c>
      <c r="J1690" s="1">
        <v>140</v>
      </c>
      <c r="K1690" s="1">
        <v>200.2</v>
      </c>
    </row>
    <row r="1691" spans="1:11" ht="18" customHeight="1">
      <c r="A1691" s="1" t="s">
        <v>36</v>
      </c>
      <c r="B1691" s="1">
        <v>2022</v>
      </c>
      <c r="C1691" s="1" t="s">
        <v>45</v>
      </c>
      <c r="D1691" s="1" t="s">
        <v>20</v>
      </c>
      <c r="E1691" s="1" t="s">
        <v>64</v>
      </c>
      <c r="F1691" s="1" t="s">
        <v>31</v>
      </c>
      <c r="G1691" s="1" t="s">
        <v>16</v>
      </c>
      <c r="H1691" s="1" t="s">
        <v>32</v>
      </c>
      <c r="I1691" s="1" t="s">
        <v>21</v>
      </c>
      <c r="J1691" s="1">
        <v>340</v>
      </c>
      <c r="K1691" s="1">
        <v>486.2</v>
      </c>
    </row>
    <row r="1692" spans="1:11" ht="18" customHeight="1">
      <c r="A1692" s="1" t="s">
        <v>36</v>
      </c>
      <c r="B1692" s="1">
        <v>2022</v>
      </c>
      <c r="C1692" s="1" t="s">
        <v>45</v>
      </c>
      <c r="D1692" s="1" t="s">
        <v>20</v>
      </c>
      <c r="E1692" s="1" t="s">
        <v>64</v>
      </c>
      <c r="F1692" s="1" t="s">
        <v>31</v>
      </c>
      <c r="G1692" s="1" t="s">
        <v>16</v>
      </c>
      <c r="H1692" s="1" t="s">
        <v>32</v>
      </c>
      <c r="I1692" s="1" t="s">
        <v>21</v>
      </c>
      <c r="J1692" s="1">
        <v>136</v>
      </c>
      <c r="K1692" s="1">
        <v>194.48</v>
      </c>
    </row>
    <row r="1693" spans="1:11" ht="18" customHeight="1">
      <c r="A1693" s="1" t="s">
        <v>33</v>
      </c>
      <c r="B1693" s="1">
        <v>2022</v>
      </c>
      <c r="C1693" s="1" t="s">
        <v>45</v>
      </c>
      <c r="D1693" s="1" t="s">
        <v>20</v>
      </c>
      <c r="E1693" s="1" t="s">
        <v>64</v>
      </c>
      <c r="F1693" s="1" t="s">
        <v>31</v>
      </c>
      <c r="G1693" s="1" t="s">
        <v>16</v>
      </c>
      <c r="H1693" s="1" t="s">
        <v>32</v>
      </c>
      <c r="I1693" s="1" t="s">
        <v>21</v>
      </c>
      <c r="J1693" s="1">
        <v>701</v>
      </c>
      <c r="K1693" s="1">
        <v>1002.4300000000001</v>
      </c>
    </row>
    <row r="1694" spans="1:11" ht="18" customHeight="1">
      <c r="A1694" s="1" t="s">
        <v>30</v>
      </c>
      <c r="B1694" s="1">
        <v>2022</v>
      </c>
      <c r="C1694" s="1" t="s">
        <v>45</v>
      </c>
      <c r="D1694" s="1" t="s">
        <v>20</v>
      </c>
      <c r="E1694" s="1" t="s">
        <v>64</v>
      </c>
      <c r="F1694" s="1" t="s">
        <v>31</v>
      </c>
      <c r="G1694" s="1" t="s">
        <v>16</v>
      </c>
      <c r="H1694" s="1" t="s">
        <v>32</v>
      </c>
      <c r="I1694" s="1" t="s">
        <v>21</v>
      </c>
      <c r="J1694" s="1">
        <v>734</v>
      </c>
      <c r="K1694" s="1">
        <v>1049.6199999999999</v>
      </c>
    </row>
    <row r="1695" spans="1:11" ht="18" customHeight="1">
      <c r="A1695" s="1" t="s">
        <v>33</v>
      </c>
      <c r="B1695" s="1">
        <v>2022</v>
      </c>
      <c r="C1695" s="1" t="s">
        <v>45</v>
      </c>
      <c r="D1695" s="1" t="s">
        <v>20</v>
      </c>
      <c r="E1695" s="1" t="s">
        <v>64</v>
      </c>
      <c r="F1695" s="1" t="s">
        <v>31</v>
      </c>
      <c r="G1695" s="1" t="s">
        <v>16</v>
      </c>
      <c r="H1695" s="1" t="s">
        <v>32</v>
      </c>
      <c r="I1695" s="1" t="s">
        <v>21</v>
      </c>
      <c r="J1695" s="1">
        <v>339</v>
      </c>
      <c r="K1695" s="1">
        <v>526.24</v>
      </c>
    </row>
    <row r="1696" spans="1:11" ht="18" customHeight="1">
      <c r="A1696" s="1" t="s">
        <v>36</v>
      </c>
      <c r="B1696" s="1">
        <v>2022</v>
      </c>
      <c r="C1696" s="1" t="s">
        <v>45</v>
      </c>
      <c r="D1696" s="1" t="s">
        <v>20</v>
      </c>
      <c r="E1696" s="1" t="s">
        <v>64</v>
      </c>
      <c r="F1696" s="1" t="s">
        <v>31</v>
      </c>
      <c r="G1696" s="1" t="s">
        <v>16</v>
      </c>
      <c r="H1696" s="1" t="s">
        <v>32</v>
      </c>
      <c r="I1696" s="1" t="s">
        <v>21</v>
      </c>
      <c r="J1696" s="1">
        <v>773</v>
      </c>
      <c r="K1696" s="1">
        <v>526.24</v>
      </c>
    </row>
    <row r="1697" spans="1:11" ht="18" customHeight="1">
      <c r="A1697" s="1" t="s">
        <v>33</v>
      </c>
      <c r="B1697" s="1">
        <v>2022</v>
      </c>
      <c r="C1697" s="1" t="s">
        <v>45</v>
      </c>
      <c r="D1697" s="1" t="s">
        <v>20</v>
      </c>
      <c r="E1697" s="1" t="s">
        <v>64</v>
      </c>
      <c r="F1697" s="1" t="s">
        <v>31</v>
      </c>
      <c r="G1697" s="1" t="s">
        <v>16</v>
      </c>
      <c r="H1697" s="1" t="s">
        <v>32</v>
      </c>
      <c r="I1697" s="1" t="s">
        <v>21</v>
      </c>
      <c r="J1697" s="1">
        <v>337</v>
      </c>
      <c r="K1697" s="1">
        <v>481.90999999999997</v>
      </c>
    </row>
    <row r="1698" spans="1:11" ht="18" customHeight="1">
      <c r="A1698" s="1" t="s">
        <v>36</v>
      </c>
      <c r="B1698" s="1">
        <v>2022</v>
      </c>
      <c r="C1698" s="1" t="s">
        <v>45</v>
      </c>
      <c r="D1698" s="1" t="s">
        <v>20</v>
      </c>
      <c r="E1698" s="1" t="s">
        <v>64</v>
      </c>
      <c r="F1698" s="1" t="s">
        <v>31</v>
      </c>
      <c r="G1698" s="1" t="s">
        <v>16</v>
      </c>
      <c r="H1698" s="1" t="s">
        <v>32</v>
      </c>
      <c r="I1698" s="1" t="s">
        <v>21</v>
      </c>
      <c r="J1698" s="1">
        <v>139</v>
      </c>
      <c r="K1698" s="1">
        <v>198.76999999999998</v>
      </c>
    </row>
    <row r="1699" spans="1:11" ht="18" customHeight="1">
      <c r="A1699" s="1" t="s">
        <v>40</v>
      </c>
      <c r="B1699" s="1">
        <v>2022</v>
      </c>
      <c r="C1699" s="1" t="s">
        <v>45</v>
      </c>
      <c r="D1699" s="1" t="s">
        <v>20</v>
      </c>
      <c r="E1699" s="1" t="s">
        <v>64</v>
      </c>
      <c r="F1699" s="1" t="s">
        <v>31</v>
      </c>
      <c r="G1699" s="1" t="s">
        <v>16</v>
      </c>
      <c r="H1699" s="1" t="s">
        <v>32</v>
      </c>
      <c r="I1699" s="1" t="s">
        <v>21</v>
      </c>
      <c r="J1699" s="1">
        <v>137</v>
      </c>
      <c r="K1699" s="1">
        <v>195.91</v>
      </c>
    </row>
    <row r="1700" spans="1:11" ht="18" customHeight="1">
      <c r="A1700" s="1" t="s">
        <v>40</v>
      </c>
      <c r="B1700" s="1">
        <v>2022</v>
      </c>
      <c r="C1700" s="1" t="s">
        <v>44</v>
      </c>
      <c r="D1700" s="1" t="s">
        <v>20</v>
      </c>
      <c r="E1700" s="1" t="s">
        <v>64</v>
      </c>
      <c r="F1700" s="1" t="s">
        <v>31</v>
      </c>
      <c r="G1700" s="1" t="s">
        <v>16</v>
      </c>
      <c r="H1700" s="1" t="s">
        <v>32</v>
      </c>
      <c r="I1700" s="1" t="s">
        <v>21</v>
      </c>
      <c r="J1700" s="1">
        <v>344</v>
      </c>
      <c r="K1700" s="1">
        <v>467.84</v>
      </c>
    </row>
    <row r="1701" spans="1:11" ht="18" customHeight="1">
      <c r="A1701" s="1" t="s">
        <v>33</v>
      </c>
      <c r="B1701" s="1">
        <v>2022</v>
      </c>
      <c r="C1701" s="1" t="s">
        <v>44</v>
      </c>
      <c r="D1701" s="1" t="s">
        <v>20</v>
      </c>
      <c r="E1701" s="1" t="s">
        <v>64</v>
      </c>
      <c r="F1701" s="1" t="s">
        <v>31</v>
      </c>
      <c r="G1701" s="1" t="s">
        <v>16</v>
      </c>
      <c r="H1701" s="1" t="s">
        <v>32</v>
      </c>
      <c r="I1701" s="1" t="s">
        <v>21</v>
      </c>
      <c r="J1701" s="1">
        <v>146</v>
      </c>
      <c r="K1701" s="1">
        <v>208.78</v>
      </c>
    </row>
    <row r="1702" spans="1:11" ht="18" customHeight="1">
      <c r="A1702" s="1" t="s">
        <v>36</v>
      </c>
      <c r="B1702" s="1">
        <v>2022</v>
      </c>
      <c r="C1702" s="1" t="s">
        <v>44</v>
      </c>
      <c r="D1702" s="1" t="s">
        <v>20</v>
      </c>
      <c r="E1702" s="1" t="s">
        <v>64</v>
      </c>
      <c r="F1702" s="1" t="s">
        <v>31</v>
      </c>
      <c r="G1702" s="1" t="s">
        <v>16</v>
      </c>
      <c r="H1702" s="1" t="s">
        <v>32</v>
      </c>
      <c r="I1702" s="1" t="s">
        <v>21</v>
      </c>
      <c r="J1702" s="1">
        <v>142</v>
      </c>
      <c r="K1702" s="1">
        <v>203.06</v>
      </c>
    </row>
    <row r="1703" spans="1:11" ht="18" customHeight="1">
      <c r="A1703" s="1" t="s">
        <v>33</v>
      </c>
      <c r="B1703" s="1">
        <v>2022</v>
      </c>
      <c r="C1703" s="1" t="s">
        <v>44</v>
      </c>
      <c r="D1703" s="1" t="s">
        <v>20</v>
      </c>
      <c r="E1703" s="1" t="s">
        <v>64</v>
      </c>
      <c r="F1703" s="1" t="s">
        <v>31</v>
      </c>
      <c r="G1703" s="1" t="s">
        <v>16</v>
      </c>
      <c r="H1703" s="1" t="s">
        <v>32</v>
      </c>
      <c r="I1703" s="1" t="s">
        <v>21</v>
      </c>
      <c r="J1703" s="1">
        <v>700</v>
      </c>
      <c r="K1703" s="1">
        <v>1001</v>
      </c>
    </row>
    <row r="1704" spans="1:11" ht="18" customHeight="1">
      <c r="A1704" s="1" t="s">
        <v>36</v>
      </c>
      <c r="B1704" s="1">
        <v>2022</v>
      </c>
      <c r="C1704" s="1" t="s">
        <v>44</v>
      </c>
      <c r="D1704" s="1" t="s">
        <v>20</v>
      </c>
      <c r="E1704" s="1" t="s">
        <v>64</v>
      </c>
      <c r="F1704" s="1" t="s">
        <v>31</v>
      </c>
      <c r="G1704" s="1" t="s">
        <v>16</v>
      </c>
      <c r="H1704" s="1" t="s">
        <v>32</v>
      </c>
      <c r="I1704" s="1" t="s">
        <v>21</v>
      </c>
      <c r="J1704" s="1">
        <v>733</v>
      </c>
      <c r="K1704" s="1">
        <v>1048.19</v>
      </c>
    </row>
    <row r="1705" spans="1:11" ht="18" customHeight="1">
      <c r="A1705" s="1" t="s">
        <v>36</v>
      </c>
      <c r="B1705" s="1">
        <v>2022</v>
      </c>
      <c r="C1705" s="1" t="s">
        <v>44</v>
      </c>
      <c r="D1705" s="1" t="s">
        <v>20</v>
      </c>
      <c r="E1705" s="1" t="s">
        <v>64</v>
      </c>
      <c r="F1705" s="1" t="s">
        <v>31</v>
      </c>
      <c r="G1705" s="1" t="s">
        <v>16</v>
      </c>
      <c r="H1705" s="1" t="s">
        <v>32</v>
      </c>
      <c r="I1705" s="1" t="s">
        <v>21</v>
      </c>
      <c r="J1705" s="1">
        <v>345</v>
      </c>
      <c r="K1705" s="1">
        <v>526.24</v>
      </c>
    </row>
    <row r="1706" spans="1:11" ht="18" customHeight="1">
      <c r="A1706" s="1" t="s">
        <v>36</v>
      </c>
      <c r="B1706" s="1">
        <v>2022</v>
      </c>
      <c r="C1706" s="1" t="s">
        <v>44</v>
      </c>
      <c r="D1706" s="1" t="s">
        <v>20</v>
      </c>
      <c r="E1706" s="1" t="s">
        <v>64</v>
      </c>
      <c r="F1706" s="1" t="s">
        <v>31</v>
      </c>
      <c r="G1706" s="1" t="s">
        <v>16</v>
      </c>
      <c r="H1706" s="1" t="s">
        <v>32</v>
      </c>
      <c r="I1706" s="1" t="s">
        <v>21</v>
      </c>
      <c r="J1706" s="1">
        <v>343</v>
      </c>
      <c r="K1706" s="1">
        <v>490.49</v>
      </c>
    </row>
    <row r="1707" spans="1:11" ht="18" customHeight="1">
      <c r="A1707" s="1" t="s">
        <v>36</v>
      </c>
      <c r="B1707" s="1">
        <v>2022</v>
      </c>
      <c r="C1707" s="1" t="s">
        <v>44</v>
      </c>
      <c r="D1707" s="1" t="s">
        <v>20</v>
      </c>
      <c r="E1707" s="1" t="s">
        <v>64</v>
      </c>
      <c r="F1707" s="1" t="s">
        <v>31</v>
      </c>
      <c r="G1707" s="1" t="s">
        <v>16</v>
      </c>
      <c r="H1707" s="1" t="s">
        <v>32</v>
      </c>
      <c r="I1707" s="1" t="s">
        <v>21</v>
      </c>
      <c r="J1707" s="1">
        <v>145</v>
      </c>
      <c r="K1707" s="1">
        <v>207.35</v>
      </c>
    </row>
    <row r="1708" spans="1:11" ht="18" customHeight="1">
      <c r="A1708" s="1" t="s">
        <v>36</v>
      </c>
      <c r="B1708" s="1">
        <v>2022</v>
      </c>
      <c r="C1708" s="1" t="s">
        <v>44</v>
      </c>
      <c r="D1708" s="1" t="s">
        <v>20</v>
      </c>
      <c r="E1708" s="1" t="s">
        <v>64</v>
      </c>
      <c r="F1708" s="1" t="s">
        <v>31</v>
      </c>
      <c r="G1708" s="1" t="s">
        <v>16</v>
      </c>
      <c r="H1708" s="1" t="s">
        <v>32</v>
      </c>
      <c r="I1708" s="1" t="s">
        <v>21</v>
      </c>
      <c r="J1708" s="1">
        <v>341</v>
      </c>
      <c r="K1708" s="1">
        <v>487.63</v>
      </c>
    </row>
    <row r="1709" spans="1:11" ht="18" customHeight="1">
      <c r="A1709" s="1" t="s">
        <v>33</v>
      </c>
      <c r="B1709" s="1">
        <v>2022</v>
      </c>
      <c r="C1709" s="1" t="s">
        <v>44</v>
      </c>
      <c r="D1709" s="1" t="s">
        <v>20</v>
      </c>
      <c r="E1709" s="1" t="s">
        <v>64</v>
      </c>
      <c r="F1709" s="1" t="s">
        <v>31</v>
      </c>
      <c r="G1709" s="1" t="s">
        <v>16</v>
      </c>
      <c r="H1709" s="1" t="s">
        <v>32</v>
      </c>
      <c r="I1709" s="1" t="s">
        <v>21</v>
      </c>
      <c r="J1709" s="1">
        <v>143</v>
      </c>
      <c r="K1709" s="1">
        <v>204.49</v>
      </c>
    </row>
    <row r="1710" spans="1:11" ht="18" customHeight="1">
      <c r="A1710" s="1" t="s">
        <v>40</v>
      </c>
      <c r="B1710" s="1">
        <v>2022</v>
      </c>
      <c r="C1710" s="1" t="s">
        <v>39</v>
      </c>
      <c r="D1710" s="1" t="s">
        <v>20</v>
      </c>
      <c r="E1710" s="1" t="s">
        <v>64</v>
      </c>
      <c r="F1710" s="1" t="s">
        <v>31</v>
      </c>
      <c r="G1710" s="1" t="s">
        <v>16</v>
      </c>
      <c r="H1710" s="1" t="s">
        <v>32</v>
      </c>
      <c r="I1710" s="1" t="s">
        <v>21</v>
      </c>
      <c r="J1710" s="1">
        <v>158</v>
      </c>
      <c r="K1710" s="1">
        <v>225.94</v>
      </c>
    </row>
    <row r="1711" spans="1:11" ht="18" customHeight="1">
      <c r="A1711" s="1" t="s">
        <v>30</v>
      </c>
      <c r="B1711" s="1">
        <v>2022</v>
      </c>
      <c r="C1711" s="1" t="s">
        <v>39</v>
      </c>
      <c r="D1711" s="1" t="s">
        <v>20</v>
      </c>
      <c r="E1711" s="1" t="s">
        <v>64</v>
      </c>
      <c r="F1711" s="1" t="s">
        <v>31</v>
      </c>
      <c r="G1711" s="1" t="s">
        <v>16</v>
      </c>
      <c r="H1711" s="1" t="s">
        <v>32</v>
      </c>
      <c r="I1711" s="1" t="s">
        <v>21</v>
      </c>
      <c r="J1711" s="1">
        <v>358</v>
      </c>
      <c r="K1711" s="1">
        <v>511.94</v>
      </c>
    </row>
    <row r="1712" spans="1:11" ht="18" customHeight="1">
      <c r="A1712" s="1" t="s">
        <v>30</v>
      </c>
      <c r="B1712" s="1">
        <v>2022</v>
      </c>
      <c r="C1712" s="1" t="s">
        <v>39</v>
      </c>
      <c r="D1712" s="1" t="s">
        <v>20</v>
      </c>
      <c r="E1712" s="1" t="s">
        <v>64</v>
      </c>
      <c r="F1712" s="1" t="s">
        <v>31</v>
      </c>
      <c r="G1712" s="1" t="s">
        <v>16</v>
      </c>
      <c r="H1712" s="1" t="s">
        <v>32</v>
      </c>
      <c r="I1712" s="1" t="s">
        <v>21</v>
      </c>
      <c r="J1712" s="1">
        <v>160</v>
      </c>
      <c r="K1712" s="1">
        <v>228.8</v>
      </c>
    </row>
    <row r="1713" spans="1:11" ht="18" customHeight="1">
      <c r="A1713" s="1" t="s">
        <v>37</v>
      </c>
      <c r="B1713" s="1">
        <v>2022</v>
      </c>
      <c r="C1713" s="1" t="s">
        <v>39</v>
      </c>
      <c r="D1713" s="1" t="s">
        <v>20</v>
      </c>
      <c r="E1713" s="1" t="s">
        <v>64</v>
      </c>
      <c r="F1713" s="1" t="s">
        <v>31</v>
      </c>
      <c r="G1713" s="1" t="s">
        <v>16</v>
      </c>
      <c r="H1713" s="1" t="s">
        <v>32</v>
      </c>
      <c r="I1713" s="1" t="s">
        <v>21</v>
      </c>
      <c r="J1713" s="1">
        <v>697</v>
      </c>
      <c r="K1713" s="1">
        <v>996.71</v>
      </c>
    </row>
    <row r="1714" spans="1:11" ht="18" customHeight="1">
      <c r="A1714" s="1" t="s">
        <v>37</v>
      </c>
      <c r="B1714" s="1">
        <v>2022</v>
      </c>
      <c r="C1714" s="1" t="s">
        <v>39</v>
      </c>
      <c r="D1714" s="1" t="s">
        <v>20</v>
      </c>
      <c r="E1714" s="1" t="s">
        <v>64</v>
      </c>
      <c r="F1714" s="1" t="s">
        <v>31</v>
      </c>
      <c r="G1714" s="1" t="s">
        <v>16</v>
      </c>
      <c r="H1714" s="1" t="s">
        <v>32</v>
      </c>
      <c r="I1714" s="1" t="s">
        <v>21</v>
      </c>
      <c r="J1714" s="1">
        <v>730</v>
      </c>
      <c r="K1714" s="1">
        <v>1043.9000000000001</v>
      </c>
    </row>
    <row r="1715" spans="1:11" ht="18" customHeight="1">
      <c r="A1715" s="1" t="s">
        <v>33</v>
      </c>
      <c r="B1715" s="1">
        <v>2022</v>
      </c>
      <c r="C1715" s="1" t="s">
        <v>39</v>
      </c>
      <c r="D1715" s="1" t="s">
        <v>20</v>
      </c>
      <c r="E1715" s="1" t="s">
        <v>64</v>
      </c>
      <c r="F1715" s="1" t="s">
        <v>31</v>
      </c>
      <c r="G1715" s="1" t="s">
        <v>16</v>
      </c>
      <c r="H1715" s="1" t="s">
        <v>32</v>
      </c>
      <c r="I1715" s="1" t="s">
        <v>21</v>
      </c>
      <c r="J1715" s="1">
        <v>357</v>
      </c>
      <c r="K1715" s="1">
        <v>510.51</v>
      </c>
    </row>
    <row r="1716" spans="1:11" ht="18" customHeight="1">
      <c r="A1716" s="1" t="s">
        <v>36</v>
      </c>
      <c r="B1716" s="1">
        <v>2022</v>
      </c>
      <c r="C1716" s="1" t="s">
        <v>39</v>
      </c>
      <c r="D1716" s="1" t="s">
        <v>20</v>
      </c>
      <c r="E1716" s="1" t="s">
        <v>64</v>
      </c>
      <c r="F1716" s="1" t="s">
        <v>31</v>
      </c>
      <c r="G1716" s="1" t="s">
        <v>16</v>
      </c>
      <c r="H1716" s="1" t="s">
        <v>32</v>
      </c>
      <c r="I1716" s="1" t="s">
        <v>21</v>
      </c>
      <c r="J1716" s="1">
        <v>770</v>
      </c>
      <c r="K1716" s="1">
        <v>526.24</v>
      </c>
    </row>
    <row r="1717" spans="1:11" ht="18" customHeight="1">
      <c r="A1717" s="1" t="s">
        <v>36</v>
      </c>
      <c r="B1717" s="1">
        <v>2022</v>
      </c>
      <c r="C1717" s="1" t="s">
        <v>39</v>
      </c>
      <c r="D1717" s="1" t="s">
        <v>20</v>
      </c>
      <c r="E1717" s="1" t="s">
        <v>64</v>
      </c>
      <c r="F1717" s="1" t="s">
        <v>31</v>
      </c>
      <c r="G1717" s="1" t="s">
        <v>16</v>
      </c>
      <c r="H1717" s="1" t="s">
        <v>32</v>
      </c>
      <c r="I1717" s="1" t="s">
        <v>21</v>
      </c>
      <c r="J1717" s="1">
        <v>361</v>
      </c>
      <c r="K1717" s="1">
        <v>516.23</v>
      </c>
    </row>
    <row r="1718" spans="1:11" ht="18" customHeight="1">
      <c r="A1718" s="1" t="s">
        <v>36</v>
      </c>
      <c r="B1718" s="1">
        <v>2022</v>
      </c>
      <c r="C1718" s="1" t="s">
        <v>39</v>
      </c>
      <c r="D1718" s="1" t="s">
        <v>20</v>
      </c>
      <c r="E1718" s="1" t="s">
        <v>64</v>
      </c>
      <c r="F1718" s="1" t="s">
        <v>31</v>
      </c>
      <c r="G1718" s="1" t="s">
        <v>16</v>
      </c>
      <c r="H1718" s="1" t="s">
        <v>32</v>
      </c>
      <c r="I1718" s="1" t="s">
        <v>21</v>
      </c>
      <c r="J1718" s="1">
        <v>359</v>
      </c>
      <c r="K1718" s="1">
        <v>513.37</v>
      </c>
    </row>
    <row r="1719" spans="1:11" ht="18" customHeight="1">
      <c r="A1719" s="1" t="s">
        <v>36</v>
      </c>
      <c r="B1719" s="1">
        <v>2022</v>
      </c>
      <c r="C1719" s="1" t="s">
        <v>39</v>
      </c>
      <c r="D1719" s="1" t="s">
        <v>20</v>
      </c>
      <c r="E1719" s="1" t="s">
        <v>64</v>
      </c>
      <c r="F1719" s="1" t="s">
        <v>31</v>
      </c>
      <c r="G1719" s="1" t="s">
        <v>16</v>
      </c>
      <c r="H1719" s="1" t="s">
        <v>32</v>
      </c>
      <c r="I1719" s="1" t="s">
        <v>21</v>
      </c>
      <c r="J1719" s="1">
        <v>161</v>
      </c>
      <c r="K1719" s="1">
        <v>230.23000000000002</v>
      </c>
    </row>
    <row r="1720" spans="1:11" ht="18" customHeight="1">
      <c r="A1720" s="1" t="s">
        <v>36</v>
      </c>
      <c r="B1720" s="1">
        <v>2022</v>
      </c>
      <c r="C1720" s="1" t="s">
        <v>43</v>
      </c>
      <c r="D1720" s="1" t="s">
        <v>20</v>
      </c>
      <c r="E1720" s="1" t="s">
        <v>64</v>
      </c>
      <c r="F1720" s="1" t="s">
        <v>31</v>
      </c>
      <c r="G1720" s="1" t="s">
        <v>16</v>
      </c>
      <c r="H1720" s="1" t="s">
        <v>32</v>
      </c>
      <c r="I1720" s="1" t="s">
        <v>21</v>
      </c>
      <c r="J1720" s="1">
        <v>350</v>
      </c>
      <c r="K1720" s="1">
        <v>476</v>
      </c>
    </row>
    <row r="1721" spans="1:11" ht="18" customHeight="1">
      <c r="A1721" s="1" t="s">
        <v>36</v>
      </c>
      <c r="B1721" s="1">
        <v>2022</v>
      </c>
      <c r="C1721" s="1" t="s">
        <v>43</v>
      </c>
      <c r="D1721" s="1" t="s">
        <v>20</v>
      </c>
      <c r="E1721" s="1" t="s">
        <v>64</v>
      </c>
      <c r="F1721" s="1" t="s">
        <v>31</v>
      </c>
      <c r="G1721" s="1" t="s">
        <v>16</v>
      </c>
      <c r="H1721" s="1" t="s">
        <v>32</v>
      </c>
      <c r="I1721" s="1" t="s">
        <v>21</v>
      </c>
      <c r="J1721" s="1">
        <v>346</v>
      </c>
      <c r="K1721" s="1">
        <v>494.78</v>
      </c>
    </row>
    <row r="1722" spans="1:11" ht="18" customHeight="1">
      <c r="A1722" s="1" t="s">
        <v>30</v>
      </c>
      <c r="B1722" s="1">
        <v>2022</v>
      </c>
      <c r="C1722" s="1" t="s">
        <v>43</v>
      </c>
      <c r="D1722" s="1" t="s">
        <v>20</v>
      </c>
      <c r="E1722" s="1" t="s">
        <v>64</v>
      </c>
      <c r="F1722" s="1" t="s">
        <v>31</v>
      </c>
      <c r="G1722" s="1" t="s">
        <v>16</v>
      </c>
      <c r="H1722" s="1" t="s">
        <v>32</v>
      </c>
      <c r="I1722" s="1" t="s">
        <v>21</v>
      </c>
      <c r="J1722" s="1">
        <v>148</v>
      </c>
      <c r="K1722" s="1">
        <v>211.64</v>
      </c>
    </row>
    <row r="1723" spans="1:11" ht="18" customHeight="1">
      <c r="A1723" s="1" t="s">
        <v>36</v>
      </c>
      <c r="B1723" s="1">
        <v>2022</v>
      </c>
      <c r="C1723" s="1" t="s">
        <v>43</v>
      </c>
      <c r="D1723" s="1" t="s">
        <v>20</v>
      </c>
      <c r="E1723" s="1" t="s">
        <v>64</v>
      </c>
      <c r="F1723" s="1" t="s">
        <v>31</v>
      </c>
      <c r="G1723" s="1" t="s">
        <v>16</v>
      </c>
      <c r="H1723" s="1" t="s">
        <v>32</v>
      </c>
      <c r="I1723" s="1" t="s">
        <v>21</v>
      </c>
      <c r="J1723" s="1">
        <v>699</v>
      </c>
      <c r="K1723" s="1">
        <v>999.56999999999994</v>
      </c>
    </row>
    <row r="1724" spans="1:11" ht="18" customHeight="1">
      <c r="A1724" s="1" t="s">
        <v>33</v>
      </c>
      <c r="B1724" s="1">
        <v>2022</v>
      </c>
      <c r="C1724" s="1" t="s">
        <v>43</v>
      </c>
      <c r="D1724" s="1" t="s">
        <v>20</v>
      </c>
      <c r="E1724" s="1" t="s">
        <v>64</v>
      </c>
      <c r="F1724" s="1" t="s">
        <v>31</v>
      </c>
      <c r="G1724" s="1" t="s">
        <v>16</v>
      </c>
      <c r="H1724" s="1" t="s">
        <v>32</v>
      </c>
      <c r="I1724" s="1" t="s">
        <v>21</v>
      </c>
      <c r="J1724" s="1">
        <v>732</v>
      </c>
      <c r="K1724" s="1">
        <v>1046.76</v>
      </c>
    </row>
    <row r="1725" spans="1:11" ht="18" customHeight="1">
      <c r="A1725" s="1" t="s">
        <v>33</v>
      </c>
      <c r="B1725" s="1">
        <v>2022</v>
      </c>
      <c r="C1725" s="1" t="s">
        <v>43</v>
      </c>
      <c r="D1725" s="1" t="s">
        <v>20</v>
      </c>
      <c r="E1725" s="1" t="s">
        <v>64</v>
      </c>
      <c r="F1725" s="1" t="s">
        <v>31</v>
      </c>
      <c r="G1725" s="1" t="s">
        <v>16</v>
      </c>
      <c r="H1725" s="1" t="s">
        <v>32</v>
      </c>
      <c r="I1725" s="1" t="s">
        <v>21</v>
      </c>
      <c r="J1725" s="1">
        <v>351</v>
      </c>
      <c r="K1725" s="1">
        <v>526.24</v>
      </c>
    </row>
    <row r="1726" spans="1:11" ht="18" customHeight="1">
      <c r="A1726" s="1" t="s">
        <v>36</v>
      </c>
      <c r="B1726" s="1">
        <v>2022</v>
      </c>
      <c r="C1726" s="1" t="s">
        <v>43</v>
      </c>
      <c r="D1726" s="1" t="s">
        <v>20</v>
      </c>
      <c r="E1726" s="1" t="s">
        <v>64</v>
      </c>
      <c r="F1726" s="1" t="s">
        <v>31</v>
      </c>
      <c r="G1726" s="1" t="s">
        <v>16</v>
      </c>
      <c r="H1726" s="1" t="s">
        <v>32</v>
      </c>
      <c r="I1726" s="1" t="s">
        <v>21</v>
      </c>
      <c r="J1726" s="1">
        <v>772</v>
      </c>
      <c r="K1726" s="1">
        <v>526.24</v>
      </c>
    </row>
    <row r="1727" spans="1:11" ht="18" customHeight="1">
      <c r="A1727" s="1" t="s">
        <v>30</v>
      </c>
      <c r="B1727" s="1">
        <v>2022</v>
      </c>
      <c r="C1727" s="1" t="s">
        <v>43</v>
      </c>
      <c r="D1727" s="1" t="s">
        <v>20</v>
      </c>
      <c r="E1727" s="1" t="s">
        <v>64</v>
      </c>
      <c r="F1727" s="1" t="s">
        <v>31</v>
      </c>
      <c r="G1727" s="1" t="s">
        <v>16</v>
      </c>
      <c r="H1727" s="1" t="s">
        <v>32</v>
      </c>
      <c r="I1727" s="1" t="s">
        <v>21</v>
      </c>
      <c r="J1727" s="1">
        <v>349</v>
      </c>
      <c r="K1727" s="1">
        <v>499.07</v>
      </c>
    </row>
    <row r="1728" spans="1:11" ht="18" customHeight="1">
      <c r="A1728" s="1" t="s">
        <v>36</v>
      </c>
      <c r="B1728" s="1">
        <v>2022</v>
      </c>
      <c r="C1728" s="1" t="s">
        <v>43</v>
      </c>
      <c r="D1728" s="1" t="s">
        <v>20</v>
      </c>
      <c r="E1728" s="1" t="s">
        <v>64</v>
      </c>
      <c r="F1728" s="1" t="s">
        <v>31</v>
      </c>
      <c r="G1728" s="1" t="s">
        <v>16</v>
      </c>
      <c r="H1728" s="1" t="s">
        <v>32</v>
      </c>
      <c r="I1728" s="1" t="s">
        <v>21</v>
      </c>
      <c r="J1728" s="1">
        <v>151</v>
      </c>
      <c r="K1728" s="1">
        <v>215.93</v>
      </c>
    </row>
    <row r="1729" spans="1:11" ht="18" customHeight="1">
      <c r="A1729" s="1" t="s">
        <v>30</v>
      </c>
      <c r="B1729" s="1">
        <v>2022</v>
      </c>
      <c r="C1729" s="1" t="s">
        <v>43</v>
      </c>
      <c r="D1729" s="1" t="s">
        <v>20</v>
      </c>
      <c r="E1729" s="1" t="s">
        <v>64</v>
      </c>
      <c r="F1729" s="1" t="s">
        <v>31</v>
      </c>
      <c r="G1729" s="1" t="s">
        <v>16</v>
      </c>
      <c r="H1729" s="1" t="s">
        <v>32</v>
      </c>
      <c r="I1729" s="1" t="s">
        <v>21</v>
      </c>
      <c r="J1729" s="1">
        <v>347</v>
      </c>
      <c r="K1729" s="1">
        <v>496.21000000000004</v>
      </c>
    </row>
    <row r="1730" spans="1:11" ht="18" customHeight="1">
      <c r="A1730" s="1" t="s">
        <v>36</v>
      </c>
      <c r="B1730" s="1">
        <v>2022</v>
      </c>
      <c r="C1730" s="1" t="s">
        <v>43</v>
      </c>
      <c r="D1730" s="1" t="s">
        <v>20</v>
      </c>
      <c r="E1730" s="1" t="s">
        <v>64</v>
      </c>
      <c r="F1730" s="1" t="s">
        <v>31</v>
      </c>
      <c r="G1730" s="1" t="s">
        <v>16</v>
      </c>
      <c r="H1730" s="1" t="s">
        <v>32</v>
      </c>
      <c r="I1730" s="1" t="s">
        <v>21</v>
      </c>
      <c r="J1730" s="1">
        <v>149</v>
      </c>
      <c r="K1730" s="1">
        <v>213.07</v>
      </c>
    </row>
    <row r="1731" spans="1:11" ht="18" customHeight="1">
      <c r="A1731" s="1" t="s">
        <v>30</v>
      </c>
      <c r="B1731" s="1">
        <v>2022</v>
      </c>
      <c r="C1731" s="1" t="s">
        <v>49</v>
      </c>
      <c r="D1731" s="1" t="s">
        <v>20</v>
      </c>
      <c r="E1731" s="1" t="s">
        <v>64</v>
      </c>
      <c r="F1731" s="1" t="s">
        <v>31</v>
      </c>
      <c r="G1731" s="1" t="s">
        <v>16</v>
      </c>
      <c r="H1731" s="1" t="s">
        <v>32</v>
      </c>
      <c r="I1731" s="1" t="s">
        <v>21</v>
      </c>
      <c r="J1731" s="1">
        <v>146</v>
      </c>
      <c r="K1731" s="1">
        <v>208.78</v>
      </c>
    </row>
    <row r="1732" spans="1:11" ht="18" customHeight="1">
      <c r="A1732" s="1" t="s">
        <v>40</v>
      </c>
      <c r="B1732" s="1">
        <v>2022</v>
      </c>
      <c r="C1732" s="1" t="s">
        <v>49</v>
      </c>
      <c r="D1732" s="1" t="s">
        <v>20</v>
      </c>
      <c r="E1732" s="1" t="s">
        <v>64</v>
      </c>
      <c r="F1732" s="1" t="s">
        <v>31</v>
      </c>
      <c r="G1732" s="1" t="s">
        <v>16</v>
      </c>
      <c r="H1732" s="1" t="s">
        <v>32</v>
      </c>
      <c r="I1732" s="1" t="s">
        <v>21</v>
      </c>
      <c r="J1732" s="1">
        <v>314</v>
      </c>
      <c r="K1732" s="1">
        <v>449.02</v>
      </c>
    </row>
    <row r="1733" spans="1:11" ht="18" customHeight="1">
      <c r="A1733" s="1" t="s">
        <v>33</v>
      </c>
      <c r="B1733" s="1">
        <v>2022</v>
      </c>
      <c r="C1733" s="1" t="s">
        <v>49</v>
      </c>
      <c r="D1733" s="1" t="s">
        <v>20</v>
      </c>
      <c r="E1733" s="1" t="s">
        <v>64</v>
      </c>
      <c r="F1733" s="1" t="s">
        <v>31</v>
      </c>
      <c r="G1733" s="1" t="s">
        <v>16</v>
      </c>
      <c r="H1733" s="1" t="s">
        <v>32</v>
      </c>
      <c r="I1733" s="1" t="s">
        <v>21</v>
      </c>
      <c r="J1733" s="1">
        <v>362</v>
      </c>
      <c r="K1733" s="1">
        <v>517.66</v>
      </c>
    </row>
    <row r="1734" spans="1:11" ht="18" customHeight="1">
      <c r="A1734" s="1" t="s">
        <v>30</v>
      </c>
      <c r="B1734" s="1">
        <v>2022</v>
      </c>
      <c r="C1734" s="1" t="s">
        <v>49</v>
      </c>
      <c r="D1734" s="1" t="s">
        <v>20</v>
      </c>
      <c r="E1734" s="1" t="s">
        <v>64</v>
      </c>
      <c r="F1734" s="1" t="s">
        <v>31</v>
      </c>
      <c r="G1734" s="1" t="s">
        <v>16</v>
      </c>
      <c r="H1734" s="1" t="s">
        <v>32</v>
      </c>
      <c r="I1734" s="1" t="s">
        <v>21</v>
      </c>
      <c r="J1734" s="1">
        <v>142</v>
      </c>
      <c r="K1734" s="1">
        <v>203.06</v>
      </c>
    </row>
    <row r="1735" spans="1:11" ht="18" customHeight="1">
      <c r="A1735" s="1" t="s">
        <v>33</v>
      </c>
      <c r="B1735" s="1">
        <v>2022</v>
      </c>
      <c r="C1735" s="1" t="s">
        <v>49</v>
      </c>
      <c r="D1735" s="1" t="s">
        <v>20</v>
      </c>
      <c r="E1735" s="1" t="s">
        <v>64</v>
      </c>
      <c r="F1735" s="1" t="s">
        <v>31</v>
      </c>
      <c r="G1735" s="1" t="s">
        <v>16</v>
      </c>
      <c r="H1735" s="1" t="s">
        <v>32</v>
      </c>
      <c r="I1735" s="1" t="s">
        <v>21</v>
      </c>
      <c r="J1735" s="1">
        <v>316</v>
      </c>
      <c r="K1735" s="1">
        <v>451.88</v>
      </c>
    </row>
    <row r="1736" spans="1:11" ht="18" customHeight="1">
      <c r="A1736" s="1" t="s">
        <v>36</v>
      </c>
      <c r="B1736" s="1">
        <v>2022</v>
      </c>
      <c r="C1736" s="1" t="s">
        <v>49</v>
      </c>
      <c r="D1736" s="1" t="s">
        <v>20</v>
      </c>
      <c r="E1736" s="1" t="s">
        <v>64</v>
      </c>
      <c r="F1736" s="1" t="s">
        <v>31</v>
      </c>
      <c r="G1736" s="1" t="s">
        <v>16</v>
      </c>
      <c r="H1736" s="1" t="s">
        <v>32</v>
      </c>
      <c r="I1736" s="1" t="s">
        <v>21</v>
      </c>
      <c r="J1736" s="1">
        <v>364</v>
      </c>
      <c r="K1736" s="1">
        <v>520.52</v>
      </c>
    </row>
    <row r="1737" spans="1:11" ht="18" customHeight="1">
      <c r="A1737" s="1" t="s">
        <v>33</v>
      </c>
      <c r="B1737" s="1">
        <v>2022</v>
      </c>
      <c r="C1737" s="1" t="s">
        <v>49</v>
      </c>
      <c r="D1737" s="1" t="s">
        <v>20</v>
      </c>
      <c r="E1737" s="1" t="s">
        <v>64</v>
      </c>
      <c r="F1737" s="1" t="s">
        <v>31</v>
      </c>
      <c r="G1737" s="1" t="s">
        <v>16</v>
      </c>
      <c r="H1737" s="1" t="s">
        <v>32</v>
      </c>
      <c r="I1737" s="1" t="s">
        <v>21</v>
      </c>
      <c r="J1737" s="1">
        <v>144</v>
      </c>
      <c r="K1737" s="1">
        <v>205.92000000000002</v>
      </c>
    </row>
    <row r="1738" spans="1:11" ht="18" customHeight="1">
      <c r="A1738" s="1" t="s">
        <v>30</v>
      </c>
      <c r="B1738" s="1">
        <v>2022</v>
      </c>
      <c r="C1738" s="1" t="s">
        <v>49</v>
      </c>
      <c r="D1738" s="1" t="s">
        <v>20</v>
      </c>
      <c r="E1738" s="1" t="s">
        <v>64</v>
      </c>
      <c r="F1738" s="1" t="s">
        <v>31</v>
      </c>
      <c r="G1738" s="1" t="s">
        <v>16</v>
      </c>
      <c r="H1738" s="1" t="s">
        <v>32</v>
      </c>
      <c r="I1738" s="1" t="s">
        <v>21</v>
      </c>
      <c r="J1738" s="1">
        <v>704</v>
      </c>
      <c r="K1738" s="1">
        <v>1006.72</v>
      </c>
    </row>
    <row r="1739" spans="1:11" ht="18" customHeight="1">
      <c r="A1739" s="1" t="s">
        <v>30</v>
      </c>
      <c r="B1739" s="1">
        <v>2022</v>
      </c>
      <c r="C1739" s="1" t="s">
        <v>49</v>
      </c>
      <c r="D1739" s="1" t="s">
        <v>20</v>
      </c>
      <c r="E1739" s="1" t="s">
        <v>64</v>
      </c>
      <c r="F1739" s="1" t="s">
        <v>31</v>
      </c>
      <c r="G1739" s="1" t="s">
        <v>16</v>
      </c>
      <c r="H1739" s="1" t="s">
        <v>32</v>
      </c>
      <c r="I1739" s="1" t="s">
        <v>21</v>
      </c>
      <c r="J1739" s="1">
        <v>315</v>
      </c>
      <c r="K1739" s="1">
        <v>526.24</v>
      </c>
    </row>
    <row r="1740" spans="1:11" ht="18" customHeight="1">
      <c r="A1740" s="1" t="s">
        <v>33</v>
      </c>
      <c r="B1740" s="1">
        <v>2022</v>
      </c>
      <c r="C1740" s="1" t="s">
        <v>49</v>
      </c>
      <c r="D1740" s="1" t="s">
        <v>20</v>
      </c>
      <c r="E1740" s="1" t="s">
        <v>64</v>
      </c>
      <c r="F1740" s="1" t="s">
        <v>31</v>
      </c>
      <c r="G1740" s="1" t="s">
        <v>16</v>
      </c>
      <c r="H1740" s="1" t="s">
        <v>32</v>
      </c>
      <c r="I1740" s="1" t="s">
        <v>21</v>
      </c>
      <c r="J1740" s="1">
        <v>777</v>
      </c>
      <c r="K1740" s="1">
        <v>526.24</v>
      </c>
    </row>
    <row r="1741" spans="1:11" ht="18" customHeight="1">
      <c r="A1741" s="1" t="s">
        <v>36</v>
      </c>
      <c r="B1741" s="1">
        <v>2022</v>
      </c>
      <c r="C1741" s="1" t="s">
        <v>49</v>
      </c>
      <c r="D1741" s="1" t="s">
        <v>20</v>
      </c>
      <c r="E1741" s="1" t="s">
        <v>64</v>
      </c>
      <c r="F1741" s="1" t="s">
        <v>31</v>
      </c>
      <c r="G1741" s="1" t="s">
        <v>16</v>
      </c>
      <c r="H1741" s="1" t="s">
        <v>32</v>
      </c>
      <c r="I1741" s="1" t="s">
        <v>21</v>
      </c>
      <c r="J1741" s="1">
        <v>145</v>
      </c>
      <c r="K1741" s="1">
        <v>207.35</v>
      </c>
    </row>
    <row r="1742" spans="1:11" ht="18" customHeight="1">
      <c r="A1742" s="1" t="s">
        <v>36</v>
      </c>
      <c r="B1742" s="1">
        <v>2022</v>
      </c>
      <c r="C1742" s="1" t="s">
        <v>49</v>
      </c>
      <c r="D1742" s="1" t="s">
        <v>20</v>
      </c>
      <c r="E1742" s="1" t="s">
        <v>64</v>
      </c>
      <c r="F1742" s="1" t="s">
        <v>31</v>
      </c>
      <c r="G1742" s="1" t="s">
        <v>16</v>
      </c>
      <c r="H1742" s="1" t="s">
        <v>32</v>
      </c>
      <c r="I1742" s="1" t="s">
        <v>21</v>
      </c>
      <c r="J1742" s="1">
        <v>319</v>
      </c>
      <c r="K1742" s="1">
        <v>456.16999999999996</v>
      </c>
    </row>
    <row r="1743" spans="1:11" ht="18" customHeight="1">
      <c r="A1743" s="1" t="s">
        <v>30</v>
      </c>
      <c r="B1743" s="1">
        <v>2022</v>
      </c>
      <c r="C1743" s="1" t="s">
        <v>49</v>
      </c>
      <c r="D1743" s="1" t="s">
        <v>20</v>
      </c>
      <c r="E1743" s="1" t="s">
        <v>64</v>
      </c>
      <c r="F1743" s="1" t="s">
        <v>31</v>
      </c>
      <c r="G1743" s="1" t="s">
        <v>16</v>
      </c>
      <c r="H1743" s="1" t="s">
        <v>32</v>
      </c>
      <c r="I1743" s="1" t="s">
        <v>21</v>
      </c>
      <c r="J1743" s="1">
        <v>361</v>
      </c>
      <c r="K1743" s="1">
        <v>516.23</v>
      </c>
    </row>
    <row r="1744" spans="1:11" ht="18" customHeight="1">
      <c r="A1744" s="1" t="s">
        <v>33</v>
      </c>
      <c r="B1744" s="1">
        <v>2022</v>
      </c>
      <c r="C1744" s="1" t="s">
        <v>49</v>
      </c>
      <c r="D1744" s="1" t="s">
        <v>20</v>
      </c>
      <c r="E1744" s="1" t="s">
        <v>64</v>
      </c>
      <c r="F1744" s="1" t="s">
        <v>31</v>
      </c>
      <c r="G1744" s="1" t="s">
        <v>16</v>
      </c>
      <c r="H1744" s="1" t="s">
        <v>32</v>
      </c>
      <c r="I1744" s="1" t="s">
        <v>21</v>
      </c>
      <c r="J1744" s="1">
        <v>143</v>
      </c>
      <c r="K1744" s="1">
        <v>204.49</v>
      </c>
    </row>
    <row r="1745" spans="1:11" ht="18" customHeight="1">
      <c r="A1745" s="1" t="s">
        <v>33</v>
      </c>
      <c r="B1745" s="1">
        <v>2022</v>
      </c>
      <c r="C1745" s="1" t="s">
        <v>49</v>
      </c>
      <c r="D1745" s="1" t="s">
        <v>20</v>
      </c>
      <c r="E1745" s="1" t="s">
        <v>64</v>
      </c>
      <c r="F1745" s="1" t="s">
        <v>31</v>
      </c>
      <c r="G1745" s="1" t="s">
        <v>16</v>
      </c>
      <c r="H1745" s="1" t="s">
        <v>32</v>
      </c>
      <c r="I1745" s="1" t="s">
        <v>21</v>
      </c>
      <c r="J1745" s="1">
        <v>317</v>
      </c>
      <c r="K1745" s="1">
        <v>453.31</v>
      </c>
    </row>
    <row r="1746" spans="1:11" ht="18" customHeight="1">
      <c r="A1746" s="1" t="s">
        <v>30</v>
      </c>
      <c r="B1746" s="1">
        <v>2022</v>
      </c>
      <c r="C1746" s="1" t="s">
        <v>49</v>
      </c>
      <c r="D1746" s="1" t="s">
        <v>20</v>
      </c>
      <c r="E1746" s="1" t="s">
        <v>64</v>
      </c>
      <c r="F1746" s="1" t="s">
        <v>31</v>
      </c>
      <c r="G1746" s="1" t="s">
        <v>16</v>
      </c>
      <c r="H1746" s="1" t="s">
        <v>32</v>
      </c>
      <c r="I1746" s="1" t="s">
        <v>21</v>
      </c>
      <c r="J1746" s="1">
        <v>746</v>
      </c>
      <c r="K1746" s="1">
        <v>1066.78</v>
      </c>
    </row>
    <row r="1747" spans="1:11" ht="18" customHeight="1">
      <c r="A1747" s="1" t="s">
        <v>36</v>
      </c>
      <c r="B1747" s="1">
        <v>2022</v>
      </c>
      <c r="C1747" s="1" t="s">
        <v>48</v>
      </c>
      <c r="D1747" s="1" t="s">
        <v>20</v>
      </c>
      <c r="E1747" s="1" t="s">
        <v>64</v>
      </c>
      <c r="F1747" s="1" t="s">
        <v>31</v>
      </c>
      <c r="G1747" s="1" t="s">
        <v>16</v>
      </c>
      <c r="H1747" s="1" t="s">
        <v>32</v>
      </c>
      <c r="I1747" s="1" t="s">
        <v>21</v>
      </c>
      <c r="J1747" s="1">
        <v>152</v>
      </c>
      <c r="K1747" s="1">
        <v>217.36</v>
      </c>
    </row>
    <row r="1748" spans="1:11" ht="18" customHeight="1">
      <c r="A1748" s="1" t="s">
        <v>37</v>
      </c>
      <c r="B1748" s="1">
        <v>2022</v>
      </c>
      <c r="C1748" s="1" t="s">
        <v>48</v>
      </c>
      <c r="D1748" s="1" t="s">
        <v>20</v>
      </c>
      <c r="E1748" s="1" t="s">
        <v>64</v>
      </c>
      <c r="F1748" s="1" t="s">
        <v>31</v>
      </c>
      <c r="G1748" s="1" t="s">
        <v>16</v>
      </c>
      <c r="H1748" s="1" t="s">
        <v>32</v>
      </c>
      <c r="I1748" s="1" t="s">
        <v>21</v>
      </c>
      <c r="J1748" s="1">
        <v>320</v>
      </c>
      <c r="K1748" s="1">
        <v>457.6</v>
      </c>
    </row>
    <row r="1749" spans="1:11" ht="18" customHeight="1">
      <c r="A1749" s="1" t="s">
        <v>30</v>
      </c>
      <c r="B1749" s="1">
        <v>2022</v>
      </c>
      <c r="C1749" s="1" t="s">
        <v>48</v>
      </c>
      <c r="D1749" s="1" t="s">
        <v>20</v>
      </c>
      <c r="E1749" s="1" t="s">
        <v>64</v>
      </c>
      <c r="F1749" s="1" t="s">
        <v>31</v>
      </c>
      <c r="G1749" s="1" t="s">
        <v>16</v>
      </c>
      <c r="H1749" s="1" t="s">
        <v>32</v>
      </c>
      <c r="I1749" s="1" t="s">
        <v>21</v>
      </c>
      <c r="J1749" s="1">
        <v>368</v>
      </c>
      <c r="K1749" s="1">
        <v>526.24</v>
      </c>
    </row>
    <row r="1750" spans="1:11" ht="18" customHeight="1">
      <c r="A1750" s="1" t="s">
        <v>33</v>
      </c>
      <c r="B1750" s="1">
        <v>2022</v>
      </c>
      <c r="C1750" s="1" t="s">
        <v>48</v>
      </c>
      <c r="D1750" s="1" t="s">
        <v>20</v>
      </c>
      <c r="E1750" s="1" t="s">
        <v>64</v>
      </c>
      <c r="F1750" s="1" t="s">
        <v>31</v>
      </c>
      <c r="G1750" s="1" t="s">
        <v>16</v>
      </c>
      <c r="H1750" s="1" t="s">
        <v>32</v>
      </c>
      <c r="I1750" s="1" t="s">
        <v>21</v>
      </c>
      <c r="J1750" s="1">
        <v>148</v>
      </c>
      <c r="K1750" s="1">
        <v>211.64</v>
      </c>
    </row>
    <row r="1751" spans="1:11" ht="18" customHeight="1">
      <c r="A1751" s="1" t="s">
        <v>33</v>
      </c>
      <c r="B1751" s="1">
        <v>2022</v>
      </c>
      <c r="C1751" s="1" t="s">
        <v>48</v>
      </c>
      <c r="D1751" s="1" t="s">
        <v>20</v>
      </c>
      <c r="E1751" s="1" t="s">
        <v>64</v>
      </c>
      <c r="F1751" s="1" t="s">
        <v>31</v>
      </c>
      <c r="G1751" s="1" t="s">
        <v>16</v>
      </c>
      <c r="H1751" s="1" t="s">
        <v>32</v>
      </c>
      <c r="I1751" s="1" t="s">
        <v>21</v>
      </c>
      <c r="J1751" s="1">
        <v>322</v>
      </c>
      <c r="K1751" s="1">
        <v>460.46000000000004</v>
      </c>
    </row>
    <row r="1752" spans="1:11" ht="18" customHeight="1">
      <c r="A1752" s="1" t="s">
        <v>36</v>
      </c>
      <c r="B1752" s="1">
        <v>2022</v>
      </c>
      <c r="C1752" s="1" t="s">
        <v>48</v>
      </c>
      <c r="D1752" s="1" t="s">
        <v>20</v>
      </c>
      <c r="E1752" s="1" t="s">
        <v>64</v>
      </c>
      <c r="F1752" s="1" t="s">
        <v>31</v>
      </c>
      <c r="G1752" s="1" t="s">
        <v>16</v>
      </c>
      <c r="H1752" s="1" t="s">
        <v>32</v>
      </c>
      <c r="I1752" s="1" t="s">
        <v>21</v>
      </c>
      <c r="J1752" s="1">
        <v>370</v>
      </c>
      <c r="K1752" s="1">
        <v>529.1</v>
      </c>
    </row>
    <row r="1753" spans="1:11" ht="18" customHeight="1">
      <c r="A1753" s="1" t="s">
        <v>33</v>
      </c>
      <c r="B1753" s="1">
        <v>2022</v>
      </c>
      <c r="C1753" s="1" t="s">
        <v>48</v>
      </c>
      <c r="D1753" s="1" t="s">
        <v>20</v>
      </c>
      <c r="E1753" s="1" t="s">
        <v>64</v>
      </c>
      <c r="F1753" s="1" t="s">
        <v>31</v>
      </c>
      <c r="G1753" s="1" t="s">
        <v>16</v>
      </c>
      <c r="H1753" s="1" t="s">
        <v>32</v>
      </c>
      <c r="I1753" s="1" t="s">
        <v>21</v>
      </c>
      <c r="J1753" s="1">
        <v>150</v>
      </c>
      <c r="K1753" s="1">
        <v>214.5</v>
      </c>
    </row>
    <row r="1754" spans="1:11" ht="18" customHeight="1">
      <c r="A1754" s="1" t="s">
        <v>30</v>
      </c>
      <c r="B1754" s="1">
        <v>2022</v>
      </c>
      <c r="C1754" s="1" t="s">
        <v>48</v>
      </c>
      <c r="D1754" s="1" t="s">
        <v>20</v>
      </c>
      <c r="E1754" s="1" t="s">
        <v>64</v>
      </c>
      <c r="F1754" s="1" t="s">
        <v>31</v>
      </c>
      <c r="G1754" s="1" t="s">
        <v>16</v>
      </c>
      <c r="H1754" s="1" t="s">
        <v>32</v>
      </c>
      <c r="I1754" s="1" t="s">
        <v>21</v>
      </c>
      <c r="J1754" s="1">
        <v>703</v>
      </c>
      <c r="K1754" s="1">
        <v>1005.29</v>
      </c>
    </row>
    <row r="1755" spans="1:11" ht="18" customHeight="1">
      <c r="A1755" s="1" t="s">
        <v>40</v>
      </c>
      <c r="B1755" s="1">
        <v>2022</v>
      </c>
      <c r="C1755" s="1" t="s">
        <v>48</v>
      </c>
      <c r="D1755" s="1" t="s">
        <v>20</v>
      </c>
      <c r="E1755" s="1" t="s">
        <v>64</v>
      </c>
      <c r="F1755" s="1" t="s">
        <v>31</v>
      </c>
      <c r="G1755" s="1" t="s">
        <v>16</v>
      </c>
      <c r="H1755" s="1" t="s">
        <v>32</v>
      </c>
      <c r="I1755" s="1" t="s">
        <v>21</v>
      </c>
      <c r="J1755" s="1">
        <v>737</v>
      </c>
      <c r="K1755" s="1">
        <v>1053.9099999999999</v>
      </c>
    </row>
    <row r="1756" spans="1:11" ht="18" customHeight="1">
      <c r="A1756" s="1" t="s">
        <v>40</v>
      </c>
      <c r="B1756" s="1">
        <v>2022</v>
      </c>
      <c r="C1756" s="1" t="s">
        <v>48</v>
      </c>
      <c r="D1756" s="1" t="s">
        <v>20</v>
      </c>
      <c r="E1756" s="1" t="s">
        <v>64</v>
      </c>
      <c r="F1756" s="1" t="s">
        <v>31</v>
      </c>
      <c r="G1756" s="1" t="s">
        <v>16</v>
      </c>
      <c r="H1756" s="1" t="s">
        <v>32</v>
      </c>
      <c r="I1756" s="1" t="s">
        <v>21</v>
      </c>
      <c r="J1756" s="1">
        <v>147</v>
      </c>
      <c r="K1756" s="1">
        <v>210.21</v>
      </c>
    </row>
    <row r="1757" spans="1:11" ht="18" customHeight="1">
      <c r="A1757" s="1" t="s">
        <v>36</v>
      </c>
      <c r="B1757" s="1">
        <v>2022</v>
      </c>
      <c r="C1757" s="1" t="s">
        <v>48</v>
      </c>
      <c r="D1757" s="1" t="s">
        <v>20</v>
      </c>
      <c r="E1757" s="1" t="s">
        <v>64</v>
      </c>
      <c r="F1757" s="1" t="s">
        <v>31</v>
      </c>
      <c r="G1757" s="1" t="s">
        <v>16</v>
      </c>
      <c r="H1757" s="1" t="s">
        <v>32</v>
      </c>
      <c r="I1757" s="1" t="s">
        <v>21</v>
      </c>
      <c r="J1757" s="1">
        <v>321</v>
      </c>
      <c r="K1757" s="1">
        <v>526.24</v>
      </c>
    </row>
    <row r="1758" spans="1:11" ht="18" customHeight="1">
      <c r="A1758" s="1" t="s">
        <v>33</v>
      </c>
      <c r="B1758" s="1">
        <v>2022</v>
      </c>
      <c r="C1758" s="1" t="s">
        <v>48</v>
      </c>
      <c r="D1758" s="1" t="s">
        <v>20</v>
      </c>
      <c r="E1758" s="1" t="s">
        <v>64</v>
      </c>
      <c r="F1758" s="1" t="s">
        <v>31</v>
      </c>
      <c r="G1758" s="1" t="s">
        <v>16</v>
      </c>
      <c r="H1758" s="1" t="s">
        <v>32</v>
      </c>
      <c r="I1758" s="1" t="s">
        <v>21</v>
      </c>
      <c r="J1758" s="1">
        <v>776</v>
      </c>
      <c r="K1758" s="1">
        <v>526.24</v>
      </c>
    </row>
    <row r="1759" spans="1:11" ht="18" customHeight="1">
      <c r="A1759" s="1" t="s">
        <v>36</v>
      </c>
      <c r="B1759" s="1">
        <v>2022</v>
      </c>
      <c r="C1759" s="1" t="s">
        <v>48</v>
      </c>
      <c r="D1759" s="1" t="s">
        <v>20</v>
      </c>
      <c r="E1759" s="1" t="s">
        <v>64</v>
      </c>
      <c r="F1759" s="1" t="s">
        <v>31</v>
      </c>
      <c r="G1759" s="1" t="s">
        <v>16</v>
      </c>
      <c r="H1759" s="1" t="s">
        <v>32</v>
      </c>
      <c r="I1759" s="1" t="s">
        <v>21</v>
      </c>
      <c r="J1759" s="1">
        <v>151</v>
      </c>
      <c r="K1759" s="1">
        <v>215.93</v>
      </c>
    </row>
    <row r="1760" spans="1:11" ht="18" customHeight="1">
      <c r="A1760" s="1" t="s">
        <v>33</v>
      </c>
      <c r="B1760" s="1">
        <v>2022</v>
      </c>
      <c r="C1760" s="1" t="s">
        <v>48</v>
      </c>
      <c r="D1760" s="1" t="s">
        <v>20</v>
      </c>
      <c r="E1760" s="1" t="s">
        <v>64</v>
      </c>
      <c r="F1760" s="1" t="s">
        <v>31</v>
      </c>
      <c r="G1760" s="1" t="s">
        <v>16</v>
      </c>
      <c r="H1760" s="1" t="s">
        <v>32</v>
      </c>
      <c r="I1760" s="1" t="s">
        <v>21</v>
      </c>
      <c r="J1760" s="1">
        <v>367</v>
      </c>
      <c r="K1760" s="1">
        <v>524.80999999999995</v>
      </c>
    </row>
    <row r="1761" spans="1:11" ht="18" customHeight="1">
      <c r="A1761" s="1" t="s">
        <v>30</v>
      </c>
      <c r="B1761" s="1">
        <v>2022</v>
      </c>
      <c r="C1761" s="1" t="s">
        <v>48</v>
      </c>
      <c r="D1761" s="1" t="s">
        <v>20</v>
      </c>
      <c r="E1761" s="1" t="s">
        <v>64</v>
      </c>
      <c r="F1761" s="1" t="s">
        <v>31</v>
      </c>
      <c r="G1761" s="1" t="s">
        <v>16</v>
      </c>
      <c r="H1761" s="1" t="s">
        <v>32</v>
      </c>
      <c r="I1761" s="1" t="s">
        <v>21</v>
      </c>
      <c r="J1761" s="1">
        <v>149</v>
      </c>
      <c r="K1761" s="1">
        <v>213.07</v>
      </c>
    </row>
    <row r="1762" spans="1:11" ht="18" customHeight="1">
      <c r="A1762" s="1" t="s">
        <v>30</v>
      </c>
      <c r="B1762" s="1">
        <v>2022</v>
      </c>
      <c r="C1762" s="1" t="s">
        <v>48</v>
      </c>
      <c r="D1762" s="1" t="s">
        <v>20</v>
      </c>
      <c r="E1762" s="1" t="s">
        <v>64</v>
      </c>
      <c r="F1762" s="1" t="s">
        <v>31</v>
      </c>
      <c r="G1762" s="1" t="s">
        <v>16</v>
      </c>
      <c r="H1762" s="1" t="s">
        <v>32</v>
      </c>
      <c r="I1762" s="1" t="s">
        <v>21</v>
      </c>
      <c r="J1762" s="1">
        <v>323</v>
      </c>
      <c r="K1762" s="1">
        <v>461.89</v>
      </c>
    </row>
    <row r="1763" spans="1:11" ht="18" customHeight="1">
      <c r="A1763" s="1" t="s">
        <v>36</v>
      </c>
      <c r="B1763" s="1">
        <v>2022</v>
      </c>
      <c r="C1763" s="1" t="s">
        <v>48</v>
      </c>
      <c r="D1763" s="1" t="s">
        <v>20</v>
      </c>
      <c r="E1763" s="1" t="s">
        <v>64</v>
      </c>
      <c r="F1763" s="1" t="s">
        <v>31</v>
      </c>
      <c r="G1763" s="1" t="s">
        <v>16</v>
      </c>
      <c r="H1763" s="1" t="s">
        <v>32</v>
      </c>
      <c r="I1763" s="1" t="s">
        <v>21</v>
      </c>
      <c r="J1763" s="1">
        <v>371</v>
      </c>
      <c r="K1763" s="1">
        <v>530.53</v>
      </c>
    </row>
    <row r="1764" spans="1:11" ht="18" customHeight="1">
      <c r="A1764" s="1" t="s">
        <v>33</v>
      </c>
      <c r="B1764" s="1">
        <v>2022</v>
      </c>
      <c r="C1764" s="1" t="s">
        <v>47</v>
      </c>
      <c r="D1764" s="1" t="s">
        <v>20</v>
      </c>
      <c r="E1764" s="1" t="s">
        <v>64</v>
      </c>
      <c r="F1764" s="1" t="s">
        <v>31</v>
      </c>
      <c r="G1764" s="1" t="s">
        <v>16</v>
      </c>
      <c r="H1764" s="1" t="s">
        <v>32</v>
      </c>
      <c r="I1764" s="1" t="s">
        <v>21</v>
      </c>
      <c r="J1764" s="1">
        <v>326</v>
      </c>
      <c r="K1764" s="1">
        <v>443.36</v>
      </c>
    </row>
    <row r="1765" spans="1:11" ht="18" customHeight="1">
      <c r="A1765" s="1" t="s">
        <v>37</v>
      </c>
      <c r="B1765" s="1">
        <v>2022</v>
      </c>
      <c r="C1765" s="1" t="s">
        <v>47</v>
      </c>
      <c r="D1765" s="1" t="s">
        <v>20</v>
      </c>
      <c r="E1765" s="1" t="s">
        <v>64</v>
      </c>
      <c r="F1765" s="1" t="s">
        <v>31</v>
      </c>
      <c r="G1765" s="1" t="s">
        <v>16</v>
      </c>
      <c r="H1765" s="1" t="s">
        <v>32</v>
      </c>
      <c r="I1765" s="1" t="s">
        <v>21</v>
      </c>
      <c r="J1765" s="1">
        <v>128</v>
      </c>
      <c r="K1765" s="1">
        <v>183.04</v>
      </c>
    </row>
    <row r="1766" spans="1:11" ht="18" customHeight="1">
      <c r="A1766" s="1" t="s">
        <v>33</v>
      </c>
      <c r="B1766" s="1">
        <v>2022</v>
      </c>
      <c r="C1766" s="1" t="s">
        <v>47</v>
      </c>
      <c r="D1766" s="1" t="s">
        <v>20</v>
      </c>
      <c r="E1766" s="1" t="s">
        <v>64</v>
      </c>
      <c r="F1766" s="1" t="s">
        <v>31</v>
      </c>
      <c r="G1766" s="1" t="s">
        <v>16</v>
      </c>
      <c r="H1766" s="1" t="s">
        <v>32</v>
      </c>
      <c r="I1766" s="1" t="s">
        <v>21</v>
      </c>
      <c r="J1766" s="1">
        <v>328</v>
      </c>
      <c r="K1766" s="1">
        <v>469.03999999999996</v>
      </c>
    </row>
    <row r="1767" spans="1:11" ht="18" customHeight="1">
      <c r="A1767" s="1" t="s">
        <v>33</v>
      </c>
      <c r="B1767" s="1">
        <v>2022</v>
      </c>
      <c r="C1767" s="1" t="s">
        <v>47</v>
      </c>
      <c r="D1767" s="1" t="s">
        <v>20</v>
      </c>
      <c r="E1767" s="1" t="s">
        <v>64</v>
      </c>
      <c r="F1767" s="1" t="s">
        <v>31</v>
      </c>
      <c r="G1767" s="1" t="s">
        <v>16</v>
      </c>
      <c r="H1767" s="1" t="s">
        <v>32</v>
      </c>
      <c r="I1767" s="1" t="s">
        <v>21</v>
      </c>
      <c r="J1767" s="1">
        <v>130</v>
      </c>
      <c r="K1767" s="1">
        <v>185.9</v>
      </c>
    </row>
    <row r="1768" spans="1:11" ht="18" customHeight="1">
      <c r="A1768" s="1" t="s">
        <v>36</v>
      </c>
      <c r="B1768" s="1">
        <v>2022</v>
      </c>
      <c r="C1768" s="1" t="s">
        <v>47</v>
      </c>
      <c r="D1768" s="1" t="s">
        <v>20</v>
      </c>
      <c r="E1768" s="1" t="s">
        <v>64</v>
      </c>
      <c r="F1768" s="1" t="s">
        <v>31</v>
      </c>
      <c r="G1768" s="1" t="s">
        <v>16</v>
      </c>
      <c r="H1768" s="1" t="s">
        <v>32</v>
      </c>
      <c r="I1768" s="1" t="s">
        <v>21</v>
      </c>
      <c r="J1768" s="1">
        <v>736</v>
      </c>
      <c r="K1768" s="1">
        <v>1052.48</v>
      </c>
    </row>
    <row r="1769" spans="1:11" ht="18" customHeight="1">
      <c r="A1769" s="1" t="s">
        <v>33</v>
      </c>
      <c r="B1769" s="1">
        <v>2022</v>
      </c>
      <c r="C1769" s="1" t="s">
        <v>47</v>
      </c>
      <c r="D1769" s="1" t="s">
        <v>20</v>
      </c>
      <c r="E1769" s="1" t="s">
        <v>64</v>
      </c>
      <c r="F1769" s="1" t="s">
        <v>31</v>
      </c>
      <c r="G1769" s="1" t="s">
        <v>16</v>
      </c>
      <c r="H1769" s="1" t="s">
        <v>32</v>
      </c>
      <c r="I1769" s="1" t="s">
        <v>21</v>
      </c>
      <c r="J1769" s="1">
        <v>327</v>
      </c>
      <c r="K1769" s="1">
        <v>526.24</v>
      </c>
    </row>
    <row r="1770" spans="1:11" ht="18" customHeight="1">
      <c r="A1770" s="1" t="s">
        <v>36</v>
      </c>
      <c r="B1770" s="1">
        <v>2022</v>
      </c>
      <c r="C1770" s="1" t="s">
        <v>47</v>
      </c>
      <c r="D1770" s="1" t="s">
        <v>20</v>
      </c>
      <c r="E1770" s="1" t="s">
        <v>64</v>
      </c>
      <c r="F1770" s="1" t="s">
        <v>31</v>
      </c>
      <c r="G1770" s="1" t="s">
        <v>16</v>
      </c>
      <c r="H1770" s="1" t="s">
        <v>32</v>
      </c>
      <c r="I1770" s="1" t="s">
        <v>21</v>
      </c>
      <c r="J1770" s="1">
        <v>775</v>
      </c>
      <c r="K1770" s="1">
        <v>526.24</v>
      </c>
    </row>
    <row r="1771" spans="1:11" ht="18" customHeight="1">
      <c r="A1771" s="1" t="s">
        <v>36</v>
      </c>
      <c r="B1771" s="1">
        <v>2022</v>
      </c>
      <c r="C1771" s="1" t="s">
        <v>47</v>
      </c>
      <c r="D1771" s="1" t="s">
        <v>20</v>
      </c>
      <c r="E1771" s="1" t="s">
        <v>64</v>
      </c>
      <c r="F1771" s="1" t="s">
        <v>31</v>
      </c>
      <c r="G1771" s="1" t="s">
        <v>16</v>
      </c>
      <c r="H1771" s="1" t="s">
        <v>32</v>
      </c>
      <c r="I1771" s="1" t="s">
        <v>21</v>
      </c>
      <c r="J1771" s="1">
        <v>325</v>
      </c>
      <c r="K1771" s="1">
        <v>464.75</v>
      </c>
    </row>
    <row r="1772" spans="1:11" ht="18" customHeight="1">
      <c r="A1772" s="1" t="s">
        <v>33</v>
      </c>
      <c r="B1772" s="1">
        <v>2022</v>
      </c>
      <c r="C1772" s="1" t="s">
        <v>47</v>
      </c>
      <c r="D1772" s="1" t="s">
        <v>20</v>
      </c>
      <c r="E1772" s="1" t="s">
        <v>64</v>
      </c>
      <c r="F1772" s="1" t="s">
        <v>31</v>
      </c>
      <c r="G1772" s="1" t="s">
        <v>16</v>
      </c>
      <c r="H1772" s="1" t="s">
        <v>32</v>
      </c>
      <c r="I1772" s="1" t="s">
        <v>21</v>
      </c>
      <c r="J1772" s="1">
        <v>127</v>
      </c>
      <c r="K1772" s="1">
        <v>181.61</v>
      </c>
    </row>
    <row r="1773" spans="1:11" ht="18" customHeight="1">
      <c r="A1773" s="1" t="s">
        <v>33</v>
      </c>
      <c r="B1773" s="1">
        <v>2022</v>
      </c>
      <c r="C1773" s="1" t="s">
        <v>47</v>
      </c>
      <c r="D1773" s="1" t="s">
        <v>20</v>
      </c>
      <c r="E1773" s="1" t="s">
        <v>64</v>
      </c>
      <c r="F1773" s="1" t="s">
        <v>31</v>
      </c>
      <c r="G1773" s="1" t="s">
        <v>16</v>
      </c>
      <c r="H1773" s="1" t="s">
        <v>32</v>
      </c>
      <c r="I1773" s="1" t="s">
        <v>21</v>
      </c>
      <c r="J1773" s="1">
        <v>329</v>
      </c>
      <c r="K1773" s="1">
        <v>470.47</v>
      </c>
    </row>
    <row r="1774" spans="1:11" ht="18" customHeight="1">
      <c r="A1774" s="1" t="s">
        <v>30</v>
      </c>
      <c r="B1774" s="1">
        <v>2022</v>
      </c>
      <c r="C1774" s="1" t="s">
        <v>42</v>
      </c>
      <c r="D1774" s="1" t="s">
        <v>19</v>
      </c>
      <c r="E1774" s="1" t="s">
        <v>56</v>
      </c>
      <c r="F1774" s="1" t="s">
        <v>31</v>
      </c>
      <c r="G1774" s="1" t="s">
        <v>16</v>
      </c>
      <c r="H1774" s="1" t="s">
        <v>32</v>
      </c>
      <c r="I1774" s="1" t="s">
        <v>21</v>
      </c>
      <c r="J1774" s="1">
        <v>182</v>
      </c>
      <c r="K1774" s="1">
        <v>260.26</v>
      </c>
    </row>
    <row r="1775" spans="1:11" ht="18" customHeight="1">
      <c r="A1775" s="1" t="s">
        <v>36</v>
      </c>
      <c r="B1775" s="1">
        <v>2022</v>
      </c>
      <c r="C1775" s="1" t="s">
        <v>42</v>
      </c>
      <c r="D1775" s="1" t="s">
        <v>19</v>
      </c>
      <c r="E1775" s="1" t="s">
        <v>56</v>
      </c>
      <c r="F1775" s="1" t="s">
        <v>31</v>
      </c>
      <c r="G1775" s="1" t="s">
        <v>16</v>
      </c>
      <c r="H1775" s="1" t="s">
        <v>32</v>
      </c>
      <c r="I1775" s="1" t="s">
        <v>21</v>
      </c>
      <c r="J1775" s="1">
        <v>176</v>
      </c>
      <c r="K1775" s="1">
        <v>251.68</v>
      </c>
    </row>
    <row r="1776" spans="1:11" ht="18" customHeight="1">
      <c r="A1776" s="1" t="s">
        <v>33</v>
      </c>
      <c r="B1776" s="1">
        <v>2022</v>
      </c>
      <c r="C1776" s="1" t="s">
        <v>42</v>
      </c>
      <c r="D1776" s="1" t="s">
        <v>19</v>
      </c>
      <c r="E1776" s="1" t="s">
        <v>56</v>
      </c>
      <c r="F1776" s="1" t="s">
        <v>31</v>
      </c>
      <c r="G1776" s="1" t="s">
        <v>16</v>
      </c>
      <c r="H1776" s="1" t="s">
        <v>32</v>
      </c>
      <c r="I1776" s="1" t="s">
        <v>17</v>
      </c>
      <c r="J1776" s="1">
        <v>200</v>
      </c>
      <c r="K1776" s="1">
        <v>286</v>
      </c>
    </row>
    <row r="1777" spans="1:11" ht="18" customHeight="1">
      <c r="A1777" s="1" t="s">
        <v>36</v>
      </c>
      <c r="B1777" s="1">
        <v>2022</v>
      </c>
      <c r="C1777" s="1" t="s">
        <v>42</v>
      </c>
      <c r="D1777" s="1" t="s">
        <v>19</v>
      </c>
      <c r="E1777" s="1" t="s">
        <v>56</v>
      </c>
      <c r="F1777" s="1" t="s">
        <v>31</v>
      </c>
      <c r="G1777" s="1" t="s">
        <v>16</v>
      </c>
      <c r="H1777" s="1" t="s">
        <v>32</v>
      </c>
      <c r="I1777" s="1" t="s">
        <v>17</v>
      </c>
      <c r="J1777" s="1">
        <v>248</v>
      </c>
      <c r="K1777" s="1">
        <v>354.64</v>
      </c>
    </row>
    <row r="1778" spans="1:11" ht="18" customHeight="1">
      <c r="A1778" s="1" t="s">
        <v>33</v>
      </c>
      <c r="B1778" s="1">
        <v>2022</v>
      </c>
      <c r="C1778" s="1" t="s">
        <v>42</v>
      </c>
      <c r="D1778" s="1" t="s">
        <v>19</v>
      </c>
      <c r="E1778" s="1" t="s">
        <v>56</v>
      </c>
      <c r="F1778" s="1" t="s">
        <v>31</v>
      </c>
      <c r="G1778" s="1" t="s">
        <v>16</v>
      </c>
      <c r="H1778" s="1" t="s">
        <v>32</v>
      </c>
      <c r="I1778" s="1" t="s">
        <v>17</v>
      </c>
      <c r="J1778" s="1">
        <v>184</v>
      </c>
      <c r="K1778" s="1">
        <v>263.12</v>
      </c>
    </row>
    <row r="1779" spans="1:11" ht="18" customHeight="1">
      <c r="A1779" s="1" t="s">
        <v>33</v>
      </c>
      <c r="B1779" s="1">
        <v>2022</v>
      </c>
      <c r="C1779" s="1" t="s">
        <v>42</v>
      </c>
      <c r="D1779" s="1" t="s">
        <v>19</v>
      </c>
      <c r="E1779" s="1" t="s">
        <v>56</v>
      </c>
      <c r="F1779" s="1" t="s">
        <v>31</v>
      </c>
      <c r="G1779" s="1" t="s">
        <v>16</v>
      </c>
      <c r="H1779" s="1" t="s">
        <v>32</v>
      </c>
      <c r="I1779" s="1" t="s">
        <v>17</v>
      </c>
      <c r="J1779" s="1">
        <v>178</v>
      </c>
      <c r="K1779" s="1">
        <v>254.54</v>
      </c>
    </row>
    <row r="1780" spans="1:11" ht="18" customHeight="1">
      <c r="A1780" s="1" t="s">
        <v>36</v>
      </c>
      <c r="B1780" s="1">
        <v>2022</v>
      </c>
      <c r="C1780" s="1" t="s">
        <v>42</v>
      </c>
      <c r="D1780" s="1" t="s">
        <v>19</v>
      </c>
      <c r="E1780" s="1" t="s">
        <v>56</v>
      </c>
      <c r="F1780" s="1" t="s">
        <v>31</v>
      </c>
      <c r="G1780" s="1" t="s">
        <v>16</v>
      </c>
      <c r="H1780" s="1" t="s">
        <v>32</v>
      </c>
      <c r="I1780" s="1" t="s">
        <v>17</v>
      </c>
      <c r="J1780" s="1">
        <v>172</v>
      </c>
      <c r="K1780" s="1">
        <v>245.95999999999998</v>
      </c>
    </row>
    <row r="1781" spans="1:11" ht="18" customHeight="1">
      <c r="A1781" s="1" t="s">
        <v>33</v>
      </c>
      <c r="B1781" s="1">
        <v>2022</v>
      </c>
      <c r="C1781" s="1" t="s">
        <v>42</v>
      </c>
      <c r="D1781" s="1" t="s">
        <v>19</v>
      </c>
      <c r="E1781" s="1" t="s">
        <v>56</v>
      </c>
      <c r="F1781" s="1" t="s">
        <v>31</v>
      </c>
      <c r="G1781" s="1" t="s">
        <v>16</v>
      </c>
      <c r="H1781" s="1" t="s">
        <v>32</v>
      </c>
      <c r="I1781" s="1" t="s">
        <v>17</v>
      </c>
      <c r="J1781" s="1">
        <v>202</v>
      </c>
      <c r="K1781" s="1">
        <v>526.24</v>
      </c>
    </row>
    <row r="1782" spans="1:11" ht="18" customHeight="1">
      <c r="A1782" s="1" t="s">
        <v>36</v>
      </c>
      <c r="B1782" s="1">
        <v>2022</v>
      </c>
      <c r="C1782" s="1" t="s">
        <v>42</v>
      </c>
      <c r="D1782" s="1" t="s">
        <v>19</v>
      </c>
      <c r="E1782" s="1" t="s">
        <v>56</v>
      </c>
      <c r="F1782" s="1" t="s">
        <v>31</v>
      </c>
      <c r="G1782" s="1" t="s">
        <v>16</v>
      </c>
      <c r="H1782" s="1" t="s">
        <v>32</v>
      </c>
      <c r="I1782" s="1" t="s">
        <v>17</v>
      </c>
      <c r="J1782" s="1">
        <v>250</v>
      </c>
      <c r="K1782" s="1">
        <v>526.24</v>
      </c>
    </row>
    <row r="1783" spans="1:11" ht="18" customHeight="1">
      <c r="A1783" s="1" t="s">
        <v>37</v>
      </c>
      <c r="B1783" s="1">
        <v>2022</v>
      </c>
      <c r="C1783" s="1" t="s">
        <v>42</v>
      </c>
      <c r="D1783" s="1" t="s">
        <v>19</v>
      </c>
      <c r="E1783" s="1" t="s">
        <v>56</v>
      </c>
      <c r="F1783" s="1" t="s">
        <v>31</v>
      </c>
      <c r="G1783" s="1" t="s">
        <v>16</v>
      </c>
      <c r="H1783" s="1" t="s">
        <v>32</v>
      </c>
      <c r="I1783" s="1" t="s">
        <v>17</v>
      </c>
      <c r="J1783" s="1">
        <v>246</v>
      </c>
      <c r="K1783" s="1">
        <v>351.78</v>
      </c>
    </row>
    <row r="1784" spans="1:11" ht="18" customHeight="1">
      <c r="A1784" s="1" t="s">
        <v>33</v>
      </c>
      <c r="B1784" s="1">
        <v>2022</v>
      </c>
      <c r="C1784" s="1" t="s">
        <v>42</v>
      </c>
      <c r="D1784" s="1" t="s">
        <v>19</v>
      </c>
      <c r="E1784" s="1" t="s">
        <v>56</v>
      </c>
      <c r="F1784" s="1" t="s">
        <v>31</v>
      </c>
      <c r="G1784" s="1" t="s">
        <v>16</v>
      </c>
      <c r="H1784" s="1" t="s">
        <v>32</v>
      </c>
      <c r="I1784" s="1" t="s">
        <v>17</v>
      </c>
      <c r="J1784" s="1">
        <v>201</v>
      </c>
      <c r="K1784" s="1">
        <v>287.43</v>
      </c>
    </row>
    <row r="1785" spans="1:11" ht="18" customHeight="1">
      <c r="A1785" s="1" t="s">
        <v>30</v>
      </c>
      <c r="B1785" s="1">
        <v>2022</v>
      </c>
      <c r="C1785" s="1" t="s">
        <v>42</v>
      </c>
      <c r="D1785" s="1" t="s">
        <v>19</v>
      </c>
      <c r="E1785" s="1" t="s">
        <v>56</v>
      </c>
      <c r="F1785" s="1" t="s">
        <v>31</v>
      </c>
      <c r="G1785" s="1" t="s">
        <v>16</v>
      </c>
      <c r="H1785" s="1" t="s">
        <v>32</v>
      </c>
      <c r="I1785" s="1" t="s">
        <v>17</v>
      </c>
      <c r="J1785" s="1">
        <v>249</v>
      </c>
      <c r="K1785" s="1">
        <v>356.07</v>
      </c>
    </row>
    <row r="1786" spans="1:11" ht="18" customHeight="1">
      <c r="A1786" s="1" t="s">
        <v>33</v>
      </c>
      <c r="B1786" s="1">
        <v>2022</v>
      </c>
      <c r="C1786" s="1" t="s">
        <v>42</v>
      </c>
      <c r="D1786" s="1" t="s">
        <v>19</v>
      </c>
      <c r="E1786" s="1" t="s">
        <v>56</v>
      </c>
      <c r="F1786" s="1" t="s">
        <v>31</v>
      </c>
      <c r="G1786" s="1" t="s">
        <v>16</v>
      </c>
      <c r="H1786" s="1" t="s">
        <v>32</v>
      </c>
      <c r="I1786" s="1" t="s">
        <v>17</v>
      </c>
      <c r="J1786" s="1">
        <v>181</v>
      </c>
      <c r="K1786" s="1">
        <v>258.83</v>
      </c>
    </row>
    <row r="1787" spans="1:11" ht="18" customHeight="1">
      <c r="A1787" s="1" t="s">
        <v>33</v>
      </c>
      <c r="B1787" s="1">
        <v>2022</v>
      </c>
      <c r="C1787" s="1" t="s">
        <v>42</v>
      </c>
      <c r="D1787" s="1" t="s">
        <v>19</v>
      </c>
      <c r="E1787" s="1" t="s">
        <v>56</v>
      </c>
      <c r="F1787" s="1" t="s">
        <v>31</v>
      </c>
      <c r="G1787" s="1" t="s">
        <v>16</v>
      </c>
      <c r="H1787" s="1" t="s">
        <v>32</v>
      </c>
      <c r="I1787" s="1" t="s">
        <v>17</v>
      </c>
      <c r="J1787" s="1">
        <v>175</v>
      </c>
      <c r="K1787" s="1">
        <v>250.25</v>
      </c>
    </row>
    <row r="1788" spans="1:11" ht="18" customHeight="1">
      <c r="A1788" s="1" t="s">
        <v>36</v>
      </c>
      <c r="B1788" s="1">
        <v>2022</v>
      </c>
      <c r="C1788" s="1" t="s">
        <v>42</v>
      </c>
      <c r="D1788" s="1" t="s">
        <v>19</v>
      </c>
      <c r="E1788" s="1" t="s">
        <v>56</v>
      </c>
      <c r="F1788" s="1" t="s">
        <v>31</v>
      </c>
      <c r="G1788" s="1" t="s">
        <v>16</v>
      </c>
      <c r="H1788" s="1" t="s">
        <v>32</v>
      </c>
      <c r="I1788" s="1" t="s">
        <v>17</v>
      </c>
      <c r="J1788" s="1">
        <v>792</v>
      </c>
      <c r="K1788" s="1">
        <v>1132.56</v>
      </c>
    </row>
    <row r="1789" spans="1:11" ht="18" customHeight="1">
      <c r="A1789" s="1" t="s">
        <v>36</v>
      </c>
      <c r="B1789" s="1">
        <v>2022</v>
      </c>
      <c r="C1789" s="1" t="s">
        <v>42</v>
      </c>
      <c r="D1789" s="1" t="s">
        <v>19</v>
      </c>
      <c r="E1789" s="1" t="s">
        <v>56</v>
      </c>
      <c r="F1789" s="1" t="s">
        <v>31</v>
      </c>
      <c r="G1789" s="1" t="s">
        <v>16</v>
      </c>
      <c r="H1789" s="1" t="s">
        <v>32</v>
      </c>
      <c r="I1789" s="1" t="s">
        <v>17</v>
      </c>
      <c r="J1789" s="1">
        <v>825</v>
      </c>
      <c r="K1789" s="1">
        <v>1179.75</v>
      </c>
    </row>
    <row r="1790" spans="1:11" ht="18" customHeight="1">
      <c r="A1790" s="1" t="s">
        <v>33</v>
      </c>
      <c r="B1790" s="1">
        <v>2022</v>
      </c>
      <c r="C1790" s="1" t="s">
        <v>42</v>
      </c>
      <c r="D1790" s="1" t="s">
        <v>19</v>
      </c>
      <c r="E1790" s="1" t="s">
        <v>56</v>
      </c>
      <c r="F1790" s="1" t="s">
        <v>31</v>
      </c>
      <c r="G1790" s="1" t="s">
        <v>16</v>
      </c>
      <c r="H1790" s="1" t="s">
        <v>32</v>
      </c>
      <c r="I1790" s="1" t="s">
        <v>21</v>
      </c>
      <c r="J1790" s="1">
        <v>185</v>
      </c>
      <c r="K1790" s="1">
        <v>264.55</v>
      </c>
    </row>
    <row r="1791" spans="1:11" ht="18" customHeight="1">
      <c r="A1791" s="1" t="s">
        <v>40</v>
      </c>
      <c r="B1791" s="1">
        <v>2022</v>
      </c>
      <c r="C1791" s="1" t="s">
        <v>42</v>
      </c>
      <c r="D1791" s="1" t="s">
        <v>19</v>
      </c>
      <c r="E1791" s="1" t="s">
        <v>56</v>
      </c>
      <c r="F1791" s="1" t="s">
        <v>31</v>
      </c>
      <c r="G1791" s="1" t="s">
        <v>16</v>
      </c>
      <c r="H1791" s="1" t="s">
        <v>32</v>
      </c>
      <c r="I1791" s="1" t="s">
        <v>21</v>
      </c>
      <c r="J1791" s="1">
        <v>179</v>
      </c>
      <c r="K1791" s="1">
        <v>255.97</v>
      </c>
    </row>
    <row r="1792" spans="1:11" ht="18" customHeight="1">
      <c r="A1792" s="1" t="s">
        <v>30</v>
      </c>
      <c r="B1792" s="1">
        <v>2022</v>
      </c>
      <c r="C1792" s="1" t="s">
        <v>42</v>
      </c>
      <c r="D1792" s="1" t="s">
        <v>19</v>
      </c>
      <c r="E1792" s="1" t="s">
        <v>56</v>
      </c>
      <c r="F1792" s="1" t="s">
        <v>31</v>
      </c>
      <c r="G1792" s="1" t="s">
        <v>16</v>
      </c>
      <c r="H1792" s="1" t="s">
        <v>32</v>
      </c>
      <c r="I1792" s="1" t="s">
        <v>21</v>
      </c>
      <c r="J1792" s="1">
        <v>173</v>
      </c>
      <c r="K1792" s="1">
        <v>247.39</v>
      </c>
    </row>
    <row r="1793" spans="1:11" ht="18" customHeight="1">
      <c r="A1793" s="1" t="s">
        <v>33</v>
      </c>
      <c r="B1793" s="1">
        <v>2022</v>
      </c>
      <c r="C1793" s="1" t="s">
        <v>42</v>
      </c>
      <c r="D1793" s="1" t="s">
        <v>19</v>
      </c>
      <c r="E1793" s="1" t="s">
        <v>56</v>
      </c>
      <c r="F1793" s="1" t="s">
        <v>31</v>
      </c>
      <c r="G1793" s="1" t="s">
        <v>16</v>
      </c>
      <c r="H1793" s="1" t="s">
        <v>32</v>
      </c>
      <c r="I1793" s="1" t="s">
        <v>17</v>
      </c>
      <c r="J1793" s="1">
        <v>203</v>
      </c>
      <c r="K1793" s="1">
        <v>290.28999999999996</v>
      </c>
    </row>
    <row r="1794" spans="1:11" ht="18" customHeight="1">
      <c r="A1794" s="1" t="s">
        <v>37</v>
      </c>
      <c r="B1794" s="1">
        <v>2022</v>
      </c>
      <c r="C1794" s="1" t="s">
        <v>46</v>
      </c>
      <c r="D1794" s="1" t="s">
        <v>19</v>
      </c>
      <c r="E1794" s="1" t="s">
        <v>56</v>
      </c>
      <c r="F1794" s="1" t="s">
        <v>31</v>
      </c>
      <c r="G1794" s="1" t="s">
        <v>16</v>
      </c>
      <c r="H1794" s="1" t="s">
        <v>32</v>
      </c>
      <c r="I1794" s="1" t="s">
        <v>21</v>
      </c>
      <c r="J1794" s="1">
        <v>368</v>
      </c>
      <c r="K1794" s="1">
        <v>526.24</v>
      </c>
    </row>
    <row r="1795" spans="1:11" ht="18" customHeight="1">
      <c r="A1795" s="1" t="s">
        <v>36</v>
      </c>
      <c r="B1795" s="1">
        <v>2022</v>
      </c>
      <c r="C1795" s="1" t="s">
        <v>46</v>
      </c>
      <c r="D1795" s="1" t="s">
        <v>19</v>
      </c>
      <c r="E1795" s="1" t="s">
        <v>56</v>
      </c>
      <c r="F1795" s="1" t="s">
        <v>31</v>
      </c>
      <c r="G1795" s="1" t="s">
        <v>16</v>
      </c>
      <c r="H1795" s="1" t="s">
        <v>32</v>
      </c>
      <c r="I1795" s="1" t="s">
        <v>21</v>
      </c>
      <c r="J1795" s="1">
        <v>362</v>
      </c>
      <c r="K1795" s="1">
        <v>517.66</v>
      </c>
    </row>
    <row r="1796" spans="1:11" ht="18" customHeight="1">
      <c r="A1796" s="1" t="s">
        <v>36</v>
      </c>
      <c r="B1796" s="1">
        <v>2022</v>
      </c>
      <c r="C1796" s="1" t="s">
        <v>46</v>
      </c>
      <c r="D1796" s="1" t="s">
        <v>19</v>
      </c>
      <c r="E1796" s="1" t="s">
        <v>56</v>
      </c>
      <c r="F1796" s="1" t="s">
        <v>31</v>
      </c>
      <c r="G1796" s="1" t="s">
        <v>16</v>
      </c>
      <c r="H1796" s="1" t="s">
        <v>32</v>
      </c>
      <c r="I1796" s="1" t="s">
        <v>21</v>
      </c>
      <c r="J1796" s="1">
        <v>356</v>
      </c>
      <c r="K1796" s="1">
        <v>509.08</v>
      </c>
    </row>
    <row r="1797" spans="1:11" ht="18" customHeight="1">
      <c r="A1797" s="1" t="s">
        <v>36</v>
      </c>
      <c r="B1797" s="1">
        <v>2022</v>
      </c>
      <c r="C1797" s="1" t="s">
        <v>46</v>
      </c>
      <c r="D1797" s="1" t="s">
        <v>19</v>
      </c>
      <c r="E1797" s="1" t="s">
        <v>56</v>
      </c>
      <c r="F1797" s="1" t="s">
        <v>31</v>
      </c>
      <c r="G1797" s="1" t="s">
        <v>16</v>
      </c>
      <c r="H1797" s="1" t="s">
        <v>32</v>
      </c>
      <c r="I1797" s="1" t="s">
        <v>17</v>
      </c>
      <c r="J1797" s="1">
        <v>182</v>
      </c>
      <c r="K1797" s="1">
        <v>260.26</v>
      </c>
    </row>
    <row r="1798" spans="1:11" ht="18" customHeight="1">
      <c r="A1798" s="1" t="s">
        <v>30</v>
      </c>
      <c r="B1798" s="1">
        <v>2022</v>
      </c>
      <c r="C1798" s="1" t="s">
        <v>46</v>
      </c>
      <c r="D1798" s="1" t="s">
        <v>19</v>
      </c>
      <c r="E1798" s="1" t="s">
        <v>56</v>
      </c>
      <c r="F1798" s="1" t="s">
        <v>31</v>
      </c>
      <c r="G1798" s="1" t="s">
        <v>16</v>
      </c>
      <c r="H1798" s="1" t="s">
        <v>32</v>
      </c>
      <c r="I1798" s="1" t="s">
        <v>17</v>
      </c>
      <c r="J1798" s="1">
        <v>224</v>
      </c>
      <c r="K1798" s="1">
        <v>320.32</v>
      </c>
    </row>
    <row r="1799" spans="1:11" ht="18" customHeight="1">
      <c r="A1799" s="1" t="s">
        <v>30</v>
      </c>
      <c r="B1799" s="1">
        <v>2022</v>
      </c>
      <c r="C1799" s="1" t="s">
        <v>46</v>
      </c>
      <c r="D1799" s="1" t="s">
        <v>19</v>
      </c>
      <c r="E1799" s="1" t="s">
        <v>56</v>
      </c>
      <c r="F1799" s="1" t="s">
        <v>31</v>
      </c>
      <c r="G1799" s="1" t="s">
        <v>16</v>
      </c>
      <c r="H1799" s="1" t="s">
        <v>32</v>
      </c>
      <c r="I1799" s="1" t="s">
        <v>17</v>
      </c>
      <c r="J1799" s="1">
        <v>364</v>
      </c>
      <c r="K1799" s="1">
        <v>520.52</v>
      </c>
    </row>
    <row r="1800" spans="1:11" ht="18" customHeight="1">
      <c r="A1800" s="1" t="s">
        <v>36</v>
      </c>
      <c r="B1800" s="1">
        <v>2022</v>
      </c>
      <c r="C1800" s="1" t="s">
        <v>46</v>
      </c>
      <c r="D1800" s="1" t="s">
        <v>19</v>
      </c>
      <c r="E1800" s="1" t="s">
        <v>56</v>
      </c>
      <c r="F1800" s="1" t="s">
        <v>31</v>
      </c>
      <c r="G1800" s="1" t="s">
        <v>16</v>
      </c>
      <c r="H1800" s="1" t="s">
        <v>32</v>
      </c>
      <c r="I1800" s="1" t="s">
        <v>17</v>
      </c>
      <c r="J1800" s="1">
        <v>358</v>
      </c>
      <c r="K1800" s="1">
        <v>511.94</v>
      </c>
    </row>
    <row r="1801" spans="1:11" ht="18" customHeight="1">
      <c r="A1801" s="1" t="s">
        <v>40</v>
      </c>
      <c r="B1801" s="1">
        <v>2022</v>
      </c>
      <c r="C1801" s="1" t="s">
        <v>46</v>
      </c>
      <c r="D1801" s="1" t="s">
        <v>19</v>
      </c>
      <c r="E1801" s="1" t="s">
        <v>56</v>
      </c>
      <c r="F1801" s="1" t="s">
        <v>31</v>
      </c>
      <c r="G1801" s="1" t="s">
        <v>16</v>
      </c>
      <c r="H1801" s="1" t="s">
        <v>32</v>
      </c>
      <c r="I1801" s="1" t="s">
        <v>17</v>
      </c>
      <c r="J1801" s="1">
        <v>178</v>
      </c>
      <c r="K1801" s="1">
        <v>526.24</v>
      </c>
    </row>
    <row r="1802" spans="1:11" ht="18" customHeight="1">
      <c r="A1802" s="1" t="s">
        <v>30</v>
      </c>
      <c r="B1802" s="1">
        <v>2022</v>
      </c>
      <c r="C1802" s="1" t="s">
        <v>46</v>
      </c>
      <c r="D1802" s="1" t="s">
        <v>19</v>
      </c>
      <c r="E1802" s="1" t="s">
        <v>56</v>
      </c>
      <c r="F1802" s="1" t="s">
        <v>31</v>
      </c>
      <c r="G1802" s="1" t="s">
        <v>16</v>
      </c>
      <c r="H1802" s="1" t="s">
        <v>32</v>
      </c>
      <c r="I1802" s="1" t="s">
        <v>17</v>
      </c>
      <c r="J1802" s="1">
        <v>226</v>
      </c>
      <c r="K1802" s="1">
        <v>526.24</v>
      </c>
    </row>
    <row r="1803" spans="1:11" ht="18" customHeight="1">
      <c r="A1803" s="1" t="s">
        <v>36</v>
      </c>
      <c r="B1803" s="1">
        <v>2022</v>
      </c>
      <c r="C1803" s="1" t="s">
        <v>46</v>
      </c>
      <c r="D1803" s="1" t="s">
        <v>19</v>
      </c>
      <c r="E1803" s="1" t="s">
        <v>56</v>
      </c>
      <c r="F1803" s="1" t="s">
        <v>31</v>
      </c>
      <c r="G1803" s="1" t="s">
        <v>16</v>
      </c>
      <c r="H1803" s="1" t="s">
        <v>32</v>
      </c>
      <c r="I1803" s="1" t="s">
        <v>17</v>
      </c>
      <c r="J1803" s="1">
        <v>1014</v>
      </c>
      <c r="K1803" s="1">
        <v>1450.02</v>
      </c>
    </row>
    <row r="1804" spans="1:11" ht="18" customHeight="1">
      <c r="A1804" s="1" t="s">
        <v>36</v>
      </c>
      <c r="B1804" s="1">
        <v>2022</v>
      </c>
      <c r="C1804" s="1" t="s">
        <v>46</v>
      </c>
      <c r="D1804" s="1" t="s">
        <v>19</v>
      </c>
      <c r="E1804" s="1" t="s">
        <v>56</v>
      </c>
      <c r="F1804" s="1" t="s">
        <v>31</v>
      </c>
      <c r="G1804" s="1" t="s">
        <v>16</v>
      </c>
      <c r="H1804" s="1" t="s">
        <v>32</v>
      </c>
      <c r="I1804" s="1" t="s">
        <v>17</v>
      </c>
      <c r="J1804" s="1">
        <v>228</v>
      </c>
      <c r="K1804" s="1">
        <v>326.03999999999996</v>
      </c>
    </row>
    <row r="1805" spans="1:11" ht="18" customHeight="1">
      <c r="A1805" s="1" t="s">
        <v>36</v>
      </c>
      <c r="B1805" s="1">
        <v>2022</v>
      </c>
      <c r="C1805" s="1" t="s">
        <v>46</v>
      </c>
      <c r="D1805" s="1" t="s">
        <v>19</v>
      </c>
      <c r="E1805" s="1" t="s">
        <v>56</v>
      </c>
      <c r="F1805" s="1" t="s">
        <v>31</v>
      </c>
      <c r="G1805" s="1" t="s">
        <v>16</v>
      </c>
      <c r="H1805" s="1" t="s">
        <v>32</v>
      </c>
      <c r="I1805" s="1" t="s">
        <v>17</v>
      </c>
      <c r="J1805" s="1">
        <v>225</v>
      </c>
      <c r="K1805" s="1">
        <v>321.75</v>
      </c>
    </row>
    <row r="1806" spans="1:11" ht="18" customHeight="1">
      <c r="A1806" s="1" t="s">
        <v>36</v>
      </c>
      <c r="B1806" s="1">
        <v>2022</v>
      </c>
      <c r="C1806" s="1" t="s">
        <v>46</v>
      </c>
      <c r="D1806" s="1" t="s">
        <v>19</v>
      </c>
      <c r="E1806" s="1" t="s">
        <v>56</v>
      </c>
      <c r="F1806" s="1" t="s">
        <v>31</v>
      </c>
      <c r="G1806" s="1" t="s">
        <v>16</v>
      </c>
      <c r="H1806" s="1" t="s">
        <v>32</v>
      </c>
      <c r="I1806" s="1" t="s">
        <v>17</v>
      </c>
      <c r="J1806" s="1">
        <v>367</v>
      </c>
      <c r="K1806" s="1">
        <v>524.80999999999995</v>
      </c>
    </row>
    <row r="1807" spans="1:11" ht="18" customHeight="1">
      <c r="A1807" s="1" t="s">
        <v>36</v>
      </c>
      <c r="B1807" s="1">
        <v>2022</v>
      </c>
      <c r="C1807" s="1" t="s">
        <v>46</v>
      </c>
      <c r="D1807" s="1" t="s">
        <v>19</v>
      </c>
      <c r="E1807" s="1" t="s">
        <v>56</v>
      </c>
      <c r="F1807" s="1" t="s">
        <v>31</v>
      </c>
      <c r="G1807" s="1" t="s">
        <v>16</v>
      </c>
      <c r="H1807" s="1" t="s">
        <v>32</v>
      </c>
      <c r="I1807" s="1" t="s">
        <v>17</v>
      </c>
      <c r="J1807" s="1">
        <v>361</v>
      </c>
      <c r="K1807" s="1">
        <v>516.23</v>
      </c>
    </row>
    <row r="1808" spans="1:11" ht="18" customHeight="1">
      <c r="A1808" s="1" t="s">
        <v>40</v>
      </c>
      <c r="B1808" s="1">
        <v>2022</v>
      </c>
      <c r="C1808" s="1" t="s">
        <v>46</v>
      </c>
      <c r="D1808" s="1" t="s">
        <v>19</v>
      </c>
      <c r="E1808" s="1" t="s">
        <v>56</v>
      </c>
      <c r="F1808" s="1" t="s">
        <v>31</v>
      </c>
      <c r="G1808" s="1" t="s">
        <v>16</v>
      </c>
      <c r="H1808" s="1" t="s">
        <v>32</v>
      </c>
      <c r="I1808" s="1" t="s">
        <v>17</v>
      </c>
      <c r="J1808" s="1">
        <v>355</v>
      </c>
      <c r="K1808" s="1">
        <v>507.65</v>
      </c>
    </row>
    <row r="1809" spans="1:11" ht="18" customHeight="1">
      <c r="A1809" s="1" t="s">
        <v>30</v>
      </c>
      <c r="B1809" s="1">
        <v>2022</v>
      </c>
      <c r="C1809" s="1" t="s">
        <v>46</v>
      </c>
      <c r="D1809" s="1" t="s">
        <v>19</v>
      </c>
      <c r="E1809" s="1" t="s">
        <v>56</v>
      </c>
      <c r="F1809" s="1" t="s">
        <v>31</v>
      </c>
      <c r="G1809" s="1" t="s">
        <v>16</v>
      </c>
      <c r="H1809" s="1" t="s">
        <v>32</v>
      </c>
      <c r="I1809" s="1" t="s">
        <v>17</v>
      </c>
      <c r="J1809" s="1">
        <v>795</v>
      </c>
      <c r="K1809" s="1">
        <v>1136.8499999999999</v>
      </c>
    </row>
    <row r="1810" spans="1:11" ht="18" customHeight="1">
      <c r="A1810" s="1" t="s">
        <v>36</v>
      </c>
      <c r="B1810" s="1">
        <v>2022</v>
      </c>
      <c r="C1810" s="1" t="s">
        <v>46</v>
      </c>
      <c r="D1810" s="1" t="s">
        <v>19</v>
      </c>
      <c r="E1810" s="1" t="s">
        <v>56</v>
      </c>
      <c r="F1810" s="1" t="s">
        <v>31</v>
      </c>
      <c r="G1810" s="1" t="s">
        <v>16</v>
      </c>
      <c r="H1810" s="1" t="s">
        <v>32</v>
      </c>
      <c r="I1810" s="1" t="s">
        <v>17</v>
      </c>
      <c r="J1810" s="1">
        <v>828</v>
      </c>
      <c r="K1810" s="1">
        <v>1184.04</v>
      </c>
    </row>
    <row r="1811" spans="1:11" ht="18" customHeight="1">
      <c r="A1811" s="1" t="s">
        <v>33</v>
      </c>
      <c r="B1811" s="1">
        <v>2022</v>
      </c>
      <c r="C1811" s="1" t="s">
        <v>46</v>
      </c>
      <c r="D1811" s="1" t="s">
        <v>19</v>
      </c>
      <c r="E1811" s="1" t="s">
        <v>56</v>
      </c>
      <c r="F1811" s="1" t="s">
        <v>31</v>
      </c>
      <c r="G1811" s="1" t="s">
        <v>16</v>
      </c>
      <c r="H1811" s="1" t="s">
        <v>32</v>
      </c>
      <c r="I1811" s="1" t="s">
        <v>21</v>
      </c>
      <c r="J1811" s="1">
        <v>365</v>
      </c>
      <c r="K1811" s="1">
        <v>521.95000000000005</v>
      </c>
    </row>
    <row r="1812" spans="1:11" ht="18" customHeight="1">
      <c r="A1812" s="1" t="s">
        <v>36</v>
      </c>
      <c r="B1812" s="1">
        <v>2022</v>
      </c>
      <c r="C1812" s="1" t="s">
        <v>46</v>
      </c>
      <c r="D1812" s="1" t="s">
        <v>19</v>
      </c>
      <c r="E1812" s="1" t="s">
        <v>56</v>
      </c>
      <c r="F1812" s="1" t="s">
        <v>31</v>
      </c>
      <c r="G1812" s="1" t="s">
        <v>16</v>
      </c>
      <c r="H1812" s="1" t="s">
        <v>32</v>
      </c>
      <c r="I1812" s="1" t="s">
        <v>21</v>
      </c>
      <c r="J1812" s="1">
        <v>359</v>
      </c>
      <c r="K1812" s="1">
        <v>513.37</v>
      </c>
    </row>
    <row r="1813" spans="1:11" ht="18" customHeight="1">
      <c r="A1813" s="1" t="s">
        <v>36</v>
      </c>
      <c r="B1813" s="1">
        <v>2022</v>
      </c>
      <c r="C1813" s="1" t="s">
        <v>46</v>
      </c>
      <c r="D1813" s="1" t="s">
        <v>19</v>
      </c>
      <c r="E1813" s="1" t="s">
        <v>56</v>
      </c>
      <c r="F1813" s="1" t="s">
        <v>31</v>
      </c>
      <c r="G1813" s="1" t="s">
        <v>16</v>
      </c>
      <c r="H1813" s="1" t="s">
        <v>32</v>
      </c>
      <c r="I1813" s="1" t="s">
        <v>21</v>
      </c>
      <c r="J1813" s="1">
        <v>353</v>
      </c>
      <c r="K1813" s="1">
        <v>504.78999999999996</v>
      </c>
    </row>
    <row r="1814" spans="1:11" ht="18" customHeight="1">
      <c r="A1814" s="1" t="s">
        <v>36</v>
      </c>
      <c r="B1814" s="1">
        <v>2022</v>
      </c>
      <c r="C1814" s="1" t="s">
        <v>46</v>
      </c>
      <c r="D1814" s="1" t="s">
        <v>19</v>
      </c>
      <c r="E1814" s="1" t="s">
        <v>56</v>
      </c>
      <c r="F1814" s="1" t="s">
        <v>31</v>
      </c>
      <c r="G1814" s="1" t="s">
        <v>16</v>
      </c>
      <c r="H1814" s="1" t="s">
        <v>32</v>
      </c>
      <c r="I1814" s="1" t="s">
        <v>17</v>
      </c>
      <c r="J1814" s="1">
        <v>179</v>
      </c>
      <c r="K1814" s="1">
        <v>255.97</v>
      </c>
    </row>
    <row r="1815" spans="1:11" ht="18" customHeight="1">
      <c r="A1815" s="1" t="s">
        <v>33</v>
      </c>
      <c r="B1815" s="1">
        <v>2022</v>
      </c>
      <c r="C1815" s="1" t="s">
        <v>46</v>
      </c>
      <c r="D1815" s="1" t="s">
        <v>19</v>
      </c>
      <c r="E1815" s="1" t="s">
        <v>56</v>
      </c>
      <c r="F1815" s="1" t="s">
        <v>31</v>
      </c>
      <c r="G1815" s="1" t="s">
        <v>16</v>
      </c>
      <c r="H1815" s="1" t="s">
        <v>32</v>
      </c>
      <c r="I1815" s="1" t="s">
        <v>17</v>
      </c>
      <c r="J1815" s="1">
        <v>227</v>
      </c>
      <c r="K1815" s="1">
        <v>324.61</v>
      </c>
    </row>
    <row r="1816" spans="1:11" ht="18" customHeight="1">
      <c r="A1816" s="1" t="s">
        <v>36</v>
      </c>
      <c r="B1816" s="1">
        <v>2022</v>
      </c>
      <c r="C1816" s="1" t="s">
        <v>50</v>
      </c>
      <c r="D1816" s="1" t="s">
        <v>19</v>
      </c>
      <c r="E1816" s="1" t="s">
        <v>56</v>
      </c>
      <c r="F1816" s="1" t="s">
        <v>31</v>
      </c>
      <c r="G1816" s="1" t="s">
        <v>16</v>
      </c>
      <c r="H1816" s="1" t="s">
        <v>32</v>
      </c>
      <c r="I1816" s="1" t="s">
        <v>21</v>
      </c>
      <c r="J1816" s="1">
        <v>302</v>
      </c>
      <c r="K1816" s="1">
        <v>431.86</v>
      </c>
    </row>
    <row r="1817" spans="1:11" ht="18" customHeight="1">
      <c r="A1817" s="1" t="s">
        <v>33</v>
      </c>
      <c r="B1817" s="1">
        <v>2022</v>
      </c>
      <c r="C1817" s="1" t="s">
        <v>50</v>
      </c>
      <c r="D1817" s="1" t="s">
        <v>19</v>
      </c>
      <c r="E1817" s="1" t="s">
        <v>56</v>
      </c>
      <c r="F1817" s="1" t="s">
        <v>31</v>
      </c>
      <c r="G1817" s="1" t="s">
        <v>16</v>
      </c>
      <c r="H1817" s="1" t="s">
        <v>32</v>
      </c>
      <c r="I1817" s="1" t="s">
        <v>21</v>
      </c>
      <c r="J1817" s="1">
        <v>296</v>
      </c>
      <c r="K1817" s="1">
        <v>423.28</v>
      </c>
    </row>
    <row r="1818" spans="1:11" ht="18" customHeight="1">
      <c r="A1818" s="1" t="s">
        <v>30</v>
      </c>
      <c r="B1818" s="1">
        <v>2022</v>
      </c>
      <c r="C1818" s="1" t="s">
        <v>50</v>
      </c>
      <c r="D1818" s="1" t="s">
        <v>19</v>
      </c>
      <c r="E1818" s="1" t="s">
        <v>56</v>
      </c>
      <c r="F1818" s="1" t="s">
        <v>31</v>
      </c>
      <c r="G1818" s="1" t="s">
        <v>16</v>
      </c>
      <c r="H1818" s="1" t="s">
        <v>32</v>
      </c>
      <c r="I1818" s="1" t="s">
        <v>21</v>
      </c>
      <c r="J1818" s="1">
        <v>290</v>
      </c>
      <c r="K1818" s="1">
        <v>414.7</v>
      </c>
    </row>
    <row r="1819" spans="1:11" ht="18" customHeight="1">
      <c r="A1819" s="1" t="s">
        <v>36</v>
      </c>
      <c r="B1819" s="1">
        <v>2022</v>
      </c>
      <c r="C1819" s="1" t="s">
        <v>50</v>
      </c>
      <c r="D1819" s="1" t="s">
        <v>19</v>
      </c>
      <c r="E1819" s="1" t="s">
        <v>56</v>
      </c>
      <c r="F1819" s="1" t="s">
        <v>31</v>
      </c>
      <c r="G1819" s="1" t="s">
        <v>16</v>
      </c>
      <c r="H1819" s="1" t="s">
        <v>32</v>
      </c>
      <c r="I1819" s="1" t="s">
        <v>17</v>
      </c>
      <c r="J1819" s="1">
        <v>230</v>
      </c>
      <c r="K1819" s="1">
        <v>328.9</v>
      </c>
    </row>
    <row r="1820" spans="1:11" ht="18" customHeight="1">
      <c r="A1820" s="1" t="s">
        <v>30</v>
      </c>
      <c r="B1820" s="1">
        <v>2022</v>
      </c>
      <c r="C1820" s="1" t="s">
        <v>50</v>
      </c>
      <c r="D1820" s="1" t="s">
        <v>19</v>
      </c>
      <c r="E1820" s="1" t="s">
        <v>56</v>
      </c>
      <c r="F1820" s="1" t="s">
        <v>31</v>
      </c>
      <c r="G1820" s="1" t="s">
        <v>16</v>
      </c>
      <c r="H1820" s="1" t="s">
        <v>32</v>
      </c>
      <c r="I1820" s="1" t="s">
        <v>17</v>
      </c>
      <c r="J1820" s="1">
        <v>158</v>
      </c>
      <c r="K1820" s="1">
        <v>225.94</v>
      </c>
    </row>
    <row r="1821" spans="1:11" ht="18" customHeight="1">
      <c r="A1821" s="1" t="s">
        <v>33</v>
      </c>
      <c r="B1821" s="1">
        <v>2022</v>
      </c>
      <c r="C1821" s="1" t="s">
        <v>50</v>
      </c>
      <c r="D1821" s="1" t="s">
        <v>19</v>
      </c>
      <c r="E1821" s="1" t="s">
        <v>56</v>
      </c>
      <c r="F1821" s="1" t="s">
        <v>31</v>
      </c>
      <c r="G1821" s="1" t="s">
        <v>16</v>
      </c>
      <c r="H1821" s="1" t="s">
        <v>32</v>
      </c>
      <c r="I1821" s="1" t="s">
        <v>17</v>
      </c>
      <c r="J1821" s="1">
        <v>206</v>
      </c>
      <c r="K1821" s="1">
        <v>294.58</v>
      </c>
    </row>
    <row r="1822" spans="1:11" ht="18" customHeight="1">
      <c r="A1822" s="1" t="s">
        <v>33</v>
      </c>
      <c r="B1822" s="1">
        <v>2022</v>
      </c>
      <c r="C1822" s="1" t="s">
        <v>50</v>
      </c>
      <c r="D1822" s="1" t="s">
        <v>19</v>
      </c>
      <c r="E1822" s="1" t="s">
        <v>56</v>
      </c>
      <c r="F1822" s="1" t="s">
        <v>31</v>
      </c>
      <c r="G1822" s="1" t="s">
        <v>16</v>
      </c>
      <c r="H1822" s="1" t="s">
        <v>32</v>
      </c>
      <c r="I1822" s="1" t="s">
        <v>17</v>
      </c>
      <c r="J1822" s="1">
        <v>304</v>
      </c>
      <c r="K1822" s="1">
        <v>434.72</v>
      </c>
    </row>
    <row r="1823" spans="1:11" ht="18" customHeight="1">
      <c r="A1823" s="1" t="s">
        <v>36</v>
      </c>
      <c r="B1823" s="1">
        <v>2022</v>
      </c>
      <c r="C1823" s="1" t="s">
        <v>50</v>
      </c>
      <c r="D1823" s="1" t="s">
        <v>19</v>
      </c>
      <c r="E1823" s="1" t="s">
        <v>56</v>
      </c>
      <c r="F1823" s="1" t="s">
        <v>31</v>
      </c>
      <c r="G1823" s="1" t="s">
        <v>16</v>
      </c>
      <c r="H1823" s="1" t="s">
        <v>32</v>
      </c>
      <c r="I1823" s="1" t="s">
        <v>17</v>
      </c>
      <c r="J1823" s="1">
        <v>298</v>
      </c>
      <c r="K1823" s="1">
        <v>426.14</v>
      </c>
    </row>
    <row r="1824" spans="1:11" ht="18" customHeight="1">
      <c r="A1824" s="1" t="s">
        <v>30</v>
      </c>
      <c r="B1824" s="1">
        <v>2022</v>
      </c>
      <c r="C1824" s="1" t="s">
        <v>50</v>
      </c>
      <c r="D1824" s="1" t="s">
        <v>19</v>
      </c>
      <c r="E1824" s="1" t="s">
        <v>56</v>
      </c>
      <c r="F1824" s="1" t="s">
        <v>31</v>
      </c>
      <c r="G1824" s="1" t="s">
        <v>16</v>
      </c>
      <c r="H1824" s="1" t="s">
        <v>32</v>
      </c>
      <c r="I1824" s="1" t="s">
        <v>17</v>
      </c>
      <c r="J1824" s="1">
        <v>292</v>
      </c>
      <c r="K1824" s="1">
        <v>417.56</v>
      </c>
    </row>
    <row r="1825" spans="1:11" ht="18" customHeight="1">
      <c r="A1825" s="1" t="s">
        <v>36</v>
      </c>
      <c r="B1825" s="1">
        <v>2022</v>
      </c>
      <c r="C1825" s="1" t="s">
        <v>50</v>
      </c>
      <c r="D1825" s="1" t="s">
        <v>19</v>
      </c>
      <c r="E1825" s="1" t="s">
        <v>56</v>
      </c>
      <c r="F1825" s="1" t="s">
        <v>31</v>
      </c>
      <c r="G1825" s="1" t="s">
        <v>16</v>
      </c>
      <c r="H1825" s="1" t="s">
        <v>32</v>
      </c>
      <c r="I1825" s="1" t="s">
        <v>17</v>
      </c>
      <c r="J1825" s="1">
        <v>232</v>
      </c>
      <c r="K1825" s="1">
        <v>526.24</v>
      </c>
    </row>
    <row r="1826" spans="1:11" ht="18" customHeight="1">
      <c r="A1826" s="1" t="s">
        <v>33</v>
      </c>
      <c r="B1826" s="1">
        <v>2022</v>
      </c>
      <c r="C1826" s="1" t="s">
        <v>50</v>
      </c>
      <c r="D1826" s="1" t="s">
        <v>19</v>
      </c>
      <c r="E1826" s="1" t="s">
        <v>56</v>
      </c>
      <c r="F1826" s="1" t="s">
        <v>31</v>
      </c>
      <c r="G1826" s="1" t="s">
        <v>16</v>
      </c>
      <c r="H1826" s="1" t="s">
        <v>32</v>
      </c>
      <c r="I1826" s="1" t="s">
        <v>17</v>
      </c>
      <c r="J1826" s="1">
        <v>160</v>
      </c>
      <c r="K1826" s="1">
        <v>526.24</v>
      </c>
    </row>
    <row r="1827" spans="1:11" ht="18" customHeight="1">
      <c r="A1827" s="1" t="s">
        <v>36</v>
      </c>
      <c r="B1827" s="1">
        <v>2022</v>
      </c>
      <c r="C1827" s="1" t="s">
        <v>50</v>
      </c>
      <c r="D1827" s="1" t="s">
        <v>19</v>
      </c>
      <c r="E1827" s="1" t="s">
        <v>56</v>
      </c>
      <c r="F1827" s="1" t="s">
        <v>31</v>
      </c>
      <c r="G1827" s="1" t="s">
        <v>16</v>
      </c>
      <c r="H1827" s="1" t="s">
        <v>32</v>
      </c>
      <c r="I1827" s="1" t="s">
        <v>17</v>
      </c>
      <c r="J1827" s="1">
        <v>964</v>
      </c>
      <c r="K1827" s="1">
        <v>1378.52</v>
      </c>
    </row>
    <row r="1828" spans="1:11" ht="18" customHeight="1">
      <c r="A1828" s="1" t="s">
        <v>33</v>
      </c>
      <c r="B1828" s="1">
        <v>2022</v>
      </c>
      <c r="C1828" s="1" t="s">
        <v>50</v>
      </c>
      <c r="D1828" s="1" t="s">
        <v>19</v>
      </c>
      <c r="E1828" s="1" t="s">
        <v>56</v>
      </c>
      <c r="F1828" s="1" t="s">
        <v>31</v>
      </c>
      <c r="G1828" s="1" t="s">
        <v>16</v>
      </c>
      <c r="H1828" s="1" t="s">
        <v>32</v>
      </c>
      <c r="I1828" s="1" t="s">
        <v>17</v>
      </c>
      <c r="J1828" s="1">
        <v>1018</v>
      </c>
      <c r="K1828" s="1">
        <v>1455.74</v>
      </c>
    </row>
    <row r="1829" spans="1:11" ht="18" customHeight="1">
      <c r="A1829" s="1" t="s">
        <v>30</v>
      </c>
      <c r="B1829" s="1">
        <v>2022</v>
      </c>
      <c r="C1829" s="1" t="s">
        <v>50</v>
      </c>
      <c r="D1829" s="1" t="s">
        <v>19</v>
      </c>
      <c r="E1829" s="1" t="s">
        <v>56</v>
      </c>
      <c r="F1829" s="1" t="s">
        <v>31</v>
      </c>
      <c r="G1829" s="1" t="s">
        <v>16</v>
      </c>
      <c r="H1829" s="1" t="s">
        <v>32</v>
      </c>
      <c r="I1829" s="1" t="s">
        <v>17</v>
      </c>
      <c r="J1829" s="1">
        <v>204</v>
      </c>
      <c r="K1829" s="1">
        <v>291.72000000000003</v>
      </c>
    </row>
    <row r="1830" spans="1:11" ht="18" customHeight="1">
      <c r="A1830" s="1" t="s">
        <v>30</v>
      </c>
      <c r="B1830" s="1">
        <v>2022</v>
      </c>
      <c r="C1830" s="1" t="s">
        <v>50</v>
      </c>
      <c r="D1830" s="1" t="s">
        <v>19</v>
      </c>
      <c r="E1830" s="1" t="s">
        <v>56</v>
      </c>
      <c r="F1830" s="1" t="s">
        <v>31</v>
      </c>
      <c r="G1830" s="1" t="s">
        <v>16</v>
      </c>
      <c r="H1830" s="1" t="s">
        <v>32</v>
      </c>
      <c r="I1830" s="1" t="s">
        <v>17</v>
      </c>
      <c r="J1830" s="1">
        <v>231</v>
      </c>
      <c r="K1830" s="1">
        <v>330.33</v>
      </c>
    </row>
    <row r="1831" spans="1:11" ht="18" customHeight="1">
      <c r="A1831" s="1" t="s">
        <v>36</v>
      </c>
      <c r="B1831" s="1">
        <v>2022</v>
      </c>
      <c r="C1831" s="1" t="s">
        <v>50</v>
      </c>
      <c r="D1831" s="1" t="s">
        <v>19</v>
      </c>
      <c r="E1831" s="1" t="s">
        <v>56</v>
      </c>
      <c r="F1831" s="1" t="s">
        <v>31</v>
      </c>
      <c r="G1831" s="1" t="s">
        <v>16</v>
      </c>
      <c r="H1831" s="1" t="s">
        <v>32</v>
      </c>
      <c r="I1831" s="1" t="s">
        <v>17</v>
      </c>
      <c r="J1831" s="1">
        <v>159</v>
      </c>
      <c r="K1831" s="1">
        <v>227.37</v>
      </c>
    </row>
    <row r="1832" spans="1:11" ht="18" customHeight="1">
      <c r="A1832" s="1" t="s">
        <v>36</v>
      </c>
      <c r="B1832" s="1">
        <v>2022</v>
      </c>
      <c r="C1832" s="1" t="s">
        <v>50</v>
      </c>
      <c r="D1832" s="1" t="s">
        <v>19</v>
      </c>
      <c r="E1832" s="1" t="s">
        <v>56</v>
      </c>
      <c r="F1832" s="1" t="s">
        <v>31</v>
      </c>
      <c r="G1832" s="1" t="s">
        <v>16</v>
      </c>
      <c r="H1832" s="1" t="s">
        <v>32</v>
      </c>
      <c r="I1832" s="1" t="s">
        <v>17</v>
      </c>
      <c r="J1832" s="1">
        <v>207</v>
      </c>
      <c r="K1832" s="1">
        <v>296.01</v>
      </c>
    </row>
    <row r="1833" spans="1:11" ht="18" customHeight="1">
      <c r="A1833" s="1" t="s">
        <v>33</v>
      </c>
      <c r="B1833" s="1">
        <v>2022</v>
      </c>
      <c r="C1833" s="1" t="s">
        <v>50</v>
      </c>
      <c r="D1833" s="1" t="s">
        <v>19</v>
      </c>
      <c r="E1833" s="1" t="s">
        <v>56</v>
      </c>
      <c r="F1833" s="1" t="s">
        <v>31</v>
      </c>
      <c r="G1833" s="1" t="s">
        <v>16</v>
      </c>
      <c r="H1833" s="1" t="s">
        <v>32</v>
      </c>
      <c r="I1833" s="1" t="s">
        <v>17</v>
      </c>
      <c r="J1833" s="1">
        <v>301</v>
      </c>
      <c r="K1833" s="1">
        <v>430.43</v>
      </c>
    </row>
    <row r="1834" spans="1:11" ht="18" customHeight="1">
      <c r="A1834" s="1" t="s">
        <v>30</v>
      </c>
      <c r="B1834" s="1">
        <v>2022</v>
      </c>
      <c r="C1834" s="1" t="s">
        <v>50</v>
      </c>
      <c r="D1834" s="1" t="s">
        <v>19</v>
      </c>
      <c r="E1834" s="1" t="s">
        <v>56</v>
      </c>
      <c r="F1834" s="1" t="s">
        <v>31</v>
      </c>
      <c r="G1834" s="1" t="s">
        <v>16</v>
      </c>
      <c r="H1834" s="1" t="s">
        <v>32</v>
      </c>
      <c r="I1834" s="1" t="s">
        <v>17</v>
      </c>
      <c r="J1834" s="1">
        <v>295</v>
      </c>
      <c r="K1834" s="1">
        <v>421.85</v>
      </c>
    </row>
    <row r="1835" spans="1:11" ht="18" customHeight="1">
      <c r="A1835" s="1" t="s">
        <v>33</v>
      </c>
      <c r="B1835" s="1">
        <v>2022</v>
      </c>
      <c r="C1835" s="1" t="s">
        <v>50</v>
      </c>
      <c r="D1835" s="1" t="s">
        <v>19</v>
      </c>
      <c r="E1835" s="1" t="s">
        <v>56</v>
      </c>
      <c r="F1835" s="1" t="s">
        <v>31</v>
      </c>
      <c r="G1835" s="1" t="s">
        <v>16</v>
      </c>
      <c r="H1835" s="1" t="s">
        <v>32</v>
      </c>
      <c r="I1835" s="1" t="s">
        <v>17</v>
      </c>
      <c r="J1835" s="1">
        <v>289</v>
      </c>
      <c r="K1835" s="1">
        <v>413.27</v>
      </c>
    </row>
    <row r="1836" spans="1:11" ht="18" customHeight="1">
      <c r="A1836" s="1" t="s">
        <v>30</v>
      </c>
      <c r="B1836" s="1">
        <v>2022</v>
      </c>
      <c r="C1836" s="1" t="s">
        <v>50</v>
      </c>
      <c r="D1836" s="1" t="s">
        <v>19</v>
      </c>
      <c r="E1836" s="1" t="s">
        <v>56</v>
      </c>
      <c r="F1836" s="1" t="s">
        <v>31</v>
      </c>
      <c r="G1836" s="1" t="s">
        <v>16</v>
      </c>
      <c r="H1836" s="1" t="s">
        <v>32</v>
      </c>
      <c r="I1836" s="1" t="s">
        <v>17</v>
      </c>
      <c r="J1836" s="1">
        <v>799</v>
      </c>
      <c r="K1836" s="1">
        <v>1142.57</v>
      </c>
    </row>
    <row r="1837" spans="1:11" ht="18" customHeight="1">
      <c r="A1837" s="1" t="s">
        <v>36</v>
      </c>
      <c r="B1837" s="1">
        <v>2022</v>
      </c>
      <c r="C1837" s="1" t="s">
        <v>50</v>
      </c>
      <c r="D1837" s="1" t="s">
        <v>19</v>
      </c>
      <c r="E1837" s="1" t="s">
        <v>56</v>
      </c>
      <c r="F1837" s="1" t="s">
        <v>31</v>
      </c>
      <c r="G1837" s="1" t="s">
        <v>16</v>
      </c>
      <c r="H1837" s="1" t="s">
        <v>32</v>
      </c>
      <c r="I1837" s="1" t="s">
        <v>17</v>
      </c>
      <c r="J1837" s="1">
        <v>832</v>
      </c>
      <c r="K1837" s="1">
        <v>1189.76</v>
      </c>
    </row>
    <row r="1838" spans="1:11" ht="18" customHeight="1">
      <c r="A1838" s="1" t="s">
        <v>30</v>
      </c>
      <c r="B1838" s="1">
        <v>2022</v>
      </c>
      <c r="C1838" s="1" t="s">
        <v>50</v>
      </c>
      <c r="D1838" s="1" t="s">
        <v>19</v>
      </c>
      <c r="E1838" s="1" t="s">
        <v>56</v>
      </c>
      <c r="F1838" s="1" t="s">
        <v>31</v>
      </c>
      <c r="G1838" s="1" t="s">
        <v>16</v>
      </c>
      <c r="H1838" s="1" t="s">
        <v>32</v>
      </c>
      <c r="I1838" s="1" t="s">
        <v>21</v>
      </c>
      <c r="J1838" s="1">
        <v>299</v>
      </c>
      <c r="K1838" s="1">
        <v>427.57</v>
      </c>
    </row>
    <row r="1839" spans="1:11" ht="18" customHeight="1">
      <c r="A1839" s="1" t="s">
        <v>36</v>
      </c>
      <c r="B1839" s="1">
        <v>2022</v>
      </c>
      <c r="C1839" s="1" t="s">
        <v>50</v>
      </c>
      <c r="D1839" s="1" t="s">
        <v>19</v>
      </c>
      <c r="E1839" s="1" t="s">
        <v>56</v>
      </c>
      <c r="F1839" s="1" t="s">
        <v>31</v>
      </c>
      <c r="G1839" s="1" t="s">
        <v>16</v>
      </c>
      <c r="H1839" s="1" t="s">
        <v>32</v>
      </c>
      <c r="I1839" s="1" t="s">
        <v>21</v>
      </c>
      <c r="J1839" s="1">
        <v>293</v>
      </c>
      <c r="K1839" s="1">
        <v>418.99</v>
      </c>
    </row>
    <row r="1840" spans="1:11" ht="18" customHeight="1">
      <c r="A1840" s="1" t="s">
        <v>33</v>
      </c>
      <c r="B1840" s="1">
        <v>2022</v>
      </c>
      <c r="C1840" s="1" t="s">
        <v>50</v>
      </c>
      <c r="D1840" s="1" t="s">
        <v>19</v>
      </c>
      <c r="E1840" s="1" t="s">
        <v>56</v>
      </c>
      <c r="F1840" s="1" t="s">
        <v>31</v>
      </c>
      <c r="G1840" s="1" t="s">
        <v>16</v>
      </c>
      <c r="H1840" s="1" t="s">
        <v>32</v>
      </c>
      <c r="I1840" s="1" t="s">
        <v>17</v>
      </c>
      <c r="J1840" s="1">
        <v>233</v>
      </c>
      <c r="K1840" s="1">
        <v>333.19</v>
      </c>
    </row>
    <row r="1841" spans="1:11" ht="18" customHeight="1">
      <c r="A1841" s="1" t="s">
        <v>33</v>
      </c>
      <c r="B1841" s="1">
        <v>2022</v>
      </c>
      <c r="C1841" s="1" t="s">
        <v>50</v>
      </c>
      <c r="D1841" s="1" t="s">
        <v>19</v>
      </c>
      <c r="E1841" s="1" t="s">
        <v>56</v>
      </c>
      <c r="F1841" s="1" t="s">
        <v>31</v>
      </c>
      <c r="G1841" s="1" t="s">
        <v>16</v>
      </c>
      <c r="H1841" s="1" t="s">
        <v>32</v>
      </c>
      <c r="I1841" s="1" t="s">
        <v>17</v>
      </c>
      <c r="J1841" s="1">
        <v>161</v>
      </c>
      <c r="K1841" s="1">
        <v>230.23000000000002</v>
      </c>
    </row>
    <row r="1842" spans="1:11" ht="18" customHeight="1">
      <c r="A1842" s="1" t="s">
        <v>36</v>
      </c>
      <c r="B1842" s="1">
        <v>2022</v>
      </c>
      <c r="C1842" s="1" t="s">
        <v>50</v>
      </c>
      <c r="D1842" s="1" t="s">
        <v>19</v>
      </c>
      <c r="E1842" s="1" t="s">
        <v>56</v>
      </c>
      <c r="F1842" s="1" t="s">
        <v>31</v>
      </c>
      <c r="G1842" s="1" t="s">
        <v>16</v>
      </c>
      <c r="H1842" s="1" t="s">
        <v>32</v>
      </c>
      <c r="I1842" s="1" t="s">
        <v>17</v>
      </c>
      <c r="J1842" s="1">
        <v>203</v>
      </c>
      <c r="K1842" s="1">
        <v>290.28999999999996</v>
      </c>
    </row>
    <row r="1843" spans="1:11" ht="18" customHeight="1">
      <c r="A1843" s="1" t="s">
        <v>33</v>
      </c>
      <c r="B1843" s="1">
        <v>2022</v>
      </c>
      <c r="C1843" s="1" t="s">
        <v>38</v>
      </c>
      <c r="D1843" s="1" t="s">
        <v>19</v>
      </c>
      <c r="E1843" s="1" t="s">
        <v>56</v>
      </c>
      <c r="F1843" s="1" t="s">
        <v>31</v>
      </c>
      <c r="G1843" s="1" t="s">
        <v>16</v>
      </c>
      <c r="H1843" s="1" t="s">
        <v>32</v>
      </c>
      <c r="I1843" s="1" t="s">
        <v>21</v>
      </c>
      <c r="J1843" s="1">
        <v>218</v>
      </c>
      <c r="K1843" s="1">
        <v>311.74</v>
      </c>
    </row>
    <row r="1844" spans="1:11" ht="18" customHeight="1">
      <c r="A1844" s="1" t="s">
        <v>36</v>
      </c>
      <c r="B1844" s="1">
        <v>2022</v>
      </c>
      <c r="C1844" s="1" t="s">
        <v>38</v>
      </c>
      <c r="D1844" s="1" t="s">
        <v>19</v>
      </c>
      <c r="E1844" s="1" t="s">
        <v>56</v>
      </c>
      <c r="F1844" s="1" t="s">
        <v>31</v>
      </c>
      <c r="G1844" s="1" t="s">
        <v>16</v>
      </c>
      <c r="H1844" s="1" t="s">
        <v>32</v>
      </c>
      <c r="I1844" s="1" t="s">
        <v>21</v>
      </c>
      <c r="J1844" s="1">
        <v>212</v>
      </c>
      <c r="K1844" s="1">
        <v>303.15999999999997</v>
      </c>
    </row>
    <row r="1845" spans="1:11" ht="18" customHeight="1">
      <c r="A1845" s="1" t="s">
        <v>30</v>
      </c>
      <c r="B1845" s="1">
        <v>2022</v>
      </c>
      <c r="C1845" s="1" t="s">
        <v>38</v>
      </c>
      <c r="D1845" s="1" t="s">
        <v>19</v>
      </c>
      <c r="E1845" s="1" t="s">
        <v>56</v>
      </c>
      <c r="F1845" s="1" t="s">
        <v>31</v>
      </c>
      <c r="G1845" s="1" t="s">
        <v>16</v>
      </c>
      <c r="H1845" s="1" t="s">
        <v>32</v>
      </c>
      <c r="I1845" s="1" t="s">
        <v>21</v>
      </c>
      <c r="J1845" s="1">
        <v>206</v>
      </c>
      <c r="K1845" s="1">
        <v>294.58</v>
      </c>
    </row>
    <row r="1846" spans="1:11" ht="18" customHeight="1">
      <c r="A1846" s="1" t="s">
        <v>33</v>
      </c>
      <c r="B1846" s="1">
        <v>2022</v>
      </c>
      <c r="C1846" s="1" t="s">
        <v>38</v>
      </c>
      <c r="D1846" s="1" t="s">
        <v>19</v>
      </c>
      <c r="E1846" s="1" t="s">
        <v>56</v>
      </c>
      <c r="F1846" s="1" t="s">
        <v>31</v>
      </c>
      <c r="G1846" s="1" t="s">
        <v>16</v>
      </c>
      <c r="H1846" s="1" t="s">
        <v>32</v>
      </c>
      <c r="I1846" s="1" t="s">
        <v>17</v>
      </c>
      <c r="J1846" s="1">
        <v>212</v>
      </c>
      <c r="K1846" s="1">
        <v>303.15999999999997</v>
      </c>
    </row>
    <row r="1847" spans="1:11" ht="18" customHeight="1">
      <c r="A1847" s="1" t="s">
        <v>30</v>
      </c>
      <c r="B1847" s="1">
        <v>2022</v>
      </c>
      <c r="C1847" s="1" t="s">
        <v>38</v>
      </c>
      <c r="D1847" s="1" t="s">
        <v>19</v>
      </c>
      <c r="E1847" s="1" t="s">
        <v>56</v>
      </c>
      <c r="F1847" s="1" t="s">
        <v>31</v>
      </c>
      <c r="G1847" s="1" t="s">
        <v>16</v>
      </c>
      <c r="H1847" s="1" t="s">
        <v>32</v>
      </c>
      <c r="I1847" s="1" t="s">
        <v>17</v>
      </c>
      <c r="J1847" s="1">
        <v>260</v>
      </c>
      <c r="K1847" s="1">
        <v>371.8</v>
      </c>
    </row>
    <row r="1848" spans="1:11" ht="18" customHeight="1">
      <c r="A1848" s="1" t="s">
        <v>33</v>
      </c>
      <c r="B1848" s="1">
        <v>2022</v>
      </c>
      <c r="C1848" s="1" t="s">
        <v>38</v>
      </c>
      <c r="D1848" s="1" t="s">
        <v>19</v>
      </c>
      <c r="E1848" s="1" t="s">
        <v>56</v>
      </c>
      <c r="F1848" s="1" t="s">
        <v>31</v>
      </c>
      <c r="G1848" s="1" t="s">
        <v>16</v>
      </c>
      <c r="H1848" s="1" t="s">
        <v>32</v>
      </c>
      <c r="I1848" s="1" t="s">
        <v>17</v>
      </c>
      <c r="J1848" s="1">
        <v>214</v>
      </c>
      <c r="K1848" s="1">
        <v>306.02</v>
      </c>
    </row>
    <row r="1849" spans="1:11" ht="18" customHeight="1">
      <c r="A1849" s="1" t="s">
        <v>33</v>
      </c>
      <c r="B1849" s="1">
        <v>2022</v>
      </c>
      <c r="C1849" s="1" t="s">
        <v>38</v>
      </c>
      <c r="D1849" s="1" t="s">
        <v>19</v>
      </c>
      <c r="E1849" s="1" t="s">
        <v>56</v>
      </c>
      <c r="F1849" s="1" t="s">
        <v>31</v>
      </c>
      <c r="G1849" s="1" t="s">
        <v>16</v>
      </c>
      <c r="H1849" s="1" t="s">
        <v>32</v>
      </c>
      <c r="I1849" s="1" t="s">
        <v>17</v>
      </c>
      <c r="J1849" s="1">
        <v>208</v>
      </c>
      <c r="K1849" s="1">
        <v>297.44</v>
      </c>
    </row>
    <row r="1850" spans="1:11" ht="18" customHeight="1">
      <c r="A1850" s="1" t="s">
        <v>36</v>
      </c>
      <c r="B1850" s="1">
        <v>2022</v>
      </c>
      <c r="C1850" s="1" t="s">
        <v>38</v>
      </c>
      <c r="D1850" s="1" t="s">
        <v>19</v>
      </c>
      <c r="E1850" s="1" t="s">
        <v>56</v>
      </c>
      <c r="F1850" s="1" t="s">
        <v>31</v>
      </c>
      <c r="G1850" s="1" t="s">
        <v>16</v>
      </c>
      <c r="H1850" s="1" t="s">
        <v>32</v>
      </c>
      <c r="I1850" s="1" t="s">
        <v>17</v>
      </c>
      <c r="J1850" s="1">
        <v>214</v>
      </c>
      <c r="K1850" s="1">
        <v>526.24</v>
      </c>
    </row>
    <row r="1851" spans="1:11" ht="18" customHeight="1">
      <c r="A1851" s="1" t="s">
        <v>36</v>
      </c>
      <c r="B1851" s="1">
        <v>2022</v>
      </c>
      <c r="C1851" s="1" t="s">
        <v>38</v>
      </c>
      <c r="D1851" s="1" t="s">
        <v>19</v>
      </c>
      <c r="E1851" s="1" t="s">
        <v>56</v>
      </c>
      <c r="F1851" s="1" t="s">
        <v>31</v>
      </c>
      <c r="G1851" s="1" t="s">
        <v>16</v>
      </c>
      <c r="H1851" s="1" t="s">
        <v>32</v>
      </c>
      <c r="I1851" s="1" t="s">
        <v>17</v>
      </c>
      <c r="J1851" s="1">
        <v>256</v>
      </c>
      <c r="K1851" s="1">
        <v>526.24</v>
      </c>
    </row>
    <row r="1852" spans="1:11" ht="18" customHeight="1">
      <c r="A1852" s="1" t="s">
        <v>33</v>
      </c>
      <c r="B1852" s="1">
        <v>2022</v>
      </c>
      <c r="C1852" s="1" t="s">
        <v>38</v>
      </c>
      <c r="D1852" s="1" t="s">
        <v>19</v>
      </c>
      <c r="E1852" s="1" t="s">
        <v>56</v>
      </c>
      <c r="F1852" s="1" t="s">
        <v>31</v>
      </c>
      <c r="G1852" s="1" t="s">
        <v>16</v>
      </c>
      <c r="H1852" s="1" t="s">
        <v>32</v>
      </c>
      <c r="I1852" s="1" t="s">
        <v>17</v>
      </c>
      <c r="J1852" s="1">
        <v>1009</v>
      </c>
      <c r="K1852" s="1">
        <v>1442.87</v>
      </c>
    </row>
    <row r="1853" spans="1:11" ht="18" customHeight="1">
      <c r="A1853" s="1" t="s">
        <v>36</v>
      </c>
      <c r="B1853" s="1">
        <v>2022</v>
      </c>
      <c r="C1853" s="1" t="s">
        <v>38</v>
      </c>
      <c r="D1853" s="1" t="s">
        <v>19</v>
      </c>
      <c r="E1853" s="1" t="s">
        <v>56</v>
      </c>
      <c r="F1853" s="1" t="s">
        <v>31</v>
      </c>
      <c r="G1853" s="1" t="s">
        <v>16</v>
      </c>
      <c r="H1853" s="1" t="s">
        <v>32</v>
      </c>
      <c r="I1853" s="1" t="s">
        <v>17</v>
      </c>
      <c r="J1853" s="1">
        <v>258</v>
      </c>
      <c r="K1853" s="1">
        <v>368.94</v>
      </c>
    </row>
    <row r="1854" spans="1:11" ht="18" customHeight="1">
      <c r="A1854" s="1" t="s">
        <v>33</v>
      </c>
      <c r="B1854" s="1">
        <v>2022</v>
      </c>
      <c r="C1854" s="1" t="s">
        <v>38</v>
      </c>
      <c r="D1854" s="1" t="s">
        <v>19</v>
      </c>
      <c r="E1854" s="1" t="s">
        <v>56</v>
      </c>
      <c r="F1854" s="1" t="s">
        <v>31</v>
      </c>
      <c r="G1854" s="1" t="s">
        <v>16</v>
      </c>
      <c r="H1854" s="1" t="s">
        <v>32</v>
      </c>
      <c r="I1854" s="1" t="s">
        <v>17</v>
      </c>
      <c r="J1854" s="1">
        <v>213</v>
      </c>
      <c r="K1854" s="1">
        <v>304.59000000000003</v>
      </c>
    </row>
    <row r="1855" spans="1:11" ht="18" customHeight="1">
      <c r="A1855" s="1" t="s">
        <v>37</v>
      </c>
      <c r="B1855" s="1">
        <v>2022</v>
      </c>
      <c r="C1855" s="1" t="s">
        <v>38</v>
      </c>
      <c r="D1855" s="1" t="s">
        <v>19</v>
      </c>
      <c r="E1855" s="1" t="s">
        <v>56</v>
      </c>
      <c r="F1855" s="1" t="s">
        <v>31</v>
      </c>
      <c r="G1855" s="1" t="s">
        <v>16</v>
      </c>
      <c r="H1855" s="1" t="s">
        <v>32</v>
      </c>
      <c r="I1855" s="1" t="s">
        <v>17</v>
      </c>
      <c r="J1855" s="1">
        <v>261</v>
      </c>
      <c r="K1855" s="1">
        <v>373.23</v>
      </c>
    </row>
    <row r="1856" spans="1:11" ht="18" customHeight="1">
      <c r="A1856" s="1" t="s">
        <v>36</v>
      </c>
      <c r="B1856" s="1">
        <v>2022</v>
      </c>
      <c r="C1856" s="1" t="s">
        <v>38</v>
      </c>
      <c r="D1856" s="1" t="s">
        <v>19</v>
      </c>
      <c r="E1856" s="1" t="s">
        <v>56</v>
      </c>
      <c r="F1856" s="1" t="s">
        <v>31</v>
      </c>
      <c r="G1856" s="1" t="s">
        <v>16</v>
      </c>
      <c r="H1856" s="1" t="s">
        <v>32</v>
      </c>
      <c r="I1856" s="1" t="s">
        <v>17</v>
      </c>
      <c r="J1856" s="1">
        <v>217</v>
      </c>
      <c r="K1856" s="1">
        <v>310.31</v>
      </c>
    </row>
    <row r="1857" spans="1:11" ht="18" customHeight="1">
      <c r="A1857" s="1" t="s">
        <v>33</v>
      </c>
      <c r="B1857" s="1">
        <v>2022</v>
      </c>
      <c r="C1857" s="1" t="s">
        <v>38</v>
      </c>
      <c r="D1857" s="1" t="s">
        <v>19</v>
      </c>
      <c r="E1857" s="1" t="s">
        <v>56</v>
      </c>
      <c r="F1857" s="1" t="s">
        <v>31</v>
      </c>
      <c r="G1857" s="1" t="s">
        <v>16</v>
      </c>
      <c r="H1857" s="1" t="s">
        <v>32</v>
      </c>
      <c r="I1857" s="1" t="s">
        <v>17</v>
      </c>
      <c r="J1857" s="1">
        <v>211</v>
      </c>
      <c r="K1857" s="1">
        <v>301.73</v>
      </c>
    </row>
    <row r="1858" spans="1:11" ht="18" customHeight="1">
      <c r="A1858" s="1" t="s">
        <v>33</v>
      </c>
      <c r="B1858" s="1">
        <v>2022</v>
      </c>
      <c r="C1858" s="1" t="s">
        <v>38</v>
      </c>
      <c r="D1858" s="1" t="s">
        <v>19</v>
      </c>
      <c r="E1858" s="1" t="s">
        <v>56</v>
      </c>
      <c r="F1858" s="1" t="s">
        <v>31</v>
      </c>
      <c r="G1858" s="1" t="s">
        <v>16</v>
      </c>
      <c r="H1858" s="1" t="s">
        <v>32</v>
      </c>
      <c r="I1858" s="1" t="s">
        <v>17</v>
      </c>
      <c r="J1858" s="1">
        <v>205</v>
      </c>
      <c r="K1858" s="1">
        <v>293.14999999999998</v>
      </c>
    </row>
    <row r="1859" spans="1:11" ht="18" customHeight="1">
      <c r="A1859" s="1" t="s">
        <v>33</v>
      </c>
      <c r="B1859" s="1">
        <v>2022</v>
      </c>
      <c r="C1859" s="1" t="s">
        <v>38</v>
      </c>
      <c r="D1859" s="1" t="s">
        <v>19</v>
      </c>
      <c r="E1859" s="1" t="s">
        <v>56</v>
      </c>
      <c r="F1859" s="1" t="s">
        <v>31</v>
      </c>
      <c r="G1859" s="1" t="s">
        <v>16</v>
      </c>
      <c r="H1859" s="1" t="s">
        <v>32</v>
      </c>
      <c r="I1859" s="1" t="s">
        <v>17</v>
      </c>
      <c r="J1859" s="1">
        <v>790</v>
      </c>
      <c r="K1859" s="1">
        <v>1129.7</v>
      </c>
    </row>
    <row r="1860" spans="1:11" ht="18" customHeight="1">
      <c r="A1860" s="1" t="s">
        <v>36</v>
      </c>
      <c r="B1860" s="1">
        <v>2022</v>
      </c>
      <c r="C1860" s="1" t="s">
        <v>38</v>
      </c>
      <c r="D1860" s="1" t="s">
        <v>19</v>
      </c>
      <c r="E1860" s="1" t="s">
        <v>56</v>
      </c>
      <c r="F1860" s="1" t="s">
        <v>31</v>
      </c>
      <c r="G1860" s="1" t="s">
        <v>16</v>
      </c>
      <c r="H1860" s="1" t="s">
        <v>32</v>
      </c>
      <c r="I1860" s="1" t="s">
        <v>17</v>
      </c>
      <c r="J1860" s="1">
        <v>823</v>
      </c>
      <c r="K1860" s="1">
        <v>1176.8899999999999</v>
      </c>
    </row>
    <row r="1861" spans="1:11" ht="18" customHeight="1">
      <c r="A1861" s="1" t="s">
        <v>33</v>
      </c>
      <c r="B1861" s="1">
        <v>2022</v>
      </c>
      <c r="C1861" s="1" t="s">
        <v>38</v>
      </c>
      <c r="D1861" s="1" t="s">
        <v>19</v>
      </c>
      <c r="E1861" s="1" t="s">
        <v>56</v>
      </c>
      <c r="F1861" s="1" t="s">
        <v>31</v>
      </c>
      <c r="G1861" s="1" t="s">
        <v>16</v>
      </c>
      <c r="H1861" s="1" t="s">
        <v>32</v>
      </c>
      <c r="I1861" s="1" t="s">
        <v>21</v>
      </c>
      <c r="J1861" s="1">
        <v>215</v>
      </c>
      <c r="K1861" s="1">
        <v>307.45</v>
      </c>
    </row>
    <row r="1862" spans="1:11" ht="18" customHeight="1">
      <c r="A1862" s="1" t="s">
        <v>30</v>
      </c>
      <c r="B1862" s="1">
        <v>2022</v>
      </c>
      <c r="C1862" s="1" t="s">
        <v>38</v>
      </c>
      <c r="D1862" s="1" t="s">
        <v>19</v>
      </c>
      <c r="E1862" s="1" t="s">
        <v>56</v>
      </c>
      <c r="F1862" s="1" t="s">
        <v>31</v>
      </c>
      <c r="G1862" s="1" t="s">
        <v>16</v>
      </c>
      <c r="H1862" s="1" t="s">
        <v>32</v>
      </c>
      <c r="I1862" s="1" t="s">
        <v>21</v>
      </c>
      <c r="J1862" s="1">
        <v>209</v>
      </c>
      <c r="K1862" s="1">
        <v>298.87</v>
      </c>
    </row>
    <row r="1863" spans="1:11" ht="18" customHeight="1">
      <c r="A1863" s="1" t="s">
        <v>33</v>
      </c>
      <c r="B1863" s="1">
        <v>2022</v>
      </c>
      <c r="C1863" s="1" t="s">
        <v>38</v>
      </c>
      <c r="D1863" s="1" t="s">
        <v>19</v>
      </c>
      <c r="E1863" s="1" t="s">
        <v>56</v>
      </c>
      <c r="F1863" s="1" t="s">
        <v>31</v>
      </c>
      <c r="G1863" s="1" t="s">
        <v>16</v>
      </c>
      <c r="H1863" s="1" t="s">
        <v>32</v>
      </c>
      <c r="I1863" s="1" t="s">
        <v>21</v>
      </c>
      <c r="J1863" s="1">
        <v>203</v>
      </c>
      <c r="K1863" s="1">
        <v>290.28999999999996</v>
      </c>
    </row>
    <row r="1864" spans="1:11" ht="18" customHeight="1">
      <c r="A1864" s="1" t="s">
        <v>30</v>
      </c>
      <c r="B1864" s="1">
        <v>2022</v>
      </c>
      <c r="C1864" s="1" t="s">
        <v>38</v>
      </c>
      <c r="D1864" s="1" t="s">
        <v>19</v>
      </c>
      <c r="E1864" s="1" t="s">
        <v>56</v>
      </c>
      <c r="F1864" s="1" t="s">
        <v>31</v>
      </c>
      <c r="G1864" s="1" t="s">
        <v>16</v>
      </c>
      <c r="H1864" s="1" t="s">
        <v>32</v>
      </c>
      <c r="I1864" s="1" t="s">
        <v>17</v>
      </c>
      <c r="J1864" s="1">
        <v>257</v>
      </c>
      <c r="K1864" s="1">
        <v>367.51</v>
      </c>
    </row>
    <row r="1865" spans="1:11" ht="18" customHeight="1">
      <c r="A1865" s="1" t="s">
        <v>36</v>
      </c>
      <c r="B1865" s="1">
        <v>2022</v>
      </c>
      <c r="C1865" s="1" t="s">
        <v>26</v>
      </c>
      <c r="D1865" s="1" t="s">
        <v>19</v>
      </c>
      <c r="E1865" s="1" t="s">
        <v>56</v>
      </c>
      <c r="F1865" s="1" t="s">
        <v>31</v>
      </c>
      <c r="G1865" s="1" t="s">
        <v>16</v>
      </c>
      <c r="H1865" s="1" t="s">
        <v>32</v>
      </c>
      <c r="I1865" s="1" t="s">
        <v>21</v>
      </c>
      <c r="J1865" s="1">
        <v>230</v>
      </c>
      <c r="K1865" s="1">
        <v>328.9</v>
      </c>
    </row>
    <row r="1866" spans="1:11" ht="18" customHeight="1">
      <c r="A1866" s="1" t="s">
        <v>33</v>
      </c>
      <c r="B1866" s="1">
        <v>2022</v>
      </c>
      <c r="C1866" s="1" t="s">
        <v>26</v>
      </c>
      <c r="D1866" s="1" t="s">
        <v>19</v>
      </c>
      <c r="E1866" s="1" t="s">
        <v>56</v>
      </c>
      <c r="F1866" s="1" t="s">
        <v>31</v>
      </c>
      <c r="G1866" s="1" t="s">
        <v>16</v>
      </c>
      <c r="H1866" s="1" t="s">
        <v>32</v>
      </c>
      <c r="I1866" s="1" t="s">
        <v>21</v>
      </c>
      <c r="J1866" s="1">
        <v>224</v>
      </c>
      <c r="K1866" s="1">
        <v>320.32</v>
      </c>
    </row>
    <row r="1867" spans="1:11" ht="18" customHeight="1">
      <c r="A1867" s="1" t="s">
        <v>40</v>
      </c>
      <c r="B1867" s="1">
        <v>2022</v>
      </c>
      <c r="C1867" s="1" t="s">
        <v>26</v>
      </c>
      <c r="D1867" s="1" t="s">
        <v>19</v>
      </c>
      <c r="E1867" s="1" t="s">
        <v>56</v>
      </c>
      <c r="F1867" s="1" t="s">
        <v>31</v>
      </c>
      <c r="G1867" s="1" t="s">
        <v>16</v>
      </c>
      <c r="H1867" s="1" t="s">
        <v>32</v>
      </c>
      <c r="I1867" s="1" t="s">
        <v>17</v>
      </c>
      <c r="J1867" s="1">
        <v>218</v>
      </c>
      <c r="K1867" s="1">
        <v>311.74</v>
      </c>
    </row>
    <row r="1868" spans="1:11" ht="18" customHeight="1">
      <c r="A1868" s="1" t="s">
        <v>37</v>
      </c>
      <c r="B1868" s="1">
        <v>2022</v>
      </c>
      <c r="C1868" s="1" t="s">
        <v>26</v>
      </c>
      <c r="D1868" s="1" t="s">
        <v>19</v>
      </c>
      <c r="E1868" s="1" t="s">
        <v>56</v>
      </c>
      <c r="F1868" s="1" t="s">
        <v>31</v>
      </c>
      <c r="G1868" s="1" t="s">
        <v>16</v>
      </c>
      <c r="H1868" s="1" t="s">
        <v>32</v>
      </c>
      <c r="I1868" s="1" t="s">
        <v>17</v>
      </c>
      <c r="J1868" s="1">
        <v>266</v>
      </c>
      <c r="K1868" s="1">
        <v>380.38</v>
      </c>
    </row>
    <row r="1869" spans="1:11" ht="18" customHeight="1">
      <c r="A1869" s="1" t="s">
        <v>36</v>
      </c>
      <c r="B1869" s="1">
        <v>2022</v>
      </c>
      <c r="C1869" s="1" t="s">
        <v>26</v>
      </c>
      <c r="D1869" s="1" t="s">
        <v>19</v>
      </c>
      <c r="E1869" s="1" t="s">
        <v>56</v>
      </c>
      <c r="F1869" s="1" t="s">
        <v>31</v>
      </c>
      <c r="G1869" s="1" t="s">
        <v>16</v>
      </c>
      <c r="H1869" s="1" t="s">
        <v>32</v>
      </c>
      <c r="I1869" s="1" t="s">
        <v>17</v>
      </c>
      <c r="J1869" s="1">
        <v>232</v>
      </c>
      <c r="K1869" s="1">
        <v>331.76</v>
      </c>
    </row>
    <row r="1870" spans="1:11" ht="18" customHeight="1">
      <c r="A1870" s="1" t="s">
        <v>36</v>
      </c>
      <c r="B1870" s="1">
        <v>2022</v>
      </c>
      <c r="C1870" s="1" t="s">
        <v>26</v>
      </c>
      <c r="D1870" s="1" t="s">
        <v>19</v>
      </c>
      <c r="E1870" s="1" t="s">
        <v>56</v>
      </c>
      <c r="F1870" s="1" t="s">
        <v>31</v>
      </c>
      <c r="G1870" s="1" t="s">
        <v>16</v>
      </c>
      <c r="H1870" s="1" t="s">
        <v>32</v>
      </c>
      <c r="I1870" s="1" t="s">
        <v>17</v>
      </c>
      <c r="J1870" s="1">
        <v>226</v>
      </c>
      <c r="K1870" s="1">
        <v>323.18</v>
      </c>
    </row>
    <row r="1871" spans="1:11" ht="18" customHeight="1">
      <c r="A1871" s="1" t="s">
        <v>36</v>
      </c>
      <c r="B1871" s="1">
        <v>2022</v>
      </c>
      <c r="C1871" s="1" t="s">
        <v>26</v>
      </c>
      <c r="D1871" s="1" t="s">
        <v>19</v>
      </c>
      <c r="E1871" s="1" t="s">
        <v>56</v>
      </c>
      <c r="F1871" s="1" t="s">
        <v>31</v>
      </c>
      <c r="G1871" s="1" t="s">
        <v>16</v>
      </c>
      <c r="H1871" s="1" t="s">
        <v>32</v>
      </c>
      <c r="I1871" s="1" t="s">
        <v>17</v>
      </c>
      <c r="J1871" s="1">
        <v>220</v>
      </c>
      <c r="K1871" s="1">
        <v>314.60000000000002</v>
      </c>
    </row>
    <row r="1872" spans="1:11" ht="18" customHeight="1">
      <c r="A1872" s="1" t="s">
        <v>33</v>
      </c>
      <c r="B1872" s="1">
        <v>2022</v>
      </c>
      <c r="C1872" s="1" t="s">
        <v>26</v>
      </c>
      <c r="D1872" s="1" t="s">
        <v>19</v>
      </c>
      <c r="E1872" s="1" t="s">
        <v>56</v>
      </c>
      <c r="F1872" s="1" t="s">
        <v>31</v>
      </c>
      <c r="G1872" s="1" t="s">
        <v>16</v>
      </c>
      <c r="H1872" s="1" t="s">
        <v>32</v>
      </c>
      <c r="I1872" s="1" t="s">
        <v>17</v>
      </c>
      <c r="J1872" s="1">
        <v>262</v>
      </c>
      <c r="K1872" s="1">
        <v>526.24</v>
      </c>
    </row>
    <row r="1873" spans="1:11" ht="18" customHeight="1">
      <c r="A1873" s="1" t="s">
        <v>33</v>
      </c>
      <c r="B1873" s="1">
        <v>2022</v>
      </c>
      <c r="C1873" s="1" t="s">
        <v>26</v>
      </c>
      <c r="D1873" s="1" t="s">
        <v>19</v>
      </c>
      <c r="E1873" s="1" t="s">
        <v>56</v>
      </c>
      <c r="F1873" s="1" t="s">
        <v>31</v>
      </c>
      <c r="G1873" s="1" t="s">
        <v>16</v>
      </c>
      <c r="H1873" s="1" t="s">
        <v>32</v>
      </c>
      <c r="I1873" s="1" t="s">
        <v>17</v>
      </c>
      <c r="J1873" s="1">
        <v>1008</v>
      </c>
      <c r="K1873" s="1">
        <v>1441.44</v>
      </c>
    </row>
    <row r="1874" spans="1:11" ht="18" customHeight="1">
      <c r="A1874" s="1" t="s">
        <v>36</v>
      </c>
      <c r="B1874" s="1">
        <v>2022</v>
      </c>
      <c r="C1874" s="1" t="s">
        <v>26</v>
      </c>
      <c r="D1874" s="1" t="s">
        <v>19</v>
      </c>
      <c r="E1874" s="1" t="s">
        <v>56</v>
      </c>
      <c r="F1874" s="1" t="s">
        <v>31</v>
      </c>
      <c r="G1874" s="1" t="s">
        <v>16</v>
      </c>
      <c r="H1874" s="1" t="s">
        <v>32</v>
      </c>
      <c r="I1874" s="1" t="s">
        <v>17</v>
      </c>
      <c r="J1874" s="1">
        <v>1041</v>
      </c>
      <c r="K1874" s="1">
        <v>1488.63</v>
      </c>
    </row>
    <row r="1875" spans="1:11" ht="18" customHeight="1">
      <c r="A1875" s="1" t="s">
        <v>36</v>
      </c>
      <c r="B1875" s="1">
        <v>2022</v>
      </c>
      <c r="C1875" s="1" t="s">
        <v>26</v>
      </c>
      <c r="D1875" s="1" t="s">
        <v>19</v>
      </c>
      <c r="E1875" s="1" t="s">
        <v>56</v>
      </c>
      <c r="F1875" s="1" t="s">
        <v>31</v>
      </c>
      <c r="G1875" s="1" t="s">
        <v>16</v>
      </c>
      <c r="H1875" s="1" t="s">
        <v>32</v>
      </c>
      <c r="I1875" s="1" t="s">
        <v>17</v>
      </c>
      <c r="J1875" s="1">
        <v>219</v>
      </c>
      <c r="K1875" s="1">
        <v>313.17</v>
      </c>
    </row>
    <row r="1876" spans="1:11" ht="18" customHeight="1">
      <c r="A1876" s="1" t="s">
        <v>40</v>
      </c>
      <c r="B1876" s="1">
        <v>2022</v>
      </c>
      <c r="C1876" s="1" t="s">
        <v>26</v>
      </c>
      <c r="D1876" s="1" t="s">
        <v>19</v>
      </c>
      <c r="E1876" s="1" t="s">
        <v>56</v>
      </c>
      <c r="F1876" s="1" t="s">
        <v>31</v>
      </c>
      <c r="G1876" s="1" t="s">
        <v>16</v>
      </c>
      <c r="H1876" s="1" t="s">
        <v>32</v>
      </c>
      <c r="I1876" s="1" t="s">
        <v>17</v>
      </c>
      <c r="J1876" s="1">
        <v>229</v>
      </c>
      <c r="K1876" s="1">
        <v>327.47000000000003</v>
      </c>
    </row>
    <row r="1877" spans="1:11" ht="18" customHeight="1">
      <c r="A1877" s="1" t="s">
        <v>33</v>
      </c>
      <c r="B1877" s="1">
        <v>2022</v>
      </c>
      <c r="C1877" s="1" t="s">
        <v>26</v>
      </c>
      <c r="D1877" s="1" t="s">
        <v>19</v>
      </c>
      <c r="E1877" s="1" t="s">
        <v>56</v>
      </c>
      <c r="F1877" s="1" t="s">
        <v>31</v>
      </c>
      <c r="G1877" s="1" t="s">
        <v>16</v>
      </c>
      <c r="H1877" s="1" t="s">
        <v>32</v>
      </c>
      <c r="I1877" s="1" t="s">
        <v>17</v>
      </c>
      <c r="J1877" s="1">
        <v>223</v>
      </c>
      <c r="K1877" s="1">
        <v>318.89</v>
      </c>
    </row>
    <row r="1878" spans="1:11" ht="18" customHeight="1">
      <c r="A1878" s="1" t="s">
        <v>36</v>
      </c>
      <c r="B1878" s="1">
        <v>2022</v>
      </c>
      <c r="C1878" s="1" t="s">
        <v>26</v>
      </c>
      <c r="D1878" s="1" t="s">
        <v>19</v>
      </c>
      <c r="E1878" s="1" t="s">
        <v>56</v>
      </c>
      <c r="F1878" s="1" t="s">
        <v>31</v>
      </c>
      <c r="G1878" s="1" t="s">
        <v>16</v>
      </c>
      <c r="H1878" s="1" t="s">
        <v>32</v>
      </c>
      <c r="I1878" s="1" t="s">
        <v>17</v>
      </c>
      <c r="J1878" s="1">
        <v>789</v>
      </c>
      <c r="K1878" s="1">
        <v>1128.27</v>
      </c>
    </row>
    <row r="1879" spans="1:11" ht="18" customHeight="1">
      <c r="A1879" s="1" t="s">
        <v>36</v>
      </c>
      <c r="B1879" s="1">
        <v>2022</v>
      </c>
      <c r="C1879" s="1" t="s">
        <v>26</v>
      </c>
      <c r="D1879" s="1" t="s">
        <v>19</v>
      </c>
      <c r="E1879" s="1" t="s">
        <v>56</v>
      </c>
      <c r="F1879" s="1" t="s">
        <v>31</v>
      </c>
      <c r="G1879" s="1" t="s">
        <v>16</v>
      </c>
      <c r="H1879" s="1" t="s">
        <v>32</v>
      </c>
      <c r="I1879" s="1" t="s">
        <v>17</v>
      </c>
      <c r="J1879" s="1">
        <v>822</v>
      </c>
      <c r="K1879" s="1">
        <v>1175.46</v>
      </c>
    </row>
    <row r="1880" spans="1:11" ht="18" customHeight="1">
      <c r="A1880" s="1" t="s">
        <v>36</v>
      </c>
      <c r="B1880" s="1">
        <v>2022</v>
      </c>
      <c r="C1880" s="1" t="s">
        <v>26</v>
      </c>
      <c r="D1880" s="1" t="s">
        <v>19</v>
      </c>
      <c r="E1880" s="1" t="s">
        <v>56</v>
      </c>
      <c r="F1880" s="1" t="s">
        <v>31</v>
      </c>
      <c r="G1880" s="1" t="s">
        <v>16</v>
      </c>
      <c r="H1880" s="1" t="s">
        <v>32</v>
      </c>
      <c r="I1880" s="1" t="s">
        <v>21</v>
      </c>
      <c r="J1880" s="1">
        <v>233</v>
      </c>
      <c r="K1880" s="1">
        <v>333.19</v>
      </c>
    </row>
    <row r="1881" spans="1:11" ht="18" customHeight="1">
      <c r="A1881" s="1" t="s">
        <v>36</v>
      </c>
      <c r="B1881" s="1">
        <v>2022</v>
      </c>
      <c r="C1881" s="1" t="s">
        <v>26</v>
      </c>
      <c r="D1881" s="1" t="s">
        <v>19</v>
      </c>
      <c r="E1881" s="1" t="s">
        <v>56</v>
      </c>
      <c r="F1881" s="1" t="s">
        <v>31</v>
      </c>
      <c r="G1881" s="1" t="s">
        <v>16</v>
      </c>
      <c r="H1881" s="1" t="s">
        <v>32</v>
      </c>
      <c r="I1881" s="1" t="s">
        <v>21</v>
      </c>
      <c r="J1881" s="1">
        <v>227</v>
      </c>
      <c r="K1881" s="1">
        <v>324.61</v>
      </c>
    </row>
    <row r="1882" spans="1:11" ht="18" customHeight="1">
      <c r="A1882" s="1" t="s">
        <v>33</v>
      </c>
      <c r="B1882" s="1">
        <v>2022</v>
      </c>
      <c r="C1882" s="1" t="s">
        <v>26</v>
      </c>
      <c r="D1882" s="1" t="s">
        <v>19</v>
      </c>
      <c r="E1882" s="1" t="s">
        <v>56</v>
      </c>
      <c r="F1882" s="1" t="s">
        <v>31</v>
      </c>
      <c r="G1882" s="1" t="s">
        <v>16</v>
      </c>
      <c r="H1882" s="1" t="s">
        <v>32</v>
      </c>
      <c r="I1882" s="1" t="s">
        <v>21</v>
      </c>
      <c r="J1882" s="1">
        <v>221</v>
      </c>
      <c r="K1882" s="1">
        <v>316.02999999999997</v>
      </c>
    </row>
    <row r="1883" spans="1:11" ht="18" customHeight="1">
      <c r="A1883" s="1" t="s">
        <v>36</v>
      </c>
      <c r="B1883" s="1">
        <v>2022</v>
      </c>
      <c r="C1883" s="1" t="s">
        <v>26</v>
      </c>
      <c r="D1883" s="1" t="s">
        <v>19</v>
      </c>
      <c r="E1883" s="1" t="s">
        <v>56</v>
      </c>
      <c r="F1883" s="1" t="s">
        <v>31</v>
      </c>
      <c r="G1883" s="1" t="s">
        <v>16</v>
      </c>
      <c r="H1883" s="1" t="s">
        <v>32</v>
      </c>
      <c r="I1883" s="1" t="s">
        <v>17</v>
      </c>
      <c r="J1883" s="1">
        <v>215</v>
      </c>
      <c r="K1883" s="1">
        <v>307.45</v>
      </c>
    </row>
    <row r="1884" spans="1:11" ht="18" customHeight="1">
      <c r="A1884" s="1" t="s">
        <v>30</v>
      </c>
      <c r="B1884" s="1">
        <v>2022</v>
      </c>
      <c r="C1884" s="1" t="s">
        <v>26</v>
      </c>
      <c r="D1884" s="1" t="s">
        <v>19</v>
      </c>
      <c r="E1884" s="1" t="s">
        <v>56</v>
      </c>
      <c r="F1884" s="1" t="s">
        <v>31</v>
      </c>
      <c r="G1884" s="1" t="s">
        <v>16</v>
      </c>
      <c r="H1884" s="1" t="s">
        <v>32</v>
      </c>
      <c r="I1884" s="1" t="s">
        <v>17</v>
      </c>
      <c r="J1884" s="1">
        <v>263</v>
      </c>
      <c r="K1884" s="1">
        <v>376.09000000000003</v>
      </c>
    </row>
    <row r="1885" spans="1:11" ht="18" customHeight="1">
      <c r="A1885" s="1" t="s">
        <v>33</v>
      </c>
      <c r="B1885" s="1">
        <v>2022</v>
      </c>
      <c r="C1885" s="1" t="s">
        <v>45</v>
      </c>
      <c r="D1885" s="1" t="s">
        <v>19</v>
      </c>
      <c r="E1885" s="1" t="s">
        <v>56</v>
      </c>
      <c r="F1885" s="1" t="s">
        <v>31</v>
      </c>
      <c r="G1885" s="1" t="s">
        <v>16</v>
      </c>
      <c r="H1885" s="1" t="s">
        <v>32</v>
      </c>
      <c r="I1885" s="1" t="s">
        <v>21</v>
      </c>
      <c r="J1885" s="1">
        <v>134</v>
      </c>
      <c r="K1885" s="1">
        <v>191.62</v>
      </c>
    </row>
    <row r="1886" spans="1:11" ht="18" customHeight="1">
      <c r="A1886" s="1" t="s">
        <v>33</v>
      </c>
      <c r="B1886" s="1">
        <v>2022</v>
      </c>
      <c r="C1886" s="1" t="s">
        <v>45</v>
      </c>
      <c r="D1886" s="1" t="s">
        <v>19</v>
      </c>
      <c r="E1886" s="1" t="s">
        <v>56</v>
      </c>
      <c r="F1886" s="1" t="s">
        <v>31</v>
      </c>
      <c r="G1886" s="1" t="s">
        <v>16</v>
      </c>
      <c r="H1886" s="1" t="s">
        <v>32</v>
      </c>
      <c r="I1886" s="1" t="s">
        <v>21</v>
      </c>
      <c r="J1886" s="1">
        <v>128</v>
      </c>
      <c r="K1886" s="1">
        <v>183.04</v>
      </c>
    </row>
    <row r="1887" spans="1:11" ht="18" customHeight="1">
      <c r="A1887" s="1" t="s">
        <v>36</v>
      </c>
      <c r="B1887" s="1">
        <v>2022</v>
      </c>
      <c r="C1887" s="1" t="s">
        <v>45</v>
      </c>
      <c r="D1887" s="1" t="s">
        <v>19</v>
      </c>
      <c r="E1887" s="1" t="s">
        <v>56</v>
      </c>
      <c r="F1887" s="1" t="s">
        <v>31</v>
      </c>
      <c r="G1887" s="1" t="s">
        <v>16</v>
      </c>
      <c r="H1887" s="1" t="s">
        <v>32</v>
      </c>
      <c r="I1887" s="1" t="s">
        <v>17</v>
      </c>
      <c r="J1887" s="1">
        <v>230</v>
      </c>
      <c r="K1887" s="1">
        <v>328.9</v>
      </c>
    </row>
    <row r="1888" spans="1:11" ht="18" customHeight="1">
      <c r="A1888" s="1" t="s">
        <v>36</v>
      </c>
      <c r="B1888" s="1">
        <v>2022</v>
      </c>
      <c r="C1888" s="1" t="s">
        <v>45</v>
      </c>
      <c r="D1888" s="1" t="s">
        <v>19</v>
      </c>
      <c r="E1888" s="1" t="s">
        <v>56</v>
      </c>
      <c r="F1888" s="1" t="s">
        <v>31</v>
      </c>
      <c r="G1888" s="1" t="s">
        <v>16</v>
      </c>
      <c r="H1888" s="1" t="s">
        <v>32</v>
      </c>
      <c r="I1888" s="1" t="s">
        <v>17</v>
      </c>
      <c r="J1888" s="1">
        <v>136</v>
      </c>
      <c r="K1888" s="1">
        <v>194.48</v>
      </c>
    </row>
    <row r="1889" spans="1:11" ht="18" customHeight="1">
      <c r="A1889" s="1" t="s">
        <v>33</v>
      </c>
      <c r="B1889" s="1">
        <v>2022</v>
      </c>
      <c r="C1889" s="1" t="s">
        <v>45</v>
      </c>
      <c r="D1889" s="1" t="s">
        <v>19</v>
      </c>
      <c r="E1889" s="1" t="s">
        <v>56</v>
      </c>
      <c r="F1889" s="1" t="s">
        <v>31</v>
      </c>
      <c r="G1889" s="1" t="s">
        <v>16</v>
      </c>
      <c r="H1889" s="1" t="s">
        <v>32</v>
      </c>
      <c r="I1889" s="1" t="s">
        <v>17</v>
      </c>
      <c r="J1889" s="1">
        <v>130</v>
      </c>
      <c r="K1889" s="1">
        <v>185.9</v>
      </c>
    </row>
    <row r="1890" spans="1:11" ht="18" customHeight="1">
      <c r="A1890" s="1" t="s">
        <v>30</v>
      </c>
      <c r="B1890" s="1">
        <v>2022</v>
      </c>
      <c r="C1890" s="1" t="s">
        <v>45</v>
      </c>
      <c r="D1890" s="1" t="s">
        <v>19</v>
      </c>
      <c r="E1890" s="1" t="s">
        <v>56</v>
      </c>
      <c r="F1890" s="1" t="s">
        <v>31</v>
      </c>
      <c r="G1890" s="1" t="s">
        <v>16</v>
      </c>
      <c r="H1890" s="1" t="s">
        <v>32</v>
      </c>
      <c r="I1890" s="1" t="s">
        <v>17</v>
      </c>
      <c r="J1890" s="1">
        <v>370</v>
      </c>
      <c r="K1890" s="1">
        <v>529.1</v>
      </c>
    </row>
    <row r="1891" spans="1:11" ht="18" customHeight="1">
      <c r="A1891" s="1" t="s">
        <v>36</v>
      </c>
      <c r="B1891" s="1">
        <v>2022</v>
      </c>
      <c r="C1891" s="1" t="s">
        <v>45</v>
      </c>
      <c r="D1891" s="1" t="s">
        <v>19</v>
      </c>
      <c r="E1891" s="1" t="s">
        <v>56</v>
      </c>
      <c r="F1891" s="1" t="s">
        <v>31</v>
      </c>
      <c r="G1891" s="1" t="s">
        <v>16</v>
      </c>
      <c r="H1891" s="1" t="s">
        <v>32</v>
      </c>
      <c r="I1891" s="1" t="s">
        <v>17</v>
      </c>
      <c r="J1891" s="1">
        <v>184</v>
      </c>
      <c r="K1891" s="1">
        <v>526.24</v>
      </c>
    </row>
    <row r="1892" spans="1:11" ht="18" customHeight="1">
      <c r="A1892" s="1" t="s">
        <v>36</v>
      </c>
      <c r="B1892" s="1">
        <v>2022</v>
      </c>
      <c r="C1892" s="1" t="s">
        <v>45</v>
      </c>
      <c r="D1892" s="1" t="s">
        <v>19</v>
      </c>
      <c r="E1892" s="1" t="s">
        <v>56</v>
      </c>
      <c r="F1892" s="1" t="s">
        <v>31</v>
      </c>
      <c r="G1892" s="1" t="s">
        <v>16</v>
      </c>
      <c r="H1892" s="1" t="s">
        <v>32</v>
      </c>
      <c r="I1892" s="1" t="s">
        <v>17</v>
      </c>
      <c r="J1892" s="1">
        <v>232</v>
      </c>
      <c r="K1892" s="1">
        <v>526.24</v>
      </c>
    </row>
    <row r="1893" spans="1:11" ht="18" customHeight="1">
      <c r="A1893" s="1" t="s">
        <v>30</v>
      </c>
      <c r="B1893" s="1">
        <v>2022</v>
      </c>
      <c r="C1893" s="1" t="s">
        <v>45</v>
      </c>
      <c r="D1893" s="1" t="s">
        <v>19</v>
      </c>
      <c r="E1893" s="1" t="s">
        <v>56</v>
      </c>
      <c r="F1893" s="1" t="s">
        <v>31</v>
      </c>
      <c r="G1893" s="1" t="s">
        <v>16</v>
      </c>
      <c r="H1893" s="1" t="s">
        <v>32</v>
      </c>
      <c r="I1893" s="1" t="s">
        <v>17</v>
      </c>
      <c r="J1893" s="1">
        <v>1013</v>
      </c>
      <c r="K1893" s="1">
        <v>1448.59</v>
      </c>
    </row>
    <row r="1894" spans="1:11" ht="18" customHeight="1">
      <c r="A1894" s="1" t="s">
        <v>37</v>
      </c>
      <c r="B1894" s="1">
        <v>2022</v>
      </c>
      <c r="C1894" s="1" t="s">
        <v>45</v>
      </c>
      <c r="D1894" s="1" t="s">
        <v>19</v>
      </c>
      <c r="E1894" s="1" t="s">
        <v>56</v>
      </c>
      <c r="F1894" s="1" t="s">
        <v>31</v>
      </c>
      <c r="G1894" s="1" t="s">
        <v>16</v>
      </c>
      <c r="H1894" s="1" t="s">
        <v>32</v>
      </c>
      <c r="I1894" s="1" t="s">
        <v>17</v>
      </c>
      <c r="J1894" s="1">
        <v>234</v>
      </c>
      <c r="K1894" s="1">
        <v>334.62</v>
      </c>
    </row>
    <row r="1895" spans="1:11" ht="18" customHeight="1">
      <c r="A1895" s="1" t="s">
        <v>30</v>
      </c>
      <c r="B1895" s="1">
        <v>2022</v>
      </c>
      <c r="C1895" s="1" t="s">
        <v>45</v>
      </c>
      <c r="D1895" s="1" t="s">
        <v>19</v>
      </c>
      <c r="E1895" s="1" t="s">
        <v>56</v>
      </c>
      <c r="F1895" s="1" t="s">
        <v>31</v>
      </c>
      <c r="G1895" s="1" t="s">
        <v>16</v>
      </c>
      <c r="H1895" s="1" t="s">
        <v>32</v>
      </c>
      <c r="I1895" s="1" t="s">
        <v>17</v>
      </c>
      <c r="J1895" s="1">
        <v>183</v>
      </c>
      <c r="K1895" s="1">
        <v>261.69</v>
      </c>
    </row>
    <row r="1896" spans="1:11" ht="18" customHeight="1">
      <c r="A1896" s="1" t="s">
        <v>36</v>
      </c>
      <c r="B1896" s="1">
        <v>2022</v>
      </c>
      <c r="C1896" s="1" t="s">
        <v>45</v>
      </c>
      <c r="D1896" s="1" t="s">
        <v>19</v>
      </c>
      <c r="E1896" s="1" t="s">
        <v>56</v>
      </c>
      <c r="F1896" s="1" t="s">
        <v>31</v>
      </c>
      <c r="G1896" s="1" t="s">
        <v>16</v>
      </c>
      <c r="H1896" s="1" t="s">
        <v>32</v>
      </c>
      <c r="I1896" s="1" t="s">
        <v>17</v>
      </c>
      <c r="J1896" s="1">
        <v>231</v>
      </c>
      <c r="K1896" s="1">
        <v>330.33</v>
      </c>
    </row>
    <row r="1897" spans="1:11" ht="18" customHeight="1">
      <c r="A1897" s="1" t="s">
        <v>30</v>
      </c>
      <c r="B1897" s="1">
        <v>2022</v>
      </c>
      <c r="C1897" s="1" t="s">
        <v>45</v>
      </c>
      <c r="D1897" s="1" t="s">
        <v>19</v>
      </c>
      <c r="E1897" s="1" t="s">
        <v>56</v>
      </c>
      <c r="F1897" s="1" t="s">
        <v>31</v>
      </c>
      <c r="G1897" s="1" t="s">
        <v>16</v>
      </c>
      <c r="H1897" s="1" t="s">
        <v>32</v>
      </c>
      <c r="I1897" s="1" t="s">
        <v>17</v>
      </c>
      <c r="J1897" s="1">
        <v>133</v>
      </c>
      <c r="K1897" s="1">
        <v>190.19</v>
      </c>
    </row>
    <row r="1898" spans="1:11" ht="18" customHeight="1">
      <c r="A1898" s="1" t="s">
        <v>36</v>
      </c>
      <c r="B1898" s="1">
        <v>2022</v>
      </c>
      <c r="C1898" s="1" t="s">
        <v>45</v>
      </c>
      <c r="D1898" s="1" t="s">
        <v>19</v>
      </c>
      <c r="E1898" s="1" t="s">
        <v>56</v>
      </c>
      <c r="F1898" s="1" t="s">
        <v>31</v>
      </c>
      <c r="G1898" s="1" t="s">
        <v>16</v>
      </c>
      <c r="H1898" s="1" t="s">
        <v>32</v>
      </c>
      <c r="I1898" s="1" t="s">
        <v>17</v>
      </c>
      <c r="J1898" s="1">
        <v>127</v>
      </c>
      <c r="K1898" s="1">
        <v>181.61</v>
      </c>
    </row>
    <row r="1899" spans="1:11" ht="18" customHeight="1">
      <c r="A1899" s="1" t="s">
        <v>36</v>
      </c>
      <c r="B1899" s="1">
        <v>2022</v>
      </c>
      <c r="C1899" s="1" t="s">
        <v>45</v>
      </c>
      <c r="D1899" s="1" t="s">
        <v>19</v>
      </c>
      <c r="E1899" s="1" t="s">
        <v>56</v>
      </c>
      <c r="F1899" s="1" t="s">
        <v>31</v>
      </c>
      <c r="G1899" s="1" t="s">
        <v>16</v>
      </c>
      <c r="H1899" s="1" t="s">
        <v>32</v>
      </c>
      <c r="I1899" s="1" t="s">
        <v>17</v>
      </c>
      <c r="J1899" s="1">
        <v>794</v>
      </c>
      <c r="K1899" s="1">
        <v>1135.42</v>
      </c>
    </row>
    <row r="1900" spans="1:11" ht="18" customHeight="1">
      <c r="A1900" s="1" t="s">
        <v>36</v>
      </c>
      <c r="B1900" s="1">
        <v>2022</v>
      </c>
      <c r="C1900" s="1" t="s">
        <v>45</v>
      </c>
      <c r="D1900" s="1" t="s">
        <v>19</v>
      </c>
      <c r="E1900" s="1" t="s">
        <v>56</v>
      </c>
      <c r="F1900" s="1" t="s">
        <v>31</v>
      </c>
      <c r="G1900" s="1" t="s">
        <v>16</v>
      </c>
      <c r="H1900" s="1" t="s">
        <v>32</v>
      </c>
      <c r="I1900" s="1" t="s">
        <v>21</v>
      </c>
      <c r="J1900" s="1">
        <v>137</v>
      </c>
      <c r="K1900" s="1">
        <v>195.91</v>
      </c>
    </row>
    <row r="1901" spans="1:11" ht="18" customHeight="1">
      <c r="A1901" s="1" t="s">
        <v>33</v>
      </c>
      <c r="B1901" s="1">
        <v>2022</v>
      </c>
      <c r="C1901" s="1" t="s">
        <v>45</v>
      </c>
      <c r="D1901" s="1" t="s">
        <v>19</v>
      </c>
      <c r="E1901" s="1" t="s">
        <v>56</v>
      </c>
      <c r="F1901" s="1" t="s">
        <v>31</v>
      </c>
      <c r="G1901" s="1" t="s">
        <v>16</v>
      </c>
      <c r="H1901" s="1" t="s">
        <v>32</v>
      </c>
      <c r="I1901" s="1" t="s">
        <v>21</v>
      </c>
      <c r="J1901" s="1">
        <v>131</v>
      </c>
      <c r="K1901" s="1">
        <v>187.32999999999998</v>
      </c>
    </row>
    <row r="1902" spans="1:11" ht="18" customHeight="1">
      <c r="A1902" s="1" t="s">
        <v>33</v>
      </c>
      <c r="B1902" s="1">
        <v>2022</v>
      </c>
      <c r="C1902" s="1" t="s">
        <v>45</v>
      </c>
      <c r="D1902" s="1" t="s">
        <v>19</v>
      </c>
      <c r="E1902" s="1" t="s">
        <v>56</v>
      </c>
      <c r="F1902" s="1" t="s">
        <v>31</v>
      </c>
      <c r="G1902" s="1" t="s">
        <v>16</v>
      </c>
      <c r="H1902" s="1" t="s">
        <v>32</v>
      </c>
      <c r="I1902" s="1" t="s">
        <v>21</v>
      </c>
      <c r="J1902" s="1">
        <v>371</v>
      </c>
      <c r="K1902" s="1">
        <v>530.53</v>
      </c>
    </row>
    <row r="1903" spans="1:11" ht="18" customHeight="1">
      <c r="A1903" s="1" t="s">
        <v>33</v>
      </c>
      <c r="B1903" s="1">
        <v>2022</v>
      </c>
      <c r="C1903" s="1" t="s">
        <v>45</v>
      </c>
      <c r="D1903" s="1" t="s">
        <v>19</v>
      </c>
      <c r="E1903" s="1" t="s">
        <v>56</v>
      </c>
      <c r="F1903" s="1" t="s">
        <v>31</v>
      </c>
      <c r="G1903" s="1" t="s">
        <v>16</v>
      </c>
      <c r="H1903" s="1" t="s">
        <v>32</v>
      </c>
      <c r="I1903" s="1" t="s">
        <v>17</v>
      </c>
      <c r="J1903" s="1">
        <v>185</v>
      </c>
      <c r="K1903" s="1">
        <v>264.55</v>
      </c>
    </row>
    <row r="1904" spans="1:11" ht="18" customHeight="1">
      <c r="A1904" s="1" t="s">
        <v>36</v>
      </c>
      <c r="B1904" s="1">
        <v>2022</v>
      </c>
      <c r="C1904" s="1" t="s">
        <v>45</v>
      </c>
      <c r="D1904" s="1" t="s">
        <v>19</v>
      </c>
      <c r="E1904" s="1" t="s">
        <v>56</v>
      </c>
      <c r="F1904" s="1" t="s">
        <v>31</v>
      </c>
      <c r="G1904" s="1" t="s">
        <v>16</v>
      </c>
      <c r="H1904" s="1" t="s">
        <v>32</v>
      </c>
      <c r="I1904" s="1" t="s">
        <v>17</v>
      </c>
      <c r="J1904" s="1">
        <v>233</v>
      </c>
      <c r="K1904" s="1">
        <v>333.19</v>
      </c>
    </row>
    <row r="1905" spans="1:11" ht="18" customHeight="1">
      <c r="A1905" s="1" t="s">
        <v>36</v>
      </c>
      <c r="B1905" s="1">
        <v>2022</v>
      </c>
      <c r="C1905" s="1" t="s">
        <v>44</v>
      </c>
      <c r="D1905" s="1" t="s">
        <v>19</v>
      </c>
      <c r="E1905" s="1" t="s">
        <v>56</v>
      </c>
      <c r="F1905" s="1" t="s">
        <v>31</v>
      </c>
      <c r="G1905" s="1" t="s">
        <v>16</v>
      </c>
      <c r="H1905" s="1" t="s">
        <v>32</v>
      </c>
      <c r="I1905" s="1" t="s">
        <v>21</v>
      </c>
      <c r="J1905" s="1">
        <v>152</v>
      </c>
      <c r="K1905" s="1">
        <v>217.36</v>
      </c>
    </row>
    <row r="1906" spans="1:11" ht="18" customHeight="1">
      <c r="A1906" s="1" t="s">
        <v>36</v>
      </c>
      <c r="B1906" s="1">
        <v>2022</v>
      </c>
      <c r="C1906" s="1" t="s">
        <v>44</v>
      </c>
      <c r="D1906" s="1" t="s">
        <v>19</v>
      </c>
      <c r="E1906" s="1" t="s">
        <v>56</v>
      </c>
      <c r="F1906" s="1" t="s">
        <v>31</v>
      </c>
      <c r="G1906" s="1" t="s">
        <v>16</v>
      </c>
      <c r="H1906" s="1" t="s">
        <v>32</v>
      </c>
      <c r="I1906" s="1" t="s">
        <v>21</v>
      </c>
      <c r="J1906" s="1">
        <v>146</v>
      </c>
      <c r="K1906" s="1">
        <v>208.78</v>
      </c>
    </row>
    <row r="1907" spans="1:11" ht="18" customHeight="1">
      <c r="A1907" s="1" t="s">
        <v>36</v>
      </c>
      <c r="B1907" s="1">
        <v>2022</v>
      </c>
      <c r="C1907" s="1" t="s">
        <v>44</v>
      </c>
      <c r="D1907" s="1" t="s">
        <v>19</v>
      </c>
      <c r="E1907" s="1" t="s">
        <v>56</v>
      </c>
      <c r="F1907" s="1" t="s">
        <v>31</v>
      </c>
      <c r="G1907" s="1" t="s">
        <v>16</v>
      </c>
      <c r="H1907" s="1" t="s">
        <v>32</v>
      </c>
      <c r="I1907" s="1" t="s">
        <v>21</v>
      </c>
      <c r="J1907" s="1">
        <v>140</v>
      </c>
      <c r="K1907" s="1">
        <v>200.2</v>
      </c>
    </row>
    <row r="1908" spans="1:11" ht="18" customHeight="1">
      <c r="A1908" s="1" t="s">
        <v>40</v>
      </c>
      <c r="B1908" s="1">
        <v>2022</v>
      </c>
      <c r="C1908" s="1" t="s">
        <v>44</v>
      </c>
      <c r="D1908" s="1" t="s">
        <v>19</v>
      </c>
      <c r="E1908" s="1" t="s">
        <v>56</v>
      </c>
      <c r="F1908" s="1" t="s">
        <v>31</v>
      </c>
      <c r="G1908" s="1" t="s">
        <v>16</v>
      </c>
      <c r="H1908" s="1" t="s">
        <v>32</v>
      </c>
      <c r="I1908" s="1" t="s">
        <v>17</v>
      </c>
      <c r="J1908" s="1">
        <v>188</v>
      </c>
      <c r="K1908" s="1">
        <v>268.84000000000003</v>
      </c>
    </row>
    <row r="1909" spans="1:11" ht="18" customHeight="1">
      <c r="A1909" s="1" t="s">
        <v>33</v>
      </c>
      <c r="B1909" s="1">
        <v>2022</v>
      </c>
      <c r="C1909" s="1" t="s">
        <v>44</v>
      </c>
      <c r="D1909" s="1" t="s">
        <v>19</v>
      </c>
      <c r="E1909" s="1" t="s">
        <v>56</v>
      </c>
      <c r="F1909" s="1" t="s">
        <v>31</v>
      </c>
      <c r="G1909" s="1" t="s">
        <v>16</v>
      </c>
      <c r="H1909" s="1" t="s">
        <v>32</v>
      </c>
      <c r="I1909" s="1" t="s">
        <v>17</v>
      </c>
      <c r="J1909" s="1">
        <v>236</v>
      </c>
      <c r="K1909" s="1">
        <v>337.48</v>
      </c>
    </row>
    <row r="1910" spans="1:11" ht="18" customHeight="1">
      <c r="A1910" s="1" t="s">
        <v>36</v>
      </c>
      <c r="B1910" s="1">
        <v>2022</v>
      </c>
      <c r="C1910" s="1" t="s">
        <v>44</v>
      </c>
      <c r="D1910" s="1" t="s">
        <v>19</v>
      </c>
      <c r="E1910" s="1" t="s">
        <v>56</v>
      </c>
      <c r="F1910" s="1" t="s">
        <v>31</v>
      </c>
      <c r="G1910" s="1" t="s">
        <v>16</v>
      </c>
      <c r="H1910" s="1" t="s">
        <v>32</v>
      </c>
      <c r="I1910" s="1" t="s">
        <v>17</v>
      </c>
      <c r="J1910" s="1">
        <v>154</v>
      </c>
      <c r="K1910" s="1">
        <v>220.22</v>
      </c>
    </row>
    <row r="1911" spans="1:11" ht="18" customHeight="1">
      <c r="A1911" s="1" t="s">
        <v>33</v>
      </c>
      <c r="B1911" s="1">
        <v>2022</v>
      </c>
      <c r="C1911" s="1" t="s">
        <v>44</v>
      </c>
      <c r="D1911" s="1" t="s">
        <v>19</v>
      </c>
      <c r="E1911" s="1" t="s">
        <v>56</v>
      </c>
      <c r="F1911" s="1" t="s">
        <v>31</v>
      </c>
      <c r="G1911" s="1" t="s">
        <v>16</v>
      </c>
      <c r="H1911" s="1" t="s">
        <v>32</v>
      </c>
      <c r="I1911" s="1" t="s">
        <v>17</v>
      </c>
      <c r="J1911" s="1">
        <v>148</v>
      </c>
      <c r="K1911" s="1">
        <v>211.64</v>
      </c>
    </row>
    <row r="1912" spans="1:11" ht="18" customHeight="1">
      <c r="A1912" s="1" t="s">
        <v>30</v>
      </c>
      <c r="B1912" s="1">
        <v>2022</v>
      </c>
      <c r="C1912" s="1" t="s">
        <v>44</v>
      </c>
      <c r="D1912" s="1" t="s">
        <v>19</v>
      </c>
      <c r="E1912" s="1" t="s">
        <v>56</v>
      </c>
      <c r="F1912" s="1" t="s">
        <v>31</v>
      </c>
      <c r="G1912" s="1" t="s">
        <v>16</v>
      </c>
      <c r="H1912" s="1" t="s">
        <v>32</v>
      </c>
      <c r="I1912" s="1" t="s">
        <v>17</v>
      </c>
      <c r="J1912" s="1">
        <v>142</v>
      </c>
      <c r="K1912" s="1">
        <v>203.06</v>
      </c>
    </row>
    <row r="1913" spans="1:11" ht="18" customHeight="1">
      <c r="A1913" s="1" t="s">
        <v>33</v>
      </c>
      <c r="B1913" s="1">
        <v>2022</v>
      </c>
      <c r="C1913" s="1" t="s">
        <v>44</v>
      </c>
      <c r="D1913" s="1" t="s">
        <v>19</v>
      </c>
      <c r="E1913" s="1" t="s">
        <v>56</v>
      </c>
      <c r="F1913" s="1" t="s">
        <v>31</v>
      </c>
      <c r="G1913" s="1" t="s">
        <v>16</v>
      </c>
      <c r="H1913" s="1" t="s">
        <v>32</v>
      </c>
      <c r="I1913" s="1" t="s">
        <v>17</v>
      </c>
      <c r="J1913" s="1">
        <v>190</v>
      </c>
      <c r="K1913" s="1">
        <v>526.24</v>
      </c>
    </row>
    <row r="1914" spans="1:11" ht="18" customHeight="1">
      <c r="A1914" s="1" t="s">
        <v>37</v>
      </c>
      <c r="B1914" s="1">
        <v>2022</v>
      </c>
      <c r="C1914" s="1" t="s">
        <v>44</v>
      </c>
      <c r="D1914" s="1" t="s">
        <v>19</v>
      </c>
      <c r="E1914" s="1" t="s">
        <v>56</v>
      </c>
      <c r="F1914" s="1" t="s">
        <v>31</v>
      </c>
      <c r="G1914" s="1" t="s">
        <v>16</v>
      </c>
      <c r="H1914" s="1" t="s">
        <v>32</v>
      </c>
      <c r="I1914" s="1" t="s">
        <v>17</v>
      </c>
      <c r="J1914" s="1">
        <v>238</v>
      </c>
      <c r="K1914" s="1">
        <v>526.24</v>
      </c>
    </row>
    <row r="1915" spans="1:11" ht="18" customHeight="1">
      <c r="A1915" s="1" t="s">
        <v>30</v>
      </c>
      <c r="B1915" s="1">
        <v>2022</v>
      </c>
      <c r="C1915" s="1" t="s">
        <v>44</v>
      </c>
      <c r="D1915" s="1" t="s">
        <v>19</v>
      </c>
      <c r="E1915" s="1" t="s">
        <v>56</v>
      </c>
      <c r="F1915" s="1" t="s">
        <v>31</v>
      </c>
      <c r="G1915" s="1" t="s">
        <v>16</v>
      </c>
      <c r="H1915" s="1" t="s">
        <v>32</v>
      </c>
      <c r="I1915" s="1" t="s">
        <v>17</v>
      </c>
      <c r="J1915" s="1">
        <v>1012</v>
      </c>
      <c r="K1915" s="1">
        <v>1447.1599999999999</v>
      </c>
    </row>
    <row r="1916" spans="1:11" ht="18" customHeight="1">
      <c r="A1916" s="1" t="s">
        <v>30</v>
      </c>
      <c r="B1916" s="1">
        <v>2022</v>
      </c>
      <c r="C1916" s="1" t="s">
        <v>44</v>
      </c>
      <c r="D1916" s="1" t="s">
        <v>19</v>
      </c>
      <c r="E1916" s="1" t="s">
        <v>56</v>
      </c>
      <c r="F1916" s="1" t="s">
        <v>31</v>
      </c>
      <c r="G1916" s="1" t="s">
        <v>16</v>
      </c>
      <c r="H1916" s="1" t="s">
        <v>32</v>
      </c>
      <c r="I1916" s="1" t="s">
        <v>17</v>
      </c>
      <c r="J1916" s="1">
        <v>189</v>
      </c>
      <c r="K1916" s="1">
        <v>270.27</v>
      </c>
    </row>
    <row r="1917" spans="1:11" ht="18" customHeight="1">
      <c r="A1917" s="1" t="s">
        <v>36</v>
      </c>
      <c r="B1917" s="1">
        <v>2022</v>
      </c>
      <c r="C1917" s="1" t="s">
        <v>44</v>
      </c>
      <c r="D1917" s="1" t="s">
        <v>19</v>
      </c>
      <c r="E1917" s="1" t="s">
        <v>56</v>
      </c>
      <c r="F1917" s="1" t="s">
        <v>31</v>
      </c>
      <c r="G1917" s="1" t="s">
        <v>16</v>
      </c>
      <c r="H1917" s="1" t="s">
        <v>32</v>
      </c>
      <c r="I1917" s="1" t="s">
        <v>17</v>
      </c>
      <c r="J1917" s="1">
        <v>237</v>
      </c>
      <c r="K1917" s="1">
        <v>338.90999999999997</v>
      </c>
    </row>
    <row r="1918" spans="1:11" ht="18" customHeight="1">
      <c r="A1918" s="1" t="s">
        <v>30</v>
      </c>
      <c r="B1918" s="1">
        <v>2022</v>
      </c>
      <c r="C1918" s="1" t="s">
        <v>44</v>
      </c>
      <c r="D1918" s="1" t="s">
        <v>19</v>
      </c>
      <c r="E1918" s="1" t="s">
        <v>56</v>
      </c>
      <c r="F1918" s="1" t="s">
        <v>31</v>
      </c>
      <c r="G1918" s="1" t="s">
        <v>16</v>
      </c>
      <c r="H1918" s="1" t="s">
        <v>32</v>
      </c>
      <c r="I1918" s="1" t="s">
        <v>17</v>
      </c>
      <c r="J1918" s="1">
        <v>151</v>
      </c>
      <c r="K1918" s="1">
        <v>215.93</v>
      </c>
    </row>
    <row r="1919" spans="1:11" ht="18" customHeight="1">
      <c r="A1919" s="1" t="s">
        <v>33</v>
      </c>
      <c r="B1919" s="1">
        <v>2022</v>
      </c>
      <c r="C1919" s="1" t="s">
        <v>44</v>
      </c>
      <c r="D1919" s="1" t="s">
        <v>19</v>
      </c>
      <c r="E1919" s="1" t="s">
        <v>56</v>
      </c>
      <c r="F1919" s="1" t="s">
        <v>31</v>
      </c>
      <c r="G1919" s="1" t="s">
        <v>16</v>
      </c>
      <c r="H1919" s="1" t="s">
        <v>32</v>
      </c>
      <c r="I1919" s="1" t="s">
        <v>17</v>
      </c>
      <c r="J1919" s="1">
        <v>145</v>
      </c>
      <c r="K1919" s="1">
        <v>207.35</v>
      </c>
    </row>
    <row r="1920" spans="1:11" ht="18" customHeight="1">
      <c r="A1920" s="1" t="s">
        <v>40</v>
      </c>
      <c r="B1920" s="1">
        <v>2022</v>
      </c>
      <c r="C1920" s="1" t="s">
        <v>44</v>
      </c>
      <c r="D1920" s="1" t="s">
        <v>19</v>
      </c>
      <c r="E1920" s="1" t="s">
        <v>56</v>
      </c>
      <c r="F1920" s="1" t="s">
        <v>31</v>
      </c>
      <c r="G1920" s="1" t="s">
        <v>16</v>
      </c>
      <c r="H1920" s="1" t="s">
        <v>32</v>
      </c>
      <c r="I1920" s="1" t="s">
        <v>17</v>
      </c>
      <c r="J1920" s="1">
        <v>139</v>
      </c>
      <c r="K1920" s="1">
        <v>198.76999999999998</v>
      </c>
    </row>
    <row r="1921" spans="1:11" ht="18" customHeight="1">
      <c r="A1921" s="1" t="s">
        <v>36</v>
      </c>
      <c r="B1921" s="1">
        <v>2022</v>
      </c>
      <c r="C1921" s="1" t="s">
        <v>44</v>
      </c>
      <c r="D1921" s="1" t="s">
        <v>19</v>
      </c>
      <c r="E1921" s="1" t="s">
        <v>56</v>
      </c>
      <c r="F1921" s="1" t="s">
        <v>31</v>
      </c>
      <c r="G1921" s="1" t="s">
        <v>16</v>
      </c>
      <c r="H1921" s="1" t="s">
        <v>32</v>
      </c>
      <c r="I1921" s="1" t="s">
        <v>17</v>
      </c>
      <c r="J1921" s="1">
        <v>793</v>
      </c>
      <c r="K1921" s="1">
        <v>1133.99</v>
      </c>
    </row>
    <row r="1922" spans="1:11" ht="18" customHeight="1">
      <c r="A1922" s="1" t="s">
        <v>36</v>
      </c>
      <c r="B1922" s="1">
        <v>2022</v>
      </c>
      <c r="C1922" s="1" t="s">
        <v>44</v>
      </c>
      <c r="D1922" s="1" t="s">
        <v>19</v>
      </c>
      <c r="E1922" s="1" t="s">
        <v>56</v>
      </c>
      <c r="F1922" s="1" t="s">
        <v>31</v>
      </c>
      <c r="G1922" s="1" t="s">
        <v>16</v>
      </c>
      <c r="H1922" s="1" t="s">
        <v>32</v>
      </c>
      <c r="I1922" s="1" t="s">
        <v>17</v>
      </c>
      <c r="J1922" s="1">
        <v>827</v>
      </c>
      <c r="K1922" s="1">
        <v>1182.6100000000001</v>
      </c>
    </row>
    <row r="1923" spans="1:11" ht="18" customHeight="1">
      <c r="A1923" s="1" t="s">
        <v>40</v>
      </c>
      <c r="B1923" s="1">
        <v>2022</v>
      </c>
      <c r="C1923" s="1" t="s">
        <v>44</v>
      </c>
      <c r="D1923" s="1" t="s">
        <v>19</v>
      </c>
      <c r="E1923" s="1" t="s">
        <v>56</v>
      </c>
      <c r="F1923" s="1" t="s">
        <v>31</v>
      </c>
      <c r="G1923" s="1" t="s">
        <v>16</v>
      </c>
      <c r="H1923" s="1" t="s">
        <v>32</v>
      </c>
      <c r="I1923" s="1" t="s">
        <v>21</v>
      </c>
      <c r="J1923" s="1">
        <v>149</v>
      </c>
      <c r="K1923" s="1">
        <v>213.07</v>
      </c>
    </row>
    <row r="1924" spans="1:11" ht="18" customHeight="1">
      <c r="A1924" s="1" t="s">
        <v>33</v>
      </c>
      <c r="B1924" s="1">
        <v>2022</v>
      </c>
      <c r="C1924" s="1" t="s">
        <v>44</v>
      </c>
      <c r="D1924" s="1" t="s">
        <v>19</v>
      </c>
      <c r="E1924" s="1" t="s">
        <v>56</v>
      </c>
      <c r="F1924" s="1" t="s">
        <v>31</v>
      </c>
      <c r="G1924" s="1" t="s">
        <v>16</v>
      </c>
      <c r="H1924" s="1" t="s">
        <v>32</v>
      </c>
      <c r="I1924" s="1" t="s">
        <v>21</v>
      </c>
      <c r="J1924" s="1">
        <v>143</v>
      </c>
      <c r="K1924" s="1">
        <v>204.49</v>
      </c>
    </row>
    <row r="1925" spans="1:11" ht="18" customHeight="1">
      <c r="A1925" s="1" t="s">
        <v>33</v>
      </c>
      <c r="B1925" s="1">
        <v>2022</v>
      </c>
      <c r="C1925" s="1" t="s">
        <v>44</v>
      </c>
      <c r="D1925" s="1" t="s">
        <v>19</v>
      </c>
      <c r="E1925" s="1" t="s">
        <v>56</v>
      </c>
      <c r="F1925" s="1" t="s">
        <v>31</v>
      </c>
      <c r="G1925" s="1" t="s">
        <v>16</v>
      </c>
      <c r="H1925" s="1" t="s">
        <v>32</v>
      </c>
      <c r="I1925" s="1" t="s">
        <v>17</v>
      </c>
      <c r="J1925" s="1">
        <v>191</v>
      </c>
      <c r="K1925" s="1">
        <v>273.13</v>
      </c>
    </row>
    <row r="1926" spans="1:11" ht="18" customHeight="1">
      <c r="A1926" s="1" t="s">
        <v>36</v>
      </c>
      <c r="B1926" s="1">
        <v>2022</v>
      </c>
      <c r="C1926" s="1" t="s">
        <v>44</v>
      </c>
      <c r="D1926" s="1" t="s">
        <v>19</v>
      </c>
      <c r="E1926" s="1" t="s">
        <v>56</v>
      </c>
      <c r="F1926" s="1" t="s">
        <v>31</v>
      </c>
      <c r="G1926" s="1" t="s">
        <v>16</v>
      </c>
      <c r="H1926" s="1" t="s">
        <v>32</v>
      </c>
      <c r="I1926" s="1" t="s">
        <v>17</v>
      </c>
      <c r="J1926" s="1">
        <v>239</v>
      </c>
      <c r="K1926" s="1">
        <v>341.77</v>
      </c>
    </row>
    <row r="1927" spans="1:11" ht="18" customHeight="1">
      <c r="A1927" s="1" t="s">
        <v>36</v>
      </c>
      <c r="B1927" s="1">
        <v>2022</v>
      </c>
      <c r="C1927" s="1" t="s">
        <v>39</v>
      </c>
      <c r="D1927" s="1" t="s">
        <v>19</v>
      </c>
      <c r="E1927" s="1" t="s">
        <v>56</v>
      </c>
      <c r="F1927" s="1" t="s">
        <v>31</v>
      </c>
      <c r="G1927" s="1" t="s">
        <v>16</v>
      </c>
      <c r="H1927" s="1" t="s">
        <v>32</v>
      </c>
      <c r="I1927" s="1" t="s">
        <v>21</v>
      </c>
      <c r="J1927" s="1">
        <v>200</v>
      </c>
      <c r="K1927" s="1">
        <v>286</v>
      </c>
    </row>
    <row r="1928" spans="1:11" ht="18" customHeight="1">
      <c r="A1928" s="1" t="s">
        <v>36</v>
      </c>
      <c r="B1928" s="1">
        <v>2022</v>
      </c>
      <c r="C1928" s="1" t="s">
        <v>39</v>
      </c>
      <c r="D1928" s="1" t="s">
        <v>19</v>
      </c>
      <c r="E1928" s="1" t="s">
        <v>56</v>
      </c>
      <c r="F1928" s="1" t="s">
        <v>31</v>
      </c>
      <c r="G1928" s="1" t="s">
        <v>16</v>
      </c>
      <c r="H1928" s="1" t="s">
        <v>32</v>
      </c>
      <c r="I1928" s="1" t="s">
        <v>21</v>
      </c>
      <c r="J1928" s="1">
        <v>194</v>
      </c>
      <c r="K1928" s="1">
        <v>277.42</v>
      </c>
    </row>
    <row r="1929" spans="1:11" ht="18" customHeight="1">
      <c r="A1929" s="1" t="s">
        <v>33</v>
      </c>
      <c r="B1929" s="1">
        <v>2022</v>
      </c>
      <c r="C1929" s="1" t="s">
        <v>39</v>
      </c>
      <c r="D1929" s="1" t="s">
        <v>19</v>
      </c>
      <c r="E1929" s="1" t="s">
        <v>56</v>
      </c>
      <c r="F1929" s="1" t="s">
        <v>31</v>
      </c>
      <c r="G1929" s="1" t="s">
        <v>16</v>
      </c>
      <c r="H1929" s="1" t="s">
        <v>32</v>
      </c>
      <c r="I1929" s="1" t="s">
        <v>21</v>
      </c>
      <c r="J1929" s="1">
        <v>188</v>
      </c>
      <c r="K1929" s="1">
        <v>268.84000000000003</v>
      </c>
    </row>
    <row r="1930" spans="1:11" ht="18" customHeight="1">
      <c r="A1930" s="1" t="s">
        <v>36</v>
      </c>
      <c r="B1930" s="1">
        <v>2022</v>
      </c>
      <c r="C1930" s="1" t="s">
        <v>39</v>
      </c>
      <c r="D1930" s="1" t="s">
        <v>19</v>
      </c>
      <c r="E1930" s="1" t="s">
        <v>56</v>
      </c>
      <c r="F1930" s="1" t="s">
        <v>31</v>
      </c>
      <c r="G1930" s="1" t="s">
        <v>16</v>
      </c>
      <c r="H1930" s="1" t="s">
        <v>32</v>
      </c>
      <c r="I1930" s="1" t="s">
        <v>17</v>
      </c>
      <c r="J1930" s="1">
        <v>206</v>
      </c>
      <c r="K1930" s="1">
        <v>294.58</v>
      </c>
    </row>
    <row r="1931" spans="1:11" ht="18" customHeight="1">
      <c r="A1931" s="1" t="s">
        <v>33</v>
      </c>
      <c r="B1931" s="1">
        <v>2022</v>
      </c>
      <c r="C1931" s="1" t="s">
        <v>39</v>
      </c>
      <c r="D1931" s="1" t="s">
        <v>19</v>
      </c>
      <c r="E1931" s="1" t="s">
        <v>56</v>
      </c>
      <c r="F1931" s="1" t="s">
        <v>31</v>
      </c>
      <c r="G1931" s="1" t="s">
        <v>16</v>
      </c>
      <c r="H1931" s="1" t="s">
        <v>32</v>
      </c>
      <c r="I1931" s="1" t="s">
        <v>17</v>
      </c>
      <c r="J1931" s="1">
        <v>254</v>
      </c>
      <c r="K1931" s="1">
        <v>363.22</v>
      </c>
    </row>
    <row r="1932" spans="1:11" ht="18" customHeight="1">
      <c r="A1932" s="1" t="s">
        <v>37</v>
      </c>
      <c r="B1932" s="1">
        <v>2022</v>
      </c>
      <c r="C1932" s="1" t="s">
        <v>39</v>
      </c>
      <c r="D1932" s="1" t="s">
        <v>19</v>
      </c>
      <c r="E1932" s="1" t="s">
        <v>56</v>
      </c>
      <c r="F1932" s="1" t="s">
        <v>31</v>
      </c>
      <c r="G1932" s="1" t="s">
        <v>16</v>
      </c>
      <c r="H1932" s="1" t="s">
        <v>32</v>
      </c>
      <c r="I1932" s="1" t="s">
        <v>17</v>
      </c>
      <c r="J1932" s="1">
        <v>202</v>
      </c>
      <c r="K1932" s="1">
        <v>288.86</v>
      </c>
    </row>
    <row r="1933" spans="1:11" ht="18" customHeight="1">
      <c r="A1933" s="1" t="s">
        <v>36</v>
      </c>
      <c r="B1933" s="1">
        <v>2022</v>
      </c>
      <c r="C1933" s="1" t="s">
        <v>39</v>
      </c>
      <c r="D1933" s="1" t="s">
        <v>19</v>
      </c>
      <c r="E1933" s="1" t="s">
        <v>56</v>
      </c>
      <c r="F1933" s="1" t="s">
        <v>31</v>
      </c>
      <c r="G1933" s="1" t="s">
        <v>16</v>
      </c>
      <c r="H1933" s="1" t="s">
        <v>32</v>
      </c>
      <c r="I1933" s="1" t="s">
        <v>17</v>
      </c>
      <c r="J1933" s="1">
        <v>196</v>
      </c>
      <c r="K1933" s="1">
        <v>280.27999999999997</v>
      </c>
    </row>
    <row r="1934" spans="1:11" ht="18" customHeight="1">
      <c r="A1934" s="1" t="s">
        <v>36</v>
      </c>
      <c r="B1934" s="1">
        <v>2022</v>
      </c>
      <c r="C1934" s="1" t="s">
        <v>39</v>
      </c>
      <c r="D1934" s="1" t="s">
        <v>19</v>
      </c>
      <c r="E1934" s="1" t="s">
        <v>56</v>
      </c>
      <c r="F1934" s="1" t="s">
        <v>31</v>
      </c>
      <c r="G1934" s="1" t="s">
        <v>16</v>
      </c>
      <c r="H1934" s="1" t="s">
        <v>32</v>
      </c>
      <c r="I1934" s="1" t="s">
        <v>17</v>
      </c>
      <c r="J1934" s="1">
        <v>190</v>
      </c>
      <c r="K1934" s="1">
        <v>271.7</v>
      </c>
    </row>
    <row r="1935" spans="1:11" ht="18" customHeight="1">
      <c r="A1935" s="1" t="s">
        <v>33</v>
      </c>
      <c r="B1935" s="1">
        <v>2022</v>
      </c>
      <c r="C1935" s="1" t="s">
        <v>39</v>
      </c>
      <c r="D1935" s="1" t="s">
        <v>19</v>
      </c>
      <c r="E1935" s="1" t="s">
        <v>56</v>
      </c>
      <c r="F1935" s="1" t="s">
        <v>31</v>
      </c>
      <c r="G1935" s="1" t="s">
        <v>16</v>
      </c>
      <c r="H1935" s="1" t="s">
        <v>32</v>
      </c>
      <c r="I1935" s="1" t="s">
        <v>17</v>
      </c>
      <c r="J1935" s="1">
        <v>208</v>
      </c>
      <c r="K1935" s="1">
        <v>526.24</v>
      </c>
    </row>
    <row r="1936" spans="1:11" ht="18" customHeight="1">
      <c r="A1936" s="1" t="s">
        <v>36</v>
      </c>
      <c r="B1936" s="1">
        <v>2022</v>
      </c>
      <c r="C1936" s="1" t="s">
        <v>39</v>
      </c>
      <c r="D1936" s="1" t="s">
        <v>19</v>
      </c>
      <c r="E1936" s="1" t="s">
        <v>56</v>
      </c>
      <c r="F1936" s="1" t="s">
        <v>31</v>
      </c>
      <c r="G1936" s="1" t="s">
        <v>16</v>
      </c>
      <c r="H1936" s="1" t="s">
        <v>32</v>
      </c>
      <c r="I1936" s="1" t="s">
        <v>17</v>
      </c>
      <c r="J1936" s="1">
        <v>1010</v>
      </c>
      <c r="K1936" s="1">
        <v>1444.3</v>
      </c>
    </row>
    <row r="1937" spans="1:11" ht="18" customHeight="1">
      <c r="A1937" s="1" t="s">
        <v>33</v>
      </c>
      <c r="B1937" s="1">
        <v>2022</v>
      </c>
      <c r="C1937" s="1" t="s">
        <v>39</v>
      </c>
      <c r="D1937" s="1" t="s">
        <v>19</v>
      </c>
      <c r="E1937" s="1" t="s">
        <v>56</v>
      </c>
      <c r="F1937" s="1" t="s">
        <v>31</v>
      </c>
      <c r="G1937" s="1" t="s">
        <v>16</v>
      </c>
      <c r="H1937" s="1" t="s">
        <v>32</v>
      </c>
      <c r="I1937" s="1" t="s">
        <v>17</v>
      </c>
      <c r="J1937" s="1">
        <v>252</v>
      </c>
      <c r="K1937" s="1">
        <v>360.36</v>
      </c>
    </row>
    <row r="1938" spans="1:11" ht="18" customHeight="1">
      <c r="A1938" s="1" t="s">
        <v>36</v>
      </c>
      <c r="B1938" s="1">
        <v>2022</v>
      </c>
      <c r="C1938" s="1" t="s">
        <v>39</v>
      </c>
      <c r="D1938" s="1" t="s">
        <v>19</v>
      </c>
      <c r="E1938" s="1" t="s">
        <v>56</v>
      </c>
      <c r="F1938" s="1" t="s">
        <v>31</v>
      </c>
      <c r="G1938" s="1" t="s">
        <v>16</v>
      </c>
      <c r="H1938" s="1" t="s">
        <v>32</v>
      </c>
      <c r="I1938" s="1" t="s">
        <v>17</v>
      </c>
      <c r="J1938" s="1">
        <v>207</v>
      </c>
      <c r="K1938" s="1">
        <v>296.01</v>
      </c>
    </row>
    <row r="1939" spans="1:11" ht="18" customHeight="1">
      <c r="A1939" s="1" t="s">
        <v>33</v>
      </c>
      <c r="B1939" s="1">
        <v>2022</v>
      </c>
      <c r="C1939" s="1" t="s">
        <v>39</v>
      </c>
      <c r="D1939" s="1" t="s">
        <v>19</v>
      </c>
      <c r="E1939" s="1" t="s">
        <v>56</v>
      </c>
      <c r="F1939" s="1" t="s">
        <v>31</v>
      </c>
      <c r="G1939" s="1" t="s">
        <v>16</v>
      </c>
      <c r="H1939" s="1" t="s">
        <v>32</v>
      </c>
      <c r="I1939" s="1" t="s">
        <v>17</v>
      </c>
      <c r="J1939" s="1">
        <v>255</v>
      </c>
      <c r="K1939" s="1">
        <v>364.65</v>
      </c>
    </row>
    <row r="1940" spans="1:11" ht="18" customHeight="1">
      <c r="A1940" s="1" t="s">
        <v>33</v>
      </c>
      <c r="B1940" s="1">
        <v>2022</v>
      </c>
      <c r="C1940" s="1" t="s">
        <v>39</v>
      </c>
      <c r="D1940" s="1" t="s">
        <v>19</v>
      </c>
      <c r="E1940" s="1" t="s">
        <v>56</v>
      </c>
      <c r="F1940" s="1" t="s">
        <v>31</v>
      </c>
      <c r="G1940" s="1" t="s">
        <v>16</v>
      </c>
      <c r="H1940" s="1" t="s">
        <v>32</v>
      </c>
      <c r="I1940" s="1" t="s">
        <v>17</v>
      </c>
      <c r="J1940" s="1">
        <v>199</v>
      </c>
      <c r="K1940" s="1">
        <v>284.57</v>
      </c>
    </row>
    <row r="1941" spans="1:11" ht="18" customHeight="1">
      <c r="A1941" s="1" t="s">
        <v>36</v>
      </c>
      <c r="B1941" s="1">
        <v>2022</v>
      </c>
      <c r="C1941" s="1" t="s">
        <v>39</v>
      </c>
      <c r="D1941" s="1" t="s">
        <v>19</v>
      </c>
      <c r="E1941" s="1" t="s">
        <v>56</v>
      </c>
      <c r="F1941" s="1" t="s">
        <v>31</v>
      </c>
      <c r="G1941" s="1" t="s">
        <v>16</v>
      </c>
      <c r="H1941" s="1" t="s">
        <v>32</v>
      </c>
      <c r="I1941" s="1" t="s">
        <v>17</v>
      </c>
      <c r="J1941" s="1">
        <v>193</v>
      </c>
      <c r="K1941" s="1">
        <v>275.99</v>
      </c>
    </row>
    <row r="1942" spans="1:11" ht="18" customHeight="1">
      <c r="A1942" s="1" t="s">
        <v>36</v>
      </c>
      <c r="B1942" s="1">
        <v>2022</v>
      </c>
      <c r="C1942" s="1" t="s">
        <v>39</v>
      </c>
      <c r="D1942" s="1" t="s">
        <v>19</v>
      </c>
      <c r="E1942" s="1" t="s">
        <v>56</v>
      </c>
      <c r="F1942" s="1" t="s">
        <v>31</v>
      </c>
      <c r="G1942" s="1" t="s">
        <v>16</v>
      </c>
      <c r="H1942" s="1" t="s">
        <v>32</v>
      </c>
      <c r="I1942" s="1" t="s">
        <v>17</v>
      </c>
      <c r="J1942" s="1">
        <v>187</v>
      </c>
      <c r="K1942" s="1">
        <v>267.40999999999997</v>
      </c>
    </row>
    <row r="1943" spans="1:11" ht="18" customHeight="1">
      <c r="A1943" s="1" t="s">
        <v>36</v>
      </c>
      <c r="B1943" s="1">
        <v>2022</v>
      </c>
      <c r="C1943" s="1" t="s">
        <v>39</v>
      </c>
      <c r="D1943" s="1" t="s">
        <v>19</v>
      </c>
      <c r="E1943" s="1" t="s">
        <v>56</v>
      </c>
      <c r="F1943" s="1" t="s">
        <v>31</v>
      </c>
      <c r="G1943" s="1" t="s">
        <v>16</v>
      </c>
      <c r="H1943" s="1" t="s">
        <v>32</v>
      </c>
      <c r="I1943" s="1" t="s">
        <v>17</v>
      </c>
      <c r="J1943" s="1">
        <v>791</v>
      </c>
      <c r="K1943" s="1">
        <v>1131.1300000000001</v>
      </c>
    </row>
    <row r="1944" spans="1:11" ht="18" customHeight="1">
      <c r="A1944" s="1" t="s">
        <v>36</v>
      </c>
      <c r="B1944" s="1">
        <v>2022</v>
      </c>
      <c r="C1944" s="1" t="s">
        <v>39</v>
      </c>
      <c r="D1944" s="1" t="s">
        <v>19</v>
      </c>
      <c r="E1944" s="1" t="s">
        <v>56</v>
      </c>
      <c r="F1944" s="1" t="s">
        <v>31</v>
      </c>
      <c r="G1944" s="1" t="s">
        <v>16</v>
      </c>
      <c r="H1944" s="1" t="s">
        <v>32</v>
      </c>
      <c r="I1944" s="1" t="s">
        <v>17</v>
      </c>
      <c r="J1944" s="1">
        <v>824</v>
      </c>
      <c r="K1944" s="1">
        <v>1178.32</v>
      </c>
    </row>
    <row r="1945" spans="1:11" ht="18" customHeight="1">
      <c r="A1945" s="1" t="s">
        <v>37</v>
      </c>
      <c r="B1945" s="1">
        <v>2022</v>
      </c>
      <c r="C1945" s="1" t="s">
        <v>39</v>
      </c>
      <c r="D1945" s="1" t="s">
        <v>19</v>
      </c>
      <c r="E1945" s="1" t="s">
        <v>56</v>
      </c>
      <c r="F1945" s="1" t="s">
        <v>31</v>
      </c>
      <c r="G1945" s="1" t="s">
        <v>16</v>
      </c>
      <c r="H1945" s="1" t="s">
        <v>32</v>
      </c>
      <c r="I1945" s="1" t="s">
        <v>21</v>
      </c>
      <c r="J1945" s="1">
        <v>197</v>
      </c>
      <c r="K1945" s="1">
        <v>281.70999999999998</v>
      </c>
    </row>
    <row r="1946" spans="1:11" ht="18" customHeight="1">
      <c r="A1946" s="1" t="s">
        <v>30</v>
      </c>
      <c r="B1946" s="1">
        <v>2022</v>
      </c>
      <c r="C1946" s="1" t="s">
        <v>39</v>
      </c>
      <c r="D1946" s="1" t="s">
        <v>19</v>
      </c>
      <c r="E1946" s="1" t="s">
        <v>56</v>
      </c>
      <c r="F1946" s="1" t="s">
        <v>31</v>
      </c>
      <c r="G1946" s="1" t="s">
        <v>16</v>
      </c>
      <c r="H1946" s="1" t="s">
        <v>32</v>
      </c>
      <c r="I1946" s="1" t="s">
        <v>21</v>
      </c>
      <c r="J1946" s="1">
        <v>191</v>
      </c>
      <c r="K1946" s="1">
        <v>273.13</v>
      </c>
    </row>
    <row r="1947" spans="1:11" ht="18" customHeight="1">
      <c r="A1947" s="1" t="s">
        <v>37</v>
      </c>
      <c r="B1947" s="1">
        <v>2022</v>
      </c>
      <c r="C1947" s="1" t="s">
        <v>39</v>
      </c>
      <c r="D1947" s="1" t="s">
        <v>19</v>
      </c>
      <c r="E1947" s="1" t="s">
        <v>56</v>
      </c>
      <c r="F1947" s="1" t="s">
        <v>31</v>
      </c>
      <c r="G1947" s="1" t="s">
        <v>16</v>
      </c>
      <c r="H1947" s="1" t="s">
        <v>32</v>
      </c>
      <c r="I1947" s="1" t="s">
        <v>17</v>
      </c>
      <c r="J1947" s="1">
        <v>209</v>
      </c>
      <c r="K1947" s="1">
        <v>298.87</v>
      </c>
    </row>
    <row r="1948" spans="1:11" ht="18" customHeight="1">
      <c r="A1948" s="1" t="s">
        <v>37</v>
      </c>
      <c r="B1948" s="1">
        <v>2022</v>
      </c>
      <c r="C1948" s="1" t="s">
        <v>39</v>
      </c>
      <c r="D1948" s="1" t="s">
        <v>19</v>
      </c>
      <c r="E1948" s="1" t="s">
        <v>56</v>
      </c>
      <c r="F1948" s="1" t="s">
        <v>31</v>
      </c>
      <c r="G1948" s="1" t="s">
        <v>16</v>
      </c>
      <c r="H1948" s="1" t="s">
        <v>32</v>
      </c>
      <c r="I1948" s="1" t="s">
        <v>17</v>
      </c>
      <c r="J1948" s="1">
        <v>251</v>
      </c>
      <c r="K1948" s="1">
        <v>358.93</v>
      </c>
    </row>
    <row r="1949" spans="1:11" ht="18" customHeight="1">
      <c r="A1949" s="1" t="s">
        <v>33</v>
      </c>
      <c r="B1949" s="1">
        <v>2022</v>
      </c>
      <c r="C1949" s="1" t="s">
        <v>43</v>
      </c>
      <c r="D1949" s="1" t="s">
        <v>19</v>
      </c>
      <c r="E1949" s="1" t="s">
        <v>56</v>
      </c>
      <c r="F1949" s="1" t="s">
        <v>31</v>
      </c>
      <c r="G1949" s="1" t="s">
        <v>16</v>
      </c>
      <c r="H1949" s="1" t="s">
        <v>32</v>
      </c>
      <c r="I1949" s="1" t="s">
        <v>21</v>
      </c>
      <c r="J1949" s="1">
        <v>170</v>
      </c>
      <c r="K1949" s="1">
        <v>243.1</v>
      </c>
    </row>
    <row r="1950" spans="1:11" ht="18" customHeight="1">
      <c r="A1950" s="1" t="s">
        <v>30</v>
      </c>
      <c r="B1950" s="1">
        <v>2022</v>
      </c>
      <c r="C1950" s="1" t="s">
        <v>43</v>
      </c>
      <c r="D1950" s="1" t="s">
        <v>19</v>
      </c>
      <c r="E1950" s="1" t="s">
        <v>56</v>
      </c>
      <c r="F1950" s="1" t="s">
        <v>31</v>
      </c>
      <c r="G1950" s="1" t="s">
        <v>16</v>
      </c>
      <c r="H1950" s="1" t="s">
        <v>32</v>
      </c>
      <c r="I1950" s="1" t="s">
        <v>21</v>
      </c>
      <c r="J1950" s="1">
        <v>164</v>
      </c>
      <c r="K1950" s="1">
        <v>234.51999999999998</v>
      </c>
    </row>
    <row r="1951" spans="1:11" ht="18" customHeight="1">
      <c r="A1951" s="1" t="s">
        <v>30</v>
      </c>
      <c r="B1951" s="1">
        <v>2022</v>
      </c>
      <c r="C1951" s="1" t="s">
        <v>43</v>
      </c>
      <c r="D1951" s="1" t="s">
        <v>19</v>
      </c>
      <c r="E1951" s="1" t="s">
        <v>56</v>
      </c>
      <c r="F1951" s="1" t="s">
        <v>31</v>
      </c>
      <c r="G1951" s="1" t="s">
        <v>16</v>
      </c>
      <c r="H1951" s="1" t="s">
        <v>32</v>
      </c>
      <c r="I1951" s="1" t="s">
        <v>21</v>
      </c>
      <c r="J1951" s="1">
        <v>158</v>
      </c>
      <c r="K1951" s="1">
        <v>225.94</v>
      </c>
    </row>
    <row r="1952" spans="1:11" ht="18" customHeight="1">
      <c r="A1952" s="1" t="s">
        <v>37</v>
      </c>
      <c r="B1952" s="1">
        <v>2022</v>
      </c>
      <c r="C1952" s="1" t="s">
        <v>43</v>
      </c>
      <c r="D1952" s="1" t="s">
        <v>19</v>
      </c>
      <c r="E1952" s="1" t="s">
        <v>56</v>
      </c>
      <c r="F1952" s="1" t="s">
        <v>31</v>
      </c>
      <c r="G1952" s="1" t="s">
        <v>16</v>
      </c>
      <c r="H1952" s="1" t="s">
        <v>32</v>
      </c>
      <c r="I1952" s="1" t="s">
        <v>17</v>
      </c>
      <c r="J1952" s="1">
        <v>194</v>
      </c>
      <c r="K1952" s="1">
        <v>277.42</v>
      </c>
    </row>
    <row r="1953" spans="1:11" ht="18" customHeight="1">
      <c r="A1953" s="1" t="s">
        <v>30</v>
      </c>
      <c r="B1953" s="1">
        <v>2022</v>
      </c>
      <c r="C1953" s="1" t="s">
        <v>43</v>
      </c>
      <c r="D1953" s="1" t="s">
        <v>19</v>
      </c>
      <c r="E1953" s="1" t="s">
        <v>56</v>
      </c>
      <c r="F1953" s="1" t="s">
        <v>31</v>
      </c>
      <c r="G1953" s="1" t="s">
        <v>16</v>
      </c>
      <c r="H1953" s="1" t="s">
        <v>32</v>
      </c>
      <c r="I1953" s="1" t="s">
        <v>17</v>
      </c>
      <c r="J1953" s="1">
        <v>242</v>
      </c>
      <c r="K1953" s="1">
        <v>346.06</v>
      </c>
    </row>
    <row r="1954" spans="1:11" ht="18" customHeight="1">
      <c r="A1954" s="1" t="s">
        <v>30</v>
      </c>
      <c r="B1954" s="1">
        <v>2022</v>
      </c>
      <c r="C1954" s="1" t="s">
        <v>43</v>
      </c>
      <c r="D1954" s="1" t="s">
        <v>19</v>
      </c>
      <c r="E1954" s="1" t="s">
        <v>56</v>
      </c>
      <c r="F1954" s="1" t="s">
        <v>31</v>
      </c>
      <c r="G1954" s="1" t="s">
        <v>16</v>
      </c>
      <c r="H1954" s="1" t="s">
        <v>32</v>
      </c>
      <c r="I1954" s="1" t="s">
        <v>17</v>
      </c>
      <c r="J1954" s="1">
        <v>166</v>
      </c>
      <c r="K1954" s="1">
        <v>237.38</v>
      </c>
    </row>
    <row r="1955" spans="1:11" ht="18" customHeight="1">
      <c r="A1955" s="1" t="s">
        <v>36</v>
      </c>
      <c r="B1955" s="1">
        <v>2022</v>
      </c>
      <c r="C1955" s="1" t="s">
        <v>43</v>
      </c>
      <c r="D1955" s="1" t="s">
        <v>19</v>
      </c>
      <c r="E1955" s="1" t="s">
        <v>56</v>
      </c>
      <c r="F1955" s="1" t="s">
        <v>31</v>
      </c>
      <c r="G1955" s="1" t="s">
        <v>16</v>
      </c>
      <c r="H1955" s="1" t="s">
        <v>32</v>
      </c>
      <c r="I1955" s="1" t="s">
        <v>17</v>
      </c>
      <c r="J1955" s="1">
        <v>160</v>
      </c>
      <c r="K1955" s="1">
        <v>228.8</v>
      </c>
    </row>
    <row r="1956" spans="1:11" ht="18" customHeight="1">
      <c r="A1956" s="1" t="s">
        <v>33</v>
      </c>
      <c r="B1956" s="1">
        <v>2022</v>
      </c>
      <c r="C1956" s="1" t="s">
        <v>43</v>
      </c>
      <c r="D1956" s="1" t="s">
        <v>19</v>
      </c>
      <c r="E1956" s="1" t="s">
        <v>56</v>
      </c>
      <c r="F1956" s="1" t="s">
        <v>31</v>
      </c>
      <c r="G1956" s="1" t="s">
        <v>16</v>
      </c>
      <c r="H1956" s="1" t="s">
        <v>32</v>
      </c>
      <c r="I1956" s="1" t="s">
        <v>17</v>
      </c>
      <c r="J1956" s="1">
        <v>196</v>
      </c>
      <c r="K1956" s="1">
        <v>526.24</v>
      </c>
    </row>
    <row r="1957" spans="1:11" ht="18" customHeight="1">
      <c r="A1957" s="1" t="s">
        <v>30</v>
      </c>
      <c r="B1957" s="1">
        <v>2022</v>
      </c>
      <c r="C1957" s="1" t="s">
        <v>43</v>
      </c>
      <c r="D1957" s="1" t="s">
        <v>19</v>
      </c>
      <c r="E1957" s="1" t="s">
        <v>56</v>
      </c>
      <c r="F1957" s="1" t="s">
        <v>31</v>
      </c>
      <c r="G1957" s="1" t="s">
        <v>16</v>
      </c>
      <c r="H1957" s="1" t="s">
        <v>32</v>
      </c>
      <c r="I1957" s="1" t="s">
        <v>17</v>
      </c>
      <c r="J1957" s="1">
        <v>244</v>
      </c>
      <c r="K1957" s="1">
        <v>526.24</v>
      </c>
    </row>
    <row r="1958" spans="1:11" ht="18" customHeight="1">
      <c r="A1958" s="1" t="s">
        <v>30</v>
      </c>
      <c r="B1958" s="1">
        <v>2022</v>
      </c>
      <c r="C1958" s="1" t="s">
        <v>43</v>
      </c>
      <c r="D1958" s="1" t="s">
        <v>19</v>
      </c>
      <c r="E1958" s="1" t="s">
        <v>56</v>
      </c>
      <c r="F1958" s="1" t="s">
        <v>31</v>
      </c>
      <c r="G1958" s="1" t="s">
        <v>16</v>
      </c>
      <c r="H1958" s="1" t="s">
        <v>32</v>
      </c>
      <c r="I1958" s="1" t="s">
        <v>17</v>
      </c>
      <c r="J1958" s="1">
        <v>1011</v>
      </c>
      <c r="K1958" s="1">
        <v>1445.73</v>
      </c>
    </row>
    <row r="1959" spans="1:11" ht="18" customHeight="1">
      <c r="A1959" s="1" t="s">
        <v>30</v>
      </c>
      <c r="B1959" s="1">
        <v>2022</v>
      </c>
      <c r="C1959" s="1" t="s">
        <v>43</v>
      </c>
      <c r="D1959" s="1" t="s">
        <v>19</v>
      </c>
      <c r="E1959" s="1" t="s">
        <v>56</v>
      </c>
      <c r="F1959" s="1" t="s">
        <v>31</v>
      </c>
      <c r="G1959" s="1" t="s">
        <v>16</v>
      </c>
      <c r="H1959" s="1" t="s">
        <v>32</v>
      </c>
      <c r="I1959" s="1" t="s">
        <v>17</v>
      </c>
      <c r="J1959" s="1">
        <v>240</v>
      </c>
      <c r="K1959" s="1">
        <v>343.2</v>
      </c>
    </row>
    <row r="1960" spans="1:11" ht="18" customHeight="1">
      <c r="A1960" s="1" t="s">
        <v>36</v>
      </c>
      <c r="B1960" s="1">
        <v>2022</v>
      </c>
      <c r="C1960" s="1" t="s">
        <v>43</v>
      </c>
      <c r="D1960" s="1" t="s">
        <v>19</v>
      </c>
      <c r="E1960" s="1" t="s">
        <v>56</v>
      </c>
      <c r="F1960" s="1" t="s">
        <v>31</v>
      </c>
      <c r="G1960" s="1" t="s">
        <v>16</v>
      </c>
      <c r="H1960" s="1" t="s">
        <v>32</v>
      </c>
      <c r="I1960" s="1" t="s">
        <v>17</v>
      </c>
      <c r="J1960" s="1">
        <v>195</v>
      </c>
      <c r="K1960" s="1">
        <v>278.85000000000002</v>
      </c>
    </row>
    <row r="1961" spans="1:11" ht="18" customHeight="1">
      <c r="A1961" s="1" t="s">
        <v>36</v>
      </c>
      <c r="B1961" s="1">
        <v>2022</v>
      </c>
      <c r="C1961" s="1" t="s">
        <v>43</v>
      </c>
      <c r="D1961" s="1" t="s">
        <v>19</v>
      </c>
      <c r="E1961" s="1" t="s">
        <v>56</v>
      </c>
      <c r="F1961" s="1" t="s">
        <v>31</v>
      </c>
      <c r="G1961" s="1" t="s">
        <v>16</v>
      </c>
      <c r="H1961" s="1" t="s">
        <v>32</v>
      </c>
      <c r="I1961" s="1" t="s">
        <v>17</v>
      </c>
      <c r="J1961" s="1">
        <v>243</v>
      </c>
      <c r="K1961" s="1">
        <v>347.49</v>
      </c>
    </row>
    <row r="1962" spans="1:11" ht="18" customHeight="1">
      <c r="A1962" s="1" t="s">
        <v>30</v>
      </c>
      <c r="B1962" s="1">
        <v>2022</v>
      </c>
      <c r="C1962" s="1" t="s">
        <v>43</v>
      </c>
      <c r="D1962" s="1" t="s">
        <v>19</v>
      </c>
      <c r="E1962" s="1" t="s">
        <v>56</v>
      </c>
      <c r="F1962" s="1" t="s">
        <v>31</v>
      </c>
      <c r="G1962" s="1" t="s">
        <v>16</v>
      </c>
      <c r="H1962" s="1" t="s">
        <v>32</v>
      </c>
      <c r="I1962" s="1" t="s">
        <v>17</v>
      </c>
      <c r="J1962" s="1">
        <v>169</v>
      </c>
      <c r="K1962" s="1">
        <v>241.67000000000002</v>
      </c>
    </row>
    <row r="1963" spans="1:11" ht="18" customHeight="1">
      <c r="A1963" s="1" t="s">
        <v>33</v>
      </c>
      <c r="B1963" s="1">
        <v>2022</v>
      </c>
      <c r="C1963" s="1" t="s">
        <v>43</v>
      </c>
      <c r="D1963" s="1" t="s">
        <v>19</v>
      </c>
      <c r="E1963" s="1" t="s">
        <v>56</v>
      </c>
      <c r="F1963" s="1" t="s">
        <v>31</v>
      </c>
      <c r="G1963" s="1" t="s">
        <v>16</v>
      </c>
      <c r="H1963" s="1" t="s">
        <v>32</v>
      </c>
      <c r="I1963" s="1" t="s">
        <v>17</v>
      </c>
      <c r="J1963" s="1">
        <v>163</v>
      </c>
      <c r="K1963" s="1">
        <v>233.09</v>
      </c>
    </row>
    <row r="1964" spans="1:11" ht="18" customHeight="1">
      <c r="A1964" s="1" t="s">
        <v>37</v>
      </c>
      <c r="B1964" s="1">
        <v>2022</v>
      </c>
      <c r="C1964" s="1" t="s">
        <v>43</v>
      </c>
      <c r="D1964" s="1" t="s">
        <v>19</v>
      </c>
      <c r="E1964" s="1" t="s">
        <v>56</v>
      </c>
      <c r="F1964" s="1" t="s">
        <v>31</v>
      </c>
      <c r="G1964" s="1" t="s">
        <v>16</v>
      </c>
      <c r="H1964" s="1" t="s">
        <v>32</v>
      </c>
      <c r="I1964" s="1" t="s">
        <v>17</v>
      </c>
      <c r="J1964" s="1">
        <v>157</v>
      </c>
      <c r="K1964" s="1">
        <v>224.51</v>
      </c>
    </row>
    <row r="1965" spans="1:11" ht="18" customHeight="1">
      <c r="A1965" s="1" t="s">
        <v>36</v>
      </c>
      <c r="B1965" s="1">
        <v>2022</v>
      </c>
      <c r="C1965" s="1" t="s">
        <v>43</v>
      </c>
      <c r="D1965" s="1" t="s">
        <v>19</v>
      </c>
      <c r="E1965" s="1" t="s">
        <v>56</v>
      </c>
      <c r="F1965" s="1" t="s">
        <v>31</v>
      </c>
      <c r="G1965" s="1" t="s">
        <v>16</v>
      </c>
      <c r="H1965" s="1" t="s">
        <v>32</v>
      </c>
      <c r="I1965" s="1" t="s">
        <v>17</v>
      </c>
      <c r="J1965" s="1">
        <v>826</v>
      </c>
      <c r="K1965" s="1">
        <v>1181.18</v>
      </c>
    </row>
    <row r="1966" spans="1:11" ht="18" customHeight="1">
      <c r="A1966" s="1" t="s">
        <v>36</v>
      </c>
      <c r="B1966" s="1">
        <v>2022</v>
      </c>
      <c r="C1966" s="1" t="s">
        <v>43</v>
      </c>
      <c r="D1966" s="1" t="s">
        <v>19</v>
      </c>
      <c r="E1966" s="1" t="s">
        <v>56</v>
      </c>
      <c r="F1966" s="1" t="s">
        <v>31</v>
      </c>
      <c r="G1966" s="1" t="s">
        <v>16</v>
      </c>
      <c r="H1966" s="1" t="s">
        <v>32</v>
      </c>
      <c r="I1966" s="1" t="s">
        <v>21</v>
      </c>
      <c r="J1966" s="1">
        <v>167</v>
      </c>
      <c r="K1966" s="1">
        <v>238.81</v>
      </c>
    </row>
    <row r="1967" spans="1:11" ht="18" customHeight="1">
      <c r="A1967" s="1" t="s">
        <v>36</v>
      </c>
      <c r="B1967" s="1">
        <v>2022</v>
      </c>
      <c r="C1967" s="1" t="s">
        <v>43</v>
      </c>
      <c r="D1967" s="1" t="s">
        <v>19</v>
      </c>
      <c r="E1967" s="1" t="s">
        <v>56</v>
      </c>
      <c r="F1967" s="1" t="s">
        <v>31</v>
      </c>
      <c r="G1967" s="1" t="s">
        <v>16</v>
      </c>
      <c r="H1967" s="1" t="s">
        <v>32</v>
      </c>
      <c r="I1967" s="1" t="s">
        <v>21</v>
      </c>
      <c r="J1967" s="1">
        <v>161</v>
      </c>
      <c r="K1967" s="1">
        <v>230.23000000000002</v>
      </c>
    </row>
    <row r="1968" spans="1:11" ht="18" customHeight="1">
      <c r="A1968" s="1" t="s">
        <v>36</v>
      </c>
      <c r="B1968" s="1">
        <v>2022</v>
      </c>
      <c r="C1968" s="1" t="s">
        <v>43</v>
      </c>
      <c r="D1968" s="1" t="s">
        <v>19</v>
      </c>
      <c r="E1968" s="1" t="s">
        <v>56</v>
      </c>
      <c r="F1968" s="1" t="s">
        <v>31</v>
      </c>
      <c r="G1968" s="1" t="s">
        <v>16</v>
      </c>
      <c r="H1968" s="1" t="s">
        <v>32</v>
      </c>
      <c r="I1968" s="1" t="s">
        <v>21</v>
      </c>
      <c r="J1968" s="1">
        <v>155</v>
      </c>
      <c r="K1968" s="1">
        <v>221.65</v>
      </c>
    </row>
    <row r="1969" spans="1:11" ht="18" customHeight="1">
      <c r="A1969" s="1" t="s">
        <v>30</v>
      </c>
      <c r="B1969" s="1">
        <v>2022</v>
      </c>
      <c r="C1969" s="1" t="s">
        <v>43</v>
      </c>
      <c r="D1969" s="1" t="s">
        <v>19</v>
      </c>
      <c r="E1969" s="1" t="s">
        <v>56</v>
      </c>
      <c r="F1969" s="1" t="s">
        <v>31</v>
      </c>
      <c r="G1969" s="1" t="s">
        <v>16</v>
      </c>
      <c r="H1969" s="1" t="s">
        <v>32</v>
      </c>
      <c r="I1969" s="1" t="s">
        <v>17</v>
      </c>
      <c r="J1969" s="1">
        <v>197</v>
      </c>
      <c r="K1969" s="1">
        <v>281.70999999999998</v>
      </c>
    </row>
    <row r="1970" spans="1:11" ht="18" customHeight="1">
      <c r="A1970" s="1" t="s">
        <v>33</v>
      </c>
      <c r="B1970" s="1">
        <v>2022</v>
      </c>
      <c r="C1970" s="1" t="s">
        <v>43</v>
      </c>
      <c r="D1970" s="1" t="s">
        <v>19</v>
      </c>
      <c r="E1970" s="1" t="s">
        <v>56</v>
      </c>
      <c r="F1970" s="1" t="s">
        <v>31</v>
      </c>
      <c r="G1970" s="1" t="s">
        <v>16</v>
      </c>
      <c r="H1970" s="1" t="s">
        <v>32</v>
      </c>
      <c r="I1970" s="1" t="s">
        <v>17</v>
      </c>
      <c r="J1970" s="1">
        <v>245</v>
      </c>
      <c r="K1970" s="1">
        <v>350.35</v>
      </c>
    </row>
    <row r="1971" spans="1:11" ht="18" customHeight="1">
      <c r="A1971" s="1" t="s">
        <v>36</v>
      </c>
      <c r="B1971" s="1">
        <v>2022</v>
      </c>
      <c r="C1971" s="1" t="s">
        <v>49</v>
      </c>
      <c r="D1971" s="1" t="s">
        <v>19</v>
      </c>
      <c r="E1971" s="1" t="s">
        <v>56</v>
      </c>
      <c r="F1971" s="1" t="s">
        <v>31</v>
      </c>
      <c r="G1971" s="1" t="s">
        <v>16</v>
      </c>
      <c r="H1971" s="1" t="s">
        <v>32</v>
      </c>
      <c r="I1971" s="1" t="s">
        <v>21</v>
      </c>
      <c r="J1971" s="1">
        <v>320</v>
      </c>
      <c r="K1971" s="1">
        <v>457.6</v>
      </c>
    </row>
    <row r="1972" spans="1:11" ht="18" customHeight="1">
      <c r="A1972" s="1" t="s">
        <v>33</v>
      </c>
      <c r="B1972" s="1">
        <v>2022</v>
      </c>
      <c r="C1972" s="1" t="s">
        <v>49</v>
      </c>
      <c r="D1972" s="1" t="s">
        <v>19</v>
      </c>
      <c r="E1972" s="1" t="s">
        <v>56</v>
      </c>
      <c r="F1972" s="1" t="s">
        <v>31</v>
      </c>
      <c r="G1972" s="1" t="s">
        <v>16</v>
      </c>
      <c r="H1972" s="1" t="s">
        <v>32</v>
      </c>
      <c r="I1972" s="1" t="s">
        <v>21</v>
      </c>
      <c r="J1972" s="1">
        <v>314</v>
      </c>
      <c r="K1972" s="1">
        <v>449.02</v>
      </c>
    </row>
    <row r="1973" spans="1:11" ht="18" customHeight="1">
      <c r="A1973" s="1" t="s">
        <v>30</v>
      </c>
      <c r="B1973" s="1">
        <v>2022</v>
      </c>
      <c r="C1973" s="1" t="s">
        <v>49</v>
      </c>
      <c r="D1973" s="1" t="s">
        <v>19</v>
      </c>
      <c r="E1973" s="1" t="s">
        <v>56</v>
      </c>
      <c r="F1973" s="1" t="s">
        <v>31</v>
      </c>
      <c r="G1973" s="1" t="s">
        <v>16</v>
      </c>
      <c r="H1973" s="1" t="s">
        <v>32</v>
      </c>
      <c r="I1973" s="1" t="s">
        <v>21</v>
      </c>
      <c r="J1973" s="1">
        <v>308</v>
      </c>
      <c r="K1973" s="1">
        <v>440.44</v>
      </c>
    </row>
    <row r="1974" spans="1:11" ht="18" customHeight="1">
      <c r="A1974" s="1" t="s">
        <v>33</v>
      </c>
      <c r="B1974" s="1">
        <v>2022</v>
      </c>
      <c r="C1974" s="1" t="s">
        <v>49</v>
      </c>
      <c r="D1974" s="1" t="s">
        <v>19</v>
      </c>
      <c r="E1974" s="1" t="s">
        <v>56</v>
      </c>
      <c r="F1974" s="1" t="s">
        <v>31</v>
      </c>
      <c r="G1974" s="1" t="s">
        <v>16</v>
      </c>
      <c r="H1974" s="1" t="s">
        <v>32</v>
      </c>
      <c r="I1974" s="1" t="s">
        <v>17</v>
      </c>
      <c r="J1974" s="1">
        <v>236</v>
      </c>
      <c r="K1974" s="1">
        <v>337.48</v>
      </c>
    </row>
    <row r="1975" spans="1:11" ht="18" customHeight="1">
      <c r="A1975" s="1" t="s">
        <v>36</v>
      </c>
      <c r="B1975" s="1">
        <v>2022</v>
      </c>
      <c r="C1975" s="1" t="s">
        <v>49</v>
      </c>
      <c r="D1975" s="1" t="s">
        <v>19</v>
      </c>
      <c r="E1975" s="1" t="s">
        <v>56</v>
      </c>
      <c r="F1975" s="1" t="s">
        <v>31</v>
      </c>
      <c r="G1975" s="1" t="s">
        <v>16</v>
      </c>
      <c r="H1975" s="1" t="s">
        <v>32</v>
      </c>
      <c r="I1975" s="1" t="s">
        <v>17</v>
      </c>
      <c r="J1975" s="1">
        <v>164</v>
      </c>
      <c r="K1975" s="1">
        <v>234.51999999999998</v>
      </c>
    </row>
    <row r="1976" spans="1:11" ht="18" customHeight="1">
      <c r="A1976" s="1" t="s">
        <v>33</v>
      </c>
      <c r="B1976" s="1">
        <v>2022</v>
      </c>
      <c r="C1976" s="1" t="s">
        <v>49</v>
      </c>
      <c r="D1976" s="1" t="s">
        <v>19</v>
      </c>
      <c r="E1976" s="1" t="s">
        <v>56</v>
      </c>
      <c r="F1976" s="1" t="s">
        <v>31</v>
      </c>
      <c r="G1976" s="1" t="s">
        <v>16</v>
      </c>
      <c r="H1976" s="1" t="s">
        <v>32</v>
      </c>
      <c r="I1976" s="1" t="s">
        <v>17</v>
      </c>
      <c r="J1976" s="1">
        <v>212</v>
      </c>
      <c r="K1976" s="1">
        <v>303.15999999999997</v>
      </c>
    </row>
    <row r="1977" spans="1:11" ht="18" customHeight="1">
      <c r="A1977" s="1" t="s">
        <v>36</v>
      </c>
      <c r="B1977" s="1">
        <v>2022</v>
      </c>
      <c r="C1977" s="1" t="s">
        <v>49</v>
      </c>
      <c r="D1977" s="1" t="s">
        <v>19</v>
      </c>
      <c r="E1977" s="1" t="s">
        <v>56</v>
      </c>
      <c r="F1977" s="1" t="s">
        <v>31</v>
      </c>
      <c r="G1977" s="1" t="s">
        <v>16</v>
      </c>
      <c r="H1977" s="1" t="s">
        <v>32</v>
      </c>
      <c r="I1977" s="1" t="s">
        <v>17</v>
      </c>
      <c r="J1977" s="1">
        <v>316</v>
      </c>
      <c r="K1977" s="1">
        <v>451.88</v>
      </c>
    </row>
    <row r="1978" spans="1:11" ht="18" customHeight="1">
      <c r="A1978" s="1" t="s">
        <v>33</v>
      </c>
      <c r="B1978" s="1">
        <v>2022</v>
      </c>
      <c r="C1978" s="1" t="s">
        <v>49</v>
      </c>
      <c r="D1978" s="1" t="s">
        <v>19</v>
      </c>
      <c r="E1978" s="1" t="s">
        <v>56</v>
      </c>
      <c r="F1978" s="1" t="s">
        <v>31</v>
      </c>
      <c r="G1978" s="1" t="s">
        <v>16</v>
      </c>
      <c r="H1978" s="1" t="s">
        <v>32</v>
      </c>
      <c r="I1978" s="1" t="s">
        <v>17</v>
      </c>
      <c r="J1978" s="1">
        <v>310</v>
      </c>
      <c r="K1978" s="1">
        <v>443.3</v>
      </c>
    </row>
    <row r="1979" spans="1:11" ht="18" customHeight="1">
      <c r="A1979" s="1" t="s">
        <v>36</v>
      </c>
      <c r="B1979" s="1">
        <v>2022</v>
      </c>
      <c r="C1979" s="1" t="s">
        <v>49</v>
      </c>
      <c r="D1979" s="1" t="s">
        <v>19</v>
      </c>
      <c r="E1979" s="1" t="s">
        <v>56</v>
      </c>
      <c r="F1979" s="1" t="s">
        <v>31</v>
      </c>
      <c r="G1979" s="1" t="s">
        <v>16</v>
      </c>
      <c r="H1979" s="1" t="s">
        <v>32</v>
      </c>
      <c r="I1979" s="1" t="s">
        <v>17</v>
      </c>
      <c r="J1979" s="1">
        <v>238</v>
      </c>
      <c r="K1979" s="1">
        <v>526.24</v>
      </c>
    </row>
    <row r="1980" spans="1:11" ht="18" customHeight="1">
      <c r="A1980" s="1" t="s">
        <v>36</v>
      </c>
      <c r="B1980" s="1">
        <v>2022</v>
      </c>
      <c r="C1980" s="1" t="s">
        <v>49</v>
      </c>
      <c r="D1980" s="1" t="s">
        <v>19</v>
      </c>
      <c r="E1980" s="1" t="s">
        <v>56</v>
      </c>
      <c r="F1980" s="1" t="s">
        <v>31</v>
      </c>
      <c r="G1980" s="1" t="s">
        <v>16</v>
      </c>
      <c r="H1980" s="1" t="s">
        <v>32</v>
      </c>
      <c r="I1980" s="1" t="s">
        <v>17</v>
      </c>
      <c r="J1980" s="1">
        <v>166</v>
      </c>
      <c r="K1980" s="1">
        <v>526.24</v>
      </c>
    </row>
    <row r="1981" spans="1:11" ht="18" customHeight="1">
      <c r="A1981" s="1" t="s">
        <v>33</v>
      </c>
      <c r="B1981" s="1">
        <v>2022</v>
      </c>
      <c r="C1981" s="1" t="s">
        <v>49</v>
      </c>
      <c r="D1981" s="1" t="s">
        <v>19</v>
      </c>
      <c r="E1981" s="1" t="s">
        <v>56</v>
      </c>
      <c r="F1981" s="1" t="s">
        <v>31</v>
      </c>
      <c r="G1981" s="1" t="s">
        <v>16</v>
      </c>
      <c r="H1981" s="1" t="s">
        <v>32</v>
      </c>
      <c r="I1981" s="1" t="s">
        <v>17</v>
      </c>
      <c r="J1981" s="1">
        <v>208</v>
      </c>
      <c r="K1981" s="1">
        <v>526.24</v>
      </c>
    </row>
    <row r="1982" spans="1:11" ht="18" customHeight="1">
      <c r="A1982" s="1" t="s">
        <v>30</v>
      </c>
      <c r="B1982" s="1">
        <v>2022</v>
      </c>
      <c r="C1982" s="1" t="s">
        <v>49</v>
      </c>
      <c r="D1982" s="1" t="s">
        <v>19</v>
      </c>
      <c r="E1982" s="1" t="s">
        <v>56</v>
      </c>
      <c r="F1982" s="1" t="s">
        <v>31</v>
      </c>
      <c r="G1982" s="1" t="s">
        <v>16</v>
      </c>
      <c r="H1982" s="1" t="s">
        <v>32</v>
      </c>
      <c r="I1982" s="1" t="s">
        <v>17</v>
      </c>
      <c r="J1982" s="1">
        <v>963</v>
      </c>
      <c r="K1982" s="1">
        <v>1377.09</v>
      </c>
    </row>
    <row r="1983" spans="1:11" ht="18" customHeight="1">
      <c r="A1983" s="1" t="s">
        <v>33</v>
      </c>
      <c r="B1983" s="1">
        <v>2022</v>
      </c>
      <c r="C1983" s="1" t="s">
        <v>49</v>
      </c>
      <c r="D1983" s="1" t="s">
        <v>19</v>
      </c>
      <c r="E1983" s="1" t="s">
        <v>56</v>
      </c>
      <c r="F1983" s="1" t="s">
        <v>31</v>
      </c>
      <c r="G1983" s="1" t="s">
        <v>16</v>
      </c>
      <c r="H1983" s="1" t="s">
        <v>32</v>
      </c>
      <c r="I1983" s="1" t="s">
        <v>17</v>
      </c>
      <c r="J1983" s="1">
        <v>1017</v>
      </c>
      <c r="K1983" s="1">
        <v>1454.31</v>
      </c>
    </row>
    <row r="1984" spans="1:11" ht="18" customHeight="1">
      <c r="A1984" s="1" t="s">
        <v>33</v>
      </c>
      <c r="B1984" s="1">
        <v>2022</v>
      </c>
      <c r="C1984" s="1" t="s">
        <v>49</v>
      </c>
      <c r="D1984" s="1" t="s">
        <v>19</v>
      </c>
      <c r="E1984" s="1" t="s">
        <v>56</v>
      </c>
      <c r="F1984" s="1" t="s">
        <v>31</v>
      </c>
      <c r="G1984" s="1" t="s">
        <v>16</v>
      </c>
      <c r="H1984" s="1" t="s">
        <v>32</v>
      </c>
      <c r="I1984" s="1" t="s">
        <v>17</v>
      </c>
      <c r="J1984" s="1">
        <v>210</v>
      </c>
      <c r="K1984" s="1">
        <v>300.3</v>
      </c>
    </row>
    <row r="1985" spans="1:11" ht="18" customHeight="1">
      <c r="A1985" s="1" t="s">
        <v>33</v>
      </c>
      <c r="B1985" s="1">
        <v>2022</v>
      </c>
      <c r="C1985" s="1" t="s">
        <v>49</v>
      </c>
      <c r="D1985" s="1" t="s">
        <v>19</v>
      </c>
      <c r="E1985" s="1" t="s">
        <v>56</v>
      </c>
      <c r="F1985" s="1" t="s">
        <v>31</v>
      </c>
      <c r="G1985" s="1" t="s">
        <v>16</v>
      </c>
      <c r="H1985" s="1" t="s">
        <v>32</v>
      </c>
      <c r="I1985" s="1" t="s">
        <v>17</v>
      </c>
      <c r="J1985" s="1">
        <v>237</v>
      </c>
      <c r="K1985" s="1">
        <v>338.90999999999997</v>
      </c>
    </row>
    <row r="1986" spans="1:11" ht="18" customHeight="1">
      <c r="A1986" s="1" t="s">
        <v>36</v>
      </c>
      <c r="B1986" s="1">
        <v>2022</v>
      </c>
      <c r="C1986" s="1" t="s">
        <v>49</v>
      </c>
      <c r="D1986" s="1" t="s">
        <v>19</v>
      </c>
      <c r="E1986" s="1" t="s">
        <v>56</v>
      </c>
      <c r="F1986" s="1" t="s">
        <v>31</v>
      </c>
      <c r="G1986" s="1" t="s">
        <v>16</v>
      </c>
      <c r="H1986" s="1" t="s">
        <v>32</v>
      </c>
      <c r="I1986" s="1" t="s">
        <v>17</v>
      </c>
      <c r="J1986" s="1">
        <v>165</v>
      </c>
      <c r="K1986" s="1">
        <v>235.95</v>
      </c>
    </row>
    <row r="1987" spans="1:11" ht="18" customHeight="1">
      <c r="A1987" s="1" t="s">
        <v>30</v>
      </c>
      <c r="B1987" s="1">
        <v>2022</v>
      </c>
      <c r="C1987" s="1" t="s">
        <v>49</v>
      </c>
      <c r="D1987" s="1" t="s">
        <v>19</v>
      </c>
      <c r="E1987" s="1" t="s">
        <v>56</v>
      </c>
      <c r="F1987" s="1" t="s">
        <v>31</v>
      </c>
      <c r="G1987" s="1" t="s">
        <v>16</v>
      </c>
      <c r="H1987" s="1" t="s">
        <v>32</v>
      </c>
      <c r="I1987" s="1" t="s">
        <v>17</v>
      </c>
      <c r="J1987" s="1">
        <v>213</v>
      </c>
      <c r="K1987" s="1">
        <v>304.59000000000003</v>
      </c>
    </row>
    <row r="1988" spans="1:11" ht="18" customHeight="1">
      <c r="A1988" s="1" t="s">
        <v>36</v>
      </c>
      <c r="B1988" s="1">
        <v>2022</v>
      </c>
      <c r="C1988" s="1" t="s">
        <v>49</v>
      </c>
      <c r="D1988" s="1" t="s">
        <v>19</v>
      </c>
      <c r="E1988" s="1" t="s">
        <v>56</v>
      </c>
      <c r="F1988" s="1" t="s">
        <v>31</v>
      </c>
      <c r="G1988" s="1" t="s">
        <v>16</v>
      </c>
      <c r="H1988" s="1" t="s">
        <v>32</v>
      </c>
      <c r="I1988" s="1" t="s">
        <v>17</v>
      </c>
      <c r="J1988" s="1">
        <v>319</v>
      </c>
      <c r="K1988" s="1">
        <v>456.16999999999996</v>
      </c>
    </row>
    <row r="1989" spans="1:11" ht="18" customHeight="1">
      <c r="A1989" s="1" t="s">
        <v>36</v>
      </c>
      <c r="B1989" s="1">
        <v>2022</v>
      </c>
      <c r="C1989" s="1" t="s">
        <v>49</v>
      </c>
      <c r="D1989" s="1" t="s">
        <v>19</v>
      </c>
      <c r="E1989" s="1" t="s">
        <v>56</v>
      </c>
      <c r="F1989" s="1" t="s">
        <v>31</v>
      </c>
      <c r="G1989" s="1" t="s">
        <v>16</v>
      </c>
      <c r="H1989" s="1" t="s">
        <v>32</v>
      </c>
      <c r="I1989" s="1" t="s">
        <v>17</v>
      </c>
      <c r="J1989" s="1">
        <v>313</v>
      </c>
      <c r="K1989" s="1">
        <v>447.59000000000003</v>
      </c>
    </row>
    <row r="1990" spans="1:11" ht="18" customHeight="1">
      <c r="A1990" s="1" t="s">
        <v>33</v>
      </c>
      <c r="B1990" s="1">
        <v>2022</v>
      </c>
      <c r="C1990" s="1" t="s">
        <v>49</v>
      </c>
      <c r="D1990" s="1" t="s">
        <v>19</v>
      </c>
      <c r="E1990" s="1" t="s">
        <v>56</v>
      </c>
      <c r="F1990" s="1" t="s">
        <v>31</v>
      </c>
      <c r="G1990" s="1" t="s">
        <v>16</v>
      </c>
      <c r="H1990" s="1" t="s">
        <v>32</v>
      </c>
      <c r="I1990" s="1" t="s">
        <v>17</v>
      </c>
      <c r="J1990" s="1">
        <v>307</v>
      </c>
      <c r="K1990" s="1">
        <v>439.01</v>
      </c>
    </row>
    <row r="1991" spans="1:11" ht="18" customHeight="1">
      <c r="A1991" s="1" t="s">
        <v>33</v>
      </c>
      <c r="B1991" s="1">
        <v>2022</v>
      </c>
      <c r="C1991" s="1" t="s">
        <v>49</v>
      </c>
      <c r="D1991" s="1" t="s">
        <v>19</v>
      </c>
      <c r="E1991" s="1" t="s">
        <v>56</v>
      </c>
      <c r="F1991" s="1" t="s">
        <v>31</v>
      </c>
      <c r="G1991" s="1" t="s">
        <v>16</v>
      </c>
      <c r="H1991" s="1" t="s">
        <v>32</v>
      </c>
      <c r="I1991" s="1" t="s">
        <v>17</v>
      </c>
      <c r="J1991" s="1">
        <v>235</v>
      </c>
      <c r="K1991" s="1">
        <v>336.05</v>
      </c>
    </row>
    <row r="1992" spans="1:11" ht="18" customHeight="1">
      <c r="A1992" s="1" t="s">
        <v>33</v>
      </c>
      <c r="B1992" s="1">
        <v>2022</v>
      </c>
      <c r="C1992" s="1" t="s">
        <v>49</v>
      </c>
      <c r="D1992" s="1" t="s">
        <v>19</v>
      </c>
      <c r="E1992" s="1" t="s">
        <v>56</v>
      </c>
      <c r="F1992" s="1" t="s">
        <v>31</v>
      </c>
      <c r="G1992" s="1" t="s">
        <v>16</v>
      </c>
      <c r="H1992" s="1" t="s">
        <v>32</v>
      </c>
      <c r="I1992" s="1" t="s">
        <v>17</v>
      </c>
      <c r="J1992" s="1">
        <v>798</v>
      </c>
      <c r="K1992" s="1">
        <v>1141.1399999999999</v>
      </c>
    </row>
    <row r="1993" spans="1:11" ht="18" customHeight="1">
      <c r="A1993" s="1" t="s">
        <v>36</v>
      </c>
      <c r="B1993" s="1">
        <v>2022</v>
      </c>
      <c r="C1993" s="1" t="s">
        <v>49</v>
      </c>
      <c r="D1993" s="1" t="s">
        <v>19</v>
      </c>
      <c r="E1993" s="1" t="s">
        <v>56</v>
      </c>
      <c r="F1993" s="1" t="s">
        <v>31</v>
      </c>
      <c r="G1993" s="1" t="s">
        <v>16</v>
      </c>
      <c r="H1993" s="1" t="s">
        <v>32</v>
      </c>
      <c r="I1993" s="1" t="s">
        <v>17</v>
      </c>
      <c r="J1993" s="1">
        <v>831</v>
      </c>
      <c r="K1993" s="1">
        <v>1188.33</v>
      </c>
    </row>
    <row r="1994" spans="1:11" ht="18" customHeight="1">
      <c r="A1994" s="1" t="s">
        <v>30</v>
      </c>
      <c r="B1994" s="1">
        <v>2022</v>
      </c>
      <c r="C1994" s="1" t="s">
        <v>49</v>
      </c>
      <c r="D1994" s="1" t="s">
        <v>19</v>
      </c>
      <c r="E1994" s="1" t="s">
        <v>56</v>
      </c>
      <c r="F1994" s="1" t="s">
        <v>31</v>
      </c>
      <c r="G1994" s="1" t="s">
        <v>16</v>
      </c>
      <c r="H1994" s="1" t="s">
        <v>32</v>
      </c>
      <c r="I1994" s="1" t="s">
        <v>21</v>
      </c>
      <c r="J1994" s="1">
        <v>317</v>
      </c>
      <c r="K1994" s="1">
        <v>453.31</v>
      </c>
    </row>
    <row r="1995" spans="1:11" ht="18" customHeight="1">
      <c r="A1995" s="1" t="s">
        <v>33</v>
      </c>
      <c r="B1995" s="1">
        <v>2022</v>
      </c>
      <c r="C1995" s="1" t="s">
        <v>49</v>
      </c>
      <c r="D1995" s="1" t="s">
        <v>19</v>
      </c>
      <c r="E1995" s="1" t="s">
        <v>56</v>
      </c>
      <c r="F1995" s="1" t="s">
        <v>31</v>
      </c>
      <c r="G1995" s="1" t="s">
        <v>16</v>
      </c>
      <c r="H1995" s="1" t="s">
        <v>32</v>
      </c>
      <c r="I1995" s="1" t="s">
        <v>21</v>
      </c>
      <c r="J1995" s="1">
        <v>311</v>
      </c>
      <c r="K1995" s="1">
        <v>444.73</v>
      </c>
    </row>
    <row r="1996" spans="1:11" ht="18" customHeight="1">
      <c r="A1996" s="1" t="s">
        <v>40</v>
      </c>
      <c r="B1996" s="1">
        <v>2022</v>
      </c>
      <c r="C1996" s="1" t="s">
        <v>49</v>
      </c>
      <c r="D1996" s="1" t="s">
        <v>19</v>
      </c>
      <c r="E1996" s="1" t="s">
        <v>56</v>
      </c>
      <c r="F1996" s="1" t="s">
        <v>31</v>
      </c>
      <c r="G1996" s="1" t="s">
        <v>16</v>
      </c>
      <c r="H1996" s="1" t="s">
        <v>32</v>
      </c>
      <c r="I1996" s="1" t="s">
        <v>21</v>
      </c>
      <c r="J1996" s="1">
        <v>305</v>
      </c>
      <c r="K1996" s="1">
        <v>436.15</v>
      </c>
    </row>
    <row r="1997" spans="1:11" ht="18" customHeight="1">
      <c r="A1997" s="1" t="s">
        <v>33</v>
      </c>
      <c r="B1997" s="1">
        <v>2022</v>
      </c>
      <c r="C1997" s="1" t="s">
        <v>49</v>
      </c>
      <c r="D1997" s="1" t="s">
        <v>19</v>
      </c>
      <c r="E1997" s="1" t="s">
        <v>56</v>
      </c>
      <c r="F1997" s="1" t="s">
        <v>31</v>
      </c>
      <c r="G1997" s="1" t="s">
        <v>16</v>
      </c>
      <c r="H1997" s="1" t="s">
        <v>32</v>
      </c>
      <c r="I1997" s="1" t="s">
        <v>17</v>
      </c>
      <c r="J1997" s="1">
        <v>239</v>
      </c>
      <c r="K1997" s="1">
        <v>341.77</v>
      </c>
    </row>
    <row r="1998" spans="1:11" ht="18" customHeight="1">
      <c r="A1998" s="1" t="s">
        <v>33</v>
      </c>
      <c r="B1998" s="1">
        <v>2022</v>
      </c>
      <c r="C1998" s="1" t="s">
        <v>49</v>
      </c>
      <c r="D1998" s="1" t="s">
        <v>19</v>
      </c>
      <c r="E1998" s="1" t="s">
        <v>56</v>
      </c>
      <c r="F1998" s="1" t="s">
        <v>31</v>
      </c>
      <c r="G1998" s="1" t="s">
        <v>16</v>
      </c>
      <c r="H1998" s="1" t="s">
        <v>32</v>
      </c>
      <c r="I1998" s="1" t="s">
        <v>17</v>
      </c>
      <c r="J1998" s="1">
        <v>209</v>
      </c>
      <c r="K1998" s="1">
        <v>298.87</v>
      </c>
    </row>
    <row r="1999" spans="1:11" ht="18" customHeight="1">
      <c r="A1999" s="1" t="s">
        <v>30</v>
      </c>
      <c r="B1999" s="1">
        <v>2022</v>
      </c>
      <c r="C1999" s="1" t="s">
        <v>48</v>
      </c>
      <c r="D1999" s="1" t="s">
        <v>19</v>
      </c>
      <c r="E1999" s="1" t="s">
        <v>56</v>
      </c>
      <c r="F1999" s="1" t="s">
        <v>31</v>
      </c>
      <c r="G1999" s="1" t="s">
        <v>16</v>
      </c>
      <c r="H1999" s="1" t="s">
        <v>32</v>
      </c>
      <c r="I1999" s="1" t="s">
        <v>21</v>
      </c>
      <c r="J1999" s="1">
        <v>332</v>
      </c>
      <c r="K1999" s="1">
        <v>474.76</v>
      </c>
    </row>
    <row r="2000" spans="1:11" ht="18" customHeight="1">
      <c r="A2000" s="1" t="s">
        <v>36</v>
      </c>
      <c r="B2000" s="1">
        <v>2022</v>
      </c>
      <c r="C2000" s="1" t="s">
        <v>48</v>
      </c>
      <c r="D2000" s="1" t="s">
        <v>19</v>
      </c>
      <c r="E2000" s="1" t="s">
        <v>56</v>
      </c>
      <c r="F2000" s="1" t="s">
        <v>31</v>
      </c>
      <c r="G2000" s="1" t="s">
        <v>16</v>
      </c>
      <c r="H2000" s="1" t="s">
        <v>32</v>
      </c>
      <c r="I2000" s="1" t="s">
        <v>21</v>
      </c>
      <c r="J2000" s="1">
        <v>326</v>
      </c>
      <c r="K2000" s="1">
        <v>466.18</v>
      </c>
    </row>
    <row r="2001" spans="1:11" ht="18" customHeight="1">
      <c r="A2001" s="1" t="s">
        <v>33</v>
      </c>
      <c r="B2001" s="1">
        <v>2022</v>
      </c>
      <c r="C2001" s="1" t="s">
        <v>48</v>
      </c>
      <c r="D2001" s="1" t="s">
        <v>19</v>
      </c>
      <c r="E2001" s="1" t="s">
        <v>56</v>
      </c>
      <c r="F2001" s="1" t="s">
        <v>31</v>
      </c>
      <c r="G2001" s="1" t="s">
        <v>16</v>
      </c>
      <c r="H2001" s="1" t="s">
        <v>32</v>
      </c>
      <c r="I2001" s="1" t="s">
        <v>17</v>
      </c>
      <c r="J2001" s="1">
        <v>242</v>
      </c>
      <c r="K2001" s="1">
        <v>346.06</v>
      </c>
    </row>
    <row r="2002" spans="1:11" ht="18" customHeight="1">
      <c r="A2002" s="1" t="s">
        <v>33</v>
      </c>
      <c r="B2002" s="1">
        <v>2022</v>
      </c>
      <c r="C2002" s="1" t="s">
        <v>48</v>
      </c>
      <c r="D2002" s="1" t="s">
        <v>19</v>
      </c>
      <c r="E2002" s="1" t="s">
        <v>56</v>
      </c>
      <c r="F2002" s="1" t="s">
        <v>31</v>
      </c>
      <c r="G2002" s="1" t="s">
        <v>16</v>
      </c>
      <c r="H2002" s="1" t="s">
        <v>32</v>
      </c>
      <c r="I2002" s="1" t="s">
        <v>17</v>
      </c>
      <c r="J2002" s="1">
        <v>170</v>
      </c>
      <c r="K2002" s="1">
        <v>243.1</v>
      </c>
    </row>
    <row r="2003" spans="1:11" ht="18" customHeight="1">
      <c r="A2003" s="1" t="s">
        <v>33</v>
      </c>
      <c r="B2003" s="1">
        <v>2022</v>
      </c>
      <c r="C2003" s="1" t="s">
        <v>48</v>
      </c>
      <c r="D2003" s="1" t="s">
        <v>19</v>
      </c>
      <c r="E2003" s="1" t="s">
        <v>56</v>
      </c>
      <c r="F2003" s="1" t="s">
        <v>31</v>
      </c>
      <c r="G2003" s="1" t="s">
        <v>16</v>
      </c>
      <c r="H2003" s="1" t="s">
        <v>32</v>
      </c>
      <c r="I2003" s="1" t="s">
        <v>17</v>
      </c>
      <c r="J2003" s="1">
        <v>218</v>
      </c>
      <c r="K2003" s="1">
        <v>311.74</v>
      </c>
    </row>
    <row r="2004" spans="1:11" ht="18" customHeight="1">
      <c r="A2004" s="1" t="s">
        <v>33</v>
      </c>
      <c r="B2004" s="1">
        <v>2022</v>
      </c>
      <c r="C2004" s="1" t="s">
        <v>48</v>
      </c>
      <c r="D2004" s="1" t="s">
        <v>19</v>
      </c>
      <c r="E2004" s="1" t="s">
        <v>56</v>
      </c>
      <c r="F2004" s="1" t="s">
        <v>31</v>
      </c>
      <c r="G2004" s="1" t="s">
        <v>16</v>
      </c>
      <c r="H2004" s="1" t="s">
        <v>32</v>
      </c>
      <c r="I2004" s="1" t="s">
        <v>17</v>
      </c>
      <c r="J2004" s="1">
        <v>334</v>
      </c>
      <c r="K2004" s="1">
        <v>477.62</v>
      </c>
    </row>
    <row r="2005" spans="1:11" ht="18" customHeight="1">
      <c r="A2005" s="1" t="s">
        <v>37</v>
      </c>
      <c r="B2005" s="1">
        <v>2022</v>
      </c>
      <c r="C2005" s="1" t="s">
        <v>48</v>
      </c>
      <c r="D2005" s="1" t="s">
        <v>19</v>
      </c>
      <c r="E2005" s="1" t="s">
        <v>56</v>
      </c>
      <c r="F2005" s="1" t="s">
        <v>31</v>
      </c>
      <c r="G2005" s="1" t="s">
        <v>16</v>
      </c>
      <c r="H2005" s="1" t="s">
        <v>32</v>
      </c>
      <c r="I2005" s="1" t="s">
        <v>17</v>
      </c>
      <c r="J2005" s="1">
        <v>328</v>
      </c>
      <c r="K2005" s="1">
        <v>469.03999999999996</v>
      </c>
    </row>
    <row r="2006" spans="1:11" ht="18" customHeight="1">
      <c r="A2006" s="1" t="s">
        <v>36</v>
      </c>
      <c r="B2006" s="1">
        <v>2022</v>
      </c>
      <c r="C2006" s="1" t="s">
        <v>48</v>
      </c>
      <c r="D2006" s="1" t="s">
        <v>19</v>
      </c>
      <c r="E2006" s="1" t="s">
        <v>56</v>
      </c>
      <c r="F2006" s="1" t="s">
        <v>31</v>
      </c>
      <c r="G2006" s="1" t="s">
        <v>16</v>
      </c>
      <c r="H2006" s="1" t="s">
        <v>32</v>
      </c>
      <c r="I2006" s="1" t="s">
        <v>17</v>
      </c>
      <c r="J2006" s="1">
        <v>322</v>
      </c>
      <c r="K2006" s="1">
        <v>460.46000000000004</v>
      </c>
    </row>
    <row r="2007" spans="1:11" ht="18" customHeight="1">
      <c r="A2007" s="1" t="s">
        <v>36</v>
      </c>
      <c r="B2007" s="1">
        <v>2022</v>
      </c>
      <c r="C2007" s="1" t="s">
        <v>48</v>
      </c>
      <c r="D2007" s="1" t="s">
        <v>19</v>
      </c>
      <c r="E2007" s="1" t="s">
        <v>56</v>
      </c>
      <c r="F2007" s="1" t="s">
        <v>31</v>
      </c>
      <c r="G2007" s="1" t="s">
        <v>16</v>
      </c>
      <c r="H2007" s="1" t="s">
        <v>32</v>
      </c>
      <c r="I2007" s="1" t="s">
        <v>17</v>
      </c>
      <c r="J2007" s="1">
        <v>244</v>
      </c>
      <c r="K2007" s="1">
        <v>526.24</v>
      </c>
    </row>
    <row r="2008" spans="1:11" ht="18" customHeight="1">
      <c r="A2008" s="1" t="s">
        <v>36</v>
      </c>
      <c r="B2008" s="1">
        <v>2022</v>
      </c>
      <c r="C2008" s="1" t="s">
        <v>48</v>
      </c>
      <c r="D2008" s="1" t="s">
        <v>19</v>
      </c>
      <c r="E2008" s="1" t="s">
        <v>56</v>
      </c>
      <c r="F2008" s="1" t="s">
        <v>31</v>
      </c>
      <c r="G2008" s="1" t="s">
        <v>16</v>
      </c>
      <c r="H2008" s="1" t="s">
        <v>32</v>
      </c>
      <c r="I2008" s="1" t="s">
        <v>17</v>
      </c>
      <c r="J2008" s="1">
        <v>214</v>
      </c>
      <c r="K2008" s="1">
        <v>526.24</v>
      </c>
    </row>
    <row r="2009" spans="1:11" ht="18" customHeight="1">
      <c r="A2009" s="1" t="s">
        <v>33</v>
      </c>
      <c r="B2009" s="1">
        <v>2022</v>
      </c>
      <c r="C2009" s="1" t="s">
        <v>48</v>
      </c>
      <c r="D2009" s="1" t="s">
        <v>19</v>
      </c>
      <c r="E2009" s="1" t="s">
        <v>56</v>
      </c>
      <c r="F2009" s="1" t="s">
        <v>31</v>
      </c>
      <c r="G2009" s="1" t="s">
        <v>16</v>
      </c>
      <c r="H2009" s="1" t="s">
        <v>32</v>
      </c>
      <c r="I2009" s="1" t="s">
        <v>17</v>
      </c>
      <c r="J2009" s="1">
        <v>1016</v>
      </c>
      <c r="K2009" s="1">
        <v>1452.88</v>
      </c>
    </row>
    <row r="2010" spans="1:11" ht="18" customHeight="1">
      <c r="A2010" s="1" t="s">
        <v>36</v>
      </c>
      <c r="B2010" s="1">
        <v>2022</v>
      </c>
      <c r="C2010" s="1" t="s">
        <v>48</v>
      </c>
      <c r="D2010" s="1" t="s">
        <v>19</v>
      </c>
      <c r="E2010" s="1" t="s">
        <v>56</v>
      </c>
      <c r="F2010" s="1" t="s">
        <v>31</v>
      </c>
      <c r="G2010" s="1" t="s">
        <v>16</v>
      </c>
      <c r="H2010" s="1" t="s">
        <v>32</v>
      </c>
      <c r="I2010" s="1" t="s">
        <v>17</v>
      </c>
      <c r="J2010" s="1">
        <v>216</v>
      </c>
      <c r="K2010" s="1">
        <v>308.88</v>
      </c>
    </row>
    <row r="2011" spans="1:11" ht="18" customHeight="1">
      <c r="A2011" s="1" t="s">
        <v>36</v>
      </c>
      <c r="B2011" s="1">
        <v>2022</v>
      </c>
      <c r="C2011" s="1" t="s">
        <v>48</v>
      </c>
      <c r="D2011" s="1" t="s">
        <v>19</v>
      </c>
      <c r="E2011" s="1" t="s">
        <v>56</v>
      </c>
      <c r="F2011" s="1" t="s">
        <v>31</v>
      </c>
      <c r="G2011" s="1" t="s">
        <v>16</v>
      </c>
      <c r="H2011" s="1" t="s">
        <v>32</v>
      </c>
      <c r="I2011" s="1" t="s">
        <v>17</v>
      </c>
      <c r="J2011" s="1">
        <v>243</v>
      </c>
      <c r="K2011" s="1">
        <v>347.49</v>
      </c>
    </row>
    <row r="2012" spans="1:11" ht="18" customHeight="1">
      <c r="A2012" s="1" t="s">
        <v>33</v>
      </c>
      <c r="B2012" s="1">
        <v>2022</v>
      </c>
      <c r="C2012" s="1" t="s">
        <v>48</v>
      </c>
      <c r="D2012" s="1" t="s">
        <v>19</v>
      </c>
      <c r="E2012" s="1" t="s">
        <v>56</v>
      </c>
      <c r="F2012" s="1" t="s">
        <v>31</v>
      </c>
      <c r="G2012" s="1" t="s">
        <v>16</v>
      </c>
      <c r="H2012" s="1" t="s">
        <v>32</v>
      </c>
      <c r="I2012" s="1" t="s">
        <v>17</v>
      </c>
      <c r="J2012" s="1">
        <v>171</v>
      </c>
      <c r="K2012" s="1">
        <v>244.53</v>
      </c>
    </row>
    <row r="2013" spans="1:11" ht="18" customHeight="1">
      <c r="A2013" s="1" t="s">
        <v>33</v>
      </c>
      <c r="B2013" s="1">
        <v>2022</v>
      </c>
      <c r="C2013" s="1" t="s">
        <v>48</v>
      </c>
      <c r="D2013" s="1" t="s">
        <v>19</v>
      </c>
      <c r="E2013" s="1" t="s">
        <v>56</v>
      </c>
      <c r="F2013" s="1" t="s">
        <v>31</v>
      </c>
      <c r="G2013" s="1" t="s">
        <v>16</v>
      </c>
      <c r="H2013" s="1" t="s">
        <v>32</v>
      </c>
      <c r="I2013" s="1" t="s">
        <v>17</v>
      </c>
      <c r="J2013" s="1">
        <v>331</v>
      </c>
      <c r="K2013" s="1">
        <v>473.33</v>
      </c>
    </row>
    <row r="2014" spans="1:11" ht="18" customHeight="1">
      <c r="A2014" s="1" t="s">
        <v>33</v>
      </c>
      <c r="B2014" s="1">
        <v>2022</v>
      </c>
      <c r="C2014" s="1" t="s">
        <v>48</v>
      </c>
      <c r="D2014" s="1" t="s">
        <v>19</v>
      </c>
      <c r="E2014" s="1" t="s">
        <v>56</v>
      </c>
      <c r="F2014" s="1" t="s">
        <v>31</v>
      </c>
      <c r="G2014" s="1" t="s">
        <v>16</v>
      </c>
      <c r="H2014" s="1" t="s">
        <v>32</v>
      </c>
      <c r="I2014" s="1" t="s">
        <v>17</v>
      </c>
      <c r="J2014" s="1">
        <v>325</v>
      </c>
      <c r="K2014" s="1">
        <v>464.75</v>
      </c>
    </row>
    <row r="2015" spans="1:11" ht="18" customHeight="1">
      <c r="A2015" s="1" t="s">
        <v>36</v>
      </c>
      <c r="B2015" s="1">
        <v>2022</v>
      </c>
      <c r="C2015" s="1" t="s">
        <v>48</v>
      </c>
      <c r="D2015" s="1" t="s">
        <v>19</v>
      </c>
      <c r="E2015" s="1" t="s">
        <v>56</v>
      </c>
      <c r="F2015" s="1" t="s">
        <v>31</v>
      </c>
      <c r="G2015" s="1" t="s">
        <v>16</v>
      </c>
      <c r="H2015" s="1" t="s">
        <v>32</v>
      </c>
      <c r="I2015" s="1" t="s">
        <v>17</v>
      </c>
      <c r="J2015" s="1">
        <v>241</v>
      </c>
      <c r="K2015" s="1">
        <v>344.63</v>
      </c>
    </row>
    <row r="2016" spans="1:11" ht="18" customHeight="1">
      <c r="A2016" s="1" t="s">
        <v>37</v>
      </c>
      <c r="B2016" s="1">
        <v>2022</v>
      </c>
      <c r="C2016" s="1" t="s">
        <v>48</v>
      </c>
      <c r="D2016" s="1" t="s">
        <v>19</v>
      </c>
      <c r="E2016" s="1" t="s">
        <v>56</v>
      </c>
      <c r="F2016" s="1" t="s">
        <v>31</v>
      </c>
      <c r="G2016" s="1" t="s">
        <v>16</v>
      </c>
      <c r="H2016" s="1" t="s">
        <v>32</v>
      </c>
      <c r="I2016" s="1" t="s">
        <v>17</v>
      </c>
      <c r="J2016" s="1">
        <v>797</v>
      </c>
      <c r="K2016" s="1">
        <v>1139.71</v>
      </c>
    </row>
    <row r="2017" spans="1:11" ht="18" customHeight="1">
      <c r="A2017" s="1" t="s">
        <v>36</v>
      </c>
      <c r="B2017" s="1">
        <v>2022</v>
      </c>
      <c r="C2017" s="1" t="s">
        <v>48</v>
      </c>
      <c r="D2017" s="1" t="s">
        <v>19</v>
      </c>
      <c r="E2017" s="1" t="s">
        <v>56</v>
      </c>
      <c r="F2017" s="1" t="s">
        <v>31</v>
      </c>
      <c r="G2017" s="1" t="s">
        <v>16</v>
      </c>
      <c r="H2017" s="1" t="s">
        <v>32</v>
      </c>
      <c r="I2017" s="1" t="s">
        <v>17</v>
      </c>
      <c r="J2017" s="1">
        <v>830</v>
      </c>
      <c r="K2017" s="1">
        <v>1186.9000000000001</v>
      </c>
    </row>
    <row r="2018" spans="1:11" ht="18" customHeight="1">
      <c r="A2018" s="1" t="s">
        <v>30</v>
      </c>
      <c r="B2018" s="1">
        <v>2022</v>
      </c>
      <c r="C2018" s="1" t="s">
        <v>48</v>
      </c>
      <c r="D2018" s="1" t="s">
        <v>19</v>
      </c>
      <c r="E2018" s="1" t="s">
        <v>56</v>
      </c>
      <c r="F2018" s="1" t="s">
        <v>31</v>
      </c>
      <c r="G2018" s="1" t="s">
        <v>16</v>
      </c>
      <c r="H2018" s="1" t="s">
        <v>32</v>
      </c>
      <c r="I2018" s="1" t="s">
        <v>21</v>
      </c>
      <c r="J2018" s="1">
        <v>335</v>
      </c>
      <c r="K2018" s="1">
        <v>479.05</v>
      </c>
    </row>
    <row r="2019" spans="1:11" ht="18" customHeight="1">
      <c r="A2019" s="1" t="s">
        <v>33</v>
      </c>
      <c r="B2019" s="1">
        <v>2022</v>
      </c>
      <c r="C2019" s="1" t="s">
        <v>48</v>
      </c>
      <c r="D2019" s="1" t="s">
        <v>19</v>
      </c>
      <c r="E2019" s="1" t="s">
        <v>56</v>
      </c>
      <c r="F2019" s="1" t="s">
        <v>31</v>
      </c>
      <c r="G2019" s="1" t="s">
        <v>16</v>
      </c>
      <c r="H2019" s="1" t="s">
        <v>32</v>
      </c>
      <c r="I2019" s="1" t="s">
        <v>21</v>
      </c>
      <c r="J2019" s="1">
        <v>329</v>
      </c>
      <c r="K2019" s="1">
        <v>470.47</v>
      </c>
    </row>
    <row r="2020" spans="1:11" ht="18" customHeight="1">
      <c r="A2020" s="1" t="s">
        <v>37</v>
      </c>
      <c r="B2020" s="1">
        <v>2022</v>
      </c>
      <c r="C2020" s="1" t="s">
        <v>48</v>
      </c>
      <c r="D2020" s="1" t="s">
        <v>19</v>
      </c>
      <c r="E2020" s="1" t="s">
        <v>56</v>
      </c>
      <c r="F2020" s="1" t="s">
        <v>31</v>
      </c>
      <c r="G2020" s="1" t="s">
        <v>16</v>
      </c>
      <c r="H2020" s="1" t="s">
        <v>32</v>
      </c>
      <c r="I2020" s="1" t="s">
        <v>21</v>
      </c>
      <c r="J2020" s="1">
        <v>323</v>
      </c>
      <c r="K2020" s="1">
        <v>461.89</v>
      </c>
    </row>
    <row r="2021" spans="1:11" ht="18" customHeight="1">
      <c r="A2021" s="1" t="s">
        <v>33</v>
      </c>
      <c r="B2021" s="1">
        <v>2022</v>
      </c>
      <c r="C2021" s="1" t="s">
        <v>48</v>
      </c>
      <c r="D2021" s="1" t="s">
        <v>19</v>
      </c>
      <c r="E2021" s="1" t="s">
        <v>56</v>
      </c>
      <c r="F2021" s="1" t="s">
        <v>31</v>
      </c>
      <c r="G2021" s="1" t="s">
        <v>16</v>
      </c>
      <c r="H2021" s="1" t="s">
        <v>32</v>
      </c>
      <c r="I2021" s="1" t="s">
        <v>17</v>
      </c>
      <c r="J2021" s="1">
        <v>245</v>
      </c>
      <c r="K2021" s="1">
        <v>350.35</v>
      </c>
    </row>
    <row r="2022" spans="1:11" ht="18" customHeight="1">
      <c r="A2022" s="1" t="s">
        <v>36</v>
      </c>
      <c r="B2022" s="1">
        <v>2022</v>
      </c>
      <c r="C2022" s="1" t="s">
        <v>48</v>
      </c>
      <c r="D2022" s="1" t="s">
        <v>19</v>
      </c>
      <c r="E2022" s="1" t="s">
        <v>56</v>
      </c>
      <c r="F2022" s="1" t="s">
        <v>31</v>
      </c>
      <c r="G2022" s="1" t="s">
        <v>16</v>
      </c>
      <c r="H2022" s="1" t="s">
        <v>32</v>
      </c>
      <c r="I2022" s="1" t="s">
        <v>17</v>
      </c>
      <c r="J2022" s="1">
        <v>167</v>
      </c>
      <c r="K2022" s="1">
        <v>238.81</v>
      </c>
    </row>
    <row r="2023" spans="1:11" ht="18" customHeight="1">
      <c r="A2023" s="1" t="s">
        <v>33</v>
      </c>
      <c r="B2023" s="1">
        <v>2022</v>
      </c>
      <c r="C2023" s="1" t="s">
        <v>48</v>
      </c>
      <c r="D2023" s="1" t="s">
        <v>19</v>
      </c>
      <c r="E2023" s="1" t="s">
        <v>56</v>
      </c>
      <c r="F2023" s="1" t="s">
        <v>31</v>
      </c>
      <c r="G2023" s="1" t="s">
        <v>16</v>
      </c>
      <c r="H2023" s="1" t="s">
        <v>32</v>
      </c>
      <c r="I2023" s="1" t="s">
        <v>17</v>
      </c>
      <c r="J2023" s="1">
        <v>215</v>
      </c>
      <c r="K2023" s="1">
        <v>307.45</v>
      </c>
    </row>
    <row r="2024" spans="1:11" ht="18" customHeight="1">
      <c r="A2024" s="1" t="s">
        <v>33</v>
      </c>
      <c r="B2024" s="1">
        <v>2022</v>
      </c>
      <c r="C2024" s="1" t="s">
        <v>47</v>
      </c>
      <c r="D2024" s="1" t="s">
        <v>19</v>
      </c>
      <c r="E2024" s="1" t="s">
        <v>56</v>
      </c>
      <c r="F2024" s="1" t="s">
        <v>31</v>
      </c>
      <c r="G2024" s="1" t="s">
        <v>16</v>
      </c>
      <c r="H2024" s="1" t="s">
        <v>32</v>
      </c>
      <c r="I2024" s="1" t="s">
        <v>21</v>
      </c>
      <c r="J2024" s="1">
        <v>350</v>
      </c>
      <c r="K2024" s="1">
        <v>500.5</v>
      </c>
    </row>
    <row r="2025" spans="1:11" ht="18" customHeight="1">
      <c r="A2025" s="1" t="s">
        <v>33</v>
      </c>
      <c r="B2025" s="1">
        <v>2022</v>
      </c>
      <c r="C2025" s="1" t="s">
        <v>47</v>
      </c>
      <c r="D2025" s="1" t="s">
        <v>19</v>
      </c>
      <c r="E2025" s="1" t="s">
        <v>56</v>
      </c>
      <c r="F2025" s="1" t="s">
        <v>31</v>
      </c>
      <c r="G2025" s="1" t="s">
        <v>16</v>
      </c>
      <c r="H2025" s="1" t="s">
        <v>32</v>
      </c>
      <c r="I2025" s="1" t="s">
        <v>21</v>
      </c>
      <c r="J2025" s="1">
        <v>344</v>
      </c>
      <c r="K2025" s="1">
        <v>491.91999999999996</v>
      </c>
    </row>
    <row r="2026" spans="1:11" ht="18" customHeight="1">
      <c r="A2026" s="1" t="s">
        <v>36</v>
      </c>
      <c r="B2026" s="1">
        <v>2022</v>
      </c>
      <c r="C2026" s="1" t="s">
        <v>47</v>
      </c>
      <c r="D2026" s="1" t="s">
        <v>19</v>
      </c>
      <c r="E2026" s="1" t="s">
        <v>56</v>
      </c>
      <c r="F2026" s="1" t="s">
        <v>31</v>
      </c>
      <c r="G2026" s="1" t="s">
        <v>16</v>
      </c>
      <c r="H2026" s="1" t="s">
        <v>32</v>
      </c>
      <c r="I2026" s="1" t="s">
        <v>21</v>
      </c>
      <c r="J2026" s="1">
        <v>338</v>
      </c>
      <c r="K2026" s="1">
        <v>483.34000000000003</v>
      </c>
    </row>
    <row r="2027" spans="1:11" ht="18" customHeight="1">
      <c r="A2027" s="1" t="s">
        <v>33</v>
      </c>
      <c r="B2027" s="1">
        <v>2022</v>
      </c>
      <c r="C2027" s="1" t="s">
        <v>47</v>
      </c>
      <c r="D2027" s="1" t="s">
        <v>19</v>
      </c>
      <c r="E2027" s="1" t="s">
        <v>56</v>
      </c>
      <c r="F2027" s="1" t="s">
        <v>31</v>
      </c>
      <c r="G2027" s="1" t="s">
        <v>16</v>
      </c>
      <c r="H2027" s="1" t="s">
        <v>32</v>
      </c>
      <c r="I2027" s="1" t="s">
        <v>17</v>
      </c>
      <c r="J2027" s="1">
        <v>176</v>
      </c>
      <c r="K2027" s="1">
        <v>251.68</v>
      </c>
    </row>
    <row r="2028" spans="1:11" ht="18" customHeight="1">
      <c r="A2028" s="1" t="s">
        <v>36</v>
      </c>
      <c r="B2028" s="1">
        <v>2022</v>
      </c>
      <c r="C2028" s="1" t="s">
        <v>47</v>
      </c>
      <c r="D2028" s="1" t="s">
        <v>19</v>
      </c>
      <c r="E2028" s="1" t="s">
        <v>56</v>
      </c>
      <c r="F2028" s="1" t="s">
        <v>31</v>
      </c>
      <c r="G2028" s="1" t="s">
        <v>16</v>
      </c>
      <c r="H2028" s="1" t="s">
        <v>32</v>
      </c>
      <c r="I2028" s="1" t="s">
        <v>17</v>
      </c>
      <c r="J2028" s="1">
        <v>352</v>
      </c>
      <c r="K2028" s="1">
        <v>503.36</v>
      </c>
    </row>
    <row r="2029" spans="1:11" ht="18" customHeight="1">
      <c r="A2029" s="1" t="s">
        <v>36</v>
      </c>
      <c r="B2029" s="1">
        <v>2022</v>
      </c>
      <c r="C2029" s="1" t="s">
        <v>47</v>
      </c>
      <c r="D2029" s="1" t="s">
        <v>19</v>
      </c>
      <c r="E2029" s="1" t="s">
        <v>56</v>
      </c>
      <c r="F2029" s="1" t="s">
        <v>31</v>
      </c>
      <c r="G2029" s="1" t="s">
        <v>16</v>
      </c>
      <c r="H2029" s="1" t="s">
        <v>32</v>
      </c>
      <c r="I2029" s="1" t="s">
        <v>17</v>
      </c>
      <c r="J2029" s="1">
        <v>346</v>
      </c>
      <c r="K2029" s="1">
        <v>494.78</v>
      </c>
    </row>
    <row r="2030" spans="1:11" ht="18" customHeight="1">
      <c r="A2030" s="1" t="s">
        <v>33</v>
      </c>
      <c r="B2030" s="1">
        <v>2022</v>
      </c>
      <c r="C2030" s="1" t="s">
        <v>47</v>
      </c>
      <c r="D2030" s="1" t="s">
        <v>19</v>
      </c>
      <c r="E2030" s="1" t="s">
        <v>56</v>
      </c>
      <c r="F2030" s="1" t="s">
        <v>31</v>
      </c>
      <c r="G2030" s="1" t="s">
        <v>16</v>
      </c>
      <c r="H2030" s="1" t="s">
        <v>32</v>
      </c>
      <c r="I2030" s="1" t="s">
        <v>17</v>
      </c>
      <c r="J2030" s="1">
        <v>340</v>
      </c>
      <c r="K2030" s="1">
        <v>486.2</v>
      </c>
    </row>
    <row r="2031" spans="1:11" ht="18" customHeight="1">
      <c r="A2031" s="1" t="s">
        <v>33</v>
      </c>
      <c r="B2031" s="1">
        <v>2022</v>
      </c>
      <c r="C2031" s="1" t="s">
        <v>47</v>
      </c>
      <c r="D2031" s="1" t="s">
        <v>19</v>
      </c>
      <c r="E2031" s="1" t="s">
        <v>56</v>
      </c>
      <c r="F2031" s="1" t="s">
        <v>31</v>
      </c>
      <c r="G2031" s="1" t="s">
        <v>16</v>
      </c>
      <c r="H2031" s="1" t="s">
        <v>32</v>
      </c>
      <c r="I2031" s="1" t="s">
        <v>17</v>
      </c>
      <c r="J2031" s="1">
        <v>172</v>
      </c>
      <c r="K2031" s="1">
        <v>526.24</v>
      </c>
    </row>
    <row r="2032" spans="1:11" ht="18" customHeight="1">
      <c r="A2032" s="1" t="s">
        <v>33</v>
      </c>
      <c r="B2032" s="1">
        <v>2022</v>
      </c>
      <c r="C2032" s="1" t="s">
        <v>47</v>
      </c>
      <c r="D2032" s="1" t="s">
        <v>19</v>
      </c>
      <c r="E2032" s="1" t="s">
        <v>56</v>
      </c>
      <c r="F2032" s="1" t="s">
        <v>31</v>
      </c>
      <c r="G2032" s="1" t="s">
        <v>16</v>
      </c>
      <c r="H2032" s="1" t="s">
        <v>32</v>
      </c>
      <c r="I2032" s="1" t="s">
        <v>17</v>
      </c>
      <c r="J2032" s="1">
        <v>220</v>
      </c>
      <c r="K2032" s="1">
        <v>526.24</v>
      </c>
    </row>
    <row r="2033" spans="1:11" ht="18" customHeight="1">
      <c r="A2033" s="1" t="s">
        <v>36</v>
      </c>
      <c r="B2033" s="1">
        <v>2022</v>
      </c>
      <c r="C2033" s="1" t="s">
        <v>47</v>
      </c>
      <c r="D2033" s="1" t="s">
        <v>19</v>
      </c>
      <c r="E2033" s="1" t="s">
        <v>56</v>
      </c>
      <c r="F2033" s="1" t="s">
        <v>31</v>
      </c>
      <c r="G2033" s="1" t="s">
        <v>16</v>
      </c>
      <c r="H2033" s="1" t="s">
        <v>32</v>
      </c>
      <c r="I2033" s="1" t="s">
        <v>17</v>
      </c>
      <c r="J2033" s="1">
        <v>962</v>
      </c>
      <c r="K2033" s="1">
        <v>1375.6599999999999</v>
      </c>
    </row>
    <row r="2034" spans="1:11" ht="18" customHeight="1">
      <c r="A2034" s="1" t="s">
        <v>36</v>
      </c>
      <c r="B2034" s="1">
        <v>2022</v>
      </c>
      <c r="C2034" s="1" t="s">
        <v>47</v>
      </c>
      <c r="D2034" s="1" t="s">
        <v>19</v>
      </c>
      <c r="E2034" s="1" t="s">
        <v>56</v>
      </c>
      <c r="F2034" s="1" t="s">
        <v>31</v>
      </c>
      <c r="G2034" s="1" t="s">
        <v>16</v>
      </c>
      <c r="H2034" s="1" t="s">
        <v>32</v>
      </c>
      <c r="I2034" s="1" t="s">
        <v>17</v>
      </c>
      <c r="J2034" s="1">
        <v>1015</v>
      </c>
      <c r="K2034" s="1">
        <v>1451.45</v>
      </c>
    </row>
    <row r="2035" spans="1:11" ht="18" customHeight="1">
      <c r="A2035" s="1" t="s">
        <v>36</v>
      </c>
      <c r="B2035" s="1">
        <v>2022</v>
      </c>
      <c r="C2035" s="1" t="s">
        <v>47</v>
      </c>
      <c r="D2035" s="1" t="s">
        <v>19</v>
      </c>
      <c r="E2035" s="1" t="s">
        <v>56</v>
      </c>
      <c r="F2035" s="1" t="s">
        <v>31</v>
      </c>
      <c r="G2035" s="1" t="s">
        <v>16</v>
      </c>
      <c r="H2035" s="1" t="s">
        <v>32</v>
      </c>
      <c r="I2035" s="1" t="s">
        <v>17</v>
      </c>
      <c r="J2035" s="1">
        <v>222</v>
      </c>
      <c r="K2035" s="1">
        <v>317.45999999999998</v>
      </c>
    </row>
    <row r="2036" spans="1:11" ht="18" customHeight="1">
      <c r="A2036" s="1" t="s">
        <v>36</v>
      </c>
      <c r="B2036" s="1">
        <v>2022</v>
      </c>
      <c r="C2036" s="1" t="s">
        <v>47</v>
      </c>
      <c r="D2036" s="1" t="s">
        <v>19</v>
      </c>
      <c r="E2036" s="1" t="s">
        <v>56</v>
      </c>
      <c r="F2036" s="1" t="s">
        <v>31</v>
      </c>
      <c r="G2036" s="1" t="s">
        <v>16</v>
      </c>
      <c r="H2036" s="1" t="s">
        <v>32</v>
      </c>
      <c r="I2036" s="1" t="s">
        <v>17</v>
      </c>
      <c r="J2036" s="1">
        <v>177</v>
      </c>
      <c r="K2036" s="1">
        <v>253.11</v>
      </c>
    </row>
    <row r="2037" spans="1:11" ht="18" customHeight="1">
      <c r="A2037" s="1" t="s">
        <v>36</v>
      </c>
      <c r="B2037" s="1">
        <v>2022</v>
      </c>
      <c r="C2037" s="1" t="s">
        <v>47</v>
      </c>
      <c r="D2037" s="1" t="s">
        <v>19</v>
      </c>
      <c r="E2037" s="1" t="s">
        <v>56</v>
      </c>
      <c r="F2037" s="1" t="s">
        <v>31</v>
      </c>
      <c r="G2037" s="1" t="s">
        <v>16</v>
      </c>
      <c r="H2037" s="1" t="s">
        <v>32</v>
      </c>
      <c r="I2037" s="1" t="s">
        <v>17</v>
      </c>
      <c r="J2037" s="1">
        <v>219</v>
      </c>
      <c r="K2037" s="1">
        <v>313.17</v>
      </c>
    </row>
    <row r="2038" spans="1:11" ht="18" customHeight="1">
      <c r="A2038" s="1" t="s">
        <v>33</v>
      </c>
      <c r="B2038" s="1">
        <v>2022</v>
      </c>
      <c r="C2038" s="1" t="s">
        <v>47</v>
      </c>
      <c r="D2038" s="1" t="s">
        <v>19</v>
      </c>
      <c r="E2038" s="1" t="s">
        <v>56</v>
      </c>
      <c r="F2038" s="1" t="s">
        <v>31</v>
      </c>
      <c r="G2038" s="1" t="s">
        <v>16</v>
      </c>
      <c r="H2038" s="1" t="s">
        <v>32</v>
      </c>
      <c r="I2038" s="1" t="s">
        <v>17</v>
      </c>
      <c r="J2038" s="1">
        <v>349</v>
      </c>
      <c r="K2038" s="1">
        <v>499.07</v>
      </c>
    </row>
    <row r="2039" spans="1:11" ht="18" customHeight="1">
      <c r="A2039" s="1" t="s">
        <v>36</v>
      </c>
      <c r="B2039" s="1">
        <v>2022</v>
      </c>
      <c r="C2039" s="1" t="s">
        <v>47</v>
      </c>
      <c r="D2039" s="1" t="s">
        <v>19</v>
      </c>
      <c r="E2039" s="1" t="s">
        <v>56</v>
      </c>
      <c r="F2039" s="1" t="s">
        <v>31</v>
      </c>
      <c r="G2039" s="1" t="s">
        <v>16</v>
      </c>
      <c r="H2039" s="1" t="s">
        <v>32</v>
      </c>
      <c r="I2039" s="1" t="s">
        <v>17</v>
      </c>
      <c r="J2039" s="1">
        <v>343</v>
      </c>
      <c r="K2039" s="1">
        <v>490.49</v>
      </c>
    </row>
    <row r="2040" spans="1:11" ht="18" customHeight="1">
      <c r="A2040" s="1" t="s">
        <v>33</v>
      </c>
      <c r="B2040" s="1">
        <v>2022</v>
      </c>
      <c r="C2040" s="1" t="s">
        <v>47</v>
      </c>
      <c r="D2040" s="1" t="s">
        <v>19</v>
      </c>
      <c r="E2040" s="1" t="s">
        <v>56</v>
      </c>
      <c r="F2040" s="1" t="s">
        <v>31</v>
      </c>
      <c r="G2040" s="1" t="s">
        <v>16</v>
      </c>
      <c r="H2040" s="1" t="s">
        <v>32</v>
      </c>
      <c r="I2040" s="1" t="s">
        <v>17</v>
      </c>
      <c r="J2040" s="1">
        <v>337</v>
      </c>
      <c r="K2040" s="1">
        <v>481.90999999999997</v>
      </c>
    </row>
    <row r="2041" spans="1:11" ht="18" customHeight="1">
      <c r="A2041" s="1" t="s">
        <v>36</v>
      </c>
      <c r="B2041" s="1">
        <v>2022</v>
      </c>
      <c r="C2041" s="1" t="s">
        <v>47</v>
      </c>
      <c r="D2041" s="1" t="s">
        <v>19</v>
      </c>
      <c r="E2041" s="1" t="s">
        <v>56</v>
      </c>
      <c r="F2041" s="1" t="s">
        <v>31</v>
      </c>
      <c r="G2041" s="1" t="s">
        <v>16</v>
      </c>
      <c r="H2041" s="1" t="s">
        <v>32</v>
      </c>
      <c r="I2041" s="1" t="s">
        <v>17</v>
      </c>
      <c r="J2041" s="1">
        <v>796</v>
      </c>
      <c r="K2041" s="1">
        <v>1138.28</v>
      </c>
    </row>
    <row r="2042" spans="1:11" ht="18" customHeight="1">
      <c r="A2042" s="1" t="s">
        <v>30</v>
      </c>
      <c r="B2042" s="1">
        <v>2022</v>
      </c>
      <c r="C2042" s="1" t="s">
        <v>47</v>
      </c>
      <c r="D2042" s="1" t="s">
        <v>19</v>
      </c>
      <c r="E2042" s="1" t="s">
        <v>56</v>
      </c>
      <c r="F2042" s="1" t="s">
        <v>31</v>
      </c>
      <c r="G2042" s="1" t="s">
        <v>16</v>
      </c>
      <c r="H2042" s="1" t="s">
        <v>32</v>
      </c>
      <c r="I2042" s="1" t="s">
        <v>17</v>
      </c>
      <c r="J2042" s="1">
        <v>829</v>
      </c>
      <c r="K2042" s="1">
        <v>1185.47</v>
      </c>
    </row>
    <row r="2043" spans="1:11" ht="18" customHeight="1">
      <c r="A2043" s="1" t="s">
        <v>33</v>
      </c>
      <c r="B2043" s="1">
        <v>2022</v>
      </c>
      <c r="C2043" s="1" t="s">
        <v>47</v>
      </c>
      <c r="D2043" s="1" t="s">
        <v>19</v>
      </c>
      <c r="E2043" s="1" t="s">
        <v>56</v>
      </c>
      <c r="F2043" s="1" t="s">
        <v>31</v>
      </c>
      <c r="G2043" s="1" t="s">
        <v>16</v>
      </c>
      <c r="H2043" s="1" t="s">
        <v>32</v>
      </c>
      <c r="I2043" s="1" t="s">
        <v>21</v>
      </c>
      <c r="J2043" s="1">
        <v>347</v>
      </c>
      <c r="K2043" s="1">
        <v>496.21000000000004</v>
      </c>
    </row>
    <row r="2044" spans="1:11" ht="18" customHeight="1">
      <c r="A2044" s="1" t="s">
        <v>33</v>
      </c>
      <c r="B2044" s="1">
        <v>2022</v>
      </c>
      <c r="C2044" s="1" t="s">
        <v>47</v>
      </c>
      <c r="D2044" s="1" t="s">
        <v>19</v>
      </c>
      <c r="E2044" s="1" t="s">
        <v>56</v>
      </c>
      <c r="F2044" s="1" t="s">
        <v>31</v>
      </c>
      <c r="G2044" s="1" t="s">
        <v>16</v>
      </c>
      <c r="H2044" s="1" t="s">
        <v>32</v>
      </c>
      <c r="I2044" s="1" t="s">
        <v>21</v>
      </c>
      <c r="J2044" s="1">
        <v>341</v>
      </c>
      <c r="K2044" s="1">
        <v>487.63</v>
      </c>
    </row>
    <row r="2045" spans="1:11" ht="18" customHeight="1">
      <c r="A2045" s="1" t="s">
        <v>33</v>
      </c>
      <c r="B2045" s="1">
        <v>2022</v>
      </c>
      <c r="C2045" s="1" t="s">
        <v>47</v>
      </c>
      <c r="D2045" s="1" t="s">
        <v>19</v>
      </c>
      <c r="E2045" s="1" t="s">
        <v>56</v>
      </c>
      <c r="F2045" s="1" t="s">
        <v>31</v>
      </c>
      <c r="G2045" s="1" t="s">
        <v>16</v>
      </c>
      <c r="H2045" s="1" t="s">
        <v>32</v>
      </c>
      <c r="I2045" s="1" t="s">
        <v>17</v>
      </c>
      <c r="J2045" s="1">
        <v>173</v>
      </c>
      <c r="K2045" s="1">
        <v>247.39</v>
      </c>
    </row>
    <row r="2046" spans="1:11" ht="18" customHeight="1">
      <c r="A2046" s="1" t="s">
        <v>33</v>
      </c>
      <c r="B2046" s="1">
        <v>2022</v>
      </c>
      <c r="C2046" s="1" t="s">
        <v>47</v>
      </c>
      <c r="D2046" s="1" t="s">
        <v>19</v>
      </c>
      <c r="E2046" s="1" t="s">
        <v>56</v>
      </c>
      <c r="F2046" s="1" t="s">
        <v>31</v>
      </c>
      <c r="G2046" s="1" t="s">
        <v>16</v>
      </c>
      <c r="H2046" s="1" t="s">
        <v>32</v>
      </c>
      <c r="I2046" s="1" t="s">
        <v>17</v>
      </c>
      <c r="J2046" s="1">
        <v>221</v>
      </c>
      <c r="K2046" s="1">
        <v>316.02999999999997</v>
      </c>
    </row>
    <row r="2047" spans="1:11" ht="18" customHeight="1">
      <c r="A2047" s="1" t="s">
        <v>33</v>
      </c>
      <c r="B2047" s="1">
        <v>2022</v>
      </c>
      <c r="C2047" s="1" t="s">
        <v>42</v>
      </c>
      <c r="D2047" s="1" t="s">
        <v>20</v>
      </c>
      <c r="E2047" s="1" t="s">
        <v>64</v>
      </c>
      <c r="F2047" s="1" t="s">
        <v>41</v>
      </c>
      <c r="G2047" s="1" t="s">
        <v>34</v>
      </c>
      <c r="H2047" s="1" t="s">
        <v>32</v>
      </c>
      <c r="I2047" s="1" t="s">
        <v>118</v>
      </c>
      <c r="J2047" s="1">
        <v>214</v>
      </c>
      <c r="K2047" s="1">
        <v>306.02</v>
      </c>
    </row>
    <row r="2048" spans="1:11" ht="18" customHeight="1">
      <c r="A2048" s="1" t="s">
        <v>30</v>
      </c>
      <c r="B2048" s="1">
        <v>2022</v>
      </c>
      <c r="C2048" s="1" t="s">
        <v>42</v>
      </c>
      <c r="D2048" s="1" t="s">
        <v>20</v>
      </c>
      <c r="E2048" s="1" t="s">
        <v>64</v>
      </c>
      <c r="F2048" s="1" t="s">
        <v>41</v>
      </c>
      <c r="G2048" s="1" t="s">
        <v>34</v>
      </c>
      <c r="H2048" s="1" t="s">
        <v>32</v>
      </c>
      <c r="I2048" s="1" t="s">
        <v>118</v>
      </c>
      <c r="J2048" s="1">
        <v>208</v>
      </c>
      <c r="K2048" s="1">
        <v>297.44</v>
      </c>
    </row>
    <row r="2049" spans="1:11" ht="18" customHeight="1">
      <c r="A2049" s="1" t="s">
        <v>36</v>
      </c>
      <c r="B2049" s="1">
        <v>2022</v>
      </c>
      <c r="C2049" s="1" t="s">
        <v>42</v>
      </c>
      <c r="D2049" s="1" t="s">
        <v>20</v>
      </c>
      <c r="E2049" s="1" t="s">
        <v>64</v>
      </c>
      <c r="F2049" s="1" t="s">
        <v>41</v>
      </c>
      <c r="G2049" s="1" t="s">
        <v>34</v>
      </c>
      <c r="H2049" s="1" t="s">
        <v>32</v>
      </c>
      <c r="I2049" s="1" t="s">
        <v>118</v>
      </c>
      <c r="J2049" s="1">
        <v>202</v>
      </c>
      <c r="K2049" s="1">
        <v>288.86</v>
      </c>
    </row>
    <row r="2050" spans="1:11" ht="18" customHeight="1">
      <c r="A2050" s="1" t="s">
        <v>40</v>
      </c>
      <c r="B2050" s="1">
        <v>2022</v>
      </c>
      <c r="C2050" s="1" t="s">
        <v>42</v>
      </c>
      <c r="D2050" s="1" t="s">
        <v>20</v>
      </c>
      <c r="E2050" s="1" t="s">
        <v>64</v>
      </c>
      <c r="F2050" s="1" t="s">
        <v>41</v>
      </c>
      <c r="G2050" s="1" t="s">
        <v>34</v>
      </c>
      <c r="H2050" s="1" t="s">
        <v>32</v>
      </c>
      <c r="I2050" s="1" t="s">
        <v>118</v>
      </c>
      <c r="J2050" s="1">
        <v>211</v>
      </c>
      <c r="K2050" s="1">
        <v>301.73</v>
      </c>
    </row>
    <row r="2051" spans="1:11" ht="18" customHeight="1">
      <c r="A2051" s="1" t="s">
        <v>33</v>
      </c>
      <c r="B2051" s="1">
        <v>2022</v>
      </c>
      <c r="C2051" s="1" t="s">
        <v>42</v>
      </c>
      <c r="D2051" s="1" t="s">
        <v>20</v>
      </c>
      <c r="E2051" s="1" t="s">
        <v>64</v>
      </c>
      <c r="F2051" s="1" t="s">
        <v>41</v>
      </c>
      <c r="G2051" s="1" t="s">
        <v>34</v>
      </c>
      <c r="H2051" s="1" t="s">
        <v>32</v>
      </c>
      <c r="I2051" s="1" t="s">
        <v>118</v>
      </c>
      <c r="J2051" s="1">
        <v>205</v>
      </c>
      <c r="K2051" s="1">
        <v>293.14999999999998</v>
      </c>
    </row>
    <row r="2052" spans="1:11" ht="18" customHeight="1">
      <c r="A2052" s="1" t="s">
        <v>36</v>
      </c>
      <c r="B2052" s="1">
        <v>2022</v>
      </c>
      <c r="C2052" s="1" t="s">
        <v>38</v>
      </c>
      <c r="D2052" s="1" t="s">
        <v>20</v>
      </c>
      <c r="E2052" s="1" t="s">
        <v>64</v>
      </c>
      <c r="F2052" s="1" t="s">
        <v>41</v>
      </c>
      <c r="G2052" s="1" t="s">
        <v>34</v>
      </c>
      <c r="H2052" s="1" t="s">
        <v>32</v>
      </c>
      <c r="I2052" s="1" t="s">
        <v>118</v>
      </c>
      <c r="J2052" s="1">
        <v>244</v>
      </c>
      <c r="K2052" s="1">
        <v>348.92</v>
      </c>
    </row>
    <row r="2053" spans="1:11" ht="18" customHeight="1">
      <c r="A2053" s="1" t="s">
        <v>33</v>
      </c>
      <c r="B2053" s="1">
        <v>2022</v>
      </c>
      <c r="C2053" s="1" t="s">
        <v>38</v>
      </c>
      <c r="D2053" s="1" t="s">
        <v>20</v>
      </c>
      <c r="E2053" s="1" t="s">
        <v>64</v>
      </c>
      <c r="F2053" s="1" t="s">
        <v>41</v>
      </c>
      <c r="G2053" s="1" t="s">
        <v>34</v>
      </c>
      <c r="H2053" s="1" t="s">
        <v>32</v>
      </c>
      <c r="I2053" s="1" t="s">
        <v>118</v>
      </c>
      <c r="J2053" s="1">
        <v>238</v>
      </c>
      <c r="K2053" s="1">
        <v>340.34000000000003</v>
      </c>
    </row>
    <row r="2054" spans="1:11" ht="18" customHeight="1">
      <c r="A2054" s="1" t="s">
        <v>33</v>
      </c>
      <c r="B2054" s="1">
        <v>2022</v>
      </c>
      <c r="C2054" s="1" t="s">
        <v>38</v>
      </c>
      <c r="D2054" s="1" t="s">
        <v>20</v>
      </c>
      <c r="E2054" s="1" t="s">
        <v>64</v>
      </c>
      <c r="F2054" s="1" t="s">
        <v>41</v>
      </c>
      <c r="G2054" s="1" t="s">
        <v>34</v>
      </c>
      <c r="H2054" s="1" t="s">
        <v>32</v>
      </c>
      <c r="I2054" s="1" t="s">
        <v>118</v>
      </c>
      <c r="J2054" s="1">
        <v>247</v>
      </c>
      <c r="K2054" s="1">
        <v>353.21</v>
      </c>
    </row>
    <row r="2055" spans="1:11" ht="18" customHeight="1">
      <c r="A2055" s="1" t="s">
        <v>36</v>
      </c>
      <c r="B2055" s="1">
        <v>2022</v>
      </c>
      <c r="C2055" s="1" t="s">
        <v>38</v>
      </c>
      <c r="D2055" s="1" t="s">
        <v>20</v>
      </c>
      <c r="E2055" s="1" t="s">
        <v>64</v>
      </c>
      <c r="F2055" s="1" t="s">
        <v>41</v>
      </c>
      <c r="G2055" s="1" t="s">
        <v>34</v>
      </c>
      <c r="H2055" s="1" t="s">
        <v>32</v>
      </c>
      <c r="I2055" s="1" t="s">
        <v>118</v>
      </c>
      <c r="J2055" s="1">
        <v>241</v>
      </c>
      <c r="K2055" s="1">
        <v>344.63</v>
      </c>
    </row>
    <row r="2056" spans="1:11" ht="18" customHeight="1">
      <c r="A2056" s="1" t="s">
        <v>30</v>
      </c>
      <c r="B2056" s="1">
        <v>2022</v>
      </c>
      <c r="C2056" s="1" t="s">
        <v>38</v>
      </c>
      <c r="D2056" s="1" t="s">
        <v>20</v>
      </c>
      <c r="E2056" s="1" t="s">
        <v>64</v>
      </c>
      <c r="F2056" s="1" t="s">
        <v>41</v>
      </c>
      <c r="G2056" s="1" t="s">
        <v>34</v>
      </c>
      <c r="H2056" s="1" t="s">
        <v>32</v>
      </c>
      <c r="I2056" s="1" t="s">
        <v>118</v>
      </c>
      <c r="J2056" s="1">
        <v>235</v>
      </c>
      <c r="K2056" s="1">
        <v>336.05</v>
      </c>
    </row>
    <row r="2057" spans="1:11" ht="18" customHeight="1">
      <c r="A2057" s="1" t="s">
        <v>36</v>
      </c>
      <c r="B2057" s="1">
        <v>2022</v>
      </c>
      <c r="C2057" s="1" t="s">
        <v>26</v>
      </c>
      <c r="D2057" s="1" t="s">
        <v>20</v>
      </c>
      <c r="E2057" s="1" t="s">
        <v>64</v>
      </c>
      <c r="F2057" s="1" t="s">
        <v>41</v>
      </c>
      <c r="G2057" s="1" t="s">
        <v>34</v>
      </c>
      <c r="H2057" s="1" t="s">
        <v>32</v>
      </c>
      <c r="I2057" s="1" t="s">
        <v>17</v>
      </c>
      <c r="J2057" s="1">
        <v>262</v>
      </c>
      <c r="K2057" s="1">
        <v>374.65999999999997</v>
      </c>
    </row>
    <row r="2058" spans="1:11" ht="18" customHeight="1">
      <c r="A2058" s="1" t="s">
        <v>36</v>
      </c>
      <c r="B2058" s="1">
        <v>2022</v>
      </c>
      <c r="C2058" s="1" t="s">
        <v>26</v>
      </c>
      <c r="D2058" s="1" t="s">
        <v>20</v>
      </c>
      <c r="E2058" s="1" t="s">
        <v>64</v>
      </c>
      <c r="F2058" s="1" t="s">
        <v>41</v>
      </c>
      <c r="G2058" s="1" t="s">
        <v>34</v>
      </c>
      <c r="H2058" s="1" t="s">
        <v>32</v>
      </c>
      <c r="I2058" s="1" t="s">
        <v>118</v>
      </c>
      <c r="J2058" s="1">
        <v>256</v>
      </c>
      <c r="K2058" s="1">
        <v>366.08</v>
      </c>
    </row>
    <row r="2059" spans="1:11" ht="18" customHeight="1">
      <c r="A2059" s="1" t="s">
        <v>36</v>
      </c>
      <c r="B2059" s="1">
        <v>2022</v>
      </c>
      <c r="C2059" s="1" t="s">
        <v>26</v>
      </c>
      <c r="D2059" s="1" t="s">
        <v>20</v>
      </c>
      <c r="E2059" s="1" t="s">
        <v>64</v>
      </c>
      <c r="F2059" s="1" t="s">
        <v>41</v>
      </c>
      <c r="G2059" s="1" t="s">
        <v>34</v>
      </c>
      <c r="H2059" s="1" t="s">
        <v>32</v>
      </c>
      <c r="I2059" s="1" t="s">
        <v>118</v>
      </c>
      <c r="J2059" s="1">
        <v>250</v>
      </c>
      <c r="K2059" s="1">
        <v>357.5</v>
      </c>
    </row>
    <row r="2060" spans="1:11" ht="18" customHeight="1">
      <c r="A2060" s="1" t="s">
        <v>36</v>
      </c>
      <c r="B2060" s="1">
        <v>2022</v>
      </c>
      <c r="C2060" s="1" t="s">
        <v>26</v>
      </c>
      <c r="D2060" s="1" t="s">
        <v>20</v>
      </c>
      <c r="E2060" s="1" t="s">
        <v>64</v>
      </c>
      <c r="F2060" s="1" t="s">
        <v>41</v>
      </c>
      <c r="G2060" s="1" t="s">
        <v>34</v>
      </c>
      <c r="H2060" s="1" t="s">
        <v>32</v>
      </c>
      <c r="I2060" s="1" t="s">
        <v>118</v>
      </c>
      <c r="J2060" s="1">
        <v>259</v>
      </c>
      <c r="K2060" s="1">
        <v>370.37</v>
      </c>
    </row>
    <row r="2061" spans="1:11" ht="18" customHeight="1">
      <c r="A2061" s="1" t="s">
        <v>30</v>
      </c>
      <c r="B2061" s="1">
        <v>2022</v>
      </c>
      <c r="C2061" s="1" t="s">
        <v>26</v>
      </c>
      <c r="D2061" s="1" t="s">
        <v>20</v>
      </c>
      <c r="E2061" s="1" t="s">
        <v>64</v>
      </c>
      <c r="F2061" s="1" t="s">
        <v>41</v>
      </c>
      <c r="G2061" s="1" t="s">
        <v>34</v>
      </c>
      <c r="H2061" s="1" t="s">
        <v>32</v>
      </c>
      <c r="I2061" s="1" t="s">
        <v>118</v>
      </c>
      <c r="J2061" s="1">
        <v>253</v>
      </c>
      <c r="K2061" s="1">
        <v>361.78999999999996</v>
      </c>
    </row>
    <row r="2062" spans="1:11" ht="18" customHeight="1">
      <c r="A2062" s="1" t="s">
        <v>36</v>
      </c>
      <c r="B2062" s="1">
        <v>2022</v>
      </c>
      <c r="C2062" s="1" t="s">
        <v>44</v>
      </c>
      <c r="D2062" s="1" t="s">
        <v>20</v>
      </c>
      <c r="E2062" s="1" t="s">
        <v>64</v>
      </c>
      <c r="F2062" s="1" t="s">
        <v>41</v>
      </c>
      <c r="G2062" s="1" t="s">
        <v>34</v>
      </c>
      <c r="H2062" s="1" t="s">
        <v>32</v>
      </c>
      <c r="I2062" s="1" t="s">
        <v>118</v>
      </c>
      <c r="J2062" s="1">
        <v>184</v>
      </c>
      <c r="K2062" s="1">
        <v>263.12</v>
      </c>
    </row>
    <row r="2063" spans="1:11" ht="18" customHeight="1">
      <c r="A2063" s="1" t="s">
        <v>37</v>
      </c>
      <c r="B2063" s="1">
        <v>2022</v>
      </c>
      <c r="C2063" s="1" t="s">
        <v>44</v>
      </c>
      <c r="D2063" s="1" t="s">
        <v>20</v>
      </c>
      <c r="E2063" s="1" t="s">
        <v>64</v>
      </c>
      <c r="F2063" s="1" t="s">
        <v>41</v>
      </c>
      <c r="G2063" s="1" t="s">
        <v>34</v>
      </c>
      <c r="H2063" s="1" t="s">
        <v>32</v>
      </c>
      <c r="I2063" s="1" t="s">
        <v>118</v>
      </c>
      <c r="J2063" s="1">
        <v>178</v>
      </c>
      <c r="K2063" s="1">
        <v>254.54</v>
      </c>
    </row>
    <row r="2064" spans="1:11" ht="18" customHeight="1">
      <c r="A2064" s="1" t="s">
        <v>30</v>
      </c>
      <c r="B2064" s="1">
        <v>2022</v>
      </c>
      <c r="C2064" s="1" t="s">
        <v>44</v>
      </c>
      <c r="D2064" s="1" t="s">
        <v>20</v>
      </c>
      <c r="E2064" s="1" t="s">
        <v>64</v>
      </c>
      <c r="F2064" s="1" t="s">
        <v>41</v>
      </c>
      <c r="G2064" s="1" t="s">
        <v>34</v>
      </c>
      <c r="H2064" s="1" t="s">
        <v>32</v>
      </c>
      <c r="I2064" s="1" t="s">
        <v>118</v>
      </c>
      <c r="J2064" s="1">
        <v>172</v>
      </c>
      <c r="K2064" s="1">
        <v>245.95999999999998</v>
      </c>
    </row>
    <row r="2065" spans="1:11" ht="18" customHeight="1">
      <c r="A2065" s="1" t="s">
        <v>33</v>
      </c>
      <c r="B2065" s="1">
        <v>2022</v>
      </c>
      <c r="C2065" s="1" t="s">
        <v>44</v>
      </c>
      <c r="D2065" s="1" t="s">
        <v>20</v>
      </c>
      <c r="E2065" s="1" t="s">
        <v>64</v>
      </c>
      <c r="F2065" s="1" t="s">
        <v>41</v>
      </c>
      <c r="G2065" s="1" t="s">
        <v>34</v>
      </c>
      <c r="H2065" s="1" t="s">
        <v>32</v>
      </c>
      <c r="I2065" s="1" t="s">
        <v>118</v>
      </c>
      <c r="J2065" s="1">
        <v>181</v>
      </c>
      <c r="K2065" s="1">
        <v>258.83</v>
      </c>
    </row>
    <row r="2066" spans="1:11" ht="18" customHeight="1">
      <c r="A2066" s="1" t="s">
        <v>37</v>
      </c>
      <c r="B2066" s="1">
        <v>2022</v>
      </c>
      <c r="C2066" s="1" t="s">
        <v>44</v>
      </c>
      <c r="D2066" s="1" t="s">
        <v>20</v>
      </c>
      <c r="E2066" s="1" t="s">
        <v>64</v>
      </c>
      <c r="F2066" s="1" t="s">
        <v>41</v>
      </c>
      <c r="G2066" s="1" t="s">
        <v>34</v>
      </c>
      <c r="H2066" s="1" t="s">
        <v>32</v>
      </c>
      <c r="I2066" s="1" t="s">
        <v>118</v>
      </c>
      <c r="J2066" s="1">
        <v>175</v>
      </c>
      <c r="K2066" s="1">
        <v>250.25</v>
      </c>
    </row>
    <row r="2067" spans="1:11" ht="18" customHeight="1">
      <c r="A2067" s="1" t="s">
        <v>36</v>
      </c>
      <c r="B2067" s="1">
        <v>2022</v>
      </c>
      <c r="C2067" s="1" t="s">
        <v>44</v>
      </c>
      <c r="D2067" s="1" t="s">
        <v>20</v>
      </c>
      <c r="E2067" s="1" t="s">
        <v>64</v>
      </c>
      <c r="F2067" s="1" t="s">
        <v>41</v>
      </c>
      <c r="G2067" s="1" t="s">
        <v>34</v>
      </c>
      <c r="H2067" s="1" t="s">
        <v>32</v>
      </c>
      <c r="I2067" s="1" t="s">
        <v>118</v>
      </c>
      <c r="J2067" s="1">
        <v>169</v>
      </c>
      <c r="K2067" s="1">
        <v>241.67000000000002</v>
      </c>
    </row>
    <row r="2068" spans="1:11" ht="18" customHeight="1">
      <c r="A2068" s="1" t="s">
        <v>33</v>
      </c>
      <c r="B2068" s="1">
        <v>2022</v>
      </c>
      <c r="C2068" s="1" t="s">
        <v>39</v>
      </c>
      <c r="D2068" s="1" t="s">
        <v>20</v>
      </c>
      <c r="E2068" s="1" t="s">
        <v>64</v>
      </c>
      <c r="F2068" s="1" t="s">
        <v>41</v>
      </c>
      <c r="G2068" s="1" t="s">
        <v>34</v>
      </c>
      <c r="H2068" s="1" t="s">
        <v>32</v>
      </c>
      <c r="I2068" s="1" t="s">
        <v>118</v>
      </c>
      <c r="J2068" s="1">
        <v>232</v>
      </c>
      <c r="K2068" s="1">
        <v>331.76</v>
      </c>
    </row>
    <row r="2069" spans="1:11" ht="18" customHeight="1">
      <c r="A2069" s="1" t="s">
        <v>36</v>
      </c>
      <c r="B2069" s="1">
        <v>2022</v>
      </c>
      <c r="C2069" s="1" t="s">
        <v>39</v>
      </c>
      <c r="D2069" s="1" t="s">
        <v>20</v>
      </c>
      <c r="E2069" s="1" t="s">
        <v>64</v>
      </c>
      <c r="F2069" s="1" t="s">
        <v>41</v>
      </c>
      <c r="G2069" s="1" t="s">
        <v>34</v>
      </c>
      <c r="H2069" s="1" t="s">
        <v>32</v>
      </c>
      <c r="I2069" s="1" t="s">
        <v>118</v>
      </c>
      <c r="J2069" s="1">
        <v>226</v>
      </c>
      <c r="K2069" s="1">
        <v>323.18</v>
      </c>
    </row>
    <row r="2070" spans="1:11" ht="18" customHeight="1">
      <c r="A2070" s="1" t="s">
        <v>36</v>
      </c>
      <c r="B2070" s="1">
        <v>2022</v>
      </c>
      <c r="C2070" s="1" t="s">
        <v>39</v>
      </c>
      <c r="D2070" s="1" t="s">
        <v>20</v>
      </c>
      <c r="E2070" s="1" t="s">
        <v>64</v>
      </c>
      <c r="F2070" s="1" t="s">
        <v>41</v>
      </c>
      <c r="G2070" s="1" t="s">
        <v>34</v>
      </c>
      <c r="H2070" s="1" t="s">
        <v>32</v>
      </c>
      <c r="I2070" s="1" t="s">
        <v>118</v>
      </c>
      <c r="J2070" s="1">
        <v>220</v>
      </c>
      <c r="K2070" s="1">
        <v>314.60000000000002</v>
      </c>
    </row>
    <row r="2071" spans="1:11" ht="18" customHeight="1">
      <c r="A2071" s="1" t="s">
        <v>30</v>
      </c>
      <c r="B2071" s="1">
        <v>2022</v>
      </c>
      <c r="C2071" s="1" t="s">
        <v>39</v>
      </c>
      <c r="D2071" s="1" t="s">
        <v>20</v>
      </c>
      <c r="E2071" s="1" t="s">
        <v>64</v>
      </c>
      <c r="F2071" s="1" t="s">
        <v>41</v>
      </c>
      <c r="G2071" s="1" t="s">
        <v>34</v>
      </c>
      <c r="H2071" s="1" t="s">
        <v>32</v>
      </c>
      <c r="I2071" s="1" t="s">
        <v>118</v>
      </c>
      <c r="J2071" s="1">
        <v>229</v>
      </c>
      <c r="K2071" s="1">
        <v>327.47000000000003</v>
      </c>
    </row>
    <row r="2072" spans="1:11" ht="18" customHeight="1">
      <c r="A2072" s="1" t="s">
        <v>33</v>
      </c>
      <c r="B2072" s="1">
        <v>2022</v>
      </c>
      <c r="C2072" s="1" t="s">
        <v>39</v>
      </c>
      <c r="D2072" s="1" t="s">
        <v>20</v>
      </c>
      <c r="E2072" s="1" t="s">
        <v>64</v>
      </c>
      <c r="F2072" s="1" t="s">
        <v>41</v>
      </c>
      <c r="G2072" s="1" t="s">
        <v>34</v>
      </c>
      <c r="H2072" s="1" t="s">
        <v>32</v>
      </c>
      <c r="I2072" s="1" t="s">
        <v>118</v>
      </c>
      <c r="J2072" s="1">
        <v>223</v>
      </c>
      <c r="K2072" s="1">
        <v>318.89</v>
      </c>
    </row>
    <row r="2073" spans="1:11" ht="18" customHeight="1">
      <c r="A2073" s="1" t="s">
        <v>33</v>
      </c>
      <c r="B2073" s="1">
        <v>2022</v>
      </c>
      <c r="C2073" s="1" t="s">
        <v>39</v>
      </c>
      <c r="D2073" s="1" t="s">
        <v>20</v>
      </c>
      <c r="E2073" s="1" t="s">
        <v>64</v>
      </c>
      <c r="F2073" s="1" t="s">
        <v>41</v>
      </c>
      <c r="G2073" s="1" t="s">
        <v>34</v>
      </c>
      <c r="H2073" s="1" t="s">
        <v>32</v>
      </c>
      <c r="I2073" s="1" t="s">
        <v>118</v>
      </c>
      <c r="J2073" s="1">
        <v>217</v>
      </c>
      <c r="K2073" s="1">
        <v>310.31</v>
      </c>
    </row>
    <row r="2074" spans="1:11" ht="18" customHeight="1">
      <c r="A2074" s="1" t="s">
        <v>36</v>
      </c>
      <c r="B2074" s="1">
        <v>2022</v>
      </c>
      <c r="C2074" s="1" t="s">
        <v>43</v>
      </c>
      <c r="D2074" s="1" t="s">
        <v>20</v>
      </c>
      <c r="E2074" s="1" t="s">
        <v>64</v>
      </c>
      <c r="F2074" s="1" t="s">
        <v>41</v>
      </c>
      <c r="G2074" s="1" t="s">
        <v>34</v>
      </c>
      <c r="H2074" s="1" t="s">
        <v>32</v>
      </c>
      <c r="I2074" s="1" t="s">
        <v>118</v>
      </c>
      <c r="J2074" s="1">
        <v>196</v>
      </c>
      <c r="K2074" s="1">
        <v>280.27999999999997</v>
      </c>
    </row>
    <row r="2075" spans="1:11" ht="18" customHeight="1">
      <c r="A2075" s="1" t="s">
        <v>33</v>
      </c>
      <c r="B2075" s="1">
        <v>2022</v>
      </c>
      <c r="C2075" s="1" t="s">
        <v>43</v>
      </c>
      <c r="D2075" s="1" t="s">
        <v>20</v>
      </c>
      <c r="E2075" s="1" t="s">
        <v>64</v>
      </c>
      <c r="F2075" s="1" t="s">
        <v>41</v>
      </c>
      <c r="G2075" s="1" t="s">
        <v>34</v>
      </c>
      <c r="H2075" s="1" t="s">
        <v>32</v>
      </c>
      <c r="I2075" s="1" t="s">
        <v>118</v>
      </c>
      <c r="J2075" s="1">
        <v>190</v>
      </c>
      <c r="K2075" s="1">
        <v>271.7</v>
      </c>
    </row>
    <row r="2076" spans="1:11" ht="18" customHeight="1">
      <c r="A2076" s="1" t="s">
        <v>33</v>
      </c>
      <c r="B2076" s="1">
        <v>2022</v>
      </c>
      <c r="C2076" s="1" t="s">
        <v>43</v>
      </c>
      <c r="D2076" s="1" t="s">
        <v>20</v>
      </c>
      <c r="E2076" s="1" t="s">
        <v>64</v>
      </c>
      <c r="F2076" s="1" t="s">
        <v>41</v>
      </c>
      <c r="G2076" s="1" t="s">
        <v>34</v>
      </c>
      <c r="H2076" s="1" t="s">
        <v>32</v>
      </c>
      <c r="I2076" s="1" t="s">
        <v>118</v>
      </c>
      <c r="J2076" s="1">
        <v>199</v>
      </c>
      <c r="K2076" s="1">
        <v>284.57</v>
      </c>
    </row>
    <row r="2077" spans="1:11" ht="18" customHeight="1">
      <c r="A2077" s="1" t="s">
        <v>33</v>
      </c>
      <c r="B2077" s="1">
        <v>2022</v>
      </c>
      <c r="C2077" s="1" t="s">
        <v>43</v>
      </c>
      <c r="D2077" s="1" t="s">
        <v>20</v>
      </c>
      <c r="E2077" s="1" t="s">
        <v>64</v>
      </c>
      <c r="F2077" s="1" t="s">
        <v>41</v>
      </c>
      <c r="G2077" s="1" t="s">
        <v>34</v>
      </c>
      <c r="H2077" s="1" t="s">
        <v>32</v>
      </c>
      <c r="I2077" s="1" t="s">
        <v>118</v>
      </c>
      <c r="J2077" s="1">
        <v>193</v>
      </c>
      <c r="K2077" s="1">
        <v>275.99</v>
      </c>
    </row>
    <row r="2078" spans="1:11" ht="18" customHeight="1">
      <c r="A2078" s="1" t="s">
        <v>33</v>
      </c>
      <c r="B2078" s="1">
        <v>2022</v>
      </c>
      <c r="C2078" s="1" t="s">
        <v>43</v>
      </c>
      <c r="D2078" s="1" t="s">
        <v>20</v>
      </c>
      <c r="E2078" s="1" t="s">
        <v>64</v>
      </c>
      <c r="F2078" s="1" t="s">
        <v>41</v>
      </c>
      <c r="G2078" s="1" t="s">
        <v>34</v>
      </c>
      <c r="H2078" s="1" t="s">
        <v>32</v>
      </c>
      <c r="I2078" s="1" t="s">
        <v>118</v>
      </c>
      <c r="J2078" s="1">
        <v>187</v>
      </c>
      <c r="K2078" s="1">
        <v>267.40999999999997</v>
      </c>
    </row>
    <row r="2079" spans="1:11" ht="18" customHeight="1">
      <c r="A2079" s="1" t="s">
        <v>36</v>
      </c>
      <c r="B2079" s="1">
        <v>2022</v>
      </c>
      <c r="C2079" s="1" t="s">
        <v>42</v>
      </c>
      <c r="D2079" s="1" t="s">
        <v>19</v>
      </c>
      <c r="E2079" s="1" t="s">
        <v>64</v>
      </c>
      <c r="F2079" s="1" t="s">
        <v>41</v>
      </c>
      <c r="G2079" s="1" t="s">
        <v>34</v>
      </c>
      <c r="H2079" s="1" t="s">
        <v>32</v>
      </c>
      <c r="I2079" s="1" t="s">
        <v>118</v>
      </c>
      <c r="J2079" s="1">
        <v>278</v>
      </c>
      <c r="K2079" s="1">
        <v>397.53999999999996</v>
      </c>
    </row>
    <row r="2080" spans="1:11" ht="18" customHeight="1">
      <c r="A2080" s="1" t="s">
        <v>40</v>
      </c>
      <c r="B2080" s="1">
        <v>2022</v>
      </c>
      <c r="C2080" s="1" t="s">
        <v>42</v>
      </c>
      <c r="D2080" s="1" t="s">
        <v>19</v>
      </c>
      <c r="E2080" s="1" t="s">
        <v>64</v>
      </c>
      <c r="F2080" s="1" t="s">
        <v>41</v>
      </c>
      <c r="G2080" s="1" t="s">
        <v>34</v>
      </c>
      <c r="H2080" s="1" t="s">
        <v>32</v>
      </c>
      <c r="I2080" s="1" t="s">
        <v>118</v>
      </c>
      <c r="J2080" s="1">
        <v>326</v>
      </c>
      <c r="K2080" s="1">
        <v>466.18</v>
      </c>
    </row>
    <row r="2081" spans="1:11" ht="18" customHeight="1">
      <c r="A2081" s="1" t="s">
        <v>33</v>
      </c>
      <c r="B2081" s="1">
        <v>2022</v>
      </c>
      <c r="C2081" s="1" t="s">
        <v>42</v>
      </c>
      <c r="D2081" s="1" t="s">
        <v>19</v>
      </c>
      <c r="E2081" s="1" t="s">
        <v>64</v>
      </c>
      <c r="F2081" s="1" t="s">
        <v>41</v>
      </c>
      <c r="G2081" s="1" t="s">
        <v>34</v>
      </c>
      <c r="H2081" s="1" t="s">
        <v>32</v>
      </c>
      <c r="I2081" s="1" t="s">
        <v>118</v>
      </c>
      <c r="J2081" s="1">
        <v>280</v>
      </c>
      <c r="K2081" s="1">
        <v>400.4</v>
      </c>
    </row>
    <row r="2082" spans="1:11" ht="18" customHeight="1">
      <c r="A2082" s="1" t="s">
        <v>33</v>
      </c>
      <c r="B2082" s="1">
        <v>2022</v>
      </c>
      <c r="C2082" s="1" t="s">
        <v>42</v>
      </c>
      <c r="D2082" s="1" t="s">
        <v>19</v>
      </c>
      <c r="E2082" s="1" t="s">
        <v>64</v>
      </c>
      <c r="F2082" s="1" t="s">
        <v>41</v>
      </c>
      <c r="G2082" s="1" t="s">
        <v>34</v>
      </c>
      <c r="H2082" s="1" t="s">
        <v>32</v>
      </c>
      <c r="I2082" s="1" t="s">
        <v>118</v>
      </c>
      <c r="J2082" s="1">
        <v>834</v>
      </c>
      <c r="K2082" s="1">
        <v>1192.6199999999999</v>
      </c>
    </row>
    <row r="2083" spans="1:11" ht="18" customHeight="1">
      <c r="A2083" s="1" t="s">
        <v>33</v>
      </c>
      <c r="B2083" s="1">
        <v>2022</v>
      </c>
      <c r="C2083" s="1" t="s">
        <v>42</v>
      </c>
      <c r="D2083" s="1" t="s">
        <v>19</v>
      </c>
      <c r="E2083" s="1" t="s">
        <v>64</v>
      </c>
      <c r="F2083" s="1" t="s">
        <v>41</v>
      </c>
      <c r="G2083" s="1" t="s">
        <v>34</v>
      </c>
      <c r="H2083" s="1" t="s">
        <v>32</v>
      </c>
      <c r="I2083" s="1" t="s">
        <v>118</v>
      </c>
      <c r="J2083" s="1">
        <v>867</v>
      </c>
      <c r="K2083" s="1">
        <v>1239.81</v>
      </c>
    </row>
    <row r="2084" spans="1:11" ht="18" customHeight="1">
      <c r="A2084" s="1" t="s">
        <v>36</v>
      </c>
      <c r="B2084" s="1">
        <v>2022</v>
      </c>
      <c r="C2084" s="1" t="s">
        <v>42</v>
      </c>
      <c r="D2084" s="1" t="s">
        <v>19</v>
      </c>
      <c r="E2084" s="1" t="s">
        <v>64</v>
      </c>
      <c r="F2084" s="1" t="s">
        <v>41</v>
      </c>
      <c r="G2084" s="1" t="s">
        <v>34</v>
      </c>
      <c r="H2084" s="1" t="s">
        <v>32</v>
      </c>
      <c r="I2084" s="1" t="s">
        <v>118</v>
      </c>
      <c r="J2084" s="1">
        <v>931</v>
      </c>
      <c r="K2084" s="1">
        <v>1331.33</v>
      </c>
    </row>
    <row r="2085" spans="1:11" ht="18" customHeight="1">
      <c r="A2085" s="1" t="s">
        <v>36</v>
      </c>
      <c r="B2085" s="1">
        <v>2022</v>
      </c>
      <c r="C2085" s="1" t="s">
        <v>42</v>
      </c>
      <c r="D2085" s="1" t="s">
        <v>19</v>
      </c>
      <c r="E2085" s="1" t="s">
        <v>64</v>
      </c>
      <c r="F2085" s="1" t="s">
        <v>41</v>
      </c>
      <c r="G2085" s="1" t="s">
        <v>34</v>
      </c>
      <c r="H2085" s="1" t="s">
        <v>32</v>
      </c>
      <c r="I2085" s="1" t="s">
        <v>118</v>
      </c>
      <c r="J2085" s="1">
        <v>932</v>
      </c>
      <c r="K2085" s="1">
        <v>1332.76</v>
      </c>
    </row>
    <row r="2086" spans="1:11" ht="18" customHeight="1">
      <c r="A2086" s="1" t="s">
        <v>33</v>
      </c>
      <c r="B2086" s="1">
        <v>2022</v>
      </c>
      <c r="C2086" s="1" t="s">
        <v>42</v>
      </c>
      <c r="D2086" s="1" t="s">
        <v>19</v>
      </c>
      <c r="E2086" s="1" t="s">
        <v>64</v>
      </c>
      <c r="F2086" s="1" t="s">
        <v>41</v>
      </c>
      <c r="G2086" s="1" t="s">
        <v>34</v>
      </c>
      <c r="H2086" s="1" t="s">
        <v>32</v>
      </c>
      <c r="I2086" s="1" t="s">
        <v>118</v>
      </c>
      <c r="J2086" s="1">
        <v>933</v>
      </c>
      <c r="K2086" s="1">
        <v>1334.19</v>
      </c>
    </row>
    <row r="2087" spans="1:11" ht="18" customHeight="1">
      <c r="A2087" s="1" t="s">
        <v>36</v>
      </c>
      <c r="B2087" s="1">
        <v>2022</v>
      </c>
      <c r="C2087" s="1" t="s">
        <v>42</v>
      </c>
      <c r="D2087" s="1" t="s">
        <v>19</v>
      </c>
      <c r="E2087" s="1" t="s">
        <v>64</v>
      </c>
      <c r="F2087" s="1" t="s">
        <v>41</v>
      </c>
      <c r="G2087" s="1" t="s">
        <v>34</v>
      </c>
      <c r="H2087" s="1" t="s">
        <v>32</v>
      </c>
      <c r="I2087" s="1" t="s">
        <v>118</v>
      </c>
      <c r="J2087" s="1">
        <v>873</v>
      </c>
      <c r="K2087" s="1">
        <v>526.24</v>
      </c>
    </row>
    <row r="2088" spans="1:11" ht="18" customHeight="1">
      <c r="A2088" s="1" t="s">
        <v>33</v>
      </c>
      <c r="B2088" s="1">
        <v>2022</v>
      </c>
      <c r="C2088" s="1" t="s">
        <v>42</v>
      </c>
      <c r="D2088" s="1" t="s">
        <v>19</v>
      </c>
      <c r="E2088" s="1" t="s">
        <v>64</v>
      </c>
      <c r="F2088" s="1" t="s">
        <v>41</v>
      </c>
      <c r="G2088" s="1" t="s">
        <v>34</v>
      </c>
      <c r="H2088" s="1" t="s">
        <v>32</v>
      </c>
      <c r="I2088" s="1" t="s">
        <v>118</v>
      </c>
      <c r="J2088" s="1">
        <v>327</v>
      </c>
      <c r="K2088" s="1">
        <v>467.61</v>
      </c>
    </row>
    <row r="2089" spans="1:11" ht="18" customHeight="1">
      <c r="A2089" s="1" t="s">
        <v>33</v>
      </c>
      <c r="B2089" s="1">
        <v>2022</v>
      </c>
      <c r="C2089" s="1" t="s">
        <v>42</v>
      </c>
      <c r="D2089" s="1" t="s">
        <v>19</v>
      </c>
      <c r="E2089" s="1" t="s">
        <v>64</v>
      </c>
      <c r="F2089" s="1" t="s">
        <v>41</v>
      </c>
      <c r="G2089" s="1" t="s">
        <v>34</v>
      </c>
      <c r="H2089" s="1" t="s">
        <v>32</v>
      </c>
      <c r="I2089" s="1" t="s">
        <v>118</v>
      </c>
      <c r="J2089" s="1">
        <v>183</v>
      </c>
      <c r="K2089" s="1">
        <v>261.69</v>
      </c>
    </row>
    <row r="2090" spans="1:11" ht="18" customHeight="1">
      <c r="A2090" s="1" t="s">
        <v>36</v>
      </c>
      <c r="B2090" s="1">
        <v>2022</v>
      </c>
      <c r="C2090" s="1" t="s">
        <v>42</v>
      </c>
      <c r="D2090" s="1" t="s">
        <v>19</v>
      </c>
      <c r="E2090" s="1" t="s">
        <v>64</v>
      </c>
      <c r="F2090" s="1" t="s">
        <v>41</v>
      </c>
      <c r="G2090" s="1" t="s">
        <v>34</v>
      </c>
      <c r="H2090" s="1" t="s">
        <v>32</v>
      </c>
      <c r="I2090" s="1" t="s">
        <v>118</v>
      </c>
      <c r="J2090" s="1">
        <v>177</v>
      </c>
      <c r="K2090" s="1">
        <v>253.11</v>
      </c>
    </row>
    <row r="2091" spans="1:11" ht="18" customHeight="1">
      <c r="A2091" s="1" t="s">
        <v>33</v>
      </c>
      <c r="B2091" s="1">
        <v>2022</v>
      </c>
      <c r="C2091" s="1" t="s">
        <v>42</v>
      </c>
      <c r="D2091" s="1" t="s">
        <v>19</v>
      </c>
      <c r="E2091" s="1" t="s">
        <v>64</v>
      </c>
      <c r="F2091" s="1" t="s">
        <v>41</v>
      </c>
      <c r="G2091" s="1" t="s">
        <v>34</v>
      </c>
      <c r="H2091" s="1" t="s">
        <v>32</v>
      </c>
      <c r="I2091" s="1" t="s">
        <v>118</v>
      </c>
      <c r="J2091" s="1">
        <v>171</v>
      </c>
      <c r="K2091" s="1">
        <v>244.53</v>
      </c>
    </row>
    <row r="2092" spans="1:11" ht="18" customHeight="1">
      <c r="A2092" s="1" t="s">
        <v>33</v>
      </c>
      <c r="B2092" s="1">
        <v>2022</v>
      </c>
      <c r="C2092" s="1" t="s">
        <v>42</v>
      </c>
      <c r="D2092" s="1" t="s">
        <v>19</v>
      </c>
      <c r="E2092" s="1" t="s">
        <v>64</v>
      </c>
      <c r="F2092" s="1" t="s">
        <v>41</v>
      </c>
      <c r="G2092" s="1" t="s">
        <v>34</v>
      </c>
      <c r="H2092" s="1" t="s">
        <v>32</v>
      </c>
      <c r="I2092" s="1" t="s">
        <v>118</v>
      </c>
      <c r="J2092" s="1">
        <v>277</v>
      </c>
      <c r="K2092" s="1">
        <v>396.11</v>
      </c>
    </row>
    <row r="2093" spans="1:11" ht="18" customHeight="1">
      <c r="A2093" s="1" t="s">
        <v>30</v>
      </c>
      <c r="B2093" s="1">
        <v>2022</v>
      </c>
      <c r="C2093" s="1" t="s">
        <v>42</v>
      </c>
      <c r="D2093" s="1" t="s">
        <v>19</v>
      </c>
      <c r="E2093" s="1" t="s">
        <v>64</v>
      </c>
      <c r="F2093" s="1" t="s">
        <v>41</v>
      </c>
      <c r="G2093" s="1" t="s">
        <v>34</v>
      </c>
      <c r="H2093" s="1" t="s">
        <v>32</v>
      </c>
      <c r="I2093" s="1" t="s">
        <v>118</v>
      </c>
      <c r="J2093" s="1">
        <v>325</v>
      </c>
      <c r="K2093" s="1">
        <v>464.75</v>
      </c>
    </row>
    <row r="2094" spans="1:11" ht="18" customHeight="1">
      <c r="A2094" s="1" t="s">
        <v>36</v>
      </c>
      <c r="B2094" s="1">
        <v>2022</v>
      </c>
      <c r="C2094" s="1" t="s">
        <v>42</v>
      </c>
      <c r="D2094" s="1" t="s">
        <v>19</v>
      </c>
      <c r="E2094" s="1" t="s">
        <v>64</v>
      </c>
      <c r="F2094" s="1" t="s">
        <v>41</v>
      </c>
      <c r="G2094" s="1" t="s">
        <v>34</v>
      </c>
      <c r="H2094" s="1" t="s">
        <v>32</v>
      </c>
      <c r="I2094" s="1" t="s">
        <v>118</v>
      </c>
      <c r="J2094" s="1">
        <v>842</v>
      </c>
      <c r="K2094" s="1">
        <v>1204.06</v>
      </c>
    </row>
    <row r="2095" spans="1:11" ht="18" customHeight="1">
      <c r="A2095" s="1" t="s">
        <v>36</v>
      </c>
      <c r="B2095" s="1">
        <v>2022</v>
      </c>
      <c r="C2095" s="1" t="s">
        <v>42</v>
      </c>
      <c r="D2095" s="1" t="s">
        <v>19</v>
      </c>
      <c r="E2095" s="1" t="s">
        <v>64</v>
      </c>
      <c r="F2095" s="1" t="s">
        <v>41</v>
      </c>
      <c r="G2095" s="1" t="s">
        <v>34</v>
      </c>
      <c r="H2095" s="1" t="s">
        <v>32</v>
      </c>
      <c r="I2095" s="1" t="s">
        <v>118</v>
      </c>
      <c r="J2095" s="1">
        <v>876</v>
      </c>
      <c r="K2095" s="1">
        <v>1252.68</v>
      </c>
    </row>
    <row r="2096" spans="1:11" ht="18" customHeight="1">
      <c r="A2096" s="1" t="s">
        <v>36</v>
      </c>
      <c r="B2096" s="1">
        <v>2022</v>
      </c>
      <c r="C2096" s="1" t="s">
        <v>46</v>
      </c>
      <c r="D2096" s="1" t="s">
        <v>19</v>
      </c>
      <c r="E2096" s="1" t="s">
        <v>64</v>
      </c>
      <c r="F2096" s="1" t="s">
        <v>41</v>
      </c>
      <c r="G2096" s="1" t="s">
        <v>34</v>
      </c>
      <c r="H2096" s="1" t="s">
        <v>32</v>
      </c>
      <c r="I2096" s="1" t="s">
        <v>118</v>
      </c>
      <c r="J2096" s="1">
        <v>332</v>
      </c>
      <c r="K2096" s="1">
        <v>474.76</v>
      </c>
    </row>
    <row r="2097" spans="1:11" ht="18" customHeight="1">
      <c r="A2097" s="1" t="s">
        <v>36</v>
      </c>
      <c r="B2097" s="1">
        <v>2022</v>
      </c>
      <c r="C2097" s="1" t="s">
        <v>46</v>
      </c>
      <c r="D2097" s="1" t="s">
        <v>19</v>
      </c>
      <c r="E2097" s="1" t="s">
        <v>64</v>
      </c>
      <c r="F2097" s="1" t="s">
        <v>41</v>
      </c>
      <c r="G2097" s="1" t="s">
        <v>34</v>
      </c>
      <c r="H2097" s="1" t="s">
        <v>32</v>
      </c>
      <c r="I2097" s="1" t="s">
        <v>118</v>
      </c>
      <c r="J2097" s="1">
        <v>302</v>
      </c>
      <c r="K2097" s="1">
        <v>431.86</v>
      </c>
    </row>
    <row r="2098" spans="1:11" ht="18" customHeight="1">
      <c r="A2098" s="1" t="s">
        <v>30</v>
      </c>
      <c r="B2098" s="1">
        <v>2022</v>
      </c>
      <c r="C2098" s="1" t="s">
        <v>46</v>
      </c>
      <c r="D2098" s="1" t="s">
        <v>19</v>
      </c>
      <c r="E2098" s="1" t="s">
        <v>64</v>
      </c>
      <c r="F2098" s="1" t="s">
        <v>41</v>
      </c>
      <c r="G2098" s="1" t="s">
        <v>34</v>
      </c>
      <c r="H2098" s="1" t="s">
        <v>32</v>
      </c>
      <c r="I2098" s="1" t="s">
        <v>118</v>
      </c>
      <c r="J2098" s="1">
        <v>256</v>
      </c>
      <c r="K2098" s="1">
        <v>366.08</v>
      </c>
    </row>
    <row r="2099" spans="1:11" ht="18" customHeight="1">
      <c r="A2099" s="1" t="s">
        <v>37</v>
      </c>
      <c r="B2099" s="1">
        <v>2022</v>
      </c>
      <c r="C2099" s="1" t="s">
        <v>46</v>
      </c>
      <c r="D2099" s="1" t="s">
        <v>19</v>
      </c>
      <c r="E2099" s="1" t="s">
        <v>64</v>
      </c>
      <c r="F2099" s="1" t="s">
        <v>41</v>
      </c>
      <c r="G2099" s="1" t="s">
        <v>34</v>
      </c>
      <c r="H2099" s="1" t="s">
        <v>32</v>
      </c>
      <c r="I2099" s="1" t="s">
        <v>118</v>
      </c>
      <c r="J2099" s="1">
        <v>304</v>
      </c>
      <c r="K2099" s="1">
        <v>434.72</v>
      </c>
    </row>
    <row r="2100" spans="1:11" ht="18" customHeight="1">
      <c r="A2100" s="1" t="s">
        <v>33</v>
      </c>
      <c r="B2100" s="1">
        <v>2022</v>
      </c>
      <c r="C2100" s="1" t="s">
        <v>46</v>
      </c>
      <c r="D2100" s="1" t="s">
        <v>19</v>
      </c>
      <c r="E2100" s="1" t="s">
        <v>64</v>
      </c>
      <c r="F2100" s="1" t="s">
        <v>41</v>
      </c>
      <c r="G2100" s="1" t="s">
        <v>34</v>
      </c>
      <c r="H2100" s="1" t="s">
        <v>32</v>
      </c>
      <c r="I2100" s="1" t="s">
        <v>118</v>
      </c>
      <c r="J2100" s="1">
        <v>784</v>
      </c>
      <c r="K2100" s="1">
        <v>1121.1199999999999</v>
      </c>
    </row>
    <row r="2101" spans="1:11" ht="18" customHeight="1">
      <c r="A2101" s="1" t="s">
        <v>37</v>
      </c>
      <c r="B2101" s="1">
        <v>2022</v>
      </c>
      <c r="C2101" s="1" t="s">
        <v>46</v>
      </c>
      <c r="D2101" s="1" t="s">
        <v>19</v>
      </c>
      <c r="E2101" s="1" t="s">
        <v>64</v>
      </c>
      <c r="F2101" s="1" t="s">
        <v>41</v>
      </c>
      <c r="G2101" s="1" t="s">
        <v>34</v>
      </c>
      <c r="H2101" s="1" t="s">
        <v>32</v>
      </c>
      <c r="I2101" s="1" t="s">
        <v>118</v>
      </c>
      <c r="J2101" s="1">
        <v>837</v>
      </c>
      <c r="K2101" s="1">
        <v>1196.9099999999999</v>
      </c>
    </row>
    <row r="2102" spans="1:11" ht="18" customHeight="1">
      <c r="A2102" s="1" t="s">
        <v>36</v>
      </c>
      <c r="B2102" s="1">
        <v>2022</v>
      </c>
      <c r="C2102" s="1" t="s">
        <v>46</v>
      </c>
      <c r="D2102" s="1" t="s">
        <v>19</v>
      </c>
      <c r="E2102" s="1" t="s">
        <v>64</v>
      </c>
      <c r="F2102" s="1" t="s">
        <v>41</v>
      </c>
      <c r="G2102" s="1" t="s">
        <v>34</v>
      </c>
      <c r="H2102" s="1" t="s">
        <v>32</v>
      </c>
      <c r="I2102" s="1" t="s">
        <v>118</v>
      </c>
      <c r="J2102" s="1">
        <v>870</v>
      </c>
      <c r="K2102" s="1">
        <v>1244.0999999999999</v>
      </c>
    </row>
    <row r="2103" spans="1:11" ht="18" customHeight="1">
      <c r="A2103" s="1" t="s">
        <v>36</v>
      </c>
      <c r="B2103" s="1">
        <v>2022</v>
      </c>
      <c r="C2103" s="1" t="s">
        <v>46</v>
      </c>
      <c r="D2103" s="1" t="s">
        <v>19</v>
      </c>
      <c r="E2103" s="1" t="s">
        <v>64</v>
      </c>
      <c r="F2103" s="1" t="s">
        <v>41</v>
      </c>
      <c r="G2103" s="1" t="s">
        <v>34</v>
      </c>
      <c r="H2103" s="1" t="s">
        <v>32</v>
      </c>
      <c r="I2103" s="1" t="s">
        <v>118</v>
      </c>
      <c r="J2103" s="1">
        <v>942</v>
      </c>
      <c r="K2103" s="1">
        <v>1347.06</v>
      </c>
    </row>
    <row r="2104" spans="1:11" ht="18" customHeight="1">
      <c r="A2104" s="1" t="s">
        <v>36</v>
      </c>
      <c r="B2104" s="1">
        <v>2022</v>
      </c>
      <c r="C2104" s="1" t="s">
        <v>46</v>
      </c>
      <c r="D2104" s="1" t="s">
        <v>19</v>
      </c>
      <c r="E2104" s="1" t="s">
        <v>64</v>
      </c>
      <c r="F2104" s="1" t="s">
        <v>41</v>
      </c>
      <c r="G2104" s="1" t="s">
        <v>34</v>
      </c>
      <c r="H2104" s="1" t="s">
        <v>32</v>
      </c>
      <c r="I2104" s="1" t="s">
        <v>118</v>
      </c>
      <c r="J2104" s="1">
        <v>943</v>
      </c>
      <c r="K2104" s="1">
        <v>1348.49</v>
      </c>
    </row>
    <row r="2105" spans="1:11" ht="18" customHeight="1">
      <c r="A2105" s="1" t="s">
        <v>33</v>
      </c>
      <c r="B2105" s="1">
        <v>2022</v>
      </c>
      <c r="C2105" s="1" t="s">
        <v>46</v>
      </c>
      <c r="D2105" s="1" t="s">
        <v>19</v>
      </c>
      <c r="E2105" s="1" t="s">
        <v>64</v>
      </c>
      <c r="F2105" s="1" t="s">
        <v>41</v>
      </c>
      <c r="G2105" s="1" t="s">
        <v>34</v>
      </c>
      <c r="H2105" s="1" t="s">
        <v>32</v>
      </c>
      <c r="I2105" s="1" t="s">
        <v>118</v>
      </c>
      <c r="J2105" s="1">
        <v>944</v>
      </c>
      <c r="K2105" s="1">
        <v>1349.92</v>
      </c>
    </row>
    <row r="2106" spans="1:11" ht="18" customHeight="1">
      <c r="A2106" s="1" t="s">
        <v>36</v>
      </c>
      <c r="B2106" s="1">
        <v>2022</v>
      </c>
      <c r="C2106" s="1" t="s">
        <v>46</v>
      </c>
      <c r="D2106" s="1" t="s">
        <v>19</v>
      </c>
      <c r="E2106" s="1" t="s">
        <v>64</v>
      </c>
      <c r="F2106" s="1" t="s">
        <v>41</v>
      </c>
      <c r="G2106" s="1" t="s">
        <v>34</v>
      </c>
      <c r="H2106" s="1" t="s">
        <v>32</v>
      </c>
      <c r="I2106" s="1" t="s">
        <v>118</v>
      </c>
      <c r="J2106" s="1">
        <v>823</v>
      </c>
      <c r="K2106" s="1">
        <v>526.24</v>
      </c>
    </row>
    <row r="2107" spans="1:11" ht="18" customHeight="1">
      <c r="A2107" s="1" t="s">
        <v>33</v>
      </c>
      <c r="B2107" s="1">
        <v>2022</v>
      </c>
      <c r="C2107" s="1" t="s">
        <v>46</v>
      </c>
      <c r="D2107" s="1" t="s">
        <v>19</v>
      </c>
      <c r="E2107" s="1" t="s">
        <v>64</v>
      </c>
      <c r="F2107" s="1" t="s">
        <v>41</v>
      </c>
      <c r="G2107" s="1" t="s">
        <v>34</v>
      </c>
      <c r="H2107" s="1" t="s">
        <v>32</v>
      </c>
      <c r="I2107" s="1" t="s">
        <v>118</v>
      </c>
      <c r="J2107" s="1">
        <v>877</v>
      </c>
      <c r="K2107" s="1">
        <v>526.24</v>
      </c>
    </row>
    <row r="2108" spans="1:11" ht="18" customHeight="1">
      <c r="A2108" s="1" t="s">
        <v>33</v>
      </c>
      <c r="B2108" s="1">
        <v>2022</v>
      </c>
      <c r="C2108" s="1" t="s">
        <v>46</v>
      </c>
      <c r="D2108" s="1" t="s">
        <v>19</v>
      </c>
      <c r="E2108" s="1" t="s">
        <v>64</v>
      </c>
      <c r="F2108" s="1" t="s">
        <v>41</v>
      </c>
      <c r="G2108" s="1" t="s">
        <v>34</v>
      </c>
      <c r="H2108" s="1" t="s">
        <v>32</v>
      </c>
      <c r="I2108" s="1" t="s">
        <v>118</v>
      </c>
      <c r="J2108" s="1">
        <v>303</v>
      </c>
      <c r="K2108" s="1">
        <v>433.28999999999996</v>
      </c>
    </row>
    <row r="2109" spans="1:11" ht="18" customHeight="1">
      <c r="A2109" s="1" t="s">
        <v>37</v>
      </c>
      <c r="B2109" s="1">
        <v>2022</v>
      </c>
      <c r="C2109" s="1" t="s">
        <v>46</v>
      </c>
      <c r="D2109" s="1" t="s">
        <v>19</v>
      </c>
      <c r="E2109" s="1" t="s">
        <v>64</v>
      </c>
      <c r="F2109" s="1" t="s">
        <v>41</v>
      </c>
      <c r="G2109" s="1" t="s">
        <v>34</v>
      </c>
      <c r="H2109" s="1" t="s">
        <v>32</v>
      </c>
      <c r="I2109" s="1" t="s">
        <v>118</v>
      </c>
      <c r="J2109" s="1">
        <v>363</v>
      </c>
      <c r="K2109" s="1">
        <v>519.09</v>
      </c>
    </row>
    <row r="2110" spans="1:11" ht="18" customHeight="1">
      <c r="A2110" s="1" t="s">
        <v>30</v>
      </c>
      <c r="B2110" s="1">
        <v>2022</v>
      </c>
      <c r="C2110" s="1" t="s">
        <v>46</v>
      </c>
      <c r="D2110" s="1" t="s">
        <v>19</v>
      </c>
      <c r="E2110" s="1" t="s">
        <v>64</v>
      </c>
      <c r="F2110" s="1" t="s">
        <v>41</v>
      </c>
      <c r="G2110" s="1" t="s">
        <v>34</v>
      </c>
      <c r="H2110" s="1" t="s">
        <v>32</v>
      </c>
      <c r="I2110" s="1" t="s">
        <v>118</v>
      </c>
      <c r="J2110" s="1">
        <v>357</v>
      </c>
      <c r="K2110" s="1">
        <v>510.51</v>
      </c>
    </row>
    <row r="2111" spans="1:11" ht="18" customHeight="1">
      <c r="A2111" s="1" t="s">
        <v>37</v>
      </c>
      <c r="B2111" s="1">
        <v>2022</v>
      </c>
      <c r="C2111" s="1" t="s">
        <v>46</v>
      </c>
      <c r="D2111" s="1" t="s">
        <v>19</v>
      </c>
      <c r="E2111" s="1" t="s">
        <v>64</v>
      </c>
      <c r="F2111" s="1" t="s">
        <v>41</v>
      </c>
      <c r="G2111" s="1" t="s">
        <v>34</v>
      </c>
      <c r="H2111" s="1" t="s">
        <v>32</v>
      </c>
      <c r="I2111" s="1" t="s">
        <v>118</v>
      </c>
      <c r="J2111" s="1">
        <v>331</v>
      </c>
      <c r="K2111" s="1">
        <v>473.33</v>
      </c>
    </row>
    <row r="2112" spans="1:11" ht="18" customHeight="1">
      <c r="A2112" s="1" t="s">
        <v>36</v>
      </c>
      <c r="B2112" s="1">
        <v>2022</v>
      </c>
      <c r="C2112" s="1" t="s">
        <v>46</v>
      </c>
      <c r="D2112" s="1" t="s">
        <v>19</v>
      </c>
      <c r="E2112" s="1" t="s">
        <v>64</v>
      </c>
      <c r="F2112" s="1" t="s">
        <v>41</v>
      </c>
      <c r="G2112" s="1" t="s">
        <v>34</v>
      </c>
      <c r="H2112" s="1" t="s">
        <v>32</v>
      </c>
      <c r="I2112" s="1" t="s">
        <v>118</v>
      </c>
      <c r="J2112" s="1">
        <v>259</v>
      </c>
      <c r="K2112" s="1">
        <v>370.37</v>
      </c>
    </row>
    <row r="2113" spans="1:11" ht="18" customHeight="1">
      <c r="A2113" s="1" t="s">
        <v>36</v>
      </c>
      <c r="B2113" s="1">
        <v>2022</v>
      </c>
      <c r="C2113" s="1" t="s">
        <v>46</v>
      </c>
      <c r="D2113" s="1" t="s">
        <v>19</v>
      </c>
      <c r="E2113" s="1" t="s">
        <v>64</v>
      </c>
      <c r="F2113" s="1" t="s">
        <v>41</v>
      </c>
      <c r="G2113" s="1" t="s">
        <v>34</v>
      </c>
      <c r="H2113" s="1" t="s">
        <v>32</v>
      </c>
      <c r="I2113" s="1" t="s">
        <v>118</v>
      </c>
      <c r="J2113" s="1">
        <v>793</v>
      </c>
      <c r="K2113" s="1">
        <v>1133.99</v>
      </c>
    </row>
    <row r="2114" spans="1:11" ht="18" customHeight="1">
      <c r="A2114" s="1" t="s">
        <v>36</v>
      </c>
      <c r="B2114" s="1">
        <v>2022</v>
      </c>
      <c r="C2114" s="1" t="s">
        <v>46</v>
      </c>
      <c r="D2114" s="1" t="s">
        <v>19</v>
      </c>
      <c r="E2114" s="1" t="s">
        <v>64</v>
      </c>
      <c r="F2114" s="1" t="s">
        <v>41</v>
      </c>
      <c r="G2114" s="1" t="s">
        <v>34</v>
      </c>
      <c r="H2114" s="1" t="s">
        <v>32</v>
      </c>
      <c r="I2114" s="1" t="s">
        <v>118</v>
      </c>
      <c r="J2114" s="1">
        <v>846</v>
      </c>
      <c r="K2114" s="1">
        <v>1209.78</v>
      </c>
    </row>
    <row r="2115" spans="1:11" ht="18" customHeight="1">
      <c r="A2115" s="1" t="s">
        <v>36</v>
      </c>
      <c r="B2115" s="1">
        <v>2022</v>
      </c>
      <c r="C2115" s="1" t="s">
        <v>46</v>
      </c>
      <c r="D2115" s="1" t="s">
        <v>19</v>
      </c>
      <c r="E2115" s="1" t="s">
        <v>64</v>
      </c>
      <c r="F2115" s="1" t="s">
        <v>41</v>
      </c>
      <c r="G2115" s="1" t="s">
        <v>34</v>
      </c>
      <c r="H2115" s="1" t="s">
        <v>32</v>
      </c>
      <c r="I2115" s="1" t="s">
        <v>118</v>
      </c>
      <c r="J2115" s="1">
        <v>879</v>
      </c>
      <c r="K2115" s="1">
        <v>1256.97</v>
      </c>
    </row>
    <row r="2116" spans="1:11" ht="18" customHeight="1">
      <c r="A2116" s="1" t="s">
        <v>36</v>
      </c>
      <c r="B2116" s="1">
        <v>2022</v>
      </c>
      <c r="C2116" s="1" t="s">
        <v>50</v>
      </c>
      <c r="D2116" s="1" t="s">
        <v>19</v>
      </c>
      <c r="E2116" s="1" t="s">
        <v>64</v>
      </c>
      <c r="F2116" s="1" t="s">
        <v>41</v>
      </c>
      <c r="G2116" s="1" t="s">
        <v>34</v>
      </c>
      <c r="H2116" s="1" t="s">
        <v>32</v>
      </c>
      <c r="I2116" s="1" t="s">
        <v>118</v>
      </c>
      <c r="J2116" s="1">
        <v>308</v>
      </c>
      <c r="K2116" s="1">
        <v>440.44</v>
      </c>
    </row>
    <row r="2117" spans="1:11" ht="18" customHeight="1">
      <c r="A2117" s="1" t="s">
        <v>33</v>
      </c>
      <c r="B2117" s="1">
        <v>2022</v>
      </c>
      <c r="C2117" s="1" t="s">
        <v>50</v>
      </c>
      <c r="D2117" s="1" t="s">
        <v>19</v>
      </c>
      <c r="E2117" s="1" t="s">
        <v>64</v>
      </c>
      <c r="F2117" s="1" t="s">
        <v>41</v>
      </c>
      <c r="G2117" s="1" t="s">
        <v>34</v>
      </c>
      <c r="H2117" s="1" t="s">
        <v>32</v>
      </c>
      <c r="I2117" s="1" t="s">
        <v>118</v>
      </c>
      <c r="J2117" s="1">
        <v>236</v>
      </c>
      <c r="K2117" s="1">
        <v>337.48</v>
      </c>
    </row>
    <row r="2118" spans="1:11" ht="18" customHeight="1">
      <c r="A2118" s="1" t="s">
        <v>36</v>
      </c>
      <c r="B2118" s="1">
        <v>2022</v>
      </c>
      <c r="C2118" s="1" t="s">
        <v>50</v>
      </c>
      <c r="D2118" s="1" t="s">
        <v>19</v>
      </c>
      <c r="E2118" s="1" t="s">
        <v>64</v>
      </c>
      <c r="F2118" s="1" t="s">
        <v>41</v>
      </c>
      <c r="G2118" s="1" t="s">
        <v>34</v>
      </c>
      <c r="H2118" s="1" t="s">
        <v>32</v>
      </c>
      <c r="I2118" s="1" t="s">
        <v>118</v>
      </c>
      <c r="J2118" s="1">
        <v>284</v>
      </c>
      <c r="K2118" s="1">
        <v>406.12</v>
      </c>
    </row>
    <row r="2119" spans="1:11" ht="18" customHeight="1">
      <c r="A2119" s="1" t="s">
        <v>36</v>
      </c>
      <c r="B2119" s="1">
        <v>2022</v>
      </c>
      <c r="C2119" s="1" t="s">
        <v>50</v>
      </c>
      <c r="D2119" s="1" t="s">
        <v>19</v>
      </c>
      <c r="E2119" s="1" t="s">
        <v>64</v>
      </c>
      <c r="F2119" s="1" t="s">
        <v>41</v>
      </c>
      <c r="G2119" s="1" t="s">
        <v>34</v>
      </c>
      <c r="H2119" s="1" t="s">
        <v>32</v>
      </c>
      <c r="I2119" s="1" t="s">
        <v>118</v>
      </c>
      <c r="J2119" s="1">
        <v>310</v>
      </c>
      <c r="K2119" s="1">
        <v>443.3</v>
      </c>
    </row>
    <row r="2120" spans="1:11" ht="18" customHeight="1">
      <c r="A2120" s="1" t="s">
        <v>36</v>
      </c>
      <c r="B2120" s="1">
        <v>2022</v>
      </c>
      <c r="C2120" s="1" t="s">
        <v>50</v>
      </c>
      <c r="D2120" s="1" t="s">
        <v>19</v>
      </c>
      <c r="E2120" s="1" t="s">
        <v>64</v>
      </c>
      <c r="F2120" s="1" t="s">
        <v>41</v>
      </c>
      <c r="G2120" s="1" t="s">
        <v>34</v>
      </c>
      <c r="H2120" s="1" t="s">
        <v>32</v>
      </c>
      <c r="I2120" s="1" t="s">
        <v>118</v>
      </c>
      <c r="J2120" s="1">
        <v>238</v>
      </c>
      <c r="K2120" s="1">
        <v>340.34000000000003</v>
      </c>
    </row>
    <row r="2121" spans="1:11" ht="18" customHeight="1">
      <c r="A2121" s="1" t="s">
        <v>36</v>
      </c>
      <c r="B2121" s="1">
        <v>2022</v>
      </c>
      <c r="C2121" s="1" t="s">
        <v>50</v>
      </c>
      <c r="D2121" s="1" t="s">
        <v>19</v>
      </c>
      <c r="E2121" s="1" t="s">
        <v>64</v>
      </c>
      <c r="F2121" s="1" t="s">
        <v>41</v>
      </c>
      <c r="G2121" s="1" t="s">
        <v>34</v>
      </c>
      <c r="H2121" s="1" t="s">
        <v>32</v>
      </c>
      <c r="I2121" s="1" t="s">
        <v>118</v>
      </c>
      <c r="J2121" s="1">
        <v>280</v>
      </c>
      <c r="K2121" s="1">
        <v>400.4</v>
      </c>
    </row>
    <row r="2122" spans="1:11" ht="18" customHeight="1">
      <c r="A2122" s="1" t="s">
        <v>33</v>
      </c>
      <c r="B2122" s="1">
        <v>2022</v>
      </c>
      <c r="C2122" s="1" t="s">
        <v>50</v>
      </c>
      <c r="D2122" s="1" t="s">
        <v>19</v>
      </c>
      <c r="E2122" s="1" t="s">
        <v>64</v>
      </c>
      <c r="F2122" s="1" t="s">
        <v>41</v>
      </c>
      <c r="G2122" s="1" t="s">
        <v>34</v>
      </c>
      <c r="H2122" s="1" t="s">
        <v>32</v>
      </c>
      <c r="I2122" s="1" t="s">
        <v>118</v>
      </c>
      <c r="J2122" s="1">
        <v>787</v>
      </c>
      <c r="K2122" s="1">
        <v>1125.4099999999999</v>
      </c>
    </row>
    <row r="2123" spans="1:11" ht="18" customHeight="1">
      <c r="A2123" s="1" t="s">
        <v>33</v>
      </c>
      <c r="B2123" s="1">
        <v>2022</v>
      </c>
      <c r="C2123" s="1" t="s">
        <v>50</v>
      </c>
      <c r="D2123" s="1" t="s">
        <v>19</v>
      </c>
      <c r="E2123" s="1" t="s">
        <v>64</v>
      </c>
      <c r="F2123" s="1" t="s">
        <v>41</v>
      </c>
      <c r="G2123" s="1" t="s">
        <v>34</v>
      </c>
      <c r="H2123" s="1" t="s">
        <v>32</v>
      </c>
      <c r="I2123" s="1" t="s">
        <v>118</v>
      </c>
      <c r="J2123" s="1">
        <v>841</v>
      </c>
      <c r="K2123" s="1">
        <v>1202.6300000000001</v>
      </c>
    </row>
    <row r="2124" spans="1:11" ht="18" customHeight="1">
      <c r="A2124" s="1" t="s">
        <v>30</v>
      </c>
      <c r="B2124" s="1">
        <v>2022</v>
      </c>
      <c r="C2124" s="1" t="s">
        <v>50</v>
      </c>
      <c r="D2124" s="1" t="s">
        <v>19</v>
      </c>
      <c r="E2124" s="1" t="s">
        <v>64</v>
      </c>
      <c r="F2124" s="1" t="s">
        <v>41</v>
      </c>
      <c r="G2124" s="1" t="s">
        <v>34</v>
      </c>
      <c r="H2124" s="1" t="s">
        <v>32</v>
      </c>
      <c r="I2124" s="1" t="s">
        <v>118</v>
      </c>
      <c r="J2124" s="1">
        <v>874</v>
      </c>
      <c r="K2124" s="1">
        <v>1249.82</v>
      </c>
    </row>
    <row r="2125" spans="1:11" ht="18" customHeight="1">
      <c r="A2125" s="1" t="s">
        <v>33</v>
      </c>
      <c r="B2125" s="1">
        <v>2022</v>
      </c>
      <c r="C2125" s="1" t="s">
        <v>50</v>
      </c>
      <c r="D2125" s="1" t="s">
        <v>19</v>
      </c>
      <c r="E2125" s="1" t="s">
        <v>64</v>
      </c>
      <c r="F2125" s="1" t="s">
        <v>41</v>
      </c>
      <c r="G2125" s="1" t="s">
        <v>34</v>
      </c>
      <c r="H2125" s="1" t="s">
        <v>32</v>
      </c>
      <c r="I2125" s="1" t="s">
        <v>118</v>
      </c>
      <c r="J2125" s="1">
        <v>953</v>
      </c>
      <c r="K2125" s="1">
        <v>1362.79</v>
      </c>
    </row>
    <row r="2126" spans="1:11" ht="18" customHeight="1">
      <c r="A2126" s="1" t="s">
        <v>33</v>
      </c>
      <c r="B2126" s="1">
        <v>2022</v>
      </c>
      <c r="C2126" s="1" t="s">
        <v>50</v>
      </c>
      <c r="D2126" s="1" t="s">
        <v>19</v>
      </c>
      <c r="E2126" s="1" t="s">
        <v>64</v>
      </c>
      <c r="F2126" s="1" t="s">
        <v>41</v>
      </c>
      <c r="G2126" s="1" t="s">
        <v>34</v>
      </c>
      <c r="H2126" s="1" t="s">
        <v>32</v>
      </c>
      <c r="I2126" s="1" t="s">
        <v>118</v>
      </c>
      <c r="J2126" s="1">
        <v>954</v>
      </c>
      <c r="K2126" s="1">
        <v>1364.22</v>
      </c>
    </row>
    <row r="2127" spans="1:11" ht="18" customHeight="1">
      <c r="A2127" s="1" t="s">
        <v>30</v>
      </c>
      <c r="B2127" s="1">
        <v>2022</v>
      </c>
      <c r="C2127" s="1" t="s">
        <v>50</v>
      </c>
      <c r="D2127" s="1" t="s">
        <v>19</v>
      </c>
      <c r="E2127" s="1" t="s">
        <v>64</v>
      </c>
      <c r="F2127" s="1" t="s">
        <v>41</v>
      </c>
      <c r="G2127" s="1" t="s">
        <v>34</v>
      </c>
      <c r="H2127" s="1" t="s">
        <v>32</v>
      </c>
      <c r="I2127" s="1" t="s">
        <v>118</v>
      </c>
      <c r="J2127" s="1">
        <v>827</v>
      </c>
      <c r="K2127" s="1">
        <v>526.24</v>
      </c>
    </row>
    <row r="2128" spans="1:11" ht="18" customHeight="1">
      <c r="A2128" s="1" t="s">
        <v>33</v>
      </c>
      <c r="B2128" s="1">
        <v>2022</v>
      </c>
      <c r="C2128" s="1" t="s">
        <v>50</v>
      </c>
      <c r="D2128" s="1" t="s">
        <v>19</v>
      </c>
      <c r="E2128" s="1" t="s">
        <v>64</v>
      </c>
      <c r="F2128" s="1" t="s">
        <v>41</v>
      </c>
      <c r="G2128" s="1" t="s">
        <v>34</v>
      </c>
      <c r="H2128" s="1" t="s">
        <v>32</v>
      </c>
      <c r="I2128" s="1" t="s">
        <v>118</v>
      </c>
      <c r="J2128" s="1">
        <v>880</v>
      </c>
      <c r="K2128" s="1">
        <v>526.24</v>
      </c>
    </row>
    <row r="2129" spans="1:11" ht="18" customHeight="1">
      <c r="A2129" s="1" t="s">
        <v>33</v>
      </c>
      <c r="B2129" s="1">
        <v>2022</v>
      </c>
      <c r="C2129" s="1" t="s">
        <v>50</v>
      </c>
      <c r="D2129" s="1" t="s">
        <v>19</v>
      </c>
      <c r="E2129" s="1" t="s">
        <v>64</v>
      </c>
      <c r="F2129" s="1" t="s">
        <v>41</v>
      </c>
      <c r="G2129" s="1" t="s">
        <v>34</v>
      </c>
      <c r="H2129" s="1" t="s">
        <v>32</v>
      </c>
      <c r="I2129" s="1" t="s">
        <v>118</v>
      </c>
      <c r="J2129" s="1">
        <v>285</v>
      </c>
      <c r="K2129" s="1">
        <v>407.55</v>
      </c>
    </row>
    <row r="2130" spans="1:11" ht="18" customHeight="1">
      <c r="A2130" s="1" t="s">
        <v>36</v>
      </c>
      <c r="B2130" s="1">
        <v>2022</v>
      </c>
      <c r="C2130" s="1" t="s">
        <v>50</v>
      </c>
      <c r="D2130" s="1" t="s">
        <v>19</v>
      </c>
      <c r="E2130" s="1" t="s">
        <v>64</v>
      </c>
      <c r="F2130" s="1" t="s">
        <v>41</v>
      </c>
      <c r="G2130" s="1" t="s">
        <v>34</v>
      </c>
      <c r="H2130" s="1" t="s">
        <v>32</v>
      </c>
      <c r="I2130" s="1" t="s">
        <v>118</v>
      </c>
      <c r="J2130" s="1">
        <v>303</v>
      </c>
      <c r="K2130" s="1">
        <v>433.28999999999996</v>
      </c>
    </row>
    <row r="2131" spans="1:11" ht="18" customHeight="1">
      <c r="A2131" s="1" t="s">
        <v>33</v>
      </c>
      <c r="B2131" s="1">
        <v>2022</v>
      </c>
      <c r="C2131" s="1" t="s">
        <v>50</v>
      </c>
      <c r="D2131" s="1" t="s">
        <v>19</v>
      </c>
      <c r="E2131" s="1" t="s">
        <v>64</v>
      </c>
      <c r="F2131" s="1" t="s">
        <v>41</v>
      </c>
      <c r="G2131" s="1" t="s">
        <v>34</v>
      </c>
      <c r="H2131" s="1" t="s">
        <v>32</v>
      </c>
      <c r="I2131" s="1" t="s">
        <v>118</v>
      </c>
      <c r="J2131" s="1">
        <v>297</v>
      </c>
      <c r="K2131" s="1">
        <v>424.71</v>
      </c>
    </row>
    <row r="2132" spans="1:11" ht="18" customHeight="1">
      <c r="A2132" s="1" t="s">
        <v>33</v>
      </c>
      <c r="B2132" s="1">
        <v>2022</v>
      </c>
      <c r="C2132" s="1" t="s">
        <v>50</v>
      </c>
      <c r="D2132" s="1" t="s">
        <v>19</v>
      </c>
      <c r="E2132" s="1" t="s">
        <v>64</v>
      </c>
      <c r="F2132" s="1" t="s">
        <v>41</v>
      </c>
      <c r="G2132" s="1" t="s">
        <v>34</v>
      </c>
      <c r="H2132" s="1" t="s">
        <v>32</v>
      </c>
      <c r="I2132" s="1" t="s">
        <v>118</v>
      </c>
      <c r="J2132" s="1">
        <v>291</v>
      </c>
      <c r="K2132" s="1">
        <v>416.13</v>
      </c>
    </row>
    <row r="2133" spans="1:11" ht="18" customHeight="1">
      <c r="A2133" s="1" t="s">
        <v>36</v>
      </c>
      <c r="B2133" s="1">
        <v>2022</v>
      </c>
      <c r="C2133" s="1" t="s">
        <v>50</v>
      </c>
      <c r="D2133" s="1" t="s">
        <v>19</v>
      </c>
      <c r="E2133" s="1" t="s">
        <v>64</v>
      </c>
      <c r="F2133" s="1" t="s">
        <v>41</v>
      </c>
      <c r="G2133" s="1" t="s">
        <v>34</v>
      </c>
      <c r="H2133" s="1" t="s">
        <v>32</v>
      </c>
      <c r="I2133" s="1" t="s">
        <v>118</v>
      </c>
      <c r="J2133" s="1">
        <v>307</v>
      </c>
      <c r="K2133" s="1">
        <v>439.01</v>
      </c>
    </row>
    <row r="2134" spans="1:11" ht="18" customHeight="1">
      <c r="A2134" s="1" t="s">
        <v>33</v>
      </c>
      <c r="B2134" s="1">
        <v>2022</v>
      </c>
      <c r="C2134" s="1" t="s">
        <v>50</v>
      </c>
      <c r="D2134" s="1" t="s">
        <v>19</v>
      </c>
      <c r="E2134" s="1" t="s">
        <v>64</v>
      </c>
      <c r="F2134" s="1" t="s">
        <v>41</v>
      </c>
      <c r="G2134" s="1" t="s">
        <v>34</v>
      </c>
      <c r="H2134" s="1" t="s">
        <v>32</v>
      </c>
      <c r="I2134" s="1" t="s">
        <v>118</v>
      </c>
      <c r="J2134" s="1">
        <v>235</v>
      </c>
      <c r="K2134" s="1">
        <v>336.05</v>
      </c>
    </row>
    <row r="2135" spans="1:11" ht="18" customHeight="1">
      <c r="A2135" s="1" t="s">
        <v>36</v>
      </c>
      <c r="B2135" s="1">
        <v>2022</v>
      </c>
      <c r="C2135" s="1" t="s">
        <v>50</v>
      </c>
      <c r="D2135" s="1" t="s">
        <v>19</v>
      </c>
      <c r="E2135" s="1" t="s">
        <v>64</v>
      </c>
      <c r="F2135" s="1" t="s">
        <v>41</v>
      </c>
      <c r="G2135" s="1" t="s">
        <v>34</v>
      </c>
      <c r="H2135" s="1" t="s">
        <v>32</v>
      </c>
      <c r="I2135" s="1" t="s">
        <v>118</v>
      </c>
      <c r="J2135" s="1">
        <v>283</v>
      </c>
      <c r="K2135" s="1">
        <v>404.69</v>
      </c>
    </row>
    <row r="2136" spans="1:11" ht="18" customHeight="1">
      <c r="A2136" s="1" t="s">
        <v>36</v>
      </c>
      <c r="B2136" s="1">
        <v>2022</v>
      </c>
      <c r="C2136" s="1" t="s">
        <v>50</v>
      </c>
      <c r="D2136" s="1" t="s">
        <v>19</v>
      </c>
      <c r="E2136" s="1" t="s">
        <v>64</v>
      </c>
      <c r="F2136" s="1" t="s">
        <v>41</v>
      </c>
      <c r="G2136" s="1" t="s">
        <v>34</v>
      </c>
      <c r="H2136" s="1" t="s">
        <v>32</v>
      </c>
      <c r="I2136" s="1" t="s">
        <v>118</v>
      </c>
      <c r="J2136" s="1">
        <v>796</v>
      </c>
      <c r="K2136" s="1">
        <v>1138.28</v>
      </c>
    </row>
    <row r="2137" spans="1:11" ht="18" customHeight="1">
      <c r="A2137" s="1" t="s">
        <v>36</v>
      </c>
      <c r="B2137" s="1">
        <v>2022</v>
      </c>
      <c r="C2137" s="1" t="s">
        <v>50</v>
      </c>
      <c r="D2137" s="1" t="s">
        <v>19</v>
      </c>
      <c r="E2137" s="1" t="s">
        <v>64</v>
      </c>
      <c r="F2137" s="1" t="s">
        <v>41</v>
      </c>
      <c r="G2137" s="1" t="s">
        <v>34</v>
      </c>
      <c r="H2137" s="1" t="s">
        <v>32</v>
      </c>
      <c r="I2137" s="1" t="s">
        <v>118</v>
      </c>
      <c r="J2137" s="1">
        <v>883</v>
      </c>
      <c r="K2137" s="1">
        <v>1262.69</v>
      </c>
    </row>
    <row r="2138" spans="1:11" ht="18" customHeight="1">
      <c r="A2138" s="1" t="s">
        <v>30</v>
      </c>
      <c r="B2138" s="1">
        <v>2022</v>
      </c>
      <c r="C2138" s="1" t="s">
        <v>38</v>
      </c>
      <c r="D2138" s="1" t="s">
        <v>19</v>
      </c>
      <c r="E2138" s="1" t="s">
        <v>64</v>
      </c>
      <c r="F2138" s="1" t="s">
        <v>41</v>
      </c>
      <c r="G2138" s="1" t="s">
        <v>34</v>
      </c>
      <c r="H2138" s="1" t="s">
        <v>32</v>
      </c>
      <c r="I2138" s="1" t="s">
        <v>118</v>
      </c>
      <c r="J2138" s="1">
        <v>290</v>
      </c>
      <c r="K2138" s="1">
        <v>414.7</v>
      </c>
    </row>
    <row r="2139" spans="1:11" ht="18" customHeight="1">
      <c r="A2139" s="1" t="s">
        <v>33</v>
      </c>
      <c r="B2139" s="1">
        <v>2022</v>
      </c>
      <c r="C2139" s="1" t="s">
        <v>38</v>
      </c>
      <c r="D2139" s="1" t="s">
        <v>19</v>
      </c>
      <c r="E2139" s="1" t="s">
        <v>64</v>
      </c>
      <c r="F2139" s="1" t="s">
        <v>41</v>
      </c>
      <c r="G2139" s="1" t="s">
        <v>34</v>
      </c>
      <c r="H2139" s="1" t="s">
        <v>32</v>
      </c>
      <c r="I2139" s="1" t="s">
        <v>118</v>
      </c>
      <c r="J2139" s="1">
        <v>338</v>
      </c>
      <c r="K2139" s="1">
        <v>483.34000000000003</v>
      </c>
    </row>
    <row r="2140" spans="1:11" ht="18" customHeight="1">
      <c r="A2140" s="1" t="s">
        <v>30</v>
      </c>
      <c r="B2140" s="1">
        <v>2022</v>
      </c>
      <c r="C2140" s="1" t="s">
        <v>38</v>
      </c>
      <c r="D2140" s="1" t="s">
        <v>19</v>
      </c>
      <c r="E2140" s="1" t="s">
        <v>64</v>
      </c>
      <c r="F2140" s="1" t="s">
        <v>41</v>
      </c>
      <c r="G2140" s="1" t="s">
        <v>34</v>
      </c>
      <c r="H2140" s="1" t="s">
        <v>32</v>
      </c>
      <c r="I2140" s="1" t="s">
        <v>118</v>
      </c>
      <c r="J2140" s="1">
        <v>334</v>
      </c>
      <c r="K2140" s="1">
        <v>477.62</v>
      </c>
    </row>
    <row r="2141" spans="1:11" ht="18" customHeight="1">
      <c r="A2141" s="1" t="s">
        <v>36</v>
      </c>
      <c r="B2141" s="1">
        <v>2022</v>
      </c>
      <c r="C2141" s="1" t="s">
        <v>38</v>
      </c>
      <c r="D2141" s="1" t="s">
        <v>19</v>
      </c>
      <c r="E2141" s="1" t="s">
        <v>64</v>
      </c>
      <c r="F2141" s="1" t="s">
        <v>41</v>
      </c>
      <c r="G2141" s="1" t="s">
        <v>34</v>
      </c>
      <c r="H2141" s="1" t="s">
        <v>32</v>
      </c>
      <c r="I2141" s="1" t="s">
        <v>118</v>
      </c>
      <c r="J2141" s="1">
        <v>832</v>
      </c>
      <c r="K2141" s="1">
        <v>1189.76</v>
      </c>
    </row>
    <row r="2142" spans="1:11" ht="18" customHeight="1">
      <c r="A2142" s="1" t="s">
        <v>36</v>
      </c>
      <c r="B2142" s="1">
        <v>2022</v>
      </c>
      <c r="C2142" s="1" t="s">
        <v>38</v>
      </c>
      <c r="D2142" s="1" t="s">
        <v>19</v>
      </c>
      <c r="E2142" s="1" t="s">
        <v>64</v>
      </c>
      <c r="F2142" s="1" t="s">
        <v>41</v>
      </c>
      <c r="G2142" s="1" t="s">
        <v>34</v>
      </c>
      <c r="H2142" s="1" t="s">
        <v>32</v>
      </c>
      <c r="I2142" s="1" t="s">
        <v>118</v>
      </c>
      <c r="J2142" s="1">
        <v>865</v>
      </c>
      <c r="K2142" s="1">
        <v>1236.95</v>
      </c>
    </row>
    <row r="2143" spans="1:11" ht="18" customHeight="1">
      <c r="A2143" s="1" t="s">
        <v>36</v>
      </c>
      <c r="B2143" s="1">
        <v>2022</v>
      </c>
      <c r="C2143" s="1" t="s">
        <v>38</v>
      </c>
      <c r="D2143" s="1" t="s">
        <v>19</v>
      </c>
      <c r="E2143" s="1" t="s">
        <v>64</v>
      </c>
      <c r="F2143" s="1" t="s">
        <v>41</v>
      </c>
      <c r="G2143" s="1" t="s">
        <v>34</v>
      </c>
      <c r="H2143" s="1" t="s">
        <v>32</v>
      </c>
      <c r="I2143" s="1" t="s">
        <v>118</v>
      </c>
      <c r="J2143" s="1">
        <v>926</v>
      </c>
      <c r="K2143" s="1">
        <v>1324.18</v>
      </c>
    </row>
    <row r="2144" spans="1:11" ht="18" customHeight="1">
      <c r="A2144" s="1" t="s">
        <v>33</v>
      </c>
      <c r="B2144" s="1">
        <v>2022</v>
      </c>
      <c r="C2144" s="1" t="s">
        <v>38</v>
      </c>
      <c r="D2144" s="1" t="s">
        <v>19</v>
      </c>
      <c r="E2144" s="1" t="s">
        <v>64</v>
      </c>
      <c r="F2144" s="1" t="s">
        <v>41</v>
      </c>
      <c r="G2144" s="1" t="s">
        <v>34</v>
      </c>
      <c r="H2144" s="1" t="s">
        <v>32</v>
      </c>
      <c r="I2144" s="1" t="s">
        <v>118</v>
      </c>
      <c r="J2144" s="1">
        <v>927</v>
      </c>
      <c r="K2144" s="1">
        <v>1325.6100000000001</v>
      </c>
    </row>
    <row r="2145" spans="1:11" ht="18" customHeight="1">
      <c r="A2145" s="1" t="s">
        <v>30</v>
      </c>
      <c r="B2145" s="1">
        <v>2022</v>
      </c>
      <c r="C2145" s="1" t="s">
        <v>38</v>
      </c>
      <c r="D2145" s="1" t="s">
        <v>19</v>
      </c>
      <c r="E2145" s="1" t="s">
        <v>64</v>
      </c>
      <c r="F2145" s="1" t="s">
        <v>41</v>
      </c>
      <c r="G2145" s="1" t="s">
        <v>34</v>
      </c>
      <c r="H2145" s="1" t="s">
        <v>32</v>
      </c>
      <c r="I2145" s="1" t="s">
        <v>118</v>
      </c>
      <c r="J2145" s="1">
        <v>928</v>
      </c>
      <c r="K2145" s="1">
        <v>1327.04</v>
      </c>
    </row>
    <row r="2146" spans="1:11" ht="18" customHeight="1">
      <c r="A2146" s="1" t="s">
        <v>36</v>
      </c>
      <c r="B2146" s="1">
        <v>2022</v>
      </c>
      <c r="C2146" s="1" t="s">
        <v>38</v>
      </c>
      <c r="D2146" s="1" t="s">
        <v>19</v>
      </c>
      <c r="E2146" s="1" t="s">
        <v>64</v>
      </c>
      <c r="F2146" s="1" t="s">
        <v>41</v>
      </c>
      <c r="G2146" s="1" t="s">
        <v>34</v>
      </c>
      <c r="H2146" s="1" t="s">
        <v>32</v>
      </c>
      <c r="I2146" s="1" t="s">
        <v>118</v>
      </c>
      <c r="J2146" s="1">
        <v>871</v>
      </c>
      <c r="K2146" s="1">
        <v>526.24</v>
      </c>
    </row>
    <row r="2147" spans="1:11" ht="18" customHeight="1">
      <c r="A2147" s="1" t="s">
        <v>30</v>
      </c>
      <c r="B2147" s="1">
        <v>2022</v>
      </c>
      <c r="C2147" s="1" t="s">
        <v>38</v>
      </c>
      <c r="D2147" s="1" t="s">
        <v>19</v>
      </c>
      <c r="E2147" s="1" t="s">
        <v>64</v>
      </c>
      <c r="F2147" s="1" t="s">
        <v>41</v>
      </c>
      <c r="G2147" s="1" t="s">
        <v>34</v>
      </c>
      <c r="H2147" s="1" t="s">
        <v>32</v>
      </c>
      <c r="I2147" s="1" t="s">
        <v>118</v>
      </c>
      <c r="J2147" s="1">
        <v>213</v>
      </c>
      <c r="K2147" s="1">
        <v>304.59000000000003</v>
      </c>
    </row>
    <row r="2148" spans="1:11" ht="18" customHeight="1">
      <c r="A2148" s="1" t="s">
        <v>36</v>
      </c>
      <c r="B2148" s="1">
        <v>2022</v>
      </c>
      <c r="C2148" s="1" t="s">
        <v>38</v>
      </c>
      <c r="D2148" s="1" t="s">
        <v>19</v>
      </c>
      <c r="E2148" s="1" t="s">
        <v>64</v>
      </c>
      <c r="F2148" s="1" t="s">
        <v>41</v>
      </c>
      <c r="G2148" s="1" t="s">
        <v>34</v>
      </c>
      <c r="H2148" s="1" t="s">
        <v>32</v>
      </c>
      <c r="I2148" s="1" t="s">
        <v>118</v>
      </c>
      <c r="J2148" s="1">
        <v>207</v>
      </c>
      <c r="K2148" s="1">
        <v>296.01</v>
      </c>
    </row>
    <row r="2149" spans="1:11" ht="18" customHeight="1">
      <c r="A2149" s="1" t="s">
        <v>33</v>
      </c>
      <c r="B2149" s="1">
        <v>2022</v>
      </c>
      <c r="C2149" s="1" t="s">
        <v>38</v>
      </c>
      <c r="D2149" s="1" t="s">
        <v>19</v>
      </c>
      <c r="E2149" s="1" t="s">
        <v>64</v>
      </c>
      <c r="F2149" s="1" t="s">
        <v>41</v>
      </c>
      <c r="G2149" s="1" t="s">
        <v>34</v>
      </c>
      <c r="H2149" s="1" t="s">
        <v>32</v>
      </c>
      <c r="I2149" s="1" t="s">
        <v>118</v>
      </c>
      <c r="J2149" s="1">
        <v>289</v>
      </c>
      <c r="K2149" s="1">
        <v>413.27</v>
      </c>
    </row>
    <row r="2150" spans="1:11" ht="18" customHeight="1">
      <c r="A2150" s="1" t="s">
        <v>36</v>
      </c>
      <c r="B2150" s="1">
        <v>2022</v>
      </c>
      <c r="C2150" s="1" t="s">
        <v>38</v>
      </c>
      <c r="D2150" s="1" t="s">
        <v>19</v>
      </c>
      <c r="E2150" s="1" t="s">
        <v>64</v>
      </c>
      <c r="F2150" s="1" t="s">
        <v>41</v>
      </c>
      <c r="G2150" s="1" t="s">
        <v>34</v>
      </c>
      <c r="H2150" s="1" t="s">
        <v>32</v>
      </c>
      <c r="I2150" s="1" t="s">
        <v>118</v>
      </c>
      <c r="J2150" s="1">
        <v>337</v>
      </c>
      <c r="K2150" s="1">
        <v>481.90999999999997</v>
      </c>
    </row>
    <row r="2151" spans="1:11" ht="18" customHeight="1">
      <c r="A2151" s="1" t="s">
        <v>30</v>
      </c>
      <c r="B2151" s="1">
        <v>2022</v>
      </c>
      <c r="C2151" s="1" t="s">
        <v>38</v>
      </c>
      <c r="D2151" s="1" t="s">
        <v>19</v>
      </c>
      <c r="E2151" s="1" t="s">
        <v>64</v>
      </c>
      <c r="F2151" s="1" t="s">
        <v>41</v>
      </c>
      <c r="G2151" s="1" t="s">
        <v>34</v>
      </c>
      <c r="H2151" s="1" t="s">
        <v>32</v>
      </c>
      <c r="I2151" s="1" t="s">
        <v>118</v>
      </c>
      <c r="J2151" s="1">
        <v>841</v>
      </c>
      <c r="K2151" s="1">
        <v>1202.6300000000001</v>
      </c>
    </row>
    <row r="2152" spans="1:11" ht="18" customHeight="1">
      <c r="A2152" s="1" t="s">
        <v>33</v>
      </c>
      <c r="B2152" s="1">
        <v>2022</v>
      </c>
      <c r="C2152" s="1" t="s">
        <v>38</v>
      </c>
      <c r="D2152" s="1" t="s">
        <v>19</v>
      </c>
      <c r="E2152" s="1" t="s">
        <v>64</v>
      </c>
      <c r="F2152" s="1" t="s">
        <v>41</v>
      </c>
      <c r="G2152" s="1" t="s">
        <v>34</v>
      </c>
      <c r="H2152" s="1" t="s">
        <v>32</v>
      </c>
      <c r="I2152" s="1" t="s">
        <v>118</v>
      </c>
      <c r="J2152" s="1">
        <v>874</v>
      </c>
      <c r="K2152" s="1">
        <v>1249.82</v>
      </c>
    </row>
    <row r="2153" spans="1:11" ht="18" customHeight="1">
      <c r="A2153" s="1" t="s">
        <v>30</v>
      </c>
      <c r="B2153" s="1">
        <v>2022</v>
      </c>
      <c r="C2153" s="1" t="s">
        <v>26</v>
      </c>
      <c r="D2153" s="1" t="s">
        <v>19</v>
      </c>
      <c r="E2153" s="1" t="s">
        <v>64</v>
      </c>
      <c r="F2153" s="1" t="s">
        <v>41</v>
      </c>
      <c r="G2153" s="1" t="s">
        <v>34</v>
      </c>
      <c r="H2153" s="1" t="s">
        <v>32</v>
      </c>
      <c r="I2153" s="1" t="s">
        <v>118</v>
      </c>
      <c r="J2153" s="1">
        <v>296</v>
      </c>
      <c r="K2153" s="1">
        <v>423.28</v>
      </c>
    </row>
    <row r="2154" spans="1:11" ht="18" customHeight="1">
      <c r="A2154" s="1" t="s">
        <v>40</v>
      </c>
      <c r="B2154" s="1">
        <v>2022</v>
      </c>
      <c r="C2154" s="1" t="s">
        <v>26</v>
      </c>
      <c r="D2154" s="1" t="s">
        <v>19</v>
      </c>
      <c r="E2154" s="1" t="s">
        <v>64</v>
      </c>
      <c r="F2154" s="1" t="s">
        <v>41</v>
      </c>
      <c r="G2154" s="1" t="s">
        <v>34</v>
      </c>
      <c r="H2154" s="1" t="s">
        <v>32</v>
      </c>
      <c r="I2154" s="1" t="s">
        <v>118</v>
      </c>
      <c r="J2154" s="1">
        <v>292</v>
      </c>
      <c r="K2154" s="1">
        <v>417.56</v>
      </c>
    </row>
    <row r="2155" spans="1:11" ht="18" customHeight="1">
      <c r="A2155" s="1" t="s">
        <v>30</v>
      </c>
      <c r="B2155" s="1">
        <v>2022</v>
      </c>
      <c r="C2155" s="1" t="s">
        <v>26</v>
      </c>
      <c r="D2155" s="1" t="s">
        <v>19</v>
      </c>
      <c r="E2155" s="1" t="s">
        <v>64</v>
      </c>
      <c r="F2155" s="1" t="s">
        <v>41</v>
      </c>
      <c r="G2155" s="1" t="s">
        <v>34</v>
      </c>
      <c r="H2155" s="1" t="s">
        <v>32</v>
      </c>
      <c r="I2155" s="1" t="s">
        <v>118</v>
      </c>
      <c r="J2155" s="1">
        <v>340</v>
      </c>
      <c r="K2155" s="1">
        <v>486.2</v>
      </c>
    </row>
    <row r="2156" spans="1:11" ht="18" customHeight="1">
      <c r="A2156" s="1" t="s">
        <v>33</v>
      </c>
      <c r="B2156" s="1">
        <v>2022</v>
      </c>
      <c r="C2156" s="1" t="s">
        <v>26</v>
      </c>
      <c r="D2156" s="1" t="s">
        <v>19</v>
      </c>
      <c r="E2156" s="1" t="s">
        <v>64</v>
      </c>
      <c r="F2156" s="1" t="s">
        <v>41</v>
      </c>
      <c r="G2156" s="1" t="s">
        <v>34</v>
      </c>
      <c r="H2156" s="1" t="s">
        <v>32</v>
      </c>
      <c r="I2156" s="1" t="s">
        <v>118</v>
      </c>
      <c r="J2156" s="1">
        <v>831</v>
      </c>
      <c r="K2156" s="1">
        <v>1188.33</v>
      </c>
    </row>
    <row r="2157" spans="1:11" ht="18" customHeight="1">
      <c r="A2157" s="1" t="s">
        <v>36</v>
      </c>
      <c r="B2157" s="1">
        <v>2022</v>
      </c>
      <c r="C2157" s="1" t="s">
        <v>26</v>
      </c>
      <c r="D2157" s="1" t="s">
        <v>19</v>
      </c>
      <c r="E2157" s="1" t="s">
        <v>64</v>
      </c>
      <c r="F2157" s="1" t="s">
        <v>41</v>
      </c>
      <c r="G2157" s="1" t="s">
        <v>34</v>
      </c>
      <c r="H2157" s="1" t="s">
        <v>32</v>
      </c>
      <c r="I2157" s="1" t="s">
        <v>118</v>
      </c>
      <c r="J2157" s="1">
        <v>864</v>
      </c>
      <c r="K2157" s="1">
        <v>1235.52</v>
      </c>
    </row>
    <row r="2158" spans="1:11" ht="18" customHeight="1">
      <c r="A2158" s="1" t="s">
        <v>36</v>
      </c>
      <c r="B2158" s="1">
        <v>2022</v>
      </c>
      <c r="C2158" s="1" t="s">
        <v>26</v>
      </c>
      <c r="D2158" s="1" t="s">
        <v>19</v>
      </c>
      <c r="E2158" s="1" t="s">
        <v>64</v>
      </c>
      <c r="F2158" s="1" t="s">
        <v>41</v>
      </c>
      <c r="G2158" s="1" t="s">
        <v>34</v>
      </c>
      <c r="H2158" s="1" t="s">
        <v>32</v>
      </c>
      <c r="I2158" s="1" t="s">
        <v>118</v>
      </c>
      <c r="J2158" s="1">
        <v>923</v>
      </c>
      <c r="K2158" s="1">
        <v>1319.8899999999999</v>
      </c>
    </row>
    <row r="2159" spans="1:11" ht="18" customHeight="1">
      <c r="A2159" s="1" t="s">
        <v>33</v>
      </c>
      <c r="B2159" s="1">
        <v>2022</v>
      </c>
      <c r="C2159" s="1" t="s">
        <v>26</v>
      </c>
      <c r="D2159" s="1" t="s">
        <v>19</v>
      </c>
      <c r="E2159" s="1" t="s">
        <v>64</v>
      </c>
      <c r="F2159" s="1" t="s">
        <v>41</v>
      </c>
      <c r="G2159" s="1" t="s">
        <v>34</v>
      </c>
      <c r="H2159" s="1" t="s">
        <v>32</v>
      </c>
      <c r="I2159" s="1" t="s">
        <v>118</v>
      </c>
      <c r="J2159" s="1">
        <v>924</v>
      </c>
      <c r="K2159" s="1">
        <v>1321.32</v>
      </c>
    </row>
    <row r="2160" spans="1:11" ht="18" customHeight="1">
      <c r="A2160" s="1" t="s">
        <v>30</v>
      </c>
      <c r="B2160" s="1">
        <v>2022</v>
      </c>
      <c r="C2160" s="1" t="s">
        <v>26</v>
      </c>
      <c r="D2160" s="1" t="s">
        <v>19</v>
      </c>
      <c r="E2160" s="1" t="s">
        <v>64</v>
      </c>
      <c r="F2160" s="1" t="s">
        <v>41</v>
      </c>
      <c r="G2160" s="1" t="s">
        <v>34</v>
      </c>
      <c r="H2160" s="1" t="s">
        <v>32</v>
      </c>
      <c r="I2160" s="1" t="s">
        <v>118</v>
      </c>
      <c r="J2160" s="1">
        <v>925</v>
      </c>
      <c r="K2160" s="1">
        <v>1322.75</v>
      </c>
    </row>
    <row r="2161" spans="1:11" ht="18" customHeight="1">
      <c r="A2161" s="1" t="s">
        <v>36</v>
      </c>
      <c r="B2161" s="1">
        <v>2022</v>
      </c>
      <c r="C2161" s="1" t="s">
        <v>26</v>
      </c>
      <c r="D2161" s="1" t="s">
        <v>19</v>
      </c>
      <c r="E2161" s="1" t="s">
        <v>64</v>
      </c>
      <c r="F2161" s="1" t="s">
        <v>41</v>
      </c>
      <c r="G2161" s="1" t="s">
        <v>34</v>
      </c>
      <c r="H2161" s="1" t="s">
        <v>32</v>
      </c>
      <c r="I2161" s="1" t="s">
        <v>118</v>
      </c>
      <c r="J2161" s="1">
        <v>870</v>
      </c>
      <c r="K2161" s="1">
        <v>526.24</v>
      </c>
    </row>
    <row r="2162" spans="1:11" ht="18" customHeight="1">
      <c r="A2162" s="1" t="s">
        <v>36</v>
      </c>
      <c r="B2162" s="1">
        <v>2022</v>
      </c>
      <c r="C2162" s="1" t="s">
        <v>26</v>
      </c>
      <c r="D2162" s="1" t="s">
        <v>19</v>
      </c>
      <c r="E2162" s="1" t="s">
        <v>64</v>
      </c>
      <c r="F2162" s="1" t="s">
        <v>41</v>
      </c>
      <c r="G2162" s="1" t="s">
        <v>34</v>
      </c>
      <c r="H2162" s="1" t="s">
        <v>32</v>
      </c>
      <c r="I2162" s="1" t="s">
        <v>118</v>
      </c>
      <c r="J2162" s="1">
        <v>339</v>
      </c>
      <c r="K2162" s="1">
        <v>484.77</v>
      </c>
    </row>
    <row r="2163" spans="1:11" ht="18" customHeight="1">
      <c r="A2163" s="1" t="s">
        <v>30</v>
      </c>
      <c r="B2163" s="1">
        <v>2022</v>
      </c>
      <c r="C2163" s="1" t="s">
        <v>26</v>
      </c>
      <c r="D2163" s="1" t="s">
        <v>19</v>
      </c>
      <c r="E2163" s="1" t="s">
        <v>64</v>
      </c>
      <c r="F2163" s="1" t="s">
        <v>41</v>
      </c>
      <c r="G2163" s="1" t="s">
        <v>34</v>
      </c>
      <c r="H2163" s="1" t="s">
        <v>32</v>
      </c>
      <c r="I2163" s="1" t="s">
        <v>118</v>
      </c>
      <c r="J2163" s="1">
        <v>231</v>
      </c>
      <c r="K2163" s="1">
        <v>330.33</v>
      </c>
    </row>
    <row r="2164" spans="1:11" ht="18" customHeight="1">
      <c r="A2164" s="1" t="s">
        <v>33</v>
      </c>
      <c r="B2164" s="1">
        <v>2022</v>
      </c>
      <c r="C2164" s="1" t="s">
        <v>26</v>
      </c>
      <c r="D2164" s="1" t="s">
        <v>19</v>
      </c>
      <c r="E2164" s="1" t="s">
        <v>64</v>
      </c>
      <c r="F2164" s="1" t="s">
        <v>41</v>
      </c>
      <c r="G2164" s="1" t="s">
        <v>34</v>
      </c>
      <c r="H2164" s="1" t="s">
        <v>32</v>
      </c>
      <c r="I2164" s="1" t="s">
        <v>118</v>
      </c>
      <c r="J2164" s="1">
        <v>225</v>
      </c>
      <c r="K2164" s="1">
        <v>321.75</v>
      </c>
    </row>
    <row r="2165" spans="1:11" ht="18" customHeight="1">
      <c r="A2165" s="1" t="s">
        <v>40</v>
      </c>
      <c r="B2165" s="1">
        <v>2022</v>
      </c>
      <c r="C2165" s="1" t="s">
        <v>26</v>
      </c>
      <c r="D2165" s="1" t="s">
        <v>19</v>
      </c>
      <c r="E2165" s="1" t="s">
        <v>64</v>
      </c>
      <c r="F2165" s="1" t="s">
        <v>41</v>
      </c>
      <c r="G2165" s="1" t="s">
        <v>34</v>
      </c>
      <c r="H2165" s="1" t="s">
        <v>32</v>
      </c>
      <c r="I2165" s="1" t="s">
        <v>118</v>
      </c>
      <c r="J2165" s="1">
        <v>219</v>
      </c>
      <c r="K2165" s="1">
        <v>313.17</v>
      </c>
    </row>
    <row r="2166" spans="1:11" ht="18" customHeight="1">
      <c r="A2166" s="1" t="s">
        <v>33</v>
      </c>
      <c r="B2166" s="1">
        <v>2022</v>
      </c>
      <c r="C2166" s="1" t="s">
        <v>26</v>
      </c>
      <c r="D2166" s="1" t="s">
        <v>19</v>
      </c>
      <c r="E2166" s="1" t="s">
        <v>64</v>
      </c>
      <c r="F2166" s="1" t="s">
        <v>41</v>
      </c>
      <c r="G2166" s="1" t="s">
        <v>34</v>
      </c>
      <c r="H2166" s="1" t="s">
        <v>32</v>
      </c>
      <c r="I2166" s="1" t="s">
        <v>118</v>
      </c>
      <c r="J2166" s="1">
        <v>295</v>
      </c>
      <c r="K2166" s="1">
        <v>421.85</v>
      </c>
    </row>
    <row r="2167" spans="1:11" ht="18" customHeight="1">
      <c r="A2167" s="1" t="s">
        <v>36</v>
      </c>
      <c r="B2167" s="1">
        <v>2022</v>
      </c>
      <c r="C2167" s="1" t="s">
        <v>26</v>
      </c>
      <c r="D2167" s="1" t="s">
        <v>19</v>
      </c>
      <c r="E2167" s="1" t="s">
        <v>64</v>
      </c>
      <c r="F2167" s="1" t="s">
        <v>41</v>
      </c>
      <c r="G2167" s="1" t="s">
        <v>34</v>
      </c>
      <c r="H2167" s="1" t="s">
        <v>32</v>
      </c>
      <c r="I2167" s="1" t="s">
        <v>118</v>
      </c>
      <c r="J2167" s="1">
        <v>343</v>
      </c>
      <c r="K2167" s="1">
        <v>490.49</v>
      </c>
    </row>
    <row r="2168" spans="1:11" ht="18" customHeight="1">
      <c r="A2168" s="1" t="s">
        <v>30</v>
      </c>
      <c r="B2168" s="1">
        <v>2022</v>
      </c>
      <c r="C2168" s="1" t="s">
        <v>26</v>
      </c>
      <c r="D2168" s="1" t="s">
        <v>19</v>
      </c>
      <c r="E2168" s="1" t="s">
        <v>64</v>
      </c>
      <c r="F2168" s="1" t="s">
        <v>41</v>
      </c>
      <c r="G2168" s="1" t="s">
        <v>34</v>
      </c>
      <c r="H2168" s="1" t="s">
        <v>32</v>
      </c>
      <c r="I2168" s="1" t="s">
        <v>118</v>
      </c>
      <c r="J2168" s="1">
        <v>840</v>
      </c>
      <c r="K2168" s="1">
        <v>1201.2</v>
      </c>
    </row>
    <row r="2169" spans="1:11" ht="18" customHeight="1">
      <c r="A2169" s="1" t="s">
        <v>36</v>
      </c>
      <c r="B2169" s="1">
        <v>2022</v>
      </c>
      <c r="C2169" s="1" t="s">
        <v>26</v>
      </c>
      <c r="D2169" s="1" t="s">
        <v>19</v>
      </c>
      <c r="E2169" s="1" t="s">
        <v>64</v>
      </c>
      <c r="F2169" s="1" t="s">
        <v>41</v>
      </c>
      <c r="G2169" s="1" t="s">
        <v>34</v>
      </c>
      <c r="H2169" s="1" t="s">
        <v>35</v>
      </c>
      <c r="I2169" s="1" t="s">
        <v>118</v>
      </c>
      <c r="J2169" s="1">
        <v>873</v>
      </c>
      <c r="K2169" s="1">
        <v>1248.3899999999999</v>
      </c>
    </row>
    <row r="2170" spans="1:11" ht="18" customHeight="1">
      <c r="A2170" s="1" t="s">
        <v>37</v>
      </c>
      <c r="B2170" s="1">
        <v>2022</v>
      </c>
      <c r="C2170" s="1" t="s">
        <v>45</v>
      </c>
      <c r="D2170" s="1" t="s">
        <v>19</v>
      </c>
      <c r="E2170" s="1" t="s">
        <v>64</v>
      </c>
      <c r="F2170" s="1" t="s">
        <v>41</v>
      </c>
      <c r="G2170" s="1" t="s">
        <v>34</v>
      </c>
      <c r="H2170" s="1" t="s">
        <v>35</v>
      </c>
      <c r="I2170" s="1" t="s">
        <v>118</v>
      </c>
      <c r="J2170" s="1">
        <v>338</v>
      </c>
      <c r="K2170" s="1">
        <v>483.34000000000003</v>
      </c>
    </row>
    <row r="2171" spans="1:11" ht="18" customHeight="1">
      <c r="A2171" s="1" t="s">
        <v>33</v>
      </c>
      <c r="B2171" s="1">
        <v>2022</v>
      </c>
      <c r="C2171" s="1" t="s">
        <v>45</v>
      </c>
      <c r="D2171" s="1" t="s">
        <v>19</v>
      </c>
      <c r="E2171" s="1" t="s">
        <v>64</v>
      </c>
      <c r="F2171" s="1" t="s">
        <v>41</v>
      </c>
      <c r="G2171" s="1" t="s">
        <v>34</v>
      </c>
      <c r="H2171" s="1" t="s">
        <v>35</v>
      </c>
      <c r="I2171" s="1" t="s">
        <v>118</v>
      </c>
      <c r="J2171" s="1">
        <v>260</v>
      </c>
      <c r="K2171" s="1">
        <v>371.8</v>
      </c>
    </row>
    <row r="2172" spans="1:11" ht="18" customHeight="1">
      <c r="A2172" s="1" t="s">
        <v>30</v>
      </c>
      <c r="B2172" s="1">
        <v>2022</v>
      </c>
      <c r="C2172" s="1" t="s">
        <v>45</v>
      </c>
      <c r="D2172" s="1" t="s">
        <v>19</v>
      </c>
      <c r="E2172" s="1" t="s">
        <v>64</v>
      </c>
      <c r="F2172" s="1" t="s">
        <v>41</v>
      </c>
      <c r="G2172" s="1" t="s">
        <v>34</v>
      </c>
      <c r="H2172" s="1" t="s">
        <v>35</v>
      </c>
      <c r="I2172" s="1" t="s">
        <v>118</v>
      </c>
      <c r="J2172" s="1">
        <v>308</v>
      </c>
      <c r="K2172" s="1">
        <v>440.44</v>
      </c>
    </row>
    <row r="2173" spans="1:11" ht="18" customHeight="1">
      <c r="A2173" s="1" t="s">
        <v>40</v>
      </c>
      <c r="B2173" s="1">
        <v>2022</v>
      </c>
      <c r="C2173" s="1" t="s">
        <v>45</v>
      </c>
      <c r="D2173" s="1" t="s">
        <v>19</v>
      </c>
      <c r="E2173" s="1" t="s">
        <v>64</v>
      </c>
      <c r="F2173" s="1" t="s">
        <v>41</v>
      </c>
      <c r="G2173" s="1" t="s">
        <v>34</v>
      </c>
      <c r="H2173" s="1" t="s">
        <v>35</v>
      </c>
      <c r="I2173" s="1" t="s">
        <v>118</v>
      </c>
      <c r="J2173" s="1">
        <v>334</v>
      </c>
      <c r="K2173" s="1">
        <v>477.62</v>
      </c>
    </row>
    <row r="2174" spans="1:11" ht="18" customHeight="1">
      <c r="A2174" s="1" t="s">
        <v>30</v>
      </c>
      <c r="B2174" s="1">
        <v>2022</v>
      </c>
      <c r="C2174" s="1" t="s">
        <v>45</v>
      </c>
      <c r="D2174" s="1" t="s">
        <v>19</v>
      </c>
      <c r="E2174" s="1" t="s">
        <v>64</v>
      </c>
      <c r="F2174" s="1" t="s">
        <v>41</v>
      </c>
      <c r="G2174" s="1" t="s">
        <v>34</v>
      </c>
      <c r="H2174" s="1" t="s">
        <v>35</v>
      </c>
      <c r="I2174" s="1" t="s">
        <v>118</v>
      </c>
      <c r="J2174" s="1">
        <v>262</v>
      </c>
      <c r="K2174" s="1">
        <v>374.65999999999997</v>
      </c>
    </row>
    <row r="2175" spans="1:11" ht="18" customHeight="1">
      <c r="A2175" s="1" t="s">
        <v>36</v>
      </c>
      <c r="B2175" s="1">
        <v>2022</v>
      </c>
      <c r="C2175" s="1" t="s">
        <v>45</v>
      </c>
      <c r="D2175" s="1" t="s">
        <v>19</v>
      </c>
      <c r="E2175" s="1" t="s">
        <v>64</v>
      </c>
      <c r="F2175" s="1" t="s">
        <v>41</v>
      </c>
      <c r="G2175" s="1" t="s">
        <v>34</v>
      </c>
      <c r="H2175" s="1" t="s">
        <v>35</v>
      </c>
      <c r="I2175" s="1" t="s">
        <v>118</v>
      </c>
      <c r="J2175" s="1">
        <v>310</v>
      </c>
      <c r="K2175" s="1">
        <v>443.3</v>
      </c>
    </row>
    <row r="2176" spans="1:11" ht="18" customHeight="1">
      <c r="A2176" s="1" t="s">
        <v>36</v>
      </c>
      <c r="B2176" s="1">
        <v>2022</v>
      </c>
      <c r="C2176" s="1" t="s">
        <v>45</v>
      </c>
      <c r="D2176" s="1" t="s">
        <v>19</v>
      </c>
      <c r="E2176" s="1" t="s">
        <v>64</v>
      </c>
      <c r="F2176" s="1" t="s">
        <v>41</v>
      </c>
      <c r="G2176" s="1" t="s">
        <v>34</v>
      </c>
      <c r="H2176" s="1" t="s">
        <v>35</v>
      </c>
      <c r="I2176" s="1" t="s">
        <v>118</v>
      </c>
      <c r="J2176" s="1">
        <v>783</v>
      </c>
      <c r="K2176" s="1">
        <v>1119.69</v>
      </c>
    </row>
    <row r="2177" spans="1:11" ht="18" customHeight="1">
      <c r="A2177" s="1" t="s">
        <v>33</v>
      </c>
      <c r="B2177" s="1">
        <v>2022</v>
      </c>
      <c r="C2177" s="1" t="s">
        <v>45</v>
      </c>
      <c r="D2177" s="1" t="s">
        <v>19</v>
      </c>
      <c r="E2177" s="1" t="s">
        <v>64</v>
      </c>
      <c r="F2177" s="1" t="s">
        <v>41</v>
      </c>
      <c r="G2177" s="1" t="s">
        <v>34</v>
      </c>
      <c r="H2177" s="1" t="s">
        <v>35</v>
      </c>
      <c r="I2177" s="1" t="s">
        <v>118</v>
      </c>
      <c r="J2177" s="1">
        <v>836</v>
      </c>
      <c r="K2177" s="1">
        <v>1195.48</v>
      </c>
    </row>
    <row r="2178" spans="1:11" ht="18" customHeight="1">
      <c r="A2178" s="1" t="s">
        <v>33</v>
      </c>
      <c r="B2178" s="1">
        <v>2022</v>
      </c>
      <c r="C2178" s="1" t="s">
        <v>45</v>
      </c>
      <c r="D2178" s="1" t="s">
        <v>19</v>
      </c>
      <c r="E2178" s="1" t="s">
        <v>64</v>
      </c>
      <c r="F2178" s="1" t="s">
        <v>41</v>
      </c>
      <c r="G2178" s="1" t="s">
        <v>34</v>
      </c>
      <c r="H2178" s="1" t="s">
        <v>35</v>
      </c>
      <c r="I2178" s="1" t="s">
        <v>118</v>
      </c>
      <c r="J2178" s="1">
        <v>939</v>
      </c>
      <c r="K2178" s="1">
        <v>1342.77</v>
      </c>
    </row>
    <row r="2179" spans="1:11" ht="18" customHeight="1">
      <c r="A2179" s="1" t="s">
        <v>36</v>
      </c>
      <c r="B2179" s="1">
        <v>2022</v>
      </c>
      <c r="C2179" s="1" t="s">
        <v>45</v>
      </c>
      <c r="D2179" s="1" t="s">
        <v>19</v>
      </c>
      <c r="E2179" s="1" t="s">
        <v>64</v>
      </c>
      <c r="F2179" s="1" t="s">
        <v>41</v>
      </c>
      <c r="G2179" s="1" t="s">
        <v>34</v>
      </c>
      <c r="H2179" s="1" t="s">
        <v>35</v>
      </c>
      <c r="I2179" s="1" t="s">
        <v>118</v>
      </c>
      <c r="J2179" s="1">
        <v>940</v>
      </c>
      <c r="K2179" s="1">
        <v>1344.2</v>
      </c>
    </row>
    <row r="2180" spans="1:11" ht="18" customHeight="1">
      <c r="A2180" s="1" t="s">
        <v>30</v>
      </c>
      <c r="B2180" s="1">
        <v>2022</v>
      </c>
      <c r="C2180" s="1" t="s">
        <v>45</v>
      </c>
      <c r="D2180" s="1" t="s">
        <v>19</v>
      </c>
      <c r="E2180" s="1" t="s">
        <v>64</v>
      </c>
      <c r="F2180" s="1" t="s">
        <v>41</v>
      </c>
      <c r="G2180" s="1" t="s">
        <v>34</v>
      </c>
      <c r="H2180" s="1" t="s">
        <v>35</v>
      </c>
      <c r="I2180" s="1" t="s">
        <v>118</v>
      </c>
      <c r="J2180" s="1">
        <v>941</v>
      </c>
      <c r="K2180" s="1">
        <v>1345.63</v>
      </c>
    </row>
    <row r="2181" spans="1:11" ht="18" customHeight="1">
      <c r="A2181" s="1" t="s">
        <v>30</v>
      </c>
      <c r="B2181" s="1">
        <v>2022</v>
      </c>
      <c r="C2181" s="1" t="s">
        <v>45</v>
      </c>
      <c r="D2181" s="1" t="s">
        <v>19</v>
      </c>
      <c r="E2181" s="1" t="s">
        <v>64</v>
      </c>
      <c r="F2181" s="1" t="s">
        <v>41</v>
      </c>
      <c r="G2181" s="1" t="s">
        <v>34</v>
      </c>
      <c r="H2181" s="1" t="s">
        <v>35</v>
      </c>
      <c r="I2181" s="1" t="s">
        <v>118</v>
      </c>
      <c r="J2181" s="1">
        <v>876</v>
      </c>
      <c r="K2181" s="1">
        <v>526.24</v>
      </c>
    </row>
    <row r="2182" spans="1:11" ht="18" customHeight="1">
      <c r="A2182" s="1" t="s">
        <v>36</v>
      </c>
      <c r="B2182" s="1">
        <v>2022</v>
      </c>
      <c r="C2182" s="1" t="s">
        <v>45</v>
      </c>
      <c r="D2182" s="1" t="s">
        <v>19</v>
      </c>
      <c r="E2182" s="1" t="s">
        <v>64</v>
      </c>
      <c r="F2182" s="1" t="s">
        <v>41</v>
      </c>
      <c r="G2182" s="1" t="s">
        <v>34</v>
      </c>
      <c r="H2182" s="1" t="s">
        <v>35</v>
      </c>
      <c r="I2182" s="1" t="s">
        <v>118</v>
      </c>
      <c r="J2182" s="1">
        <v>309</v>
      </c>
      <c r="K2182" s="1">
        <v>441.87</v>
      </c>
    </row>
    <row r="2183" spans="1:11" ht="18" customHeight="1">
      <c r="A2183" s="1" t="s">
        <v>33</v>
      </c>
      <c r="B2183" s="1">
        <v>2022</v>
      </c>
      <c r="C2183" s="1" t="s">
        <v>45</v>
      </c>
      <c r="D2183" s="1" t="s">
        <v>19</v>
      </c>
      <c r="E2183" s="1" t="s">
        <v>64</v>
      </c>
      <c r="F2183" s="1" t="s">
        <v>41</v>
      </c>
      <c r="G2183" s="1" t="s">
        <v>34</v>
      </c>
      <c r="H2183" s="1" t="s">
        <v>35</v>
      </c>
      <c r="I2183" s="1" t="s">
        <v>118</v>
      </c>
      <c r="J2183" s="1">
        <v>135</v>
      </c>
      <c r="K2183" s="1">
        <v>193.05</v>
      </c>
    </row>
    <row r="2184" spans="1:11" ht="18" customHeight="1">
      <c r="A2184" s="1" t="s">
        <v>30</v>
      </c>
      <c r="B2184" s="1">
        <v>2022</v>
      </c>
      <c r="C2184" s="1" t="s">
        <v>45</v>
      </c>
      <c r="D2184" s="1" t="s">
        <v>19</v>
      </c>
      <c r="E2184" s="1" t="s">
        <v>64</v>
      </c>
      <c r="F2184" s="1" t="s">
        <v>41</v>
      </c>
      <c r="G2184" s="1" t="s">
        <v>34</v>
      </c>
      <c r="H2184" s="1" t="s">
        <v>35</v>
      </c>
      <c r="I2184" s="1" t="s">
        <v>118</v>
      </c>
      <c r="J2184" s="1">
        <v>129</v>
      </c>
      <c r="K2184" s="1">
        <v>184.47</v>
      </c>
    </row>
    <row r="2185" spans="1:11" ht="18" customHeight="1">
      <c r="A2185" s="1" t="s">
        <v>33</v>
      </c>
      <c r="B2185" s="1">
        <v>2022</v>
      </c>
      <c r="C2185" s="1" t="s">
        <v>45</v>
      </c>
      <c r="D2185" s="1" t="s">
        <v>19</v>
      </c>
      <c r="E2185" s="1" t="s">
        <v>64</v>
      </c>
      <c r="F2185" s="1" t="s">
        <v>41</v>
      </c>
      <c r="G2185" s="1" t="s">
        <v>34</v>
      </c>
      <c r="H2185" s="1" t="s">
        <v>35</v>
      </c>
      <c r="I2185" s="1" t="s">
        <v>118</v>
      </c>
      <c r="J2185" s="1">
        <v>369</v>
      </c>
      <c r="K2185" s="1">
        <v>527.66999999999996</v>
      </c>
    </row>
    <row r="2186" spans="1:11" ht="18" customHeight="1">
      <c r="A2186" s="1" t="s">
        <v>36</v>
      </c>
      <c r="B2186" s="1">
        <v>2022</v>
      </c>
      <c r="C2186" s="1" t="s">
        <v>45</v>
      </c>
      <c r="D2186" s="1" t="s">
        <v>19</v>
      </c>
      <c r="E2186" s="1" t="s">
        <v>64</v>
      </c>
      <c r="F2186" s="1" t="s">
        <v>41</v>
      </c>
      <c r="G2186" s="1" t="s">
        <v>34</v>
      </c>
      <c r="H2186" s="1" t="s">
        <v>35</v>
      </c>
      <c r="I2186" s="1" t="s">
        <v>118</v>
      </c>
      <c r="J2186" s="1">
        <v>337</v>
      </c>
      <c r="K2186" s="1">
        <v>481.90999999999997</v>
      </c>
    </row>
    <row r="2187" spans="1:11" ht="18" customHeight="1">
      <c r="A2187" s="1" t="s">
        <v>33</v>
      </c>
      <c r="B2187" s="1">
        <v>2022</v>
      </c>
      <c r="C2187" s="1" t="s">
        <v>45</v>
      </c>
      <c r="D2187" s="1" t="s">
        <v>19</v>
      </c>
      <c r="E2187" s="1" t="s">
        <v>64</v>
      </c>
      <c r="F2187" s="1" t="s">
        <v>41</v>
      </c>
      <c r="G2187" s="1" t="s">
        <v>34</v>
      </c>
      <c r="H2187" s="1" t="s">
        <v>35</v>
      </c>
      <c r="I2187" s="1" t="s">
        <v>118</v>
      </c>
      <c r="J2187" s="1">
        <v>265</v>
      </c>
      <c r="K2187" s="1">
        <v>378.95</v>
      </c>
    </row>
    <row r="2188" spans="1:11" ht="18" customHeight="1">
      <c r="A2188" s="1" t="s">
        <v>40</v>
      </c>
      <c r="B2188" s="1">
        <v>2022</v>
      </c>
      <c r="C2188" s="1" t="s">
        <v>45</v>
      </c>
      <c r="D2188" s="1" t="s">
        <v>19</v>
      </c>
      <c r="E2188" s="1" t="s">
        <v>64</v>
      </c>
      <c r="F2188" s="1" t="s">
        <v>41</v>
      </c>
      <c r="G2188" s="1" t="s">
        <v>34</v>
      </c>
      <c r="H2188" s="1" t="s">
        <v>35</v>
      </c>
      <c r="I2188" s="1" t="s">
        <v>118</v>
      </c>
      <c r="J2188" s="1">
        <v>307</v>
      </c>
      <c r="K2188" s="1">
        <v>439.01</v>
      </c>
    </row>
    <row r="2189" spans="1:11" ht="18" customHeight="1">
      <c r="A2189" s="1" t="s">
        <v>30</v>
      </c>
      <c r="B2189" s="1">
        <v>2022</v>
      </c>
      <c r="C2189" s="1" t="s">
        <v>45</v>
      </c>
      <c r="D2189" s="1" t="s">
        <v>19</v>
      </c>
      <c r="E2189" s="1" t="s">
        <v>64</v>
      </c>
      <c r="F2189" s="1" t="s">
        <v>41</v>
      </c>
      <c r="G2189" s="1" t="s">
        <v>34</v>
      </c>
      <c r="H2189" s="1" t="s">
        <v>35</v>
      </c>
      <c r="I2189" s="1" t="s">
        <v>118</v>
      </c>
      <c r="J2189" s="1">
        <v>792</v>
      </c>
      <c r="K2189" s="1">
        <v>1132.56</v>
      </c>
    </row>
    <row r="2190" spans="1:11" ht="18" customHeight="1">
      <c r="A2190" s="1" t="s">
        <v>36</v>
      </c>
      <c r="B2190" s="1">
        <v>2022</v>
      </c>
      <c r="C2190" s="1" t="s">
        <v>45</v>
      </c>
      <c r="D2190" s="1" t="s">
        <v>19</v>
      </c>
      <c r="E2190" s="1" t="s">
        <v>64</v>
      </c>
      <c r="F2190" s="1" t="s">
        <v>41</v>
      </c>
      <c r="G2190" s="1" t="s">
        <v>34</v>
      </c>
      <c r="H2190" s="1" t="s">
        <v>35</v>
      </c>
      <c r="I2190" s="1" t="s">
        <v>118</v>
      </c>
      <c r="J2190" s="1">
        <v>845</v>
      </c>
      <c r="K2190" s="1">
        <v>1208.3499999999999</v>
      </c>
    </row>
    <row r="2191" spans="1:11" ht="18" customHeight="1">
      <c r="A2191" s="1" t="s">
        <v>37</v>
      </c>
      <c r="B2191" s="1">
        <v>2022</v>
      </c>
      <c r="C2191" s="1" t="s">
        <v>45</v>
      </c>
      <c r="D2191" s="1" t="s">
        <v>19</v>
      </c>
      <c r="E2191" s="1" t="s">
        <v>64</v>
      </c>
      <c r="F2191" s="1" t="s">
        <v>41</v>
      </c>
      <c r="G2191" s="1" t="s">
        <v>34</v>
      </c>
      <c r="H2191" s="1" t="s">
        <v>35</v>
      </c>
      <c r="I2191" s="1" t="s">
        <v>118</v>
      </c>
      <c r="J2191" s="1">
        <v>878</v>
      </c>
      <c r="K2191" s="1">
        <v>1255.54</v>
      </c>
    </row>
    <row r="2192" spans="1:11" ht="18" customHeight="1">
      <c r="A2192" s="1" t="s">
        <v>33</v>
      </c>
      <c r="B2192" s="1">
        <v>2022</v>
      </c>
      <c r="C2192" s="1" t="s">
        <v>44</v>
      </c>
      <c r="D2192" s="1" t="s">
        <v>19</v>
      </c>
      <c r="E2192" s="1" t="s">
        <v>64</v>
      </c>
      <c r="F2192" s="1" t="s">
        <v>41</v>
      </c>
      <c r="G2192" s="1" t="s">
        <v>34</v>
      </c>
      <c r="H2192" s="1" t="s">
        <v>35</v>
      </c>
      <c r="I2192" s="1" t="s">
        <v>118</v>
      </c>
      <c r="J2192" s="1">
        <v>266</v>
      </c>
      <c r="K2192" s="1">
        <v>380.38</v>
      </c>
    </row>
    <row r="2193" spans="1:11" ht="18" customHeight="1">
      <c r="A2193" s="1" t="s">
        <v>37</v>
      </c>
      <c r="B2193" s="1">
        <v>2022</v>
      </c>
      <c r="C2193" s="1" t="s">
        <v>44</v>
      </c>
      <c r="D2193" s="1" t="s">
        <v>19</v>
      </c>
      <c r="E2193" s="1" t="s">
        <v>64</v>
      </c>
      <c r="F2193" s="1" t="s">
        <v>41</v>
      </c>
      <c r="G2193" s="1" t="s">
        <v>34</v>
      </c>
      <c r="H2193" s="1" t="s">
        <v>35</v>
      </c>
      <c r="I2193" s="1" t="s">
        <v>118</v>
      </c>
      <c r="J2193" s="1">
        <v>314</v>
      </c>
      <c r="K2193" s="1">
        <v>449.02</v>
      </c>
    </row>
    <row r="2194" spans="1:11" ht="18" customHeight="1">
      <c r="A2194" s="1" t="s">
        <v>36</v>
      </c>
      <c r="B2194" s="1">
        <v>2022</v>
      </c>
      <c r="C2194" s="1" t="s">
        <v>44</v>
      </c>
      <c r="D2194" s="1" t="s">
        <v>19</v>
      </c>
      <c r="E2194" s="1" t="s">
        <v>64</v>
      </c>
      <c r="F2194" s="1" t="s">
        <v>41</v>
      </c>
      <c r="G2194" s="1" t="s">
        <v>34</v>
      </c>
      <c r="H2194" s="1" t="s">
        <v>35</v>
      </c>
      <c r="I2194" s="1" t="s">
        <v>118</v>
      </c>
      <c r="J2194" s="1">
        <v>268</v>
      </c>
      <c r="K2194" s="1">
        <v>383.24</v>
      </c>
    </row>
    <row r="2195" spans="1:11" ht="18" customHeight="1">
      <c r="A2195" s="1" t="s">
        <v>33</v>
      </c>
      <c r="B2195" s="1">
        <v>2022</v>
      </c>
      <c r="C2195" s="1" t="s">
        <v>44</v>
      </c>
      <c r="D2195" s="1" t="s">
        <v>19</v>
      </c>
      <c r="E2195" s="1" t="s">
        <v>64</v>
      </c>
      <c r="F2195" s="1" t="s">
        <v>41</v>
      </c>
      <c r="G2195" s="1" t="s">
        <v>34</v>
      </c>
      <c r="H2195" s="1" t="s">
        <v>35</v>
      </c>
      <c r="I2195" s="1" t="s">
        <v>118</v>
      </c>
      <c r="J2195" s="1">
        <v>316</v>
      </c>
      <c r="K2195" s="1">
        <v>451.88</v>
      </c>
    </row>
    <row r="2196" spans="1:11" ht="18" customHeight="1">
      <c r="A2196" s="1" t="s">
        <v>36</v>
      </c>
      <c r="B2196" s="1">
        <v>2022</v>
      </c>
      <c r="C2196" s="1" t="s">
        <v>44</v>
      </c>
      <c r="D2196" s="1" t="s">
        <v>19</v>
      </c>
      <c r="E2196" s="1" t="s">
        <v>64</v>
      </c>
      <c r="F2196" s="1" t="s">
        <v>41</v>
      </c>
      <c r="G2196" s="1" t="s">
        <v>34</v>
      </c>
      <c r="H2196" s="1" t="s">
        <v>35</v>
      </c>
      <c r="I2196" s="1" t="s">
        <v>118</v>
      </c>
      <c r="J2196" s="1">
        <v>835</v>
      </c>
      <c r="K2196" s="1">
        <v>1194.05</v>
      </c>
    </row>
    <row r="2197" spans="1:11" ht="18" customHeight="1">
      <c r="A2197" s="1" t="s">
        <v>36</v>
      </c>
      <c r="B2197" s="1">
        <v>2022</v>
      </c>
      <c r="C2197" s="1" t="s">
        <v>44</v>
      </c>
      <c r="D2197" s="1" t="s">
        <v>19</v>
      </c>
      <c r="E2197" s="1" t="s">
        <v>64</v>
      </c>
      <c r="F2197" s="1" t="s">
        <v>41</v>
      </c>
      <c r="G2197" s="1" t="s">
        <v>34</v>
      </c>
      <c r="H2197" s="1" t="s">
        <v>35</v>
      </c>
      <c r="I2197" s="1" t="s">
        <v>118</v>
      </c>
      <c r="J2197" s="1">
        <v>869</v>
      </c>
      <c r="K2197" s="1">
        <v>1242.67</v>
      </c>
    </row>
    <row r="2198" spans="1:11" ht="18" customHeight="1">
      <c r="A2198" s="1" t="s">
        <v>36</v>
      </c>
      <c r="B2198" s="1">
        <v>2022</v>
      </c>
      <c r="C2198" s="1" t="s">
        <v>44</v>
      </c>
      <c r="D2198" s="1" t="s">
        <v>19</v>
      </c>
      <c r="E2198" s="1" t="s">
        <v>64</v>
      </c>
      <c r="F2198" s="1" t="s">
        <v>41</v>
      </c>
      <c r="G2198" s="1" t="s">
        <v>34</v>
      </c>
      <c r="H2198" s="1" t="s">
        <v>35</v>
      </c>
      <c r="I2198" s="1" t="s">
        <v>118</v>
      </c>
      <c r="J2198" s="1">
        <v>937</v>
      </c>
      <c r="K2198" s="1">
        <v>1339.9099999999999</v>
      </c>
    </row>
    <row r="2199" spans="1:11" ht="18" customHeight="1">
      <c r="A2199" s="1" t="s">
        <v>33</v>
      </c>
      <c r="B2199" s="1">
        <v>2022</v>
      </c>
      <c r="C2199" s="1" t="s">
        <v>44</v>
      </c>
      <c r="D2199" s="1" t="s">
        <v>19</v>
      </c>
      <c r="E2199" s="1" t="s">
        <v>64</v>
      </c>
      <c r="F2199" s="1" t="s">
        <v>41</v>
      </c>
      <c r="G2199" s="1" t="s">
        <v>34</v>
      </c>
      <c r="H2199" s="1" t="s">
        <v>35</v>
      </c>
      <c r="I2199" s="1" t="s">
        <v>118</v>
      </c>
      <c r="J2199" s="1">
        <v>938</v>
      </c>
      <c r="K2199" s="1">
        <v>1341.34</v>
      </c>
    </row>
    <row r="2200" spans="1:11" ht="18" customHeight="1">
      <c r="A2200" s="1" t="s">
        <v>33</v>
      </c>
      <c r="B2200" s="1">
        <v>2022</v>
      </c>
      <c r="C2200" s="1" t="s">
        <v>44</v>
      </c>
      <c r="D2200" s="1" t="s">
        <v>19</v>
      </c>
      <c r="E2200" s="1" t="s">
        <v>64</v>
      </c>
      <c r="F2200" s="1" t="s">
        <v>41</v>
      </c>
      <c r="G2200" s="1" t="s">
        <v>34</v>
      </c>
      <c r="H2200" s="1" t="s">
        <v>35</v>
      </c>
      <c r="I2200" s="1" t="s">
        <v>118</v>
      </c>
      <c r="J2200" s="1">
        <v>875</v>
      </c>
      <c r="K2200" s="1">
        <v>526.24</v>
      </c>
    </row>
    <row r="2201" spans="1:11" ht="18" customHeight="1">
      <c r="A2201" s="1" t="s">
        <v>37</v>
      </c>
      <c r="B2201" s="1">
        <v>2022</v>
      </c>
      <c r="C2201" s="1" t="s">
        <v>44</v>
      </c>
      <c r="D2201" s="1" t="s">
        <v>19</v>
      </c>
      <c r="E2201" s="1" t="s">
        <v>64</v>
      </c>
      <c r="F2201" s="1" t="s">
        <v>41</v>
      </c>
      <c r="G2201" s="1" t="s">
        <v>34</v>
      </c>
      <c r="H2201" s="1" t="s">
        <v>35</v>
      </c>
      <c r="I2201" s="1" t="s">
        <v>118</v>
      </c>
      <c r="J2201" s="1">
        <v>315</v>
      </c>
      <c r="K2201" s="1">
        <v>450.45</v>
      </c>
    </row>
    <row r="2202" spans="1:11" ht="18" customHeight="1">
      <c r="A2202" s="1" t="s">
        <v>36</v>
      </c>
      <c r="B2202" s="1">
        <v>2022</v>
      </c>
      <c r="C2202" s="1" t="s">
        <v>44</v>
      </c>
      <c r="D2202" s="1" t="s">
        <v>19</v>
      </c>
      <c r="E2202" s="1" t="s">
        <v>64</v>
      </c>
      <c r="F2202" s="1" t="s">
        <v>41</v>
      </c>
      <c r="G2202" s="1" t="s">
        <v>34</v>
      </c>
      <c r="H2202" s="1" t="s">
        <v>35</v>
      </c>
      <c r="I2202" s="1" t="s">
        <v>118</v>
      </c>
      <c r="J2202" s="1">
        <v>153</v>
      </c>
      <c r="K2202" s="1">
        <v>218.79</v>
      </c>
    </row>
    <row r="2203" spans="1:11" ht="18" customHeight="1">
      <c r="A2203" s="1" t="s">
        <v>36</v>
      </c>
      <c r="B2203" s="1">
        <v>2022</v>
      </c>
      <c r="C2203" s="1" t="s">
        <v>44</v>
      </c>
      <c r="D2203" s="1" t="s">
        <v>19</v>
      </c>
      <c r="E2203" s="1" t="s">
        <v>64</v>
      </c>
      <c r="F2203" s="1" t="s">
        <v>41</v>
      </c>
      <c r="G2203" s="1" t="s">
        <v>34</v>
      </c>
      <c r="H2203" s="1" t="s">
        <v>35</v>
      </c>
      <c r="I2203" s="1" t="s">
        <v>118</v>
      </c>
      <c r="J2203" s="1">
        <v>147</v>
      </c>
      <c r="K2203" s="1">
        <v>210.21</v>
      </c>
    </row>
    <row r="2204" spans="1:11" ht="18" customHeight="1">
      <c r="A2204" s="1" t="s">
        <v>33</v>
      </c>
      <c r="B2204" s="1">
        <v>2022</v>
      </c>
      <c r="C2204" s="1" t="s">
        <v>44</v>
      </c>
      <c r="D2204" s="1" t="s">
        <v>19</v>
      </c>
      <c r="E2204" s="1" t="s">
        <v>64</v>
      </c>
      <c r="F2204" s="1" t="s">
        <v>41</v>
      </c>
      <c r="G2204" s="1" t="s">
        <v>34</v>
      </c>
      <c r="H2204" s="1" t="s">
        <v>35</v>
      </c>
      <c r="I2204" s="1" t="s">
        <v>118</v>
      </c>
      <c r="J2204" s="1">
        <v>141</v>
      </c>
      <c r="K2204" s="1">
        <v>201.63</v>
      </c>
    </row>
    <row r="2205" spans="1:11" ht="18" customHeight="1">
      <c r="A2205" s="1" t="s">
        <v>30</v>
      </c>
      <c r="B2205" s="1">
        <v>2022</v>
      </c>
      <c r="C2205" s="1" t="s">
        <v>44</v>
      </c>
      <c r="D2205" s="1" t="s">
        <v>19</v>
      </c>
      <c r="E2205" s="1" t="s">
        <v>64</v>
      </c>
      <c r="F2205" s="1" t="s">
        <v>41</v>
      </c>
      <c r="G2205" s="1" t="s">
        <v>34</v>
      </c>
      <c r="H2205" s="1" t="s">
        <v>35</v>
      </c>
      <c r="I2205" s="1" t="s">
        <v>118</v>
      </c>
      <c r="J2205" s="1">
        <v>313</v>
      </c>
      <c r="K2205" s="1">
        <v>447.59000000000003</v>
      </c>
    </row>
    <row r="2206" spans="1:11" ht="18" customHeight="1">
      <c r="A2206" s="1" t="s">
        <v>36</v>
      </c>
      <c r="B2206" s="1">
        <v>2022</v>
      </c>
      <c r="C2206" s="1" t="s">
        <v>44</v>
      </c>
      <c r="D2206" s="1" t="s">
        <v>19</v>
      </c>
      <c r="E2206" s="1" t="s">
        <v>64</v>
      </c>
      <c r="F2206" s="1" t="s">
        <v>41</v>
      </c>
      <c r="G2206" s="1" t="s">
        <v>34</v>
      </c>
      <c r="H2206" s="1" t="s">
        <v>35</v>
      </c>
      <c r="I2206" s="1" t="s">
        <v>118</v>
      </c>
      <c r="J2206" s="1">
        <v>844</v>
      </c>
      <c r="K2206" s="1">
        <v>1206.92</v>
      </c>
    </row>
    <row r="2207" spans="1:11" ht="18" customHeight="1">
      <c r="A2207" s="1" t="s">
        <v>36</v>
      </c>
      <c r="B2207" s="1">
        <v>2022</v>
      </c>
      <c r="C2207" s="1" t="s">
        <v>44</v>
      </c>
      <c r="D2207" s="1" t="s">
        <v>19</v>
      </c>
      <c r="E2207" s="1" t="s">
        <v>64</v>
      </c>
      <c r="F2207" s="1" t="s">
        <v>41</v>
      </c>
      <c r="G2207" s="1" t="s">
        <v>34</v>
      </c>
      <c r="H2207" s="1" t="s">
        <v>35</v>
      </c>
      <c r="I2207" s="1" t="s">
        <v>118</v>
      </c>
      <c r="J2207" s="1">
        <v>877</v>
      </c>
      <c r="K2207" s="1">
        <v>1254.1100000000001</v>
      </c>
    </row>
    <row r="2208" spans="1:11" ht="18" customHeight="1">
      <c r="A2208" s="1" t="s">
        <v>36</v>
      </c>
      <c r="B2208" s="1">
        <v>2022</v>
      </c>
      <c r="C2208" s="1" t="s">
        <v>39</v>
      </c>
      <c r="D2208" s="1" t="s">
        <v>19</v>
      </c>
      <c r="E2208" s="1" t="s">
        <v>64</v>
      </c>
      <c r="F2208" s="1" t="s">
        <v>41</v>
      </c>
      <c r="G2208" s="1" t="s">
        <v>34</v>
      </c>
      <c r="H2208" s="1" t="s">
        <v>35</v>
      </c>
      <c r="I2208" s="1" t="s">
        <v>118</v>
      </c>
      <c r="J2208" s="1">
        <v>284</v>
      </c>
      <c r="K2208" s="1">
        <v>406.12</v>
      </c>
    </row>
    <row r="2209" spans="1:11" ht="18" customHeight="1">
      <c r="A2209" s="1" t="s">
        <v>30</v>
      </c>
      <c r="B2209" s="1">
        <v>2022</v>
      </c>
      <c r="C2209" s="1" t="s">
        <v>39</v>
      </c>
      <c r="D2209" s="1" t="s">
        <v>19</v>
      </c>
      <c r="E2209" s="1" t="s">
        <v>64</v>
      </c>
      <c r="F2209" s="1" t="s">
        <v>41</v>
      </c>
      <c r="G2209" s="1" t="s">
        <v>34</v>
      </c>
      <c r="H2209" s="1" t="s">
        <v>35</v>
      </c>
      <c r="I2209" s="1" t="s">
        <v>118</v>
      </c>
      <c r="J2209" s="1">
        <v>332</v>
      </c>
      <c r="K2209" s="1">
        <v>474.76</v>
      </c>
    </row>
    <row r="2210" spans="1:11" ht="18" customHeight="1">
      <c r="A2210" s="1" t="s">
        <v>36</v>
      </c>
      <c r="B2210" s="1">
        <v>2022</v>
      </c>
      <c r="C2210" s="1" t="s">
        <v>39</v>
      </c>
      <c r="D2210" s="1" t="s">
        <v>19</v>
      </c>
      <c r="E2210" s="1" t="s">
        <v>64</v>
      </c>
      <c r="F2210" s="1" t="s">
        <v>41</v>
      </c>
      <c r="G2210" s="1" t="s">
        <v>34</v>
      </c>
      <c r="H2210" s="1" t="s">
        <v>35</v>
      </c>
      <c r="I2210" s="1" t="s">
        <v>118</v>
      </c>
      <c r="J2210" s="1">
        <v>286</v>
      </c>
      <c r="K2210" s="1">
        <v>408.98</v>
      </c>
    </row>
    <row r="2211" spans="1:11" ht="18" customHeight="1">
      <c r="A2211" s="1" t="s">
        <v>33</v>
      </c>
      <c r="B2211" s="1">
        <v>2022</v>
      </c>
      <c r="C2211" s="1" t="s">
        <v>39</v>
      </c>
      <c r="D2211" s="1" t="s">
        <v>19</v>
      </c>
      <c r="E2211" s="1" t="s">
        <v>64</v>
      </c>
      <c r="F2211" s="1" t="s">
        <v>41</v>
      </c>
      <c r="G2211" s="1" t="s">
        <v>34</v>
      </c>
      <c r="H2211" s="1" t="s">
        <v>35</v>
      </c>
      <c r="I2211" s="1" t="s">
        <v>118</v>
      </c>
      <c r="J2211" s="1">
        <v>328</v>
      </c>
      <c r="K2211" s="1">
        <v>469.03999999999996</v>
      </c>
    </row>
    <row r="2212" spans="1:11" ht="18" customHeight="1">
      <c r="A2212" s="1" t="s">
        <v>40</v>
      </c>
      <c r="B2212" s="1">
        <v>2022</v>
      </c>
      <c r="C2212" s="1" t="s">
        <v>39</v>
      </c>
      <c r="D2212" s="1" t="s">
        <v>19</v>
      </c>
      <c r="E2212" s="1" t="s">
        <v>64</v>
      </c>
      <c r="F2212" s="1" t="s">
        <v>41</v>
      </c>
      <c r="G2212" s="1" t="s">
        <v>34</v>
      </c>
      <c r="H2212" s="1" t="s">
        <v>35</v>
      </c>
      <c r="I2212" s="1" t="s">
        <v>118</v>
      </c>
      <c r="J2212" s="1">
        <v>833</v>
      </c>
      <c r="K2212" s="1">
        <v>1191.19</v>
      </c>
    </row>
    <row r="2213" spans="1:11" ht="18" customHeight="1">
      <c r="A2213" s="1" t="s">
        <v>33</v>
      </c>
      <c r="B2213" s="1">
        <v>2022</v>
      </c>
      <c r="C2213" s="1" t="s">
        <v>39</v>
      </c>
      <c r="D2213" s="1" t="s">
        <v>19</v>
      </c>
      <c r="E2213" s="1" t="s">
        <v>64</v>
      </c>
      <c r="F2213" s="1" t="s">
        <v>41</v>
      </c>
      <c r="G2213" s="1" t="s">
        <v>34</v>
      </c>
      <c r="H2213" s="1" t="s">
        <v>35</v>
      </c>
      <c r="I2213" s="1" t="s">
        <v>118</v>
      </c>
      <c r="J2213" s="1">
        <v>866</v>
      </c>
      <c r="K2213" s="1">
        <v>1238.3800000000001</v>
      </c>
    </row>
    <row r="2214" spans="1:11" ht="18" customHeight="1">
      <c r="A2214" s="1" t="s">
        <v>30</v>
      </c>
      <c r="B2214" s="1">
        <v>2022</v>
      </c>
      <c r="C2214" s="1" t="s">
        <v>39</v>
      </c>
      <c r="D2214" s="1" t="s">
        <v>19</v>
      </c>
      <c r="E2214" s="1" t="s">
        <v>64</v>
      </c>
      <c r="F2214" s="1" t="s">
        <v>41</v>
      </c>
      <c r="G2214" s="1" t="s">
        <v>34</v>
      </c>
      <c r="H2214" s="1" t="s">
        <v>35</v>
      </c>
      <c r="I2214" s="1" t="s">
        <v>118</v>
      </c>
      <c r="J2214" s="1">
        <v>929</v>
      </c>
      <c r="K2214" s="1">
        <v>1328.47</v>
      </c>
    </row>
    <row r="2215" spans="1:11" ht="18" customHeight="1">
      <c r="A2215" s="1" t="s">
        <v>36</v>
      </c>
      <c r="B2215" s="1">
        <v>2022</v>
      </c>
      <c r="C2215" s="1" t="s">
        <v>39</v>
      </c>
      <c r="D2215" s="1" t="s">
        <v>19</v>
      </c>
      <c r="E2215" s="1" t="s">
        <v>64</v>
      </c>
      <c r="F2215" s="1" t="s">
        <v>41</v>
      </c>
      <c r="G2215" s="1" t="s">
        <v>34</v>
      </c>
      <c r="H2215" s="1" t="s">
        <v>35</v>
      </c>
      <c r="I2215" s="1" t="s">
        <v>118</v>
      </c>
      <c r="J2215" s="1">
        <v>930</v>
      </c>
      <c r="K2215" s="1">
        <v>1329.9</v>
      </c>
    </row>
    <row r="2216" spans="1:11" ht="18" customHeight="1">
      <c r="A2216" s="1" t="s">
        <v>30</v>
      </c>
      <c r="B2216" s="1">
        <v>2022</v>
      </c>
      <c r="C2216" s="1" t="s">
        <v>39</v>
      </c>
      <c r="D2216" s="1" t="s">
        <v>19</v>
      </c>
      <c r="E2216" s="1" t="s">
        <v>64</v>
      </c>
      <c r="F2216" s="1" t="s">
        <v>41</v>
      </c>
      <c r="G2216" s="1" t="s">
        <v>34</v>
      </c>
      <c r="H2216" s="1" t="s">
        <v>35</v>
      </c>
      <c r="I2216" s="1" t="s">
        <v>118</v>
      </c>
      <c r="J2216" s="1">
        <v>872</v>
      </c>
      <c r="K2216" s="1">
        <v>526.24</v>
      </c>
    </row>
    <row r="2217" spans="1:11" ht="18" customHeight="1">
      <c r="A2217" s="1" t="s">
        <v>33</v>
      </c>
      <c r="B2217" s="1">
        <v>2022</v>
      </c>
      <c r="C2217" s="1" t="s">
        <v>39</v>
      </c>
      <c r="D2217" s="1" t="s">
        <v>19</v>
      </c>
      <c r="E2217" s="1" t="s">
        <v>64</v>
      </c>
      <c r="F2217" s="1" t="s">
        <v>41</v>
      </c>
      <c r="G2217" s="1" t="s">
        <v>34</v>
      </c>
      <c r="H2217" s="1" t="s">
        <v>35</v>
      </c>
      <c r="I2217" s="1" t="s">
        <v>118</v>
      </c>
      <c r="J2217" s="1">
        <v>333</v>
      </c>
      <c r="K2217" s="1">
        <v>476.19</v>
      </c>
    </row>
    <row r="2218" spans="1:11" ht="18" customHeight="1">
      <c r="A2218" s="1" t="s">
        <v>36</v>
      </c>
      <c r="B2218" s="1">
        <v>2022</v>
      </c>
      <c r="C2218" s="1" t="s">
        <v>39</v>
      </c>
      <c r="D2218" s="1" t="s">
        <v>19</v>
      </c>
      <c r="E2218" s="1" t="s">
        <v>64</v>
      </c>
      <c r="F2218" s="1" t="s">
        <v>41</v>
      </c>
      <c r="G2218" s="1" t="s">
        <v>34</v>
      </c>
      <c r="H2218" s="1" t="s">
        <v>35</v>
      </c>
      <c r="I2218" s="1" t="s">
        <v>118</v>
      </c>
      <c r="J2218" s="1">
        <v>201</v>
      </c>
      <c r="K2218" s="1">
        <v>287.43</v>
      </c>
    </row>
    <row r="2219" spans="1:11" ht="18" customHeight="1">
      <c r="A2219" s="1" t="s">
        <v>36</v>
      </c>
      <c r="B2219" s="1">
        <v>2022</v>
      </c>
      <c r="C2219" s="1" t="s">
        <v>39</v>
      </c>
      <c r="D2219" s="1" t="s">
        <v>19</v>
      </c>
      <c r="E2219" s="1" t="s">
        <v>64</v>
      </c>
      <c r="F2219" s="1" t="s">
        <v>41</v>
      </c>
      <c r="G2219" s="1" t="s">
        <v>34</v>
      </c>
      <c r="H2219" s="1" t="s">
        <v>35</v>
      </c>
      <c r="I2219" s="1" t="s">
        <v>118</v>
      </c>
      <c r="J2219" s="1">
        <v>195</v>
      </c>
      <c r="K2219" s="1">
        <v>278.85000000000002</v>
      </c>
    </row>
    <row r="2220" spans="1:11" ht="18" customHeight="1">
      <c r="A2220" s="1" t="s">
        <v>40</v>
      </c>
      <c r="B2220" s="1">
        <v>2022</v>
      </c>
      <c r="C2220" s="1" t="s">
        <v>39</v>
      </c>
      <c r="D2220" s="1" t="s">
        <v>19</v>
      </c>
      <c r="E2220" s="1" t="s">
        <v>64</v>
      </c>
      <c r="F2220" s="1" t="s">
        <v>41</v>
      </c>
      <c r="G2220" s="1" t="s">
        <v>34</v>
      </c>
      <c r="H2220" s="1" t="s">
        <v>35</v>
      </c>
      <c r="I2220" s="1" t="s">
        <v>118</v>
      </c>
      <c r="J2220" s="1">
        <v>189</v>
      </c>
      <c r="K2220" s="1">
        <v>270.27</v>
      </c>
    </row>
    <row r="2221" spans="1:11" ht="18" customHeight="1">
      <c r="A2221" s="1" t="s">
        <v>36</v>
      </c>
      <c r="B2221" s="1">
        <v>2022</v>
      </c>
      <c r="C2221" s="1" t="s">
        <v>39</v>
      </c>
      <c r="D2221" s="1" t="s">
        <v>19</v>
      </c>
      <c r="E2221" s="1" t="s">
        <v>64</v>
      </c>
      <c r="F2221" s="1" t="s">
        <v>41</v>
      </c>
      <c r="G2221" s="1" t="s">
        <v>34</v>
      </c>
      <c r="H2221" s="1" t="s">
        <v>35</v>
      </c>
      <c r="I2221" s="1" t="s">
        <v>118</v>
      </c>
      <c r="J2221" s="1">
        <v>283</v>
      </c>
      <c r="K2221" s="1">
        <v>404.69</v>
      </c>
    </row>
    <row r="2222" spans="1:11" ht="18" customHeight="1">
      <c r="A2222" s="1" t="s">
        <v>36</v>
      </c>
      <c r="B2222" s="1">
        <v>2022</v>
      </c>
      <c r="C2222" s="1" t="s">
        <v>39</v>
      </c>
      <c r="D2222" s="1" t="s">
        <v>19</v>
      </c>
      <c r="E2222" s="1" t="s">
        <v>64</v>
      </c>
      <c r="F2222" s="1" t="s">
        <v>41</v>
      </c>
      <c r="G2222" s="1" t="s">
        <v>34</v>
      </c>
      <c r="H2222" s="1" t="s">
        <v>35</v>
      </c>
      <c r="I2222" s="1" t="s">
        <v>118</v>
      </c>
      <c r="J2222" s="1">
        <v>331</v>
      </c>
      <c r="K2222" s="1">
        <v>473.33</v>
      </c>
    </row>
    <row r="2223" spans="1:11" ht="18" customHeight="1">
      <c r="A2223" s="1" t="s">
        <v>36</v>
      </c>
      <c r="B2223" s="1">
        <v>2022</v>
      </c>
      <c r="C2223" s="1" t="s">
        <v>39</v>
      </c>
      <c r="D2223" s="1" t="s">
        <v>19</v>
      </c>
      <c r="E2223" s="1" t="s">
        <v>64</v>
      </c>
      <c r="F2223" s="1" t="s">
        <v>41</v>
      </c>
      <c r="G2223" s="1" t="s">
        <v>34</v>
      </c>
      <c r="H2223" s="1" t="s">
        <v>35</v>
      </c>
      <c r="I2223" s="1" t="s">
        <v>118</v>
      </c>
      <c r="J2223" s="1">
        <v>875</v>
      </c>
      <c r="K2223" s="1">
        <v>1251.25</v>
      </c>
    </row>
    <row r="2224" spans="1:11" ht="18" customHeight="1">
      <c r="A2224" s="1" t="s">
        <v>33</v>
      </c>
      <c r="B2224" s="1">
        <v>2022</v>
      </c>
      <c r="C2224" s="1" t="s">
        <v>43</v>
      </c>
      <c r="D2224" s="1" t="s">
        <v>19</v>
      </c>
      <c r="E2224" s="1" t="s">
        <v>64</v>
      </c>
      <c r="F2224" s="1" t="s">
        <v>41</v>
      </c>
      <c r="G2224" s="1" t="s">
        <v>34</v>
      </c>
      <c r="H2224" s="1" t="s">
        <v>35</v>
      </c>
      <c r="I2224" s="1" t="s">
        <v>118</v>
      </c>
      <c r="J2224" s="1">
        <v>272</v>
      </c>
      <c r="K2224" s="1">
        <v>388.96</v>
      </c>
    </row>
    <row r="2225" spans="1:11" ht="18" customHeight="1">
      <c r="A2225" s="1" t="s">
        <v>33</v>
      </c>
      <c r="B2225" s="1">
        <v>2022</v>
      </c>
      <c r="C2225" s="1" t="s">
        <v>43</v>
      </c>
      <c r="D2225" s="1" t="s">
        <v>19</v>
      </c>
      <c r="E2225" s="1" t="s">
        <v>64</v>
      </c>
      <c r="F2225" s="1" t="s">
        <v>41</v>
      </c>
      <c r="G2225" s="1" t="s">
        <v>34</v>
      </c>
      <c r="H2225" s="1" t="s">
        <v>35</v>
      </c>
      <c r="I2225" s="1" t="s">
        <v>118</v>
      </c>
      <c r="J2225" s="1">
        <v>320</v>
      </c>
      <c r="K2225" s="1">
        <v>457.6</v>
      </c>
    </row>
    <row r="2226" spans="1:11" ht="18" customHeight="1">
      <c r="A2226" s="1" t="s">
        <v>33</v>
      </c>
      <c r="B2226" s="1">
        <v>2022</v>
      </c>
      <c r="C2226" s="1" t="s">
        <v>43</v>
      </c>
      <c r="D2226" s="1" t="s">
        <v>19</v>
      </c>
      <c r="E2226" s="1" t="s">
        <v>64</v>
      </c>
      <c r="F2226" s="1" t="s">
        <v>41</v>
      </c>
      <c r="G2226" s="1" t="s">
        <v>34</v>
      </c>
      <c r="H2226" s="1" t="s">
        <v>35</v>
      </c>
      <c r="I2226" s="1" t="s">
        <v>118</v>
      </c>
      <c r="J2226" s="1">
        <v>274</v>
      </c>
      <c r="K2226" s="1">
        <v>391.82</v>
      </c>
    </row>
    <row r="2227" spans="1:11" ht="18" customHeight="1">
      <c r="A2227" s="1" t="s">
        <v>33</v>
      </c>
      <c r="B2227" s="1">
        <v>2022</v>
      </c>
      <c r="C2227" s="1" t="s">
        <v>43</v>
      </c>
      <c r="D2227" s="1" t="s">
        <v>19</v>
      </c>
      <c r="E2227" s="1" t="s">
        <v>64</v>
      </c>
      <c r="F2227" s="1" t="s">
        <v>41</v>
      </c>
      <c r="G2227" s="1" t="s">
        <v>34</v>
      </c>
      <c r="H2227" s="1" t="s">
        <v>35</v>
      </c>
      <c r="I2227" s="1" t="s">
        <v>118</v>
      </c>
      <c r="J2227" s="1">
        <v>322</v>
      </c>
      <c r="K2227" s="1">
        <v>460.46000000000004</v>
      </c>
    </row>
    <row r="2228" spans="1:11" ht="18" customHeight="1">
      <c r="A2228" s="1" t="s">
        <v>33</v>
      </c>
      <c r="B2228" s="1">
        <v>2022</v>
      </c>
      <c r="C2228" s="1" t="s">
        <v>43</v>
      </c>
      <c r="D2228" s="1" t="s">
        <v>19</v>
      </c>
      <c r="E2228" s="1" t="s">
        <v>64</v>
      </c>
      <c r="F2228" s="1" t="s">
        <v>41</v>
      </c>
      <c r="G2228" s="1" t="s">
        <v>34</v>
      </c>
      <c r="H2228" s="1" t="s">
        <v>35</v>
      </c>
      <c r="I2228" s="1" t="s">
        <v>118</v>
      </c>
      <c r="J2228" s="1">
        <v>868</v>
      </c>
      <c r="K2228" s="1">
        <v>1241.24</v>
      </c>
    </row>
    <row r="2229" spans="1:11" ht="18" customHeight="1">
      <c r="A2229" s="1" t="s">
        <v>33</v>
      </c>
      <c r="B2229" s="1">
        <v>2022</v>
      </c>
      <c r="C2229" s="1" t="s">
        <v>43</v>
      </c>
      <c r="D2229" s="1" t="s">
        <v>19</v>
      </c>
      <c r="E2229" s="1" t="s">
        <v>64</v>
      </c>
      <c r="F2229" s="1" t="s">
        <v>41</v>
      </c>
      <c r="G2229" s="1" t="s">
        <v>34</v>
      </c>
      <c r="H2229" s="1" t="s">
        <v>35</v>
      </c>
      <c r="I2229" s="1" t="s">
        <v>118</v>
      </c>
      <c r="J2229" s="1">
        <v>934</v>
      </c>
      <c r="K2229" s="1">
        <v>1335.62</v>
      </c>
    </row>
    <row r="2230" spans="1:11" ht="18" customHeight="1">
      <c r="A2230" s="1" t="s">
        <v>37</v>
      </c>
      <c r="B2230" s="1">
        <v>2022</v>
      </c>
      <c r="C2230" s="1" t="s">
        <v>43</v>
      </c>
      <c r="D2230" s="1" t="s">
        <v>19</v>
      </c>
      <c r="E2230" s="1" t="s">
        <v>64</v>
      </c>
      <c r="F2230" s="1" t="s">
        <v>41</v>
      </c>
      <c r="G2230" s="1" t="s">
        <v>34</v>
      </c>
      <c r="H2230" s="1" t="s">
        <v>35</v>
      </c>
      <c r="I2230" s="1" t="s">
        <v>118</v>
      </c>
      <c r="J2230" s="1">
        <v>935</v>
      </c>
      <c r="K2230" s="1">
        <v>1337.05</v>
      </c>
    </row>
    <row r="2231" spans="1:11" ht="18" customHeight="1">
      <c r="A2231" s="1" t="s">
        <v>36</v>
      </c>
      <c r="B2231" s="1">
        <v>2022</v>
      </c>
      <c r="C2231" s="1" t="s">
        <v>43</v>
      </c>
      <c r="D2231" s="1" t="s">
        <v>19</v>
      </c>
      <c r="E2231" s="1" t="s">
        <v>64</v>
      </c>
      <c r="F2231" s="1" t="s">
        <v>41</v>
      </c>
      <c r="G2231" s="1" t="s">
        <v>34</v>
      </c>
      <c r="H2231" s="1" t="s">
        <v>35</v>
      </c>
      <c r="I2231" s="1" t="s">
        <v>118</v>
      </c>
      <c r="J2231" s="1">
        <v>936</v>
      </c>
      <c r="K2231" s="1">
        <v>1338.48</v>
      </c>
    </row>
    <row r="2232" spans="1:11" ht="18" customHeight="1">
      <c r="A2232" s="1" t="s">
        <v>37</v>
      </c>
      <c r="B2232" s="1">
        <v>2022</v>
      </c>
      <c r="C2232" s="1" t="s">
        <v>43</v>
      </c>
      <c r="D2232" s="1" t="s">
        <v>19</v>
      </c>
      <c r="E2232" s="1" t="s">
        <v>64</v>
      </c>
      <c r="F2232" s="1" t="s">
        <v>41</v>
      </c>
      <c r="G2232" s="1" t="s">
        <v>34</v>
      </c>
      <c r="H2232" s="1" t="s">
        <v>35</v>
      </c>
      <c r="I2232" s="1" t="s">
        <v>118</v>
      </c>
      <c r="J2232" s="1">
        <v>874</v>
      </c>
      <c r="K2232" s="1">
        <v>526.24</v>
      </c>
    </row>
    <row r="2233" spans="1:11" ht="18" customHeight="1">
      <c r="A2233" s="1" t="s">
        <v>36</v>
      </c>
      <c r="B2233" s="1">
        <v>2022</v>
      </c>
      <c r="C2233" s="1" t="s">
        <v>43</v>
      </c>
      <c r="D2233" s="1" t="s">
        <v>19</v>
      </c>
      <c r="E2233" s="1" t="s">
        <v>64</v>
      </c>
      <c r="F2233" s="1" t="s">
        <v>41</v>
      </c>
      <c r="G2233" s="1" t="s">
        <v>34</v>
      </c>
      <c r="H2233" s="1" t="s">
        <v>35</v>
      </c>
      <c r="I2233" s="1" t="s">
        <v>118</v>
      </c>
      <c r="J2233" s="1">
        <v>321</v>
      </c>
      <c r="K2233" s="1">
        <v>459.03</v>
      </c>
    </row>
    <row r="2234" spans="1:11" ht="18" customHeight="1">
      <c r="A2234" s="1" t="s">
        <v>33</v>
      </c>
      <c r="B2234" s="1">
        <v>2022</v>
      </c>
      <c r="C2234" s="1" t="s">
        <v>43</v>
      </c>
      <c r="D2234" s="1" t="s">
        <v>19</v>
      </c>
      <c r="E2234" s="1" t="s">
        <v>64</v>
      </c>
      <c r="F2234" s="1" t="s">
        <v>41</v>
      </c>
      <c r="G2234" s="1" t="s">
        <v>34</v>
      </c>
      <c r="H2234" s="1" t="s">
        <v>35</v>
      </c>
      <c r="I2234" s="1" t="s">
        <v>118</v>
      </c>
      <c r="J2234" s="1">
        <v>165</v>
      </c>
      <c r="K2234" s="1">
        <v>235.95</v>
      </c>
    </row>
    <row r="2235" spans="1:11" ht="18" customHeight="1">
      <c r="A2235" s="1" t="s">
        <v>33</v>
      </c>
      <c r="B2235" s="1">
        <v>2022</v>
      </c>
      <c r="C2235" s="1" t="s">
        <v>43</v>
      </c>
      <c r="D2235" s="1" t="s">
        <v>19</v>
      </c>
      <c r="E2235" s="1" t="s">
        <v>64</v>
      </c>
      <c r="F2235" s="1" t="s">
        <v>41</v>
      </c>
      <c r="G2235" s="1" t="s">
        <v>34</v>
      </c>
      <c r="H2235" s="1" t="s">
        <v>35</v>
      </c>
      <c r="I2235" s="1" t="s">
        <v>118</v>
      </c>
      <c r="J2235" s="1">
        <v>159</v>
      </c>
      <c r="K2235" s="1">
        <v>227.37</v>
      </c>
    </row>
    <row r="2236" spans="1:11" ht="18" customHeight="1">
      <c r="A2236" s="1" t="s">
        <v>36</v>
      </c>
      <c r="B2236" s="1">
        <v>2022</v>
      </c>
      <c r="C2236" s="1" t="s">
        <v>43</v>
      </c>
      <c r="D2236" s="1" t="s">
        <v>19</v>
      </c>
      <c r="E2236" s="1" t="s">
        <v>64</v>
      </c>
      <c r="F2236" s="1" t="s">
        <v>41</v>
      </c>
      <c r="G2236" s="1" t="s">
        <v>34</v>
      </c>
      <c r="H2236" s="1" t="s">
        <v>35</v>
      </c>
      <c r="I2236" s="1" t="s">
        <v>118</v>
      </c>
      <c r="J2236" s="1">
        <v>271</v>
      </c>
      <c r="K2236" s="1">
        <v>387.53</v>
      </c>
    </row>
    <row r="2237" spans="1:11" ht="18" customHeight="1">
      <c r="A2237" s="1" t="s">
        <v>33</v>
      </c>
      <c r="B2237" s="1">
        <v>2022</v>
      </c>
      <c r="C2237" s="1" t="s">
        <v>43</v>
      </c>
      <c r="D2237" s="1" t="s">
        <v>19</v>
      </c>
      <c r="E2237" s="1" t="s">
        <v>64</v>
      </c>
      <c r="F2237" s="1" t="s">
        <v>41</v>
      </c>
      <c r="G2237" s="1" t="s">
        <v>34</v>
      </c>
      <c r="H2237" s="1" t="s">
        <v>35</v>
      </c>
      <c r="I2237" s="1" t="s">
        <v>118</v>
      </c>
      <c r="J2237" s="1">
        <v>319</v>
      </c>
      <c r="K2237" s="1">
        <v>456.16999999999996</v>
      </c>
    </row>
    <row r="2238" spans="1:11" ht="18" customHeight="1">
      <c r="A2238" s="1" t="s">
        <v>33</v>
      </c>
      <c r="B2238" s="1">
        <v>2022</v>
      </c>
      <c r="C2238" s="1" t="s">
        <v>43</v>
      </c>
      <c r="D2238" s="1" t="s">
        <v>19</v>
      </c>
      <c r="E2238" s="1" t="s">
        <v>64</v>
      </c>
      <c r="F2238" s="1" t="s">
        <v>41</v>
      </c>
      <c r="G2238" s="1" t="s">
        <v>34</v>
      </c>
      <c r="H2238" s="1" t="s">
        <v>35</v>
      </c>
      <c r="I2238" s="1" t="s">
        <v>118</v>
      </c>
      <c r="J2238" s="1">
        <v>843</v>
      </c>
      <c r="K2238" s="1">
        <v>1205.49</v>
      </c>
    </row>
    <row r="2239" spans="1:11" ht="18" customHeight="1">
      <c r="A2239" s="1" t="s">
        <v>36</v>
      </c>
      <c r="B2239" s="1">
        <v>2022</v>
      </c>
      <c r="C2239" s="1" t="s">
        <v>49</v>
      </c>
      <c r="D2239" s="1" t="s">
        <v>19</v>
      </c>
      <c r="E2239" s="1" t="s">
        <v>64</v>
      </c>
      <c r="F2239" s="1" t="s">
        <v>41</v>
      </c>
      <c r="G2239" s="1" t="s">
        <v>34</v>
      </c>
      <c r="H2239" s="1" t="s">
        <v>35</v>
      </c>
      <c r="I2239" s="1" t="s">
        <v>118</v>
      </c>
      <c r="J2239" s="1">
        <v>314</v>
      </c>
      <c r="K2239" s="1">
        <v>449.02</v>
      </c>
    </row>
    <row r="2240" spans="1:11" ht="18" customHeight="1">
      <c r="A2240" s="1" t="s">
        <v>40</v>
      </c>
      <c r="B2240" s="1">
        <v>2022</v>
      </c>
      <c r="C2240" s="1" t="s">
        <v>49</v>
      </c>
      <c r="D2240" s="1" t="s">
        <v>19</v>
      </c>
      <c r="E2240" s="1" t="s">
        <v>64</v>
      </c>
      <c r="F2240" s="1" t="s">
        <v>41</v>
      </c>
      <c r="G2240" s="1" t="s">
        <v>34</v>
      </c>
      <c r="H2240" s="1" t="s">
        <v>35</v>
      </c>
      <c r="I2240" s="1" t="s">
        <v>118</v>
      </c>
      <c r="J2240" s="1">
        <v>242</v>
      </c>
      <c r="K2240" s="1">
        <v>346.06</v>
      </c>
    </row>
    <row r="2241" spans="1:11" ht="18" customHeight="1">
      <c r="A2241" s="1" t="s">
        <v>36</v>
      </c>
      <c r="B2241" s="1">
        <v>2022</v>
      </c>
      <c r="C2241" s="1" t="s">
        <v>49</v>
      </c>
      <c r="D2241" s="1" t="s">
        <v>19</v>
      </c>
      <c r="E2241" s="1" t="s">
        <v>64</v>
      </c>
      <c r="F2241" s="1" t="s">
        <v>41</v>
      </c>
      <c r="G2241" s="1" t="s">
        <v>34</v>
      </c>
      <c r="H2241" s="1" t="s">
        <v>35</v>
      </c>
      <c r="I2241" s="1" t="s">
        <v>118</v>
      </c>
      <c r="J2241" s="1">
        <v>290</v>
      </c>
      <c r="K2241" s="1">
        <v>414.7</v>
      </c>
    </row>
    <row r="2242" spans="1:11" ht="18" customHeight="1">
      <c r="A2242" s="1" t="s">
        <v>36</v>
      </c>
      <c r="B2242" s="1">
        <v>2022</v>
      </c>
      <c r="C2242" s="1" t="s">
        <v>49</v>
      </c>
      <c r="D2242" s="1" t="s">
        <v>19</v>
      </c>
      <c r="E2242" s="1" t="s">
        <v>64</v>
      </c>
      <c r="F2242" s="1" t="s">
        <v>41</v>
      </c>
      <c r="G2242" s="1" t="s">
        <v>34</v>
      </c>
      <c r="H2242" s="1" t="s">
        <v>35</v>
      </c>
      <c r="I2242" s="1" t="s">
        <v>118</v>
      </c>
      <c r="J2242" s="1">
        <v>316</v>
      </c>
      <c r="K2242" s="1">
        <v>451.88</v>
      </c>
    </row>
    <row r="2243" spans="1:11" ht="18" customHeight="1">
      <c r="A2243" s="1" t="s">
        <v>36</v>
      </c>
      <c r="B2243" s="1">
        <v>2022</v>
      </c>
      <c r="C2243" s="1" t="s">
        <v>49</v>
      </c>
      <c r="D2243" s="1" t="s">
        <v>19</v>
      </c>
      <c r="E2243" s="1" t="s">
        <v>64</v>
      </c>
      <c r="F2243" s="1" t="s">
        <v>41</v>
      </c>
      <c r="G2243" s="1" t="s">
        <v>34</v>
      </c>
      <c r="H2243" s="1" t="s">
        <v>35</v>
      </c>
      <c r="I2243" s="1" t="s">
        <v>118</v>
      </c>
      <c r="J2243" s="1">
        <v>286</v>
      </c>
      <c r="K2243" s="1">
        <v>408.98</v>
      </c>
    </row>
    <row r="2244" spans="1:11" ht="18" customHeight="1">
      <c r="A2244" s="1" t="s">
        <v>33</v>
      </c>
      <c r="B2244" s="1">
        <v>2022</v>
      </c>
      <c r="C2244" s="1" t="s">
        <v>49</v>
      </c>
      <c r="D2244" s="1" t="s">
        <v>19</v>
      </c>
      <c r="E2244" s="1" t="s">
        <v>64</v>
      </c>
      <c r="F2244" s="1" t="s">
        <v>41</v>
      </c>
      <c r="G2244" s="1" t="s">
        <v>34</v>
      </c>
      <c r="H2244" s="1" t="s">
        <v>35</v>
      </c>
      <c r="I2244" s="1" t="s">
        <v>118</v>
      </c>
      <c r="J2244" s="1">
        <v>840</v>
      </c>
      <c r="K2244" s="1">
        <v>1201.2</v>
      </c>
    </row>
    <row r="2245" spans="1:11" ht="18" customHeight="1">
      <c r="A2245" s="1" t="s">
        <v>33</v>
      </c>
      <c r="B2245" s="1">
        <v>2022</v>
      </c>
      <c r="C2245" s="1" t="s">
        <v>49</v>
      </c>
      <c r="D2245" s="1" t="s">
        <v>19</v>
      </c>
      <c r="E2245" s="1" t="s">
        <v>64</v>
      </c>
      <c r="F2245" s="1" t="s">
        <v>41</v>
      </c>
      <c r="G2245" s="1" t="s">
        <v>34</v>
      </c>
      <c r="H2245" s="1" t="s">
        <v>35</v>
      </c>
      <c r="I2245" s="1" t="s">
        <v>118</v>
      </c>
      <c r="J2245" s="1">
        <v>873</v>
      </c>
      <c r="K2245" s="1">
        <v>1248.3899999999999</v>
      </c>
    </row>
    <row r="2246" spans="1:11" ht="18" customHeight="1">
      <c r="A2246" s="1" t="s">
        <v>36</v>
      </c>
      <c r="B2246" s="1">
        <v>2022</v>
      </c>
      <c r="C2246" s="1" t="s">
        <v>49</v>
      </c>
      <c r="D2246" s="1" t="s">
        <v>19</v>
      </c>
      <c r="E2246" s="1" t="s">
        <v>64</v>
      </c>
      <c r="F2246" s="1" t="s">
        <v>41</v>
      </c>
      <c r="G2246" s="1" t="s">
        <v>34</v>
      </c>
      <c r="H2246" s="1" t="s">
        <v>35</v>
      </c>
      <c r="I2246" s="1" t="s">
        <v>118</v>
      </c>
      <c r="J2246" s="1">
        <v>950</v>
      </c>
      <c r="K2246" s="1">
        <v>1358.5</v>
      </c>
    </row>
    <row r="2247" spans="1:11" ht="18" customHeight="1">
      <c r="A2247" s="1" t="s">
        <v>36</v>
      </c>
      <c r="B2247" s="1">
        <v>2022</v>
      </c>
      <c r="C2247" s="1" t="s">
        <v>49</v>
      </c>
      <c r="D2247" s="1" t="s">
        <v>19</v>
      </c>
      <c r="E2247" s="1" t="s">
        <v>64</v>
      </c>
      <c r="F2247" s="1" t="s">
        <v>41</v>
      </c>
      <c r="G2247" s="1" t="s">
        <v>34</v>
      </c>
      <c r="H2247" s="1" t="s">
        <v>35</v>
      </c>
      <c r="I2247" s="1" t="s">
        <v>118</v>
      </c>
      <c r="J2247" s="1">
        <v>951</v>
      </c>
      <c r="K2247" s="1">
        <v>1359.93</v>
      </c>
    </row>
    <row r="2248" spans="1:11" ht="18" customHeight="1">
      <c r="A2248" s="1" t="s">
        <v>36</v>
      </c>
      <c r="B2248" s="1">
        <v>2022</v>
      </c>
      <c r="C2248" s="1" t="s">
        <v>49</v>
      </c>
      <c r="D2248" s="1" t="s">
        <v>19</v>
      </c>
      <c r="E2248" s="1" t="s">
        <v>64</v>
      </c>
      <c r="F2248" s="1" t="s">
        <v>41</v>
      </c>
      <c r="G2248" s="1" t="s">
        <v>34</v>
      </c>
      <c r="H2248" s="1" t="s">
        <v>35</v>
      </c>
      <c r="I2248" s="1" t="s">
        <v>118</v>
      </c>
      <c r="J2248" s="1">
        <v>952</v>
      </c>
      <c r="K2248" s="1">
        <v>1361.3600000000001</v>
      </c>
    </row>
    <row r="2249" spans="1:11" ht="18" customHeight="1">
      <c r="A2249" s="1" t="s">
        <v>33</v>
      </c>
      <c r="B2249" s="1">
        <v>2022</v>
      </c>
      <c r="C2249" s="1" t="s">
        <v>49</v>
      </c>
      <c r="D2249" s="1" t="s">
        <v>19</v>
      </c>
      <c r="E2249" s="1" t="s">
        <v>64</v>
      </c>
      <c r="F2249" s="1" t="s">
        <v>41</v>
      </c>
      <c r="G2249" s="1" t="s">
        <v>34</v>
      </c>
      <c r="H2249" s="1" t="s">
        <v>35</v>
      </c>
      <c r="I2249" s="1" t="s">
        <v>118</v>
      </c>
      <c r="J2249" s="1">
        <v>826</v>
      </c>
      <c r="K2249" s="1">
        <v>526.24</v>
      </c>
    </row>
    <row r="2250" spans="1:11" ht="18" customHeight="1">
      <c r="A2250" s="1" t="s">
        <v>36</v>
      </c>
      <c r="B2250" s="1">
        <v>2022</v>
      </c>
      <c r="C2250" s="1" t="s">
        <v>49</v>
      </c>
      <c r="D2250" s="1" t="s">
        <v>19</v>
      </c>
      <c r="E2250" s="1" t="s">
        <v>64</v>
      </c>
      <c r="F2250" s="1" t="s">
        <v>41</v>
      </c>
      <c r="G2250" s="1" t="s">
        <v>34</v>
      </c>
      <c r="H2250" s="1" t="s">
        <v>35</v>
      </c>
      <c r="I2250" s="1" t="s">
        <v>118</v>
      </c>
      <c r="J2250" s="1">
        <v>879</v>
      </c>
      <c r="K2250" s="1">
        <v>526.24</v>
      </c>
    </row>
    <row r="2251" spans="1:11" ht="18" customHeight="1">
      <c r="A2251" s="1" t="s">
        <v>40</v>
      </c>
      <c r="B2251" s="1">
        <v>2022</v>
      </c>
      <c r="C2251" s="1" t="s">
        <v>49</v>
      </c>
      <c r="D2251" s="1" t="s">
        <v>19</v>
      </c>
      <c r="E2251" s="1" t="s">
        <v>64</v>
      </c>
      <c r="F2251" s="1" t="s">
        <v>41</v>
      </c>
      <c r="G2251" s="1" t="s">
        <v>34</v>
      </c>
      <c r="H2251" s="1" t="s">
        <v>35</v>
      </c>
      <c r="I2251" s="1" t="s">
        <v>118</v>
      </c>
      <c r="J2251" s="1">
        <v>315</v>
      </c>
      <c r="K2251" s="1">
        <v>450.45</v>
      </c>
    </row>
    <row r="2252" spans="1:11" ht="18" customHeight="1">
      <c r="A2252" s="1" t="s">
        <v>33</v>
      </c>
      <c r="B2252" s="1">
        <v>2022</v>
      </c>
      <c r="C2252" s="1" t="s">
        <v>49</v>
      </c>
      <c r="D2252" s="1" t="s">
        <v>19</v>
      </c>
      <c r="E2252" s="1" t="s">
        <v>64</v>
      </c>
      <c r="F2252" s="1" t="s">
        <v>41</v>
      </c>
      <c r="G2252" s="1" t="s">
        <v>34</v>
      </c>
      <c r="H2252" s="1" t="s">
        <v>35</v>
      </c>
      <c r="I2252" s="1" t="s">
        <v>118</v>
      </c>
      <c r="J2252" s="1">
        <v>309</v>
      </c>
      <c r="K2252" s="1">
        <v>441.87</v>
      </c>
    </row>
    <row r="2253" spans="1:11" ht="18" customHeight="1">
      <c r="A2253" s="1" t="s">
        <v>36</v>
      </c>
      <c r="B2253" s="1">
        <v>2022</v>
      </c>
      <c r="C2253" s="1" t="s">
        <v>49</v>
      </c>
      <c r="D2253" s="1" t="s">
        <v>19</v>
      </c>
      <c r="E2253" s="1" t="s">
        <v>64</v>
      </c>
      <c r="F2253" s="1" t="s">
        <v>41</v>
      </c>
      <c r="G2253" s="1" t="s">
        <v>34</v>
      </c>
      <c r="H2253" s="1" t="s">
        <v>35</v>
      </c>
      <c r="I2253" s="1" t="s">
        <v>118</v>
      </c>
      <c r="J2253" s="1">
        <v>313</v>
      </c>
      <c r="K2253" s="1">
        <v>447.59000000000003</v>
      </c>
    </row>
    <row r="2254" spans="1:11" ht="18" customHeight="1">
      <c r="A2254" s="1" t="s">
        <v>36</v>
      </c>
      <c r="B2254" s="1">
        <v>2022</v>
      </c>
      <c r="C2254" s="1" t="s">
        <v>49</v>
      </c>
      <c r="D2254" s="1" t="s">
        <v>19</v>
      </c>
      <c r="E2254" s="1" t="s">
        <v>64</v>
      </c>
      <c r="F2254" s="1" t="s">
        <v>41</v>
      </c>
      <c r="G2254" s="1" t="s">
        <v>34</v>
      </c>
      <c r="H2254" s="1" t="s">
        <v>35</v>
      </c>
      <c r="I2254" s="1" t="s">
        <v>118</v>
      </c>
      <c r="J2254" s="1">
        <v>241</v>
      </c>
      <c r="K2254" s="1">
        <v>344.63</v>
      </c>
    </row>
    <row r="2255" spans="1:11" ht="18" customHeight="1">
      <c r="A2255" s="1" t="s">
        <v>36</v>
      </c>
      <c r="B2255" s="1">
        <v>2022</v>
      </c>
      <c r="C2255" s="1" t="s">
        <v>49</v>
      </c>
      <c r="D2255" s="1" t="s">
        <v>19</v>
      </c>
      <c r="E2255" s="1" t="s">
        <v>64</v>
      </c>
      <c r="F2255" s="1" t="s">
        <v>41</v>
      </c>
      <c r="G2255" s="1" t="s">
        <v>34</v>
      </c>
      <c r="H2255" s="1" t="s">
        <v>35</v>
      </c>
      <c r="I2255" s="1" t="s">
        <v>118</v>
      </c>
      <c r="J2255" s="1">
        <v>289</v>
      </c>
      <c r="K2255" s="1">
        <v>413.27</v>
      </c>
    </row>
    <row r="2256" spans="1:11" ht="18" customHeight="1">
      <c r="A2256" s="1" t="s">
        <v>36</v>
      </c>
      <c r="B2256" s="1">
        <v>2022</v>
      </c>
      <c r="C2256" s="1" t="s">
        <v>49</v>
      </c>
      <c r="D2256" s="1" t="s">
        <v>19</v>
      </c>
      <c r="E2256" s="1" t="s">
        <v>64</v>
      </c>
      <c r="F2256" s="1" t="s">
        <v>41</v>
      </c>
      <c r="G2256" s="1" t="s">
        <v>34</v>
      </c>
      <c r="H2256" s="1" t="s">
        <v>35</v>
      </c>
      <c r="I2256" s="1" t="s">
        <v>118</v>
      </c>
      <c r="J2256" s="1">
        <v>795</v>
      </c>
      <c r="K2256" s="1">
        <v>1136.8499999999999</v>
      </c>
    </row>
    <row r="2257" spans="1:11" ht="18" customHeight="1">
      <c r="A2257" s="1" t="s">
        <v>36</v>
      </c>
      <c r="B2257" s="1">
        <v>2022</v>
      </c>
      <c r="C2257" s="1" t="s">
        <v>49</v>
      </c>
      <c r="D2257" s="1" t="s">
        <v>19</v>
      </c>
      <c r="E2257" s="1" t="s">
        <v>64</v>
      </c>
      <c r="F2257" s="1" t="s">
        <v>41</v>
      </c>
      <c r="G2257" s="1" t="s">
        <v>34</v>
      </c>
      <c r="H2257" s="1" t="s">
        <v>35</v>
      </c>
      <c r="I2257" s="1" t="s">
        <v>118</v>
      </c>
      <c r="J2257" s="1">
        <v>849</v>
      </c>
      <c r="K2257" s="1">
        <v>1214.07</v>
      </c>
    </row>
    <row r="2258" spans="1:11" ht="18" customHeight="1">
      <c r="A2258" s="1" t="s">
        <v>36</v>
      </c>
      <c r="B2258" s="1">
        <v>2022</v>
      </c>
      <c r="C2258" s="1" t="s">
        <v>49</v>
      </c>
      <c r="D2258" s="1" t="s">
        <v>19</v>
      </c>
      <c r="E2258" s="1" t="s">
        <v>64</v>
      </c>
      <c r="F2258" s="1" t="s">
        <v>41</v>
      </c>
      <c r="G2258" s="1" t="s">
        <v>34</v>
      </c>
      <c r="H2258" s="1" t="s">
        <v>35</v>
      </c>
      <c r="I2258" s="1" t="s">
        <v>118</v>
      </c>
      <c r="J2258" s="1">
        <v>882</v>
      </c>
      <c r="K2258" s="1">
        <v>1261.26</v>
      </c>
    </row>
    <row r="2259" spans="1:11" ht="18" customHeight="1">
      <c r="A2259" s="1" t="s">
        <v>36</v>
      </c>
      <c r="B2259" s="1">
        <v>2022</v>
      </c>
      <c r="C2259" s="1" t="s">
        <v>48</v>
      </c>
      <c r="D2259" s="1" t="s">
        <v>19</v>
      </c>
      <c r="E2259" s="1" t="s">
        <v>64</v>
      </c>
      <c r="F2259" s="1" t="s">
        <v>41</v>
      </c>
      <c r="G2259" s="1" t="s">
        <v>34</v>
      </c>
      <c r="H2259" s="1" t="s">
        <v>35</v>
      </c>
      <c r="I2259" s="1" t="s">
        <v>118</v>
      </c>
      <c r="J2259" s="1">
        <v>320</v>
      </c>
      <c r="K2259" s="1">
        <v>457.6</v>
      </c>
    </row>
    <row r="2260" spans="1:11" ht="18" customHeight="1">
      <c r="A2260" s="1" t="s">
        <v>36</v>
      </c>
      <c r="B2260" s="1">
        <v>2022</v>
      </c>
      <c r="C2260" s="1" t="s">
        <v>48</v>
      </c>
      <c r="D2260" s="1" t="s">
        <v>19</v>
      </c>
      <c r="E2260" s="1" t="s">
        <v>64</v>
      </c>
      <c r="F2260" s="1" t="s">
        <v>41</v>
      </c>
      <c r="G2260" s="1" t="s">
        <v>34</v>
      </c>
      <c r="H2260" s="1" t="s">
        <v>35</v>
      </c>
      <c r="I2260" s="1" t="s">
        <v>118</v>
      </c>
      <c r="J2260" s="1">
        <v>248</v>
      </c>
      <c r="K2260" s="1">
        <v>354.64</v>
      </c>
    </row>
    <row r="2261" spans="1:11" ht="18" customHeight="1">
      <c r="A2261" s="1" t="s">
        <v>36</v>
      </c>
      <c r="B2261" s="1">
        <v>2022</v>
      </c>
      <c r="C2261" s="1" t="s">
        <v>48</v>
      </c>
      <c r="D2261" s="1" t="s">
        <v>19</v>
      </c>
      <c r="E2261" s="1" t="s">
        <v>64</v>
      </c>
      <c r="F2261" s="1" t="s">
        <v>41</v>
      </c>
      <c r="G2261" s="1" t="s">
        <v>34</v>
      </c>
      <c r="H2261" s="1" t="s">
        <v>35</v>
      </c>
      <c r="I2261" s="1" t="s">
        <v>118</v>
      </c>
      <c r="J2261" s="1">
        <v>322</v>
      </c>
      <c r="K2261" s="1">
        <v>460.46000000000004</v>
      </c>
    </row>
    <row r="2262" spans="1:11" ht="18" customHeight="1">
      <c r="A2262" s="1" t="s">
        <v>36</v>
      </c>
      <c r="B2262" s="1">
        <v>2022</v>
      </c>
      <c r="C2262" s="1" t="s">
        <v>48</v>
      </c>
      <c r="D2262" s="1" t="s">
        <v>19</v>
      </c>
      <c r="E2262" s="1" t="s">
        <v>64</v>
      </c>
      <c r="F2262" s="1" t="s">
        <v>41</v>
      </c>
      <c r="G2262" s="1" t="s">
        <v>34</v>
      </c>
      <c r="H2262" s="1" t="s">
        <v>35</v>
      </c>
      <c r="I2262" s="1" t="s">
        <v>118</v>
      </c>
      <c r="J2262" s="1">
        <v>244</v>
      </c>
      <c r="K2262" s="1">
        <v>348.92</v>
      </c>
    </row>
    <row r="2263" spans="1:11" ht="18" customHeight="1">
      <c r="A2263" s="1" t="s">
        <v>30</v>
      </c>
      <c r="B2263" s="1">
        <v>2022</v>
      </c>
      <c r="C2263" s="1" t="s">
        <v>48</v>
      </c>
      <c r="D2263" s="1" t="s">
        <v>19</v>
      </c>
      <c r="E2263" s="1" t="s">
        <v>64</v>
      </c>
      <c r="F2263" s="1" t="s">
        <v>41</v>
      </c>
      <c r="G2263" s="1" t="s">
        <v>34</v>
      </c>
      <c r="H2263" s="1" t="s">
        <v>35</v>
      </c>
      <c r="I2263" s="1" t="s">
        <v>118</v>
      </c>
      <c r="J2263" s="1">
        <v>292</v>
      </c>
      <c r="K2263" s="1">
        <v>417.56</v>
      </c>
    </row>
    <row r="2264" spans="1:11" ht="18" customHeight="1">
      <c r="A2264" s="1" t="s">
        <v>36</v>
      </c>
      <c r="B2264" s="1">
        <v>2022</v>
      </c>
      <c r="C2264" s="1" t="s">
        <v>48</v>
      </c>
      <c r="D2264" s="1" t="s">
        <v>19</v>
      </c>
      <c r="E2264" s="1" t="s">
        <v>64</v>
      </c>
      <c r="F2264" s="1" t="s">
        <v>41</v>
      </c>
      <c r="G2264" s="1" t="s">
        <v>34</v>
      </c>
      <c r="H2264" s="1" t="s">
        <v>35</v>
      </c>
      <c r="I2264" s="1" t="s">
        <v>118</v>
      </c>
      <c r="J2264" s="1">
        <v>786</v>
      </c>
      <c r="K2264" s="1">
        <v>1123.98</v>
      </c>
    </row>
    <row r="2265" spans="1:11" ht="18" customHeight="1">
      <c r="A2265" s="1" t="s">
        <v>36</v>
      </c>
      <c r="B2265" s="1">
        <v>2022</v>
      </c>
      <c r="C2265" s="1" t="s">
        <v>48</v>
      </c>
      <c r="D2265" s="1" t="s">
        <v>19</v>
      </c>
      <c r="E2265" s="1" t="s">
        <v>64</v>
      </c>
      <c r="F2265" s="1" t="s">
        <v>41</v>
      </c>
      <c r="G2265" s="1" t="s">
        <v>34</v>
      </c>
      <c r="H2265" s="1" t="s">
        <v>35</v>
      </c>
      <c r="I2265" s="1" t="s">
        <v>118</v>
      </c>
      <c r="J2265" s="1">
        <v>839</v>
      </c>
      <c r="K2265" s="1">
        <v>1199.77</v>
      </c>
    </row>
    <row r="2266" spans="1:11" ht="18" customHeight="1">
      <c r="A2266" s="1" t="s">
        <v>33</v>
      </c>
      <c r="B2266" s="1">
        <v>2022</v>
      </c>
      <c r="C2266" s="1" t="s">
        <v>48</v>
      </c>
      <c r="D2266" s="1" t="s">
        <v>19</v>
      </c>
      <c r="E2266" s="1" t="s">
        <v>64</v>
      </c>
      <c r="F2266" s="1" t="s">
        <v>41</v>
      </c>
      <c r="G2266" s="1" t="s">
        <v>34</v>
      </c>
      <c r="H2266" s="1" t="s">
        <v>35</v>
      </c>
      <c r="I2266" s="1" t="s">
        <v>118</v>
      </c>
      <c r="J2266" s="1">
        <v>872</v>
      </c>
      <c r="K2266" s="1">
        <v>1246.96</v>
      </c>
    </row>
    <row r="2267" spans="1:11" ht="18" customHeight="1">
      <c r="A2267" s="1" t="s">
        <v>33</v>
      </c>
      <c r="B2267" s="1">
        <v>2022</v>
      </c>
      <c r="C2267" s="1" t="s">
        <v>48</v>
      </c>
      <c r="D2267" s="1" t="s">
        <v>19</v>
      </c>
      <c r="E2267" s="1" t="s">
        <v>64</v>
      </c>
      <c r="F2267" s="1" t="s">
        <v>41</v>
      </c>
      <c r="G2267" s="1" t="s">
        <v>34</v>
      </c>
      <c r="H2267" s="1" t="s">
        <v>35</v>
      </c>
      <c r="I2267" s="1" t="s">
        <v>118</v>
      </c>
      <c r="J2267" s="1">
        <v>947</v>
      </c>
      <c r="K2267" s="1">
        <v>1354.21</v>
      </c>
    </row>
    <row r="2268" spans="1:11" ht="18" customHeight="1">
      <c r="A2268" s="1" t="s">
        <v>30</v>
      </c>
      <c r="B2268" s="1">
        <v>2022</v>
      </c>
      <c r="C2268" s="1" t="s">
        <v>48</v>
      </c>
      <c r="D2268" s="1" t="s">
        <v>19</v>
      </c>
      <c r="E2268" s="1" t="s">
        <v>64</v>
      </c>
      <c r="F2268" s="1" t="s">
        <v>41</v>
      </c>
      <c r="G2268" s="1" t="s">
        <v>34</v>
      </c>
      <c r="H2268" s="1" t="s">
        <v>35</v>
      </c>
      <c r="I2268" s="1" t="s">
        <v>118</v>
      </c>
      <c r="J2268" s="1">
        <v>948</v>
      </c>
      <c r="K2268" s="1">
        <v>1355.6399999999999</v>
      </c>
    </row>
    <row r="2269" spans="1:11" ht="18" customHeight="1">
      <c r="A2269" s="1" t="s">
        <v>30</v>
      </c>
      <c r="B2269" s="1">
        <v>2022</v>
      </c>
      <c r="C2269" s="1" t="s">
        <v>48</v>
      </c>
      <c r="D2269" s="1" t="s">
        <v>19</v>
      </c>
      <c r="E2269" s="1" t="s">
        <v>64</v>
      </c>
      <c r="F2269" s="1" t="s">
        <v>41</v>
      </c>
      <c r="G2269" s="1" t="s">
        <v>34</v>
      </c>
      <c r="H2269" s="1" t="s">
        <v>35</v>
      </c>
      <c r="I2269" s="1" t="s">
        <v>118</v>
      </c>
      <c r="J2269" s="1">
        <v>949</v>
      </c>
      <c r="K2269" s="1">
        <v>1357.07</v>
      </c>
    </row>
    <row r="2270" spans="1:11" ht="18" customHeight="1">
      <c r="A2270" s="1" t="s">
        <v>33</v>
      </c>
      <c r="B2270" s="1">
        <v>2022</v>
      </c>
      <c r="C2270" s="1" t="s">
        <v>48</v>
      </c>
      <c r="D2270" s="1" t="s">
        <v>19</v>
      </c>
      <c r="E2270" s="1" t="s">
        <v>64</v>
      </c>
      <c r="F2270" s="1" t="s">
        <v>41</v>
      </c>
      <c r="G2270" s="1" t="s">
        <v>34</v>
      </c>
      <c r="H2270" s="1" t="s">
        <v>35</v>
      </c>
      <c r="I2270" s="1" t="s">
        <v>118</v>
      </c>
      <c r="J2270" s="1">
        <v>825</v>
      </c>
      <c r="K2270" s="1">
        <v>526.24</v>
      </c>
    </row>
    <row r="2271" spans="1:11" ht="18" customHeight="1">
      <c r="A2271" s="1" t="s">
        <v>33</v>
      </c>
      <c r="B2271" s="1">
        <v>2022</v>
      </c>
      <c r="C2271" s="1" t="s">
        <v>48</v>
      </c>
      <c r="D2271" s="1" t="s">
        <v>19</v>
      </c>
      <c r="E2271" s="1" t="s">
        <v>64</v>
      </c>
      <c r="F2271" s="1" t="s">
        <v>41</v>
      </c>
      <c r="G2271" s="1" t="s">
        <v>34</v>
      </c>
      <c r="H2271" s="1" t="s">
        <v>35</v>
      </c>
      <c r="I2271" s="1" t="s">
        <v>118</v>
      </c>
      <c r="J2271" s="1">
        <v>878</v>
      </c>
      <c r="K2271" s="1">
        <v>526.24</v>
      </c>
    </row>
    <row r="2272" spans="1:11" ht="18" customHeight="1">
      <c r="A2272" s="1" t="s">
        <v>36</v>
      </c>
      <c r="B2272" s="1">
        <v>2022</v>
      </c>
      <c r="C2272" s="1" t="s">
        <v>48</v>
      </c>
      <c r="D2272" s="1" t="s">
        <v>19</v>
      </c>
      <c r="E2272" s="1" t="s">
        <v>64</v>
      </c>
      <c r="F2272" s="1" t="s">
        <v>41</v>
      </c>
      <c r="G2272" s="1" t="s">
        <v>34</v>
      </c>
      <c r="H2272" s="1" t="s">
        <v>35</v>
      </c>
      <c r="I2272" s="1" t="s">
        <v>118</v>
      </c>
      <c r="J2272" s="1">
        <v>291</v>
      </c>
      <c r="K2272" s="1">
        <v>416.13</v>
      </c>
    </row>
    <row r="2273" spans="1:11" ht="18" customHeight="1">
      <c r="A2273" s="1" t="s">
        <v>36</v>
      </c>
      <c r="B2273" s="1">
        <v>2022</v>
      </c>
      <c r="C2273" s="1" t="s">
        <v>48</v>
      </c>
      <c r="D2273" s="1" t="s">
        <v>19</v>
      </c>
      <c r="E2273" s="1" t="s">
        <v>64</v>
      </c>
      <c r="F2273" s="1" t="s">
        <v>41</v>
      </c>
      <c r="G2273" s="1" t="s">
        <v>34</v>
      </c>
      <c r="H2273" s="1" t="s">
        <v>35</v>
      </c>
      <c r="I2273" s="1" t="s">
        <v>118</v>
      </c>
      <c r="J2273" s="1">
        <v>333</v>
      </c>
      <c r="K2273" s="1">
        <v>476.19</v>
      </c>
    </row>
    <row r="2274" spans="1:11" ht="18" customHeight="1">
      <c r="A2274" s="1" t="s">
        <v>36</v>
      </c>
      <c r="B2274" s="1">
        <v>2022</v>
      </c>
      <c r="C2274" s="1" t="s">
        <v>48</v>
      </c>
      <c r="D2274" s="1" t="s">
        <v>19</v>
      </c>
      <c r="E2274" s="1" t="s">
        <v>64</v>
      </c>
      <c r="F2274" s="1" t="s">
        <v>41</v>
      </c>
      <c r="G2274" s="1" t="s">
        <v>34</v>
      </c>
      <c r="H2274" s="1" t="s">
        <v>35</v>
      </c>
      <c r="I2274" s="1" t="s">
        <v>118</v>
      </c>
      <c r="J2274" s="1">
        <v>327</v>
      </c>
      <c r="K2274" s="1">
        <v>467.61</v>
      </c>
    </row>
    <row r="2275" spans="1:11" ht="18" customHeight="1">
      <c r="A2275" s="1" t="s">
        <v>36</v>
      </c>
      <c r="B2275" s="1">
        <v>2022</v>
      </c>
      <c r="C2275" s="1" t="s">
        <v>48</v>
      </c>
      <c r="D2275" s="1" t="s">
        <v>19</v>
      </c>
      <c r="E2275" s="1" t="s">
        <v>64</v>
      </c>
      <c r="F2275" s="1" t="s">
        <v>41</v>
      </c>
      <c r="G2275" s="1" t="s">
        <v>34</v>
      </c>
      <c r="H2275" s="1" t="s">
        <v>35</v>
      </c>
      <c r="I2275" s="1" t="s">
        <v>118</v>
      </c>
      <c r="J2275" s="1">
        <v>321</v>
      </c>
      <c r="K2275" s="1">
        <v>459.03</v>
      </c>
    </row>
    <row r="2276" spans="1:11" ht="18" customHeight="1">
      <c r="A2276" s="1" t="s">
        <v>30</v>
      </c>
      <c r="B2276" s="1">
        <v>2022</v>
      </c>
      <c r="C2276" s="1" t="s">
        <v>48</v>
      </c>
      <c r="D2276" s="1" t="s">
        <v>19</v>
      </c>
      <c r="E2276" s="1" t="s">
        <v>64</v>
      </c>
      <c r="F2276" s="1" t="s">
        <v>41</v>
      </c>
      <c r="G2276" s="1" t="s">
        <v>34</v>
      </c>
      <c r="H2276" s="1" t="s">
        <v>35</v>
      </c>
      <c r="I2276" s="1" t="s">
        <v>118</v>
      </c>
      <c r="J2276" s="1">
        <v>319</v>
      </c>
      <c r="K2276" s="1">
        <v>456.16999999999996</v>
      </c>
    </row>
    <row r="2277" spans="1:11" ht="18" customHeight="1">
      <c r="A2277" s="1" t="s">
        <v>30</v>
      </c>
      <c r="B2277" s="1">
        <v>2022</v>
      </c>
      <c r="C2277" s="1" t="s">
        <v>48</v>
      </c>
      <c r="D2277" s="1" t="s">
        <v>19</v>
      </c>
      <c r="E2277" s="1" t="s">
        <v>64</v>
      </c>
      <c r="F2277" s="1" t="s">
        <v>41</v>
      </c>
      <c r="G2277" s="1" t="s">
        <v>34</v>
      </c>
      <c r="H2277" s="1" t="s">
        <v>35</v>
      </c>
      <c r="I2277" s="1" t="s">
        <v>118</v>
      </c>
      <c r="J2277" s="1">
        <v>247</v>
      </c>
      <c r="K2277" s="1">
        <v>353.21</v>
      </c>
    </row>
    <row r="2278" spans="1:11" ht="18" customHeight="1">
      <c r="A2278" s="1" t="s">
        <v>36</v>
      </c>
      <c r="B2278" s="1">
        <v>2022</v>
      </c>
      <c r="C2278" s="1" t="s">
        <v>48</v>
      </c>
      <c r="D2278" s="1" t="s">
        <v>19</v>
      </c>
      <c r="E2278" s="1" t="s">
        <v>64</v>
      </c>
      <c r="F2278" s="1" t="s">
        <v>41</v>
      </c>
      <c r="G2278" s="1" t="s">
        <v>34</v>
      </c>
      <c r="H2278" s="1" t="s">
        <v>35</v>
      </c>
      <c r="I2278" s="1" t="s">
        <v>118</v>
      </c>
      <c r="J2278" s="1">
        <v>295</v>
      </c>
      <c r="K2278" s="1">
        <v>421.85</v>
      </c>
    </row>
    <row r="2279" spans="1:11" ht="18" customHeight="1">
      <c r="A2279" s="1" t="s">
        <v>30</v>
      </c>
      <c r="B2279" s="1">
        <v>2022</v>
      </c>
      <c r="C2279" s="1" t="s">
        <v>48</v>
      </c>
      <c r="D2279" s="1" t="s">
        <v>19</v>
      </c>
      <c r="E2279" s="1" t="s">
        <v>64</v>
      </c>
      <c r="F2279" s="1" t="s">
        <v>41</v>
      </c>
      <c r="G2279" s="1" t="s">
        <v>34</v>
      </c>
      <c r="H2279" s="1" t="s">
        <v>35</v>
      </c>
      <c r="I2279" s="1" t="s">
        <v>118</v>
      </c>
      <c r="J2279" s="1">
        <v>848</v>
      </c>
      <c r="K2279" s="1">
        <v>1212.6399999999999</v>
      </c>
    </row>
    <row r="2280" spans="1:11" ht="18" customHeight="1">
      <c r="A2280" s="1" t="s">
        <v>36</v>
      </c>
      <c r="B2280" s="1">
        <v>2022</v>
      </c>
      <c r="C2280" s="1" t="s">
        <v>48</v>
      </c>
      <c r="D2280" s="1" t="s">
        <v>19</v>
      </c>
      <c r="E2280" s="1" t="s">
        <v>64</v>
      </c>
      <c r="F2280" s="1" t="s">
        <v>41</v>
      </c>
      <c r="G2280" s="1" t="s">
        <v>34</v>
      </c>
      <c r="H2280" s="1" t="s">
        <v>35</v>
      </c>
      <c r="I2280" s="1" t="s">
        <v>118</v>
      </c>
      <c r="J2280" s="1">
        <v>881</v>
      </c>
      <c r="K2280" s="1">
        <v>1259.83</v>
      </c>
    </row>
    <row r="2281" spans="1:11" ht="18" customHeight="1">
      <c r="A2281" s="1" t="s">
        <v>33</v>
      </c>
      <c r="B2281" s="1">
        <v>2022</v>
      </c>
      <c r="C2281" s="1" t="s">
        <v>47</v>
      </c>
      <c r="D2281" s="1" t="s">
        <v>19</v>
      </c>
      <c r="E2281" s="1" t="s">
        <v>64</v>
      </c>
      <c r="F2281" s="1" t="s">
        <v>41</v>
      </c>
      <c r="G2281" s="1" t="s">
        <v>34</v>
      </c>
      <c r="H2281" s="1" t="s">
        <v>35</v>
      </c>
      <c r="I2281" s="1" t="s">
        <v>118</v>
      </c>
      <c r="J2281" s="1">
        <v>326</v>
      </c>
      <c r="K2281" s="1">
        <v>466.18</v>
      </c>
    </row>
    <row r="2282" spans="1:11" ht="18" customHeight="1">
      <c r="A2282" s="1" t="s">
        <v>33</v>
      </c>
      <c r="B2282" s="1">
        <v>2022</v>
      </c>
      <c r="C2282" s="1" t="s">
        <v>47</v>
      </c>
      <c r="D2282" s="1" t="s">
        <v>19</v>
      </c>
      <c r="E2282" s="1" t="s">
        <v>64</v>
      </c>
      <c r="F2282" s="1" t="s">
        <v>41</v>
      </c>
      <c r="G2282" s="1" t="s">
        <v>34</v>
      </c>
      <c r="H2282" s="1" t="s">
        <v>35</v>
      </c>
      <c r="I2282" s="1" t="s">
        <v>118</v>
      </c>
      <c r="J2282" s="1">
        <v>254</v>
      </c>
      <c r="K2282" s="1">
        <v>363.22</v>
      </c>
    </row>
    <row r="2283" spans="1:11" ht="18" customHeight="1">
      <c r="A2283" s="1" t="s">
        <v>36</v>
      </c>
      <c r="B2283" s="1">
        <v>2022</v>
      </c>
      <c r="C2283" s="1" t="s">
        <v>47</v>
      </c>
      <c r="D2283" s="1" t="s">
        <v>19</v>
      </c>
      <c r="E2283" s="1" t="s">
        <v>64</v>
      </c>
      <c r="F2283" s="1" t="s">
        <v>41</v>
      </c>
      <c r="G2283" s="1" t="s">
        <v>34</v>
      </c>
      <c r="H2283" s="1" t="s">
        <v>35</v>
      </c>
      <c r="I2283" s="1" t="s">
        <v>118</v>
      </c>
      <c r="J2283" s="1">
        <v>296</v>
      </c>
      <c r="K2283" s="1">
        <v>423.28</v>
      </c>
    </row>
    <row r="2284" spans="1:11" ht="18" customHeight="1">
      <c r="A2284" s="1" t="s">
        <v>33</v>
      </c>
      <c r="B2284" s="1">
        <v>2022</v>
      </c>
      <c r="C2284" s="1" t="s">
        <v>47</v>
      </c>
      <c r="D2284" s="1" t="s">
        <v>19</v>
      </c>
      <c r="E2284" s="1" t="s">
        <v>64</v>
      </c>
      <c r="F2284" s="1" t="s">
        <v>41</v>
      </c>
      <c r="G2284" s="1" t="s">
        <v>34</v>
      </c>
      <c r="H2284" s="1" t="s">
        <v>35</v>
      </c>
      <c r="I2284" s="1" t="s">
        <v>118</v>
      </c>
      <c r="J2284" s="1">
        <v>328</v>
      </c>
      <c r="K2284" s="1">
        <v>469.03999999999996</v>
      </c>
    </row>
    <row r="2285" spans="1:11" ht="18" customHeight="1">
      <c r="A2285" s="1" t="s">
        <v>30</v>
      </c>
      <c r="B2285" s="1">
        <v>2022</v>
      </c>
      <c r="C2285" s="1" t="s">
        <v>47</v>
      </c>
      <c r="D2285" s="1" t="s">
        <v>19</v>
      </c>
      <c r="E2285" s="1" t="s">
        <v>64</v>
      </c>
      <c r="F2285" s="1" t="s">
        <v>41</v>
      </c>
      <c r="G2285" s="1" t="s">
        <v>34</v>
      </c>
      <c r="H2285" s="1" t="s">
        <v>35</v>
      </c>
      <c r="I2285" s="1" t="s">
        <v>118</v>
      </c>
      <c r="J2285" s="1">
        <v>250</v>
      </c>
      <c r="K2285" s="1">
        <v>357.5</v>
      </c>
    </row>
    <row r="2286" spans="1:11" ht="18" customHeight="1">
      <c r="A2286" s="1" t="s">
        <v>36</v>
      </c>
      <c r="B2286" s="1">
        <v>2022</v>
      </c>
      <c r="C2286" s="1" t="s">
        <v>47</v>
      </c>
      <c r="D2286" s="1" t="s">
        <v>19</v>
      </c>
      <c r="E2286" s="1" t="s">
        <v>64</v>
      </c>
      <c r="F2286" s="1" t="s">
        <v>41</v>
      </c>
      <c r="G2286" s="1" t="s">
        <v>34</v>
      </c>
      <c r="H2286" s="1" t="s">
        <v>35</v>
      </c>
      <c r="I2286" s="1" t="s">
        <v>118</v>
      </c>
      <c r="J2286" s="1">
        <v>298</v>
      </c>
      <c r="K2286" s="1">
        <v>426.14</v>
      </c>
    </row>
    <row r="2287" spans="1:11" ht="18" customHeight="1">
      <c r="A2287" s="1" t="s">
        <v>33</v>
      </c>
      <c r="B2287" s="1">
        <v>2022</v>
      </c>
      <c r="C2287" s="1" t="s">
        <v>47</v>
      </c>
      <c r="D2287" s="1" t="s">
        <v>19</v>
      </c>
      <c r="E2287" s="1" t="s">
        <v>64</v>
      </c>
      <c r="F2287" s="1" t="s">
        <v>41</v>
      </c>
      <c r="G2287" s="1" t="s">
        <v>34</v>
      </c>
      <c r="H2287" s="1" t="s">
        <v>35</v>
      </c>
      <c r="I2287" s="1" t="s">
        <v>118</v>
      </c>
      <c r="J2287" s="1">
        <v>785</v>
      </c>
      <c r="K2287" s="1">
        <v>1122.55</v>
      </c>
    </row>
    <row r="2288" spans="1:11" ht="18" customHeight="1">
      <c r="A2288" s="1" t="s">
        <v>40</v>
      </c>
      <c r="B2288" s="1">
        <v>2022</v>
      </c>
      <c r="C2288" s="1" t="s">
        <v>47</v>
      </c>
      <c r="D2288" s="1" t="s">
        <v>19</v>
      </c>
      <c r="E2288" s="1" t="s">
        <v>64</v>
      </c>
      <c r="F2288" s="1" t="s">
        <v>41</v>
      </c>
      <c r="G2288" s="1" t="s">
        <v>34</v>
      </c>
      <c r="H2288" s="1" t="s">
        <v>35</v>
      </c>
      <c r="I2288" s="1" t="s">
        <v>118</v>
      </c>
      <c r="J2288" s="1">
        <v>838</v>
      </c>
      <c r="K2288" s="1">
        <v>1198.3399999999999</v>
      </c>
    </row>
    <row r="2289" spans="1:11" ht="18" customHeight="1">
      <c r="A2289" s="1" t="s">
        <v>40</v>
      </c>
      <c r="B2289" s="1">
        <v>2022</v>
      </c>
      <c r="C2289" s="1" t="s">
        <v>47</v>
      </c>
      <c r="D2289" s="1" t="s">
        <v>19</v>
      </c>
      <c r="E2289" s="1" t="s">
        <v>64</v>
      </c>
      <c r="F2289" s="1" t="s">
        <v>41</v>
      </c>
      <c r="G2289" s="1" t="s">
        <v>34</v>
      </c>
      <c r="H2289" s="1" t="s">
        <v>35</v>
      </c>
      <c r="I2289" s="1" t="s">
        <v>118</v>
      </c>
      <c r="J2289" s="1">
        <v>871</v>
      </c>
      <c r="K2289" s="1">
        <v>1245.53</v>
      </c>
    </row>
    <row r="2290" spans="1:11" ht="18" customHeight="1">
      <c r="A2290" s="1" t="s">
        <v>30</v>
      </c>
      <c r="B2290" s="1">
        <v>2022</v>
      </c>
      <c r="C2290" s="1" t="s">
        <v>47</v>
      </c>
      <c r="D2290" s="1" t="s">
        <v>19</v>
      </c>
      <c r="E2290" s="1" t="s">
        <v>64</v>
      </c>
      <c r="F2290" s="1" t="s">
        <v>41</v>
      </c>
      <c r="G2290" s="1" t="s">
        <v>34</v>
      </c>
      <c r="H2290" s="1" t="s">
        <v>35</v>
      </c>
      <c r="I2290" s="1" t="s">
        <v>118</v>
      </c>
      <c r="J2290" s="1">
        <v>945</v>
      </c>
      <c r="K2290" s="1">
        <v>1351.35</v>
      </c>
    </row>
    <row r="2291" spans="1:11" ht="18" customHeight="1">
      <c r="A2291" s="1" t="s">
        <v>36</v>
      </c>
      <c r="B2291" s="1">
        <v>2022</v>
      </c>
      <c r="C2291" s="1" t="s">
        <v>47</v>
      </c>
      <c r="D2291" s="1" t="s">
        <v>19</v>
      </c>
      <c r="E2291" s="1" t="s">
        <v>64</v>
      </c>
      <c r="F2291" s="1" t="s">
        <v>41</v>
      </c>
      <c r="G2291" s="1" t="s">
        <v>34</v>
      </c>
      <c r="H2291" s="1" t="s">
        <v>35</v>
      </c>
      <c r="I2291" s="1" t="s">
        <v>118</v>
      </c>
      <c r="J2291" s="1">
        <v>946</v>
      </c>
      <c r="K2291" s="1">
        <v>1352.78</v>
      </c>
    </row>
    <row r="2292" spans="1:11" ht="18" customHeight="1">
      <c r="A2292" s="1" t="s">
        <v>40</v>
      </c>
      <c r="B2292" s="1">
        <v>2022</v>
      </c>
      <c r="C2292" s="1" t="s">
        <v>47</v>
      </c>
      <c r="D2292" s="1" t="s">
        <v>19</v>
      </c>
      <c r="E2292" s="1" t="s">
        <v>64</v>
      </c>
      <c r="F2292" s="1" t="s">
        <v>41</v>
      </c>
      <c r="G2292" s="1" t="s">
        <v>34</v>
      </c>
      <c r="H2292" s="1" t="s">
        <v>35</v>
      </c>
      <c r="I2292" s="1" t="s">
        <v>118</v>
      </c>
      <c r="J2292" s="1">
        <v>824</v>
      </c>
      <c r="K2292" s="1">
        <v>526.24</v>
      </c>
    </row>
    <row r="2293" spans="1:11" ht="18" customHeight="1">
      <c r="A2293" s="1" t="s">
        <v>33</v>
      </c>
      <c r="B2293" s="1">
        <v>2022</v>
      </c>
      <c r="C2293" s="1" t="s">
        <v>47</v>
      </c>
      <c r="D2293" s="1" t="s">
        <v>19</v>
      </c>
      <c r="E2293" s="1" t="s">
        <v>64</v>
      </c>
      <c r="F2293" s="1" t="s">
        <v>41</v>
      </c>
      <c r="G2293" s="1" t="s">
        <v>34</v>
      </c>
      <c r="H2293" s="1" t="s">
        <v>35</v>
      </c>
      <c r="I2293" s="1" t="s">
        <v>118</v>
      </c>
      <c r="J2293" s="1">
        <v>297</v>
      </c>
      <c r="K2293" s="1">
        <v>424.71</v>
      </c>
    </row>
    <row r="2294" spans="1:11" ht="18" customHeight="1">
      <c r="A2294" s="1" t="s">
        <v>33</v>
      </c>
      <c r="B2294" s="1">
        <v>2022</v>
      </c>
      <c r="C2294" s="1" t="s">
        <v>47</v>
      </c>
      <c r="D2294" s="1" t="s">
        <v>19</v>
      </c>
      <c r="E2294" s="1" t="s">
        <v>64</v>
      </c>
      <c r="F2294" s="1" t="s">
        <v>41</v>
      </c>
      <c r="G2294" s="1" t="s">
        <v>34</v>
      </c>
      <c r="H2294" s="1" t="s">
        <v>35</v>
      </c>
      <c r="I2294" s="1" t="s">
        <v>118</v>
      </c>
      <c r="J2294" s="1">
        <v>351</v>
      </c>
      <c r="K2294" s="1">
        <v>501.93</v>
      </c>
    </row>
    <row r="2295" spans="1:11" ht="18" customHeight="1">
      <c r="A2295" s="1" t="s">
        <v>40</v>
      </c>
      <c r="B2295" s="1">
        <v>2022</v>
      </c>
      <c r="C2295" s="1" t="s">
        <v>47</v>
      </c>
      <c r="D2295" s="1" t="s">
        <v>19</v>
      </c>
      <c r="E2295" s="1" t="s">
        <v>64</v>
      </c>
      <c r="F2295" s="1" t="s">
        <v>41</v>
      </c>
      <c r="G2295" s="1" t="s">
        <v>34</v>
      </c>
      <c r="H2295" s="1" t="s">
        <v>35</v>
      </c>
      <c r="I2295" s="1" t="s">
        <v>118</v>
      </c>
      <c r="J2295" s="1">
        <v>345</v>
      </c>
      <c r="K2295" s="1">
        <v>493.35</v>
      </c>
    </row>
    <row r="2296" spans="1:11" ht="18" customHeight="1">
      <c r="A2296" s="1" t="s">
        <v>30</v>
      </c>
      <c r="B2296" s="1">
        <v>2022</v>
      </c>
      <c r="C2296" s="1" t="s">
        <v>47</v>
      </c>
      <c r="D2296" s="1" t="s">
        <v>19</v>
      </c>
      <c r="E2296" s="1" t="s">
        <v>64</v>
      </c>
      <c r="F2296" s="1" t="s">
        <v>41</v>
      </c>
      <c r="G2296" s="1" t="s">
        <v>34</v>
      </c>
      <c r="H2296" s="1" t="s">
        <v>35</v>
      </c>
      <c r="I2296" s="1" t="s">
        <v>118</v>
      </c>
      <c r="J2296" s="1">
        <v>339</v>
      </c>
      <c r="K2296" s="1">
        <v>484.77</v>
      </c>
    </row>
    <row r="2297" spans="1:11" ht="18" customHeight="1">
      <c r="A2297" s="1" t="s">
        <v>36</v>
      </c>
      <c r="B2297" s="1">
        <v>2022</v>
      </c>
      <c r="C2297" s="1" t="s">
        <v>47</v>
      </c>
      <c r="D2297" s="1" t="s">
        <v>19</v>
      </c>
      <c r="E2297" s="1" t="s">
        <v>64</v>
      </c>
      <c r="F2297" s="1" t="s">
        <v>41</v>
      </c>
      <c r="G2297" s="1" t="s">
        <v>34</v>
      </c>
      <c r="H2297" s="1" t="s">
        <v>35</v>
      </c>
      <c r="I2297" s="1" t="s">
        <v>118</v>
      </c>
      <c r="J2297" s="1">
        <v>325</v>
      </c>
      <c r="K2297" s="1">
        <v>464.75</v>
      </c>
    </row>
    <row r="2298" spans="1:11" ht="18" customHeight="1">
      <c r="A2298" s="1" t="s">
        <v>30</v>
      </c>
      <c r="B2298" s="1">
        <v>2022</v>
      </c>
      <c r="C2298" s="1" t="s">
        <v>47</v>
      </c>
      <c r="D2298" s="1" t="s">
        <v>19</v>
      </c>
      <c r="E2298" s="1" t="s">
        <v>64</v>
      </c>
      <c r="F2298" s="1" t="s">
        <v>41</v>
      </c>
      <c r="G2298" s="1" t="s">
        <v>34</v>
      </c>
      <c r="H2298" s="1" t="s">
        <v>35</v>
      </c>
      <c r="I2298" s="1" t="s">
        <v>118</v>
      </c>
      <c r="J2298" s="1">
        <v>253</v>
      </c>
      <c r="K2298" s="1">
        <v>361.78999999999996</v>
      </c>
    </row>
    <row r="2299" spans="1:11" ht="18" customHeight="1">
      <c r="A2299" s="1" t="s">
        <v>33</v>
      </c>
      <c r="B2299" s="1">
        <v>2022</v>
      </c>
      <c r="C2299" s="1" t="s">
        <v>47</v>
      </c>
      <c r="D2299" s="1" t="s">
        <v>19</v>
      </c>
      <c r="E2299" s="1" t="s">
        <v>64</v>
      </c>
      <c r="F2299" s="1" t="s">
        <v>41</v>
      </c>
      <c r="G2299" s="1" t="s">
        <v>34</v>
      </c>
      <c r="H2299" s="1" t="s">
        <v>35</v>
      </c>
      <c r="I2299" s="1" t="s">
        <v>118</v>
      </c>
      <c r="J2299" s="1">
        <v>301</v>
      </c>
      <c r="K2299" s="1">
        <v>430.43</v>
      </c>
    </row>
    <row r="2300" spans="1:11" ht="18" customHeight="1">
      <c r="A2300" s="1" t="s">
        <v>36</v>
      </c>
      <c r="B2300" s="1">
        <v>2022</v>
      </c>
      <c r="C2300" s="1" t="s">
        <v>47</v>
      </c>
      <c r="D2300" s="1" t="s">
        <v>19</v>
      </c>
      <c r="E2300" s="1" t="s">
        <v>64</v>
      </c>
      <c r="F2300" s="1" t="s">
        <v>41</v>
      </c>
      <c r="G2300" s="1" t="s">
        <v>34</v>
      </c>
      <c r="H2300" s="1" t="s">
        <v>35</v>
      </c>
      <c r="I2300" s="1" t="s">
        <v>118</v>
      </c>
      <c r="J2300" s="1">
        <v>794</v>
      </c>
      <c r="K2300" s="1">
        <v>1135.42</v>
      </c>
    </row>
    <row r="2301" spans="1:11" ht="18" customHeight="1">
      <c r="A2301" s="1" t="s">
        <v>36</v>
      </c>
      <c r="B2301" s="1">
        <v>2022</v>
      </c>
      <c r="C2301" s="1" t="s">
        <v>47</v>
      </c>
      <c r="D2301" s="1" t="s">
        <v>19</v>
      </c>
      <c r="E2301" s="1" t="s">
        <v>64</v>
      </c>
      <c r="F2301" s="1" t="s">
        <v>41</v>
      </c>
      <c r="G2301" s="1" t="s">
        <v>34</v>
      </c>
      <c r="H2301" s="1" t="s">
        <v>35</v>
      </c>
      <c r="I2301" s="1" t="s">
        <v>118</v>
      </c>
      <c r="J2301" s="1">
        <v>847</v>
      </c>
      <c r="K2301" s="1">
        <v>1211.21</v>
      </c>
    </row>
    <row r="2302" spans="1:11" ht="18" customHeight="1">
      <c r="A2302" s="1" t="s">
        <v>33</v>
      </c>
      <c r="B2302" s="1">
        <v>2022</v>
      </c>
      <c r="C2302" s="1" t="s">
        <v>47</v>
      </c>
      <c r="D2302" s="1" t="s">
        <v>19</v>
      </c>
      <c r="E2302" s="1" t="s">
        <v>64</v>
      </c>
      <c r="F2302" s="1" t="s">
        <v>41</v>
      </c>
      <c r="G2302" s="1" t="s">
        <v>34</v>
      </c>
      <c r="H2302" s="1" t="s">
        <v>35</v>
      </c>
      <c r="I2302" s="1" t="s">
        <v>118</v>
      </c>
      <c r="J2302" s="1">
        <v>880</v>
      </c>
      <c r="K2302" s="1">
        <v>1258.4000000000001</v>
      </c>
    </row>
    <row r="2303" spans="1:11" ht="18" customHeight="1">
      <c r="A2303" s="1" t="s">
        <v>33</v>
      </c>
      <c r="B2303" s="1">
        <v>2023</v>
      </c>
      <c r="C2303" s="1" t="s">
        <v>42</v>
      </c>
      <c r="D2303" s="1" t="s">
        <v>20</v>
      </c>
      <c r="E2303" s="1" t="s">
        <v>64</v>
      </c>
      <c r="F2303" s="1" t="s">
        <v>31</v>
      </c>
      <c r="G2303" s="1" t="s">
        <v>16</v>
      </c>
      <c r="H2303" s="1" t="s">
        <v>32</v>
      </c>
      <c r="I2303" s="1" t="s">
        <v>21</v>
      </c>
      <c r="J2303" s="1">
        <v>362</v>
      </c>
      <c r="K2303" s="1">
        <v>553.86</v>
      </c>
    </row>
    <row r="2304" spans="1:11" ht="18" customHeight="1">
      <c r="A2304" s="1" t="s">
        <v>36</v>
      </c>
      <c r="B2304" s="1">
        <v>2023</v>
      </c>
      <c r="C2304" s="1" t="s">
        <v>42</v>
      </c>
      <c r="D2304" s="1" t="s">
        <v>20</v>
      </c>
      <c r="E2304" s="1" t="s">
        <v>64</v>
      </c>
      <c r="F2304" s="1" t="s">
        <v>31</v>
      </c>
      <c r="G2304" s="1" t="s">
        <v>16</v>
      </c>
      <c r="H2304" s="1" t="s">
        <v>32</v>
      </c>
      <c r="I2304" s="1" t="s">
        <v>21</v>
      </c>
      <c r="J2304" s="1">
        <v>338</v>
      </c>
      <c r="K2304" s="1">
        <v>483.34000000000003</v>
      </c>
    </row>
    <row r="2305" spans="1:11" ht="18" customHeight="1">
      <c r="A2305" s="1" t="s">
        <v>37</v>
      </c>
      <c r="B2305" s="1">
        <v>2023</v>
      </c>
      <c r="C2305" s="1" t="s">
        <v>42</v>
      </c>
      <c r="D2305" s="1" t="s">
        <v>20</v>
      </c>
      <c r="E2305" s="1" t="s">
        <v>64</v>
      </c>
      <c r="F2305" s="1" t="s">
        <v>31</v>
      </c>
      <c r="G2305" s="1" t="s">
        <v>16</v>
      </c>
      <c r="H2305" s="1" t="s">
        <v>32</v>
      </c>
      <c r="I2305" s="1" t="s">
        <v>21</v>
      </c>
      <c r="J2305" s="1">
        <v>364</v>
      </c>
      <c r="K2305" s="1">
        <v>520.52</v>
      </c>
    </row>
    <row r="2306" spans="1:11" ht="18" customHeight="1">
      <c r="A2306" s="1" t="s">
        <v>36</v>
      </c>
      <c r="B2306" s="1">
        <v>2023</v>
      </c>
      <c r="C2306" s="1" t="s">
        <v>42</v>
      </c>
      <c r="D2306" s="1" t="s">
        <v>20</v>
      </c>
      <c r="E2306" s="1" t="s">
        <v>64</v>
      </c>
      <c r="F2306" s="1" t="s">
        <v>31</v>
      </c>
      <c r="G2306" s="1" t="s">
        <v>16</v>
      </c>
      <c r="H2306" s="1" t="s">
        <v>32</v>
      </c>
      <c r="I2306" s="1" t="s">
        <v>21</v>
      </c>
      <c r="J2306" s="1">
        <v>334</v>
      </c>
      <c r="K2306" s="1">
        <v>477.62</v>
      </c>
    </row>
    <row r="2307" spans="1:11" ht="18" customHeight="1">
      <c r="A2307" s="1" t="s">
        <v>36</v>
      </c>
      <c r="B2307" s="1">
        <v>2023</v>
      </c>
      <c r="C2307" s="1" t="s">
        <v>42</v>
      </c>
      <c r="D2307" s="1" t="s">
        <v>20</v>
      </c>
      <c r="E2307" s="1" t="s">
        <v>64</v>
      </c>
      <c r="F2307" s="1" t="s">
        <v>31</v>
      </c>
      <c r="G2307" s="1" t="s">
        <v>16</v>
      </c>
      <c r="H2307" s="1" t="s">
        <v>32</v>
      </c>
      <c r="I2307" s="1" t="s">
        <v>21</v>
      </c>
      <c r="J2307" s="1">
        <v>655</v>
      </c>
      <c r="K2307" s="1">
        <v>936.65</v>
      </c>
    </row>
    <row r="2308" spans="1:11" ht="18" customHeight="1">
      <c r="A2308" s="1" t="s">
        <v>33</v>
      </c>
      <c r="B2308" s="1">
        <v>2023</v>
      </c>
      <c r="C2308" s="1" t="s">
        <v>42</v>
      </c>
      <c r="D2308" s="1" t="s">
        <v>20</v>
      </c>
      <c r="E2308" s="1" t="s">
        <v>64</v>
      </c>
      <c r="F2308" s="1" t="s">
        <v>31</v>
      </c>
      <c r="G2308" s="1" t="s">
        <v>16</v>
      </c>
      <c r="H2308" s="1" t="s">
        <v>32</v>
      </c>
      <c r="I2308" s="1" t="s">
        <v>21</v>
      </c>
      <c r="J2308" s="1">
        <v>742</v>
      </c>
      <c r="K2308" s="1">
        <v>1061.06</v>
      </c>
    </row>
    <row r="2309" spans="1:11" ht="18" customHeight="1">
      <c r="A2309" s="1" t="s">
        <v>33</v>
      </c>
      <c r="B2309" s="1">
        <v>2023</v>
      </c>
      <c r="C2309" s="1" t="s">
        <v>42</v>
      </c>
      <c r="D2309" s="1" t="s">
        <v>20</v>
      </c>
      <c r="E2309" s="1" t="s">
        <v>64</v>
      </c>
      <c r="F2309" s="1" t="s">
        <v>31</v>
      </c>
      <c r="G2309" s="1" t="s">
        <v>16</v>
      </c>
      <c r="H2309" s="1" t="s">
        <v>32</v>
      </c>
      <c r="I2309" s="1" t="s">
        <v>21</v>
      </c>
      <c r="J2309" s="1">
        <v>363</v>
      </c>
      <c r="K2309" s="1">
        <v>519.09</v>
      </c>
    </row>
    <row r="2310" spans="1:11" ht="18" customHeight="1">
      <c r="A2310" s="1" t="s">
        <v>36</v>
      </c>
      <c r="B2310" s="1">
        <v>2023</v>
      </c>
      <c r="C2310" s="1" t="s">
        <v>42</v>
      </c>
      <c r="D2310" s="1" t="s">
        <v>20</v>
      </c>
      <c r="E2310" s="1" t="s">
        <v>64</v>
      </c>
      <c r="F2310" s="1" t="s">
        <v>31</v>
      </c>
      <c r="G2310" s="1" t="s">
        <v>16</v>
      </c>
      <c r="H2310" s="1" t="s">
        <v>32</v>
      </c>
      <c r="I2310" s="1" t="s">
        <v>21</v>
      </c>
      <c r="J2310" s="1">
        <v>781</v>
      </c>
      <c r="K2310" s="1">
        <v>526.24</v>
      </c>
    </row>
    <row r="2311" spans="1:11" ht="18" customHeight="1">
      <c r="A2311" s="1" t="s">
        <v>36</v>
      </c>
      <c r="B2311" s="1">
        <v>2023</v>
      </c>
      <c r="C2311" s="1" t="s">
        <v>42</v>
      </c>
      <c r="D2311" s="1" t="s">
        <v>20</v>
      </c>
      <c r="E2311" s="1" t="s">
        <v>64</v>
      </c>
      <c r="F2311" s="1" t="s">
        <v>31</v>
      </c>
      <c r="G2311" s="1" t="s">
        <v>16</v>
      </c>
      <c r="H2311" s="1" t="s">
        <v>32</v>
      </c>
      <c r="I2311" s="1" t="s">
        <v>21</v>
      </c>
      <c r="J2311" s="1">
        <v>361</v>
      </c>
      <c r="K2311" s="1">
        <v>516.23</v>
      </c>
    </row>
    <row r="2312" spans="1:11" ht="18" customHeight="1">
      <c r="A2312" s="1" t="s">
        <v>37</v>
      </c>
      <c r="B2312" s="1">
        <v>2023</v>
      </c>
      <c r="C2312" s="1" t="s">
        <v>42</v>
      </c>
      <c r="D2312" s="1" t="s">
        <v>20</v>
      </c>
      <c r="E2312" s="1" t="s">
        <v>64</v>
      </c>
      <c r="F2312" s="1" t="s">
        <v>31</v>
      </c>
      <c r="G2312" s="1" t="s">
        <v>16</v>
      </c>
      <c r="H2312" s="1" t="s">
        <v>32</v>
      </c>
      <c r="I2312" s="1" t="s">
        <v>21</v>
      </c>
      <c r="J2312" s="1">
        <v>337</v>
      </c>
      <c r="K2312" s="1">
        <v>481.90999999999997</v>
      </c>
    </row>
    <row r="2313" spans="1:11" ht="18" customHeight="1">
      <c r="A2313" s="1" t="s">
        <v>36</v>
      </c>
      <c r="B2313" s="1">
        <v>2023</v>
      </c>
      <c r="C2313" s="1" t="s">
        <v>42</v>
      </c>
      <c r="D2313" s="1" t="s">
        <v>20</v>
      </c>
      <c r="E2313" s="1" t="s">
        <v>64</v>
      </c>
      <c r="F2313" s="1" t="s">
        <v>31</v>
      </c>
      <c r="G2313" s="1" t="s">
        <v>16</v>
      </c>
      <c r="H2313" s="1" t="s">
        <v>32</v>
      </c>
      <c r="I2313" s="1" t="s">
        <v>21</v>
      </c>
      <c r="J2313" s="1">
        <v>365</v>
      </c>
      <c r="K2313" s="1">
        <v>521.95000000000005</v>
      </c>
    </row>
    <row r="2314" spans="1:11" ht="18" customHeight="1">
      <c r="A2314" s="1" t="s">
        <v>33</v>
      </c>
      <c r="B2314" s="1">
        <v>2023</v>
      </c>
      <c r="C2314" s="1" t="s">
        <v>42</v>
      </c>
      <c r="D2314" s="1" t="s">
        <v>20</v>
      </c>
      <c r="E2314" s="1" t="s">
        <v>64</v>
      </c>
      <c r="F2314" s="1" t="s">
        <v>31</v>
      </c>
      <c r="G2314" s="1" t="s">
        <v>16</v>
      </c>
      <c r="H2314" s="1" t="s">
        <v>32</v>
      </c>
      <c r="I2314" s="1" t="s">
        <v>21</v>
      </c>
      <c r="J2314" s="1">
        <v>751</v>
      </c>
      <c r="K2314" s="1">
        <v>1073.93</v>
      </c>
    </row>
    <row r="2315" spans="1:11" ht="18" customHeight="1">
      <c r="A2315" s="1" t="s">
        <v>37</v>
      </c>
      <c r="B2315" s="1">
        <v>2023</v>
      </c>
      <c r="C2315" s="1" t="s">
        <v>46</v>
      </c>
      <c r="D2315" s="1" t="s">
        <v>20</v>
      </c>
      <c r="E2315" s="1" t="s">
        <v>64</v>
      </c>
      <c r="F2315" s="1" t="s">
        <v>31</v>
      </c>
      <c r="G2315" s="1" t="s">
        <v>16</v>
      </c>
      <c r="H2315" s="1" t="s">
        <v>32</v>
      </c>
      <c r="I2315" s="1" t="s">
        <v>21</v>
      </c>
      <c r="J2315" s="1">
        <v>344</v>
      </c>
      <c r="K2315" s="1">
        <v>526.32000000000005</v>
      </c>
    </row>
    <row r="2316" spans="1:11" ht="18" customHeight="1">
      <c r="A2316" s="1" t="s">
        <v>33</v>
      </c>
      <c r="B2316" s="1">
        <v>2023</v>
      </c>
      <c r="C2316" s="1" t="s">
        <v>46</v>
      </c>
      <c r="D2316" s="1" t="s">
        <v>20</v>
      </c>
      <c r="E2316" s="1" t="s">
        <v>64</v>
      </c>
      <c r="F2316" s="1" t="s">
        <v>31</v>
      </c>
      <c r="G2316" s="1" t="s">
        <v>16</v>
      </c>
      <c r="H2316" s="1" t="s">
        <v>32</v>
      </c>
      <c r="I2316" s="1" t="s">
        <v>21</v>
      </c>
      <c r="J2316" s="1">
        <v>314</v>
      </c>
      <c r="K2316" s="1">
        <v>449.02</v>
      </c>
    </row>
    <row r="2317" spans="1:11" ht="18" customHeight="1">
      <c r="A2317" s="1" t="s">
        <v>36</v>
      </c>
      <c r="B2317" s="1">
        <v>2023</v>
      </c>
      <c r="C2317" s="1" t="s">
        <v>46</v>
      </c>
      <c r="D2317" s="1" t="s">
        <v>20</v>
      </c>
      <c r="E2317" s="1" t="s">
        <v>56</v>
      </c>
      <c r="F2317" s="1" t="s">
        <v>31</v>
      </c>
      <c r="G2317" s="1" t="s">
        <v>16</v>
      </c>
      <c r="H2317" s="1" t="s">
        <v>32</v>
      </c>
      <c r="I2317" s="1" t="s">
        <v>21</v>
      </c>
      <c r="J2317" s="1">
        <v>340</v>
      </c>
      <c r="K2317" s="1">
        <v>486.2</v>
      </c>
    </row>
    <row r="2318" spans="1:11" ht="18" customHeight="1">
      <c r="A2318" s="1" t="s">
        <v>33</v>
      </c>
      <c r="B2318" s="1">
        <v>2023</v>
      </c>
      <c r="C2318" s="1" t="s">
        <v>46</v>
      </c>
      <c r="D2318" s="1" t="s">
        <v>20</v>
      </c>
      <c r="E2318" s="1" t="s">
        <v>56</v>
      </c>
      <c r="F2318" s="1" t="s">
        <v>31</v>
      </c>
      <c r="G2318" s="1" t="s">
        <v>16</v>
      </c>
      <c r="H2318" s="1" t="s">
        <v>32</v>
      </c>
      <c r="I2318" s="1" t="s">
        <v>21</v>
      </c>
      <c r="J2318" s="1">
        <v>316</v>
      </c>
      <c r="K2318" s="1">
        <v>451.88</v>
      </c>
    </row>
    <row r="2319" spans="1:11" ht="18" customHeight="1">
      <c r="A2319" s="1" t="s">
        <v>36</v>
      </c>
      <c r="B2319" s="1">
        <v>2023</v>
      </c>
      <c r="C2319" s="1" t="s">
        <v>46</v>
      </c>
      <c r="D2319" s="1" t="s">
        <v>20</v>
      </c>
      <c r="E2319" s="1" t="s">
        <v>56</v>
      </c>
      <c r="F2319" s="1" t="s">
        <v>31</v>
      </c>
      <c r="G2319" s="1" t="s">
        <v>16</v>
      </c>
      <c r="H2319" s="1" t="s">
        <v>32</v>
      </c>
      <c r="I2319" s="1" t="s">
        <v>21</v>
      </c>
      <c r="J2319" s="1">
        <v>659</v>
      </c>
      <c r="K2319" s="1">
        <v>942.37</v>
      </c>
    </row>
    <row r="2320" spans="1:11" ht="18" customHeight="1">
      <c r="A2320" s="1" t="s">
        <v>36</v>
      </c>
      <c r="B2320" s="1">
        <v>2023</v>
      </c>
      <c r="C2320" s="1" t="s">
        <v>46</v>
      </c>
      <c r="D2320" s="1" t="s">
        <v>20</v>
      </c>
      <c r="E2320" s="1" t="s">
        <v>56</v>
      </c>
      <c r="F2320" s="1" t="s">
        <v>31</v>
      </c>
      <c r="G2320" s="1" t="s">
        <v>16</v>
      </c>
      <c r="H2320" s="1" t="s">
        <v>32</v>
      </c>
      <c r="I2320" s="1" t="s">
        <v>21</v>
      </c>
      <c r="J2320" s="1">
        <v>785</v>
      </c>
      <c r="K2320" s="1">
        <v>526.24</v>
      </c>
    </row>
    <row r="2321" spans="1:11" ht="18" customHeight="1">
      <c r="A2321" s="1" t="s">
        <v>33</v>
      </c>
      <c r="B2321" s="1">
        <v>2023</v>
      </c>
      <c r="C2321" s="1" t="s">
        <v>46</v>
      </c>
      <c r="D2321" s="1" t="s">
        <v>20</v>
      </c>
      <c r="E2321" s="1" t="s">
        <v>56</v>
      </c>
      <c r="F2321" s="1" t="s">
        <v>31</v>
      </c>
      <c r="G2321" s="1" t="s">
        <v>16</v>
      </c>
      <c r="H2321" s="1" t="s">
        <v>32</v>
      </c>
      <c r="I2321" s="1" t="s">
        <v>21</v>
      </c>
      <c r="J2321" s="1">
        <v>343</v>
      </c>
      <c r="K2321" s="1">
        <v>490.49</v>
      </c>
    </row>
    <row r="2322" spans="1:11" ht="18" customHeight="1">
      <c r="A2322" s="1" t="s">
        <v>36</v>
      </c>
      <c r="B2322" s="1">
        <v>2023</v>
      </c>
      <c r="C2322" s="1" t="s">
        <v>46</v>
      </c>
      <c r="D2322" s="1" t="s">
        <v>20</v>
      </c>
      <c r="E2322" s="1" t="s">
        <v>56</v>
      </c>
      <c r="F2322" s="1" t="s">
        <v>31</v>
      </c>
      <c r="G2322" s="1" t="s">
        <v>16</v>
      </c>
      <c r="H2322" s="1" t="s">
        <v>32</v>
      </c>
      <c r="I2322" s="1" t="s">
        <v>21</v>
      </c>
      <c r="J2322" s="1">
        <v>313</v>
      </c>
      <c r="K2322" s="1">
        <v>447.59000000000003</v>
      </c>
    </row>
    <row r="2323" spans="1:11" ht="18" customHeight="1">
      <c r="A2323" s="1" t="s">
        <v>33</v>
      </c>
      <c r="B2323" s="1">
        <v>2023</v>
      </c>
      <c r="C2323" s="1" t="s">
        <v>46</v>
      </c>
      <c r="D2323" s="1" t="s">
        <v>20</v>
      </c>
      <c r="E2323" s="1" t="s">
        <v>56</v>
      </c>
      <c r="F2323" s="1" t="s">
        <v>31</v>
      </c>
      <c r="G2323" s="1" t="s">
        <v>16</v>
      </c>
      <c r="H2323" s="1" t="s">
        <v>32</v>
      </c>
      <c r="I2323" s="1" t="s">
        <v>21</v>
      </c>
      <c r="J2323" s="1">
        <v>341</v>
      </c>
      <c r="K2323" s="1">
        <v>487.63</v>
      </c>
    </row>
    <row r="2324" spans="1:11" ht="18" customHeight="1">
      <c r="A2324" s="1" t="s">
        <v>37</v>
      </c>
      <c r="B2324" s="1">
        <v>2023</v>
      </c>
      <c r="C2324" s="1" t="s">
        <v>46</v>
      </c>
      <c r="D2324" s="1" t="s">
        <v>20</v>
      </c>
      <c r="E2324" s="1" t="s">
        <v>56</v>
      </c>
      <c r="F2324" s="1" t="s">
        <v>31</v>
      </c>
      <c r="G2324" s="1" t="s">
        <v>16</v>
      </c>
      <c r="H2324" s="1" t="s">
        <v>32</v>
      </c>
      <c r="I2324" s="1" t="s">
        <v>21</v>
      </c>
      <c r="J2324" s="1">
        <v>754</v>
      </c>
      <c r="K2324" s="1">
        <v>1078.22</v>
      </c>
    </row>
    <row r="2325" spans="1:11" ht="18" customHeight="1">
      <c r="A2325" s="1" t="s">
        <v>37</v>
      </c>
      <c r="B2325" s="1">
        <v>2023</v>
      </c>
      <c r="C2325" s="1" t="s">
        <v>50</v>
      </c>
      <c r="D2325" s="1" t="s">
        <v>20</v>
      </c>
      <c r="E2325" s="1" t="s">
        <v>56</v>
      </c>
      <c r="F2325" s="1" t="s">
        <v>31</v>
      </c>
      <c r="G2325" s="1" t="s">
        <v>16</v>
      </c>
      <c r="H2325" s="1" t="s">
        <v>32</v>
      </c>
      <c r="I2325" s="1" t="s">
        <v>21</v>
      </c>
      <c r="J2325" s="1">
        <v>320</v>
      </c>
      <c r="K2325" s="1">
        <v>489.6</v>
      </c>
    </row>
    <row r="2326" spans="1:11" ht="18" customHeight="1">
      <c r="A2326" s="1" t="s">
        <v>33</v>
      </c>
      <c r="B2326" s="1">
        <v>2023</v>
      </c>
      <c r="C2326" s="1" t="s">
        <v>50</v>
      </c>
      <c r="D2326" s="1" t="s">
        <v>20</v>
      </c>
      <c r="E2326" s="1" t="s">
        <v>56</v>
      </c>
      <c r="F2326" s="1" t="s">
        <v>31</v>
      </c>
      <c r="G2326" s="1" t="s">
        <v>16</v>
      </c>
      <c r="H2326" s="1" t="s">
        <v>32</v>
      </c>
      <c r="I2326" s="1" t="s">
        <v>21</v>
      </c>
      <c r="J2326" s="1">
        <v>296</v>
      </c>
      <c r="K2326" s="1">
        <v>423.28</v>
      </c>
    </row>
    <row r="2327" spans="1:11" ht="18" customHeight="1">
      <c r="A2327" s="1" t="s">
        <v>36</v>
      </c>
      <c r="B2327" s="1">
        <v>2023</v>
      </c>
      <c r="C2327" s="1" t="s">
        <v>50</v>
      </c>
      <c r="D2327" s="1" t="s">
        <v>20</v>
      </c>
      <c r="E2327" s="1" t="s">
        <v>56</v>
      </c>
      <c r="F2327" s="1" t="s">
        <v>31</v>
      </c>
      <c r="G2327" s="1" t="s">
        <v>16</v>
      </c>
      <c r="H2327" s="1" t="s">
        <v>32</v>
      </c>
      <c r="I2327" s="1" t="s">
        <v>21</v>
      </c>
      <c r="J2327" s="1">
        <v>322</v>
      </c>
      <c r="K2327" s="1">
        <v>460.46000000000004</v>
      </c>
    </row>
    <row r="2328" spans="1:11" ht="18" customHeight="1">
      <c r="A2328" s="1" t="s">
        <v>36</v>
      </c>
      <c r="B2328" s="1">
        <v>2023</v>
      </c>
      <c r="C2328" s="1" t="s">
        <v>50</v>
      </c>
      <c r="D2328" s="1" t="s">
        <v>20</v>
      </c>
      <c r="E2328" s="1" t="s">
        <v>56</v>
      </c>
      <c r="F2328" s="1" t="s">
        <v>31</v>
      </c>
      <c r="G2328" s="1" t="s">
        <v>16</v>
      </c>
      <c r="H2328" s="1" t="s">
        <v>32</v>
      </c>
      <c r="I2328" s="1" t="s">
        <v>21</v>
      </c>
      <c r="J2328" s="1">
        <v>292</v>
      </c>
      <c r="K2328" s="1">
        <v>417.56</v>
      </c>
    </row>
    <row r="2329" spans="1:11" ht="18" customHeight="1">
      <c r="A2329" s="1" t="s">
        <v>36</v>
      </c>
      <c r="B2329" s="1">
        <v>2023</v>
      </c>
      <c r="C2329" s="1" t="s">
        <v>50</v>
      </c>
      <c r="D2329" s="1" t="s">
        <v>20</v>
      </c>
      <c r="E2329" s="1" t="s">
        <v>56</v>
      </c>
      <c r="F2329" s="1" t="s">
        <v>31</v>
      </c>
      <c r="G2329" s="1" t="s">
        <v>16</v>
      </c>
      <c r="H2329" s="1" t="s">
        <v>32</v>
      </c>
      <c r="I2329" s="1" t="s">
        <v>21</v>
      </c>
      <c r="J2329" s="1">
        <v>749</v>
      </c>
      <c r="K2329" s="1">
        <v>1071.07</v>
      </c>
    </row>
    <row r="2330" spans="1:11" ht="18" customHeight="1">
      <c r="A2330" s="1" t="s">
        <v>36</v>
      </c>
      <c r="B2330" s="1">
        <v>2023</v>
      </c>
      <c r="C2330" s="1" t="s">
        <v>50</v>
      </c>
      <c r="D2330" s="1" t="s">
        <v>20</v>
      </c>
      <c r="E2330" s="1" t="s">
        <v>56</v>
      </c>
      <c r="F2330" s="1" t="s">
        <v>31</v>
      </c>
      <c r="G2330" s="1" t="s">
        <v>16</v>
      </c>
      <c r="H2330" s="1" t="s">
        <v>32</v>
      </c>
      <c r="I2330" s="1" t="s">
        <v>21</v>
      </c>
      <c r="J2330" s="1">
        <v>321</v>
      </c>
      <c r="K2330" s="1">
        <v>459.03</v>
      </c>
    </row>
    <row r="2331" spans="1:11" ht="18" customHeight="1">
      <c r="A2331" s="1" t="s">
        <v>36</v>
      </c>
      <c r="B2331" s="1">
        <v>2023</v>
      </c>
      <c r="C2331" s="1" t="s">
        <v>50</v>
      </c>
      <c r="D2331" s="1" t="s">
        <v>20</v>
      </c>
      <c r="E2331" s="1" t="s">
        <v>56</v>
      </c>
      <c r="F2331" s="1" t="s">
        <v>31</v>
      </c>
      <c r="G2331" s="1" t="s">
        <v>16</v>
      </c>
      <c r="H2331" s="1" t="s">
        <v>32</v>
      </c>
      <c r="I2331" s="1" t="s">
        <v>21</v>
      </c>
      <c r="J2331" s="1">
        <v>319</v>
      </c>
      <c r="K2331" s="1">
        <v>456.16999999999996</v>
      </c>
    </row>
    <row r="2332" spans="1:11" ht="18" customHeight="1">
      <c r="A2332" s="1" t="s">
        <v>36</v>
      </c>
      <c r="B2332" s="1">
        <v>2023</v>
      </c>
      <c r="C2332" s="1" t="s">
        <v>50</v>
      </c>
      <c r="D2332" s="1" t="s">
        <v>20</v>
      </c>
      <c r="E2332" s="1" t="s">
        <v>56</v>
      </c>
      <c r="F2332" s="1" t="s">
        <v>31</v>
      </c>
      <c r="G2332" s="1" t="s">
        <v>16</v>
      </c>
      <c r="H2332" s="1" t="s">
        <v>32</v>
      </c>
      <c r="I2332" s="1" t="s">
        <v>21</v>
      </c>
      <c r="J2332" s="1">
        <v>295</v>
      </c>
      <c r="K2332" s="1">
        <v>421.85</v>
      </c>
    </row>
    <row r="2333" spans="1:11" ht="18" customHeight="1">
      <c r="A2333" s="1" t="s">
        <v>33</v>
      </c>
      <c r="B2333" s="1">
        <v>2023</v>
      </c>
      <c r="C2333" s="1" t="s">
        <v>50</v>
      </c>
      <c r="D2333" s="1" t="s">
        <v>20</v>
      </c>
      <c r="E2333" s="1" t="s">
        <v>56</v>
      </c>
      <c r="F2333" s="1" t="s">
        <v>31</v>
      </c>
      <c r="G2333" s="1" t="s">
        <v>16</v>
      </c>
      <c r="H2333" s="1" t="s">
        <v>32</v>
      </c>
      <c r="I2333" s="1" t="s">
        <v>21</v>
      </c>
      <c r="J2333" s="1">
        <v>323</v>
      </c>
      <c r="K2333" s="1">
        <v>461.89</v>
      </c>
    </row>
    <row r="2334" spans="1:11" ht="18" customHeight="1">
      <c r="A2334" s="1" t="s">
        <v>37</v>
      </c>
      <c r="B2334" s="1">
        <v>2023</v>
      </c>
      <c r="C2334" s="1" t="s">
        <v>50</v>
      </c>
      <c r="D2334" s="1" t="s">
        <v>20</v>
      </c>
      <c r="E2334" s="1" t="s">
        <v>56</v>
      </c>
      <c r="F2334" s="1" t="s">
        <v>31</v>
      </c>
      <c r="G2334" s="1" t="s">
        <v>16</v>
      </c>
      <c r="H2334" s="1" t="s">
        <v>32</v>
      </c>
      <c r="I2334" s="1" t="s">
        <v>21</v>
      </c>
      <c r="J2334" s="1">
        <v>758</v>
      </c>
      <c r="K2334" s="1">
        <v>1083.94</v>
      </c>
    </row>
    <row r="2335" spans="1:11" ht="18" customHeight="1">
      <c r="A2335" s="1" t="s">
        <v>40</v>
      </c>
      <c r="B2335" s="1">
        <v>2023</v>
      </c>
      <c r="C2335" s="1" t="s">
        <v>38</v>
      </c>
      <c r="D2335" s="1" t="s">
        <v>20</v>
      </c>
      <c r="E2335" s="1" t="s">
        <v>56</v>
      </c>
      <c r="F2335" s="1" t="s">
        <v>31</v>
      </c>
      <c r="G2335" s="1" t="s">
        <v>16</v>
      </c>
      <c r="H2335" s="1" t="s">
        <v>32</v>
      </c>
      <c r="I2335" s="1" t="s">
        <v>21</v>
      </c>
      <c r="J2335" s="1">
        <v>128</v>
      </c>
      <c r="K2335" s="1">
        <v>195.84</v>
      </c>
    </row>
    <row r="2336" spans="1:11" ht="18" customHeight="1">
      <c r="A2336" s="1" t="s">
        <v>33</v>
      </c>
      <c r="B2336" s="1">
        <v>2023</v>
      </c>
      <c r="C2336" s="1" t="s">
        <v>38</v>
      </c>
      <c r="D2336" s="1" t="s">
        <v>20</v>
      </c>
      <c r="E2336" s="1" t="s">
        <v>56</v>
      </c>
      <c r="F2336" s="1" t="s">
        <v>31</v>
      </c>
      <c r="G2336" s="1" t="s">
        <v>16</v>
      </c>
      <c r="H2336" s="1" t="s">
        <v>32</v>
      </c>
      <c r="I2336" s="1" t="s">
        <v>21</v>
      </c>
      <c r="J2336" s="1">
        <v>302</v>
      </c>
      <c r="K2336" s="1">
        <v>431.86</v>
      </c>
    </row>
    <row r="2337" spans="1:11" ht="18" customHeight="1">
      <c r="A2337" s="1" t="s">
        <v>33</v>
      </c>
      <c r="B2337" s="1">
        <v>2023</v>
      </c>
      <c r="C2337" s="1" t="s">
        <v>38</v>
      </c>
      <c r="D2337" s="1" t="s">
        <v>20</v>
      </c>
      <c r="E2337" s="1" t="s">
        <v>56</v>
      </c>
      <c r="F2337" s="1" t="s">
        <v>31</v>
      </c>
      <c r="G2337" s="1" t="s">
        <v>16</v>
      </c>
      <c r="H2337" s="1" t="s">
        <v>32</v>
      </c>
      <c r="I2337" s="1" t="s">
        <v>21</v>
      </c>
      <c r="J2337" s="1">
        <v>130</v>
      </c>
      <c r="K2337" s="1">
        <v>185.9</v>
      </c>
    </row>
    <row r="2338" spans="1:11" ht="18" customHeight="1">
      <c r="A2338" s="1" t="s">
        <v>33</v>
      </c>
      <c r="B2338" s="1">
        <v>2023</v>
      </c>
      <c r="C2338" s="1" t="s">
        <v>38</v>
      </c>
      <c r="D2338" s="1" t="s">
        <v>20</v>
      </c>
      <c r="E2338" s="1" t="s">
        <v>56</v>
      </c>
      <c r="F2338" s="1" t="s">
        <v>31</v>
      </c>
      <c r="G2338" s="1" t="s">
        <v>16</v>
      </c>
      <c r="H2338" s="1" t="s">
        <v>32</v>
      </c>
      <c r="I2338" s="1" t="s">
        <v>21</v>
      </c>
      <c r="J2338" s="1">
        <v>346</v>
      </c>
      <c r="K2338" s="1">
        <v>494.78</v>
      </c>
    </row>
    <row r="2339" spans="1:11" ht="18" customHeight="1">
      <c r="A2339" s="1" t="s">
        <v>36</v>
      </c>
      <c r="B2339" s="1">
        <v>2023</v>
      </c>
      <c r="C2339" s="1" t="s">
        <v>38</v>
      </c>
      <c r="D2339" s="1" t="s">
        <v>20</v>
      </c>
      <c r="E2339" s="1" t="s">
        <v>56</v>
      </c>
      <c r="F2339" s="1" t="s">
        <v>31</v>
      </c>
      <c r="G2339" s="1" t="s">
        <v>16</v>
      </c>
      <c r="H2339" s="1" t="s">
        <v>32</v>
      </c>
      <c r="I2339" s="1" t="s">
        <v>21</v>
      </c>
      <c r="J2339" s="1">
        <v>372</v>
      </c>
      <c r="K2339" s="1">
        <v>531.96</v>
      </c>
    </row>
    <row r="2340" spans="1:11" ht="18" customHeight="1">
      <c r="A2340" s="1" t="s">
        <v>30</v>
      </c>
      <c r="B2340" s="1">
        <v>2023</v>
      </c>
      <c r="C2340" s="1" t="s">
        <v>38</v>
      </c>
      <c r="D2340" s="1" t="s">
        <v>20</v>
      </c>
      <c r="E2340" s="1" t="s">
        <v>56</v>
      </c>
      <c r="F2340" s="1" t="s">
        <v>31</v>
      </c>
      <c r="G2340" s="1" t="s">
        <v>16</v>
      </c>
      <c r="H2340" s="1" t="s">
        <v>32</v>
      </c>
      <c r="I2340" s="1" t="s">
        <v>21</v>
      </c>
      <c r="J2340" s="1">
        <v>740</v>
      </c>
      <c r="K2340" s="1">
        <v>1058.2</v>
      </c>
    </row>
    <row r="2341" spans="1:11" ht="18" customHeight="1">
      <c r="A2341" s="1" t="s">
        <v>30</v>
      </c>
      <c r="B2341" s="1">
        <v>2023</v>
      </c>
      <c r="C2341" s="1" t="s">
        <v>38</v>
      </c>
      <c r="D2341" s="1" t="s">
        <v>20</v>
      </c>
      <c r="E2341" s="1" t="s">
        <v>56</v>
      </c>
      <c r="F2341" s="1" t="s">
        <v>31</v>
      </c>
      <c r="G2341" s="1" t="s">
        <v>16</v>
      </c>
      <c r="H2341" s="1" t="s">
        <v>32</v>
      </c>
      <c r="I2341" s="1" t="s">
        <v>21</v>
      </c>
      <c r="J2341" s="1">
        <v>129</v>
      </c>
      <c r="K2341" s="1">
        <v>184.47</v>
      </c>
    </row>
    <row r="2342" spans="1:11" ht="18" customHeight="1">
      <c r="A2342" s="1" t="s">
        <v>36</v>
      </c>
      <c r="B2342" s="1">
        <v>2023</v>
      </c>
      <c r="C2342" s="1" t="s">
        <v>38</v>
      </c>
      <c r="D2342" s="1" t="s">
        <v>20</v>
      </c>
      <c r="E2342" s="1" t="s">
        <v>56</v>
      </c>
      <c r="F2342" s="1" t="s">
        <v>31</v>
      </c>
      <c r="G2342" s="1" t="s">
        <v>16</v>
      </c>
      <c r="H2342" s="1" t="s">
        <v>32</v>
      </c>
      <c r="I2342" s="1" t="s">
        <v>21</v>
      </c>
      <c r="J2342" s="1">
        <v>746</v>
      </c>
      <c r="K2342" s="1">
        <v>526.24</v>
      </c>
    </row>
    <row r="2343" spans="1:11" ht="18" customHeight="1">
      <c r="A2343" s="1" t="s">
        <v>36</v>
      </c>
      <c r="B2343" s="1">
        <v>2023</v>
      </c>
      <c r="C2343" s="1" t="s">
        <v>38</v>
      </c>
      <c r="D2343" s="1" t="s">
        <v>20</v>
      </c>
      <c r="E2343" s="1" t="s">
        <v>56</v>
      </c>
      <c r="F2343" s="1" t="s">
        <v>31</v>
      </c>
      <c r="G2343" s="1" t="s">
        <v>16</v>
      </c>
      <c r="H2343" s="1" t="s">
        <v>32</v>
      </c>
      <c r="I2343" s="1" t="s">
        <v>21</v>
      </c>
      <c r="J2343" s="1">
        <v>780</v>
      </c>
      <c r="K2343" s="1">
        <v>526.24</v>
      </c>
    </row>
    <row r="2344" spans="1:11" ht="18" customHeight="1">
      <c r="A2344" s="1" t="s">
        <v>33</v>
      </c>
      <c r="B2344" s="1">
        <v>2023</v>
      </c>
      <c r="C2344" s="1" t="s">
        <v>38</v>
      </c>
      <c r="D2344" s="1" t="s">
        <v>20</v>
      </c>
      <c r="E2344" s="1" t="s">
        <v>56</v>
      </c>
      <c r="F2344" s="1" t="s">
        <v>31</v>
      </c>
      <c r="G2344" s="1" t="s">
        <v>16</v>
      </c>
      <c r="H2344" s="1" t="s">
        <v>32</v>
      </c>
      <c r="I2344" s="1" t="s">
        <v>21</v>
      </c>
      <c r="J2344" s="1">
        <v>127</v>
      </c>
      <c r="K2344" s="1">
        <v>181.61</v>
      </c>
    </row>
    <row r="2345" spans="1:11" ht="18" customHeight="1">
      <c r="A2345" s="1" t="s">
        <v>36</v>
      </c>
      <c r="B2345" s="1">
        <v>2023</v>
      </c>
      <c r="C2345" s="1" t="s">
        <v>38</v>
      </c>
      <c r="D2345" s="1" t="s">
        <v>20</v>
      </c>
      <c r="E2345" s="1" t="s">
        <v>56</v>
      </c>
      <c r="F2345" s="1" t="s">
        <v>31</v>
      </c>
      <c r="G2345" s="1" t="s">
        <v>16</v>
      </c>
      <c r="H2345" s="1" t="s">
        <v>32</v>
      </c>
      <c r="I2345" s="1" t="s">
        <v>21</v>
      </c>
      <c r="J2345" s="1">
        <v>301</v>
      </c>
      <c r="K2345" s="1">
        <v>430.43</v>
      </c>
    </row>
    <row r="2346" spans="1:11" ht="18" customHeight="1">
      <c r="A2346" s="1" t="s">
        <v>33</v>
      </c>
      <c r="B2346" s="1">
        <v>2023</v>
      </c>
      <c r="C2346" s="1" t="s">
        <v>38</v>
      </c>
      <c r="D2346" s="1" t="s">
        <v>20</v>
      </c>
      <c r="E2346" s="1" t="s">
        <v>56</v>
      </c>
      <c r="F2346" s="1" t="s">
        <v>31</v>
      </c>
      <c r="G2346" s="1" t="s">
        <v>16</v>
      </c>
      <c r="H2346" s="1" t="s">
        <v>32</v>
      </c>
      <c r="I2346" s="1" t="s">
        <v>21</v>
      </c>
      <c r="J2346" s="1">
        <v>349</v>
      </c>
      <c r="K2346" s="1">
        <v>499.07</v>
      </c>
    </row>
    <row r="2347" spans="1:11" ht="18" customHeight="1">
      <c r="A2347" s="1" t="s">
        <v>40</v>
      </c>
      <c r="B2347" s="1">
        <v>2023</v>
      </c>
      <c r="C2347" s="1" t="s">
        <v>38</v>
      </c>
      <c r="D2347" s="1" t="s">
        <v>20</v>
      </c>
      <c r="E2347" s="1" t="s">
        <v>56</v>
      </c>
      <c r="F2347" s="1" t="s">
        <v>31</v>
      </c>
      <c r="G2347" s="1" t="s">
        <v>16</v>
      </c>
      <c r="H2347" s="1" t="s">
        <v>32</v>
      </c>
      <c r="I2347" s="1" t="s">
        <v>21</v>
      </c>
      <c r="J2347" s="1">
        <v>749</v>
      </c>
      <c r="K2347" s="1">
        <v>1071.07</v>
      </c>
    </row>
    <row r="2348" spans="1:11" ht="18" customHeight="1">
      <c r="A2348" s="1" t="s">
        <v>30</v>
      </c>
      <c r="B2348" s="1">
        <v>2023</v>
      </c>
      <c r="C2348" s="1" t="s">
        <v>26</v>
      </c>
      <c r="D2348" s="1" t="s">
        <v>20</v>
      </c>
      <c r="E2348" s="1" t="s">
        <v>56</v>
      </c>
      <c r="F2348" s="1" t="s">
        <v>31</v>
      </c>
      <c r="G2348" s="1" t="s">
        <v>16</v>
      </c>
      <c r="H2348" s="1" t="s">
        <v>32</v>
      </c>
      <c r="I2348" s="1" t="s">
        <v>21</v>
      </c>
      <c r="J2348" s="1">
        <v>134</v>
      </c>
      <c r="K2348" s="1">
        <v>191.62</v>
      </c>
    </row>
    <row r="2349" spans="1:11" ht="18" customHeight="1">
      <c r="A2349" s="1" t="s">
        <v>36</v>
      </c>
      <c r="B2349" s="1">
        <v>2023</v>
      </c>
      <c r="C2349" s="1" t="s">
        <v>26</v>
      </c>
      <c r="D2349" s="1" t="s">
        <v>20</v>
      </c>
      <c r="E2349" s="1" t="s">
        <v>56</v>
      </c>
      <c r="F2349" s="1" t="s">
        <v>31</v>
      </c>
      <c r="G2349" s="1" t="s">
        <v>16</v>
      </c>
      <c r="H2349" s="1" t="s">
        <v>32</v>
      </c>
      <c r="I2349" s="1" t="s">
        <v>21</v>
      </c>
      <c r="J2349" s="1">
        <v>308</v>
      </c>
      <c r="K2349" s="1">
        <v>440.44</v>
      </c>
    </row>
    <row r="2350" spans="1:11" ht="18" customHeight="1">
      <c r="A2350" s="1" t="s">
        <v>33</v>
      </c>
      <c r="B2350" s="1">
        <v>2023</v>
      </c>
      <c r="C2350" s="1" t="s">
        <v>26</v>
      </c>
      <c r="D2350" s="1" t="s">
        <v>20</v>
      </c>
      <c r="E2350" s="1" t="s">
        <v>56</v>
      </c>
      <c r="F2350" s="1" t="s">
        <v>31</v>
      </c>
      <c r="G2350" s="1" t="s">
        <v>16</v>
      </c>
      <c r="H2350" s="1" t="s">
        <v>32</v>
      </c>
      <c r="I2350" s="1" t="s">
        <v>21</v>
      </c>
      <c r="J2350" s="1">
        <v>350</v>
      </c>
      <c r="K2350" s="1">
        <v>500.5</v>
      </c>
    </row>
    <row r="2351" spans="1:11" ht="18" customHeight="1">
      <c r="A2351" s="1" t="s">
        <v>33</v>
      </c>
      <c r="B2351" s="1">
        <v>2023</v>
      </c>
      <c r="C2351" s="1" t="s">
        <v>26</v>
      </c>
      <c r="D2351" s="1" t="s">
        <v>20</v>
      </c>
      <c r="E2351" s="1" t="s">
        <v>56</v>
      </c>
      <c r="F2351" s="1" t="s">
        <v>31</v>
      </c>
      <c r="G2351" s="1" t="s">
        <v>16</v>
      </c>
      <c r="H2351" s="1" t="s">
        <v>32</v>
      </c>
      <c r="I2351" s="1" t="s">
        <v>21</v>
      </c>
      <c r="J2351" s="1">
        <v>136</v>
      </c>
      <c r="K2351" s="1">
        <v>194.48</v>
      </c>
    </row>
    <row r="2352" spans="1:11" ht="18" customHeight="1">
      <c r="A2352" s="1" t="s">
        <v>40</v>
      </c>
      <c r="B2352" s="1">
        <v>2023</v>
      </c>
      <c r="C2352" s="1" t="s">
        <v>26</v>
      </c>
      <c r="D2352" s="1" t="s">
        <v>20</v>
      </c>
      <c r="E2352" s="1" t="s">
        <v>56</v>
      </c>
      <c r="F2352" s="1" t="s">
        <v>31</v>
      </c>
      <c r="G2352" s="1" t="s">
        <v>16</v>
      </c>
      <c r="H2352" s="1" t="s">
        <v>32</v>
      </c>
      <c r="I2352" s="1" t="s">
        <v>21</v>
      </c>
      <c r="J2352" s="1">
        <v>304</v>
      </c>
      <c r="K2352" s="1">
        <v>434.72</v>
      </c>
    </row>
    <row r="2353" spans="1:11" ht="18" customHeight="1">
      <c r="A2353" s="1" t="s">
        <v>33</v>
      </c>
      <c r="B2353" s="1">
        <v>2023</v>
      </c>
      <c r="C2353" s="1" t="s">
        <v>26</v>
      </c>
      <c r="D2353" s="1" t="s">
        <v>20</v>
      </c>
      <c r="E2353" s="1" t="s">
        <v>56</v>
      </c>
      <c r="F2353" s="1" t="s">
        <v>31</v>
      </c>
      <c r="G2353" s="1" t="s">
        <v>16</v>
      </c>
      <c r="H2353" s="1" t="s">
        <v>32</v>
      </c>
      <c r="I2353" s="1" t="s">
        <v>21</v>
      </c>
      <c r="J2353" s="1">
        <v>352</v>
      </c>
      <c r="K2353" s="1">
        <v>503.36</v>
      </c>
    </row>
    <row r="2354" spans="1:11" ht="18" customHeight="1">
      <c r="A2354" s="1" t="s">
        <v>33</v>
      </c>
      <c r="B2354" s="1">
        <v>2023</v>
      </c>
      <c r="C2354" s="1" t="s">
        <v>26</v>
      </c>
      <c r="D2354" s="1" t="s">
        <v>20</v>
      </c>
      <c r="E2354" s="1" t="s">
        <v>56</v>
      </c>
      <c r="F2354" s="1" t="s">
        <v>31</v>
      </c>
      <c r="G2354" s="1" t="s">
        <v>16</v>
      </c>
      <c r="H2354" s="1" t="s">
        <v>32</v>
      </c>
      <c r="I2354" s="1" t="s">
        <v>21</v>
      </c>
      <c r="J2354" s="1">
        <v>132</v>
      </c>
      <c r="K2354" s="1">
        <v>188.76</v>
      </c>
    </row>
    <row r="2355" spans="1:11" ht="18" customHeight="1">
      <c r="A2355" s="1" t="s">
        <v>36</v>
      </c>
      <c r="B2355" s="1">
        <v>2023</v>
      </c>
      <c r="C2355" s="1" t="s">
        <v>26</v>
      </c>
      <c r="D2355" s="1" t="s">
        <v>20</v>
      </c>
      <c r="E2355" s="1" t="s">
        <v>56</v>
      </c>
      <c r="F2355" s="1" t="s">
        <v>31</v>
      </c>
      <c r="G2355" s="1" t="s">
        <v>16</v>
      </c>
      <c r="H2355" s="1" t="s">
        <v>32</v>
      </c>
      <c r="I2355" s="1" t="s">
        <v>21</v>
      </c>
      <c r="J2355" s="1">
        <v>706</v>
      </c>
      <c r="K2355" s="1">
        <v>1009.5799999999999</v>
      </c>
    </row>
    <row r="2356" spans="1:11" ht="18" customHeight="1">
      <c r="A2356" s="1" t="s">
        <v>33</v>
      </c>
      <c r="B2356" s="1">
        <v>2023</v>
      </c>
      <c r="C2356" s="1" t="s">
        <v>26</v>
      </c>
      <c r="D2356" s="1" t="s">
        <v>20</v>
      </c>
      <c r="E2356" s="1" t="s">
        <v>56</v>
      </c>
      <c r="F2356" s="1" t="s">
        <v>31</v>
      </c>
      <c r="G2356" s="1" t="s">
        <v>16</v>
      </c>
      <c r="H2356" s="1" t="s">
        <v>32</v>
      </c>
      <c r="I2356" s="1" t="s">
        <v>21</v>
      </c>
      <c r="J2356" s="1">
        <v>739</v>
      </c>
      <c r="K2356" s="1">
        <v>1056.77</v>
      </c>
    </row>
    <row r="2357" spans="1:11" ht="18" customHeight="1">
      <c r="A2357" s="1" t="s">
        <v>33</v>
      </c>
      <c r="B2357" s="1">
        <v>2023</v>
      </c>
      <c r="C2357" s="1" t="s">
        <v>26</v>
      </c>
      <c r="D2357" s="1" t="s">
        <v>20</v>
      </c>
      <c r="E2357" s="1" t="s">
        <v>56</v>
      </c>
      <c r="F2357" s="1" t="s">
        <v>31</v>
      </c>
      <c r="G2357" s="1" t="s">
        <v>16</v>
      </c>
      <c r="H2357" s="1" t="s">
        <v>32</v>
      </c>
      <c r="I2357" s="1" t="s">
        <v>21</v>
      </c>
      <c r="J2357" s="1">
        <v>135</v>
      </c>
      <c r="K2357" s="1">
        <v>193.05</v>
      </c>
    </row>
    <row r="2358" spans="1:11" ht="18" customHeight="1">
      <c r="A2358" s="1" t="s">
        <v>33</v>
      </c>
      <c r="B2358" s="1">
        <v>2023</v>
      </c>
      <c r="C2358" s="1" t="s">
        <v>26</v>
      </c>
      <c r="D2358" s="1" t="s">
        <v>20</v>
      </c>
      <c r="E2358" s="1" t="s">
        <v>56</v>
      </c>
      <c r="F2358" s="1" t="s">
        <v>31</v>
      </c>
      <c r="G2358" s="1" t="s">
        <v>16</v>
      </c>
      <c r="H2358" s="1" t="s">
        <v>32</v>
      </c>
      <c r="I2358" s="1" t="s">
        <v>21</v>
      </c>
      <c r="J2358" s="1">
        <v>779</v>
      </c>
      <c r="K2358" s="1">
        <v>526.24</v>
      </c>
    </row>
    <row r="2359" spans="1:11" ht="18" customHeight="1">
      <c r="A2359" s="1" t="s">
        <v>33</v>
      </c>
      <c r="B2359" s="1">
        <v>2023</v>
      </c>
      <c r="C2359" s="1" t="s">
        <v>26</v>
      </c>
      <c r="D2359" s="1" t="s">
        <v>20</v>
      </c>
      <c r="E2359" s="1" t="s">
        <v>56</v>
      </c>
      <c r="F2359" s="1" t="s">
        <v>31</v>
      </c>
      <c r="G2359" s="1" t="s">
        <v>16</v>
      </c>
      <c r="H2359" s="1" t="s">
        <v>32</v>
      </c>
      <c r="I2359" s="1" t="s">
        <v>21</v>
      </c>
      <c r="J2359" s="1">
        <v>133</v>
      </c>
      <c r="K2359" s="1">
        <v>190.19</v>
      </c>
    </row>
    <row r="2360" spans="1:11" ht="18" customHeight="1">
      <c r="A2360" s="1" t="s">
        <v>30</v>
      </c>
      <c r="B2360" s="1">
        <v>2023</v>
      </c>
      <c r="C2360" s="1" t="s">
        <v>26</v>
      </c>
      <c r="D2360" s="1" t="s">
        <v>20</v>
      </c>
      <c r="E2360" s="1" t="s">
        <v>56</v>
      </c>
      <c r="F2360" s="1" t="s">
        <v>31</v>
      </c>
      <c r="G2360" s="1" t="s">
        <v>16</v>
      </c>
      <c r="H2360" s="1" t="s">
        <v>32</v>
      </c>
      <c r="I2360" s="1" t="s">
        <v>21</v>
      </c>
      <c r="J2360" s="1">
        <v>307</v>
      </c>
      <c r="K2360" s="1">
        <v>439.01</v>
      </c>
    </row>
    <row r="2361" spans="1:11" ht="18" customHeight="1">
      <c r="A2361" s="1" t="s">
        <v>33</v>
      </c>
      <c r="B2361" s="1">
        <v>2023</v>
      </c>
      <c r="C2361" s="1" t="s">
        <v>26</v>
      </c>
      <c r="D2361" s="1" t="s">
        <v>20</v>
      </c>
      <c r="E2361" s="1" t="s">
        <v>56</v>
      </c>
      <c r="F2361" s="1" t="s">
        <v>31</v>
      </c>
      <c r="G2361" s="1" t="s">
        <v>16</v>
      </c>
      <c r="H2361" s="1" t="s">
        <v>32</v>
      </c>
      <c r="I2361" s="1" t="s">
        <v>21</v>
      </c>
      <c r="J2361" s="1">
        <v>355</v>
      </c>
      <c r="K2361" s="1">
        <v>507.65</v>
      </c>
    </row>
    <row r="2362" spans="1:11" ht="18" customHeight="1">
      <c r="A2362" s="1" t="s">
        <v>33</v>
      </c>
      <c r="B2362" s="1">
        <v>2023</v>
      </c>
      <c r="C2362" s="1" t="s">
        <v>26</v>
      </c>
      <c r="D2362" s="1" t="s">
        <v>20</v>
      </c>
      <c r="E2362" s="1" t="s">
        <v>56</v>
      </c>
      <c r="F2362" s="1" t="s">
        <v>31</v>
      </c>
      <c r="G2362" s="1" t="s">
        <v>16</v>
      </c>
      <c r="H2362" s="1" t="s">
        <v>32</v>
      </c>
      <c r="I2362" s="1" t="s">
        <v>21</v>
      </c>
      <c r="J2362" s="1">
        <v>131</v>
      </c>
      <c r="K2362" s="1">
        <v>187.32999999999998</v>
      </c>
    </row>
    <row r="2363" spans="1:11" ht="18" customHeight="1">
      <c r="A2363" s="1" t="s">
        <v>36</v>
      </c>
      <c r="B2363" s="1">
        <v>2023</v>
      </c>
      <c r="C2363" s="1" t="s">
        <v>26</v>
      </c>
      <c r="D2363" s="1" t="s">
        <v>20</v>
      </c>
      <c r="E2363" s="1" t="s">
        <v>56</v>
      </c>
      <c r="F2363" s="1" t="s">
        <v>31</v>
      </c>
      <c r="G2363" s="1" t="s">
        <v>16</v>
      </c>
      <c r="H2363" s="1" t="s">
        <v>32</v>
      </c>
      <c r="I2363" s="1" t="s">
        <v>21</v>
      </c>
      <c r="J2363" s="1">
        <v>305</v>
      </c>
      <c r="K2363" s="1">
        <v>436.15</v>
      </c>
    </row>
    <row r="2364" spans="1:11" ht="18" customHeight="1">
      <c r="A2364" s="1" t="s">
        <v>30</v>
      </c>
      <c r="B2364" s="1">
        <v>2023</v>
      </c>
      <c r="C2364" s="1" t="s">
        <v>26</v>
      </c>
      <c r="D2364" s="1" t="s">
        <v>20</v>
      </c>
      <c r="E2364" s="1" t="s">
        <v>56</v>
      </c>
      <c r="F2364" s="1" t="s">
        <v>31</v>
      </c>
      <c r="G2364" s="1" t="s">
        <v>16</v>
      </c>
      <c r="H2364" s="1" t="s">
        <v>32</v>
      </c>
      <c r="I2364" s="1" t="s">
        <v>21</v>
      </c>
      <c r="J2364" s="1">
        <v>748</v>
      </c>
      <c r="K2364" s="1">
        <v>1069.6399999999999</v>
      </c>
    </row>
    <row r="2365" spans="1:11" ht="18" customHeight="1">
      <c r="A2365" s="1" t="s">
        <v>33</v>
      </c>
      <c r="B2365" s="1">
        <v>2023</v>
      </c>
      <c r="C2365" s="1" t="s">
        <v>45</v>
      </c>
      <c r="D2365" s="1" t="s">
        <v>20</v>
      </c>
      <c r="E2365" s="1" t="s">
        <v>56</v>
      </c>
      <c r="F2365" s="1" t="s">
        <v>31</v>
      </c>
      <c r="G2365" s="1" t="s">
        <v>16</v>
      </c>
      <c r="H2365" s="1" t="s">
        <v>32</v>
      </c>
      <c r="I2365" s="1" t="s">
        <v>21</v>
      </c>
      <c r="J2365" s="1">
        <v>350</v>
      </c>
      <c r="K2365" s="1">
        <v>535.5</v>
      </c>
    </row>
    <row r="2366" spans="1:11" ht="18" customHeight="1">
      <c r="A2366" s="1" t="s">
        <v>33</v>
      </c>
      <c r="B2366" s="1">
        <v>2023</v>
      </c>
      <c r="C2366" s="1" t="s">
        <v>45</v>
      </c>
      <c r="D2366" s="1" t="s">
        <v>20</v>
      </c>
      <c r="E2366" s="1" t="s">
        <v>56</v>
      </c>
      <c r="F2366" s="1" t="s">
        <v>31</v>
      </c>
      <c r="G2366" s="1" t="s">
        <v>16</v>
      </c>
      <c r="H2366" s="1" t="s">
        <v>32</v>
      </c>
      <c r="I2366" s="1" t="s">
        <v>21</v>
      </c>
      <c r="J2366" s="1">
        <v>320</v>
      </c>
      <c r="K2366" s="1">
        <v>457.6</v>
      </c>
    </row>
    <row r="2367" spans="1:11" ht="18" customHeight="1">
      <c r="A2367" s="1" t="s">
        <v>30</v>
      </c>
      <c r="B2367" s="1">
        <v>2023</v>
      </c>
      <c r="C2367" s="1" t="s">
        <v>45</v>
      </c>
      <c r="D2367" s="1" t="s">
        <v>20</v>
      </c>
      <c r="E2367" s="1" t="s">
        <v>56</v>
      </c>
      <c r="F2367" s="1" t="s">
        <v>31</v>
      </c>
      <c r="G2367" s="1" t="s">
        <v>16</v>
      </c>
      <c r="H2367" s="1" t="s">
        <v>32</v>
      </c>
      <c r="I2367" s="1" t="s">
        <v>21</v>
      </c>
      <c r="J2367" s="1">
        <v>346</v>
      </c>
      <c r="K2367" s="1">
        <v>494.78</v>
      </c>
    </row>
    <row r="2368" spans="1:11" ht="18" customHeight="1">
      <c r="A2368" s="1" t="s">
        <v>37</v>
      </c>
      <c r="B2368" s="1">
        <v>2023</v>
      </c>
      <c r="C2368" s="1" t="s">
        <v>45</v>
      </c>
      <c r="D2368" s="1" t="s">
        <v>20</v>
      </c>
      <c r="E2368" s="1" t="s">
        <v>56</v>
      </c>
      <c r="F2368" s="1" t="s">
        <v>31</v>
      </c>
      <c r="G2368" s="1" t="s">
        <v>16</v>
      </c>
      <c r="H2368" s="1" t="s">
        <v>32</v>
      </c>
      <c r="I2368" s="1" t="s">
        <v>21</v>
      </c>
      <c r="J2368" s="1">
        <v>322</v>
      </c>
      <c r="K2368" s="1">
        <v>460.46000000000004</v>
      </c>
    </row>
    <row r="2369" spans="1:11" ht="18" customHeight="1">
      <c r="A2369" s="1" t="s">
        <v>33</v>
      </c>
      <c r="B2369" s="1">
        <v>2023</v>
      </c>
      <c r="C2369" s="1" t="s">
        <v>45</v>
      </c>
      <c r="D2369" s="1" t="s">
        <v>20</v>
      </c>
      <c r="E2369" s="1" t="s">
        <v>56</v>
      </c>
      <c r="F2369" s="1" t="s">
        <v>31</v>
      </c>
      <c r="G2369" s="1" t="s">
        <v>16</v>
      </c>
      <c r="H2369" s="1" t="s">
        <v>32</v>
      </c>
      <c r="I2369" s="1" t="s">
        <v>21</v>
      </c>
      <c r="J2369" s="1">
        <v>658</v>
      </c>
      <c r="K2369" s="1">
        <v>940.94</v>
      </c>
    </row>
    <row r="2370" spans="1:11" ht="18" customHeight="1">
      <c r="A2370" s="1" t="s">
        <v>30</v>
      </c>
      <c r="B2370" s="1">
        <v>2023</v>
      </c>
      <c r="C2370" s="1" t="s">
        <v>45</v>
      </c>
      <c r="D2370" s="1" t="s">
        <v>20</v>
      </c>
      <c r="E2370" s="1" t="s">
        <v>56</v>
      </c>
      <c r="F2370" s="1" t="s">
        <v>31</v>
      </c>
      <c r="G2370" s="1" t="s">
        <v>16</v>
      </c>
      <c r="H2370" s="1" t="s">
        <v>32</v>
      </c>
      <c r="I2370" s="1" t="s">
        <v>21</v>
      </c>
      <c r="J2370" s="1">
        <v>745</v>
      </c>
      <c r="K2370" s="1">
        <v>1065.3499999999999</v>
      </c>
    </row>
    <row r="2371" spans="1:11" ht="18" customHeight="1">
      <c r="A2371" s="1" t="s">
        <v>30</v>
      </c>
      <c r="B2371" s="1">
        <v>2023</v>
      </c>
      <c r="C2371" s="1" t="s">
        <v>45</v>
      </c>
      <c r="D2371" s="1" t="s">
        <v>20</v>
      </c>
      <c r="E2371" s="1" t="s">
        <v>56</v>
      </c>
      <c r="F2371" s="1" t="s">
        <v>31</v>
      </c>
      <c r="G2371" s="1" t="s">
        <v>16</v>
      </c>
      <c r="H2371" s="1" t="s">
        <v>32</v>
      </c>
      <c r="I2371" s="1" t="s">
        <v>21</v>
      </c>
      <c r="J2371" s="1">
        <v>345</v>
      </c>
      <c r="K2371" s="1">
        <v>493.35</v>
      </c>
    </row>
    <row r="2372" spans="1:11" ht="18" customHeight="1">
      <c r="A2372" s="1" t="s">
        <v>33</v>
      </c>
      <c r="B2372" s="1">
        <v>2023</v>
      </c>
      <c r="C2372" s="1" t="s">
        <v>45</v>
      </c>
      <c r="D2372" s="1" t="s">
        <v>20</v>
      </c>
      <c r="E2372" s="1" t="s">
        <v>56</v>
      </c>
      <c r="F2372" s="1" t="s">
        <v>31</v>
      </c>
      <c r="G2372" s="1" t="s">
        <v>16</v>
      </c>
      <c r="H2372" s="1" t="s">
        <v>32</v>
      </c>
      <c r="I2372" s="1" t="s">
        <v>21</v>
      </c>
      <c r="J2372" s="1">
        <v>784</v>
      </c>
      <c r="K2372" s="1">
        <v>526.24</v>
      </c>
    </row>
    <row r="2373" spans="1:11" ht="18" customHeight="1">
      <c r="A2373" s="1" t="s">
        <v>37</v>
      </c>
      <c r="B2373" s="1">
        <v>2023</v>
      </c>
      <c r="C2373" s="1" t="s">
        <v>45</v>
      </c>
      <c r="D2373" s="1" t="s">
        <v>20</v>
      </c>
      <c r="E2373" s="1" t="s">
        <v>56</v>
      </c>
      <c r="F2373" s="1" t="s">
        <v>31</v>
      </c>
      <c r="G2373" s="1" t="s">
        <v>16</v>
      </c>
      <c r="H2373" s="1" t="s">
        <v>32</v>
      </c>
      <c r="I2373" s="1" t="s">
        <v>21</v>
      </c>
      <c r="J2373" s="1">
        <v>349</v>
      </c>
      <c r="K2373" s="1">
        <v>499.07</v>
      </c>
    </row>
    <row r="2374" spans="1:11" ht="18" customHeight="1">
      <c r="A2374" s="1" t="s">
        <v>30</v>
      </c>
      <c r="B2374" s="1">
        <v>2023</v>
      </c>
      <c r="C2374" s="1" t="s">
        <v>45</v>
      </c>
      <c r="D2374" s="1" t="s">
        <v>20</v>
      </c>
      <c r="E2374" s="1" t="s">
        <v>56</v>
      </c>
      <c r="F2374" s="1" t="s">
        <v>31</v>
      </c>
      <c r="G2374" s="1" t="s">
        <v>16</v>
      </c>
      <c r="H2374" s="1" t="s">
        <v>32</v>
      </c>
      <c r="I2374" s="1" t="s">
        <v>21</v>
      </c>
      <c r="J2374" s="1">
        <v>319</v>
      </c>
      <c r="K2374" s="1">
        <v>456.16999999999996</v>
      </c>
    </row>
    <row r="2375" spans="1:11" ht="18" customHeight="1">
      <c r="A2375" s="1" t="s">
        <v>33</v>
      </c>
      <c r="B2375" s="1">
        <v>2023</v>
      </c>
      <c r="C2375" s="1" t="s">
        <v>45</v>
      </c>
      <c r="D2375" s="1" t="s">
        <v>20</v>
      </c>
      <c r="E2375" s="1" t="s">
        <v>56</v>
      </c>
      <c r="F2375" s="1" t="s">
        <v>31</v>
      </c>
      <c r="G2375" s="1" t="s">
        <v>16</v>
      </c>
      <c r="H2375" s="1" t="s">
        <v>32</v>
      </c>
      <c r="I2375" s="1" t="s">
        <v>21</v>
      </c>
      <c r="J2375" s="1">
        <v>347</v>
      </c>
      <c r="K2375" s="1">
        <v>496.21000000000004</v>
      </c>
    </row>
    <row r="2376" spans="1:11" ht="18" customHeight="1">
      <c r="A2376" s="1" t="s">
        <v>33</v>
      </c>
      <c r="B2376" s="1">
        <v>2023</v>
      </c>
      <c r="C2376" s="1" t="s">
        <v>45</v>
      </c>
      <c r="D2376" s="1" t="s">
        <v>20</v>
      </c>
      <c r="E2376" s="1" t="s">
        <v>56</v>
      </c>
      <c r="F2376" s="1" t="s">
        <v>31</v>
      </c>
      <c r="G2376" s="1" t="s">
        <v>16</v>
      </c>
      <c r="H2376" s="1" t="s">
        <v>32</v>
      </c>
      <c r="I2376" s="1" t="s">
        <v>21</v>
      </c>
      <c r="J2376" s="1">
        <v>753</v>
      </c>
      <c r="K2376" s="1">
        <v>1076.79</v>
      </c>
    </row>
    <row r="2377" spans="1:11" ht="18" customHeight="1">
      <c r="A2377" s="1" t="s">
        <v>33</v>
      </c>
      <c r="B2377" s="1">
        <v>2023</v>
      </c>
      <c r="C2377" s="1" t="s">
        <v>44</v>
      </c>
      <c r="D2377" s="1" t="s">
        <v>20</v>
      </c>
      <c r="E2377" s="1" t="s">
        <v>56</v>
      </c>
      <c r="F2377" s="1" t="s">
        <v>31</v>
      </c>
      <c r="G2377" s="1" t="s">
        <v>16</v>
      </c>
      <c r="H2377" s="1" t="s">
        <v>32</v>
      </c>
      <c r="I2377" s="1" t="s">
        <v>21</v>
      </c>
      <c r="J2377" s="1">
        <v>326</v>
      </c>
      <c r="K2377" s="1">
        <v>466.18</v>
      </c>
    </row>
    <row r="2378" spans="1:11" ht="18" customHeight="1">
      <c r="A2378" s="1" t="s">
        <v>36</v>
      </c>
      <c r="B2378" s="1">
        <v>2023</v>
      </c>
      <c r="C2378" s="1" t="s">
        <v>44</v>
      </c>
      <c r="D2378" s="1" t="s">
        <v>20</v>
      </c>
      <c r="E2378" s="1" t="s">
        <v>56</v>
      </c>
      <c r="F2378" s="1" t="s">
        <v>31</v>
      </c>
      <c r="G2378" s="1" t="s">
        <v>16</v>
      </c>
      <c r="H2378" s="1" t="s">
        <v>32</v>
      </c>
      <c r="I2378" s="1" t="s">
        <v>21</v>
      </c>
      <c r="J2378" s="1">
        <v>352</v>
      </c>
      <c r="K2378" s="1">
        <v>503.36</v>
      </c>
    </row>
    <row r="2379" spans="1:11" ht="18" customHeight="1">
      <c r="A2379" s="1" t="s">
        <v>33</v>
      </c>
      <c r="B2379" s="1">
        <v>2023</v>
      </c>
      <c r="C2379" s="1" t="s">
        <v>44</v>
      </c>
      <c r="D2379" s="1" t="s">
        <v>20</v>
      </c>
      <c r="E2379" s="1" t="s">
        <v>56</v>
      </c>
      <c r="F2379" s="1" t="s">
        <v>31</v>
      </c>
      <c r="G2379" s="1" t="s">
        <v>16</v>
      </c>
      <c r="H2379" s="1" t="s">
        <v>32</v>
      </c>
      <c r="I2379" s="1" t="s">
        <v>21</v>
      </c>
      <c r="J2379" s="1">
        <v>328</v>
      </c>
      <c r="K2379" s="1">
        <v>469.03999999999996</v>
      </c>
    </row>
    <row r="2380" spans="1:11" ht="18" customHeight="1">
      <c r="A2380" s="1" t="s">
        <v>36</v>
      </c>
      <c r="B2380" s="1">
        <v>2023</v>
      </c>
      <c r="C2380" s="1" t="s">
        <v>44</v>
      </c>
      <c r="D2380" s="1" t="s">
        <v>20</v>
      </c>
      <c r="E2380" s="1" t="s">
        <v>56</v>
      </c>
      <c r="F2380" s="1" t="s">
        <v>31</v>
      </c>
      <c r="G2380" s="1" t="s">
        <v>16</v>
      </c>
      <c r="H2380" s="1" t="s">
        <v>32</v>
      </c>
      <c r="I2380" s="1" t="s">
        <v>21</v>
      </c>
      <c r="J2380" s="1">
        <v>657</v>
      </c>
      <c r="K2380" s="1">
        <v>939.51</v>
      </c>
    </row>
    <row r="2381" spans="1:11" ht="18" customHeight="1">
      <c r="A2381" s="1" t="s">
        <v>33</v>
      </c>
      <c r="B2381" s="1">
        <v>2023</v>
      </c>
      <c r="C2381" s="1" t="s">
        <v>44</v>
      </c>
      <c r="D2381" s="1" t="s">
        <v>20</v>
      </c>
      <c r="E2381" s="1" t="s">
        <v>56</v>
      </c>
      <c r="F2381" s="1" t="s">
        <v>31</v>
      </c>
      <c r="G2381" s="1" t="s">
        <v>16</v>
      </c>
      <c r="H2381" s="1" t="s">
        <v>32</v>
      </c>
      <c r="I2381" s="1" t="s">
        <v>21</v>
      </c>
      <c r="J2381" s="1">
        <v>744</v>
      </c>
      <c r="K2381" s="1">
        <v>1063.92</v>
      </c>
    </row>
    <row r="2382" spans="1:11" ht="18" customHeight="1">
      <c r="A2382" s="1" t="s">
        <v>33</v>
      </c>
      <c r="B2382" s="1">
        <v>2023</v>
      </c>
      <c r="C2382" s="1" t="s">
        <v>44</v>
      </c>
      <c r="D2382" s="1" t="s">
        <v>20</v>
      </c>
      <c r="E2382" s="1" t="s">
        <v>56</v>
      </c>
      <c r="F2382" s="1" t="s">
        <v>31</v>
      </c>
      <c r="G2382" s="1" t="s">
        <v>16</v>
      </c>
      <c r="H2382" s="1" t="s">
        <v>32</v>
      </c>
      <c r="I2382" s="1" t="s">
        <v>21</v>
      </c>
      <c r="J2382" s="1">
        <v>351</v>
      </c>
      <c r="K2382" s="1">
        <v>501.93</v>
      </c>
    </row>
    <row r="2383" spans="1:11" ht="18" customHeight="1">
      <c r="A2383" s="1" t="s">
        <v>36</v>
      </c>
      <c r="B2383" s="1">
        <v>2023</v>
      </c>
      <c r="C2383" s="1" t="s">
        <v>44</v>
      </c>
      <c r="D2383" s="1" t="s">
        <v>20</v>
      </c>
      <c r="E2383" s="1" t="s">
        <v>56</v>
      </c>
      <c r="F2383" s="1" t="s">
        <v>31</v>
      </c>
      <c r="G2383" s="1" t="s">
        <v>16</v>
      </c>
      <c r="H2383" s="1" t="s">
        <v>32</v>
      </c>
      <c r="I2383" s="1" t="s">
        <v>21</v>
      </c>
      <c r="J2383" s="1">
        <v>783</v>
      </c>
      <c r="K2383" s="1">
        <v>526.24</v>
      </c>
    </row>
    <row r="2384" spans="1:11" ht="18" customHeight="1">
      <c r="A2384" s="1" t="s">
        <v>33</v>
      </c>
      <c r="B2384" s="1">
        <v>2023</v>
      </c>
      <c r="C2384" s="1" t="s">
        <v>44</v>
      </c>
      <c r="D2384" s="1" t="s">
        <v>20</v>
      </c>
      <c r="E2384" s="1" t="s">
        <v>56</v>
      </c>
      <c r="F2384" s="1" t="s">
        <v>31</v>
      </c>
      <c r="G2384" s="1" t="s">
        <v>16</v>
      </c>
      <c r="H2384" s="1" t="s">
        <v>32</v>
      </c>
      <c r="I2384" s="1" t="s">
        <v>21</v>
      </c>
      <c r="J2384" s="1">
        <v>355</v>
      </c>
      <c r="K2384" s="1">
        <v>507.65</v>
      </c>
    </row>
    <row r="2385" spans="1:11" ht="18" customHeight="1">
      <c r="A2385" s="1" t="s">
        <v>36</v>
      </c>
      <c r="B2385" s="1">
        <v>2023</v>
      </c>
      <c r="C2385" s="1" t="s">
        <v>44</v>
      </c>
      <c r="D2385" s="1" t="s">
        <v>20</v>
      </c>
      <c r="E2385" s="1" t="s">
        <v>56</v>
      </c>
      <c r="F2385" s="1" t="s">
        <v>31</v>
      </c>
      <c r="G2385" s="1" t="s">
        <v>16</v>
      </c>
      <c r="H2385" s="1" t="s">
        <v>32</v>
      </c>
      <c r="I2385" s="1" t="s">
        <v>21</v>
      </c>
      <c r="J2385" s="1">
        <v>325</v>
      </c>
      <c r="K2385" s="1">
        <v>464.75</v>
      </c>
    </row>
    <row r="2386" spans="1:11" ht="18" customHeight="1">
      <c r="A2386" s="1" t="s">
        <v>33</v>
      </c>
      <c r="B2386" s="1">
        <v>2023</v>
      </c>
      <c r="C2386" s="1" t="s">
        <v>44</v>
      </c>
      <c r="D2386" s="1" t="s">
        <v>20</v>
      </c>
      <c r="E2386" s="1" t="s">
        <v>56</v>
      </c>
      <c r="F2386" s="1" t="s">
        <v>31</v>
      </c>
      <c r="G2386" s="1" t="s">
        <v>16</v>
      </c>
      <c r="H2386" s="1" t="s">
        <v>32</v>
      </c>
      <c r="I2386" s="1" t="s">
        <v>21</v>
      </c>
      <c r="J2386" s="1">
        <v>353</v>
      </c>
      <c r="K2386" s="1">
        <v>504.78999999999996</v>
      </c>
    </row>
    <row r="2387" spans="1:11" ht="18" customHeight="1">
      <c r="A2387" s="1" t="s">
        <v>36</v>
      </c>
      <c r="B2387" s="1">
        <v>2023</v>
      </c>
      <c r="C2387" s="1" t="s">
        <v>39</v>
      </c>
      <c r="D2387" s="1" t="s">
        <v>20</v>
      </c>
      <c r="E2387" s="1" t="s">
        <v>56</v>
      </c>
      <c r="F2387" s="1" t="s">
        <v>31</v>
      </c>
      <c r="G2387" s="1" t="s">
        <v>16</v>
      </c>
      <c r="H2387" s="1" t="s">
        <v>32</v>
      </c>
      <c r="I2387" s="1" t="s">
        <v>21</v>
      </c>
      <c r="J2387" s="1">
        <v>368</v>
      </c>
      <c r="K2387" s="1">
        <v>563.04</v>
      </c>
    </row>
    <row r="2388" spans="1:11" ht="18" customHeight="1">
      <c r="A2388" s="1" t="s">
        <v>36</v>
      </c>
      <c r="B2388" s="1">
        <v>2023</v>
      </c>
      <c r="C2388" s="1" t="s">
        <v>39</v>
      </c>
      <c r="D2388" s="1" t="s">
        <v>20</v>
      </c>
      <c r="E2388" s="1" t="s">
        <v>56</v>
      </c>
      <c r="F2388" s="1" t="s">
        <v>31</v>
      </c>
      <c r="G2388" s="1" t="s">
        <v>16</v>
      </c>
      <c r="H2388" s="1" t="s">
        <v>32</v>
      </c>
      <c r="I2388" s="1" t="s">
        <v>21</v>
      </c>
      <c r="J2388" s="1">
        <v>344</v>
      </c>
      <c r="K2388" s="1">
        <v>491.91999999999996</v>
      </c>
    </row>
    <row r="2389" spans="1:11" ht="18" customHeight="1">
      <c r="A2389" s="1" t="s">
        <v>36</v>
      </c>
      <c r="B2389" s="1">
        <v>2023</v>
      </c>
      <c r="C2389" s="1" t="s">
        <v>39</v>
      </c>
      <c r="D2389" s="1" t="s">
        <v>20</v>
      </c>
      <c r="E2389" s="1" t="s">
        <v>56</v>
      </c>
      <c r="F2389" s="1" t="s">
        <v>31</v>
      </c>
      <c r="G2389" s="1" t="s">
        <v>16</v>
      </c>
      <c r="H2389" s="1" t="s">
        <v>32</v>
      </c>
      <c r="I2389" s="1" t="s">
        <v>21</v>
      </c>
      <c r="J2389" s="1">
        <v>370</v>
      </c>
      <c r="K2389" s="1">
        <v>529.1</v>
      </c>
    </row>
    <row r="2390" spans="1:11" ht="18" customHeight="1">
      <c r="A2390" s="1" t="s">
        <v>36</v>
      </c>
      <c r="B2390" s="1">
        <v>2023</v>
      </c>
      <c r="C2390" s="1" t="s">
        <v>39</v>
      </c>
      <c r="D2390" s="1" t="s">
        <v>20</v>
      </c>
      <c r="E2390" s="1" t="s">
        <v>56</v>
      </c>
      <c r="F2390" s="1" t="s">
        <v>31</v>
      </c>
      <c r="G2390" s="1" t="s">
        <v>16</v>
      </c>
      <c r="H2390" s="1" t="s">
        <v>32</v>
      </c>
      <c r="I2390" s="1" t="s">
        <v>21</v>
      </c>
      <c r="J2390" s="1">
        <v>340</v>
      </c>
      <c r="K2390" s="1">
        <v>486.2</v>
      </c>
    </row>
    <row r="2391" spans="1:11" ht="18" customHeight="1">
      <c r="A2391" s="1" t="s">
        <v>33</v>
      </c>
      <c r="B2391" s="1">
        <v>2023</v>
      </c>
      <c r="C2391" s="1" t="s">
        <v>39</v>
      </c>
      <c r="D2391" s="1" t="s">
        <v>20</v>
      </c>
      <c r="E2391" s="1" t="s">
        <v>56</v>
      </c>
      <c r="F2391" s="1" t="s">
        <v>31</v>
      </c>
      <c r="G2391" s="1" t="s">
        <v>16</v>
      </c>
      <c r="H2391" s="1" t="s">
        <v>32</v>
      </c>
      <c r="I2391" s="1" t="s">
        <v>21</v>
      </c>
      <c r="J2391" s="1">
        <v>741</v>
      </c>
      <c r="K2391" s="1">
        <v>1059.6300000000001</v>
      </c>
    </row>
    <row r="2392" spans="1:11" ht="18" customHeight="1">
      <c r="A2392" s="1" t="s">
        <v>33</v>
      </c>
      <c r="B2392" s="1">
        <v>2023</v>
      </c>
      <c r="C2392" s="1" t="s">
        <v>39</v>
      </c>
      <c r="D2392" s="1" t="s">
        <v>20</v>
      </c>
      <c r="E2392" s="1" t="s">
        <v>56</v>
      </c>
      <c r="F2392" s="1" t="s">
        <v>31</v>
      </c>
      <c r="G2392" s="1" t="s">
        <v>16</v>
      </c>
      <c r="H2392" s="1" t="s">
        <v>32</v>
      </c>
      <c r="I2392" s="1" t="s">
        <v>21</v>
      </c>
      <c r="J2392" s="1">
        <v>369</v>
      </c>
      <c r="K2392" s="1">
        <v>527.66999999999996</v>
      </c>
    </row>
    <row r="2393" spans="1:11" ht="18" customHeight="1">
      <c r="A2393" s="1" t="s">
        <v>36</v>
      </c>
      <c r="B2393" s="1">
        <v>2023</v>
      </c>
      <c r="C2393" s="1" t="s">
        <v>39</v>
      </c>
      <c r="D2393" s="1" t="s">
        <v>20</v>
      </c>
      <c r="E2393" s="1" t="s">
        <v>56</v>
      </c>
      <c r="F2393" s="1" t="s">
        <v>31</v>
      </c>
      <c r="G2393" s="1" t="s">
        <v>16</v>
      </c>
      <c r="H2393" s="1" t="s">
        <v>32</v>
      </c>
      <c r="I2393" s="1" t="s">
        <v>21</v>
      </c>
      <c r="J2393" s="1">
        <v>367</v>
      </c>
      <c r="K2393" s="1">
        <v>524.80999999999995</v>
      </c>
    </row>
    <row r="2394" spans="1:11" ht="18" customHeight="1">
      <c r="A2394" s="1" t="s">
        <v>36</v>
      </c>
      <c r="B2394" s="1">
        <v>2023</v>
      </c>
      <c r="C2394" s="1" t="s">
        <v>39</v>
      </c>
      <c r="D2394" s="1" t="s">
        <v>20</v>
      </c>
      <c r="E2394" s="1" t="s">
        <v>56</v>
      </c>
      <c r="F2394" s="1" t="s">
        <v>31</v>
      </c>
      <c r="G2394" s="1" t="s">
        <v>16</v>
      </c>
      <c r="H2394" s="1" t="s">
        <v>32</v>
      </c>
      <c r="I2394" s="1" t="s">
        <v>21</v>
      </c>
      <c r="J2394" s="1">
        <v>343</v>
      </c>
      <c r="K2394" s="1">
        <v>490.49</v>
      </c>
    </row>
    <row r="2395" spans="1:11" ht="18" customHeight="1">
      <c r="A2395" s="1" t="s">
        <v>36</v>
      </c>
      <c r="B2395" s="1">
        <v>2023</v>
      </c>
      <c r="C2395" s="1" t="s">
        <v>39</v>
      </c>
      <c r="D2395" s="1" t="s">
        <v>20</v>
      </c>
      <c r="E2395" s="1" t="s">
        <v>56</v>
      </c>
      <c r="F2395" s="1" t="s">
        <v>31</v>
      </c>
      <c r="G2395" s="1" t="s">
        <v>16</v>
      </c>
      <c r="H2395" s="1" t="s">
        <v>32</v>
      </c>
      <c r="I2395" s="1" t="s">
        <v>21</v>
      </c>
      <c r="J2395" s="1">
        <v>371</v>
      </c>
      <c r="K2395" s="1">
        <v>530.53</v>
      </c>
    </row>
    <row r="2396" spans="1:11" ht="18" customHeight="1">
      <c r="A2396" s="1" t="s">
        <v>36</v>
      </c>
      <c r="B2396" s="1">
        <v>2023</v>
      </c>
      <c r="C2396" s="1" t="s">
        <v>39</v>
      </c>
      <c r="D2396" s="1" t="s">
        <v>20</v>
      </c>
      <c r="E2396" s="1" t="s">
        <v>56</v>
      </c>
      <c r="F2396" s="1" t="s">
        <v>31</v>
      </c>
      <c r="G2396" s="1" t="s">
        <v>16</v>
      </c>
      <c r="H2396" s="1" t="s">
        <v>32</v>
      </c>
      <c r="I2396" s="1" t="s">
        <v>21</v>
      </c>
      <c r="J2396" s="1">
        <v>750</v>
      </c>
      <c r="K2396" s="1">
        <v>1072.5</v>
      </c>
    </row>
    <row r="2397" spans="1:11" ht="18" customHeight="1">
      <c r="A2397" s="1" t="s">
        <v>36</v>
      </c>
      <c r="B2397" s="1">
        <v>2023</v>
      </c>
      <c r="C2397" s="1" t="s">
        <v>43</v>
      </c>
      <c r="D2397" s="1" t="s">
        <v>20</v>
      </c>
      <c r="E2397" s="1" t="s">
        <v>56</v>
      </c>
      <c r="F2397" s="1" t="s">
        <v>31</v>
      </c>
      <c r="G2397" s="1" t="s">
        <v>16</v>
      </c>
      <c r="H2397" s="1" t="s">
        <v>32</v>
      </c>
      <c r="I2397" s="1" t="s">
        <v>21</v>
      </c>
      <c r="J2397" s="1">
        <v>356</v>
      </c>
      <c r="K2397" s="1">
        <v>544.68000000000006</v>
      </c>
    </row>
    <row r="2398" spans="1:11" ht="18" customHeight="1">
      <c r="A2398" s="1" t="s">
        <v>33</v>
      </c>
      <c r="B2398" s="1">
        <v>2023</v>
      </c>
      <c r="C2398" s="1" t="s">
        <v>43</v>
      </c>
      <c r="D2398" s="1" t="s">
        <v>20</v>
      </c>
      <c r="E2398" s="1" t="s">
        <v>56</v>
      </c>
      <c r="F2398" s="1" t="s">
        <v>31</v>
      </c>
      <c r="G2398" s="1" t="s">
        <v>16</v>
      </c>
      <c r="H2398" s="1" t="s">
        <v>32</v>
      </c>
      <c r="I2398" s="1" t="s">
        <v>21</v>
      </c>
      <c r="J2398" s="1">
        <v>332</v>
      </c>
      <c r="K2398" s="1">
        <v>474.76</v>
      </c>
    </row>
    <row r="2399" spans="1:11" ht="18" customHeight="1">
      <c r="A2399" s="1" t="s">
        <v>36</v>
      </c>
      <c r="B2399" s="1">
        <v>2023</v>
      </c>
      <c r="C2399" s="1" t="s">
        <v>43</v>
      </c>
      <c r="D2399" s="1" t="s">
        <v>20</v>
      </c>
      <c r="E2399" s="1" t="s">
        <v>56</v>
      </c>
      <c r="F2399" s="1" t="s">
        <v>31</v>
      </c>
      <c r="G2399" s="1" t="s">
        <v>16</v>
      </c>
      <c r="H2399" s="1" t="s">
        <v>32</v>
      </c>
      <c r="I2399" s="1" t="s">
        <v>21</v>
      </c>
      <c r="J2399" s="1">
        <v>358</v>
      </c>
      <c r="K2399" s="1">
        <v>511.94</v>
      </c>
    </row>
    <row r="2400" spans="1:11" ht="18" customHeight="1">
      <c r="A2400" s="1" t="s">
        <v>33</v>
      </c>
      <c r="B2400" s="1">
        <v>2023</v>
      </c>
      <c r="C2400" s="1" t="s">
        <v>43</v>
      </c>
      <c r="D2400" s="1" t="s">
        <v>20</v>
      </c>
      <c r="E2400" s="1" t="s">
        <v>56</v>
      </c>
      <c r="F2400" s="1" t="s">
        <v>31</v>
      </c>
      <c r="G2400" s="1" t="s">
        <v>16</v>
      </c>
      <c r="H2400" s="1" t="s">
        <v>32</v>
      </c>
      <c r="I2400" s="1" t="s">
        <v>21</v>
      </c>
      <c r="J2400" s="1">
        <v>656</v>
      </c>
      <c r="K2400" s="1">
        <v>938.07999999999993</v>
      </c>
    </row>
    <row r="2401" spans="1:11" ht="18" customHeight="1">
      <c r="A2401" s="1" t="s">
        <v>30</v>
      </c>
      <c r="B2401" s="1">
        <v>2023</v>
      </c>
      <c r="C2401" s="1" t="s">
        <v>43</v>
      </c>
      <c r="D2401" s="1" t="s">
        <v>20</v>
      </c>
      <c r="E2401" s="1" t="s">
        <v>56</v>
      </c>
      <c r="F2401" s="1" t="s">
        <v>31</v>
      </c>
      <c r="G2401" s="1" t="s">
        <v>16</v>
      </c>
      <c r="H2401" s="1" t="s">
        <v>32</v>
      </c>
      <c r="I2401" s="1" t="s">
        <v>21</v>
      </c>
      <c r="J2401" s="1">
        <v>743</v>
      </c>
      <c r="K2401" s="1">
        <v>1062.49</v>
      </c>
    </row>
    <row r="2402" spans="1:11" ht="18" customHeight="1">
      <c r="A2402" s="1" t="s">
        <v>30</v>
      </c>
      <c r="B2402" s="1">
        <v>2023</v>
      </c>
      <c r="C2402" s="1" t="s">
        <v>43</v>
      </c>
      <c r="D2402" s="1" t="s">
        <v>20</v>
      </c>
      <c r="E2402" s="1" t="s">
        <v>56</v>
      </c>
      <c r="F2402" s="1" t="s">
        <v>31</v>
      </c>
      <c r="G2402" s="1" t="s">
        <v>16</v>
      </c>
      <c r="H2402" s="1" t="s">
        <v>32</v>
      </c>
      <c r="I2402" s="1" t="s">
        <v>21</v>
      </c>
      <c r="J2402" s="1">
        <v>357</v>
      </c>
      <c r="K2402" s="1">
        <v>510.51</v>
      </c>
    </row>
    <row r="2403" spans="1:11" ht="18" customHeight="1">
      <c r="A2403" s="1" t="s">
        <v>33</v>
      </c>
      <c r="B2403" s="1">
        <v>2023</v>
      </c>
      <c r="C2403" s="1" t="s">
        <v>43</v>
      </c>
      <c r="D2403" s="1" t="s">
        <v>20</v>
      </c>
      <c r="E2403" s="1" t="s">
        <v>56</v>
      </c>
      <c r="F2403" s="1" t="s">
        <v>31</v>
      </c>
      <c r="G2403" s="1" t="s">
        <v>16</v>
      </c>
      <c r="H2403" s="1" t="s">
        <v>32</v>
      </c>
      <c r="I2403" s="1" t="s">
        <v>21</v>
      </c>
      <c r="J2403" s="1">
        <v>782</v>
      </c>
      <c r="K2403" s="1">
        <v>526.24</v>
      </c>
    </row>
    <row r="2404" spans="1:11" ht="18" customHeight="1">
      <c r="A2404" s="1" t="s">
        <v>36</v>
      </c>
      <c r="B2404" s="1">
        <v>2023</v>
      </c>
      <c r="C2404" s="1" t="s">
        <v>43</v>
      </c>
      <c r="D2404" s="1" t="s">
        <v>20</v>
      </c>
      <c r="E2404" s="1" t="s">
        <v>56</v>
      </c>
      <c r="F2404" s="1" t="s">
        <v>31</v>
      </c>
      <c r="G2404" s="1" t="s">
        <v>16</v>
      </c>
      <c r="H2404" s="1" t="s">
        <v>32</v>
      </c>
      <c r="I2404" s="1" t="s">
        <v>21</v>
      </c>
      <c r="J2404" s="1">
        <v>331</v>
      </c>
      <c r="K2404" s="1">
        <v>473.33</v>
      </c>
    </row>
    <row r="2405" spans="1:11" ht="18" customHeight="1">
      <c r="A2405" s="1" t="s">
        <v>33</v>
      </c>
      <c r="B2405" s="1">
        <v>2023</v>
      </c>
      <c r="C2405" s="1" t="s">
        <v>43</v>
      </c>
      <c r="D2405" s="1" t="s">
        <v>20</v>
      </c>
      <c r="E2405" s="1" t="s">
        <v>56</v>
      </c>
      <c r="F2405" s="1" t="s">
        <v>31</v>
      </c>
      <c r="G2405" s="1" t="s">
        <v>16</v>
      </c>
      <c r="H2405" s="1" t="s">
        <v>32</v>
      </c>
      <c r="I2405" s="1" t="s">
        <v>21</v>
      </c>
      <c r="J2405" s="1">
        <v>359</v>
      </c>
      <c r="K2405" s="1">
        <v>513.37</v>
      </c>
    </row>
    <row r="2406" spans="1:11" ht="18" customHeight="1">
      <c r="A2406" s="1" t="s">
        <v>36</v>
      </c>
      <c r="B2406" s="1">
        <v>2023</v>
      </c>
      <c r="C2406" s="1" t="s">
        <v>43</v>
      </c>
      <c r="D2406" s="1" t="s">
        <v>20</v>
      </c>
      <c r="E2406" s="1" t="s">
        <v>56</v>
      </c>
      <c r="F2406" s="1" t="s">
        <v>31</v>
      </c>
      <c r="G2406" s="1" t="s">
        <v>16</v>
      </c>
      <c r="H2406" s="1" t="s">
        <v>32</v>
      </c>
      <c r="I2406" s="1" t="s">
        <v>21</v>
      </c>
      <c r="J2406" s="1">
        <v>752</v>
      </c>
      <c r="K2406" s="1">
        <v>1075.3600000000001</v>
      </c>
    </row>
    <row r="2407" spans="1:11" ht="18" customHeight="1">
      <c r="A2407" s="1" t="s">
        <v>33</v>
      </c>
      <c r="B2407" s="1">
        <v>2023</v>
      </c>
      <c r="C2407" s="1" t="s">
        <v>49</v>
      </c>
      <c r="D2407" s="1" t="s">
        <v>20</v>
      </c>
      <c r="E2407" s="1" t="s">
        <v>56</v>
      </c>
      <c r="F2407" s="1" t="s">
        <v>31</v>
      </c>
      <c r="G2407" s="1" t="s">
        <v>16</v>
      </c>
      <c r="H2407" s="1" t="s">
        <v>32</v>
      </c>
      <c r="I2407" s="1" t="s">
        <v>21</v>
      </c>
      <c r="J2407" s="1">
        <v>326</v>
      </c>
      <c r="K2407" s="1">
        <v>498.78</v>
      </c>
    </row>
    <row r="2408" spans="1:11" ht="18" customHeight="1">
      <c r="A2408" s="1" t="s">
        <v>30</v>
      </c>
      <c r="B2408" s="1">
        <v>2023</v>
      </c>
      <c r="C2408" s="1" t="s">
        <v>49</v>
      </c>
      <c r="D2408" s="1" t="s">
        <v>20</v>
      </c>
      <c r="E2408" s="1" t="s">
        <v>56</v>
      </c>
      <c r="F2408" s="1" t="s">
        <v>31</v>
      </c>
      <c r="G2408" s="1" t="s">
        <v>16</v>
      </c>
      <c r="H2408" s="1" t="s">
        <v>32</v>
      </c>
      <c r="I2408" s="1" t="s">
        <v>21</v>
      </c>
      <c r="J2408" s="1">
        <v>328</v>
      </c>
      <c r="K2408" s="1">
        <v>469.03999999999996</v>
      </c>
    </row>
    <row r="2409" spans="1:11" ht="18" customHeight="1">
      <c r="A2409" s="1" t="s">
        <v>36</v>
      </c>
      <c r="B2409" s="1">
        <v>2023</v>
      </c>
      <c r="C2409" s="1" t="s">
        <v>49</v>
      </c>
      <c r="D2409" s="1" t="s">
        <v>20</v>
      </c>
      <c r="E2409" s="1" t="s">
        <v>56</v>
      </c>
      <c r="F2409" s="1" t="s">
        <v>31</v>
      </c>
      <c r="G2409" s="1" t="s">
        <v>16</v>
      </c>
      <c r="H2409" s="1" t="s">
        <v>32</v>
      </c>
      <c r="I2409" s="1" t="s">
        <v>21</v>
      </c>
      <c r="J2409" s="1">
        <v>298</v>
      </c>
      <c r="K2409" s="1">
        <v>426.14</v>
      </c>
    </row>
    <row r="2410" spans="1:11" ht="18" customHeight="1">
      <c r="A2410" s="1" t="s">
        <v>30</v>
      </c>
      <c r="B2410" s="1">
        <v>2023</v>
      </c>
      <c r="C2410" s="1" t="s">
        <v>49</v>
      </c>
      <c r="D2410" s="1" t="s">
        <v>20</v>
      </c>
      <c r="E2410" s="1" t="s">
        <v>56</v>
      </c>
      <c r="F2410" s="1" t="s">
        <v>31</v>
      </c>
      <c r="G2410" s="1" t="s">
        <v>16</v>
      </c>
      <c r="H2410" s="1" t="s">
        <v>32</v>
      </c>
      <c r="I2410" s="1" t="s">
        <v>21</v>
      </c>
      <c r="J2410" s="1">
        <v>662</v>
      </c>
      <c r="K2410" s="1">
        <v>946.66</v>
      </c>
    </row>
    <row r="2411" spans="1:11" ht="18" customHeight="1">
      <c r="A2411" s="1" t="s">
        <v>30</v>
      </c>
      <c r="B2411" s="1">
        <v>2023</v>
      </c>
      <c r="C2411" s="1" t="s">
        <v>49</v>
      </c>
      <c r="D2411" s="1" t="s">
        <v>20</v>
      </c>
      <c r="E2411" s="1" t="s">
        <v>56</v>
      </c>
      <c r="F2411" s="1" t="s">
        <v>31</v>
      </c>
      <c r="G2411" s="1" t="s">
        <v>16</v>
      </c>
      <c r="H2411" s="1" t="s">
        <v>32</v>
      </c>
      <c r="I2411" s="1" t="s">
        <v>21</v>
      </c>
      <c r="J2411" s="1">
        <v>748</v>
      </c>
      <c r="K2411" s="1">
        <v>1069.6399999999999</v>
      </c>
    </row>
    <row r="2412" spans="1:11" ht="18" customHeight="1">
      <c r="A2412" s="1" t="s">
        <v>30</v>
      </c>
      <c r="B2412" s="1">
        <v>2023</v>
      </c>
      <c r="C2412" s="1" t="s">
        <v>49</v>
      </c>
      <c r="D2412" s="1" t="s">
        <v>20</v>
      </c>
      <c r="E2412" s="1" t="s">
        <v>56</v>
      </c>
      <c r="F2412" s="1" t="s">
        <v>31</v>
      </c>
      <c r="G2412" s="1" t="s">
        <v>16</v>
      </c>
      <c r="H2412" s="1" t="s">
        <v>32</v>
      </c>
      <c r="I2412" s="1" t="s">
        <v>21</v>
      </c>
      <c r="J2412" s="1">
        <v>327</v>
      </c>
      <c r="K2412" s="1">
        <v>467.61</v>
      </c>
    </row>
    <row r="2413" spans="1:11" ht="18" customHeight="1">
      <c r="A2413" s="1" t="s">
        <v>30</v>
      </c>
      <c r="B2413" s="1">
        <v>2023</v>
      </c>
      <c r="C2413" s="1" t="s">
        <v>49</v>
      </c>
      <c r="D2413" s="1" t="s">
        <v>20</v>
      </c>
      <c r="E2413" s="1" t="s">
        <v>56</v>
      </c>
      <c r="F2413" s="1" t="s">
        <v>31</v>
      </c>
      <c r="G2413" s="1" t="s">
        <v>16</v>
      </c>
      <c r="H2413" s="1" t="s">
        <v>32</v>
      </c>
      <c r="I2413" s="1" t="s">
        <v>21</v>
      </c>
      <c r="J2413" s="1">
        <v>788</v>
      </c>
      <c r="K2413" s="1">
        <v>526.24</v>
      </c>
    </row>
    <row r="2414" spans="1:11" ht="18" customHeight="1">
      <c r="A2414" s="1" t="s">
        <v>36</v>
      </c>
      <c r="B2414" s="1">
        <v>2023</v>
      </c>
      <c r="C2414" s="1" t="s">
        <v>49</v>
      </c>
      <c r="D2414" s="1" t="s">
        <v>20</v>
      </c>
      <c r="E2414" s="1" t="s">
        <v>56</v>
      </c>
      <c r="F2414" s="1" t="s">
        <v>31</v>
      </c>
      <c r="G2414" s="1" t="s">
        <v>16</v>
      </c>
      <c r="H2414" s="1" t="s">
        <v>32</v>
      </c>
      <c r="I2414" s="1" t="s">
        <v>21</v>
      </c>
      <c r="J2414" s="1">
        <v>325</v>
      </c>
      <c r="K2414" s="1">
        <v>464.75</v>
      </c>
    </row>
    <row r="2415" spans="1:11" ht="18" customHeight="1">
      <c r="A2415" s="1" t="s">
        <v>30</v>
      </c>
      <c r="B2415" s="1">
        <v>2023</v>
      </c>
      <c r="C2415" s="1" t="s">
        <v>49</v>
      </c>
      <c r="D2415" s="1" t="s">
        <v>20</v>
      </c>
      <c r="E2415" s="1" t="s">
        <v>56</v>
      </c>
      <c r="F2415" s="1" t="s">
        <v>31</v>
      </c>
      <c r="G2415" s="1" t="s">
        <v>16</v>
      </c>
      <c r="H2415" s="1" t="s">
        <v>32</v>
      </c>
      <c r="I2415" s="1" t="s">
        <v>21</v>
      </c>
      <c r="J2415" s="1">
        <v>301</v>
      </c>
      <c r="K2415" s="1">
        <v>430.43</v>
      </c>
    </row>
    <row r="2416" spans="1:11" ht="18" customHeight="1">
      <c r="A2416" s="1" t="s">
        <v>33</v>
      </c>
      <c r="B2416" s="1">
        <v>2023</v>
      </c>
      <c r="C2416" s="1" t="s">
        <v>49</v>
      </c>
      <c r="D2416" s="1" t="s">
        <v>20</v>
      </c>
      <c r="E2416" s="1" t="s">
        <v>56</v>
      </c>
      <c r="F2416" s="1" t="s">
        <v>31</v>
      </c>
      <c r="G2416" s="1" t="s">
        <v>16</v>
      </c>
      <c r="H2416" s="1" t="s">
        <v>32</v>
      </c>
      <c r="I2416" s="1" t="s">
        <v>21</v>
      </c>
      <c r="J2416" s="1">
        <v>757</v>
      </c>
      <c r="K2416" s="1">
        <v>1082.51</v>
      </c>
    </row>
    <row r="2417" spans="1:11" ht="18" customHeight="1">
      <c r="A2417" s="1" t="s">
        <v>30</v>
      </c>
      <c r="B2417" s="1">
        <v>2023</v>
      </c>
      <c r="C2417" s="1" t="s">
        <v>48</v>
      </c>
      <c r="D2417" s="1" t="s">
        <v>20</v>
      </c>
      <c r="E2417" s="1" t="s">
        <v>56</v>
      </c>
      <c r="F2417" s="1" t="s">
        <v>31</v>
      </c>
      <c r="G2417" s="1" t="s">
        <v>16</v>
      </c>
      <c r="H2417" s="1" t="s">
        <v>32</v>
      </c>
      <c r="I2417" s="1" t="s">
        <v>21</v>
      </c>
      <c r="J2417" s="1">
        <v>332</v>
      </c>
      <c r="K2417" s="1">
        <v>507.96000000000004</v>
      </c>
    </row>
    <row r="2418" spans="1:11" ht="18" customHeight="1">
      <c r="A2418" s="1" t="s">
        <v>36</v>
      </c>
      <c r="B2418" s="1">
        <v>2023</v>
      </c>
      <c r="C2418" s="1" t="s">
        <v>48</v>
      </c>
      <c r="D2418" s="1" t="s">
        <v>20</v>
      </c>
      <c r="E2418" s="1" t="s">
        <v>56</v>
      </c>
      <c r="F2418" s="1" t="s">
        <v>31</v>
      </c>
      <c r="G2418" s="1" t="s">
        <v>16</v>
      </c>
      <c r="H2418" s="1" t="s">
        <v>32</v>
      </c>
      <c r="I2418" s="1" t="s">
        <v>21</v>
      </c>
      <c r="J2418" s="1">
        <v>302</v>
      </c>
      <c r="K2418" s="1">
        <v>431.86</v>
      </c>
    </row>
    <row r="2419" spans="1:11" ht="18" customHeight="1">
      <c r="A2419" s="1" t="s">
        <v>33</v>
      </c>
      <c r="B2419" s="1">
        <v>2023</v>
      </c>
      <c r="C2419" s="1" t="s">
        <v>48</v>
      </c>
      <c r="D2419" s="1" t="s">
        <v>20</v>
      </c>
      <c r="E2419" s="1" t="s">
        <v>56</v>
      </c>
      <c r="F2419" s="1" t="s">
        <v>31</v>
      </c>
      <c r="G2419" s="1" t="s">
        <v>16</v>
      </c>
      <c r="H2419" s="1" t="s">
        <v>32</v>
      </c>
      <c r="I2419" s="1" t="s">
        <v>21</v>
      </c>
      <c r="J2419" s="1">
        <v>334</v>
      </c>
      <c r="K2419" s="1">
        <v>477.62</v>
      </c>
    </row>
    <row r="2420" spans="1:11" ht="18" customHeight="1">
      <c r="A2420" s="1" t="s">
        <v>40</v>
      </c>
      <c r="B2420" s="1">
        <v>2023</v>
      </c>
      <c r="C2420" s="1" t="s">
        <v>48</v>
      </c>
      <c r="D2420" s="1" t="s">
        <v>20</v>
      </c>
      <c r="E2420" s="1" t="s">
        <v>56</v>
      </c>
      <c r="F2420" s="1" t="s">
        <v>31</v>
      </c>
      <c r="G2420" s="1" t="s">
        <v>16</v>
      </c>
      <c r="H2420" s="1" t="s">
        <v>32</v>
      </c>
      <c r="I2420" s="1" t="s">
        <v>21</v>
      </c>
      <c r="J2420" s="1">
        <v>304</v>
      </c>
      <c r="K2420" s="1">
        <v>434.72</v>
      </c>
    </row>
    <row r="2421" spans="1:11" ht="18" customHeight="1">
      <c r="A2421" s="1" t="s">
        <v>36</v>
      </c>
      <c r="B2421" s="1">
        <v>2023</v>
      </c>
      <c r="C2421" s="1" t="s">
        <v>48</v>
      </c>
      <c r="D2421" s="1" t="s">
        <v>20</v>
      </c>
      <c r="E2421" s="1" t="s">
        <v>56</v>
      </c>
      <c r="F2421" s="1" t="s">
        <v>31</v>
      </c>
      <c r="G2421" s="1" t="s">
        <v>16</v>
      </c>
      <c r="H2421" s="1" t="s">
        <v>32</v>
      </c>
      <c r="I2421" s="1" t="s">
        <v>21</v>
      </c>
      <c r="J2421" s="1">
        <v>661</v>
      </c>
      <c r="K2421" s="1">
        <v>945.23</v>
      </c>
    </row>
    <row r="2422" spans="1:11" ht="18" customHeight="1">
      <c r="A2422" s="1" t="s">
        <v>33</v>
      </c>
      <c r="B2422" s="1">
        <v>2023</v>
      </c>
      <c r="C2422" s="1" t="s">
        <v>48</v>
      </c>
      <c r="D2422" s="1" t="s">
        <v>20</v>
      </c>
      <c r="E2422" s="1" t="s">
        <v>56</v>
      </c>
      <c r="F2422" s="1" t="s">
        <v>31</v>
      </c>
      <c r="G2422" s="1" t="s">
        <v>16</v>
      </c>
      <c r="H2422" s="1" t="s">
        <v>32</v>
      </c>
      <c r="I2422" s="1" t="s">
        <v>21</v>
      </c>
      <c r="J2422" s="1">
        <v>747</v>
      </c>
      <c r="K2422" s="1">
        <v>1068.21</v>
      </c>
    </row>
    <row r="2423" spans="1:11" ht="18" customHeight="1">
      <c r="A2423" s="1" t="s">
        <v>33</v>
      </c>
      <c r="B2423" s="1">
        <v>2023</v>
      </c>
      <c r="C2423" s="1" t="s">
        <v>48</v>
      </c>
      <c r="D2423" s="1" t="s">
        <v>20</v>
      </c>
      <c r="E2423" s="1" t="s">
        <v>56</v>
      </c>
      <c r="F2423" s="1" t="s">
        <v>31</v>
      </c>
      <c r="G2423" s="1" t="s">
        <v>16</v>
      </c>
      <c r="H2423" s="1" t="s">
        <v>32</v>
      </c>
      <c r="I2423" s="1" t="s">
        <v>21</v>
      </c>
      <c r="J2423" s="1">
        <v>333</v>
      </c>
      <c r="K2423" s="1">
        <v>476.19</v>
      </c>
    </row>
    <row r="2424" spans="1:11" ht="18" customHeight="1">
      <c r="A2424" s="1" t="s">
        <v>36</v>
      </c>
      <c r="B2424" s="1">
        <v>2023</v>
      </c>
      <c r="C2424" s="1" t="s">
        <v>48</v>
      </c>
      <c r="D2424" s="1" t="s">
        <v>20</v>
      </c>
      <c r="E2424" s="1" t="s">
        <v>56</v>
      </c>
      <c r="F2424" s="1" t="s">
        <v>31</v>
      </c>
      <c r="G2424" s="1" t="s">
        <v>16</v>
      </c>
      <c r="H2424" s="1" t="s">
        <v>32</v>
      </c>
      <c r="I2424" s="1" t="s">
        <v>21</v>
      </c>
      <c r="J2424" s="1">
        <v>787</v>
      </c>
      <c r="K2424" s="1">
        <v>526.24</v>
      </c>
    </row>
    <row r="2425" spans="1:11" ht="18" customHeight="1">
      <c r="A2425" s="1" t="s">
        <v>40</v>
      </c>
      <c r="B2425" s="1">
        <v>2023</v>
      </c>
      <c r="C2425" s="1" t="s">
        <v>48</v>
      </c>
      <c r="D2425" s="1" t="s">
        <v>20</v>
      </c>
      <c r="E2425" s="1" t="s">
        <v>56</v>
      </c>
      <c r="F2425" s="1" t="s">
        <v>31</v>
      </c>
      <c r="G2425" s="1" t="s">
        <v>16</v>
      </c>
      <c r="H2425" s="1" t="s">
        <v>32</v>
      </c>
      <c r="I2425" s="1" t="s">
        <v>21</v>
      </c>
      <c r="J2425" s="1">
        <v>331</v>
      </c>
      <c r="K2425" s="1">
        <v>473.33</v>
      </c>
    </row>
    <row r="2426" spans="1:11" ht="18" customHeight="1">
      <c r="A2426" s="1" t="s">
        <v>33</v>
      </c>
      <c r="B2426" s="1">
        <v>2023</v>
      </c>
      <c r="C2426" s="1" t="s">
        <v>48</v>
      </c>
      <c r="D2426" s="1" t="s">
        <v>20</v>
      </c>
      <c r="E2426" s="1" t="s">
        <v>56</v>
      </c>
      <c r="F2426" s="1" t="s">
        <v>31</v>
      </c>
      <c r="G2426" s="1" t="s">
        <v>16</v>
      </c>
      <c r="H2426" s="1" t="s">
        <v>32</v>
      </c>
      <c r="I2426" s="1" t="s">
        <v>21</v>
      </c>
      <c r="J2426" s="1">
        <v>307</v>
      </c>
      <c r="K2426" s="1">
        <v>439.01</v>
      </c>
    </row>
    <row r="2427" spans="1:11" ht="18" customHeight="1">
      <c r="A2427" s="1" t="s">
        <v>36</v>
      </c>
      <c r="B2427" s="1">
        <v>2023</v>
      </c>
      <c r="C2427" s="1" t="s">
        <v>48</v>
      </c>
      <c r="D2427" s="1" t="s">
        <v>20</v>
      </c>
      <c r="E2427" s="1" t="s">
        <v>56</v>
      </c>
      <c r="F2427" s="1" t="s">
        <v>31</v>
      </c>
      <c r="G2427" s="1" t="s">
        <v>16</v>
      </c>
      <c r="H2427" s="1" t="s">
        <v>32</v>
      </c>
      <c r="I2427" s="1" t="s">
        <v>21</v>
      </c>
      <c r="J2427" s="1">
        <v>329</v>
      </c>
      <c r="K2427" s="1">
        <v>470.47</v>
      </c>
    </row>
    <row r="2428" spans="1:11" ht="18" customHeight="1">
      <c r="A2428" s="1" t="s">
        <v>30</v>
      </c>
      <c r="B2428" s="1">
        <v>2023</v>
      </c>
      <c r="C2428" s="1" t="s">
        <v>48</v>
      </c>
      <c r="D2428" s="1" t="s">
        <v>20</v>
      </c>
      <c r="E2428" s="1" t="s">
        <v>56</v>
      </c>
      <c r="F2428" s="1" t="s">
        <v>31</v>
      </c>
      <c r="G2428" s="1" t="s">
        <v>16</v>
      </c>
      <c r="H2428" s="1" t="s">
        <v>32</v>
      </c>
      <c r="I2428" s="1" t="s">
        <v>21</v>
      </c>
      <c r="J2428" s="1">
        <v>756</v>
      </c>
      <c r="K2428" s="1">
        <v>1081.08</v>
      </c>
    </row>
    <row r="2429" spans="1:11" ht="18" customHeight="1">
      <c r="A2429" s="1" t="s">
        <v>36</v>
      </c>
      <c r="B2429" s="1">
        <v>2023</v>
      </c>
      <c r="C2429" s="1" t="s">
        <v>47</v>
      </c>
      <c r="D2429" s="1" t="s">
        <v>20</v>
      </c>
      <c r="E2429" s="1" t="s">
        <v>56</v>
      </c>
      <c r="F2429" s="1" t="s">
        <v>31</v>
      </c>
      <c r="G2429" s="1" t="s">
        <v>16</v>
      </c>
      <c r="H2429" s="1" t="s">
        <v>32</v>
      </c>
      <c r="I2429" s="1" t="s">
        <v>21</v>
      </c>
      <c r="J2429" s="1">
        <v>338</v>
      </c>
      <c r="K2429" s="1">
        <v>517.14</v>
      </c>
    </row>
    <row r="2430" spans="1:11" ht="18" customHeight="1">
      <c r="A2430" s="1" t="s">
        <v>36</v>
      </c>
      <c r="B2430" s="1">
        <v>2023</v>
      </c>
      <c r="C2430" s="1" t="s">
        <v>47</v>
      </c>
      <c r="D2430" s="1" t="s">
        <v>20</v>
      </c>
      <c r="E2430" s="1" t="s">
        <v>56</v>
      </c>
      <c r="F2430" s="1" t="s">
        <v>31</v>
      </c>
      <c r="G2430" s="1" t="s">
        <v>16</v>
      </c>
      <c r="H2430" s="1" t="s">
        <v>32</v>
      </c>
      <c r="I2430" s="1" t="s">
        <v>21</v>
      </c>
      <c r="J2430" s="1">
        <v>308</v>
      </c>
      <c r="K2430" s="1">
        <v>440.44</v>
      </c>
    </row>
    <row r="2431" spans="1:11" ht="18" customHeight="1">
      <c r="A2431" s="1" t="s">
        <v>40</v>
      </c>
      <c r="B2431" s="1">
        <v>2023</v>
      </c>
      <c r="C2431" s="1" t="s">
        <v>47</v>
      </c>
      <c r="D2431" s="1" t="s">
        <v>20</v>
      </c>
      <c r="E2431" s="1" t="s">
        <v>56</v>
      </c>
      <c r="F2431" s="1" t="s">
        <v>31</v>
      </c>
      <c r="G2431" s="1" t="s">
        <v>16</v>
      </c>
      <c r="H2431" s="1" t="s">
        <v>32</v>
      </c>
      <c r="I2431" s="1" t="s">
        <v>21</v>
      </c>
      <c r="J2431" s="1">
        <v>310</v>
      </c>
      <c r="K2431" s="1">
        <v>443.3</v>
      </c>
    </row>
    <row r="2432" spans="1:11" ht="18" customHeight="1">
      <c r="A2432" s="1" t="s">
        <v>33</v>
      </c>
      <c r="B2432" s="1">
        <v>2023</v>
      </c>
      <c r="C2432" s="1" t="s">
        <v>47</v>
      </c>
      <c r="D2432" s="1" t="s">
        <v>20</v>
      </c>
      <c r="E2432" s="1" t="s">
        <v>56</v>
      </c>
      <c r="F2432" s="1" t="s">
        <v>31</v>
      </c>
      <c r="G2432" s="1" t="s">
        <v>16</v>
      </c>
      <c r="H2432" s="1" t="s">
        <v>32</v>
      </c>
      <c r="I2432" s="1" t="s">
        <v>21</v>
      </c>
      <c r="J2432" s="1">
        <v>660</v>
      </c>
      <c r="K2432" s="1">
        <v>943.8</v>
      </c>
    </row>
    <row r="2433" spans="1:11" ht="18" customHeight="1">
      <c r="A2433" s="1" t="s">
        <v>30</v>
      </c>
      <c r="B2433" s="1">
        <v>2023</v>
      </c>
      <c r="C2433" s="1" t="s">
        <v>47</v>
      </c>
      <c r="D2433" s="1" t="s">
        <v>20</v>
      </c>
      <c r="E2433" s="1" t="s">
        <v>56</v>
      </c>
      <c r="F2433" s="1" t="s">
        <v>31</v>
      </c>
      <c r="G2433" s="1" t="s">
        <v>16</v>
      </c>
      <c r="H2433" s="1" t="s">
        <v>32</v>
      </c>
      <c r="I2433" s="1" t="s">
        <v>21</v>
      </c>
      <c r="J2433" s="1">
        <v>746</v>
      </c>
      <c r="K2433" s="1">
        <v>1066.78</v>
      </c>
    </row>
    <row r="2434" spans="1:11" ht="18" customHeight="1">
      <c r="A2434" s="1" t="s">
        <v>30</v>
      </c>
      <c r="B2434" s="1">
        <v>2023</v>
      </c>
      <c r="C2434" s="1" t="s">
        <v>47</v>
      </c>
      <c r="D2434" s="1" t="s">
        <v>20</v>
      </c>
      <c r="E2434" s="1" t="s">
        <v>56</v>
      </c>
      <c r="F2434" s="1" t="s">
        <v>31</v>
      </c>
      <c r="G2434" s="1" t="s">
        <v>16</v>
      </c>
      <c r="H2434" s="1" t="s">
        <v>32</v>
      </c>
      <c r="I2434" s="1" t="s">
        <v>21</v>
      </c>
      <c r="J2434" s="1">
        <v>339</v>
      </c>
      <c r="K2434" s="1">
        <v>484.77</v>
      </c>
    </row>
    <row r="2435" spans="1:11" ht="18" customHeight="1">
      <c r="A2435" s="1" t="s">
        <v>33</v>
      </c>
      <c r="B2435" s="1">
        <v>2023</v>
      </c>
      <c r="C2435" s="1" t="s">
        <v>47</v>
      </c>
      <c r="D2435" s="1" t="s">
        <v>20</v>
      </c>
      <c r="E2435" s="1" t="s">
        <v>56</v>
      </c>
      <c r="F2435" s="1" t="s">
        <v>31</v>
      </c>
      <c r="G2435" s="1" t="s">
        <v>16</v>
      </c>
      <c r="H2435" s="1" t="s">
        <v>32</v>
      </c>
      <c r="I2435" s="1" t="s">
        <v>21</v>
      </c>
      <c r="J2435" s="1">
        <v>786</v>
      </c>
      <c r="K2435" s="1">
        <v>526.24</v>
      </c>
    </row>
    <row r="2436" spans="1:11" ht="18" customHeight="1">
      <c r="A2436" s="1" t="s">
        <v>40</v>
      </c>
      <c r="B2436" s="1">
        <v>2023</v>
      </c>
      <c r="C2436" s="1" t="s">
        <v>47</v>
      </c>
      <c r="D2436" s="1" t="s">
        <v>20</v>
      </c>
      <c r="E2436" s="1" t="s">
        <v>56</v>
      </c>
      <c r="F2436" s="1" t="s">
        <v>31</v>
      </c>
      <c r="G2436" s="1" t="s">
        <v>16</v>
      </c>
      <c r="H2436" s="1" t="s">
        <v>32</v>
      </c>
      <c r="I2436" s="1" t="s">
        <v>21</v>
      </c>
      <c r="J2436" s="1">
        <v>337</v>
      </c>
      <c r="K2436" s="1">
        <v>481.90999999999997</v>
      </c>
    </row>
    <row r="2437" spans="1:11" ht="18" customHeight="1">
      <c r="A2437" s="1" t="s">
        <v>36</v>
      </c>
      <c r="B2437" s="1">
        <v>2023</v>
      </c>
      <c r="C2437" s="1" t="s">
        <v>47</v>
      </c>
      <c r="D2437" s="1" t="s">
        <v>20</v>
      </c>
      <c r="E2437" s="1" t="s">
        <v>56</v>
      </c>
      <c r="F2437" s="1" t="s">
        <v>31</v>
      </c>
      <c r="G2437" s="1" t="s">
        <v>16</v>
      </c>
      <c r="H2437" s="1" t="s">
        <v>32</v>
      </c>
      <c r="I2437" s="1" t="s">
        <v>21</v>
      </c>
      <c r="J2437" s="1">
        <v>335</v>
      </c>
      <c r="K2437" s="1">
        <v>479.05</v>
      </c>
    </row>
    <row r="2438" spans="1:11" ht="18" customHeight="1">
      <c r="A2438" s="1" t="s">
        <v>36</v>
      </c>
      <c r="B2438" s="1">
        <v>2023</v>
      </c>
      <c r="C2438" s="1" t="s">
        <v>47</v>
      </c>
      <c r="D2438" s="1" t="s">
        <v>20</v>
      </c>
      <c r="E2438" s="1" t="s">
        <v>56</v>
      </c>
      <c r="F2438" s="1" t="s">
        <v>31</v>
      </c>
      <c r="G2438" s="1" t="s">
        <v>16</v>
      </c>
      <c r="H2438" s="1" t="s">
        <v>32</v>
      </c>
      <c r="I2438" s="1" t="s">
        <v>21</v>
      </c>
      <c r="J2438" s="1">
        <v>755</v>
      </c>
      <c r="K2438" s="1">
        <v>1079.6500000000001</v>
      </c>
    </row>
    <row r="2439" spans="1:11" ht="18" customHeight="1">
      <c r="A2439" s="1" t="s">
        <v>36</v>
      </c>
      <c r="B2439" s="1">
        <v>2023</v>
      </c>
      <c r="C2439" s="1" t="s">
        <v>42</v>
      </c>
      <c r="D2439" s="1" t="s">
        <v>19</v>
      </c>
      <c r="E2439" s="1" t="s">
        <v>56</v>
      </c>
      <c r="F2439" s="1" t="s">
        <v>31</v>
      </c>
      <c r="G2439" s="1" t="s">
        <v>16</v>
      </c>
      <c r="H2439" s="1" t="s">
        <v>32</v>
      </c>
      <c r="I2439" s="1" t="s">
        <v>17</v>
      </c>
      <c r="J2439" s="1">
        <v>212</v>
      </c>
      <c r="K2439" s="1">
        <v>303.15999999999997</v>
      </c>
    </row>
    <row r="2440" spans="1:11" ht="18" customHeight="1">
      <c r="A2440" s="1" t="s">
        <v>33</v>
      </c>
      <c r="B2440" s="1">
        <v>2023</v>
      </c>
      <c r="C2440" s="1" t="s">
        <v>42</v>
      </c>
      <c r="D2440" s="1" t="s">
        <v>19</v>
      </c>
      <c r="E2440" s="1" t="s">
        <v>56</v>
      </c>
      <c r="F2440" s="1" t="s">
        <v>31</v>
      </c>
      <c r="G2440" s="1" t="s">
        <v>16</v>
      </c>
      <c r="H2440" s="1" t="s">
        <v>32</v>
      </c>
      <c r="I2440" s="1" t="s">
        <v>17</v>
      </c>
      <c r="J2440" s="1">
        <v>182</v>
      </c>
      <c r="K2440" s="1">
        <v>260.26</v>
      </c>
    </row>
    <row r="2441" spans="1:11" ht="18" customHeight="1">
      <c r="A2441" s="1" t="s">
        <v>36</v>
      </c>
      <c r="B2441" s="1">
        <v>2023</v>
      </c>
      <c r="C2441" s="1" t="s">
        <v>42</v>
      </c>
      <c r="D2441" s="1" t="s">
        <v>19</v>
      </c>
      <c r="E2441" s="1" t="s">
        <v>56</v>
      </c>
      <c r="F2441" s="1" t="s">
        <v>31</v>
      </c>
      <c r="G2441" s="1" t="s">
        <v>16</v>
      </c>
      <c r="H2441" s="1" t="s">
        <v>32</v>
      </c>
      <c r="I2441" s="1" t="s">
        <v>17</v>
      </c>
      <c r="J2441" s="1">
        <v>184</v>
      </c>
      <c r="K2441" s="1">
        <v>526.24</v>
      </c>
    </row>
    <row r="2442" spans="1:11" ht="18" customHeight="1">
      <c r="A2442" s="1" t="s">
        <v>36</v>
      </c>
      <c r="B2442" s="1">
        <v>2023</v>
      </c>
      <c r="C2442" s="1" t="s">
        <v>42</v>
      </c>
      <c r="D2442" s="1" t="s">
        <v>19</v>
      </c>
      <c r="E2442" s="1" t="s">
        <v>56</v>
      </c>
      <c r="F2442" s="1" t="s">
        <v>31</v>
      </c>
      <c r="G2442" s="1" t="s">
        <v>16</v>
      </c>
      <c r="H2442" s="1" t="s">
        <v>32</v>
      </c>
      <c r="I2442" s="1" t="s">
        <v>17</v>
      </c>
      <c r="J2442" s="1">
        <v>968</v>
      </c>
      <c r="K2442" s="1">
        <v>1384.24</v>
      </c>
    </row>
    <row r="2443" spans="1:11" ht="18" customHeight="1">
      <c r="A2443" s="1" t="s">
        <v>40</v>
      </c>
      <c r="B2443" s="1">
        <v>2023</v>
      </c>
      <c r="C2443" s="1" t="s">
        <v>42</v>
      </c>
      <c r="D2443" s="1" t="s">
        <v>19</v>
      </c>
      <c r="E2443" s="1" t="s">
        <v>56</v>
      </c>
      <c r="F2443" s="1" t="s">
        <v>31</v>
      </c>
      <c r="G2443" s="1" t="s">
        <v>16</v>
      </c>
      <c r="H2443" s="1" t="s">
        <v>32</v>
      </c>
      <c r="I2443" s="1" t="s">
        <v>17</v>
      </c>
      <c r="J2443" s="1">
        <v>186</v>
      </c>
      <c r="K2443" s="1">
        <v>265.98</v>
      </c>
    </row>
    <row r="2444" spans="1:11" ht="18" customHeight="1">
      <c r="A2444" s="1" t="s">
        <v>40</v>
      </c>
      <c r="B2444" s="1">
        <v>2023</v>
      </c>
      <c r="C2444" s="1" t="s">
        <v>42</v>
      </c>
      <c r="D2444" s="1" t="s">
        <v>19</v>
      </c>
      <c r="E2444" s="1" t="s">
        <v>56</v>
      </c>
      <c r="F2444" s="1" t="s">
        <v>31</v>
      </c>
      <c r="G2444" s="1" t="s">
        <v>16</v>
      </c>
      <c r="H2444" s="1" t="s">
        <v>32</v>
      </c>
      <c r="I2444" s="1" t="s">
        <v>17</v>
      </c>
      <c r="J2444" s="1">
        <v>213</v>
      </c>
      <c r="K2444" s="1">
        <v>304.59000000000003</v>
      </c>
    </row>
    <row r="2445" spans="1:11" ht="18" customHeight="1">
      <c r="A2445" s="1" t="s">
        <v>36</v>
      </c>
      <c r="B2445" s="1">
        <v>2023</v>
      </c>
      <c r="C2445" s="1" t="s">
        <v>42</v>
      </c>
      <c r="D2445" s="1" t="s">
        <v>19</v>
      </c>
      <c r="E2445" s="1" t="s">
        <v>56</v>
      </c>
      <c r="F2445" s="1" t="s">
        <v>31</v>
      </c>
      <c r="G2445" s="1" t="s">
        <v>16</v>
      </c>
      <c r="H2445" s="1" t="s">
        <v>32</v>
      </c>
      <c r="I2445" s="1" t="s">
        <v>17</v>
      </c>
      <c r="J2445" s="1">
        <v>183</v>
      </c>
      <c r="K2445" s="1">
        <v>261.69</v>
      </c>
    </row>
    <row r="2446" spans="1:11" ht="18" customHeight="1">
      <c r="A2446" s="1" t="s">
        <v>36</v>
      </c>
      <c r="B2446" s="1">
        <v>2023</v>
      </c>
      <c r="C2446" s="1" t="s">
        <v>42</v>
      </c>
      <c r="D2446" s="1" t="s">
        <v>19</v>
      </c>
      <c r="E2446" s="1" t="s">
        <v>56</v>
      </c>
      <c r="F2446" s="1" t="s">
        <v>31</v>
      </c>
      <c r="G2446" s="1" t="s">
        <v>16</v>
      </c>
      <c r="H2446" s="1" t="s">
        <v>32</v>
      </c>
      <c r="I2446" s="1" t="s">
        <v>17</v>
      </c>
      <c r="J2446" s="1">
        <v>749</v>
      </c>
      <c r="K2446" s="1">
        <v>1071.07</v>
      </c>
    </row>
    <row r="2447" spans="1:11" ht="18" customHeight="1">
      <c r="A2447" s="1" t="s">
        <v>33</v>
      </c>
      <c r="B2447" s="1">
        <v>2023</v>
      </c>
      <c r="C2447" s="1" t="s">
        <v>42</v>
      </c>
      <c r="D2447" s="1" t="s">
        <v>19</v>
      </c>
      <c r="E2447" s="1" t="s">
        <v>56</v>
      </c>
      <c r="F2447" s="1" t="s">
        <v>31</v>
      </c>
      <c r="G2447" s="1" t="s">
        <v>16</v>
      </c>
      <c r="H2447" s="1" t="s">
        <v>32</v>
      </c>
      <c r="I2447" s="1" t="s">
        <v>17</v>
      </c>
      <c r="J2447" s="1">
        <v>209</v>
      </c>
      <c r="K2447" s="1">
        <v>298.87</v>
      </c>
    </row>
    <row r="2448" spans="1:11" ht="18" customHeight="1">
      <c r="A2448" s="1" t="s">
        <v>36</v>
      </c>
      <c r="B2448" s="1">
        <v>2023</v>
      </c>
      <c r="C2448" s="1" t="s">
        <v>42</v>
      </c>
      <c r="D2448" s="1" t="s">
        <v>19</v>
      </c>
      <c r="E2448" s="1" t="s">
        <v>56</v>
      </c>
      <c r="F2448" s="1" t="s">
        <v>31</v>
      </c>
      <c r="G2448" s="1" t="s">
        <v>16</v>
      </c>
      <c r="H2448" s="1" t="s">
        <v>32</v>
      </c>
      <c r="I2448" s="1" t="s">
        <v>17</v>
      </c>
      <c r="J2448" s="1">
        <v>185</v>
      </c>
      <c r="K2448" s="1">
        <v>264.55</v>
      </c>
    </row>
    <row r="2449" spans="1:11" ht="18" customHeight="1">
      <c r="A2449" s="1" t="s">
        <v>36</v>
      </c>
      <c r="B2449" s="1">
        <v>2023</v>
      </c>
      <c r="C2449" s="1" t="s">
        <v>46</v>
      </c>
      <c r="D2449" s="1" t="s">
        <v>19</v>
      </c>
      <c r="E2449" s="1" t="s">
        <v>56</v>
      </c>
      <c r="F2449" s="1" t="s">
        <v>31</v>
      </c>
      <c r="G2449" s="1" t="s">
        <v>16</v>
      </c>
      <c r="H2449" s="1" t="s">
        <v>32</v>
      </c>
      <c r="I2449" s="1" t="s">
        <v>17</v>
      </c>
      <c r="J2449" s="1">
        <v>188</v>
      </c>
      <c r="K2449" s="1">
        <v>268.84000000000003</v>
      </c>
    </row>
    <row r="2450" spans="1:11" ht="18" customHeight="1">
      <c r="A2450" s="1" t="s">
        <v>33</v>
      </c>
      <c r="B2450" s="1">
        <v>2023</v>
      </c>
      <c r="C2450" s="1" t="s">
        <v>46</v>
      </c>
      <c r="D2450" s="1" t="s">
        <v>19</v>
      </c>
      <c r="E2450" s="1" t="s">
        <v>56</v>
      </c>
      <c r="F2450" s="1" t="s">
        <v>31</v>
      </c>
      <c r="G2450" s="1" t="s">
        <v>16</v>
      </c>
      <c r="H2450" s="1" t="s">
        <v>32</v>
      </c>
      <c r="I2450" s="1" t="s">
        <v>17</v>
      </c>
      <c r="J2450" s="1">
        <v>164</v>
      </c>
      <c r="K2450" s="1">
        <v>234.51999999999998</v>
      </c>
    </row>
    <row r="2451" spans="1:11" ht="18" customHeight="1">
      <c r="A2451" s="1" t="s">
        <v>30</v>
      </c>
      <c r="B2451" s="1">
        <v>2023</v>
      </c>
      <c r="C2451" s="1" t="s">
        <v>46</v>
      </c>
      <c r="D2451" s="1" t="s">
        <v>19</v>
      </c>
      <c r="E2451" s="1" t="s">
        <v>56</v>
      </c>
      <c r="F2451" s="1" t="s">
        <v>31</v>
      </c>
      <c r="G2451" s="1" t="s">
        <v>16</v>
      </c>
      <c r="H2451" s="1" t="s">
        <v>32</v>
      </c>
      <c r="I2451" s="1" t="s">
        <v>17</v>
      </c>
      <c r="J2451" s="1">
        <v>190</v>
      </c>
      <c r="K2451" s="1">
        <v>526.24</v>
      </c>
    </row>
    <row r="2452" spans="1:11" ht="18" customHeight="1">
      <c r="A2452" s="1" t="s">
        <v>33</v>
      </c>
      <c r="B2452" s="1">
        <v>2023</v>
      </c>
      <c r="C2452" s="1" t="s">
        <v>46</v>
      </c>
      <c r="D2452" s="1" t="s">
        <v>19</v>
      </c>
      <c r="E2452" s="1" t="s">
        <v>56</v>
      </c>
      <c r="F2452" s="1" t="s">
        <v>31</v>
      </c>
      <c r="G2452" s="1" t="s">
        <v>16</v>
      </c>
      <c r="H2452" s="1" t="s">
        <v>32</v>
      </c>
      <c r="I2452" s="1" t="s">
        <v>17</v>
      </c>
      <c r="J2452" s="1">
        <v>160</v>
      </c>
      <c r="K2452" s="1">
        <v>526.24</v>
      </c>
    </row>
    <row r="2453" spans="1:11" ht="18" customHeight="1">
      <c r="A2453" s="1" t="s">
        <v>36</v>
      </c>
      <c r="B2453" s="1">
        <v>2023</v>
      </c>
      <c r="C2453" s="1" t="s">
        <v>46</v>
      </c>
      <c r="D2453" s="1" t="s">
        <v>19</v>
      </c>
      <c r="E2453" s="1" t="s">
        <v>56</v>
      </c>
      <c r="F2453" s="1" t="s">
        <v>31</v>
      </c>
      <c r="G2453" s="1" t="s">
        <v>16</v>
      </c>
      <c r="H2453" s="1" t="s">
        <v>32</v>
      </c>
      <c r="I2453" s="1" t="s">
        <v>17</v>
      </c>
      <c r="J2453" s="1">
        <v>971</v>
      </c>
      <c r="K2453" s="1">
        <v>1388.53</v>
      </c>
    </row>
    <row r="2454" spans="1:11" ht="18" customHeight="1">
      <c r="A2454" s="1" t="s">
        <v>33</v>
      </c>
      <c r="B2454" s="1">
        <v>2023</v>
      </c>
      <c r="C2454" s="1" t="s">
        <v>46</v>
      </c>
      <c r="D2454" s="1" t="s">
        <v>19</v>
      </c>
      <c r="E2454" s="1" t="s">
        <v>56</v>
      </c>
      <c r="F2454" s="1" t="s">
        <v>31</v>
      </c>
      <c r="G2454" s="1" t="s">
        <v>16</v>
      </c>
      <c r="H2454" s="1" t="s">
        <v>32</v>
      </c>
      <c r="I2454" s="1" t="s">
        <v>17</v>
      </c>
      <c r="J2454" s="1">
        <v>162</v>
      </c>
      <c r="K2454" s="1">
        <v>231.66</v>
      </c>
    </row>
    <row r="2455" spans="1:11" ht="18" customHeight="1">
      <c r="A2455" s="1" t="s">
        <v>33</v>
      </c>
      <c r="B2455" s="1">
        <v>2023</v>
      </c>
      <c r="C2455" s="1" t="s">
        <v>46</v>
      </c>
      <c r="D2455" s="1" t="s">
        <v>19</v>
      </c>
      <c r="E2455" s="1" t="s">
        <v>56</v>
      </c>
      <c r="F2455" s="1" t="s">
        <v>31</v>
      </c>
      <c r="G2455" s="1" t="s">
        <v>16</v>
      </c>
      <c r="H2455" s="1" t="s">
        <v>32</v>
      </c>
      <c r="I2455" s="1" t="s">
        <v>17</v>
      </c>
      <c r="J2455" s="1">
        <v>189</v>
      </c>
      <c r="K2455" s="1">
        <v>270.27</v>
      </c>
    </row>
    <row r="2456" spans="1:11" ht="18" customHeight="1">
      <c r="A2456" s="1" t="s">
        <v>36</v>
      </c>
      <c r="B2456" s="1">
        <v>2023</v>
      </c>
      <c r="C2456" s="1" t="s">
        <v>46</v>
      </c>
      <c r="D2456" s="1" t="s">
        <v>19</v>
      </c>
      <c r="E2456" s="1" t="s">
        <v>56</v>
      </c>
      <c r="F2456" s="1" t="s">
        <v>31</v>
      </c>
      <c r="G2456" s="1" t="s">
        <v>16</v>
      </c>
      <c r="H2456" s="1" t="s">
        <v>32</v>
      </c>
      <c r="I2456" s="1" t="s">
        <v>17</v>
      </c>
      <c r="J2456" s="1">
        <v>165</v>
      </c>
      <c r="K2456" s="1">
        <v>235.95</v>
      </c>
    </row>
    <row r="2457" spans="1:11" ht="18" customHeight="1">
      <c r="A2457" s="1" t="s">
        <v>33</v>
      </c>
      <c r="B2457" s="1">
        <v>2023</v>
      </c>
      <c r="C2457" s="1" t="s">
        <v>46</v>
      </c>
      <c r="D2457" s="1" t="s">
        <v>19</v>
      </c>
      <c r="E2457" s="1" t="s">
        <v>56</v>
      </c>
      <c r="F2457" s="1" t="s">
        <v>31</v>
      </c>
      <c r="G2457" s="1" t="s">
        <v>16</v>
      </c>
      <c r="H2457" s="1" t="s">
        <v>32</v>
      </c>
      <c r="I2457" s="1" t="s">
        <v>17</v>
      </c>
      <c r="J2457" s="1">
        <v>753</v>
      </c>
      <c r="K2457" s="1">
        <v>1076.79</v>
      </c>
    </row>
    <row r="2458" spans="1:11" ht="18" customHeight="1">
      <c r="A2458" s="1" t="s">
        <v>30</v>
      </c>
      <c r="B2458" s="1">
        <v>2023</v>
      </c>
      <c r="C2458" s="1" t="s">
        <v>46</v>
      </c>
      <c r="D2458" s="1" t="s">
        <v>19</v>
      </c>
      <c r="E2458" s="1" t="s">
        <v>56</v>
      </c>
      <c r="F2458" s="1" t="s">
        <v>31</v>
      </c>
      <c r="G2458" s="1" t="s">
        <v>16</v>
      </c>
      <c r="H2458" s="1" t="s">
        <v>32</v>
      </c>
      <c r="I2458" s="1" t="s">
        <v>17</v>
      </c>
      <c r="J2458" s="1">
        <v>839</v>
      </c>
      <c r="K2458" s="1">
        <v>1199.77</v>
      </c>
    </row>
    <row r="2459" spans="1:11" ht="18" customHeight="1">
      <c r="A2459" s="1" t="s">
        <v>33</v>
      </c>
      <c r="B2459" s="1">
        <v>2023</v>
      </c>
      <c r="C2459" s="1" t="s">
        <v>46</v>
      </c>
      <c r="D2459" s="1" t="s">
        <v>19</v>
      </c>
      <c r="E2459" s="1" t="s">
        <v>56</v>
      </c>
      <c r="F2459" s="1" t="s">
        <v>31</v>
      </c>
      <c r="G2459" s="1" t="s">
        <v>16</v>
      </c>
      <c r="H2459" s="1" t="s">
        <v>32</v>
      </c>
      <c r="I2459" s="1" t="s">
        <v>17</v>
      </c>
      <c r="J2459" s="1">
        <v>191</v>
      </c>
      <c r="K2459" s="1">
        <v>273.13</v>
      </c>
    </row>
    <row r="2460" spans="1:11" ht="18" customHeight="1">
      <c r="A2460" s="1" t="s">
        <v>36</v>
      </c>
      <c r="B2460" s="1">
        <v>2023</v>
      </c>
      <c r="C2460" s="1" t="s">
        <v>46</v>
      </c>
      <c r="D2460" s="1" t="s">
        <v>19</v>
      </c>
      <c r="E2460" s="1" t="s">
        <v>56</v>
      </c>
      <c r="F2460" s="1" t="s">
        <v>31</v>
      </c>
      <c r="G2460" s="1" t="s">
        <v>16</v>
      </c>
      <c r="H2460" s="1" t="s">
        <v>32</v>
      </c>
      <c r="I2460" s="1" t="s">
        <v>17</v>
      </c>
      <c r="J2460" s="1">
        <v>161</v>
      </c>
      <c r="K2460" s="1">
        <v>230.23000000000002</v>
      </c>
    </row>
    <row r="2461" spans="1:11" ht="18" customHeight="1">
      <c r="A2461" s="1" t="s">
        <v>33</v>
      </c>
      <c r="B2461" s="1">
        <v>2023</v>
      </c>
      <c r="C2461" s="1" t="s">
        <v>50</v>
      </c>
      <c r="D2461" s="1" t="s">
        <v>19</v>
      </c>
      <c r="E2461" s="1" t="s">
        <v>56</v>
      </c>
      <c r="F2461" s="1" t="s">
        <v>31</v>
      </c>
      <c r="G2461" s="1" t="s">
        <v>16</v>
      </c>
      <c r="H2461" s="1" t="s">
        <v>32</v>
      </c>
      <c r="I2461" s="1" t="s">
        <v>17</v>
      </c>
      <c r="J2461" s="1">
        <v>170</v>
      </c>
      <c r="K2461" s="1">
        <v>243.1</v>
      </c>
    </row>
    <row r="2462" spans="1:11" ht="18" customHeight="1">
      <c r="A2462" s="1" t="s">
        <v>33</v>
      </c>
      <c r="B2462" s="1">
        <v>2023</v>
      </c>
      <c r="C2462" s="1" t="s">
        <v>50</v>
      </c>
      <c r="D2462" s="1" t="s">
        <v>19</v>
      </c>
      <c r="E2462" s="1" t="s">
        <v>56</v>
      </c>
      <c r="F2462" s="1" t="s">
        <v>31</v>
      </c>
      <c r="G2462" s="1" t="s">
        <v>16</v>
      </c>
      <c r="H2462" s="1" t="s">
        <v>32</v>
      </c>
      <c r="I2462" s="1" t="s">
        <v>17</v>
      </c>
      <c r="J2462" s="1">
        <v>140</v>
      </c>
      <c r="K2462" s="1">
        <v>200.2</v>
      </c>
    </row>
    <row r="2463" spans="1:11" ht="18" customHeight="1">
      <c r="A2463" s="1" t="s">
        <v>33</v>
      </c>
      <c r="B2463" s="1">
        <v>2023</v>
      </c>
      <c r="C2463" s="1" t="s">
        <v>50</v>
      </c>
      <c r="D2463" s="1" t="s">
        <v>19</v>
      </c>
      <c r="E2463" s="1" t="s">
        <v>56</v>
      </c>
      <c r="F2463" s="1" t="s">
        <v>31</v>
      </c>
      <c r="G2463" s="1" t="s">
        <v>16</v>
      </c>
      <c r="H2463" s="1" t="s">
        <v>32</v>
      </c>
      <c r="I2463" s="1" t="s">
        <v>17</v>
      </c>
      <c r="J2463" s="1">
        <v>166</v>
      </c>
      <c r="K2463" s="1">
        <v>526.24</v>
      </c>
    </row>
    <row r="2464" spans="1:11" ht="18" customHeight="1">
      <c r="A2464" s="1" t="s">
        <v>33</v>
      </c>
      <c r="B2464" s="1">
        <v>2023</v>
      </c>
      <c r="C2464" s="1" t="s">
        <v>50</v>
      </c>
      <c r="D2464" s="1" t="s">
        <v>19</v>
      </c>
      <c r="E2464" s="1" t="s">
        <v>56</v>
      </c>
      <c r="F2464" s="1" t="s">
        <v>31</v>
      </c>
      <c r="G2464" s="1" t="s">
        <v>16</v>
      </c>
      <c r="H2464" s="1" t="s">
        <v>32</v>
      </c>
      <c r="I2464" s="1" t="s">
        <v>17</v>
      </c>
      <c r="J2464" s="1">
        <v>142</v>
      </c>
      <c r="K2464" s="1">
        <v>526.24</v>
      </c>
    </row>
    <row r="2465" spans="1:11" ht="18" customHeight="1">
      <c r="A2465" s="1" t="s">
        <v>36</v>
      </c>
      <c r="B2465" s="1">
        <v>2023</v>
      </c>
      <c r="C2465" s="1" t="s">
        <v>50</v>
      </c>
      <c r="D2465" s="1" t="s">
        <v>19</v>
      </c>
      <c r="E2465" s="1" t="s">
        <v>56</v>
      </c>
      <c r="F2465" s="1" t="s">
        <v>31</v>
      </c>
      <c r="G2465" s="1" t="s">
        <v>16</v>
      </c>
      <c r="H2465" s="1" t="s">
        <v>32</v>
      </c>
      <c r="I2465" s="1" t="s">
        <v>17</v>
      </c>
      <c r="J2465" s="1">
        <v>975</v>
      </c>
      <c r="K2465" s="1">
        <v>1394.25</v>
      </c>
    </row>
    <row r="2466" spans="1:11" ht="18" customHeight="1">
      <c r="A2466" s="1" t="s">
        <v>36</v>
      </c>
      <c r="B2466" s="1">
        <v>2023</v>
      </c>
      <c r="C2466" s="1" t="s">
        <v>50</v>
      </c>
      <c r="D2466" s="1" t="s">
        <v>19</v>
      </c>
      <c r="E2466" s="1" t="s">
        <v>56</v>
      </c>
      <c r="F2466" s="1" t="s">
        <v>31</v>
      </c>
      <c r="G2466" s="1" t="s">
        <v>16</v>
      </c>
      <c r="H2466" s="1" t="s">
        <v>32</v>
      </c>
      <c r="I2466" s="1" t="s">
        <v>17</v>
      </c>
      <c r="J2466" s="1">
        <v>141</v>
      </c>
      <c r="K2466" s="1">
        <v>201.63</v>
      </c>
    </row>
    <row r="2467" spans="1:11" ht="18" customHeight="1">
      <c r="A2467" s="1" t="s">
        <v>33</v>
      </c>
      <c r="B2467" s="1">
        <v>2023</v>
      </c>
      <c r="C2467" s="1" t="s">
        <v>50</v>
      </c>
      <c r="D2467" s="1" t="s">
        <v>19</v>
      </c>
      <c r="E2467" s="1" t="s">
        <v>56</v>
      </c>
      <c r="F2467" s="1" t="s">
        <v>31</v>
      </c>
      <c r="G2467" s="1" t="s">
        <v>16</v>
      </c>
      <c r="H2467" s="1" t="s">
        <v>32</v>
      </c>
      <c r="I2467" s="1" t="s">
        <v>17</v>
      </c>
      <c r="J2467" s="1">
        <v>756</v>
      </c>
      <c r="K2467" s="1">
        <v>1081.08</v>
      </c>
    </row>
    <row r="2468" spans="1:11" ht="18" customHeight="1">
      <c r="A2468" s="1" t="s">
        <v>33</v>
      </c>
      <c r="B2468" s="1">
        <v>2023</v>
      </c>
      <c r="C2468" s="1" t="s">
        <v>50</v>
      </c>
      <c r="D2468" s="1" t="s">
        <v>19</v>
      </c>
      <c r="E2468" s="1" t="s">
        <v>56</v>
      </c>
      <c r="F2468" s="1" t="s">
        <v>31</v>
      </c>
      <c r="G2468" s="1" t="s">
        <v>16</v>
      </c>
      <c r="H2468" s="1" t="s">
        <v>32</v>
      </c>
      <c r="I2468" s="1" t="s">
        <v>17</v>
      </c>
      <c r="J2468" s="1">
        <v>843</v>
      </c>
      <c r="K2468" s="1">
        <v>1205.49</v>
      </c>
    </row>
    <row r="2469" spans="1:11" ht="18" customHeight="1">
      <c r="A2469" s="1" t="s">
        <v>33</v>
      </c>
      <c r="B2469" s="1">
        <v>2023</v>
      </c>
      <c r="C2469" s="1" t="s">
        <v>50</v>
      </c>
      <c r="D2469" s="1" t="s">
        <v>19</v>
      </c>
      <c r="E2469" s="1" t="s">
        <v>56</v>
      </c>
      <c r="F2469" s="1" t="s">
        <v>31</v>
      </c>
      <c r="G2469" s="1" t="s">
        <v>16</v>
      </c>
      <c r="H2469" s="1" t="s">
        <v>32</v>
      </c>
      <c r="I2469" s="1" t="s">
        <v>17</v>
      </c>
      <c r="J2469" s="1">
        <v>167</v>
      </c>
      <c r="K2469" s="1">
        <v>238.81</v>
      </c>
    </row>
    <row r="2470" spans="1:11" ht="18" customHeight="1">
      <c r="A2470" s="1" t="s">
        <v>33</v>
      </c>
      <c r="B2470" s="1">
        <v>2023</v>
      </c>
      <c r="C2470" s="1" t="s">
        <v>50</v>
      </c>
      <c r="D2470" s="1" t="s">
        <v>19</v>
      </c>
      <c r="E2470" s="1" t="s">
        <v>56</v>
      </c>
      <c r="F2470" s="1" t="s">
        <v>31</v>
      </c>
      <c r="G2470" s="1" t="s">
        <v>16</v>
      </c>
      <c r="H2470" s="1" t="s">
        <v>32</v>
      </c>
      <c r="I2470" s="1" t="s">
        <v>17</v>
      </c>
      <c r="J2470" s="1">
        <v>143</v>
      </c>
      <c r="K2470" s="1">
        <v>204.49</v>
      </c>
    </row>
    <row r="2471" spans="1:11" ht="18" customHeight="1">
      <c r="A2471" s="1" t="s">
        <v>36</v>
      </c>
      <c r="B2471" s="1">
        <v>2023</v>
      </c>
      <c r="C2471" s="1" t="s">
        <v>38</v>
      </c>
      <c r="D2471" s="1" t="s">
        <v>19</v>
      </c>
      <c r="E2471" s="1" t="s">
        <v>56</v>
      </c>
      <c r="F2471" s="1" t="s">
        <v>31</v>
      </c>
      <c r="G2471" s="1" t="s">
        <v>16</v>
      </c>
      <c r="H2471" s="1" t="s">
        <v>32</v>
      </c>
      <c r="I2471" s="1" t="s">
        <v>21</v>
      </c>
      <c r="J2471" s="1">
        <v>272</v>
      </c>
      <c r="K2471" s="1">
        <v>388.96</v>
      </c>
    </row>
    <row r="2472" spans="1:11" ht="18" customHeight="1">
      <c r="A2472" s="1" t="s">
        <v>36</v>
      </c>
      <c r="B2472" s="1">
        <v>2023</v>
      </c>
      <c r="C2472" s="1" t="s">
        <v>38</v>
      </c>
      <c r="D2472" s="1" t="s">
        <v>19</v>
      </c>
      <c r="E2472" s="1" t="s">
        <v>56</v>
      </c>
      <c r="F2472" s="1" t="s">
        <v>31</v>
      </c>
      <c r="G2472" s="1" t="s">
        <v>16</v>
      </c>
      <c r="H2472" s="1" t="s">
        <v>32</v>
      </c>
      <c r="I2472" s="1" t="s">
        <v>21</v>
      </c>
      <c r="J2472" s="1">
        <v>266</v>
      </c>
      <c r="K2472" s="1">
        <v>380.38</v>
      </c>
    </row>
    <row r="2473" spans="1:11" ht="18" customHeight="1">
      <c r="A2473" s="1" t="s">
        <v>33</v>
      </c>
      <c r="B2473" s="1">
        <v>2023</v>
      </c>
      <c r="C2473" s="1" t="s">
        <v>38</v>
      </c>
      <c r="D2473" s="1" t="s">
        <v>19</v>
      </c>
      <c r="E2473" s="1" t="s">
        <v>56</v>
      </c>
      <c r="F2473" s="1" t="s">
        <v>31</v>
      </c>
      <c r="G2473" s="1" t="s">
        <v>16</v>
      </c>
      <c r="H2473" s="1" t="s">
        <v>32</v>
      </c>
      <c r="I2473" s="1" t="s">
        <v>17</v>
      </c>
      <c r="J2473" s="1">
        <v>224</v>
      </c>
      <c r="K2473" s="1">
        <v>320.32</v>
      </c>
    </row>
    <row r="2474" spans="1:11" ht="18" customHeight="1">
      <c r="A2474" s="1" t="s">
        <v>33</v>
      </c>
      <c r="B2474" s="1">
        <v>2023</v>
      </c>
      <c r="C2474" s="1" t="s">
        <v>38</v>
      </c>
      <c r="D2474" s="1" t="s">
        <v>19</v>
      </c>
      <c r="E2474" s="1" t="s">
        <v>56</v>
      </c>
      <c r="F2474" s="1" t="s">
        <v>31</v>
      </c>
      <c r="G2474" s="1" t="s">
        <v>16</v>
      </c>
      <c r="H2474" s="1" t="s">
        <v>32</v>
      </c>
      <c r="I2474" s="1" t="s">
        <v>17</v>
      </c>
      <c r="J2474" s="1">
        <v>194</v>
      </c>
      <c r="K2474" s="1">
        <v>277.42</v>
      </c>
    </row>
    <row r="2475" spans="1:11" ht="18" customHeight="1">
      <c r="A2475" s="1" t="s">
        <v>30</v>
      </c>
      <c r="B2475" s="1">
        <v>2023</v>
      </c>
      <c r="C2475" s="1" t="s">
        <v>38</v>
      </c>
      <c r="D2475" s="1" t="s">
        <v>19</v>
      </c>
      <c r="E2475" s="1" t="s">
        <v>56</v>
      </c>
      <c r="F2475" s="1" t="s">
        <v>31</v>
      </c>
      <c r="G2475" s="1" t="s">
        <v>16</v>
      </c>
      <c r="H2475" s="1" t="s">
        <v>32</v>
      </c>
      <c r="I2475" s="1" t="s">
        <v>17</v>
      </c>
      <c r="J2475" s="1">
        <v>268</v>
      </c>
      <c r="K2475" s="1">
        <v>383.24</v>
      </c>
    </row>
    <row r="2476" spans="1:11" ht="18" customHeight="1">
      <c r="A2476" s="1" t="s">
        <v>30</v>
      </c>
      <c r="B2476" s="1">
        <v>2023</v>
      </c>
      <c r="C2476" s="1" t="s">
        <v>38</v>
      </c>
      <c r="D2476" s="1" t="s">
        <v>19</v>
      </c>
      <c r="E2476" s="1" t="s">
        <v>56</v>
      </c>
      <c r="F2476" s="1" t="s">
        <v>31</v>
      </c>
      <c r="G2476" s="1" t="s">
        <v>16</v>
      </c>
      <c r="H2476" s="1" t="s">
        <v>32</v>
      </c>
      <c r="I2476" s="1" t="s">
        <v>17</v>
      </c>
      <c r="J2476" s="1">
        <v>220</v>
      </c>
      <c r="K2476" s="1">
        <v>526.24</v>
      </c>
    </row>
    <row r="2477" spans="1:11" ht="18" customHeight="1">
      <c r="A2477" s="1" t="s">
        <v>30</v>
      </c>
      <c r="B2477" s="1">
        <v>2023</v>
      </c>
      <c r="C2477" s="1" t="s">
        <v>38</v>
      </c>
      <c r="D2477" s="1" t="s">
        <v>19</v>
      </c>
      <c r="E2477" s="1" t="s">
        <v>56</v>
      </c>
      <c r="F2477" s="1" t="s">
        <v>31</v>
      </c>
      <c r="G2477" s="1" t="s">
        <v>16</v>
      </c>
      <c r="H2477" s="1" t="s">
        <v>32</v>
      </c>
      <c r="I2477" s="1" t="s">
        <v>17</v>
      </c>
      <c r="J2477" s="1">
        <v>196</v>
      </c>
      <c r="K2477" s="1">
        <v>526.24</v>
      </c>
    </row>
    <row r="2478" spans="1:11" ht="18" customHeight="1">
      <c r="A2478" s="1" t="s">
        <v>40</v>
      </c>
      <c r="B2478" s="1">
        <v>2023</v>
      </c>
      <c r="C2478" s="1" t="s">
        <v>38</v>
      </c>
      <c r="D2478" s="1" t="s">
        <v>19</v>
      </c>
      <c r="E2478" s="1" t="s">
        <v>56</v>
      </c>
      <c r="F2478" s="1" t="s">
        <v>31</v>
      </c>
      <c r="G2478" s="1" t="s">
        <v>16</v>
      </c>
      <c r="H2478" s="1" t="s">
        <v>32</v>
      </c>
      <c r="I2478" s="1" t="s">
        <v>17</v>
      </c>
      <c r="J2478" s="1">
        <v>966</v>
      </c>
      <c r="K2478" s="1">
        <v>1381.38</v>
      </c>
    </row>
    <row r="2479" spans="1:11" ht="18" customHeight="1">
      <c r="A2479" s="1" t="s">
        <v>33</v>
      </c>
      <c r="B2479" s="1">
        <v>2023</v>
      </c>
      <c r="C2479" s="1" t="s">
        <v>38</v>
      </c>
      <c r="D2479" s="1" t="s">
        <v>19</v>
      </c>
      <c r="E2479" s="1" t="s">
        <v>56</v>
      </c>
      <c r="F2479" s="1" t="s">
        <v>31</v>
      </c>
      <c r="G2479" s="1" t="s">
        <v>16</v>
      </c>
      <c r="H2479" s="1" t="s">
        <v>32</v>
      </c>
      <c r="I2479" s="1" t="s">
        <v>17</v>
      </c>
      <c r="J2479" s="1">
        <v>1019</v>
      </c>
      <c r="K2479" s="1">
        <v>1457.17</v>
      </c>
    </row>
    <row r="2480" spans="1:11" ht="18" customHeight="1">
      <c r="A2480" s="1" t="s">
        <v>33</v>
      </c>
      <c r="B2480" s="1">
        <v>2023</v>
      </c>
      <c r="C2480" s="1" t="s">
        <v>38</v>
      </c>
      <c r="D2480" s="1" t="s">
        <v>19</v>
      </c>
      <c r="E2480" s="1" t="s">
        <v>56</v>
      </c>
      <c r="F2480" s="1" t="s">
        <v>31</v>
      </c>
      <c r="G2480" s="1" t="s">
        <v>16</v>
      </c>
      <c r="H2480" s="1" t="s">
        <v>32</v>
      </c>
      <c r="I2480" s="1" t="s">
        <v>17</v>
      </c>
      <c r="J2480" s="1">
        <v>192</v>
      </c>
      <c r="K2480" s="1">
        <v>274.56</v>
      </c>
    </row>
    <row r="2481" spans="1:11" ht="18" customHeight="1">
      <c r="A2481" s="1" t="s">
        <v>33</v>
      </c>
      <c r="B2481" s="1">
        <v>2023</v>
      </c>
      <c r="C2481" s="1" t="s">
        <v>38</v>
      </c>
      <c r="D2481" s="1" t="s">
        <v>19</v>
      </c>
      <c r="E2481" s="1" t="s">
        <v>56</v>
      </c>
      <c r="F2481" s="1" t="s">
        <v>31</v>
      </c>
      <c r="G2481" s="1" t="s">
        <v>16</v>
      </c>
      <c r="H2481" s="1" t="s">
        <v>32</v>
      </c>
      <c r="I2481" s="1" t="s">
        <v>17</v>
      </c>
      <c r="J2481" s="1">
        <v>219</v>
      </c>
      <c r="K2481" s="1">
        <v>313.17</v>
      </c>
    </row>
    <row r="2482" spans="1:11" ht="18" customHeight="1">
      <c r="A2482" s="1" t="s">
        <v>40</v>
      </c>
      <c r="B2482" s="1">
        <v>2023</v>
      </c>
      <c r="C2482" s="1" t="s">
        <v>38</v>
      </c>
      <c r="D2482" s="1" t="s">
        <v>19</v>
      </c>
      <c r="E2482" s="1" t="s">
        <v>56</v>
      </c>
      <c r="F2482" s="1" t="s">
        <v>31</v>
      </c>
      <c r="G2482" s="1" t="s">
        <v>16</v>
      </c>
      <c r="H2482" s="1" t="s">
        <v>32</v>
      </c>
      <c r="I2482" s="1" t="s">
        <v>17</v>
      </c>
      <c r="J2482" s="1">
        <v>195</v>
      </c>
      <c r="K2482" s="1">
        <v>278.85000000000002</v>
      </c>
    </row>
    <row r="2483" spans="1:11" ht="18" customHeight="1">
      <c r="A2483" s="1" t="s">
        <v>33</v>
      </c>
      <c r="B2483" s="1">
        <v>2023</v>
      </c>
      <c r="C2483" s="1" t="s">
        <v>38</v>
      </c>
      <c r="D2483" s="1" t="s">
        <v>19</v>
      </c>
      <c r="E2483" s="1" t="s">
        <v>56</v>
      </c>
      <c r="F2483" s="1" t="s">
        <v>31</v>
      </c>
      <c r="G2483" s="1" t="s">
        <v>16</v>
      </c>
      <c r="H2483" s="1" t="s">
        <v>32</v>
      </c>
      <c r="I2483" s="1" t="s">
        <v>17</v>
      </c>
      <c r="J2483" s="1">
        <v>271</v>
      </c>
      <c r="K2483" s="1">
        <v>387.53</v>
      </c>
    </row>
    <row r="2484" spans="1:11" ht="18" customHeight="1">
      <c r="A2484" s="1" t="s">
        <v>30</v>
      </c>
      <c r="B2484" s="1">
        <v>2023</v>
      </c>
      <c r="C2484" s="1" t="s">
        <v>38</v>
      </c>
      <c r="D2484" s="1" t="s">
        <v>19</v>
      </c>
      <c r="E2484" s="1" t="s">
        <v>56</v>
      </c>
      <c r="F2484" s="1" t="s">
        <v>31</v>
      </c>
      <c r="G2484" s="1" t="s">
        <v>16</v>
      </c>
      <c r="H2484" s="1" t="s">
        <v>32</v>
      </c>
      <c r="I2484" s="1" t="s">
        <v>17</v>
      </c>
      <c r="J2484" s="1">
        <v>747</v>
      </c>
      <c r="K2484" s="1">
        <v>1068.21</v>
      </c>
    </row>
    <row r="2485" spans="1:11" ht="18" customHeight="1">
      <c r="A2485" s="1" t="s">
        <v>30</v>
      </c>
      <c r="B2485" s="1">
        <v>2023</v>
      </c>
      <c r="C2485" s="1" t="s">
        <v>38</v>
      </c>
      <c r="D2485" s="1" t="s">
        <v>19</v>
      </c>
      <c r="E2485" s="1" t="s">
        <v>56</v>
      </c>
      <c r="F2485" s="1" t="s">
        <v>31</v>
      </c>
      <c r="G2485" s="1" t="s">
        <v>16</v>
      </c>
      <c r="H2485" s="1" t="s">
        <v>32</v>
      </c>
      <c r="I2485" s="1" t="s">
        <v>17</v>
      </c>
      <c r="J2485" s="1">
        <v>834</v>
      </c>
      <c r="K2485" s="1">
        <v>1192.6199999999999</v>
      </c>
    </row>
    <row r="2486" spans="1:11" ht="18" customHeight="1">
      <c r="A2486" s="1" t="s">
        <v>33</v>
      </c>
      <c r="B2486" s="1">
        <v>2023</v>
      </c>
      <c r="C2486" s="1" t="s">
        <v>38</v>
      </c>
      <c r="D2486" s="1" t="s">
        <v>19</v>
      </c>
      <c r="E2486" s="1" t="s">
        <v>56</v>
      </c>
      <c r="F2486" s="1" t="s">
        <v>31</v>
      </c>
      <c r="G2486" s="1" t="s">
        <v>16</v>
      </c>
      <c r="H2486" s="1" t="s">
        <v>32</v>
      </c>
      <c r="I2486" s="1" t="s">
        <v>21</v>
      </c>
      <c r="J2486" s="1">
        <v>269</v>
      </c>
      <c r="K2486" s="1">
        <v>384.67</v>
      </c>
    </row>
    <row r="2487" spans="1:11" ht="18" customHeight="1">
      <c r="A2487" s="1" t="s">
        <v>33</v>
      </c>
      <c r="B2487" s="1">
        <v>2023</v>
      </c>
      <c r="C2487" s="1" t="s">
        <v>38</v>
      </c>
      <c r="D2487" s="1" t="s">
        <v>19</v>
      </c>
      <c r="E2487" s="1" t="s">
        <v>56</v>
      </c>
      <c r="F2487" s="1" t="s">
        <v>31</v>
      </c>
      <c r="G2487" s="1" t="s">
        <v>16</v>
      </c>
      <c r="H2487" s="1" t="s">
        <v>32</v>
      </c>
      <c r="I2487" s="1" t="s">
        <v>17</v>
      </c>
      <c r="J2487" s="1">
        <v>221</v>
      </c>
      <c r="K2487" s="1">
        <v>316.02999999999997</v>
      </c>
    </row>
    <row r="2488" spans="1:11" ht="18" customHeight="1">
      <c r="A2488" s="1" t="s">
        <v>30</v>
      </c>
      <c r="B2488" s="1">
        <v>2023</v>
      </c>
      <c r="C2488" s="1" t="s">
        <v>38</v>
      </c>
      <c r="D2488" s="1" t="s">
        <v>19</v>
      </c>
      <c r="E2488" s="1" t="s">
        <v>56</v>
      </c>
      <c r="F2488" s="1" t="s">
        <v>31</v>
      </c>
      <c r="G2488" s="1" t="s">
        <v>16</v>
      </c>
      <c r="H2488" s="1" t="s">
        <v>32</v>
      </c>
      <c r="I2488" s="1" t="s">
        <v>17</v>
      </c>
      <c r="J2488" s="1">
        <v>149</v>
      </c>
      <c r="K2488" s="1">
        <v>213.07</v>
      </c>
    </row>
    <row r="2489" spans="1:11" ht="18" customHeight="1">
      <c r="A2489" s="1" t="s">
        <v>33</v>
      </c>
      <c r="B2489" s="1">
        <v>2023</v>
      </c>
      <c r="C2489" s="1" t="s">
        <v>38</v>
      </c>
      <c r="D2489" s="1" t="s">
        <v>19</v>
      </c>
      <c r="E2489" s="1" t="s">
        <v>56</v>
      </c>
      <c r="F2489" s="1" t="s">
        <v>31</v>
      </c>
      <c r="G2489" s="1" t="s">
        <v>16</v>
      </c>
      <c r="H2489" s="1" t="s">
        <v>32</v>
      </c>
      <c r="I2489" s="1" t="s">
        <v>17</v>
      </c>
      <c r="J2489" s="1">
        <v>197</v>
      </c>
      <c r="K2489" s="1">
        <v>281.70999999999998</v>
      </c>
    </row>
    <row r="2490" spans="1:11" ht="18" customHeight="1">
      <c r="A2490" s="1" t="s">
        <v>30</v>
      </c>
      <c r="B2490" s="1">
        <v>2023</v>
      </c>
      <c r="C2490" s="1" t="s">
        <v>26</v>
      </c>
      <c r="D2490" s="1" t="s">
        <v>19</v>
      </c>
      <c r="E2490" s="1" t="s">
        <v>56</v>
      </c>
      <c r="F2490" s="1" t="s">
        <v>31</v>
      </c>
      <c r="G2490" s="1" t="s">
        <v>16</v>
      </c>
      <c r="H2490" s="1" t="s">
        <v>32</v>
      </c>
      <c r="I2490" s="1" t="s">
        <v>21</v>
      </c>
      <c r="J2490" s="1">
        <v>284</v>
      </c>
      <c r="K2490" s="1">
        <v>406.12</v>
      </c>
    </row>
    <row r="2491" spans="1:11" ht="18" customHeight="1">
      <c r="A2491" s="1" t="s">
        <v>36</v>
      </c>
      <c r="B2491" s="1">
        <v>2023</v>
      </c>
      <c r="C2491" s="1" t="s">
        <v>26</v>
      </c>
      <c r="D2491" s="1" t="s">
        <v>19</v>
      </c>
      <c r="E2491" s="1" t="s">
        <v>56</v>
      </c>
      <c r="F2491" s="1" t="s">
        <v>31</v>
      </c>
      <c r="G2491" s="1" t="s">
        <v>16</v>
      </c>
      <c r="H2491" s="1" t="s">
        <v>32</v>
      </c>
      <c r="I2491" s="1" t="s">
        <v>21</v>
      </c>
      <c r="J2491" s="1">
        <v>278</v>
      </c>
      <c r="K2491" s="1">
        <v>397.53999999999996</v>
      </c>
    </row>
    <row r="2492" spans="1:11" ht="18" customHeight="1">
      <c r="A2492" s="1" t="s">
        <v>30</v>
      </c>
      <c r="B2492" s="1">
        <v>2023</v>
      </c>
      <c r="C2492" s="1" t="s">
        <v>26</v>
      </c>
      <c r="D2492" s="1" t="s">
        <v>19</v>
      </c>
      <c r="E2492" s="1" t="s">
        <v>56</v>
      </c>
      <c r="F2492" s="1" t="s">
        <v>31</v>
      </c>
      <c r="G2492" s="1" t="s">
        <v>16</v>
      </c>
      <c r="H2492" s="1" t="s">
        <v>32</v>
      </c>
      <c r="I2492" s="1" t="s">
        <v>17</v>
      </c>
      <c r="J2492" s="1">
        <v>152</v>
      </c>
      <c r="K2492" s="1">
        <v>217.36</v>
      </c>
    </row>
    <row r="2493" spans="1:11" ht="18" customHeight="1">
      <c r="A2493" s="1" t="s">
        <v>33</v>
      </c>
      <c r="B2493" s="1">
        <v>2023</v>
      </c>
      <c r="C2493" s="1" t="s">
        <v>26</v>
      </c>
      <c r="D2493" s="1" t="s">
        <v>19</v>
      </c>
      <c r="E2493" s="1" t="s">
        <v>56</v>
      </c>
      <c r="F2493" s="1" t="s">
        <v>31</v>
      </c>
      <c r="G2493" s="1" t="s">
        <v>16</v>
      </c>
      <c r="H2493" s="1" t="s">
        <v>32</v>
      </c>
      <c r="I2493" s="1" t="s">
        <v>17</v>
      </c>
      <c r="J2493" s="1">
        <v>200</v>
      </c>
      <c r="K2493" s="1">
        <v>286</v>
      </c>
    </row>
    <row r="2494" spans="1:11" ht="18" customHeight="1">
      <c r="A2494" s="1" t="s">
        <v>36</v>
      </c>
      <c r="B2494" s="1">
        <v>2023</v>
      </c>
      <c r="C2494" s="1" t="s">
        <v>26</v>
      </c>
      <c r="D2494" s="1" t="s">
        <v>19</v>
      </c>
      <c r="E2494" s="1" t="s">
        <v>56</v>
      </c>
      <c r="F2494" s="1" t="s">
        <v>31</v>
      </c>
      <c r="G2494" s="1" t="s">
        <v>16</v>
      </c>
      <c r="H2494" s="1" t="s">
        <v>32</v>
      </c>
      <c r="I2494" s="1" t="s">
        <v>17</v>
      </c>
      <c r="J2494" s="1">
        <v>286</v>
      </c>
      <c r="K2494" s="1">
        <v>408.98</v>
      </c>
    </row>
    <row r="2495" spans="1:11" ht="18" customHeight="1">
      <c r="A2495" s="1" t="s">
        <v>36</v>
      </c>
      <c r="B2495" s="1">
        <v>2023</v>
      </c>
      <c r="C2495" s="1" t="s">
        <v>26</v>
      </c>
      <c r="D2495" s="1" t="s">
        <v>19</v>
      </c>
      <c r="E2495" s="1" t="s">
        <v>56</v>
      </c>
      <c r="F2495" s="1" t="s">
        <v>31</v>
      </c>
      <c r="G2495" s="1" t="s">
        <v>16</v>
      </c>
      <c r="H2495" s="1" t="s">
        <v>32</v>
      </c>
      <c r="I2495" s="1" t="s">
        <v>17</v>
      </c>
      <c r="J2495" s="1">
        <v>280</v>
      </c>
      <c r="K2495" s="1">
        <v>400.4</v>
      </c>
    </row>
    <row r="2496" spans="1:11" ht="18" customHeight="1">
      <c r="A2496" s="1" t="s">
        <v>33</v>
      </c>
      <c r="B2496" s="1">
        <v>2023</v>
      </c>
      <c r="C2496" s="1" t="s">
        <v>26</v>
      </c>
      <c r="D2496" s="1" t="s">
        <v>19</v>
      </c>
      <c r="E2496" s="1" t="s">
        <v>56</v>
      </c>
      <c r="F2496" s="1" t="s">
        <v>31</v>
      </c>
      <c r="G2496" s="1" t="s">
        <v>16</v>
      </c>
      <c r="H2496" s="1" t="s">
        <v>32</v>
      </c>
      <c r="I2496" s="1" t="s">
        <v>17</v>
      </c>
      <c r="J2496" s="1">
        <v>274</v>
      </c>
      <c r="K2496" s="1">
        <v>391.82</v>
      </c>
    </row>
    <row r="2497" spans="1:11" ht="18" customHeight="1">
      <c r="A2497" s="1" t="s">
        <v>36</v>
      </c>
      <c r="B2497" s="1">
        <v>2023</v>
      </c>
      <c r="C2497" s="1" t="s">
        <v>26</v>
      </c>
      <c r="D2497" s="1" t="s">
        <v>19</v>
      </c>
      <c r="E2497" s="1" t="s">
        <v>56</v>
      </c>
      <c r="F2497" s="1" t="s">
        <v>31</v>
      </c>
      <c r="G2497" s="1" t="s">
        <v>16</v>
      </c>
      <c r="H2497" s="1" t="s">
        <v>32</v>
      </c>
      <c r="I2497" s="1" t="s">
        <v>17</v>
      </c>
      <c r="J2497" s="1">
        <v>226</v>
      </c>
      <c r="K2497" s="1">
        <v>526.24</v>
      </c>
    </row>
    <row r="2498" spans="1:11" ht="18" customHeight="1">
      <c r="A2498" s="1" t="s">
        <v>37</v>
      </c>
      <c r="B2498" s="1">
        <v>2023</v>
      </c>
      <c r="C2498" s="1" t="s">
        <v>26</v>
      </c>
      <c r="D2498" s="1" t="s">
        <v>19</v>
      </c>
      <c r="E2498" s="1" t="s">
        <v>56</v>
      </c>
      <c r="F2498" s="1" t="s">
        <v>31</v>
      </c>
      <c r="G2498" s="1" t="s">
        <v>16</v>
      </c>
      <c r="H2498" s="1" t="s">
        <v>32</v>
      </c>
      <c r="I2498" s="1" t="s">
        <v>17</v>
      </c>
      <c r="J2498" s="1">
        <v>154</v>
      </c>
      <c r="K2498" s="1">
        <v>526.24</v>
      </c>
    </row>
    <row r="2499" spans="1:11" ht="18" customHeight="1">
      <c r="A2499" s="1" t="s">
        <v>33</v>
      </c>
      <c r="B2499" s="1">
        <v>2023</v>
      </c>
      <c r="C2499" s="1" t="s">
        <v>26</v>
      </c>
      <c r="D2499" s="1" t="s">
        <v>19</v>
      </c>
      <c r="E2499" s="1" t="s">
        <v>56</v>
      </c>
      <c r="F2499" s="1" t="s">
        <v>31</v>
      </c>
      <c r="G2499" s="1" t="s">
        <v>16</v>
      </c>
      <c r="H2499" s="1" t="s">
        <v>32</v>
      </c>
      <c r="I2499" s="1" t="s">
        <v>17</v>
      </c>
      <c r="J2499" s="1">
        <v>202</v>
      </c>
      <c r="K2499" s="1">
        <v>526.24</v>
      </c>
    </row>
    <row r="2500" spans="1:11" ht="18" customHeight="1">
      <c r="A2500" s="1" t="s">
        <v>30</v>
      </c>
      <c r="B2500" s="1">
        <v>2023</v>
      </c>
      <c r="C2500" s="1" t="s">
        <v>26</v>
      </c>
      <c r="D2500" s="1" t="s">
        <v>19</v>
      </c>
      <c r="E2500" s="1" t="s">
        <v>56</v>
      </c>
      <c r="F2500" s="1" t="s">
        <v>31</v>
      </c>
      <c r="G2500" s="1" t="s">
        <v>16</v>
      </c>
      <c r="H2500" s="1" t="s">
        <v>32</v>
      </c>
      <c r="I2500" s="1" t="s">
        <v>17</v>
      </c>
      <c r="J2500" s="1">
        <v>965</v>
      </c>
      <c r="K2500" s="1">
        <v>1379.95</v>
      </c>
    </row>
    <row r="2501" spans="1:11" ht="18" customHeight="1">
      <c r="A2501" s="1" t="s">
        <v>36</v>
      </c>
      <c r="B2501" s="1">
        <v>2023</v>
      </c>
      <c r="C2501" s="1" t="s">
        <v>26</v>
      </c>
      <c r="D2501" s="1" t="s">
        <v>19</v>
      </c>
      <c r="E2501" s="1" t="s">
        <v>56</v>
      </c>
      <c r="F2501" s="1" t="s">
        <v>31</v>
      </c>
      <c r="G2501" s="1" t="s">
        <v>16</v>
      </c>
      <c r="H2501" s="1" t="s">
        <v>32</v>
      </c>
      <c r="I2501" s="1" t="s">
        <v>17</v>
      </c>
      <c r="J2501" s="1">
        <v>198</v>
      </c>
      <c r="K2501" s="1">
        <v>283.14</v>
      </c>
    </row>
    <row r="2502" spans="1:11" ht="18" customHeight="1">
      <c r="A2502" s="1" t="s">
        <v>36</v>
      </c>
      <c r="B2502" s="1">
        <v>2023</v>
      </c>
      <c r="C2502" s="1" t="s">
        <v>26</v>
      </c>
      <c r="D2502" s="1" t="s">
        <v>19</v>
      </c>
      <c r="E2502" s="1" t="s">
        <v>56</v>
      </c>
      <c r="F2502" s="1" t="s">
        <v>31</v>
      </c>
      <c r="G2502" s="1" t="s">
        <v>16</v>
      </c>
      <c r="H2502" s="1" t="s">
        <v>32</v>
      </c>
      <c r="I2502" s="1" t="s">
        <v>17</v>
      </c>
      <c r="J2502" s="1">
        <v>225</v>
      </c>
      <c r="K2502" s="1">
        <v>321.75</v>
      </c>
    </row>
    <row r="2503" spans="1:11" ht="18" customHeight="1">
      <c r="A2503" s="1" t="s">
        <v>36</v>
      </c>
      <c r="B2503" s="1">
        <v>2023</v>
      </c>
      <c r="C2503" s="1" t="s">
        <v>26</v>
      </c>
      <c r="D2503" s="1" t="s">
        <v>19</v>
      </c>
      <c r="E2503" s="1" t="s">
        <v>56</v>
      </c>
      <c r="F2503" s="1" t="s">
        <v>31</v>
      </c>
      <c r="G2503" s="1" t="s">
        <v>16</v>
      </c>
      <c r="H2503" s="1" t="s">
        <v>32</v>
      </c>
      <c r="I2503" s="1" t="s">
        <v>17</v>
      </c>
      <c r="J2503" s="1">
        <v>153</v>
      </c>
      <c r="K2503" s="1">
        <v>218.79</v>
      </c>
    </row>
    <row r="2504" spans="1:11" ht="18" customHeight="1">
      <c r="A2504" s="1" t="s">
        <v>30</v>
      </c>
      <c r="B2504" s="1">
        <v>2023</v>
      </c>
      <c r="C2504" s="1" t="s">
        <v>26</v>
      </c>
      <c r="D2504" s="1" t="s">
        <v>19</v>
      </c>
      <c r="E2504" s="1" t="s">
        <v>56</v>
      </c>
      <c r="F2504" s="1" t="s">
        <v>31</v>
      </c>
      <c r="G2504" s="1" t="s">
        <v>16</v>
      </c>
      <c r="H2504" s="1" t="s">
        <v>32</v>
      </c>
      <c r="I2504" s="1" t="s">
        <v>17</v>
      </c>
      <c r="J2504" s="1">
        <v>201</v>
      </c>
      <c r="K2504" s="1">
        <v>287.43</v>
      </c>
    </row>
    <row r="2505" spans="1:11" ht="18" customHeight="1">
      <c r="A2505" s="1" t="s">
        <v>37</v>
      </c>
      <c r="B2505" s="1">
        <v>2023</v>
      </c>
      <c r="C2505" s="1" t="s">
        <v>26</v>
      </c>
      <c r="D2505" s="1" t="s">
        <v>19</v>
      </c>
      <c r="E2505" s="1" t="s">
        <v>56</v>
      </c>
      <c r="F2505" s="1" t="s">
        <v>31</v>
      </c>
      <c r="G2505" s="1" t="s">
        <v>16</v>
      </c>
      <c r="H2505" s="1" t="s">
        <v>32</v>
      </c>
      <c r="I2505" s="1" t="s">
        <v>17</v>
      </c>
      <c r="J2505" s="1">
        <v>283</v>
      </c>
      <c r="K2505" s="1">
        <v>404.69</v>
      </c>
    </row>
    <row r="2506" spans="1:11" ht="18" customHeight="1">
      <c r="A2506" s="1" t="s">
        <v>30</v>
      </c>
      <c r="B2506" s="1">
        <v>2023</v>
      </c>
      <c r="C2506" s="1" t="s">
        <v>26</v>
      </c>
      <c r="D2506" s="1" t="s">
        <v>19</v>
      </c>
      <c r="E2506" s="1" t="s">
        <v>56</v>
      </c>
      <c r="F2506" s="1" t="s">
        <v>31</v>
      </c>
      <c r="G2506" s="1" t="s">
        <v>16</v>
      </c>
      <c r="H2506" s="1" t="s">
        <v>32</v>
      </c>
      <c r="I2506" s="1" t="s">
        <v>17</v>
      </c>
      <c r="J2506" s="1">
        <v>277</v>
      </c>
      <c r="K2506" s="1">
        <v>396.11</v>
      </c>
    </row>
    <row r="2507" spans="1:11" ht="18" customHeight="1">
      <c r="A2507" s="1" t="s">
        <v>33</v>
      </c>
      <c r="B2507" s="1">
        <v>2023</v>
      </c>
      <c r="C2507" s="1" t="s">
        <v>26</v>
      </c>
      <c r="D2507" s="1" t="s">
        <v>19</v>
      </c>
      <c r="E2507" s="1" t="s">
        <v>56</v>
      </c>
      <c r="F2507" s="1" t="s">
        <v>31</v>
      </c>
      <c r="G2507" s="1" t="s">
        <v>16</v>
      </c>
      <c r="H2507" s="1" t="s">
        <v>32</v>
      </c>
      <c r="I2507" s="1" t="s">
        <v>17</v>
      </c>
      <c r="J2507" s="1">
        <v>746</v>
      </c>
      <c r="K2507" s="1">
        <v>1066.78</v>
      </c>
    </row>
    <row r="2508" spans="1:11" ht="18" customHeight="1">
      <c r="A2508" s="1" t="s">
        <v>33</v>
      </c>
      <c r="B2508" s="1">
        <v>2023</v>
      </c>
      <c r="C2508" s="1" t="s">
        <v>26</v>
      </c>
      <c r="D2508" s="1" t="s">
        <v>19</v>
      </c>
      <c r="E2508" s="1" t="s">
        <v>56</v>
      </c>
      <c r="F2508" s="1" t="s">
        <v>31</v>
      </c>
      <c r="G2508" s="1" t="s">
        <v>16</v>
      </c>
      <c r="H2508" s="1" t="s">
        <v>32</v>
      </c>
      <c r="I2508" s="1" t="s">
        <v>17</v>
      </c>
      <c r="J2508" s="1">
        <v>800</v>
      </c>
      <c r="K2508" s="1">
        <v>1144</v>
      </c>
    </row>
    <row r="2509" spans="1:11" ht="18" customHeight="1">
      <c r="A2509" s="1" t="s">
        <v>36</v>
      </c>
      <c r="B2509" s="1">
        <v>2023</v>
      </c>
      <c r="C2509" s="1" t="s">
        <v>26</v>
      </c>
      <c r="D2509" s="1" t="s">
        <v>19</v>
      </c>
      <c r="E2509" s="1" t="s">
        <v>56</v>
      </c>
      <c r="F2509" s="1" t="s">
        <v>31</v>
      </c>
      <c r="G2509" s="1" t="s">
        <v>16</v>
      </c>
      <c r="H2509" s="1" t="s">
        <v>32</v>
      </c>
      <c r="I2509" s="1" t="s">
        <v>17</v>
      </c>
      <c r="J2509" s="1">
        <v>833</v>
      </c>
      <c r="K2509" s="1">
        <v>1191.19</v>
      </c>
    </row>
    <row r="2510" spans="1:11" ht="18" customHeight="1">
      <c r="A2510" s="1" t="s">
        <v>36</v>
      </c>
      <c r="B2510" s="1">
        <v>2023</v>
      </c>
      <c r="C2510" s="1" t="s">
        <v>26</v>
      </c>
      <c r="D2510" s="1" t="s">
        <v>19</v>
      </c>
      <c r="E2510" s="1" t="s">
        <v>56</v>
      </c>
      <c r="F2510" s="1" t="s">
        <v>31</v>
      </c>
      <c r="G2510" s="1" t="s">
        <v>16</v>
      </c>
      <c r="H2510" s="1" t="s">
        <v>32</v>
      </c>
      <c r="I2510" s="1" t="s">
        <v>21</v>
      </c>
      <c r="J2510" s="1">
        <v>287</v>
      </c>
      <c r="K2510" s="1">
        <v>410.40999999999997</v>
      </c>
    </row>
    <row r="2511" spans="1:11" ht="18" customHeight="1">
      <c r="A2511" s="1" t="s">
        <v>36</v>
      </c>
      <c r="B2511" s="1">
        <v>2023</v>
      </c>
      <c r="C2511" s="1" t="s">
        <v>26</v>
      </c>
      <c r="D2511" s="1" t="s">
        <v>19</v>
      </c>
      <c r="E2511" s="1" t="s">
        <v>56</v>
      </c>
      <c r="F2511" s="1" t="s">
        <v>31</v>
      </c>
      <c r="G2511" s="1" t="s">
        <v>16</v>
      </c>
      <c r="H2511" s="1" t="s">
        <v>32</v>
      </c>
      <c r="I2511" s="1" t="s">
        <v>21</v>
      </c>
      <c r="J2511" s="1">
        <v>281</v>
      </c>
      <c r="K2511" s="1">
        <v>401.83</v>
      </c>
    </row>
    <row r="2512" spans="1:11" ht="18" customHeight="1">
      <c r="A2512" s="1" t="s">
        <v>40</v>
      </c>
      <c r="B2512" s="1">
        <v>2023</v>
      </c>
      <c r="C2512" s="1" t="s">
        <v>26</v>
      </c>
      <c r="D2512" s="1" t="s">
        <v>19</v>
      </c>
      <c r="E2512" s="1" t="s">
        <v>56</v>
      </c>
      <c r="F2512" s="1" t="s">
        <v>31</v>
      </c>
      <c r="G2512" s="1" t="s">
        <v>16</v>
      </c>
      <c r="H2512" s="1" t="s">
        <v>32</v>
      </c>
      <c r="I2512" s="1" t="s">
        <v>21</v>
      </c>
      <c r="J2512" s="1">
        <v>275</v>
      </c>
      <c r="K2512" s="1">
        <v>393.25</v>
      </c>
    </row>
    <row r="2513" spans="1:11" ht="18" customHeight="1">
      <c r="A2513" s="1" t="s">
        <v>33</v>
      </c>
      <c r="B2513" s="1">
        <v>2023</v>
      </c>
      <c r="C2513" s="1" t="s">
        <v>26</v>
      </c>
      <c r="D2513" s="1" t="s">
        <v>19</v>
      </c>
      <c r="E2513" s="1" t="s">
        <v>56</v>
      </c>
      <c r="F2513" s="1" t="s">
        <v>31</v>
      </c>
      <c r="G2513" s="1" t="s">
        <v>16</v>
      </c>
      <c r="H2513" s="1" t="s">
        <v>32</v>
      </c>
      <c r="I2513" s="1" t="s">
        <v>17</v>
      </c>
      <c r="J2513" s="1">
        <v>227</v>
      </c>
      <c r="K2513" s="1">
        <v>324.61</v>
      </c>
    </row>
    <row r="2514" spans="1:11" ht="18" customHeight="1">
      <c r="A2514" s="1" t="s">
        <v>36</v>
      </c>
      <c r="B2514" s="1">
        <v>2023</v>
      </c>
      <c r="C2514" s="1" t="s">
        <v>26</v>
      </c>
      <c r="D2514" s="1" t="s">
        <v>19</v>
      </c>
      <c r="E2514" s="1" t="s">
        <v>56</v>
      </c>
      <c r="F2514" s="1" t="s">
        <v>31</v>
      </c>
      <c r="G2514" s="1" t="s">
        <v>16</v>
      </c>
      <c r="H2514" s="1" t="s">
        <v>32</v>
      </c>
      <c r="I2514" s="1" t="s">
        <v>17</v>
      </c>
      <c r="J2514" s="1">
        <v>155</v>
      </c>
      <c r="K2514" s="1">
        <v>221.65</v>
      </c>
    </row>
    <row r="2515" spans="1:11" ht="18" customHeight="1">
      <c r="A2515" s="1" t="s">
        <v>33</v>
      </c>
      <c r="B2515" s="1">
        <v>2023</v>
      </c>
      <c r="C2515" s="1" t="s">
        <v>45</v>
      </c>
      <c r="D2515" s="1" t="s">
        <v>19</v>
      </c>
      <c r="E2515" s="1" t="s">
        <v>56</v>
      </c>
      <c r="F2515" s="1" t="s">
        <v>31</v>
      </c>
      <c r="G2515" s="1" t="s">
        <v>16</v>
      </c>
      <c r="H2515" s="1" t="s">
        <v>32</v>
      </c>
      <c r="I2515" s="1" t="s">
        <v>17</v>
      </c>
      <c r="J2515" s="1">
        <v>194</v>
      </c>
      <c r="K2515" s="1">
        <v>277.42</v>
      </c>
    </row>
    <row r="2516" spans="1:11" ht="18" customHeight="1">
      <c r="A2516" s="1" t="s">
        <v>30</v>
      </c>
      <c r="B2516" s="1">
        <v>2023</v>
      </c>
      <c r="C2516" s="1" t="s">
        <v>45</v>
      </c>
      <c r="D2516" s="1" t="s">
        <v>19</v>
      </c>
      <c r="E2516" s="1" t="s">
        <v>56</v>
      </c>
      <c r="F2516" s="1" t="s">
        <v>31</v>
      </c>
      <c r="G2516" s="1" t="s">
        <v>16</v>
      </c>
      <c r="H2516" s="1" t="s">
        <v>32</v>
      </c>
      <c r="I2516" s="1" t="s">
        <v>17</v>
      </c>
      <c r="J2516" s="1">
        <v>170</v>
      </c>
      <c r="K2516" s="1">
        <v>243.1</v>
      </c>
    </row>
    <row r="2517" spans="1:11" ht="18" customHeight="1">
      <c r="A2517" s="1" t="s">
        <v>30</v>
      </c>
      <c r="B2517" s="1">
        <v>2023</v>
      </c>
      <c r="C2517" s="1" t="s">
        <v>45</v>
      </c>
      <c r="D2517" s="1" t="s">
        <v>19</v>
      </c>
      <c r="E2517" s="1" t="s">
        <v>56</v>
      </c>
      <c r="F2517" s="1" t="s">
        <v>31</v>
      </c>
      <c r="G2517" s="1" t="s">
        <v>16</v>
      </c>
      <c r="H2517" s="1" t="s">
        <v>32</v>
      </c>
      <c r="I2517" s="1" t="s">
        <v>17</v>
      </c>
      <c r="J2517" s="1">
        <v>196</v>
      </c>
      <c r="K2517" s="1">
        <v>526.24</v>
      </c>
    </row>
    <row r="2518" spans="1:11" ht="18" customHeight="1">
      <c r="A2518" s="1" t="s">
        <v>30</v>
      </c>
      <c r="B2518" s="1">
        <v>2023</v>
      </c>
      <c r="C2518" s="1" t="s">
        <v>45</v>
      </c>
      <c r="D2518" s="1" t="s">
        <v>19</v>
      </c>
      <c r="E2518" s="1" t="s">
        <v>56</v>
      </c>
      <c r="F2518" s="1" t="s">
        <v>31</v>
      </c>
      <c r="G2518" s="1" t="s">
        <v>16</v>
      </c>
      <c r="H2518" s="1" t="s">
        <v>32</v>
      </c>
      <c r="I2518" s="1" t="s">
        <v>17</v>
      </c>
      <c r="J2518" s="1">
        <v>166</v>
      </c>
      <c r="K2518" s="1">
        <v>526.24</v>
      </c>
    </row>
    <row r="2519" spans="1:11" ht="18" customHeight="1">
      <c r="A2519" s="1" t="s">
        <v>40</v>
      </c>
      <c r="B2519" s="1">
        <v>2023</v>
      </c>
      <c r="C2519" s="1" t="s">
        <v>45</v>
      </c>
      <c r="D2519" s="1" t="s">
        <v>19</v>
      </c>
      <c r="E2519" s="1" t="s">
        <v>56</v>
      </c>
      <c r="F2519" s="1" t="s">
        <v>31</v>
      </c>
      <c r="G2519" s="1" t="s">
        <v>16</v>
      </c>
      <c r="H2519" s="1" t="s">
        <v>32</v>
      </c>
      <c r="I2519" s="1" t="s">
        <v>17</v>
      </c>
      <c r="J2519" s="1">
        <v>168</v>
      </c>
      <c r="K2519" s="1">
        <v>240.24</v>
      </c>
    </row>
    <row r="2520" spans="1:11" ht="18" customHeight="1">
      <c r="A2520" s="1" t="s">
        <v>40</v>
      </c>
      <c r="B2520" s="1">
        <v>2023</v>
      </c>
      <c r="C2520" s="1" t="s">
        <v>45</v>
      </c>
      <c r="D2520" s="1" t="s">
        <v>19</v>
      </c>
      <c r="E2520" s="1" t="s">
        <v>56</v>
      </c>
      <c r="F2520" s="1" t="s">
        <v>31</v>
      </c>
      <c r="G2520" s="1" t="s">
        <v>16</v>
      </c>
      <c r="H2520" s="1" t="s">
        <v>32</v>
      </c>
      <c r="I2520" s="1" t="s">
        <v>17</v>
      </c>
      <c r="J2520" s="1">
        <v>195</v>
      </c>
      <c r="K2520" s="1">
        <v>278.85000000000002</v>
      </c>
    </row>
    <row r="2521" spans="1:11" ht="18" customHeight="1">
      <c r="A2521" s="1" t="s">
        <v>30</v>
      </c>
      <c r="B2521" s="1">
        <v>2023</v>
      </c>
      <c r="C2521" s="1" t="s">
        <v>45</v>
      </c>
      <c r="D2521" s="1" t="s">
        <v>19</v>
      </c>
      <c r="E2521" s="1" t="s">
        <v>56</v>
      </c>
      <c r="F2521" s="1" t="s">
        <v>31</v>
      </c>
      <c r="G2521" s="1" t="s">
        <v>16</v>
      </c>
      <c r="H2521" s="1" t="s">
        <v>32</v>
      </c>
      <c r="I2521" s="1" t="s">
        <v>17</v>
      </c>
      <c r="J2521" s="1">
        <v>752</v>
      </c>
      <c r="K2521" s="1">
        <v>1075.3600000000001</v>
      </c>
    </row>
    <row r="2522" spans="1:11" ht="18" customHeight="1">
      <c r="A2522" s="1" t="s">
        <v>30</v>
      </c>
      <c r="B2522" s="1">
        <v>2023</v>
      </c>
      <c r="C2522" s="1" t="s">
        <v>45</v>
      </c>
      <c r="D2522" s="1" t="s">
        <v>19</v>
      </c>
      <c r="E2522" s="1" t="s">
        <v>56</v>
      </c>
      <c r="F2522" s="1" t="s">
        <v>31</v>
      </c>
      <c r="G2522" s="1" t="s">
        <v>16</v>
      </c>
      <c r="H2522" s="1" t="s">
        <v>32</v>
      </c>
      <c r="I2522" s="1" t="s">
        <v>17</v>
      </c>
      <c r="J2522" s="1">
        <v>838</v>
      </c>
      <c r="K2522" s="1">
        <v>1198.3399999999999</v>
      </c>
    </row>
    <row r="2523" spans="1:11" ht="18" customHeight="1">
      <c r="A2523" s="1" t="s">
        <v>30</v>
      </c>
      <c r="B2523" s="1">
        <v>2023</v>
      </c>
      <c r="C2523" s="1" t="s">
        <v>45</v>
      </c>
      <c r="D2523" s="1" t="s">
        <v>19</v>
      </c>
      <c r="E2523" s="1" t="s">
        <v>56</v>
      </c>
      <c r="F2523" s="1" t="s">
        <v>31</v>
      </c>
      <c r="G2523" s="1" t="s">
        <v>16</v>
      </c>
      <c r="H2523" s="1" t="s">
        <v>32</v>
      </c>
      <c r="I2523" s="1" t="s">
        <v>17</v>
      </c>
      <c r="J2523" s="1">
        <v>197</v>
      </c>
      <c r="K2523" s="1">
        <v>281.70999999999998</v>
      </c>
    </row>
    <row r="2524" spans="1:11" ht="18" customHeight="1">
      <c r="A2524" s="1" t="s">
        <v>33</v>
      </c>
      <c r="B2524" s="1">
        <v>2023</v>
      </c>
      <c r="C2524" s="1" t="s">
        <v>45</v>
      </c>
      <c r="D2524" s="1" t="s">
        <v>19</v>
      </c>
      <c r="E2524" s="1" t="s">
        <v>56</v>
      </c>
      <c r="F2524" s="1" t="s">
        <v>31</v>
      </c>
      <c r="G2524" s="1" t="s">
        <v>16</v>
      </c>
      <c r="H2524" s="1" t="s">
        <v>32</v>
      </c>
      <c r="I2524" s="1" t="s">
        <v>17</v>
      </c>
      <c r="J2524" s="1">
        <v>167</v>
      </c>
      <c r="K2524" s="1">
        <v>238.81</v>
      </c>
    </row>
    <row r="2525" spans="1:11" ht="18" customHeight="1">
      <c r="A2525" s="1" t="s">
        <v>37</v>
      </c>
      <c r="B2525" s="1">
        <v>2023</v>
      </c>
      <c r="C2525" s="1" t="s">
        <v>44</v>
      </c>
      <c r="D2525" s="1" t="s">
        <v>19</v>
      </c>
      <c r="E2525" s="1" t="s">
        <v>56</v>
      </c>
      <c r="F2525" s="1" t="s">
        <v>31</v>
      </c>
      <c r="G2525" s="1" t="s">
        <v>16</v>
      </c>
      <c r="H2525" s="1" t="s">
        <v>32</v>
      </c>
      <c r="I2525" s="1" t="s">
        <v>17</v>
      </c>
      <c r="J2525" s="1">
        <v>200</v>
      </c>
      <c r="K2525" s="1">
        <v>286</v>
      </c>
    </row>
    <row r="2526" spans="1:11" ht="18" customHeight="1">
      <c r="A2526" s="1" t="s">
        <v>33</v>
      </c>
      <c r="B2526" s="1">
        <v>2023</v>
      </c>
      <c r="C2526" s="1" t="s">
        <v>44</v>
      </c>
      <c r="D2526" s="1" t="s">
        <v>19</v>
      </c>
      <c r="E2526" s="1" t="s">
        <v>56</v>
      </c>
      <c r="F2526" s="1" t="s">
        <v>31</v>
      </c>
      <c r="G2526" s="1" t="s">
        <v>16</v>
      </c>
      <c r="H2526" s="1" t="s">
        <v>32</v>
      </c>
      <c r="I2526" s="1" t="s">
        <v>17</v>
      </c>
      <c r="J2526" s="1">
        <v>202</v>
      </c>
      <c r="K2526" s="1">
        <v>526.24</v>
      </c>
    </row>
    <row r="2527" spans="1:11" ht="18" customHeight="1">
      <c r="A2527" s="1" t="s">
        <v>33</v>
      </c>
      <c r="B2527" s="1">
        <v>2023</v>
      </c>
      <c r="C2527" s="1" t="s">
        <v>44</v>
      </c>
      <c r="D2527" s="1" t="s">
        <v>19</v>
      </c>
      <c r="E2527" s="1" t="s">
        <v>56</v>
      </c>
      <c r="F2527" s="1" t="s">
        <v>31</v>
      </c>
      <c r="G2527" s="1" t="s">
        <v>16</v>
      </c>
      <c r="H2527" s="1" t="s">
        <v>32</v>
      </c>
      <c r="I2527" s="1" t="s">
        <v>17</v>
      </c>
      <c r="J2527" s="1">
        <v>172</v>
      </c>
      <c r="K2527" s="1">
        <v>526.24</v>
      </c>
    </row>
    <row r="2528" spans="1:11" ht="18" customHeight="1">
      <c r="A2528" s="1" t="s">
        <v>33</v>
      </c>
      <c r="B2528" s="1">
        <v>2023</v>
      </c>
      <c r="C2528" s="1" t="s">
        <v>44</v>
      </c>
      <c r="D2528" s="1" t="s">
        <v>19</v>
      </c>
      <c r="E2528" s="1" t="s">
        <v>56</v>
      </c>
      <c r="F2528" s="1" t="s">
        <v>31</v>
      </c>
      <c r="G2528" s="1" t="s">
        <v>16</v>
      </c>
      <c r="H2528" s="1" t="s">
        <v>32</v>
      </c>
      <c r="I2528" s="1" t="s">
        <v>17</v>
      </c>
      <c r="J2528" s="1">
        <v>970</v>
      </c>
      <c r="K2528" s="1">
        <v>1387.1</v>
      </c>
    </row>
    <row r="2529" spans="1:11" ht="18" customHeight="1">
      <c r="A2529" s="1" t="s">
        <v>33</v>
      </c>
      <c r="B2529" s="1">
        <v>2023</v>
      </c>
      <c r="C2529" s="1" t="s">
        <v>44</v>
      </c>
      <c r="D2529" s="1" t="s">
        <v>19</v>
      </c>
      <c r="E2529" s="1" t="s">
        <v>56</v>
      </c>
      <c r="F2529" s="1" t="s">
        <v>31</v>
      </c>
      <c r="G2529" s="1" t="s">
        <v>16</v>
      </c>
      <c r="H2529" s="1" t="s">
        <v>32</v>
      </c>
      <c r="I2529" s="1" t="s">
        <v>17</v>
      </c>
      <c r="J2529" s="1">
        <v>174</v>
      </c>
      <c r="K2529" s="1">
        <v>248.82</v>
      </c>
    </row>
    <row r="2530" spans="1:11" ht="18" customHeight="1">
      <c r="A2530" s="1" t="s">
        <v>33</v>
      </c>
      <c r="B2530" s="1">
        <v>2023</v>
      </c>
      <c r="C2530" s="1" t="s">
        <v>44</v>
      </c>
      <c r="D2530" s="1" t="s">
        <v>19</v>
      </c>
      <c r="E2530" s="1" t="s">
        <v>56</v>
      </c>
      <c r="F2530" s="1" t="s">
        <v>31</v>
      </c>
      <c r="G2530" s="1" t="s">
        <v>16</v>
      </c>
      <c r="H2530" s="1" t="s">
        <v>32</v>
      </c>
      <c r="I2530" s="1" t="s">
        <v>17</v>
      </c>
      <c r="J2530" s="1">
        <v>201</v>
      </c>
      <c r="K2530" s="1">
        <v>287.43</v>
      </c>
    </row>
    <row r="2531" spans="1:11" ht="18" customHeight="1">
      <c r="A2531" s="1" t="s">
        <v>33</v>
      </c>
      <c r="B2531" s="1">
        <v>2023</v>
      </c>
      <c r="C2531" s="1" t="s">
        <v>44</v>
      </c>
      <c r="D2531" s="1" t="s">
        <v>19</v>
      </c>
      <c r="E2531" s="1" t="s">
        <v>56</v>
      </c>
      <c r="F2531" s="1" t="s">
        <v>31</v>
      </c>
      <c r="G2531" s="1" t="s">
        <v>16</v>
      </c>
      <c r="H2531" s="1" t="s">
        <v>32</v>
      </c>
      <c r="I2531" s="1" t="s">
        <v>17</v>
      </c>
      <c r="J2531" s="1">
        <v>171</v>
      </c>
      <c r="K2531" s="1">
        <v>244.53</v>
      </c>
    </row>
    <row r="2532" spans="1:11" ht="18" customHeight="1">
      <c r="A2532" s="1" t="s">
        <v>33</v>
      </c>
      <c r="B2532" s="1">
        <v>2023</v>
      </c>
      <c r="C2532" s="1" t="s">
        <v>44</v>
      </c>
      <c r="D2532" s="1" t="s">
        <v>19</v>
      </c>
      <c r="E2532" s="1" t="s">
        <v>56</v>
      </c>
      <c r="F2532" s="1" t="s">
        <v>31</v>
      </c>
      <c r="G2532" s="1" t="s">
        <v>16</v>
      </c>
      <c r="H2532" s="1" t="s">
        <v>32</v>
      </c>
      <c r="I2532" s="1" t="s">
        <v>17</v>
      </c>
      <c r="J2532" s="1">
        <v>751</v>
      </c>
      <c r="K2532" s="1">
        <v>1073.93</v>
      </c>
    </row>
    <row r="2533" spans="1:11" ht="18" customHeight="1">
      <c r="A2533" s="1" t="s">
        <v>33</v>
      </c>
      <c r="B2533" s="1">
        <v>2023</v>
      </c>
      <c r="C2533" s="1" t="s">
        <v>44</v>
      </c>
      <c r="D2533" s="1" t="s">
        <v>19</v>
      </c>
      <c r="E2533" s="1" t="s">
        <v>56</v>
      </c>
      <c r="F2533" s="1" t="s">
        <v>31</v>
      </c>
      <c r="G2533" s="1" t="s">
        <v>16</v>
      </c>
      <c r="H2533" s="1" t="s">
        <v>32</v>
      </c>
      <c r="I2533" s="1" t="s">
        <v>17</v>
      </c>
      <c r="J2533" s="1">
        <v>837</v>
      </c>
      <c r="K2533" s="1">
        <v>1196.9099999999999</v>
      </c>
    </row>
    <row r="2534" spans="1:11" ht="18" customHeight="1">
      <c r="A2534" s="1" t="s">
        <v>37</v>
      </c>
      <c r="B2534" s="1">
        <v>2023</v>
      </c>
      <c r="C2534" s="1" t="s">
        <v>44</v>
      </c>
      <c r="D2534" s="1" t="s">
        <v>19</v>
      </c>
      <c r="E2534" s="1" t="s">
        <v>56</v>
      </c>
      <c r="F2534" s="1" t="s">
        <v>31</v>
      </c>
      <c r="G2534" s="1" t="s">
        <v>16</v>
      </c>
      <c r="H2534" s="1" t="s">
        <v>32</v>
      </c>
      <c r="I2534" s="1" t="s">
        <v>17</v>
      </c>
      <c r="J2534" s="1">
        <v>173</v>
      </c>
      <c r="K2534" s="1">
        <v>247.39</v>
      </c>
    </row>
    <row r="2535" spans="1:11" ht="18" customHeight="1">
      <c r="A2535" s="1" t="s">
        <v>36</v>
      </c>
      <c r="B2535" s="1">
        <v>2023</v>
      </c>
      <c r="C2535" s="1" t="s">
        <v>39</v>
      </c>
      <c r="D2535" s="1" t="s">
        <v>19</v>
      </c>
      <c r="E2535" s="1" t="s">
        <v>56</v>
      </c>
      <c r="F2535" s="1" t="s">
        <v>31</v>
      </c>
      <c r="G2535" s="1" t="s">
        <v>16</v>
      </c>
      <c r="H2535" s="1" t="s">
        <v>32</v>
      </c>
      <c r="I2535" s="1" t="s">
        <v>17</v>
      </c>
      <c r="J2535" s="1">
        <v>218</v>
      </c>
      <c r="K2535" s="1">
        <v>311.74</v>
      </c>
    </row>
    <row r="2536" spans="1:11" ht="18" customHeight="1">
      <c r="A2536" s="1" t="s">
        <v>36</v>
      </c>
      <c r="B2536" s="1">
        <v>2023</v>
      </c>
      <c r="C2536" s="1" t="s">
        <v>39</v>
      </c>
      <c r="D2536" s="1" t="s">
        <v>19</v>
      </c>
      <c r="E2536" s="1" t="s">
        <v>56</v>
      </c>
      <c r="F2536" s="1" t="s">
        <v>31</v>
      </c>
      <c r="G2536" s="1" t="s">
        <v>16</v>
      </c>
      <c r="H2536" s="1" t="s">
        <v>32</v>
      </c>
      <c r="I2536" s="1" t="s">
        <v>17</v>
      </c>
      <c r="J2536" s="1">
        <v>188</v>
      </c>
      <c r="K2536" s="1">
        <v>268.84000000000003</v>
      </c>
    </row>
    <row r="2537" spans="1:11" ht="18" customHeight="1">
      <c r="A2537" s="1" t="s">
        <v>36</v>
      </c>
      <c r="B2537" s="1">
        <v>2023</v>
      </c>
      <c r="C2537" s="1" t="s">
        <v>39</v>
      </c>
      <c r="D2537" s="1" t="s">
        <v>19</v>
      </c>
      <c r="E2537" s="1" t="s">
        <v>56</v>
      </c>
      <c r="F2537" s="1" t="s">
        <v>31</v>
      </c>
      <c r="G2537" s="1" t="s">
        <v>16</v>
      </c>
      <c r="H2537" s="1" t="s">
        <v>32</v>
      </c>
      <c r="I2537" s="1" t="s">
        <v>17</v>
      </c>
      <c r="J2537" s="1">
        <v>214</v>
      </c>
      <c r="K2537" s="1">
        <v>526.24</v>
      </c>
    </row>
    <row r="2538" spans="1:11" ht="18" customHeight="1">
      <c r="A2538" s="1" t="s">
        <v>36</v>
      </c>
      <c r="B2538" s="1">
        <v>2023</v>
      </c>
      <c r="C2538" s="1" t="s">
        <v>39</v>
      </c>
      <c r="D2538" s="1" t="s">
        <v>19</v>
      </c>
      <c r="E2538" s="1" t="s">
        <v>56</v>
      </c>
      <c r="F2538" s="1" t="s">
        <v>31</v>
      </c>
      <c r="G2538" s="1" t="s">
        <v>16</v>
      </c>
      <c r="H2538" s="1" t="s">
        <v>32</v>
      </c>
      <c r="I2538" s="1" t="s">
        <v>17</v>
      </c>
      <c r="J2538" s="1">
        <v>190</v>
      </c>
      <c r="K2538" s="1">
        <v>526.24</v>
      </c>
    </row>
    <row r="2539" spans="1:11" ht="18" customHeight="1">
      <c r="A2539" s="1" t="s">
        <v>36</v>
      </c>
      <c r="B2539" s="1">
        <v>2023</v>
      </c>
      <c r="C2539" s="1" t="s">
        <v>39</v>
      </c>
      <c r="D2539" s="1" t="s">
        <v>19</v>
      </c>
      <c r="E2539" s="1" t="s">
        <v>56</v>
      </c>
      <c r="F2539" s="1" t="s">
        <v>31</v>
      </c>
      <c r="G2539" s="1" t="s">
        <v>16</v>
      </c>
      <c r="H2539" s="1" t="s">
        <v>32</v>
      </c>
      <c r="I2539" s="1" t="s">
        <v>17</v>
      </c>
      <c r="J2539" s="1">
        <v>967</v>
      </c>
      <c r="K2539" s="1">
        <v>1382.81</v>
      </c>
    </row>
    <row r="2540" spans="1:11" ht="18" customHeight="1">
      <c r="A2540" s="1" t="s">
        <v>36</v>
      </c>
      <c r="B2540" s="1">
        <v>2023</v>
      </c>
      <c r="C2540" s="1" t="s">
        <v>39</v>
      </c>
      <c r="D2540" s="1" t="s">
        <v>19</v>
      </c>
      <c r="E2540" s="1" t="s">
        <v>56</v>
      </c>
      <c r="F2540" s="1" t="s">
        <v>31</v>
      </c>
      <c r="G2540" s="1" t="s">
        <v>16</v>
      </c>
      <c r="H2540" s="1" t="s">
        <v>32</v>
      </c>
      <c r="I2540" s="1" t="s">
        <v>17</v>
      </c>
      <c r="J2540" s="1">
        <v>189</v>
      </c>
      <c r="K2540" s="1">
        <v>270.27</v>
      </c>
    </row>
    <row r="2541" spans="1:11" ht="18" customHeight="1">
      <c r="A2541" s="1" t="s">
        <v>36</v>
      </c>
      <c r="B2541" s="1">
        <v>2023</v>
      </c>
      <c r="C2541" s="1" t="s">
        <v>39</v>
      </c>
      <c r="D2541" s="1" t="s">
        <v>19</v>
      </c>
      <c r="E2541" s="1" t="s">
        <v>56</v>
      </c>
      <c r="F2541" s="1" t="s">
        <v>31</v>
      </c>
      <c r="G2541" s="1" t="s">
        <v>16</v>
      </c>
      <c r="H2541" s="1" t="s">
        <v>32</v>
      </c>
      <c r="I2541" s="1" t="s">
        <v>17</v>
      </c>
      <c r="J2541" s="1">
        <v>748</v>
      </c>
      <c r="K2541" s="1">
        <v>1069.6399999999999</v>
      </c>
    </row>
    <row r="2542" spans="1:11" ht="18" customHeight="1">
      <c r="A2542" s="1" t="s">
        <v>36</v>
      </c>
      <c r="B2542" s="1">
        <v>2023</v>
      </c>
      <c r="C2542" s="1" t="s">
        <v>39</v>
      </c>
      <c r="D2542" s="1" t="s">
        <v>19</v>
      </c>
      <c r="E2542" s="1" t="s">
        <v>56</v>
      </c>
      <c r="F2542" s="1" t="s">
        <v>31</v>
      </c>
      <c r="G2542" s="1" t="s">
        <v>16</v>
      </c>
      <c r="H2542" s="1" t="s">
        <v>32</v>
      </c>
      <c r="I2542" s="1" t="s">
        <v>17</v>
      </c>
      <c r="J2542" s="1">
        <v>835</v>
      </c>
      <c r="K2542" s="1">
        <v>1194.05</v>
      </c>
    </row>
    <row r="2543" spans="1:11" ht="18" customHeight="1">
      <c r="A2543" s="1" t="s">
        <v>36</v>
      </c>
      <c r="B2543" s="1">
        <v>2023</v>
      </c>
      <c r="C2543" s="1" t="s">
        <v>39</v>
      </c>
      <c r="D2543" s="1" t="s">
        <v>19</v>
      </c>
      <c r="E2543" s="1" t="s">
        <v>56</v>
      </c>
      <c r="F2543" s="1" t="s">
        <v>31</v>
      </c>
      <c r="G2543" s="1" t="s">
        <v>16</v>
      </c>
      <c r="H2543" s="1" t="s">
        <v>32</v>
      </c>
      <c r="I2543" s="1" t="s">
        <v>17</v>
      </c>
      <c r="J2543" s="1">
        <v>215</v>
      </c>
      <c r="K2543" s="1">
        <v>307.45</v>
      </c>
    </row>
    <row r="2544" spans="1:11" ht="18" customHeight="1">
      <c r="A2544" s="1" t="s">
        <v>36</v>
      </c>
      <c r="B2544" s="1">
        <v>2023</v>
      </c>
      <c r="C2544" s="1" t="s">
        <v>39</v>
      </c>
      <c r="D2544" s="1" t="s">
        <v>19</v>
      </c>
      <c r="E2544" s="1" t="s">
        <v>56</v>
      </c>
      <c r="F2544" s="1" t="s">
        <v>31</v>
      </c>
      <c r="G2544" s="1" t="s">
        <v>16</v>
      </c>
      <c r="H2544" s="1" t="s">
        <v>32</v>
      </c>
      <c r="I2544" s="1" t="s">
        <v>17</v>
      </c>
      <c r="J2544" s="1">
        <v>191</v>
      </c>
      <c r="K2544" s="1">
        <v>273.13</v>
      </c>
    </row>
    <row r="2545" spans="1:11" ht="18" customHeight="1">
      <c r="A2545" s="1" t="s">
        <v>40</v>
      </c>
      <c r="B2545" s="1">
        <v>2023</v>
      </c>
      <c r="C2545" s="1" t="s">
        <v>43</v>
      </c>
      <c r="D2545" s="1" t="s">
        <v>19</v>
      </c>
      <c r="E2545" s="1" t="s">
        <v>56</v>
      </c>
      <c r="F2545" s="1" t="s">
        <v>31</v>
      </c>
      <c r="G2545" s="1" t="s">
        <v>16</v>
      </c>
      <c r="H2545" s="1" t="s">
        <v>32</v>
      </c>
      <c r="I2545" s="1" t="s">
        <v>17</v>
      </c>
      <c r="J2545" s="1">
        <v>206</v>
      </c>
      <c r="K2545" s="1">
        <v>294.58</v>
      </c>
    </row>
    <row r="2546" spans="1:11" ht="18" customHeight="1">
      <c r="A2546" s="1" t="s">
        <v>36</v>
      </c>
      <c r="B2546" s="1">
        <v>2023</v>
      </c>
      <c r="C2546" s="1" t="s">
        <v>43</v>
      </c>
      <c r="D2546" s="1" t="s">
        <v>19</v>
      </c>
      <c r="E2546" s="1" t="s">
        <v>56</v>
      </c>
      <c r="F2546" s="1" t="s">
        <v>31</v>
      </c>
      <c r="G2546" s="1" t="s">
        <v>16</v>
      </c>
      <c r="H2546" s="1" t="s">
        <v>32</v>
      </c>
      <c r="I2546" s="1" t="s">
        <v>17</v>
      </c>
      <c r="J2546" s="1">
        <v>176</v>
      </c>
      <c r="K2546" s="1">
        <v>251.68</v>
      </c>
    </row>
    <row r="2547" spans="1:11" ht="18" customHeight="1">
      <c r="A2547" s="1" t="s">
        <v>36</v>
      </c>
      <c r="B2547" s="1">
        <v>2023</v>
      </c>
      <c r="C2547" s="1" t="s">
        <v>43</v>
      </c>
      <c r="D2547" s="1" t="s">
        <v>19</v>
      </c>
      <c r="E2547" s="1" t="s">
        <v>56</v>
      </c>
      <c r="F2547" s="1" t="s">
        <v>31</v>
      </c>
      <c r="G2547" s="1" t="s">
        <v>16</v>
      </c>
      <c r="H2547" s="1" t="s">
        <v>32</v>
      </c>
      <c r="I2547" s="1" t="s">
        <v>17</v>
      </c>
      <c r="J2547" s="1">
        <v>208</v>
      </c>
      <c r="K2547" s="1">
        <v>526.24</v>
      </c>
    </row>
    <row r="2548" spans="1:11" ht="18" customHeight="1">
      <c r="A2548" s="1" t="s">
        <v>36</v>
      </c>
      <c r="B2548" s="1">
        <v>2023</v>
      </c>
      <c r="C2548" s="1" t="s">
        <v>43</v>
      </c>
      <c r="D2548" s="1" t="s">
        <v>19</v>
      </c>
      <c r="E2548" s="1" t="s">
        <v>56</v>
      </c>
      <c r="F2548" s="1" t="s">
        <v>31</v>
      </c>
      <c r="G2548" s="1" t="s">
        <v>16</v>
      </c>
      <c r="H2548" s="1" t="s">
        <v>32</v>
      </c>
      <c r="I2548" s="1" t="s">
        <v>17</v>
      </c>
      <c r="J2548" s="1">
        <v>178</v>
      </c>
      <c r="K2548" s="1">
        <v>526.24</v>
      </c>
    </row>
    <row r="2549" spans="1:11" ht="18" customHeight="1">
      <c r="A2549" s="1" t="s">
        <v>36</v>
      </c>
      <c r="B2549" s="1">
        <v>2023</v>
      </c>
      <c r="C2549" s="1" t="s">
        <v>43</v>
      </c>
      <c r="D2549" s="1" t="s">
        <v>19</v>
      </c>
      <c r="E2549" s="1" t="s">
        <v>56</v>
      </c>
      <c r="F2549" s="1" t="s">
        <v>31</v>
      </c>
      <c r="G2549" s="1" t="s">
        <v>16</v>
      </c>
      <c r="H2549" s="1" t="s">
        <v>32</v>
      </c>
      <c r="I2549" s="1" t="s">
        <v>17</v>
      </c>
      <c r="J2549" s="1">
        <v>969</v>
      </c>
      <c r="K2549" s="1">
        <v>1385.67</v>
      </c>
    </row>
    <row r="2550" spans="1:11" ht="18" customHeight="1">
      <c r="A2550" s="1" t="s">
        <v>36</v>
      </c>
      <c r="B2550" s="1">
        <v>2023</v>
      </c>
      <c r="C2550" s="1" t="s">
        <v>43</v>
      </c>
      <c r="D2550" s="1" t="s">
        <v>19</v>
      </c>
      <c r="E2550" s="1" t="s">
        <v>56</v>
      </c>
      <c r="F2550" s="1" t="s">
        <v>31</v>
      </c>
      <c r="G2550" s="1" t="s">
        <v>16</v>
      </c>
      <c r="H2550" s="1" t="s">
        <v>32</v>
      </c>
      <c r="I2550" s="1" t="s">
        <v>17</v>
      </c>
      <c r="J2550" s="1">
        <v>180</v>
      </c>
      <c r="K2550" s="1">
        <v>257.39999999999998</v>
      </c>
    </row>
    <row r="2551" spans="1:11" ht="18" customHeight="1">
      <c r="A2551" s="1" t="s">
        <v>36</v>
      </c>
      <c r="B2551" s="1">
        <v>2023</v>
      </c>
      <c r="C2551" s="1" t="s">
        <v>43</v>
      </c>
      <c r="D2551" s="1" t="s">
        <v>19</v>
      </c>
      <c r="E2551" s="1" t="s">
        <v>56</v>
      </c>
      <c r="F2551" s="1" t="s">
        <v>31</v>
      </c>
      <c r="G2551" s="1" t="s">
        <v>16</v>
      </c>
      <c r="H2551" s="1" t="s">
        <v>32</v>
      </c>
      <c r="I2551" s="1" t="s">
        <v>17</v>
      </c>
      <c r="J2551" s="1">
        <v>207</v>
      </c>
      <c r="K2551" s="1">
        <v>296.01</v>
      </c>
    </row>
    <row r="2552" spans="1:11" ht="18" customHeight="1">
      <c r="A2552" s="1" t="s">
        <v>36</v>
      </c>
      <c r="B2552" s="1">
        <v>2023</v>
      </c>
      <c r="C2552" s="1" t="s">
        <v>43</v>
      </c>
      <c r="D2552" s="1" t="s">
        <v>19</v>
      </c>
      <c r="E2552" s="1" t="s">
        <v>56</v>
      </c>
      <c r="F2552" s="1" t="s">
        <v>31</v>
      </c>
      <c r="G2552" s="1" t="s">
        <v>16</v>
      </c>
      <c r="H2552" s="1" t="s">
        <v>32</v>
      </c>
      <c r="I2552" s="1" t="s">
        <v>17</v>
      </c>
      <c r="J2552" s="1">
        <v>177</v>
      </c>
      <c r="K2552" s="1">
        <v>253.11</v>
      </c>
    </row>
    <row r="2553" spans="1:11" ht="18" customHeight="1">
      <c r="A2553" s="1" t="s">
        <v>36</v>
      </c>
      <c r="B2553" s="1">
        <v>2023</v>
      </c>
      <c r="C2553" s="1" t="s">
        <v>43</v>
      </c>
      <c r="D2553" s="1" t="s">
        <v>19</v>
      </c>
      <c r="E2553" s="1" t="s">
        <v>56</v>
      </c>
      <c r="F2553" s="1" t="s">
        <v>31</v>
      </c>
      <c r="G2553" s="1" t="s">
        <v>16</v>
      </c>
      <c r="H2553" s="1" t="s">
        <v>32</v>
      </c>
      <c r="I2553" s="1" t="s">
        <v>17</v>
      </c>
      <c r="J2553" s="1">
        <v>750</v>
      </c>
      <c r="K2553" s="1">
        <v>1072.5</v>
      </c>
    </row>
    <row r="2554" spans="1:11" ht="18" customHeight="1">
      <c r="A2554" s="1" t="s">
        <v>36</v>
      </c>
      <c r="B2554" s="1">
        <v>2023</v>
      </c>
      <c r="C2554" s="1" t="s">
        <v>43</v>
      </c>
      <c r="D2554" s="1" t="s">
        <v>19</v>
      </c>
      <c r="E2554" s="1" t="s">
        <v>56</v>
      </c>
      <c r="F2554" s="1" t="s">
        <v>31</v>
      </c>
      <c r="G2554" s="1" t="s">
        <v>16</v>
      </c>
      <c r="H2554" s="1" t="s">
        <v>32</v>
      </c>
      <c r="I2554" s="1" t="s">
        <v>17</v>
      </c>
      <c r="J2554" s="1">
        <v>836</v>
      </c>
      <c r="K2554" s="1">
        <v>1195.48</v>
      </c>
    </row>
    <row r="2555" spans="1:11" ht="18" customHeight="1">
      <c r="A2555" s="1" t="s">
        <v>36</v>
      </c>
      <c r="B2555" s="1">
        <v>2023</v>
      </c>
      <c r="C2555" s="1" t="s">
        <v>43</v>
      </c>
      <c r="D2555" s="1" t="s">
        <v>19</v>
      </c>
      <c r="E2555" s="1" t="s">
        <v>56</v>
      </c>
      <c r="F2555" s="1" t="s">
        <v>31</v>
      </c>
      <c r="G2555" s="1" t="s">
        <v>16</v>
      </c>
      <c r="H2555" s="1" t="s">
        <v>32</v>
      </c>
      <c r="I2555" s="1" t="s">
        <v>17</v>
      </c>
      <c r="J2555" s="1">
        <v>203</v>
      </c>
      <c r="K2555" s="1">
        <v>290.28999999999996</v>
      </c>
    </row>
    <row r="2556" spans="1:11" ht="18" customHeight="1">
      <c r="A2556" s="1" t="s">
        <v>40</v>
      </c>
      <c r="B2556" s="1">
        <v>2023</v>
      </c>
      <c r="C2556" s="1" t="s">
        <v>43</v>
      </c>
      <c r="D2556" s="1" t="s">
        <v>19</v>
      </c>
      <c r="E2556" s="1" t="s">
        <v>56</v>
      </c>
      <c r="F2556" s="1" t="s">
        <v>31</v>
      </c>
      <c r="G2556" s="1" t="s">
        <v>16</v>
      </c>
      <c r="H2556" s="1" t="s">
        <v>32</v>
      </c>
      <c r="I2556" s="1" t="s">
        <v>17</v>
      </c>
      <c r="J2556" s="1">
        <v>179</v>
      </c>
      <c r="K2556" s="1">
        <v>255.97</v>
      </c>
    </row>
    <row r="2557" spans="1:11" ht="18" customHeight="1">
      <c r="A2557" s="1" t="s">
        <v>33</v>
      </c>
      <c r="B2557" s="1">
        <v>2023</v>
      </c>
      <c r="C2557" s="1" t="s">
        <v>49</v>
      </c>
      <c r="D2557" s="1" t="s">
        <v>19</v>
      </c>
      <c r="E2557" s="1" t="s">
        <v>56</v>
      </c>
      <c r="F2557" s="1" t="s">
        <v>31</v>
      </c>
      <c r="G2557" s="1" t="s">
        <v>16</v>
      </c>
      <c r="H2557" s="1" t="s">
        <v>32</v>
      </c>
      <c r="I2557" s="1" t="s">
        <v>17</v>
      </c>
      <c r="J2557" s="1">
        <v>176</v>
      </c>
      <c r="K2557" s="1">
        <v>251.68</v>
      </c>
    </row>
    <row r="2558" spans="1:11" ht="18" customHeight="1">
      <c r="A2558" s="1" t="s">
        <v>33</v>
      </c>
      <c r="B2558" s="1">
        <v>2023</v>
      </c>
      <c r="C2558" s="1" t="s">
        <v>49</v>
      </c>
      <c r="D2558" s="1" t="s">
        <v>19</v>
      </c>
      <c r="E2558" s="1" t="s">
        <v>56</v>
      </c>
      <c r="F2558" s="1" t="s">
        <v>31</v>
      </c>
      <c r="G2558" s="1" t="s">
        <v>16</v>
      </c>
      <c r="H2558" s="1" t="s">
        <v>32</v>
      </c>
      <c r="I2558" s="1" t="s">
        <v>17</v>
      </c>
      <c r="J2558" s="1">
        <v>146</v>
      </c>
      <c r="K2558" s="1">
        <v>208.78</v>
      </c>
    </row>
    <row r="2559" spans="1:11" ht="18" customHeight="1">
      <c r="A2559" s="1" t="s">
        <v>33</v>
      </c>
      <c r="B2559" s="1">
        <v>2023</v>
      </c>
      <c r="C2559" s="1" t="s">
        <v>49</v>
      </c>
      <c r="D2559" s="1" t="s">
        <v>19</v>
      </c>
      <c r="E2559" s="1" t="s">
        <v>56</v>
      </c>
      <c r="F2559" s="1" t="s">
        <v>31</v>
      </c>
      <c r="G2559" s="1" t="s">
        <v>16</v>
      </c>
      <c r="H2559" s="1" t="s">
        <v>32</v>
      </c>
      <c r="I2559" s="1" t="s">
        <v>17</v>
      </c>
      <c r="J2559" s="1">
        <v>172</v>
      </c>
      <c r="K2559" s="1">
        <v>526.24</v>
      </c>
    </row>
    <row r="2560" spans="1:11" ht="18" customHeight="1">
      <c r="A2560" s="1" t="s">
        <v>30</v>
      </c>
      <c r="B2560" s="1">
        <v>2023</v>
      </c>
      <c r="C2560" s="1" t="s">
        <v>49</v>
      </c>
      <c r="D2560" s="1" t="s">
        <v>19</v>
      </c>
      <c r="E2560" s="1" t="s">
        <v>56</v>
      </c>
      <c r="F2560" s="1" t="s">
        <v>31</v>
      </c>
      <c r="G2560" s="1" t="s">
        <v>16</v>
      </c>
      <c r="H2560" s="1" t="s">
        <v>32</v>
      </c>
      <c r="I2560" s="1" t="s">
        <v>17</v>
      </c>
      <c r="J2560" s="1">
        <v>148</v>
      </c>
      <c r="K2560" s="1">
        <v>526.24</v>
      </c>
    </row>
    <row r="2561" spans="1:11" ht="18" customHeight="1">
      <c r="A2561" s="1" t="s">
        <v>30</v>
      </c>
      <c r="B2561" s="1">
        <v>2023</v>
      </c>
      <c r="C2561" s="1" t="s">
        <v>49</v>
      </c>
      <c r="D2561" s="1" t="s">
        <v>19</v>
      </c>
      <c r="E2561" s="1" t="s">
        <v>56</v>
      </c>
      <c r="F2561" s="1" t="s">
        <v>31</v>
      </c>
      <c r="G2561" s="1" t="s">
        <v>16</v>
      </c>
      <c r="H2561" s="1" t="s">
        <v>32</v>
      </c>
      <c r="I2561" s="1" t="s">
        <v>17</v>
      </c>
      <c r="J2561" s="1">
        <v>974</v>
      </c>
      <c r="K2561" s="1">
        <v>1392.82</v>
      </c>
    </row>
    <row r="2562" spans="1:11" ht="18" customHeight="1">
      <c r="A2562" s="1" t="s">
        <v>33</v>
      </c>
      <c r="B2562" s="1">
        <v>2023</v>
      </c>
      <c r="C2562" s="1" t="s">
        <v>49</v>
      </c>
      <c r="D2562" s="1" t="s">
        <v>19</v>
      </c>
      <c r="E2562" s="1" t="s">
        <v>56</v>
      </c>
      <c r="F2562" s="1" t="s">
        <v>31</v>
      </c>
      <c r="G2562" s="1" t="s">
        <v>16</v>
      </c>
      <c r="H2562" s="1" t="s">
        <v>32</v>
      </c>
      <c r="I2562" s="1" t="s">
        <v>17</v>
      </c>
      <c r="J2562" s="1">
        <v>144</v>
      </c>
      <c r="K2562" s="1">
        <v>205.92000000000002</v>
      </c>
    </row>
    <row r="2563" spans="1:11" ht="18" customHeight="1">
      <c r="A2563" s="1" t="s">
        <v>33</v>
      </c>
      <c r="B2563" s="1">
        <v>2023</v>
      </c>
      <c r="C2563" s="1" t="s">
        <v>49</v>
      </c>
      <c r="D2563" s="1" t="s">
        <v>19</v>
      </c>
      <c r="E2563" s="1" t="s">
        <v>56</v>
      </c>
      <c r="F2563" s="1" t="s">
        <v>31</v>
      </c>
      <c r="G2563" s="1" t="s">
        <v>16</v>
      </c>
      <c r="H2563" s="1" t="s">
        <v>32</v>
      </c>
      <c r="I2563" s="1" t="s">
        <v>17</v>
      </c>
      <c r="J2563" s="1">
        <v>171</v>
      </c>
      <c r="K2563" s="1">
        <v>244.53</v>
      </c>
    </row>
    <row r="2564" spans="1:11" ht="18" customHeight="1">
      <c r="A2564" s="1" t="s">
        <v>30</v>
      </c>
      <c r="B2564" s="1">
        <v>2023</v>
      </c>
      <c r="C2564" s="1" t="s">
        <v>49</v>
      </c>
      <c r="D2564" s="1" t="s">
        <v>19</v>
      </c>
      <c r="E2564" s="1" t="s">
        <v>56</v>
      </c>
      <c r="F2564" s="1" t="s">
        <v>31</v>
      </c>
      <c r="G2564" s="1" t="s">
        <v>16</v>
      </c>
      <c r="H2564" s="1" t="s">
        <v>32</v>
      </c>
      <c r="I2564" s="1" t="s">
        <v>17</v>
      </c>
      <c r="J2564" s="1">
        <v>147</v>
      </c>
      <c r="K2564" s="1">
        <v>210.21</v>
      </c>
    </row>
    <row r="2565" spans="1:11" ht="18" customHeight="1">
      <c r="A2565" s="1" t="s">
        <v>30</v>
      </c>
      <c r="B2565" s="1">
        <v>2023</v>
      </c>
      <c r="C2565" s="1" t="s">
        <v>49</v>
      </c>
      <c r="D2565" s="1" t="s">
        <v>19</v>
      </c>
      <c r="E2565" s="1" t="s">
        <v>56</v>
      </c>
      <c r="F2565" s="1" t="s">
        <v>31</v>
      </c>
      <c r="G2565" s="1" t="s">
        <v>16</v>
      </c>
      <c r="H2565" s="1" t="s">
        <v>32</v>
      </c>
      <c r="I2565" s="1" t="s">
        <v>17</v>
      </c>
      <c r="J2565" s="1">
        <v>755</v>
      </c>
      <c r="K2565" s="1">
        <v>1079.6500000000001</v>
      </c>
    </row>
    <row r="2566" spans="1:11" ht="18" customHeight="1">
      <c r="A2566" s="1" t="s">
        <v>33</v>
      </c>
      <c r="B2566" s="1">
        <v>2023</v>
      </c>
      <c r="C2566" s="1" t="s">
        <v>49</v>
      </c>
      <c r="D2566" s="1" t="s">
        <v>19</v>
      </c>
      <c r="E2566" s="1" t="s">
        <v>56</v>
      </c>
      <c r="F2566" s="1" t="s">
        <v>31</v>
      </c>
      <c r="G2566" s="1" t="s">
        <v>16</v>
      </c>
      <c r="H2566" s="1" t="s">
        <v>32</v>
      </c>
      <c r="I2566" s="1" t="s">
        <v>17</v>
      </c>
      <c r="J2566" s="1">
        <v>842</v>
      </c>
      <c r="K2566" s="1">
        <v>1204.06</v>
      </c>
    </row>
    <row r="2567" spans="1:11" ht="18" customHeight="1">
      <c r="A2567" s="1" t="s">
        <v>33</v>
      </c>
      <c r="B2567" s="1">
        <v>2023</v>
      </c>
      <c r="C2567" s="1" t="s">
        <v>49</v>
      </c>
      <c r="D2567" s="1" t="s">
        <v>19</v>
      </c>
      <c r="E2567" s="1" t="s">
        <v>56</v>
      </c>
      <c r="F2567" s="1" t="s">
        <v>31</v>
      </c>
      <c r="G2567" s="1" t="s">
        <v>16</v>
      </c>
      <c r="H2567" s="1" t="s">
        <v>32</v>
      </c>
      <c r="I2567" s="1" t="s">
        <v>17</v>
      </c>
      <c r="J2567" s="1">
        <v>173</v>
      </c>
      <c r="K2567" s="1">
        <v>247.39</v>
      </c>
    </row>
    <row r="2568" spans="1:11" ht="18" customHeight="1">
      <c r="A2568" s="1" t="s">
        <v>33</v>
      </c>
      <c r="B2568" s="1">
        <v>2023</v>
      </c>
      <c r="C2568" s="1" t="s">
        <v>49</v>
      </c>
      <c r="D2568" s="1" t="s">
        <v>19</v>
      </c>
      <c r="E2568" s="1" t="s">
        <v>56</v>
      </c>
      <c r="F2568" s="1" t="s">
        <v>31</v>
      </c>
      <c r="G2568" s="1" t="s">
        <v>16</v>
      </c>
      <c r="H2568" s="1" t="s">
        <v>32</v>
      </c>
      <c r="I2568" s="1" t="s">
        <v>17</v>
      </c>
      <c r="J2568" s="1">
        <v>149</v>
      </c>
      <c r="K2568" s="1">
        <v>213.07</v>
      </c>
    </row>
    <row r="2569" spans="1:11" ht="18" customHeight="1">
      <c r="A2569" s="1" t="s">
        <v>40</v>
      </c>
      <c r="B2569" s="1">
        <v>2023</v>
      </c>
      <c r="C2569" s="1" t="s">
        <v>48</v>
      </c>
      <c r="D2569" s="1" t="s">
        <v>19</v>
      </c>
      <c r="E2569" s="1" t="s">
        <v>56</v>
      </c>
      <c r="F2569" s="1" t="s">
        <v>31</v>
      </c>
      <c r="G2569" s="1" t="s">
        <v>16</v>
      </c>
      <c r="H2569" s="1" t="s">
        <v>32</v>
      </c>
      <c r="I2569" s="1" t="s">
        <v>17</v>
      </c>
      <c r="J2569" s="1">
        <v>152</v>
      </c>
      <c r="K2569" s="1">
        <v>217.36</v>
      </c>
    </row>
    <row r="2570" spans="1:11" ht="18" customHeight="1">
      <c r="A2570" s="1" t="s">
        <v>33</v>
      </c>
      <c r="B2570" s="1">
        <v>2023</v>
      </c>
      <c r="C2570" s="1" t="s">
        <v>48</v>
      </c>
      <c r="D2570" s="1" t="s">
        <v>19</v>
      </c>
      <c r="E2570" s="1" t="s">
        <v>56</v>
      </c>
      <c r="F2570" s="1" t="s">
        <v>31</v>
      </c>
      <c r="G2570" s="1" t="s">
        <v>16</v>
      </c>
      <c r="H2570" s="1" t="s">
        <v>32</v>
      </c>
      <c r="I2570" s="1" t="s">
        <v>17</v>
      </c>
      <c r="J2570" s="1">
        <v>178</v>
      </c>
      <c r="K2570" s="1">
        <v>526.24</v>
      </c>
    </row>
    <row r="2571" spans="1:11" ht="18" customHeight="1">
      <c r="A2571" s="1" t="s">
        <v>33</v>
      </c>
      <c r="B2571" s="1">
        <v>2023</v>
      </c>
      <c r="C2571" s="1" t="s">
        <v>48</v>
      </c>
      <c r="D2571" s="1" t="s">
        <v>19</v>
      </c>
      <c r="E2571" s="1" t="s">
        <v>56</v>
      </c>
      <c r="F2571" s="1" t="s">
        <v>31</v>
      </c>
      <c r="G2571" s="1" t="s">
        <v>16</v>
      </c>
      <c r="H2571" s="1" t="s">
        <v>32</v>
      </c>
      <c r="I2571" s="1" t="s">
        <v>17</v>
      </c>
      <c r="J2571" s="1">
        <v>154</v>
      </c>
      <c r="K2571" s="1">
        <v>526.24</v>
      </c>
    </row>
    <row r="2572" spans="1:11" ht="18" customHeight="1">
      <c r="A2572" s="1" t="s">
        <v>30</v>
      </c>
      <c r="B2572" s="1">
        <v>2023</v>
      </c>
      <c r="C2572" s="1" t="s">
        <v>48</v>
      </c>
      <c r="D2572" s="1" t="s">
        <v>19</v>
      </c>
      <c r="E2572" s="1" t="s">
        <v>56</v>
      </c>
      <c r="F2572" s="1" t="s">
        <v>31</v>
      </c>
      <c r="G2572" s="1" t="s">
        <v>16</v>
      </c>
      <c r="H2572" s="1" t="s">
        <v>32</v>
      </c>
      <c r="I2572" s="1" t="s">
        <v>17</v>
      </c>
      <c r="J2572" s="1">
        <v>973</v>
      </c>
      <c r="K2572" s="1">
        <v>1391.3899999999999</v>
      </c>
    </row>
    <row r="2573" spans="1:11" ht="18" customHeight="1">
      <c r="A2573" s="1" t="s">
        <v>36</v>
      </c>
      <c r="B2573" s="1">
        <v>2023</v>
      </c>
      <c r="C2573" s="1" t="s">
        <v>48</v>
      </c>
      <c r="D2573" s="1" t="s">
        <v>19</v>
      </c>
      <c r="E2573" s="1" t="s">
        <v>56</v>
      </c>
      <c r="F2573" s="1" t="s">
        <v>31</v>
      </c>
      <c r="G2573" s="1" t="s">
        <v>16</v>
      </c>
      <c r="H2573" s="1" t="s">
        <v>32</v>
      </c>
      <c r="I2573" s="1" t="s">
        <v>17</v>
      </c>
      <c r="J2573" s="1">
        <v>150</v>
      </c>
      <c r="K2573" s="1">
        <v>214.5</v>
      </c>
    </row>
    <row r="2574" spans="1:11" ht="18" customHeight="1">
      <c r="A2574" s="1" t="s">
        <v>36</v>
      </c>
      <c r="B2574" s="1">
        <v>2023</v>
      </c>
      <c r="C2574" s="1" t="s">
        <v>48</v>
      </c>
      <c r="D2574" s="1" t="s">
        <v>19</v>
      </c>
      <c r="E2574" s="1" t="s">
        <v>56</v>
      </c>
      <c r="F2574" s="1" t="s">
        <v>31</v>
      </c>
      <c r="G2574" s="1" t="s">
        <v>16</v>
      </c>
      <c r="H2574" s="1" t="s">
        <v>32</v>
      </c>
      <c r="I2574" s="1" t="s">
        <v>17</v>
      </c>
      <c r="J2574" s="1">
        <v>177</v>
      </c>
      <c r="K2574" s="1">
        <v>253.11</v>
      </c>
    </row>
    <row r="2575" spans="1:11" ht="18" customHeight="1">
      <c r="A2575" s="1" t="s">
        <v>30</v>
      </c>
      <c r="B2575" s="1">
        <v>2023</v>
      </c>
      <c r="C2575" s="1" t="s">
        <v>48</v>
      </c>
      <c r="D2575" s="1" t="s">
        <v>19</v>
      </c>
      <c r="E2575" s="1" t="s">
        <v>56</v>
      </c>
      <c r="F2575" s="1" t="s">
        <v>31</v>
      </c>
      <c r="G2575" s="1" t="s">
        <v>16</v>
      </c>
      <c r="H2575" s="1" t="s">
        <v>32</v>
      </c>
      <c r="I2575" s="1" t="s">
        <v>17</v>
      </c>
      <c r="J2575" s="1">
        <v>153</v>
      </c>
      <c r="K2575" s="1">
        <v>218.79</v>
      </c>
    </row>
    <row r="2576" spans="1:11" ht="18" customHeight="1">
      <c r="A2576" s="1" t="s">
        <v>33</v>
      </c>
      <c r="B2576" s="1">
        <v>2023</v>
      </c>
      <c r="C2576" s="1" t="s">
        <v>48</v>
      </c>
      <c r="D2576" s="1" t="s">
        <v>19</v>
      </c>
      <c r="E2576" s="1" t="s">
        <v>56</v>
      </c>
      <c r="F2576" s="1" t="s">
        <v>31</v>
      </c>
      <c r="G2576" s="1" t="s">
        <v>16</v>
      </c>
      <c r="H2576" s="1" t="s">
        <v>32</v>
      </c>
      <c r="I2576" s="1" t="s">
        <v>17</v>
      </c>
      <c r="J2576" s="1">
        <v>754</v>
      </c>
      <c r="K2576" s="1">
        <v>1078.22</v>
      </c>
    </row>
    <row r="2577" spans="1:11" ht="18" customHeight="1">
      <c r="A2577" s="1" t="s">
        <v>33</v>
      </c>
      <c r="B2577" s="1">
        <v>2023</v>
      </c>
      <c r="C2577" s="1" t="s">
        <v>48</v>
      </c>
      <c r="D2577" s="1" t="s">
        <v>19</v>
      </c>
      <c r="E2577" s="1" t="s">
        <v>56</v>
      </c>
      <c r="F2577" s="1" t="s">
        <v>31</v>
      </c>
      <c r="G2577" s="1" t="s">
        <v>16</v>
      </c>
      <c r="H2577" s="1" t="s">
        <v>32</v>
      </c>
      <c r="I2577" s="1" t="s">
        <v>17</v>
      </c>
      <c r="J2577" s="1">
        <v>841</v>
      </c>
      <c r="K2577" s="1">
        <v>1202.6300000000001</v>
      </c>
    </row>
    <row r="2578" spans="1:11" ht="18" customHeight="1">
      <c r="A2578" s="1" t="s">
        <v>40</v>
      </c>
      <c r="B2578" s="1">
        <v>2023</v>
      </c>
      <c r="C2578" s="1" t="s">
        <v>48</v>
      </c>
      <c r="D2578" s="1" t="s">
        <v>19</v>
      </c>
      <c r="E2578" s="1" t="s">
        <v>56</v>
      </c>
      <c r="F2578" s="1" t="s">
        <v>31</v>
      </c>
      <c r="G2578" s="1" t="s">
        <v>16</v>
      </c>
      <c r="H2578" s="1" t="s">
        <v>32</v>
      </c>
      <c r="I2578" s="1" t="s">
        <v>17</v>
      </c>
      <c r="J2578" s="1">
        <v>179</v>
      </c>
      <c r="K2578" s="1">
        <v>255.97</v>
      </c>
    </row>
    <row r="2579" spans="1:11" ht="18" customHeight="1">
      <c r="A2579" s="1" t="s">
        <v>33</v>
      </c>
      <c r="B2579" s="1">
        <v>2023</v>
      </c>
      <c r="C2579" s="1" t="s">
        <v>47</v>
      </c>
      <c r="D2579" s="1" t="s">
        <v>19</v>
      </c>
      <c r="E2579" s="1" t="s">
        <v>56</v>
      </c>
      <c r="F2579" s="1" t="s">
        <v>31</v>
      </c>
      <c r="G2579" s="1" t="s">
        <v>16</v>
      </c>
      <c r="H2579" s="1" t="s">
        <v>32</v>
      </c>
      <c r="I2579" s="1" t="s">
        <v>17</v>
      </c>
      <c r="J2579" s="1">
        <v>182</v>
      </c>
      <c r="K2579" s="1">
        <v>260.26</v>
      </c>
    </row>
    <row r="2580" spans="1:11" ht="18" customHeight="1">
      <c r="A2580" s="1" t="s">
        <v>36</v>
      </c>
      <c r="B2580" s="1">
        <v>2023</v>
      </c>
      <c r="C2580" s="1" t="s">
        <v>47</v>
      </c>
      <c r="D2580" s="1" t="s">
        <v>19</v>
      </c>
      <c r="E2580" s="1" t="s">
        <v>56</v>
      </c>
      <c r="F2580" s="1" t="s">
        <v>31</v>
      </c>
      <c r="G2580" s="1" t="s">
        <v>16</v>
      </c>
      <c r="H2580" s="1" t="s">
        <v>32</v>
      </c>
      <c r="I2580" s="1" t="s">
        <v>17</v>
      </c>
      <c r="J2580" s="1">
        <v>158</v>
      </c>
      <c r="K2580" s="1">
        <v>225.94</v>
      </c>
    </row>
    <row r="2581" spans="1:11" ht="18" customHeight="1">
      <c r="A2581" s="1" t="s">
        <v>36</v>
      </c>
      <c r="B2581" s="1">
        <v>2023</v>
      </c>
      <c r="C2581" s="1" t="s">
        <v>47</v>
      </c>
      <c r="D2581" s="1" t="s">
        <v>19</v>
      </c>
      <c r="E2581" s="1" t="s">
        <v>56</v>
      </c>
      <c r="F2581" s="1" t="s">
        <v>31</v>
      </c>
      <c r="G2581" s="1" t="s">
        <v>16</v>
      </c>
      <c r="H2581" s="1" t="s">
        <v>32</v>
      </c>
      <c r="I2581" s="1" t="s">
        <v>17</v>
      </c>
      <c r="J2581" s="1">
        <v>184</v>
      </c>
      <c r="K2581" s="1">
        <v>526.24</v>
      </c>
    </row>
    <row r="2582" spans="1:11" ht="18" customHeight="1">
      <c r="A2582" s="1" t="s">
        <v>30</v>
      </c>
      <c r="B2582" s="1">
        <v>2023</v>
      </c>
      <c r="C2582" s="1" t="s">
        <v>47</v>
      </c>
      <c r="D2582" s="1" t="s">
        <v>19</v>
      </c>
      <c r="E2582" s="1" t="s">
        <v>56</v>
      </c>
      <c r="F2582" s="1" t="s">
        <v>31</v>
      </c>
      <c r="G2582" s="1" t="s">
        <v>16</v>
      </c>
      <c r="H2582" s="1" t="s">
        <v>32</v>
      </c>
      <c r="I2582" s="1" t="s">
        <v>17</v>
      </c>
      <c r="J2582" s="1">
        <v>972</v>
      </c>
      <c r="K2582" s="1">
        <v>1389.96</v>
      </c>
    </row>
    <row r="2583" spans="1:11" ht="18" customHeight="1">
      <c r="A2583" s="1" t="s">
        <v>33</v>
      </c>
      <c r="B2583" s="1">
        <v>2023</v>
      </c>
      <c r="C2583" s="1" t="s">
        <v>47</v>
      </c>
      <c r="D2583" s="1" t="s">
        <v>19</v>
      </c>
      <c r="E2583" s="1" t="s">
        <v>56</v>
      </c>
      <c r="F2583" s="1" t="s">
        <v>31</v>
      </c>
      <c r="G2583" s="1" t="s">
        <v>16</v>
      </c>
      <c r="H2583" s="1" t="s">
        <v>32</v>
      </c>
      <c r="I2583" s="1" t="s">
        <v>17</v>
      </c>
      <c r="J2583" s="1">
        <v>156</v>
      </c>
      <c r="K2583" s="1">
        <v>223.07999999999998</v>
      </c>
    </row>
    <row r="2584" spans="1:11" ht="18" customHeight="1">
      <c r="A2584" s="1" t="s">
        <v>33</v>
      </c>
      <c r="B2584" s="1">
        <v>2023</v>
      </c>
      <c r="C2584" s="1" t="s">
        <v>47</v>
      </c>
      <c r="D2584" s="1" t="s">
        <v>19</v>
      </c>
      <c r="E2584" s="1" t="s">
        <v>56</v>
      </c>
      <c r="F2584" s="1" t="s">
        <v>31</v>
      </c>
      <c r="G2584" s="1" t="s">
        <v>16</v>
      </c>
      <c r="H2584" s="1" t="s">
        <v>32</v>
      </c>
      <c r="I2584" s="1" t="s">
        <v>17</v>
      </c>
      <c r="J2584" s="1">
        <v>183</v>
      </c>
      <c r="K2584" s="1">
        <v>261.69</v>
      </c>
    </row>
    <row r="2585" spans="1:11" ht="18" customHeight="1">
      <c r="A2585" s="1" t="s">
        <v>30</v>
      </c>
      <c r="B2585" s="1">
        <v>2023</v>
      </c>
      <c r="C2585" s="1" t="s">
        <v>47</v>
      </c>
      <c r="D2585" s="1" t="s">
        <v>19</v>
      </c>
      <c r="E2585" s="1" t="s">
        <v>56</v>
      </c>
      <c r="F2585" s="1" t="s">
        <v>31</v>
      </c>
      <c r="G2585" s="1" t="s">
        <v>16</v>
      </c>
      <c r="H2585" s="1" t="s">
        <v>32</v>
      </c>
      <c r="I2585" s="1" t="s">
        <v>17</v>
      </c>
      <c r="J2585" s="1">
        <v>159</v>
      </c>
      <c r="K2585" s="1">
        <v>227.37</v>
      </c>
    </row>
    <row r="2586" spans="1:11" ht="18" customHeight="1">
      <c r="A2586" s="1" t="s">
        <v>36</v>
      </c>
      <c r="B2586" s="1">
        <v>2023</v>
      </c>
      <c r="C2586" s="1" t="s">
        <v>47</v>
      </c>
      <c r="D2586" s="1" t="s">
        <v>19</v>
      </c>
      <c r="E2586" s="1" t="s">
        <v>56</v>
      </c>
      <c r="F2586" s="1" t="s">
        <v>31</v>
      </c>
      <c r="G2586" s="1" t="s">
        <v>16</v>
      </c>
      <c r="H2586" s="1" t="s">
        <v>32</v>
      </c>
      <c r="I2586" s="1" t="s">
        <v>17</v>
      </c>
      <c r="J2586" s="1">
        <v>840</v>
      </c>
      <c r="K2586" s="1">
        <v>1201.2</v>
      </c>
    </row>
    <row r="2587" spans="1:11" ht="18" customHeight="1">
      <c r="A2587" s="1" t="s">
        <v>36</v>
      </c>
      <c r="B2587" s="1">
        <v>2023</v>
      </c>
      <c r="C2587" s="1" t="s">
        <v>47</v>
      </c>
      <c r="D2587" s="1" t="s">
        <v>19</v>
      </c>
      <c r="E2587" s="1" t="s">
        <v>56</v>
      </c>
      <c r="F2587" s="1" t="s">
        <v>31</v>
      </c>
      <c r="G2587" s="1" t="s">
        <v>16</v>
      </c>
      <c r="H2587" s="1" t="s">
        <v>32</v>
      </c>
      <c r="I2587" s="1" t="s">
        <v>17</v>
      </c>
      <c r="J2587" s="1">
        <v>185</v>
      </c>
      <c r="K2587" s="1">
        <v>264.55</v>
      </c>
    </row>
    <row r="2588" spans="1:11" ht="18" customHeight="1">
      <c r="A2588" s="1" t="s">
        <v>33</v>
      </c>
      <c r="B2588" s="1">
        <v>2023</v>
      </c>
      <c r="C2588" s="1" t="s">
        <v>47</v>
      </c>
      <c r="D2588" s="1" t="s">
        <v>19</v>
      </c>
      <c r="E2588" s="1" t="s">
        <v>56</v>
      </c>
      <c r="F2588" s="1" t="s">
        <v>31</v>
      </c>
      <c r="G2588" s="1" t="s">
        <v>16</v>
      </c>
      <c r="H2588" s="1" t="s">
        <v>32</v>
      </c>
      <c r="I2588" s="1" t="s">
        <v>17</v>
      </c>
      <c r="J2588" s="1">
        <v>155</v>
      </c>
      <c r="K2588" s="1">
        <v>221.65</v>
      </c>
    </row>
    <row r="2589" spans="1:11" ht="18" customHeight="1">
      <c r="A2589" s="1" t="s">
        <v>36</v>
      </c>
      <c r="B2589" s="1">
        <v>2023</v>
      </c>
      <c r="C2589" s="1" t="s">
        <v>42</v>
      </c>
      <c r="D2589" s="1" t="s">
        <v>19</v>
      </c>
      <c r="E2589" s="1" t="s">
        <v>64</v>
      </c>
      <c r="F2589" s="1" t="s">
        <v>41</v>
      </c>
      <c r="G2589" s="1" t="s">
        <v>34</v>
      </c>
      <c r="H2589" s="1" t="s">
        <v>35</v>
      </c>
      <c r="I2589" s="1" t="s">
        <v>118</v>
      </c>
      <c r="J2589" s="1">
        <v>290</v>
      </c>
      <c r="K2589" s="1">
        <v>414.7</v>
      </c>
    </row>
    <row r="2590" spans="1:11" ht="18" customHeight="1">
      <c r="A2590" s="1" t="s">
        <v>30</v>
      </c>
      <c r="B2590" s="1">
        <v>2023</v>
      </c>
      <c r="C2590" s="1" t="s">
        <v>42</v>
      </c>
      <c r="D2590" s="1" t="s">
        <v>19</v>
      </c>
      <c r="E2590" s="1" t="s">
        <v>64</v>
      </c>
      <c r="F2590" s="1" t="s">
        <v>41</v>
      </c>
      <c r="G2590" s="1" t="s">
        <v>34</v>
      </c>
      <c r="H2590" s="1" t="s">
        <v>35</v>
      </c>
      <c r="I2590" s="1" t="s">
        <v>118</v>
      </c>
      <c r="J2590" s="1">
        <v>260</v>
      </c>
      <c r="K2590" s="1">
        <v>371.8</v>
      </c>
    </row>
    <row r="2591" spans="1:11" ht="18" customHeight="1">
      <c r="A2591" s="1" t="s">
        <v>36</v>
      </c>
      <c r="B2591" s="1">
        <v>2023</v>
      </c>
      <c r="C2591" s="1" t="s">
        <v>42</v>
      </c>
      <c r="D2591" s="1" t="s">
        <v>19</v>
      </c>
      <c r="E2591" s="1" t="s">
        <v>64</v>
      </c>
      <c r="F2591" s="1" t="s">
        <v>41</v>
      </c>
      <c r="G2591" s="1" t="s">
        <v>34</v>
      </c>
      <c r="H2591" s="1" t="s">
        <v>35</v>
      </c>
      <c r="I2591" s="1" t="s">
        <v>118</v>
      </c>
      <c r="J2591" s="1">
        <v>286</v>
      </c>
      <c r="K2591" s="1">
        <v>408.98</v>
      </c>
    </row>
    <row r="2592" spans="1:11" ht="18" customHeight="1">
      <c r="A2592" s="1" t="s">
        <v>36</v>
      </c>
      <c r="B2592" s="1">
        <v>2023</v>
      </c>
      <c r="C2592" s="1" t="s">
        <v>42</v>
      </c>
      <c r="D2592" s="1" t="s">
        <v>19</v>
      </c>
      <c r="E2592" s="1" t="s">
        <v>64</v>
      </c>
      <c r="F2592" s="1" t="s">
        <v>41</v>
      </c>
      <c r="G2592" s="1" t="s">
        <v>34</v>
      </c>
      <c r="H2592" s="1" t="s">
        <v>35</v>
      </c>
      <c r="I2592" s="1" t="s">
        <v>118</v>
      </c>
      <c r="J2592" s="1">
        <v>262</v>
      </c>
      <c r="K2592" s="1">
        <v>374.65999999999997</v>
      </c>
    </row>
    <row r="2593" spans="1:11" ht="18" customHeight="1">
      <c r="A2593" s="1" t="s">
        <v>30</v>
      </c>
      <c r="B2593" s="1">
        <v>2023</v>
      </c>
      <c r="C2593" s="1" t="s">
        <v>42</v>
      </c>
      <c r="D2593" s="1" t="s">
        <v>19</v>
      </c>
      <c r="E2593" s="1" t="s">
        <v>64</v>
      </c>
      <c r="F2593" s="1" t="s">
        <v>41</v>
      </c>
      <c r="G2593" s="1" t="s">
        <v>34</v>
      </c>
      <c r="H2593" s="1" t="s">
        <v>35</v>
      </c>
      <c r="I2593" s="1" t="s">
        <v>118</v>
      </c>
      <c r="J2593" s="1">
        <v>791</v>
      </c>
      <c r="K2593" s="1">
        <v>1131.1300000000001</v>
      </c>
    </row>
    <row r="2594" spans="1:11" ht="18" customHeight="1">
      <c r="A2594" s="1" t="s">
        <v>30</v>
      </c>
      <c r="B2594" s="1">
        <v>2023</v>
      </c>
      <c r="C2594" s="1" t="s">
        <v>42</v>
      </c>
      <c r="D2594" s="1" t="s">
        <v>19</v>
      </c>
      <c r="E2594" s="1" t="s">
        <v>64</v>
      </c>
      <c r="F2594" s="1" t="s">
        <v>41</v>
      </c>
      <c r="G2594" s="1" t="s">
        <v>34</v>
      </c>
      <c r="H2594" s="1" t="s">
        <v>35</v>
      </c>
      <c r="I2594" s="1" t="s">
        <v>118</v>
      </c>
      <c r="J2594" s="1">
        <v>261</v>
      </c>
      <c r="K2594" s="1">
        <v>373.23</v>
      </c>
    </row>
    <row r="2595" spans="1:11" ht="18" customHeight="1">
      <c r="A2595" s="1" t="s">
        <v>36</v>
      </c>
      <c r="B2595" s="1">
        <v>2023</v>
      </c>
      <c r="C2595" s="1" t="s">
        <v>42</v>
      </c>
      <c r="D2595" s="1" t="s">
        <v>19</v>
      </c>
      <c r="E2595" s="1" t="s">
        <v>64</v>
      </c>
      <c r="F2595" s="1" t="s">
        <v>41</v>
      </c>
      <c r="G2595" s="1" t="s">
        <v>34</v>
      </c>
      <c r="H2595" s="1" t="s">
        <v>35</v>
      </c>
      <c r="I2595" s="1" t="s">
        <v>118</v>
      </c>
      <c r="J2595" s="1">
        <v>289</v>
      </c>
      <c r="K2595" s="1">
        <v>413.27</v>
      </c>
    </row>
    <row r="2596" spans="1:11" ht="18" customHeight="1">
      <c r="A2596" s="1" t="s">
        <v>36</v>
      </c>
      <c r="B2596" s="1">
        <v>2023</v>
      </c>
      <c r="C2596" s="1" t="s">
        <v>42</v>
      </c>
      <c r="D2596" s="1" t="s">
        <v>19</v>
      </c>
      <c r="E2596" s="1" t="s">
        <v>64</v>
      </c>
      <c r="F2596" s="1" t="s">
        <v>41</v>
      </c>
      <c r="G2596" s="1" t="s">
        <v>34</v>
      </c>
      <c r="H2596" s="1" t="s">
        <v>35</v>
      </c>
      <c r="I2596" s="1" t="s">
        <v>118</v>
      </c>
      <c r="J2596" s="1">
        <v>259</v>
      </c>
      <c r="K2596" s="1">
        <v>370.37</v>
      </c>
    </row>
    <row r="2597" spans="1:11" ht="18" customHeight="1">
      <c r="A2597" s="1" t="s">
        <v>30</v>
      </c>
      <c r="B2597" s="1">
        <v>2023</v>
      </c>
      <c r="C2597" s="1" t="s">
        <v>42</v>
      </c>
      <c r="D2597" s="1" t="s">
        <v>19</v>
      </c>
      <c r="E2597" s="1" t="s">
        <v>64</v>
      </c>
      <c r="F2597" s="1" t="s">
        <v>41</v>
      </c>
      <c r="G2597" s="1" t="s">
        <v>34</v>
      </c>
      <c r="H2597" s="1" t="s">
        <v>35</v>
      </c>
      <c r="I2597" s="1" t="s">
        <v>118</v>
      </c>
      <c r="J2597" s="1">
        <v>800</v>
      </c>
      <c r="K2597" s="1">
        <v>1144</v>
      </c>
    </row>
    <row r="2598" spans="1:11" ht="18" customHeight="1">
      <c r="A2598" s="1" t="s">
        <v>36</v>
      </c>
      <c r="B2598" s="1">
        <v>2023</v>
      </c>
      <c r="C2598" s="1" t="s">
        <v>42</v>
      </c>
      <c r="D2598" s="1" t="s">
        <v>19</v>
      </c>
      <c r="E2598" s="1" t="s">
        <v>64</v>
      </c>
      <c r="F2598" s="1" t="s">
        <v>41</v>
      </c>
      <c r="G2598" s="1" t="s">
        <v>34</v>
      </c>
      <c r="H2598" s="1" t="s">
        <v>35</v>
      </c>
      <c r="I2598" s="1" t="s">
        <v>118</v>
      </c>
      <c r="J2598" s="1">
        <v>886</v>
      </c>
      <c r="K2598" s="1">
        <v>1266.98</v>
      </c>
    </row>
    <row r="2599" spans="1:11" ht="18" customHeight="1">
      <c r="A2599" s="1" t="s">
        <v>36</v>
      </c>
      <c r="B2599" s="1">
        <v>2023</v>
      </c>
      <c r="C2599" s="1" t="s">
        <v>46</v>
      </c>
      <c r="D2599" s="1" t="s">
        <v>19</v>
      </c>
      <c r="E2599" s="1" t="s">
        <v>64</v>
      </c>
      <c r="F2599" s="1" t="s">
        <v>41</v>
      </c>
      <c r="G2599" s="1" t="s">
        <v>34</v>
      </c>
      <c r="H2599" s="1" t="s">
        <v>35</v>
      </c>
      <c r="I2599" s="1" t="s">
        <v>118</v>
      </c>
      <c r="J2599" s="1">
        <v>266</v>
      </c>
      <c r="K2599" s="1">
        <v>380.38</v>
      </c>
    </row>
    <row r="2600" spans="1:11" ht="18" customHeight="1">
      <c r="A2600" s="1" t="s">
        <v>33</v>
      </c>
      <c r="B2600" s="1">
        <v>2023</v>
      </c>
      <c r="C2600" s="1" t="s">
        <v>46</v>
      </c>
      <c r="D2600" s="1" t="s">
        <v>19</v>
      </c>
      <c r="E2600" s="1" t="s">
        <v>64</v>
      </c>
      <c r="F2600" s="1" t="s">
        <v>41</v>
      </c>
      <c r="G2600" s="1" t="s">
        <v>34</v>
      </c>
      <c r="H2600" s="1" t="s">
        <v>35</v>
      </c>
      <c r="I2600" s="1" t="s">
        <v>118</v>
      </c>
      <c r="J2600" s="1">
        <v>242</v>
      </c>
      <c r="K2600" s="1">
        <v>346.06</v>
      </c>
    </row>
    <row r="2601" spans="1:11" ht="18" customHeight="1">
      <c r="A2601" s="1" t="s">
        <v>33</v>
      </c>
      <c r="B2601" s="1">
        <v>2023</v>
      </c>
      <c r="C2601" s="1" t="s">
        <v>46</v>
      </c>
      <c r="D2601" s="1" t="s">
        <v>19</v>
      </c>
      <c r="E2601" s="1" t="s">
        <v>64</v>
      </c>
      <c r="F2601" s="1" t="s">
        <v>41</v>
      </c>
      <c r="G2601" s="1" t="s">
        <v>34</v>
      </c>
      <c r="H2601" s="1" t="s">
        <v>35</v>
      </c>
      <c r="I2601" s="1" t="s">
        <v>118</v>
      </c>
      <c r="J2601" s="1">
        <v>268</v>
      </c>
      <c r="K2601" s="1">
        <v>383.24</v>
      </c>
    </row>
    <row r="2602" spans="1:11" ht="18" customHeight="1">
      <c r="A2602" s="1" t="s">
        <v>33</v>
      </c>
      <c r="B2602" s="1">
        <v>2023</v>
      </c>
      <c r="C2602" s="1" t="s">
        <v>46</v>
      </c>
      <c r="D2602" s="1" t="s">
        <v>19</v>
      </c>
      <c r="E2602" s="1" t="s">
        <v>64</v>
      </c>
      <c r="F2602" s="1" t="s">
        <v>41</v>
      </c>
      <c r="G2602" s="1" t="s">
        <v>34</v>
      </c>
      <c r="H2602" s="1" t="s">
        <v>35</v>
      </c>
      <c r="I2602" s="1" t="s">
        <v>118</v>
      </c>
      <c r="J2602" s="1">
        <v>238</v>
      </c>
      <c r="K2602" s="1">
        <v>340.34000000000003</v>
      </c>
    </row>
    <row r="2603" spans="1:11" ht="18" customHeight="1">
      <c r="A2603" s="1" t="s">
        <v>33</v>
      </c>
      <c r="B2603" s="1">
        <v>2023</v>
      </c>
      <c r="C2603" s="1" t="s">
        <v>46</v>
      </c>
      <c r="D2603" s="1" t="s">
        <v>19</v>
      </c>
      <c r="E2603" s="1" t="s">
        <v>64</v>
      </c>
      <c r="F2603" s="1" t="s">
        <v>41</v>
      </c>
      <c r="G2603" s="1" t="s">
        <v>34</v>
      </c>
      <c r="H2603" s="1" t="s">
        <v>35</v>
      </c>
      <c r="I2603" s="1" t="s">
        <v>118</v>
      </c>
      <c r="J2603" s="1">
        <v>881</v>
      </c>
      <c r="K2603" s="1">
        <v>1259.83</v>
      </c>
    </row>
    <row r="2604" spans="1:11" ht="18" customHeight="1">
      <c r="A2604" s="1" t="s">
        <v>33</v>
      </c>
      <c r="B2604" s="1">
        <v>2023</v>
      </c>
      <c r="C2604" s="1" t="s">
        <v>46</v>
      </c>
      <c r="D2604" s="1" t="s">
        <v>19</v>
      </c>
      <c r="E2604" s="1" t="s">
        <v>64</v>
      </c>
      <c r="F2604" s="1" t="s">
        <v>41</v>
      </c>
      <c r="G2604" s="1" t="s">
        <v>34</v>
      </c>
      <c r="H2604" s="1" t="s">
        <v>35</v>
      </c>
      <c r="I2604" s="1" t="s">
        <v>118</v>
      </c>
      <c r="J2604" s="1">
        <v>834</v>
      </c>
      <c r="K2604" s="1">
        <v>526.24</v>
      </c>
    </row>
    <row r="2605" spans="1:11" ht="18" customHeight="1">
      <c r="A2605" s="1" t="s">
        <v>33</v>
      </c>
      <c r="B2605" s="1">
        <v>2023</v>
      </c>
      <c r="C2605" s="1" t="s">
        <v>46</v>
      </c>
      <c r="D2605" s="1" t="s">
        <v>19</v>
      </c>
      <c r="E2605" s="1" t="s">
        <v>64</v>
      </c>
      <c r="F2605" s="1" t="s">
        <v>41</v>
      </c>
      <c r="G2605" s="1" t="s">
        <v>34</v>
      </c>
      <c r="H2605" s="1" t="s">
        <v>35</v>
      </c>
      <c r="I2605" s="1" t="s">
        <v>118</v>
      </c>
      <c r="J2605" s="1">
        <v>265</v>
      </c>
      <c r="K2605" s="1">
        <v>378.95</v>
      </c>
    </row>
    <row r="2606" spans="1:11" ht="18" customHeight="1">
      <c r="A2606" s="1" t="s">
        <v>33</v>
      </c>
      <c r="B2606" s="1">
        <v>2023</v>
      </c>
      <c r="C2606" s="1" t="s">
        <v>46</v>
      </c>
      <c r="D2606" s="1" t="s">
        <v>19</v>
      </c>
      <c r="E2606" s="1" t="s">
        <v>64</v>
      </c>
      <c r="F2606" s="1" t="s">
        <v>41</v>
      </c>
      <c r="G2606" s="1" t="s">
        <v>34</v>
      </c>
      <c r="H2606" s="1" t="s">
        <v>35</v>
      </c>
      <c r="I2606" s="1" t="s">
        <v>118</v>
      </c>
      <c r="J2606" s="1">
        <v>241</v>
      </c>
      <c r="K2606" s="1">
        <v>344.63</v>
      </c>
    </row>
    <row r="2607" spans="1:11" ht="18" customHeight="1">
      <c r="A2607" s="1" t="s">
        <v>33</v>
      </c>
      <c r="B2607" s="1">
        <v>2023</v>
      </c>
      <c r="C2607" s="1" t="s">
        <v>46</v>
      </c>
      <c r="D2607" s="1" t="s">
        <v>19</v>
      </c>
      <c r="E2607" s="1" t="s">
        <v>64</v>
      </c>
      <c r="F2607" s="1" t="s">
        <v>41</v>
      </c>
      <c r="G2607" s="1" t="s">
        <v>34</v>
      </c>
      <c r="H2607" s="1" t="s">
        <v>35</v>
      </c>
      <c r="I2607" s="1" t="s">
        <v>118</v>
      </c>
      <c r="J2607" s="1">
        <v>803</v>
      </c>
      <c r="K2607" s="1">
        <v>1148.29</v>
      </c>
    </row>
    <row r="2608" spans="1:11" ht="18" customHeight="1">
      <c r="A2608" s="1" t="s">
        <v>36</v>
      </c>
      <c r="B2608" s="1">
        <v>2023</v>
      </c>
      <c r="C2608" s="1" t="s">
        <v>46</v>
      </c>
      <c r="D2608" s="1" t="s">
        <v>19</v>
      </c>
      <c r="E2608" s="1" t="s">
        <v>64</v>
      </c>
      <c r="F2608" s="1" t="s">
        <v>41</v>
      </c>
      <c r="G2608" s="1" t="s">
        <v>34</v>
      </c>
      <c r="H2608" s="1" t="s">
        <v>35</v>
      </c>
      <c r="I2608" s="1" t="s">
        <v>118</v>
      </c>
      <c r="J2608" s="1">
        <v>239</v>
      </c>
      <c r="K2608" s="1">
        <v>341.77</v>
      </c>
    </row>
    <row r="2609" spans="1:11" ht="18" customHeight="1">
      <c r="A2609" s="1" t="s">
        <v>36</v>
      </c>
      <c r="B2609" s="1">
        <v>2023</v>
      </c>
      <c r="C2609" s="1" t="s">
        <v>50</v>
      </c>
      <c r="D2609" s="1" t="s">
        <v>19</v>
      </c>
      <c r="E2609" s="1" t="s">
        <v>64</v>
      </c>
      <c r="F2609" s="1" t="s">
        <v>41</v>
      </c>
      <c r="G2609" s="1" t="s">
        <v>34</v>
      </c>
      <c r="H2609" s="1" t="s">
        <v>35</v>
      </c>
      <c r="I2609" s="1" t="s">
        <v>118</v>
      </c>
      <c r="J2609" s="1">
        <v>248</v>
      </c>
      <c r="K2609" s="1">
        <v>354.64</v>
      </c>
    </row>
    <row r="2610" spans="1:11" ht="18" customHeight="1">
      <c r="A2610" s="1" t="s">
        <v>37</v>
      </c>
      <c r="B2610" s="1">
        <v>2023</v>
      </c>
      <c r="C2610" s="1" t="s">
        <v>50</v>
      </c>
      <c r="D2610" s="1" t="s">
        <v>19</v>
      </c>
      <c r="E2610" s="1" t="s">
        <v>64</v>
      </c>
      <c r="F2610" s="1" t="s">
        <v>41</v>
      </c>
      <c r="G2610" s="1" t="s">
        <v>34</v>
      </c>
      <c r="H2610" s="1" t="s">
        <v>35</v>
      </c>
      <c r="I2610" s="1" t="s">
        <v>118</v>
      </c>
      <c r="J2610" s="1">
        <v>218</v>
      </c>
      <c r="K2610" s="1">
        <v>311.74</v>
      </c>
    </row>
    <row r="2611" spans="1:11" ht="18" customHeight="1">
      <c r="A2611" s="1" t="s">
        <v>36</v>
      </c>
      <c r="B2611" s="1">
        <v>2023</v>
      </c>
      <c r="C2611" s="1" t="s">
        <v>50</v>
      </c>
      <c r="D2611" s="1" t="s">
        <v>19</v>
      </c>
      <c r="E2611" s="1" t="s">
        <v>64</v>
      </c>
      <c r="F2611" s="1" t="s">
        <v>41</v>
      </c>
      <c r="G2611" s="1" t="s">
        <v>34</v>
      </c>
      <c r="H2611" s="1" t="s">
        <v>35</v>
      </c>
      <c r="I2611" s="1" t="s">
        <v>118</v>
      </c>
      <c r="J2611" s="1">
        <v>244</v>
      </c>
      <c r="K2611" s="1">
        <v>348.92</v>
      </c>
    </row>
    <row r="2612" spans="1:11" ht="18" customHeight="1">
      <c r="A2612" s="1" t="s">
        <v>36</v>
      </c>
      <c r="B2612" s="1">
        <v>2023</v>
      </c>
      <c r="C2612" s="1" t="s">
        <v>50</v>
      </c>
      <c r="D2612" s="1" t="s">
        <v>19</v>
      </c>
      <c r="E2612" s="1" t="s">
        <v>64</v>
      </c>
      <c r="F2612" s="1" t="s">
        <v>41</v>
      </c>
      <c r="G2612" s="1" t="s">
        <v>34</v>
      </c>
      <c r="H2612" s="1" t="s">
        <v>35</v>
      </c>
      <c r="I2612" s="1" t="s">
        <v>118</v>
      </c>
      <c r="J2612" s="1">
        <v>220</v>
      </c>
      <c r="K2612" s="1">
        <v>314.60000000000002</v>
      </c>
    </row>
    <row r="2613" spans="1:11" ht="18" customHeight="1">
      <c r="A2613" s="1" t="s">
        <v>30</v>
      </c>
      <c r="B2613" s="1">
        <v>2023</v>
      </c>
      <c r="C2613" s="1" t="s">
        <v>50</v>
      </c>
      <c r="D2613" s="1" t="s">
        <v>19</v>
      </c>
      <c r="E2613" s="1" t="s">
        <v>64</v>
      </c>
      <c r="F2613" s="1" t="s">
        <v>41</v>
      </c>
      <c r="G2613" s="1" t="s">
        <v>34</v>
      </c>
      <c r="H2613" s="1" t="s">
        <v>35</v>
      </c>
      <c r="I2613" s="1" t="s">
        <v>118</v>
      </c>
      <c r="J2613" s="1">
        <v>798</v>
      </c>
      <c r="K2613" s="1">
        <v>1141.1399999999999</v>
      </c>
    </row>
    <row r="2614" spans="1:11" ht="18" customHeight="1">
      <c r="A2614" s="1" t="s">
        <v>36</v>
      </c>
      <c r="B2614" s="1">
        <v>2023</v>
      </c>
      <c r="C2614" s="1" t="s">
        <v>50</v>
      </c>
      <c r="D2614" s="1" t="s">
        <v>19</v>
      </c>
      <c r="E2614" s="1" t="s">
        <v>64</v>
      </c>
      <c r="F2614" s="1" t="s">
        <v>41</v>
      </c>
      <c r="G2614" s="1" t="s">
        <v>34</v>
      </c>
      <c r="H2614" s="1" t="s">
        <v>35</v>
      </c>
      <c r="I2614" s="1" t="s">
        <v>118</v>
      </c>
      <c r="J2614" s="1">
        <v>885</v>
      </c>
      <c r="K2614" s="1">
        <v>1265.55</v>
      </c>
    </row>
    <row r="2615" spans="1:11" ht="18" customHeight="1">
      <c r="A2615" s="1" t="s">
        <v>36</v>
      </c>
      <c r="B2615" s="1">
        <v>2023</v>
      </c>
      <c r="C2615" s="1" t="s">
        <v>50</v>
      </c>
      <c r="D2615" s="1" t="s">
        <v>19</v>
      </c>
      <c r="E2615" s="1" t="s">
        <v>64</v>
      </c>
      <c r="F2615" s="1" t="s">
        <v>41</v>
      </c>
      <c r="G2615" s="1" t="s">
        <v>34</v>
      </c>
      <c r="H2615" s="1" t="s">
        <v>35</v>
      </c>
      <c r="I2615" s="1" t="s">
        <v>118</v>
      </c>
      <c r="J2615" s="1">
        <v>838</v>
      </c>
      <c r="K2615" s="1">
        <v>526.24</v>
      </c>
    </row>
    <row r="2616" spans="1:11" ht="18" customHeight="1">
      <c r="A2616" s="1" t="s">
        <v>30</v>
      </c>
      <c r="B2616" s="1">
        <v>2023</v>
      </c>
      <c r="C2616" s="1" t="s">
        <v>50</v>
      </c>
      <c r="D2616" s="1" t="s">
        <v>19</v>
      </c>
      <c r="E2616" s="1" t="s">
        <v>64</v>
      </c>
      <c r="F2616" s="1" t="s">
        <v>41</v>
      </c>
      <c r="G2616" s="1" t="s">
        <v>34</v>
      </c>
      <c r="H2616" s="1" t="s">
        <v>35</v>
      </c>
      <c r="I2616" s="1" t="s">
        <v>118</v>
      </c>
      <c r="J2616" s="1">
        <v>219</v>
      </c>
      <c r="K2616" s="1">
        <v>313.17</v>
      </c>
    </row>
    <row r="2617" spans="1:11" ht="18" customHeight="1">
      <c r="A2617" s="1" t="s">
        <v>36</v>
      </c>
      <c r="B2617" s="1">
        <v>2023</v>
      </c>
      <c r="C2617" s="1" t="s">
        <v>50</v>
      </c>
      <c r="D2617" s="1" t="s">
        <v>19</v>
      </c>
      <c r="E2617" s="1" t="s">
        <v>64</v>
      </c>
      <c r="F2617" s="1" t="s">
        <v>41</v>
      </c>
      <c r="G2617" s="1" t="s">
        <v>34</v>
      </c>
      <c r="H2617" s="1" t="s">
        <v>35</v>
      </c>
      <c r="I2617" s="1" t="s">
        <v>118</v>
      </c>
      <c r="J2617" s="1">
        <v>247</v>
      </c>
      <c r="K2617" s="1">
        <v>353.21</v>
      </c>
    </row>
    <row r="2618" spans="1:11" ht="18" customHeight="1">
      <c r="A2618" s="1" t="s">
        <v>36</v>
      </c>
      <c r="B2618" s="1">
        <v>2023</v>
      </c>
      <c r="C2618" s="1" t="s">
        <v>50</v>
      </c>
      <c r="D2618" s="1" t="s">
        <v>19</v>
      </c>
      <c r="E2618" s="1" t="s">
        <v>64</v>
      </c>
      <c r="F2618" s="1" t="s">
        <v>41</v>
      </c>
      <c r="G2618" s="1" t="s">
        <v>34</v>
      </c>
      <c r="H2618" s="1" t="s">
        <v>35</v>
      </c>
      <c r="I2618" s="1" t="s">
        <v>118</v>
      </c>
      <c r="J2618" s="1">
        <v>217</v>
      </c>
      <c r="K2618" s="1">
        <v>310.31</v>
      </c>
    </row>
    <row r="2619" spans="1:11" ht="18" customHeight="1">
      <c r="A2619" s="1" t="s">
        <v>37</v>
      </c>
      <c r="B2619" s="1">
        <v>2023</v>
      </c>
      <c r="C2619" s="1" t="s">
        <v>50</v>
      </c>
      <c r="D2619" s="1" t="s">
        <v>19</v>
      </c>
      <c r="E2619" s="1" t="s">
        <v>64</v>
      </c>
      <c r="F2619" s="1" t="s">
        <v>41</v>
      </c>
      <c r="G2619" s="1" t="s">
        <v>34</v>
      </c>
      <c r="H2619" s="1" t="s">
        <v>35</v>
      </c>
      <c r="I2619" s="1" t="s">
        <v>118</v>
      </c>
      <c r="J2619" s="1">
        <v>807</v>
      </c>
      <c r="K2619" s="1">
        <v>1154.01</v>
      </c>
    </row>
    <row r="2620" spans="1:11" ht="18" customHeight="1">
      <c r="A2620" s="1" t="s">
        <v>36</v>
      </c>
      <c r="B2620" s="1">
        <v>2023</v>
      </c>
      <c r="C2620" s="1" t="s">
        <v>50</v>
      </c>
      <c r="D2620" s="1" t="s">
        <v>19</v>
      </c>
      <c r="E2620" s="1" t="s">
        <v>64</v>
      </c>
      <c r="F2620" s="1" t="s">
        <v>41</v>
      </c>
      <c r="G2620" s="1" t="s">
        <v>34</v>
      </c>
      <c r="H2620" s="1" t="s">
        <v>35</v>
      </c>
      <c r="I2620" s="1" t="s">
        <v>118</v>
      </c>
      <c r="J2620" s="1">
        <v>221</v>
      </c>
      <c r="K2620" s="1">
        <v>316.02999999999997</v>
      </c>
    </row>
    <row r="2621" spans="1:11" ht="18" customHeight="1">
      <c r="A2621" s="1" t="s">
        <v>36</v>
      </c>
      <c r="B2621" s="1">
        <v>2023</v>
      </c>
      <c r="C2621" s="1" t="s">
        <v>38</v>
      </c>
      <c r="D2621" s="1" t="s">
        <v>19</v>
      </c>
      <c r="E2621" s="1" t="s">
        <v>64</v>
      </c>
      <c r="F2621" s="1" t="s">
        <v>41</v>
      </c>
      <c r="G2621" s="1" t="s">
        <v>34</v>
      </c>
      <c r="H2621" s="1" t="s">
        <v>35</v>
      </c>
      <c r="I2621" s="1" t="s">
        <v>118</v>
      </c>
      <c r="J2621" s="1">
        <v>272</v>
      </c>
      <c r="K2621" s="1">
        <v>388.96</v>
      </c>
    </row>
    <row r="2622" spans="1:11" ht="18" customHeight="1">
      <c r="A2622" s="1" t="s">
        <v>36</v>
      </c>
      <c r="B2622" s="1">
        <v>2023</v>
      </c>
      <c r="C2622" s="1" t="s">
        <v>38</v>
      </c>
      <c r="D2622" s="1" t="s">
        <v>19</v>
      </c>
      <c r="E2622" s="1" t="s">
        <v>64</v>
      </c>
      <c r="F2622" s="1" t="s">
        <v>41</v>
      </c>
      <c r="G2622" s="1" t="s">
        <v>34</v>
      </c>
      <c r="H2622" s="1" t="s">
        <v>35</v>
      </c>
      <c r="I2622" s="1" t="s">
        <v>118</v>
      </c>
      <c r="J2622" s="1">
        <v>298</v>
      </c>
      <c r="K2622" s="1">
        <v>426.14</v>
      </c>
    </row>
    <row r="2623" spans="1:11" ht="18" customHeight="1">
      <c r="A2623" s="1" t="s">
        <v>33</v>
      </c>
      <c r="B2623" s="1">
        <v>2023</v>
      </c>
      <c r="C2623" s="1" t="s">
        <v>38</v>
      </c>
      <c r="D2623" s="1" t="s">
        <v>19</v>
      </c>
      <c r="E2623" s="1" t="s">
        <v>64</v>
      </c>
      <c r="F2623" s="1" t="s">
        <v>41</v>
      </c>
      <c r="G2623" s="1" t="s">
        <v>34</v>
      </c>
      <c r="H2623" s="1" t="s">
        <v>35</v>
      </c>
      <c r="I2623" s="1" t="s">
        <v>118</v>
      </c>
      <c r="J2623" s="1">
        <v>226</v>
      </c>
      <c r="K2623" s="1">
        <v>323.18</v>
      </c>
    </row>
    <row r="2624" spans="1:11" ht="18" customHeight="1">
      <c r="A2624" s="1" t="s">
        <v>36</v>
      </c>
      <c r="B2624" s="1">
        <v>2023</v>
      </c>
      <c r="C2624" s="1" t="s">
        <v>38</v>
      </c>
      <c r="D2624" s="1" t="s">
        <v>19</v>
      </c>
      <c r="E2624" s="1" t="s">
        <v>64</v>
      </c>
      <c r="F2624" s="1" t="s">
        <v>41</v>
      </c>
      <c r="G2624" s="1" t="s">
        <v>34</v>
      </c>
      <c r="H2624" s="1" t="s">
        <v>35</v>
      </c>
      <c r="I2624" s="1" t="s">
        <v>118</v>
      </c>
      <c r="J2624" s="1">
        <v>274</v>
      </c>
      <c r="K2624" s="1">
        <v>391.82</v>
      </c>
    </row>
    <row r="2625" spans="1:11" ht="18" customHeight="1">
      <c r="A2625" s="1" t="s">
        <v>36</v>
      </c>
      <c r="B2625" s="1">
        <v>2023</v>
      </c>
      <c r="C2625" s="1" t="s">
        <v>38</v>
      </c>
      <c r="D2625" s="1" t="s">
        <v>19</v>
      </c>
      <c r="E2625" s="1" t="s">
        <v>64</v>
      </c>
      <c r="F2625" s="1" t="s">
        <v>41</v>
      </c>
      <c r="G2625" s="1" t="s">
        <v>34</v>
      </c>
      <c r="H2625" s="1" t="s">
        <v>35</v>
      </c>
      <c r="I2625" s="1" t="s">
        <v>118</v>
      </c>
      <c r="J2625" s="1">
        <v>789</v>
      </c>
      <c r="K2625" s="1">
        <v>1128.27</v>
      </c>
    </row>
    <row r="2626" spans="1:11" ht="18" customHeight="1">
      <c r="A2626" s="1" t="s">
        <v>30</v>
      </c>
      <c r="B2626" s="1">
        <v>2023</v>
      </c>
      <c r="C2626" s="1" t="s">
        <v>38</v>
      </c>
      <c r="D2626" s="1" t="s">
        <v>19</v>
      </c>
      <c r="E2626" s="1" t="s">
        <v>64</v>
      </c>
      <c r="F2626" s="1" t="s">
        <v>41</v>
      </c>
      <c r="G2626" s="1" t="s">
        <v>34</v>
      </c>
      <c r="H2626" s="1" t="s">
        <v>35</v>
      </c>
      <c r="I2626" s="1" t="s">
        <v>118</v>
      </c>
      <c r="J2626" s="1">
        <v>876</v>
      </c>
      <c r="K2626" s="1">
        <v>1252.68</v>
      </c>
    </row>
    <row r="2627" spans="1:11" ht="18" customHeight="1">
      <c r="A2627" s="1" t="s">
        <v>33</v>
      </c>
      <c r="B2627" s="1">
        <v>2023</v>
      </c>
      <c r="C2627" s="1" t="s">
        <v>38</v>
      </c>
      <c r="D2627" s="1" t="s">
        <v>19</v>
      </c>
      <c r="E2627" s="1" t="s">
        <v>64</v>
      </c>
      <c r="F2627" s="1" t="s">
        <v>41</v>
      </c>
      <c r="G2627" s="1" t="s">
        <v>34</v>
      </c>
      <c r="H2627" s="1" t="s">
        <v>35</v>
      </c>
      <c r="I2627" s="1" t="s">
        <v>118</v>
      </c>
      <c r="J2627" s="1">
        <v>958</v>
      </c>
      <c r="K2627" s="1">
        <v>1369.94</v>
      </c>
    </row>
    <row r="2628" spans="1:11" ht="18" customHeight="1">
      <c r="A2628" s="1" t="s">
        <v>30</v>
      </c>
      <c r="B2628" s="1">
        <v>2023</v>
      </c>
      <c r="C2628" s="1" t="s">
        <v>38</v>
      </c>
      <c r="D2628" s="1" t="s">
        <v>19</v>
      </c>
      <c r="E2628" s="1" t="s">
        <v>64</v>
      </c>
      <c r="F2628" s="1" t="s">
        <v>41</v>
      </c>
      <c r="G2628" s="1" t="s">
        <v>34</v>
      </c>
      <c r="H2628" s="1" t="s">
        <v>35</v>
      </c>
      <c r="I2628" s="1" t="s">
        <v>118</v>
      </c>
      <c r="J2628" s="1">
        <v>829</v>
      </c>
      <c r="K2628" s="1">
        <v>526.24</v>
      </c>
    </row>
    <row r="2629" spans="1:11" ht="18" customHeight="1">
      <c r="A2629" s="1" t="s">
        <v>36</v>
      </c>
      <c r="B2629" s="1">
        <v>2023</v>
      </c>
      <c r="C2629" s="1" t="s">
        <v>38</v>
      </c>
      <c r="D2629" s="1" t="s">
        <v>19</v>
      </c>
      <c r="E2629" s="1" t="s">
        <v>64</v>
      </c>
      <c r="F2629" s="1" t="s">
        <v>41</v>
      </c>
      <c r="G2629" s="1" t="s">
        <v>34</v>
      </c>
      <c r="H2629" s="1" t="s">
        <v>35</v>
      </c>
      <c r="I2629" s="1" t="s">
        <v>118</v>
      </c>
      <c r="J2629" s="1">
        <v>273</v>
      </c>
      <c r="K2629" s="1">
        <v>390.39</v>
      </c>
    </row>
    <row r="2630" spans="1:11" ht="18" customHeight="1">
      <c r="A2630" s="1" t="s">
        <v>33</v>
      </c>
      <c r="B2630" s="1">
        <v>2023</v>
      </c>
      <c r="C2630" s="1" t="s">
        <v>38</v>
      </c>
      <c r="D2630" s="1" t="s">
        <v>19</v>
      </c>
      <c r="E2630" s="1" t="s">
        <v>64</v>
      </c>
      <c r="F2630" s="1" t="s">
        <v>41</v>
      </c>
      <c r="G2630" s="1" t="s">
        <v>34</v>
      </c>
      <c r="H2630" s="1" t="s">
        <v>35</v>
      </c>
      <c r="I2630" s="1" t="s">
        <v>118</v>
      </c>
      <c r="J2630" s="1">
        <v>267</v>
      </c>
      <c r="K2630" s="1">
        <v>381.81</v>
      </c>
    </row>
    <row r="2631" spans="1:11" ht="18" customHeight="1">
      <c r="A2631" s="1" t="s">
        <v>36</v>
      </c>
      <c r="B2631" s="1">
        <v>2023</v>
      </c>
      <c r="C2631" s="1" t="s">
        <v>38</v>
      </c>
      <c r="D2631" s="1" t="s">
        <v>19</v>
      </c>
      <c r="E2631" s="1" t="s">
        <v>64</v>
      </c>
      <c r="F2631" s="1" t="s">
        <v>41</v>
      </c>
      <c r="G2631" s="1" t="s">
        <v>34</v>
      </c>
      <c r="H2631" s="1" t="s">
        <v>35</v>
      </c>
      <c r="I2631" s="1" t="s">
        <v>118</v>
      </c>
      <c r="J2631" s="1">
        <v>301</v>
      </c>
      <c r="K2631" s="1">
        <v>430.43</v>
      </c>
    </row>
    <row r="2632" spans="1:11" ht="18" customHeight="1">
      <c r="A2632" s="1" t="s">
        <v>36</v>
      </c>
      <c r="B2632" s="1">
        <v>2023</v>
      </c>
      <c r="C2632" s="1" t="s">
        <v>38</v>
      </c>
      <c r="D2632" s="1" t="s">
        <v>19</v>
      </c>
      <c r="E2632" s="1" t="s">
        <v>64</v>
      </c>
      <c r="F2632" s="1" t="s">
        <v>41</v>
      </c>
      <c r="G2632" s="1" t="s">
        <v>34</v>
      </c>
      <c r="H2632" s="1" t="s">
        <v>35</v>
      </c>
      <c r="I2632" s="1" t="s">
        <v>118</v>
      </c>
      <c r="J2632" s="1">
        <v>271</v>
      </c>
      <c r="K2632" s="1">
        <v>387.53</v>
      </c>
    </row>
    <row r="2633" spans="1:11" ht="18" customHeight="1">
      <c r="A2633" s="1" t="s">
        <v>36</v>
      </c>
      <c r="B2633" s="1">
        <v>2023</v>
      </c>
      <c r="C2633" s="1" t="s">
        <v>38</v>
      </c>
      <c r="D2633" s="1" t="s">
        <v>19</v>
      </c>
      <c r="E2633" s="1" t="s">
        <v>64</v>
      </c>
      <c r="F2633" s="1" t="s">
        <v>41</v>
      </c>
      <c r="G2633" s="1" t="s">
        <v>34</v>
      </c>
      <c r="H2633" s="1" t="s">
        <v>35</v>
      </c>
      <c r="I2633" s="1" t="s">
        <v>118</v>
      </c>
      <c r="J2633" s="1">
        <v>798</v>
      </c>
      <c r="K2633" s="1">
        <v>1141.1399999999999</v>
      </c>
    </row>
    <row r="2634" spans="1:11" ht="18" customHeight="1">
      <c r="A2634" s="1" t="s">
        <v>33</v>
      </c>
      <c r="B2634" s="1">
        <v>2023</v>
      </c>
      <c r="C2634" s="1" t="s">
        <v>38</v>
      </c>
      <c r="D2634" s="1" t="s">
        <v>19</v>
      </c>
      <c r="E2634" s="1" t="s">
        <v>64</v>
      </c>
      <c r="F2634" s="1" t="s">
        <v>41</v>
      </c>
      <c r="G2634" s="1" t="s">
        <v>34</v>
      </c>
      <c r="H2634" s="1" t="s">
        <v>35</v>
      </c>
      <c r="I2634" s="1" t="s">
        <v>118</v>
      </c>
      <c r="J2634" s="1">
        <v>851</v>
      </c>
      <c r="K2634" s="1">
        <v>1216.93</v>
      </c>
    </row>
    <row r="2635" spans="1:11" ht="18" customHeight="1">
      <c r="A2635" s="1" t="s">
        <v>33</v>
      </c>
      <c r="B2635" s="1">
        <v>2023</v>
      </c>
      <c r="C2635" s="1" t="s">
        <v>26</v>
      </c>
      <c r="D2635" s="1" t="s">
        <v>19</v>
      </c>
      <c r="E2635" s="1" t="s">
        <v>64</v>
      </c>
      <c r="F2635" s="1" t="s">
        <v>41</v>
      </c>
      <c r="G2635" s="1" t="s">
        <v>34</v>
      </c>
      <c r="H2635" s="1" t="s">
        <v>35</v>
      </c>
      <c r="I2635" s="1" t="s">
        <v>118</v>
      </c>
      <c r="J2635" s="1">
        <v>302</v>
      </c>
      <c r="K2635" s="1">
        <v>431.86</v>
      </c>
    </row>
    <row r="2636" spans="1:11" ht="18" customHeight="1">
      <c r="A2636" s="1" t="s">
        <v>36</v>
      </c>
      <c r="B2636" s="1">
        <v>2023</v>
      </c>
      <c r="C2636" s="1" t="s">
        <v>26</v>
      </c>
      <c r="D2636" s="1" t="s">
        <v>19</v>
      </c>
      <c r="E2636" s="1" t="s">
        <v>64</v>
      </c>
      <c r="F2636" s="1" t="s">
        <v>41</v>
      </c>
      <c r="G2636" s="1" t="s">
        <v>34</v>
      </c>
      <c r="H2636" s="1" t="s">
        <v>35</v>
      </c>
      <c r="I2636" s="1" t="s">
        <v>118</v>
      </c>
      <c r="J2636" s="1">
        <v>230</v>
      </c>
      <c r="K2636" s="1">
        <v>328.9</v>
      </c>
    </row>
    <row r="2637" spans="1:11" ht="18" customHeight="1">
      <c r="A2637" s="1" t="s">
        <v>30</v>
      </c>
      <c r="B2637" s="1">
        <v>2023</v>
      </c>
      <c r="C2637" s="1" t="s">
        <v>26</v>
      </c>
      <c r="D2637" s="1" t="s">
        <v>19</v>
      </c>
      <c r="E2637" s="1" t="s">
        <v>64</v>
      </c>
      <c r="F2637" s="1" t="s">
        <v>41</v>
      </c>
      <c r="G2637" s="1" t="s">
        <v>34</v>
      </c>
      <c r="H2637" s="1" t="s">
        <v>35</v>
      </c>
      <c r="I2637" s="1" t="s">
        <v>118</v>
      </c>
      <c r="J2637" s="1">
        <v>278</v>
      </c>
      <c r="K2637" s="1">
        <v>397.53999999999996</v>
      </c>
    </row>
    <row r="2638" spans="1:11" ht="18" customHeight="1">
      <c r="A2638" s="1" t="s">
        <v>33</v>
      </c>
      <c r="B2638" s="1">
        <v>2023</v>
      </c>
      <c r="C2638" s="1" t="s">
        <v>26</v>
      </c>
      <c r="D2638" s="1" t="s">
        <v>19</v>
      </c>
      <c r="E2638" s="1" t="s">
        <v>64</v>
      </c>
      <c r="F2638" s="1" t="s">
        <v>41</v>
      </c>
      <c r="G2638" s="1" t="s">
        <v>34</v>
      </c>
      <c r="H2638" s="1" t="s">
        <v>35</v>
      </c>
      <c r="I2638" s="1" t="s">
        <v>118</v>
      </c>
      <c r="J2638" s="1">
        <v>304</v>
      </c>
      <c r="K2638" s="1">
        <v>434.72</v>
      </c>
    </row>
    <row r="2639" spans="1:11" ht="18" customHeight="1">
      <c r="A2639" s="1" t="s">
        <v>33</v>
      </c>
      <c r="B2639" s="1">
        <v>2023</v>
      </c>
      <c r="C2639" s="1" t="s">
        <v>26</v>
      </c>
      <c r="D2639" s="1" t="s">
        <v>19</v>
      </c>
      <c r="E2639" s="1" t="s">
        <v>64</v>
      </c>
      <c r="F2639" s="1" t="s">
        <v>41</v>
      </c>
      <c r="G2639" s="1" t="s">
        <v>34</v>
      </c>
      <c r="H2639" s="1" t="s">
        <v>35</v>
      </c>
      <c r="I2639" s="1" t="s">
        <v>118</v>
      </c>
      <c r="J2639" s="1">
        <v>232</v>
      </c>
      <c r="K2639" s="1">
        <v>331.76</v>
      </c>
    </row>
    <row r="2640" spans="1:11" ht="18" customHeight="1">
      <c r="A2640" s="1" t="s">
        <v>36</v>
      </c>
      <c r="B2640" s="1">
        <v>2023</v>
      </c>
      <c r="C2640" s="1" t="s">
        <v>26</v>
      </c>
      <c r="D2640" s="1" t="s">
        <v>19</v>
      </c>
      <c r="E2640" s="1" t="s">
        <v>64</v>
      </c>
      <c r="F2640" s="1" t="s">
        <v>41</v>
      </c>
      <c r="G2640" s="1" t="s">
        <v>34</v>
      </c>
      <c r="H2640" s="1" t="s">
        <v>35</v>
      </c>
      <c r="I2640" s="1" t="s">
        <v>118</v>
      </c>
      <c r="J2640" s="1">
        <v>788</v>
      </c>
      <c r="K2640" s="1">
        <v>1126.8399999999999</v>
      </c>
    </row>
    <row r="2641" spans="1:11" ht="18" customHeight="1">
      <c r="A2641" s="1" t="s">
        <v>36</v>
      </c>
      <c r="B2641" s="1">
        <v>2023</v>
      </c>
      <c r="C2641" s="1" t="s">
        <v>26</v>
      </c>
      <c r="D2641" s="1" t="s">
        <v>19</v>
      </c>
      <c r="E2641" s="1" t="s">
        <v>64</v>
      </c>
      <c r="F2641" s="1" t="s">
        <v>41</v>
      </c>
      <c r="G2641" s="1" t="s">
        <v>34</v>
      </c>
      <c r="H2641" s="1" t="s">
        <v>35</v>
      </c>
      <c r="I2641" s="1" t="s">
        <v>118</v>
      </c>
      <c r="J2641" s="1">
        <v>842</v>
      </c>
      <c r="K2641" s="1">
        <v>1204.06</v>
      </c>
    </row>
    <row r="2642" spans="1:11" ht="18" customHeight="1">
      <c r="A2642" s="1" t="s">
        <v>33</v>
      </c>
      <c r="B2642" s="1">
        <v>2023</v>
      </c>
      <c r="C2642" s="1" t="s">
        <v>26</v>
      </c>
      <c r="D2642" s="1" t="s">
        <v>19</v>
      </c>
      <c r="E2642" s="1" t="s">
        <v>64</v>
      </c>
      <c r="F2642" s="1" t="s">
        <v>41</v>
      </c>
      <c r="G2642" s="1" t="s">
        <v>34</v>
      </c>
      <c r="H2642" s="1" t="s">
        <v>35</v>
      </c>
      <c r="I2642" s="1" t="s">
        <v>118</v>
      </c>
      <c r="J2642" s="1">
        <v>875</v>
      </c>
      <c r="K2642" s="1">
        <v>1251.25</v>
      </c>
    </row>
    <row r="2643" spans="1:11" ht="18" customHeight="1">
      <c r="A2643" s="1" t="s">
        <v>37</v>
      </c>
      <c r="B2643" s="1">
        <v>2023</v>
      </c>
      <c r="C2643" s="1" t="s">
        <v>26</v>
      </c>
      <c r="D2643" s="1" t="s">
        <v>19</v>
      </c>
      <c r="E2643" s="1" t="s">
        <v>64</v>
      </c>
      <c r="F2643" s="1" t="s">
        <v>41</v>
      </c>
      <c r="G2643" s="1" t="s">
        <v>34</v>
      </c>
      <c r="H2643" s="1" t="s">
        <v>35</v>
      </c>
      <c r="I2643" s="1" t="s">
        <v>118</v>
      </c>
      <c r="J2643" s="1">
        <v>955</v>
      </c>
      <c r="K2643" s="1">
        <v>1365.65</v>
      </c>
    </row>
    <row r="2644" spans="1:11" ht="18" customHeight="1">
      <c r="A2644" s="1" t="s">
        <v>36</v>
      </c>
      <c r="B2644" s="1">
        <v>2023</v>
      </c>
      <c r="C2644" s="1" t="s">
        <v>26</v>
      </c>
      <c r="D2644" s="1" t="s">
        <v>19</v>
      </c>
      <c r="E2644" s="1" t="s">
        <v>64</v>
      </c>
      <c r="F2644" s="1" t="s">
        <v>41</v>
      </c>
      <c r="G2644" s="1" t="s">
        <v>34</v>
      </c>
      <c r="H2644" s="1" t="s">
        <v>35</v>
      </c>
      <c r="I2644" s="1" t="s">
        <v>118</v>
      </c>
      <c r="J2644" s="1">
        <v>956</v>
      </c>
      <c r="K2644" s="1">
        <v>1367.08</v>
      </c>
    </row>
    <row r="2645" spans="1:11" ht="18" customHeight="1">
      <c r="A2645" s="1" t="s">
        <v>36</v>
      </c>
      <c r="B2645" s="1">
        <v>2023</v>
      </c>
      <c r="C2645" s="1" t="s">
        <v>26</v>
      </c>
      <c r="D2645" s="1" t="s">
        <v>19</v>
      </c>
      <c r="E2645" s="1" t="s">
        <v>64</v>
      </c>
      <c r="F2645" s="1" t="s">
        <v>41</v>
      </c>
      <c r="G2645" s="1" t="s">
        <v>34</v>
      </c>
      <c r="H2645" s="1" t="s">
        <v>35</v>
      </c>
      <c r="I2645" s="1" t="s">
        <v>118</v>
      </c>
      <c r="J2645" s="1">
        <v>957</v>
      </c>
      <c r="K2645" s="1">
        <v>1368.51</v>
      </c>
    </row>
    <row r="2646" spans="1:11" ht="18" customHeight="1">
      <c r="A2646" s="1" t="s">
        <v>33</v>
      </c>
      <c r="B2646" s="1">
        <v>2023</v>
      </c>
      <c r="C2646" s="1" t="s">
        <v>26</v>
      </c>
      <c r="D2646" s="1" t="s">
        <v>19</v>
      </c>
      <c r="E2646" s="1" t="s">
        <v>64</v>
      </c>
      <c r="F2646" s="1" t="s">
        <v>41</v>
      </c>
      <c r="G2646" s="1" t="s">
        <v>34</v>
      </c>
      <c r="H2646" s="1" t="s">
        <v>35</v>
      </c>
      <c r="I2646" s="1" t="s">
        <v>118</v>
      </c>
      <c r="J2646" s="1">
        <v>828</v>
      </c>
      <c r="K2646" s="1">
        <v>526.24</v>
      </c>
    </row>
    <row r="2647" spans="1:11" ht="18" customHeight="1">
      <c r="A2647" s="1" t="s">
        <v>36</v>
      </c>
      <c r="B2647" s="1">
        <v>2023</v>
      </c>
      <c r="C2647" s="1" t="s">
        <v>26</v>
      </c>
      <c r="D2647" s="1" t="s">
        <v>19</v>
      </c>
      <c r="E2647" s="1" t="s">
        <v>64</v>
      </c>
      <c r="F2647" s="1" t="s">
        <v>41</v>
      </c>
      <c r="G2647" s="1" t="s">
        <v>34</v>
      </c>
      <c r="H2647" s="1" t="s">
        <v>35</v>
      </c>
      <c r="I2647" s="1" t="s">
        <v>118</v>
      </c>
      <c r="J2647" s="1">
        <v>881</v>
      </c>
      <c r="K2647" s="1">
        <v>526.24</v>
      </c>
    </row>
    <row r="2648" spans="1:11" ht="18" customHeight="1">
      <c r="A2648" s="1" t="s">
        <v>36</v>
      </c>
      <c r="B2648" s="1">
        <v>2023</v>
      </c>
      <c r="C2648" s="1" t="s">
        <v>26</v>
      </c>
      <c r="D2648" s="1" t="s">
        <v>19</v>
      </c>
      <c r="E2648" s="1" t="s">
        <v>64</v>
      </c>
      <c r="F2648" s="1" t="s">
        <v>41</v>
      </c>
      <c r="G2648" s="1" t="s">
        <v>34</v>
      </c>
      <c r="H2648" s="1" t="s">
        <v>35</v>
      </c>
      <c r="I2648" s="1" t="s">
        <v>118</v>
      </c>
      <c r="J2648" s="1">
        <v>279</v>
      </c>
      <c r="K2648" s="1">
        <v>398.97</v>
      </c>
    </row>
    <row r="2649" spans="1:11" ht="18" customHeight="1">
      <c r="A2649" s="1" t="s">
        <v>33</v>
      </c>
      <c r="B2649" s="1">
        <v>2023</v>
      </c>
      <c r="C2649" s="1" t="s">
        <v>26</v>
      </c>
      <c r="D2649" s="1" t="s">
        <v>19</v>
      </c>
      <c r="E2649" s="1" t="s">
        <v>64</v>
      </c>
      <c r="F2649" s="1" t="s">
        <v>41</v>
      </c>
      <c r="G2649" s="1" t="s">
        <v>34</v>
      </c>
      <c r="H2649" s="1" t="s">
        <v>35</v>
      </c>
      <c r="I2649" s="1" t="s">
        <v>118</v>
      </c>
      <c r="J2649" s="1">
        <v>285</v>
      </c>
      <c r="K2649" s="1">
        <v>407.55</v>
      </c>
    </row>
    <row r="2650" spans="1:11" ht="18" customHeight="1">
      <c r="A2650" s="1" t="s">
        <v>36</v>
      </c>
      <c r="B2650" s="1">
        <v>2023</v>
      </c>
      <c r="C2650" s="1" t="s">
        <v>26</v>
      </c>
      <c r="D2650" s="1" t="s">
        <v>19</v>
      </c>
      <c r="E2650" s="1" t="s">
        <v>64</v>
      </c>
      <c r="F2650" s="1" t="s">
        <v>41</v>
      </c>
      <c r="G2650" s="1" t="s">
        <v>34</v>
      </c>
      <c r="H2650" s="1" t="s">
        <v>35</v>
      </c>
      <c r="I2650" s="1" t="s">
        <v>118</v>
      </c>
      <c r="J2650" s="1">
        <v>279</v>
      </c>
      <c r="K2650" s="1">
        <v>398.97</v>
      </c>
    </row>
    <row r="2651" spans="1:11" ht="18" customHeight="1">
      <c r="A2651" s="1" t="s">
        <v>36</v>
      </c>
      <c r="B2651" s="1">
        <v>2023</v>
      </c>
      <c r="C2651" s="1" t="s">
        <v>26</v>
      </c>
      <c r="D2651" s="1" t="s">
        <v>19</v>
      </c>
      <c r="E2651" s="1" t="s">
        <v>64</v>
      </c>
      <c r="F2651" s="1" t="s">
        <v>41</v>
      </c>
      <c r="G2651" s="1" t="s">
        <v>34</v>
      </c>
      <c r="H2651" s="1" t="s">
        <v>35</v>
      </c>
      <c r="I2651" s="1" t="s">
        <v>118</v>
      </c>
      <c r="J2651" s="1">
        <v>273</v>
      </c>
      <c r="K2651" s="1">
        <v>390.39</v>
      </c>
    </row>
    <row r="2652" spans="1:11" ht="18" customHeight="1">
      <c r="A2652" s="1" t="s">
        <v>36</v>
      </c>
      <c r="B2652" s="1">
        <v>2023</v>
      </c>
      <c r="C2652" s="1" t="s">
        <v>26</v>
      </c>
      <c r="D2652" s="1" t="s">
        <v>19</v>
      </c>
      <c r="E2652" s="1" t="s">
        <v>64</v>
      </c>
      <c r="F2652" s="1" t="s">
        <v>41</v>
      </c>
      <c r="G2652" s="1" t="s">
        <v>34</v>
      </c>
      <c r="H2652" s="1" t="s">
        <v>35</v>
      </c>
      <c r="I2652" s="1" t="s">
        <v>118</v>
      </c>
      <c r="J2652" s="1">
        <v>229</v>
      </c>
      <c r="K2652" s="1">
        <v>327.47000000000003</v>
      </c>
    </row>
    <row r="2653" spans="1:11" ht="18" customHeight="1">
      <c r="A2653" s="1" t="s">
        <v>33</v>
      </c>
      <c r="B2653" s="1">
        <v>2023</v>
      </c>
      <c r="C2653" s="1" t="s">
        <v>26</v>
      </c>
      <c r="D2653" s="1" t="s">
        <v>19</v>
      </c>
      <c r="E2653" s="1" t="s">
        <v>64</v>
      </c>
      <c r="F2653" s="1" t="s">
        <v>41</v>
      </c>
      <c r="G2653" s="1" t="s">
        <v>34</v>
      </c>
      <c r="H2653" s="1" t="s">
        <v>35</v>
      </c>
      <c r="I2653" s="1" t="s">
        <v>118</v>
      </c>
      <c r="J2653" s="1">
        <v>277</v>
      </c>
      <c r="K2653" s="1">
        <v>396.11</v>
      </c>
    </row>
    <row r="2654" spans="1:11" ht="18" customHeight="1">
      <c r="A2654" s="1" t="s">
        <v>30</v>
      </c>
      <c r="B2654" s="1">
        <v>2023</v>
      </c>
      <c r="C2654" s="1" t="s">
        <v>26</v>
      </c>
      <c r="D2654" s="1" t="s">
        <v>19</v>
      </c>
      <c r="E2654" s="1" t="s">
        <v>64</v>
      </c>
      <c r="F2654" s="1" t="s">
        <v>41</v>
      </c>
      <c r="G2654" s="1" t="s">
        <v>34</v>
      </c>
      <c r="H2654" s="1" t="s">
        <v>35</v>
      </c>
      <c r="I2654" s="1" t="s">
        <v>118</v>
      </c>
      <c r="J2654" s="1">
        <v>797</v>
      </c>
      <c r="K2654" s="1">
        <v>1139.71</v>
      </c>
    </row>
    <row r="2655" spans="1:11" ht="18" customHeight="1">
      <c r="A2655" s="1" t="s">
        <v>37</v>
      </c>
      <c r="B2655" s="1">
        <v>2023</v>
      </c>
      <c r="C2655" s="1" t="s">
        <v>26</v>
      </c>
      <c r="D2655" s="1" t="s">
        <v>19</v>
      </c>
      <c r="E2655" s="1" t="s">
        <v>64</v>
      </c>
      <c r="F2655" s="1" t="s">
        <v>41</v>
      </c>
      <c r="G2655" s="1" t="s">
        <v>34</v>
      </c>
      <c r="H2655" s="1" t="s">
        <v>35</v>
      </c>
      <c r="I2655" s="1" t="s">
        <v>118</v>
      </c>
      <c r="J2655" s="1">
        <v>850</v>
      </c>
      <c r="K2655" s="1">
        <v>1215.5</v>
      </c>
    </row>
    <row r="2656" spans="1:11" ht="18" customHeight="1">
      <c r="A2656" s="1" t="s">
        <v>33</v>
      </c>
      <c r="B2656" s="1">
        <v>2023</v>
      </c>
      <c r="C2656" s="1" t="s">
        <v>26</v>
      </c>
      <c r="D2656" s="1" t="s">
        <v>19</v>
      </c>
      <c r="E2656" s="1" t="s">
        <v>64</v>
      </c>
      <c r="F2656" s="1" t="s">
        <v>41</v>
      </c>
      <c r="G2656" s="1" t="s">
        <v>34</v>
      </c>
      <c r="H2656" s="1" t="s">
        <v>35</v>
      </c>
      <c r="I2656" s="1" t="s">
        <v>118</v>
      </c>
      <c r="J2656" s="1">
        <v>884</v>
      </c>
      <c r="K2656" s="1">
        <v>1264.1199999999999</v>
      </c>
    </row>
    <row r="2657" spans="1:11" ht="18" customHeight="1">
      <c r="A2657" s="1" t="s">
        <v>30</v>
      </c>
      <c r="B2657" s="1">
        <v>2023</v>
      </c>
      <c r="C2657" s="1" t="s">
        <v>45</v>
      </c>
      <c r="D2657" s="1" t="s">
        <v>19</v>
      </c>
      <c r="E2657" s="1" t="s">
        <v>64</v>
      </c>
      <c r="F2657" s="1" t="s">
        <v>41</v>
      </c>
      <c r="G2657" s="1" t="s">
        <v>34</v>
      </c>
      <c r="H2657" s="1" t="s">
        <v>35</v>
      </c>
      <c r="I2657" s="1" t="s">
        <v>118</v>
      </c>
      <c r="J2657" s="1">
        <v>272</v>
      </c>
      <c r="K2657" s="1">
        <v>388.96</v>
      </c>
    </row>
    <row r="2658" spans="1:11" ht="18" customHeight="1">
      <c r="A2658" s="1" t="s">
        <v>30</v>
      </c>
      <c r="B2658" s="1">
        <v>2023</v>
      </c>
      <c r="C2658" s="1" t="s">
        <v>45</v>
      </c>
      <c r="D2658" s="1" t="s">
        <v>19</v>
      </c>
      <c r="E2658" s="1" t="s">
        <v>64</v>
      </c>
      <c r="F2658" s="1" t="s">
        <v>41</v>
      </c>
      <c r="G2658" s="1" t="s">
        <v>34</v>
      </c>
      <c r="H2658" s="1" t="s">
        <v>35</v>
      </c>
      <c r="I2658" s="1" t="s">
        <v>118</v>
      </c>
      <c r="J2658" s="1">
        <v>274</v>
      </c>
      <c r="K2658" s="1">
        <v>391.82</v>
      </c>
    </row>
    <row r="2659" spans="1:11" ht="18" customHeight="1">
      <c r="A2659" s="1" t="s">
        <v>30</v>
      </c>
      <c r="B2659" s="1">
        <v>2023</v>
      </c>
      <c r="C2659" s="1" t="s">
        <v>45</v>
      </c>
      <c r="D2659" s="1" t="s">
        <v>19</v>
      </c>
      <c r="E2659" s="1" t="s">
        <v>64</v>
      </c>
      <c r="F2659" s="1" t="s">
        <v>41</v>
      </c>
      <c r="G2659" s="1" t="s">
        <v>34</v>
      </c>
      <c r="H2659" s="1" t="s">
        <v>35</v>
      </c>
      <c r="I2659" s="1" t="s">
        <v>118</v>
      </c>
      <c r="J2659" s="1">
        <v>244</v>
      </c>
      <c r="K2659" s="1">
        <v>348.92</v>
      </c>
    </row>
    <row r="2660" spans="1:11" ht="18" customHeight="1">
      <c r="A2660" s="1" t="s">
        <v>36</v>
      </c>
      <c r="B2660" s="1">
        <v>2023</v>
      </c>
      <c r="C2660" s="1" t="s">
        <v>45</v>
      </c>
      <c r="D2660" s="1" t="s">
        <v>19</v>
      </c>
      <c r="E2660" s="1" t="s">
        <v>64</v>
      </c>
      <c r="F2660" s="1" t="s">
        <v>41</v>
      </c>
      <c r="G2660" s="1" t="s">
        <v>34</v>
      </c>
      <c r="H2660" s="1" t="s">
        <v>35</v>
      </c>
      <c r="I2660" s="1" t="s">
        <v>118</v>
      </c>
      <c r="J2660" s="1">
        <v>794</v>
      </c>
      <c r="K2660" s="1">
        <v>1135.42</v>
      </c>
    </row>
    <row r="2661" spans="1:11" ht="18" customHeight="1">
      <c r="A2661" s="1" t="s">
        <v>36</v>
      </c>
      <c r="B2661" s="1">
        <v>2023</v>
      </c>
      <c r="C2661" s="1" t="s">
        <v>45</v>
      </c>
      <c r="D2661" s="1" t="s">
        <v>19</v>
      </c>
      <c r="E2661" s="1" t="s">
        <v>64</v>
      </c>
      <c r="F2661" s="1" t="s">
        <v>41</v>
      </c>
      <c r="G2661" s="1" t="s">
        <v>34</v>
      </c>
      <c r="H2661" s="1" t="s">
        <v>35</v>
      </c>
      <c r="I2661" s="1" t="s">
        <v>118</v>
      </c>
      <c r="J2661" s="1">
        <v>880</v>
      </c>
      <c r="K2661" s="1">
        <v>1258.4000000000001</v>
      </c>
    </row>
    <row r="2662" spans="1:11" ht="18" customHeight="1">
      <c r="A2662" s="1" t="s">
        <v>36</v>
      </c>
      <c r="B2662" s="1">
        <v>2023</v>
      </c>
      <c r="C2662" s="1" t="s">
        <v>45</v>
      </c>
      <c r="D2662" s="1" t="s">
        <v>19</v>
      </c>
      <c r="E2662" s="1" t="s">
        <v>64</v>
      </c>
      <c r="F2662" s="1" t="s">
        <v>41</v>
      </c>
      <c r="G2662" s="1" t="s">
        <v>34</v>
      </c>
      <c r="H2662" s="1" t="s">
        <v>35</v>
      </c>
      <c r="I2662" s="1" t="s">
        <v>118</v>
      </c>
      <c r="J2662" s="1">
        <v>833</v>
      </c>
      <c r="K2662" s="1">
        <v>526.24</v>
      </c>
    </row>
    <row r="2663" spans="1:11" ht="18" customHeight="1">
      <c r="A2663" s="1" t="s">
        <v>36</v>
      </c>
      <c r="B2663" s="1">
        <v>2023</v>
      </c>
      <c r="C2663" s="1" t="s">
        <v>45</v>
      </c>
      <c r="D2663" s="1" t="s">
        <v>19</v>
      </c>
      <c r="E2663" s="1" t="s">
        <v>64</v>
      </c>
      <c r="F2663" s="1" t="s">
        <v>41</v>
      </c>
      <c r="G2663" s="1" t="s">
        <v>34</v>
      </c>
      <c r="H2663" s="1" t="s">
        <v>35</v>
      </c>
      <c r="I2663" s="1" t="s">
        <v>118</v>
      </c>
      <c r="J2663" s="1">
        <v>243</v>
      </c>
      <c r="K2663" s="1">
        <v>347.49</v>
      </c>
    </row>
    <row r="2664" spans="1:11" ht="18" customHeight="1">
      <c r="A2664" s="1" t="s">
        <v>30</v>
      </c>
      <c r="B2664" s="1">
        <v>2023</v>
      </c>
      <c r="C2664" s="1" t="s">
        <v>45</v>
      </c>
      <c r="D2664" s="1" t="s">
        <v>19</v>
      </c>
      <c r="E2664" s="1" t="s">
        <v>64</v>
      </c>
      <c r="F2664" s="1" t="s">
        <v>41</v>
      </c>
      <c r="G2664" s="1" t="s">
        <v>34</v>
      </c>
      <c r="H2664" s="1" t="s">
        <v>35</v>
      </c>
      <c r="I2664" s="1" t="s">
        <v>118</v>
      </c>
      <c r="J2664" s="1">
        <v>271</v>
      </c>
      <c r="K2664" s="1">
        <v>387.53</v>
      </c>
    </row>
    <row r="2665" spans="1:11" ht="18" customHeight="1">
      <c r="A2665" s="1" t="s">
        <v>30</v>
      </c>
      <c r="B2665" s="1">
        <v>2023</v>
      </c>
      <c r="C2665" s="1" t="s">
        <v>45</v>
      </c>
      <c r="D2665" s="1" t="s">
        <v>19</v>
      </c>
      <c r="E2665" s="1" t="s">
        <v>64</v>
      </c>
      <c r="F2665" s="1" t="s">
        <v>41</v>
      </c>
      <c r="G2665" s="1" t="s">
        <v>34</v>
      </c>
      <c r="H2665" s="1" t="s">
        <v>35</v>
      </c>
      <c r="I2665" s="1" t="s">
        <v>118</v>
      </c>
      <c r="J2665" s="1">
        <v>247</v>
      </c>
      <c r="K2665" s="1">
        <v>353.21</v>
      </c>
    </row>
    <row r="2666" spans="1:11" ht="18" customHeight="1">
      <c r="A2666" s="1" t="s">
        <v>30</v>
      </c>
      <c r="B2666" s="1">
        <v>2023</v>
      </c>
      <c r="C2666" s="1" t="s">
        <v>45</v>
      </c>
      <c r="D2666" s="1" t="s">
        <v>19</v>
      </c>
      <c r="E2666" s="1" t="s">
        <v>64</v>
      </c>
      <c r="F2666" s="1" t="s">
        <v>41</v>
      </c>
      <c r="G2666" s="1" t="s">
        <v>34</v>
      </c>
      <c r="H2666" s="1" t="s">
        <v>35</v>
      </c>
      <c r="I2666" s="1" t="s">
        <v>118</v>
      </c>
      <c r="J2666" s="1">
        <v>245</v>
      </c>
      <c r="K2666" s="1">
        <v>350.35</v>
      </c>
    </row>
    <row r="2667" spans="1:11" ht="18" customHeight="1">
      <c r="A2667" s="1" t="s">
        <v>40</v>
      </c>
      <c r="B2667" s="1">
        <v>2023</v>
      </c>
      <c r="C2667" s="1" t="s">
        <v>44</v>
      </c>
      <c r="D2667" s="1" t="s">
        <v>19</v>
      </c>
      <c r="E2667" s="1" t="s">
        <v>64</v>
      </c>
      <c r="F2667" s="1" t="s">
        <v>41</v>
      </c>
      <c r="G2667" s="1" t="s">
        <v>34</v>
      </c>
      <c r="H2667" s="1" t="s">
        <v>35</v>
      </c>
      <c r="I2667" s="1" t="s">
        <v>118</v>
      </c>
      <c r="J2667" s="1">
        <v>278</v>
      </c>
      <c r="K2667" s="1">
        <v>397.53999999999996</v>
      </c>
    </row>
    <row r="2668" spans="1:11" ht="18" customHeight="1">
      <c r="A2668" s="1" t="s">
        <v>33</v>
      </c>
      <c r="B2668" s="1">
        <v>2023</v>
      </c>
      <c r="C2668" s="1" t="s">
        <v>44</v>
      </c>
      <c r="D2668" s="1" t="s">
        <v>19</v>
      </c>
      <c r="E2668" s="1" t="s">
        <v>64</v>
      </c>
      <c r="F2668" s="1" t="s">
        <v>41</v>
      </c>
      <c r="G2668" s="1" t="s">
        <v>34</v>
      </c>
      <c r="H2668" s="1" t="s">
        <v>35</v>
      </c>
      <c r="I2668" s="1" t="s">
        <v>118</v>
      </c>
      <c r="J2668" s="1">
        <v>248</v>
      </c>
      <c r="K2668" s="1">
        <v>354.64</v>
      </c>
    </row>
    <row r="2669" spans="1:11" ht="18" customHeight="1">
      <c r="A2669" s="1" t="s">
        <v>30</v>
      </c>
      <c r="B2669" s="1">
        <v>2023</v>
      </c>
      <c r="C2669" s="1" t="s">
        <v>44</v>
      </c>
      <c r="D2669" s="1" t="s">
        <v>19</v>
      </c>
      <c r="E2669" s="1" t="s">
        <v>64</v>
      </c>
      <c r="F2669" s="1" t="s">
        <v>41</v>
      </c>
      <c r="G2669" s="1" t="s">
        <v>34</v>
      </c>
      <c r="H2669" s="1" t="s">
        <v>35</v>
      </c>
      <c r="I2669" s="1" t="s">
        <v>118</v>
      </c>
      <c r="J2669" s="1">
        <v>280</v>
      </c>
      <c r="K2669" s="1">
        <v>400.4</v>
      </c>
    </row>
    <row r="2670" spans="1:11" ht="18" customHeight="1">
      <c r="A2670" s="1" t="s">
        <v>33</v>
      </c>
      <c r="B2670" s="1">
        <v>2023</v>
      </c>
      <c r="C2670" s="1" t="s">
        <v>44</v>
      </c>
      <c r="D2670" s="1" t="s">
        <v>19</v>
      </c>
      <c r="E2670" s="1" t="s">
        <v>64</v>
      </c>
      <c r="F2670" s="1" t="s">
        <v>41</v>
      </c>
      <c r="G2670" s="1" t="s">
        <v>34</v>
      </c>
      <c r="H2670" s="1" t="s">
        <v>35</v>
      </c>
      <c r="I2670" s="1" t="s">
        <v>118</v>
      </c>
      <c r="J2670" s="1">
        <v>250</v>
      </c>
      <c r="K2670" s="1">
        <v>357.5</v>
      </c>
    </row>
    <row r="2671" spans="1:11" ht="18" customHeight="1">
      <c r="A2671" s="1" t="s">
        <v>36</v>
      </c>
      <c r="B2671" s="1">
        <v>2023</v>
      </c>
      <c r="C2671" s="1" t="s">
        <v>44</v>
      </c>
      <c r="D2671" s="1" t="s">
        <v>19</v>
      </c>
      <c r="E2671" s="1" t="s">
        <v>64</v>
      </c>
      <c r="F2671" s="1" t="s">
        <v>41</v>
      </c>
      <c r="G2671" s="1" t="s">
        <v>34</v>
      </c>
      <c r="H2671" s="1" t="s">
        <v>35</v>
      </c>
      <c r="I2671" s="1" t="s">
        <v>118</v>
      </c>
      <c r="J2671" s="1">
        <v>793</v>
      </c>
      <c r="K2671" s="1">
        <v>1133.99</v>
      </c>
    </row>
    <row r="2672" spans="1:11" ht="18" customHeight="1">
      <c r="A2672" s="1" t="s">
        <v>33</v>
      </c>
      <c r="B2672" s="1">
        <v>2023</v>
      </c>
      <c r="C2672" s="1" t="s">
        <v>44</v>
      </c>
      <c r="D2672" s="1" t="s">
        <v>19</v>
      </c>
      <c r="E2672" s="1" t="s">
        <v>64</v>
      </c>
      <c r="F2672" s="1" t="s">
        <v>41</v>
      </c>
      <c r="G2672" s="1" t="s">
        <v>34</v>
      </c>
      <c r="H2672" s="1" t="s">
        <v>35</v>
      </c>
      <c r="I2672" s="1" t="s">
        <v>118</v>
      </c>
      <c r="J2672" s="1">
        <v>879</v>
      </c>
      <c r="K2672" s="1">
        <v>1256.97</v>
      </c>
    </row>
    <row r="2673" spans="1:11" ht="18" customHeight="1">
      <c r="A2673" s="1" t="s">
        <v>33</v>
      </c>
      <c r="B2673" s="1">
        <v>2023</v>
      </c>
      <c r="C2673" s="1" t="s">
        <v>44</v>
      </c>
      <c r="D2673" s="1" t="s">
        <v>19</v>
      </c>
      <c r="E2673" s="1" t="s">
        <v>64</v>
      </c>
      <c r="F2673" s="1" t="s">
        <v>41</v>
      </c>
      <c r="G2673" s="1" t="s">
        <v>34</v>
      </c>
      <c r="H2673" s="1" t="s">
        <v>35</v>
      </c>
      <c r="I2673" s="1" t="s">
        <v>118</v>
      </c>
      <c r="J2673" s="1">
        <v>832</v>
      </c>
      <c r="K2673" s="1">
        <v>526.24</v>
      </c>
    </row>
    <row r="2674" spans="1:11" ht="18" customHeight="1">
      <c r="A2674" s="1" t="s">
        <v>36</v>
      </c>
      <c r="B2674" s="1">
        <v>2023</v>
      </c>
      <c r="C2674" s="1" t="s">
        <v>44</v>
      </c>
      <c r="D2674" s="1" t="s">
        <v>19</v>
      </c>
      <c r="E2674" s="1" t="s">
        <v>64</v>
      </c>
      <c r="F2674" s="1" t="s">
        <v>41</v>
      </c>
      <c r="G2674" s="1" t="s">
        <v>34</v>
      </c>
      <c r="H2674" s="1" t="s">
        <v>35</v>
      </c>
      <c r="I2674" s="1" t="s">
        <v>118</v>
      </c>
      <c r="J2674" s="1">
        <v>249</v>
      </c>
      <c r="K2674" s="1">
        <v>356.07</v>
      </c>
    </row>
    <row r="2675" spans="1:11" ht="18" customHeight="1">
      <c r="A2675" s="1" t="s">
        <v>33</v>
      </c>
      <c r="B2675" s="1">
        <v>2023</v>
      </c>
      <c r="C2675" s="1" t="s">
        <v>44</v>
      </c>
      <c r="D2675" s="1" t="s">
        <v>19</v>
      </c>
      <c r="E2675" s="1" t="s">
        <v>64</v>
      </c>
      <c r="F2675" s="1" t="s">
        <v>41</v>
      </c>
      <c r="G2675" s="1" t="s">
        <v>34</v>
      </c>
      <c r="H2675" s="1" t="s">
        <v>35</v>
      </c>
      <c r="I2675" s="1" t="s">
        <v>118</v>
      </c>
      <c r="J2675" s="1">
        <v>277</v>
      </c>
      <c r="K2675" s="1">
        <v>396.11</v>
      </c>
    </row>
    <row r="2676" spans="1:11" ht="18" customHeight="1">
      <c r="A2676" s="1" t="s">
        <v>30</v>
      </c>
      <c r="B2676" s="1">
        <v>2023</v>
      </c>
      <c r="C2676" s="1" t="s">
        <v>44</v>
      </c>
      <c r="D2676" s="1" t="s">
        <v>19</v>
      </c>
      <c r="E2676" s="1" t="s">
        <v>64</v>
      </c>
      <c r="F2676" s="1" t="s">
        <v>41</v>
      </c>
      <c r="G2676" s="1" t="s">
        <v>34</v>
      </c>
      <c r="H2676" s="1" t="s">
        <v>35</v>
      </c>
      <c r="I2676" s="1" t="s">
        <v>118</v>
      </c>
      <c r="J2676" s="1">
        <v>253</v>
      </c>
      <c r="K2676" s="1">
        <v>361.78999999999996</v>
      </c>
    </row>
    <row r="2677" spans="1:11" ht="18" customHeight="1">
      <c r="A2677" s="1" t="s">
        <v>33</v>
      </c>
      <c r="B2677" s="1">
        <v>2023</v>
      </c>
      <c r="C2677" s="1" t="s">
        <v>44</v>
      </c>
      <c r="D2677" s="1" t="s">
        <v>19</v>
      </c>
      <c r="E2677" s="1" t="s">
        <v>64</v>
      </c>
      <c r="F2677" s="1" t="s">
        <v>41</v>
      </c>
      <c r="G2677" s="1" t="s">
        <v>34</v>
      </c>
      <c r="H2677" s="1" t="s">
        <v>35</v>
      </c>
      <c r="I2677" s="1" t="s">
        <v>118</v>
      </c>
      <c r="J2677" s="1">
        <v>802</v>
      </c>
      <c r="K2677" s="1">
        <v>1146.8600000000001</v>
      </c>
    </row>
    <row r="2678" spans="1:11" ht="18" customHeight="1">
      <c r="A2678" s="1" t="s">
        <v>40</v>
      </c>
      <c r="B2678" s="1">
        <v>2023</v>
      </c>
      <c r="C2678" s="1" t="s">
        <v>44</v>
      </c>
      <c r="D2678" s="1" t="s">
        <v>19</v>
      </c>
      <c r="E2678" s="1" t="s">
        <v>64</v>
      </c>
      <c r="F2678" s="1" t="s">
        <v>41</v>
      </c>
      <c r="G2678" s="1" t="s">
        <v>34</v>
      </c>
      <c r="H2678" s="1" t="s">
        <v>35</v>
      </c>
      <c r="I2678" s="1" t="s">
        <v>118</v>
      </c>
      <c r="J2678" s="1">
        <v>251</v>
      </c>
      <c r="K2678" s="1">
        <v>358.93</v>
      </c>
    </row>
    <row r="2679" spans="1:11" ht="18" customHeight="1">
      <c r="A2679" s="1" t="s">
        <v>30</v>
      </c>
      <c r="B2679" s="1">
        <v>2023</v>
      </c>
      <c r="C2679" s="1" t="s">
        <v>39</v>
      </c>
      <c r="D2679" s="1" t="s">
        <v>19</v>
      </c>
      <c r="E2679" s="1" t="s">
        <v>64</v>
      </c>
      <c r="F2679" s="1" t="s">
        <v>41</v>
      </c>
      <c r="G2679" s="1" t="s">
        <v>34</v>
      </c>
      <c r="H2679" s="1" t="s">
        <v>35</v>
      </c>
      <c r="I2679" s="1" t="s">
        <v>118</v>
      </c>
      <c r="J2679" s="1">
        <v>296</v>
      </c>
      <c r="K2679" s="1">
        <v>423.28</v>
      </c>
    </row>
    <row r="2680" spans="1:11" ht="18" customHeight="1">
      <c r="A2680" s="1" t="s">
        <v>30</v>
      </c>
      <c r="B2680" s="1">
        <v>2023</v>
      </c>
      <c r="C2680" s="1" t="s">
        <v>39</v>
      </c>
      <c r="D2680" s="1" t="s">
        <v>19</v>
      </c>
      <c r="E2680" s="1" t="s">
        <v>64</v>
      </c>
      <c r="F2680" s="1" t="s">
        <v>41</v>
      </c>
      <c r="G2680" s="1" t="s">
        <v>34</v>
      </c>
      <c r="H2680" s="1" t="s">
        <v>35</v>
      </c>
      <c r="I2680" s="1" t="s">
        <v>118</v>
      </c>
      <c r="J2680" s="1">
        <v>266</v>
      </c>
      <c r="K2680" s="1">
        <v>380.38</v>
      </c>
    </row>
    <row r="2681" spans="1:11" ht="18" customHeight="1">
      <c r="A2681" s="1" t="s">
        <v>36</v>
      </c>
      <c r="B2681" s="1">
        <v>2023</v>
      </c>
      <c r="C2681" s="1" t="s">
        <v>39</v>
      </c>
      <c r="D2681" s="1" t="s">
        <v>19</v>
      </c>
      <c r="E2681" s="1" t="s">
        <v>64</v>
      </c>
      <c r="F2681" s="1" t="s">
        <v>41</v>
      </c>
      <c r="G2681" s="1" t="s">
        <v>34</v>
      </c>
      <c r="H2681" s="1" t="s">
        <v>35</v>
      </c>
      <c r="I2681" s="1" t="s">
        <v>118</v>
      </c>
      <c r="J2681" s="1">
        <v>292</v>
      </c>
      <c r="K2681" s="1">
        <v>417.56</v>
      </c>
    </row>
    <row r="2682" spans="1:11" ht="18" customHeight="1">
      <c r="A2682" s="1" t="s">
        <v>30</v>
      </c>
      <c r="B2682" s="1">
        <v>2023</v>
      </c>
      <c r="C2682" s="1" t="s">
        <v>39</v>
      </c>
      <c r="D2682" s="1" t="s">
        <v>19</v>
      </c>
      <c r="E2682" s="1" t="s">
        <v>64</v>
      </c>
      <c r="F2682" s="1" t="s">
        <v>41</v>
      </c>
      <c r="G2682" s="1" t="s">
        <v>34</v>
      </c>
      <c r="H2682" s="1" t="s">
        <v>35</v>
      </c>
      <c r="I2682" s="1" t="s">
        <v>118</v>
      </c>
      <c r="J2682" s="1">
        <v>268</v>
      </c>
      <c r="K2682" s="1">
        <v>383.24</v>
      </c>
    </row>
    <row r="2683" spans="1:11" ht="18" customHeight="1">
      <c r="A2683" s="1" t="s">
        <v>30</v>
      </c>
      <c r="B2683" s="1">
        <v>2023</v>
      </c>
      <c r="C2683" s="1" t="s">
        <v>39</v>
      </c>
      <c r="D2683" s="1" t="s">
        <v>19</v>
      </c>
      <c r="E2683" s="1" t="s">
        <v>64</v>
      </c>
      <c r="F2683" s="1" t="s">
        <v>41</v>
      </c>
      <c r="G2683" s="1" t="s">
        <v>34</v>
      </c>
      <c r="H2683" s="1" t="s">
        <v>35</v>
      </c>
      <c r="I2683" s="1" t="s">
        <v>118</v>
      </c>
      <c r="J2683" s="1">
        <v>790</v>
      </c>
      <c r="K2683" s="1">
        <v>1129.7</v>
      </c>
    </row>
    <row r="2684" spans="1:11" ht="18" customHeight="1">
      <c r="A2684" s="1" t="s">
        <v>36</v>
      </c>
      <c r="B2684" s="1">
        <v>2023</v>
      </c>
      <c r="C2684" s="1" t="s">
        <v>39</v>
      </c>
      <c r="D2684" s="1" t="s">
        <v>19</v>
      </c>
      <c r="E2684" s="1" t="s">
        <v>64</v>
      </c>
      <c r="F2684" s="1" t="s">
        <v>41</v>
      </c>
      <c r="G2684" s="1" t="s">
        <v>34</v>
      </c>
      <c r="H2684" s="1" t="s">
        <v>35</v>
      </c>
      <c r="I2684" s="1" t="s">
        <v>118</v>
      </c>
      <c r="J2684" s="1">
        <v>877</v>
      </c>
      <c r="K2684" s="1">
        <v>1254.1100000000001</v>
      </c>
    </row>
    <row r="2685" spans="1:11" ht="18" customHeight="1">
      <c r="A2685" s="1" t="s">
        <v>36</v>
      </c>
      <c r="B2685" s="1">
        <v>2023</v>
      </c>
      <c r="C2685" s="1" t="s">
        <v>39</v>
      </c>
      <c r="D2685" s="1" t="s">
        <v>19</v>
      </c>
      <c r="E2685" s="1" t="s">
        <v>64</v>
      </c>
      <c r="F2685" s="1" t="s">
        <v>41</v>
      </c>
      <c r="G2685" s="1" t="s">
        <v>34</v>
      </c>
      <c r="H2685" s="1" t="s">
        <v>35</v>
      </c>
      <c r="I2685" s="1" t="s">
        <v>118</v>
      </c>
      <c r="J2685" s="1">
        <v>830</v>
      </c>
      <c r="K2685" s="1">
        <v>526.24</v>
      </c>
    </row>
    <row r="2686" spans="1:11" ht="18" customHeight="1">
      <c r="A2686" s="1" t="s">
        <v>30</v>
      </c>
      <c r="B2686" s="1">
        <v>2023</v>
      </c>
      <c r="C2686" s="1" t="s">
        <v>39</v>
      </c>
      <c r="D2686" s="1" t="s">
        <v>19</v>
      </c>
      <c r="E2686" s="1" t="s">
        <v>64</v>
      </c>
      <c r="F2686" s="1" t="s">
        <v>41</v>
      </c>
      <c r="G2686" s="1" t="s">
        <v>34</v>
      </c>
      <c r="H2686" s="1" t="s">
        <v>35</v>
      </c>
      <c r="I2686" s="1" t="s">
        <v>118</v>
      </c>
      <c r="J2686" s="1">
        <v>267</v>
      </c>
      <c r="K2686" s="1">
        <v>381.81</v>
      </c>
    </row>
    <row r="2687" spans="1:11" ht="18" customHeight="1">
      <c r="A2687" s="1" t="s">
        <v>30</v>
      </c>
      <c r="B2687" s="1">
        <v>2023</v>
      </c>
      <c r="C2687" s="1" t="s">
        <v>39</v>
      </c>
      <c r="D2687" s="1" t="s">
        <v>19</v>
      </c>
      <c r="E2687" s="1" t="s">
        <v>64</v>
      </c>
      <c r="F2687" s="1" t="s">
        <v>41</v>
      </c>
      <c r="G2687" s="1" t="s">
        <v>34</v>
      </c>
      <c r="H2687" s="1" t="s">
        <v>35</v>
      </c>
      <c r="I2687" s="1" t="s">
        <v>118</v>
      </c>
      <c r="J2687" s="1">
        <v>295</v>
      </c>
      <c r="K2687" s="1">
        <v>421.85</v>
      </c>
    </row>
    <row r="2688" spans="1:11" ht="18" customHeight="1">
      <c r="A2688" s="1" t="s">
        <v>36</v>
      </c>
      <c r="B2688" s="1">
        <v>2023</v>
      </c>
      <c r="C2688" s="1" t="s">
        <v>39</v>
      </c>
      <c r="D2688" s="1" t="s">
        <v>19</v>
      </c>
      <c r="E2688" s="1" t="s">
        <v>64</v>
      </c>
      <c r="F2688" s="1" t="s">
        <v>41</v>
      </c>
      <c r="G2688" s="1" t="s">
        <v>34</v>
      </c>
      <c r="H2688" s="1" t="s">
        <v>35</v>
      </c>
      <c r="I2688" s="1" t="s">
        <v>118</v>
      </c>
      <c r="J2688" s="1">
        <v>265</v>
      </c>
      <c r="K2688" s="1">
        <v>378.95</v>
      </c>
    </row>
    <row r="2689" spans="1:11" ht="18" customHeight="1">
      <c r="A2689" s="1" t="s">
        <v>30</v>
      </c>
      <c r="B2689" s="1">
        <v>2023</v>
      </c>
      <c r="C2689" s="1" t="s">
        <v>39</v>
      </c>
      <c r="D2689" s="1" t="s">
        <v>19</v>
      </c>
      <c r="E2689" s="1" t="s">
        <v>64</v>
      </c>
      <c r="F2689" s="1" t="s">
        <v>41</v>
      </c>
      <c r="G2689" s="1" t="s">
        <v>34</v>
      </c>
      <c r="H2689" s="1" t="s">
        <v>35</v>
      </c>
      <c r="I2689" s="1" t="s">
        <v>118</v>
      </c>
      <c r="J2689" s="1">
        <v>799</v>
      </c>
      <c r="K2689" s="1">
        <v>1142.57</v>
      </c>
    </row>
    <row r="2690" spans="1:11" ht="18" customHeight="1">
      <c r="A2690" s="1" t="s">
        <v>30</v>
      </c>
      <c r="B2690" s="1">
        <v>2023</v>
      </c>
      <c r="C2690" s="1" t="s">
        <v>39</v>
      </c>
      <c r="D2690" s="1" t="s">
        <v>19</v>
      </c>
      <c r="E2690" s="1" t="s">
        <v>64</v>
      </c>
      <c r="F2690" s="1" t="s">
        <v>41</v>
      </c>
      <c r="G2690" s="1" t="s">
        <v>34</v>
      </c>
      <c r="H2690" s="1" t="s">
        <v>35</v>
      </c>
      <c r="I2690" s="1" t="s">
        <v>118</v>
      </c>
      <c r="J2690" s="1">
        <v>885</v>
      </c>
      <c r="K2690" s="1">
        <v>1265.55</v>
      </c>
    </row>
    <row r="2691" spans="1:11" ht="18" customHeight="1">
      <c r="A2691" s="1" t="s">
        <v>36</v>
      </c>
      <c r="B2691" s="1">
        <v>2023</v>
      </c>
      <c r="C2691" s="1" t="s">
        <v>43</v>
      </c>
      <c r="D2691" s="1" t="s">
        <v>19</v>
      </c>
      <c r="E2691" s="1" t="s">
        <v>64</v>
      </c>
      <c r="F2691" s="1" t="s">
        <v>41</v>
      </c>
      <c r="G2691" s="1" t="s">
        <v>34</v>
      </c>
      <c r="H2691" s="1" t="s">
        <v>35</v>
      </c>
      <c r="I2691" s="1" t="s">
        <v>118</v>
      </c>
      <c r="J2691" s="1">
        <v>284</v>
      </c>
      <c r="K2691" s="1">
        <v>406.12</v>
      </c>
    </row>
    <row r="2692" spans="1:11" ht="18" customHeight="1">
      <c r="A2692" s="1" t="s">
        <v>30</v>
      </c>
      <c r="B2692" s="1">
        <v>2023</v>
      </c>
      <c r="C2692" s="1" t="s">
        <v>43</v>
      </c>
      <c r="D2692" s="1" t="s">
        <v>19</v>
      </c>
      <c r="E2692" s="1" t="s">
        <v>64</v>
      </c>
      <c r="F2692" s="1" t="s">
        <v>41</v>
      </c>
      <c r="G2692" s="1" t="s">
        <v>34</v>
      </c>
      <c r="H2692" s="1" t="s">
        <v>35</v>
      </c>
      <c r="I2692" s="1" t="s">
        <v>118</v>
      </c>
      <c r="J2692" s="1">
        <v>254</v>
      </c>
      <c r="K2692" s="1">
        <v>363.22</v>
      </c>
    </row>
    <row r="2693" spans="1:11" ht="18" customHeight="1">
      <c r="A2693" s="1" t="s">
        <v>36</v>
      </c>
      <c r="B2693" s="1">
        <v>2023</v>
      </c>
      <c r="C2693" s="1" t="s">
        <v>43</v>
      </c>
      <c r="D2693" s="1" t="s">
        <v>19</v>
      </c>
      <c r="E2693" s="1" t="s">
        <v>64</v>
      </c>
      <c r="F2693" s="1" t="s">
        <v>41</v>
      </c>
      <c r="G2693" s="1" t="s">
        <v>34</v>
      </c>
      <c r="H2693" s="1" t="s">
        <v>35</v>
      </c>
      <c r="I2693" s="1" t="s">
        <v>118</v>
      </c>
      <c r="J2693" s="1">
        <v>256</v>
      </c>
      <c r="K2693" s="1">
        <v>366.08</v>
      </c>
    </row>
    <row r="2694" spans="1:11" ht="18" customHeight="1">
      <c r="A2694" s="1" t="s">
        <v>36</v>
      </c>
      <c r="B2694" s="1">
        <v>2023</v>
      </c>
      <c r="C2694" s="1" t="s">
        <v>43</v>
      </c>
      <c r="D2694" s="1" t="s">
        <v>19</v>
      </c>
      <c r="E2694" s="1" t="s">
        <v>64</v>
      </c>
      <c r="F2694" s="1" t="s">
        <v>41</v>
      </c>
      <c r="G2694" s="1" t="s">
        <v>34</v>
      </c>
      <c r="H2694" s="1" t="s">
        <v>35</v>
      </c>
      <c r="I2694" s="1" t="s">
        <v>118</v>
      </c>
      <c r="J2694" s="1">
        <v>792</v>
      </c>
      <c r="K2694" s="1">
        <v>1132.56</v>
      </c>
    </row>
    <row r="2695" spans="1:11" ht="18" customHeight="1">
      <c r="A2695" s="1" t="s">
        <v>36</v>
      </c>
      <c r="B2695" s="1">
        <v>2023</v>
      </c>
      <c r="C2695" s="1" t="s">
        <v>43</v>
      </c>
      <c r="D2695" s="1" t="s">
        <v>19</v>
      </c>
      <c r="E2695" s="1" t="s">
        <v>64</v>
      </c>
      <c r="F2695" s="1" t="s">
        <v>41</v>
      </c>
      <c r="G2695" s="1" t="s">
        <v>34</v>
      </c>
      <c r="H2695" s="1" t="s">
        <v>35</v>
      </c>
      <c r="I2695" s="1" t="s">
        <v>118</v>
      </c>
      <c r="J2695" s="1">
        <v>878</v>
      </c>
      <c r="K2695" s="1">
        <v>1255.54</v>
      </c>
    </row>
    <row r="2696" spans="1:11" ht="18" customHeight="1">
      <c r="A2696" s="1" t="s">
        <v>36</v>
      </c>
      <c r="B2696" s="1">
        <v>2023</v>
      </c>
      <c r="C2696" s="1" t="s">
        <v>43</v>
      </c>
      <c r="D2696" s="1" t="s">
        <v>19</v>
      </c>
      <c r="E2696" s="1" t="s">
        <v>64</v>
      </c>
      <c r="F2696" s="1" t="s">
        <v>41</v>
      </c>
      <c r="G2696" s="1" t="s">
        <v>34</v>
      </c>
      <c r="H2696" s="1" t="s">
        <v>35</v>
      </c>
      <c r="I2696" s="1" t="s">
        <v>118</v>
      </c>
      <c r="J2696" s="1">
        <v>831</v>
      </c>
      <c r="K2696" s="1">
        <v>526.24</v>
      </c>
    </row>
    <row r="2697" spans="1:11" ht="18" customHeight="1">
      <c r="A2697" s="1" t="s">
        <v>36</v>
      </c>
      <c r="B2697" s="1">
        <v>2023</v>
      </c>
      <c r="C2697" s="1" t="s">
        <v>43</v>
      </c>
      <c r="D2697" s="1" t="s">
        <v>19</v>
      </c>
      <c r="E2697" s="1" t="s">
        <v>64</v>
      </c>
      <c r="F2697" s="1" t="s">
        <v>41</v>
      </c>
      <c r="G2697" s="1" t="s">
        <v>34</v>
      </c>
      <c r="H2697" s="1" t="s">
        <v>35</v>
      </c>
      <c r="I2697" s="1" t="s">
        <v>118</v>
      </c>
      <c r="J2697" s="1">
        <v>255</v>
      </c>
      <c r="K2697" s="1">
        <v>364.65</v>
      </c>
    </row>
    <row r="2698" spans="1:11" ht="18" customHeight="1">
      <c r="A2698" s="1" t="s">
        <v>36</v>
      </c>
      <c r="B2698" s="1">
        <v>2023</v>
      </c>
      <c r="C2698" s="1" t="s">
        <v>43</v>
      </c>
      <c r="D2698" s="1" t="s">
        <v>19</v>
      </c>
      <c r="E2698" s="1" t="s">
        <v>64</v>
      </c>
      <c r="F2698" s="1" t="s">
        <v>41</v>
      </c>
      <c r="G2698" s="1" t="s">
        <v>34</v>
      </c>
      <c r="H2698" s="1" t="s">
        <v>35</v>
      </c>
      <c r="I2698" s="1" t="s">
        <v>118</v>
      </c>
      <c r="J2698" s="1">
        <v>283</v>
      </c>
      <c r="K2698" s="1">
        <v>404.69</v>
      </c>
    </row>
    <row r="2699" spans="1:11" ht="18" customHeight="1">
      <c r="A2699" s="1" t="s">
        <v>30</v>
      </c>
      <c r="B2699" s="1">
        <v>2023</v>
      </c>
      <c r="C2699" s="1" t="s">
        <v>43</v>
      </c>
      <c r="D2699" s="1" t="s">
        <v>19</v>
      </c>
      <c r="E2699" s="1" t="s">
        <v>64</v>
      </c>
      <c r="F2699" s="1" t="s">
        <v>41</v>
      </c>
      <c r="G2699" s="1" t="s">
        <v>34</v>
      </c>
      <c r="H2699" s="1" t="s">
        <v>35</v>
      </c>
      <c r="I2699" s="1" t="s">
        <v>118</v>
      </c>
      <c r="J2699" s="1">
        <v>801</v>
      </c>
      <c r="K2699" s="1">
        <v>1145.43</v>
      </c>
    </row>
    <row r="2700" spans="1:11" ht="18" customHeight="1">
      <c r="A2700" s="1" t="s">
        <v>36</v>
      </c>
      <c r="B2700" s="1">
        <v>2023</v>
      </c>
      <c r="C2700" s="1" t="s">
        <v>43</v>
      </c>
      <c r="D2700" s="1" t="s">
        <v>19</v>
      </c>
      <c r="E2700" s="1" t="s">
        <v>64</v>
      </c>
      <c r="F2700" s="1" t="s">
        <v>41</v>
      </c>
      <c r="G2700" s="1" t="s">
        <v>34</v>
      </c>
      <c r="H2700" s="1" t="s">
        <v>35</v>
      </c>
      <c r="I2700" s="1" t="s">
        <v>118</v>
      </c>
      <c r="J2700" s="1">
        <v>257</v>
      </c>
      <c r="K2700" s="1">
        <v>367.51</v>
      </c>
    </row>
    <row r="2701" spans="1:11" ht="18" customHeight="1">
      <c r="A2701" s="1" t="s">
        <v>33</v>
      </c>
      <c r="B2701" s="1">
        <v>2023</v>
      </c>
      <c r="C2701" s="1" t="s">
        <v>49</v>
      </c>
      <c r="D2701" s="1" t="s">
        <v>19</v>
      </c>
      <c r="E2701" s="1" t="s">
        <v>64</v>
      </c>
      <c r="F2701" s="1" t="s">
        <v>41</v>
      </c>
      <c r="G2701" s="1" t="s">
        <v>34</v>
      </c>
      <c r="H2701" s="1" t="s">
        <v>35</v>
      </c>
      <c r="I2701" s="1" t="s">
        <v>118</v>
      </c>
      <c r="J2701" s="1">
        <v>224</v>
      </c>
      <c r="K2701" s="1">
        <v>320.32</v>
      </c>
    </row>
    <row r="2702" spans="1:11" ht="18" customHeight="1">
      <c r="A2702" s="1" t="s">
        <v>33</v>
      </c>
      <c r="B2702" s="1">
        <v>2023</v>
      </c>
      <c r="C2702" s="1" t="s">
        <v>49</v>
      </c>
      <c r="D2702" s="1" t="s">
        <v>19</v>
      </c>
      <c r="E2702" s="1" t="s">
        <v>64</v>
      </c>
      <c r="F2702" s="1" t="s">
        <v>41</v>
      </c>
      <c r="G2702" s="1" t="s">
        <v>34</v>
      </c>
      <c r="H2702" s="1" t="s">
        <v>35</v>
      </c>
      <c r="I2702" s="1" t="s">
        <v>118</v>
      </c>
      <c r="J2702" s="1">
        <v>250</v>
      </c>
      <c r="K2702" s="1">
        <v>357.5</v>
      </c>
    </row>
    <row r="2703" spans="1:11" ht="18" customHeight="1">
      <c r="A2703" s="1" t="s">
        <v>33</v>
      </c>
      <c r="B2703" s="1">
        <v>2023</v>
      </c>
      <c r="C2703" s="1" t="s">
        <v>49</v>
      </c>
      <c r="D2703" s="1" t="s">
        <v>19</v>
      </c>
      <c r="E2703" s="1" t="s">
        <v>64</v>
      </c>
      <c r="F2703" s="1" t="s">
        <v>41</v>
      </c>
      <c r="G2703" s="1" t="s">
        <v>34</v>
      </c>
      <c r="H2703" s="1" t="s">
        <v>35</v>
      </c>
      <c r="I2703" s="1" t="s">
        <v>118</v>
      </c>
      <c r="J2703" s="1">
        <v>226</v>
      </c>
      <c r="K2703" s="1">
        <v>323.18</v>
      </c>
    </row>
    <row r="2704" spans="1:11" ht="18" customHeight="1">
      <c r="A2704" s="1" t="s">
        <v>33</v>
      </c>
      <c r="B2704" s="1">
        <v>2023</v>
      </c>
      <c r="C2704" s="1" t="s">
        <v>49</v>
      </c>
      <c r="D2704" s="1" t="s">
        <v>19</v>
      </c>
      <c r="E2704" s="1" t="s">
        <v>64</v>
      </c>
      <c r="F2704" s="1" t="s">
        <v>41</v>
      </c>
      <c r="G2704" s="1" t="s">
        <v>34</v>
      </c>
      <c r="H2704" s="1" t="s">
        <v>35</v>
      </c>
      <c r="I2704" s="1" t="s">
        <v>118</v>
      </c>
      <c r="J2704" s="1">
        <v>797</v>
      </c>
      <c r="K2704" s="1">
        <v>1139.71</v>
      </c>
    </row>
    <row r="2705" spans="1:11" ht="18" customHeight="1">
      <c r="A2705" s="1" t="s">
        <v>33</v>
      </c>
      <c r="B2705" s="1">
        <v>2023</v>
      </c>
      <c r="C2705" s="1" t="s">
        <v>49</v>
      </c>
      <c r="D2705" s="1" t="s">
        <v>19</v>
      </c>
      <c r="E2705" s="1" t="s">
        <v>64</v>
      </c>
      <c r="F2705" s="1" t="s">
        <v>41</v>
      </c>
      <c r="G2705" s="1" t="s">
        <v>34</v>
      </c>
      <c r="H2705" s="1" t="s">
        <v>35</v>
      </c>
      <c r="I2705" s="1" t="s">
        <v>118</v>
      </c>
      <c r="J2705" s="1">
        <v>884</v>
      </c>
      <c r="K2705" s="1">
        <v>1264.1199999999999</v>
      </c>
    </row>
    <row r="2706" spans="1:11" ht="18" customHeight="1">
      <c r="A2706" s="1" t="s">
        <v>33</v>
      </c>
      <c r="B2706" s="1">
        <v>2023</v>
      </c>
      <c r="C2706" s="1" t="s">
        <v>49</v>
      </c>
      <c r="D2706" s="1" t="s">
        <v>19</v>
      </c>
      <c r="E2706" s="1" t="s">
        <v>64</v>
      </c>
      <c r="F2706" s="1" t="s">
        <v>41</v>
      </c>
      <c r="G2706" s="1" t="s">
        <v>34</v>
      </c>
      <c r="H2706" s="1" t="s">
        <v>35</v>
      </c>
      <c r="I2706" s="1" t="s">
        <v>118</v>
      </c>
      <c r="J2706" s="1">
        <v>837</v>
      </c>
      <c r="K2706" s="1">
        <v>526.24</v>
      </c>
    </row>
    <row r="2707" spans="1:11" ht="18" customHeight="1">
      <c r="A2707" s="1" t="s">
        <v>33</v>
      </c>
      <c r="B2707" s="1">
        <v>2023</v>
      </c>
      <c r="C2707" s="1" t="s">
        <v>49</v>
      </c>
      <c r="D2707" s="1" t="s">
        <v>19</v>
      </c>
      <c r="E2707" s="1" t="s">
        <v>64</v>
      </c>
      <c r="F2707" s="1" t="s">
        <v>41</v>
      </c>
      <c r="G2707" s="1" t="s">
        <v>34</v>
      </c>
      <c r="H2707" s="1" t="s">
        <v>35</v>
      </c>
      <c r="I2707" s="1" t="s">
        <v>118</v>
      </c>
      <c r="J2707" s="1">
        <v>225</v>
      </c>
      <c r="K2707" s="1">
        <v>321.75</v>
      </c>
    </row>
    <row r="2708" spans="1:11" ht="18" customHeight="1">
      <c r="A2708" s="1" t="s">
        <v>33</v>
      </c>
      <c r="B2708" s="1">
        <v>2023</v>
      </c>
      <c r="C2708" s="1" t="s">
        <v>49</v>
      </c>
      <c r="D2708" s="1" t="s">
        <v>19</v>
      </c>
      <c r="E2708" s="1" t="s">
        <v>64</v>
      </c>
      <c r="F2708" s="1" t="s">
        <v>41</v>
      </c>
      <c r="G2708" s="1" t="s">
        <v>34</v>
      </c>
      <c r="H2708" s="1" t="s">
        <v>35</v>
      </c>
      <c r="I2708" s="1" t="s">
        <v>118</v>
      </c>
      <c r="J2708" s="1">
        <v>253</v>
      </c>
      <c r="K2708" s="1">
        <v>361.78999999999996</v>
      </c>
    </row>
    <row r="2709" spans="1:11" ht="18" customHeight="1">
      <c r="A2709" s="1" t="s">
        <v>33</v>
      </c>
      <c r="B2709" s="1">
        <v>2023</v>
      </c>
      <c r="C2709" s="1" t="s">
        <v>49</v>
      </c>
      <c r="D2709" s="1" t="s">
        <v>19</v>
      </c>
      <c r="E2709" s="1" t="s">
        <v>64</v>
      </c>
      <c r="F2709" s="1" t="s">
        <v>41</v>
      </c>
      <c r="G2709" s="1" t="s">
        <v>34</v>
      </c>
      <c r="H2709" s="1" t="s">
        <v>35</v>
      </c>
      <c r="I2709" s="1" t="s">
        <v>118</v>
      </c>
      <c r="J2709" s="1">
        <v>223</v>
      </c>
      <c r="K2709" s="1">
        <v>318.89</v>
      </c>
    </row>
    <row r="2710" spans="1:11" ht="18" customHeight="1">
      <c r="A2710" s="1" t="s">
        <v>33</v>
      </c>
      <c r="B2710" s="1">
        <v>2023</v>
      </c>
      <c r="C2710" s="1" t="s">
        <v>49</v>
      </c>
      <c r="D2710" s="1" t="s">
        <v>19</v>
      </c>
      <c r="E2710" s="1" t="s">
        <v>64</v>
      </c>
      <c r="F2710" s="1" t="s">
        <v>41</v>
      </c>
      <c r="G2710" s="1" t="s">
        <v>34</v>
      </c>
      <c r="H2710" s="1" t="s">
        <v>35</v>
      </c>
      <c r="I2710" s="1" t="s">
        <v>118</v>
      </c>
      <c r="J2710" s="1">
        <v>806</v>
      </c>
      <c r="K2710" s="1">
        <v>1152.58</v>
      </c>
    </row>
    <row r="2711" spans="1:11" ht="18" customHeight="1">
      <c r="A2711" s="1" t="s">
        <v>36</v>
      </c>
      <c r="B2711" s="1">
        <v>2023</v>
      </c>
      <c r="C2711" s="1" t="s">
        <v>48</v>
      </c>
      <c r="D2711" s="1" t="s">
        <v>19</v>
      </c>
      <c r="E2711" s="1" t="s">
        <v>64</v>
      </c>
      <c r="F2711" s="1" t="s">
        <v>41</v>
      </c>
      <c r="G2711" s="1" t="s">
        <v>34</v>
      </c>
      <c r="H2711" s="1" t="s">
        <v>35</v>
      </c>
      <c r="I2711" s="1" t="s">
        <v>118</v>
      </c>
      <c r="J2711" s="1">
        <v>254</v>
      </c>
      <c r="K2711" s="1">
        <v>363.22</v>
      </c>
    </row>
    <row r="2712" spans="1:11" ht="18" customHeight="1">
      <c r="A2712" s="1" t="s">
        <v>36</v>
      </c>
      <c r="B2712" s="1">
        <v>2023</v>
      </c>
      <c r="C2712" s="1" t="s">
        <v>48</v>
      </c>
      <c r="D2712" s="1" t="s">
        <v>19</v>
      </c>
      <c r="E2712" s="1" t="s">
        <v>64</v>
      </c>
      <c r="F2712" s="1" t="s">
        <v>41</v>
      </c>
      <c r="G2712" s="1" t="s">
        <v>34</v>
      </c>
      <c r="H2712" s="1" t="s">
        <v>35</v>
      </c>
      <c r="I2712" s="1" t="s">
        <v>118</v>
      </c>
      <c r="J2712" s="1">
        <v>230</v>
      </c>
      <c r="K2712" s="1">
        <v>328.9</v>
      </c>
    </row>
    <row r="2713" spans="1:11" ht="18" customHeight="1">
      <c r="A2713" s="1" t="s">
        <v>36</v>
      </c>
      <c r="B2713" s="1">
        <v>2023</v>
      </c>
      <c r="C2713" s="1" t="s">
        <v>48</v>
      </c>
      <c r="D2713" s="1" t="s">
        <v>19</v>
      </c>
      <c r="E2713" s="1" t="s">
        <v>64</v>
      </c>
      <c r="F2713" s="1" t="s">
        <v>41</v>
      </c>
      <c r="G2713" s="1" t="s">
        <v>34</v>
      </c>
      <c r="H2713" s="1" t="s">
        <v>35</v>
      </c>
      <c r="I2713" s="1" t="s">
        <v>118</v>
      </c>
      <c r="J2713" s="1">
        <v>256</v>
      </c>
      <c r="K2713" s="1">
        <v>366.08</v>
      </c>
    </row>
    <row r="2714" spans="1:11" ht="18" customHeight="1">
      <c r="A2714" s="1" t="s">
        <v>36</v>
      </c>
      <c r="B2714" s="1">
        <v>2023</v>
      </c>
      <c r="C2714" s="1" t="s">
        <v>48</v>
      </c>
      <c r="D2714" s="1" t="s">
        <v>19</v>
      </c>
      <c r="E2714" s="1" t="s">
        <v>64</v>
      </c>
      <c r="F2714" s="1" t="s">
        <v>41</v>
      </c>
      <c r="G2714" s="1" t="s">
        <v>34</v>
      </c>
      <c r="H2714" s="1" t="s">
        <v>35</v>
      </c>
      <c r="I2714" s="1" t="s">
        <v>118</v>
      </c>
      <c r="J2714" s="1">
        <v>796</v>
      </c>
      <c r="K2714" s="1">
        <v>1138.28</v>
      </c>
    </row>
    <row r="2715" spans="1:11" ht="18" customHeight="1">
      <c r="A2715" s="1" t="s">
        <v>33</v>
      </c>
      <c r="B2715" s="1">
        <v>2023</v>
      </c>
      <c r="C2715" s="1" t="s">
        <v>48</v>
      </c>
      <c r="D2715" s="1" t="s">
        <v>19</v>
      </c>
      <c r="E2715" s="1" t="s">
        <v>64</v>
      </c>
      <c r="F2715" s="1" t="s">
        <v>41</v>
      </c>
      <c r="G2715" s="1" t="s">
        <v>34</v>
      </c>
      <c r="H2715" s="1" t="s">
        <v>35</v>
      </c>
      <c r="I2715" s="1" t="s">
        <v>118</v>
      </c>
      <c r="J2715" s="1">
        <v>883</v>
      </c>
      <c r="K2715" s="1">
        <v>1262.69</v>
      </c>
    </row>
    <row r="2716" spans="1:11" ht="18" customHeight="1">
      <c r="A2716" s="1" t="s">
        <v>33</v>
      </c>
      <c r="B2716" s="1">
        <v>2023</v>
      </c>
      <c r="C2716" s="1" t="s">
        <v>48</v>
      </c>
      <c r="D2716" s="1" t="s">
        <v>19</v>
      </c>
      <c r="E2716" s="1" t="s">
        <v>64</v>
      </c>
      <c r="F2716" s="1" t="s">
        <v>41</v>
      </c>
      <c r="G2716" s="1" t="s">
        <v>34</v>
      </c>
      <c r="H2716" s="1" t="s">
        <v>35</v>
      </c>
      <c r="I2716" s="1" t="s">
        <v>118</v>
      </c>
      <c r="J2716" s="1">
        <v>836</v>
      </c>
      <c r="K2716" s="1">
        <v>526.24</v>
      </c>
    </row>
    <row r="2717" spans="1:11" ht="18" customHeight="1">
      <c r="A2717" s="1" t="s">
        <v>36</v>
      </c>
      <c r="B2717" s="1">
        <v>2023</v>
      </c>
      <c r="C2717" s="1" t="s">
        <v>48</v>
      </c>
      <c r="D2717" s="1" t="s">
        <v>19</v>
      </c>
      <c r="E2717" s="1" t="s">
        <v>64</v>
      </c>
      <c r="F2717" s="1" t="s">
        <v>41</v>
      </c>
      <c r="G2717" s="1" t="s">
        <v>34</v>
      </c>
      <c r="H2717" s="1" t="s">
        <v>35</v>
      </c>
      <c r="I2717" s="1" t="s">
        <v>118</v>
      </c>
      <c r="J2717" s="1">
        <v>231</v>
      </c>
      <c r="K2717" s="1">
        <v>330.33</v>
      </c>
    </row>
    <row r="2718" spans="1:11" ht="18" customHeight="1">
      <c r="A2718" s="1" t="s">
        <v>36</v>
      </c>
      <c r="B2718" s="1">
        <v>2023</v>
      </c>
      <c r="C2718" s="1" t="s">
        <v>48</v>
      </c>
      <c r="D2718" s="1" t="s">
        <v>19</v>
      </c>
      <c r="E2718" s="1" t="s">
        <v>64</v>
      </c>
      <c r="F2718" s="1" t="s">
        <v>41</v>
      </c>
      <c r="G2718" s="1" t="s">
        <v>34</v>
      </c>
      <c r="H2718" s="1" t="s">
        <v>35</v>
      </c>
      <c r="I2718" s="1" t="s">
        <v>118</v>
      </c>
      <c r="J2718" s="1">
        <v>229</v>
      </c>
      <c r="K2718" s="1">
        <v>327.47000000000003</v>
      </c>
    </row>
    <row r="2719" spans="1:11" ht="18" customHeight="1">
      <c r="A2719" s="1" t="s">
        <v>36</v>
      </c>
      <c r="B2719" s="1">
        <v>2023</v>
      </c>
      <c r="C2719" s="1" t="s">
        <v>48</v>
      </c>
      <c r="D2719" s="1" t="s">
        <v>19</v>
      </c>
      <c r="E2719" s="1" t="s">
        <v>64</v>
      </c>
      <c r="F2719" s="1" t="s">
        <v>41</v>
      </c>
      <c r="G2719" s="1" t="s">
        <v>34</v>
      </c>
      <c r="H2719" s="1" t="s">
        <v>35</v>
      </c>
      <c r="I2719" s="1" t="s">
        <v>118</v>
      </c>
      <c r="J2719" s="1">
        <v>805</v>
      </c>
      <c r="K2719" s="1">
        <v>1151.1500000000001</v>
      </c>
    </row>
    <row r="2720" spans="1:11" ht="18" customHeight="1">
      <c r="A2720" s="1" t="s">
        <v>36</v>
      </c>
      <c r="B2720" s="1">
        <v>2023</v>
      </c>
      <c r="C2720" s="1" t="s">
        <v>48</v>
      </c>
      <c r="D2720" s="1" t="s">
        <v>19</v>
      </c>
      <c r="E2720" s="1" t="s">
        <v>64</v>
      </c>
      <c r="F2720" s="1" t="s">
        <v>41</v>
      </c>
      <c r="G2720" s="1" t="s">
        <v>34</v>
      </c>
      <c r="H2720" s="1" t="s">
        <v>35</v>
      </c>
      <c r="I2720" s="1" t="s">
        <v>118</v>
      </c>
      <c r="J2720" s="1">
        <v>227</v>
      </c>
      <c r="K2720" s="1">
        <v>324.61</v>
      </c>
    </row>
    <row r="2721" spans="1:11" ht="18" customHeight="1">
      <c r="A2721" s="1" t="s">
        <v>30</v>
      </c>
      <c r="B2721" s="1">
        <v>2023</v>
      </c>
      <c r="C2721" s="1" t="s">
        <v>47</v>
      </c>
      <c r="D2721" s="1" t="s">
        <v>19</v>
      </c>
      <c r="E2721" s="1" t="s">
        <v>64</v>
      </c>
      <c r="F2721" s="1" t="s">
        <v>41</v>
      </c>
      <c r="G2721" s="1" t="s">
        <v>34</v>
      </c>
      <c r="H2721" s="1" t="s">
        <v>35</v>
      </c>
      <c r="I2721" s="1" t="s">
        <v>118</v>
      </c>
      <c r="J2721" s="1">
        <v>260</v>
      </c>
      <c r="K2721" s="1">
        <v>371.8</v>
      </c>
    </row>
    <row r="2722" spans="1:11" ht="18" customHeight="1">
      <c r="A2722" s="1" t="s">
        <v>33</v>
      </c>
      <c r="B2722" s="1">
        <v>2023</v>
      </c>
      <c r="C2722" s="1" t="s">
        <v>47</v>
      </c>
      <c r="D2722" s="1" t="s">
        <v>19</v>
      </c>
      <c r="E2722" s="1" t="s">
        <v>64</v>
      </c>
      <c r="F2722" s="1" t="s">
        <v>41</v>
      </c>
      <c r="G2722" s="1" t="s">
        <v>34</v>
      </c>
      <c r="H2722" s="1" t="s">
        <v>35</v>
      </c>
      <c r="I2722" s="1" t="s">
        <v>118</v>
      </c>
      <c r="J2722" s="1">
        <v>236</v>
      </c>
      <c r="K2722" s="1">
        <v>337.48</v>
      </c>
    </row>
    <row r="2723" spans="1:11" ht="18" customHeight="1">
      <c r="A2723" s="1" t="s">
        <v>36</v>
      </c>
      <c r="B2723" s="1">
        <v>2023</v>
      </c>
      <c r="C2723" s="1" t="s">
        <v>47</v>
      </c>
      <c r="D2723" s="1" t="s">
        <v>19</v>
      </c>
      <c r="E2723" s="1" t="s">
        <v>64</v>
      </c>
      <c r="F2723" s="1" t="s">
        <v>41</v>
      </c>
      <c r="G2723" s="1" t="s">
        <v>34</v>
      </c>
      <c r="H2723" s="1" t="s">
        <v>35</v>
      </c>
      <c r="I2723" s="1" t="s">
        <v>118</v>
      </c>
      <c r="J2723" s="1">
        <v>262</v>
      </c>
      <c r="K2723" s="1">
        <v>374.65999999999997</v>
      </c>
    </row>
    <row r="2724" spans="1:11" ht="18" customHeight="1">
      <c r="A2724" s="1" t="s">
        <v>40</v>
      </c>
      <c r="B2724" s="1">
        <v>2023</v>
      </c>
      <c r="C2724" s="1" t="s">
        <v>47</v>
      </c>
      <c r="D2724" s="1" t="s">
        <v>19</v>
      </c>
      <c r="E2724" s="1" t="s">
        <v>64</v>
      </c>
      <c r="F2724" s="1" t="s">
        <v>41</v>
      </c>
      <c r="G2724" s="1" t="s">
        <v>34</v>
      </c>
      <c r="H2724" s="1" t="s">
        <v>35</v>
      </c>
      <c r="I2724" s="1" t="s">
        <v>118</v>
      </c>
      <c r="J2724" s="1">
        <v>232</v>
      </c>
      <c r="K2724" s="1">
        <v>331.76</v>
      </c>
    </row>
    <row r="2725" spans="1:11" ht="18" customHeight="1">
      <c r="A2725" s="1" t="s">
        <v>33</v>
      </c>
      <c r="B2725" s="1">
        <v>2023</v>
      </c>
      <c r="C2725" s="1" t="s">
        <v>47</v>
      </c>
      <c r="D2725" s="1" t="s">
        <v>19</v>
      </c>
      <c r="E2725" s="1" t="s">
        <v>64</v>
      </c>
      <c r="F2725" s="1" t="s">
        <v>41</v>
      </c>
      <c r="G2725" s="1" t="s">
        <v>34</v>
      </c>
      <c r="H2725" s="1" t="s">
        <v>35</v>
      </c>
      <c r="I2725" s="1" t="s">
        <v>118</v>
      </c>
      <c r="J2725" s="1">
        <v>795</v>
      </c>
      <c r="K2725" s="1">
        <v>1136.8499999999999</v>
      </c>
    </row>
    <row r="2726" spans="1:11" ht="18" customHeight="1">
      <c r="A2726" s="1" t="s">
        <v>36</v>
      </c>
      <c r="B2726" s="1">
        <v>2023</v>
      </c>
      <c r="C2726" s="1" t="s">
        <v>47</v>
      </c>
      <c r="D2726" s="1" t="s">
        <v>19</v>
      </c>
      <c r="E2726" s="1" t="s">
        <v>64</v>
      </c>
      <c r="F2726" s="1" t="s">
        <v>41</v>
      </c>
      <c r="G2726" s="1" t="s">
        <v>34</v>
      </c>
      <c r="H2726" s="1" t="s">
        <v>35</v>
      </c>
      <c r="I2726" s="1" t="s">
        <v>118</v>
      </c>
      <c r="J2726" s="1">
        <v>882</v>
      </c>
      <c r="K2726" s="1">
        <v>1261.26</v>
      </c>
    </row>
    <row r="2727" spans="1:11" ht="18" customHeight="1">
      <c r="A2727" s="1" t="s">
        <v>36</v>
      </c>
      <c r="B2727" s="1">
        <v>2023</v>
      </c>
      <c r="C2727" s="1" t="s">
        <v>47</v>
      </c>
      <c r="D2727" s="1" t="s">
        <v>19</v>
      </c>
      <c r="E2727" s="1" t="s">
        <v>64</v>
      </c>
      <c r="F2727" s="1" t="s">
        <v>41</v>
      </c>
      <c r="G2727" s="1" t="s">
        <v>34</v>
      </c>
      <c r="H2727" s="1" t="s">
        <v>35</v>
      </c>
      <c r="I2727" s="1" t="s">
        <v>118</v>
      </c>
      <c r="J2727" s="1">
        <v>835</v>
      </c>
      <c r="K2727" s="1">
        <v>526.24</v>
      </c>
    </row>
    <row r="2728" spans="1:11" ht="18" customHeight="1">
      <c r="A2728" s="1" t="s">
        <v>33</v>
      </c>
      <c r="B2728" s="1">
        <v>2023</v>
      </c>
      <c r="C2728" s="1" t="s">
        <v>47</v>
      </c>
      <c r="D2728" s="1" t="s">
        <v>19</v>
      </c>
      <c r="E2728" s="1" t="s">
        <v>64</v>
      </c>
      <c r="F2728" s="1" t="s">
        <v>41</v>
      </c>
      <c r="G2728" s="1" t="s">
        <v>34</v>
      </c>
      <c r="H2728" s="1" t="s">
        <v>35</v>
      </c>
      <c r="I2728" s="1" t="s">
        <v>118</v>
      </c>
      <c r="J2728" s="1">
        <v>237</v>
      </c>
      <c r="K2728" s="1">
        <v>338.90999999999997</v>
      </c>
    </row>
    <row r="2729" spans="1:11" ht="18" customHeight="1">
      <c r="A2729" s="1" t="s">
        <v>40</v>
      </c>
      <c r="B2729" s="1">
        <v>2023</v>
      </c>
      <c r="C2729" s="1" t="s">
        <v>47</v>
      </c>
      <c r="D2729" s="1" t="s">
        <v>19</v>
      </c>
      <c r="E2729" s="1" t="s">
        <v>64</v>
      </c>
      <c r="F2729" s="1" t="s">
        <v>41</v>
      </c>
      <c r="G2729" s="1" t="s">
        <v>34</v>
      </c>
      <c r="H2729" s="1" t="s">
        <v>35</v>
      </c>
      <c r="I2729" s="1" t="s">
        <v>118</v>
      </c>
      <c r="J2729" s="1">
        <v>259</v>
      </c>
      <c r="K2729" s="1">
        <v>370.37</v>
      </c>
    </row>
    <row r="2730" spans="1:11" ht="18" customHeight="1">
      <c r="A2730" s="1" t="s">
        <v>36</v>
      </c>
      <c r="B2730" s="1">
        <v>2023</v>
      </c>
      <c r="C2730" s="1" t="s">
        <v>47</v>
      </c>
      <c r="D2730" s="1" t="s">
        <v>19</v>
      </c>
      <c r="E2730" s="1" t="s">
        <v>64</v>
      </c>
      <c r="F2730" s="1" t="s">
        <v>41</v>
      </c>
      <c r="G2730" s="1" t="s">
        <v>34</v>
      </c>
      <c r="H2730" s="1" t="s">
        <v>35</v>
      </c>
      <c r="I2730" s="1" t="s">
        <v>118</v>
      </c>
      <c r="J2730" s="1">
        <v>235</v>
      </c>
      <c r="K2730" s="1">
        <v>336.05</v>
      </c>
    </row>
    <row r="2731" spans="1:11" ht="18" customHeight="1">
      <c r="A2731" s="1" t="s">
        <v>33</v>
      </c>
      <c r="B2731" s="1">
        <v>2023</v>
      </c>
      <c r="C2731" s="1" t="s">
        <v>47</v>
      </c>
      <c r="D2731" s="1" t="s">
        <v>19</v>
      </c>
      <c r="E2731" s="1" t="s">
        <v>64</v>
      </c>
      <c r="F2731" s="1" t="s">
        <v>41</v>
      </c>
      <c r="G2731" s="1" t="s">
        <v>34</v>
      </c>
      <c r="H2731" s="1" t="s">
        <v>35</v>
      </c>
      <c r="I2731" s="1" t="s">
        <v>118</v>
      </c>
      <c r="J2731" s="1">
        <v>804</v>
      </c>
      <c r="K2731" s="1">
        <v>1149.72</v>
      </c>
    </row>
    <row r="2732" spans="1:11" ht="18" customHeight="1">
      <c r="A2732" s="1" t="s">
        <v>30</v>
      </c>
      <c r="B2732" s="1">
        <v>2023</v>
      </c>
      <c r="C2732" s="1" t="s">
        <v>47</v>
      </c>
      <c r="D2732" s="1" t="s">
        <v>19</v>
      </c>
      <c r="E2732" s="1" t="s">
        <v>64</v>
      </c>
      <c r="F2732" s="1" t="s">
        <v>41</v>
      </c>
      <c r="G2732" s="1" t="s">
        <v>34</v>
      </c>
      <c r="H2732" s="1" t="s">
        <v>35</v>
      </c>
      <c r="I2732" s="1" t="s">
        <v>118</v>
      </c>
      <c r="J2732" s="1">
        <v>233</v>
      </c>
      <c r="K2732" s="1">
        <v>333.19</v>
      </c>
    </row>
    <row r="2733" spans="1:11" ht="18" customHeight="1">
      <c r="A2733" s="1" t="s">
        <v>36</v>
      </c>
      <c r="B2733" s="1">
        <v>2024</v>
      </c>
      <c r="C2733" s="1" t="s">
        <v>42</v>
      </c>
      <c r="D2733" s="1" t="s">
        <v>20</v>
      </c>
      <c r="E2733" s="1" t="s">
        <v>56</v>
      </c>
      <c r="F2733" s="1" t="s">
        <v>31</v>
      </c>
      <c r="G2733" s="1" t="s">
        <v>16</v>
      </c>
      <c r="H2733" s="1" t="s">
        <v>32</v>
      </c>
      <c r="I2733" s="1" t="s">
        <v>21</v>
      </c>
      <c r="J2733" s="1">
        <v>302</v>
      </c>
      <c r="K2733" s="1">
        <v>462.06</v>
      </c>
    </row>
    <row r="2734" spans="1:11" ht="18" customHeight="1">
      <c r="A2734" s="1" t="s">
        <v>33</v>
      </c>
      <c r="B2734" s="1">
        <v>2024</v>
      </c>
      <c r="C2734" s="1" t="s">
        <v>42</v>
      </c>
      <c r="D2734" s="1" t="s">
        <v>20</v>
      </c>
      <c r="E2734" s="1" t="s">
        <v>56</v>
      </c>
      <c r="F2734" s="1" t="s">
        <v>31</v>
      </c>
      <c r="G2734" s="1" t="s">
        <v>16</v>
      </c>
      <c r="H2734" s="1" t="s">
        <v>32</v>
      </c>
      <c r="I2734" s="1" t="s">
        <v>21</v>
      </c>
      <c r="J2734" s="1">
        <v>272</v>
      </c>
      <c r="K2734" s="1">
        <v>388.96</v>
      </c>
    </row>
    <row r="2735" spans="1:11" ht="18" customHeight="1">
      <c r="A2735" s="1" t="s">
        <v>36</v>
      </c>
      <c r="B2735" s="1">
        <v>2024</v>
      </c>
      <c r="C2735" s="1" t="s">
        <v>42</v>
      </c>
      <c r="D2735" s="1" t="s">
        <v>20</v>
      </c>
      <c r="E2735" s="1" t="s">
        <v>56</v>
      </c>
      <c r="F2735" s="1" t="s">
        <v>31</v>
      </c>
      <c r="G2735" s="1" t="s">
        <v>16</v>
      </c>
      <c r="H2735" s="1" t="s">
        <v>32</v>
      </c>
      <c r="I2735" s="1" t="s">
        <v>21</v>
      </c>
      <c r="J2735" s="1">
        <v>298</v>
      </c>
      <c r="K2735" s="1">
        <v>426.14</v>
      </c>
    </row>
    <row r="2736" spans="1:11" ht="18" customHeight="1">
      <c r="A2736" s="1" t="s">
        <v>36</v>
      </c>
      <c r="B2736" s="1">
        <v>2024</v>
      </c>
      <c r="C2736" s="1" t="s">
        <v>42</v>
      </c>
      <c r="D2736" s="1" t="s">
        <v>20</v>
      </c>
      <c r="E2736" s="1" t="s">
        <v>56</v>
      </c>
      <c r="F2736" s="1" t="s">
        <v>31</v>
      </c>
      <c r="G2736" s="1" t="s">
        <v>16</v>
      </c>
      <c r="H2736" s="1" t="s">
        <v>32</v>
      </c>
      <c r="I2736" s="1" t="s">
        <v>21</v>
      </c>
      <c r="J2736" s="1">
        <v>274</v>
      </c>
      <c r="K2736" s="1">
        <v>391.82</v>
      </c>
    </row>
    <row r="2737" spans="1:11" ht="18" customHeight="1">
      <c r="A2737" s="1" t="s">
        <v>33</v>
      </c>
      <c r="B2737" s="1">
        <v>2024</v>
      </c>
      <c r="C2737" s="1" t="s">
        <v>42</v>
      </c>
      <c r="D2737" s="1" t="s">
        <v>20</v>
      </c>
      <c r="E2737" s="1" t="s">
        <v>56</v>
      </c>
      <c r="F2737" s="1" t="s">
        <v>31</v>
      </c>
      <c r="G2737" s="1" t="s">
        <v>16</v>
      </c>
      <c r="H2737" s="1" t="s">
        <v>32</v>
      </c>
      <c r="I2737" s="1" t="s">
        <v>21</v>
      </c>
      <c r="J2737" s="1">
        <v>666</v>
      </c>
      <c r="K2737" s="1">
        <v>952.38</v>
      </c>
    </row>
    <row r="2738" spans="1:11" ht="18" customHeight="1">
      <c r="A2738" s="1" t="s">
        <v>30</v>
      </c>
      <c r="B2738" s="1">
        <v>2024</v>
      </c>
      <c r="C2738" s="1" t="s">
        <v>42</v>
      </c>
      <c r="D2738" s="1" t="s">
        <v>20</v>
      </c>
      <c r="E2738" s="1" t="s">
        <v>56</v>
      </c>
      <c r="F2738" s="1" t="s">
        <v>31</v>
      </c>
      <c r="G2738" s="1" t="s">
        <v>16</v>
      </c>
      <c r="H2738" s="1" t="s">
        <v>32</v>
      </c>
      <c r="I2738" s="1" t="s">
        <v>21</v>
      </c>
      <c r="J2738" s="1">
        <v>753</v>
      </c>
      <c r="K2738" s="1">
        <v>1076.79</v>
      </c>
    </row>
    <row r="2739" spans="1:11" ht="18" customHeight="1">
      <c r="A2739" s="1" t="s">
        <v>30</v>
      </c>
      <c r="B2739" s="1">
        <v>2024</v>
      </c>
      <c r="C2739" s="1" t="s">
        <v>42</v>
      </c>
      <c r="D2739" s="1" t="s">
        <v>20</v>
      </c>
      <c r="E2739" s="1" t="s">
        <v>56</v>
      </c>
      <c r="F2739" s="1" t="s">
        <v>31</v>
      </c>
      <c r="G2739" s="1" t="s">
        <v>16</v>
      </c>
      <c r="H2739" s="1" t="s">
        <v>32</v>
      </c>
      <c r="I2739" s="1" t="s">
        <v>21</v>
      </c>
      <c r="J2739" s="1">
        <v>297</v>
      </c>
      <c r="K2739" s="1">
        <v>424.71</v>
      </c>
    </row>
    <row r="2740" spans="1:11" ht="18" customHeight="1">
      <c r="A2740" s="1" t="s">
        <v>33</v>
      </c>
      <c r="B2740" s="1">
        <v>2024</v>
      </c>
      <c r="C2740" s="1" t="s">
        <v>42</v>
      </c>
      <c r="D2740" s="1" t="s">
        <v>20</v>
      </c>
      <c r="E2740" s="1" t="s">
        <v>56</v>
      </c>
      <c r="F2740" s="1" t="s">
        <v>31</v>
      </c>
      <c r="G2740" s="1" t="s">
        <v>16</v>
      </c>
      <c r="H2740" s="1" t="s">
        <v>32</v>
      </c>
      <c r="I2740" s="1" t="s">
        <v>21</v>
      </c>
      <c r="J2740" s="1">
        <v>792</v>
      </c>
      <c r="K2740" s="1">
        <v>526.24</v>
      </c>
    </row>
    <row r="2741" spans="1:11" ht="18" customHeight="1">
      <c r="A2741" s="1" t="s">
        <v>36</v>
      </c>
      <c r="B2741" s="1">
        <v>2024</v>
      </c>
      <c r="C2741" s="1" t="s">
        <v>42</v>
      </c>
      <c r="D2741" s="1" t="s">
        <v>20</v>
      </c>
      <c r="E2741" s="1" t="s">
        <v>56</v>
      </c>
      <c r="F2741" s="1" t="s">
        <v>31</v>
      </c>
      <c r="G2741" s="1" t="s">
        <v>16</v>
      </c>
      <c r="H2741" s="1" t="s">
        <v>32</v>
      </c>
      <c r="I2741" s="1" t="s">
        <v>21</v>
      </c>
      <c r="J2741" s="1">
        <v>301</v>
      </c>
      <c r="K2741" s="1">
        <v>430.43</v>
      </c>
    </row>
    <row r="2742" spans="1:11" ht="18" customHeight="1">
      <c r="A2742" s="1" t="s">
        <v>36</v>
      </c>
      <c r="B2742" s="1">
        <v>2024</v>
      </c>
      <c r="C2742" s="1" t="s">
        <v>42</v>
      </c>
      <c r="D2742" s="1" t="s">
        <v>20</v>
      </c>
      <c r="E2742" s="1" t="s">
        <v>56</v>
      </c>
      <c r="F2742" s="1" t="s">
        <v>31</v>
      </c>
      <c r="G2742" s="1" t="s">
        <v>16</v>
      </c>
      <c r="H2742" s="1" t="s">
        <v>32</v>
      </c>
      <c r="I2742" s="1" t="s">
        <v>21</v>
      </c>
      <c r="J2742" s="1">
        <v>271</v>
      </c>
      <c r="K2742" s="1">
        <v>387.53</v>
      </c>
    </row>
    <row r="2743" spans="1:11" ht="18" customHeight="1">
      <c r="A2743" s="1" t="s">
        <v>33</v>
      </c>
      <c r="B2743" s="1">
        <v>2024</v>
      </c>
      <c r="C2743" s="1" t="s">
        <v>42</v>
      </c>
      <c r="D2743" s="1" t="s">
        <v>20</v>
      </c>
      <c r="E2743" s="1" t="s">
        <v>56</v>
      </c>
      <c r="F2743" s="1" t="s">
        <v>31</v>
      </c>
      <c r="G2743" s="1" t="s">
        <v>16</v>
      </c>
      <c r="H2743" s="1" t="s">
        <v>32</v>
      </c>
      <c r="I2743" s="1" t="s">
        <v>21</v>
      </c>
      <c r="J2743" s="1">
        <v>299</v>
      </c>
      <c r="K2743" s="1">
        <v>427.57</v>
      </c>
    </row>
    <row r="2744" spans="1:11" ht="18" customHeight="1">
      <c r="A2744" s="1" t="s">
        <v>36</v>
      </c>
      <c r="B2744" s="1">
        <v>2024</v>
      </c>
      <c r="C2744" s="1" t="s">
        <v>42</v>
      </c>
      <c r="D2744" s="1" t="s">
        <v>20</v>
      </c>
      <c r="E2744" s="1" t="s">
        <v>56</v>
      </c>
      <c r="F2744" s="1" t="s">
        <v>31</v>
      </c>
      <c r="G2744" s="1" t="s">
        <v>16</v>
      </c>
      <c r="H2744" s="1" t="s">
        <v>32</v>
      </c>
      <c r="I2744" s="1" t="s">
        <v>21</v>
      </c>
      <c r="J2744" s="1">
        <v>761</v>
      </c>
      <c r="K2744" s="1">
        <v>1088.23</v>
      </c>
    </row>
    <row r="2745" spans="1:11" ht="18" customHeight="1">
      <c r="A2745" s="1" t="s">
        <v>33</v>
      </c>
      <c r="B2745" s="1">
        <v>2024</v>
      </c>
      <c r="C2745" s="1" t="s">
        <v>46</v>
      </c>
      <c r="D2745" s="1" t="s">
        <v>20</v>
      </c>
      <c r="E2745" s="1" t="s">
        <v>56</v>
      </c>
      <c r="F2745" s="1" t="s">
        <v>31</v>
      </c>
      <c r="G2745" s="1" t="s">
        <v>16</v>
      </c>
      <c r="H2745" s="1" t="s">
        <v>32</v>
      </c>
      <c r="I2745" s="1" t="s">
        <v>21</v>
      </c>
      <c r="J2745" s="1">
        <v>278</v>
      </c>
      <c r="K2745" s="1">
        <v>425.34000000000003</v>
      </c>
    </row>
    <row r="2746" spans="1:11" ht="18" customHeight="1">
      <c r="A2746" s="1" t="s">
        <v>36</v>
      </c>
      <c r="B2746" s="1">
        <v>2024</v>
      </c>
      <c r="C2746" s="1" t="s">
        <v>46</v>
      </c>
      <c r="D2746" s="1" t="s">
        <v>20</v>
      </c>
      <c r="E2746" s="1" t="s">
        <v>56</v>
      </c>
      <c r="F2746" s="1" t="s">
        <v>31</v>
      </c>
      <c r="G2746" s="1" t="s">
        <v>16</v>
      </c>
      <c r="H2746" s="1" t="s">
        <v>32</v>
      </c>
      <c r="I2746" s="1" t="s">
        <v>21</v>
      </c>
      <c r="J2746" s="1">
        <v>280</v>
      </c>
      <c r="K2746" s="1">
        <v>400.4</v>
      </c>
    </row>
    <row r="2747" spans="1:11" ht="18" customHeight="1">
      <c r="A2747" s="1" t="s">
        <v>33</v>
      </c>
      <c r="B2747" s="1">
        <v>2024</v>
      </c>
      <c r="C2747" s="1" t="s">
        <v>46</v>
      </c>
      <c r="D2747" s="1" t="s">
        <v>20</v>
      </c>
      <c r="E2747" s="1" t="s">
        <v>56</v>
      </c>
      <c r="F2747" s="1" t="s">
        <v>31</v>
      </c>
      <c r="G2747" s="1" t="s">
        <v>16</v>
      </c>
      <c r="H2747" s="1" t="s">
        <v>32</v>
      </c>
      <c r="I2747" s="1" t="s">
        <v>21</v>
      </c>
      <c r="J2747" s="1">
        <v>250</v>
      </c>
      <c r="K2747" s="1">
        <v>357.5</v>
      </c>
    </row>
    <row r="2748" spans="1:11" ht="18" customHeight="1">
      <c r="A2748" s="1" t="s">
        <v>36</v>
      </c>
      <c r="B2748" s="1">
        <v>2024</v>
      </c>
      <c r="C2748" s="1" t="s">
        <v>46</v>
      </c>
      <c r="D2748" s="1" t="s">
        <v>20</v>
      </c>
      <c r="E2748" s="1" t="s">
        <v>56</v>
      </c>
      <c r="F2748" s="1" t="s">
        <v>31</v>
      </c>
      <c r="G2748" s="1" t="s">
        <v>16</v>
      </c>
      <c r="H2748" s="1" t="s">
        <v>32</v>
      </c>
      <c r="I2748" s="1" t="s">
        <v>21</v>
      </c>
      <c r="J2748" s="1">
        <v>670</v>
      </c>
      <c r="K2748" s="1">
        <v>958.1</v>
      </c>
    </row>
    <row r="2749" spans="1:11" ht="18" customHeight="1">
      <c r="A2749" s="1" t="s">
        <v>33</v>
      </c>
      <c r="B2749" s="1">
        <v>2024</v>
      </c>
      <c r="C2749" s="1" t="s">
        <v>46</v>
      </c>
      <c r="D2749" s="1" t="s">
        <v>20</v>
      </c>
      <c r="E2749" s="1" t="s">
        <v>56</v>
      </c>
      <c r="F2749" s="1" t="s">
        <v>31</v>
      </c>
      <c r="G2749" s="1" t="s">
        <v>16</v>
      </c>
      <c r="H2749" s="1" t="s">
        <v>32</v>
      </c>
      <c r="I2749" s="1" t="s">
        <v>21</v>
      </c>
      <c r="J2749" s="1">
        <v>756</v>
      </c>
      <c r="K2749" s="1">
        <v>1081.08</v>
      </c>
    </row>
    <row r="2750" spans="1:11" ht="18" customHeight="1">
      <c r="A2750" s="1" t="s">
        <v>33</v>
      </c>
      <c r="B2750" s="1">
        <v>2024</v>
      </c>
      <c r="C2750" s="1" t="s">
        <v>46</v>
      </c>
      <c r="D2750" s="1" t="s">
        <v>20</v>
      </c>
      <c r="E2750" s="1" t="s">
        <v>56</v>
      </c>
      <c r="F2750" s="1" t="s">
        <v>31</v>
      </c>
      <c r="G2750" s="1" t="s">
        <v>16</v>
      </c>
      <c r="H2750" s="1" t="s">
        <v>32</v>
      </c>
      <c r="I2750" s="1" t="s">
        <v>21</v>
      </c>
      <c r="J2750" s="1">
        <v>279</v>
      </c>
      <c r="K2750" s="1">
        <v>398.97</v>
      </c>
    </row>
    <row r="2751" spans="1:11" ht="18" customHeight="1">
      <c r="A2751" s="1" t="s">
        <v>36</v>
      </c>
      <c r="B2751" s="1">
        <v>2024</v>
      </c>
      <c r="C2751" s="1" t="s">
        <v>46</v>
      </c>
      <c r="D2751" s="1" t="s">
        <v>20</v>
      </c>
      <c r="E2751" s="1" t="s">
        <v>56</v>
      </c>
      <c r="F2751" s="1" t="s">
        <v>31</v>
      </c>
      <c r="G2751" s="1" t="s">
        <v>16</v>
      </c>
      <c r="H2751" s="1" t="s">
        <v>32</v>
      </c>
      <c r="I2751" s="1" t="s">
        <v>21</v>
      </c>
      <c r="J2751" s="1">
        <v>796</v>
      </c>
      <c r="K2751" s="1">
        <v>526.24</v>
      </c>
    </row>
    <row r="2752" spans="1:11" ht="18" customHeight="1">
      <c r="A2752" s="1" t="s">
        <v>33</v>
      </c>
      <c r="B2752" s="1">
        <v>2024</v>
      </c>
      <c r="C2752" s="1" t="s">
        <v>46</v>
      </c>
      <c r="D2752" s="1" t="s">
        <v>20</v>
      </c>
      <c r="E2752" s="1" t="s">
        <v>56</v>
      </c>
      <c r="F2752" s="1" t="s">
        <v>31</v>
      </c>
      <c r="G2752" s="1" t="s">
        <v>16</v>
      </c>
      <c r="H2752" s="1" t="s">
        <v>32</v>
      </c>
      <c r="I2752" s="1" t="s">
        <v>21</v>
      </c>
      <c r="J2752" s="1">
        <v>277</v>
      </c>
      <c r="K2752" s="1">
        <v>396.11</v>
      </c>
    </row>
    <row r="2753" spans="1:11" ht="18" customHeight="1">
      <c r="A2753" s="1" t="s">
        <v>36</v>
      </c>
      <c r="B2753" s="1">
        <v>2024</v>
      </c>
      <c r="C2753" s="1" t="s">
        <v>46</v>
      </c>
      <c r="D2753" s="1" t="s">
        <v>20</v>
      </c>
      <c r="E2753" s="1" t="s">
        <v>56</v>
      </c>
      <c r="F2753" s="1" t="s">
        <v>31</v>
      </c>
      <c r="G2753" s="1" t="s">
        <v>16</v>
      </c>
      <c r="H2753" s="1" t="s">
        <v>32</v>
      </c>
      <c r="I2753" s="1" t="s">
        <v>21</v>
      </c>
      <c r="J2753" s="1">
        <v>253</v>
      </c>
      <c r="K2753" s="1">
        <v>361.78999999999996</v>
      </c>
    </row>
    <row r="2754" spans="1:11" ht="18" customHeight="1">
      <c r="A2754" s="1" t="s">
        <v>33</v>
      </c>
      <c r="B2754" s="1">
        <v>2024</v>
      </c>
      <c r="C2754" s="1" t="s">
        <v>46</v>
      </c>
      <c r="D2754" s="1" t="s">
        <v>20</v>
      </c>
      <c r="E2754" s="1" t="s">
        <v>56</v>
      </c>
      <c r="F2754" s="1" t="s">
        <v>31</v>
      </c>
      <c r="G2754" s="1" t="s">
        <v>16</v>
      </c>
      <c r="H2754" s="1" t="s">
        <v>32</v>
      </c>
      <c r="I2754" s="1" t="s">
        <v>21</v>
      </c>
      <c r="J2754" s="1">
        <v>765</v>
      </c>
      <c r="K2754" s="1">
        <v>1093.95</v>
      </c>
    </row>
    <row r="2755" spans="1:11" ht="18" customHeight="1">
      <c r="A2755" s="1" t="s">
        <v>33</v>
      </c>
      <c r="B2755" s="1">
        <v>2024</v>
      </c>
      <c r="C2755" s="1" t="s">
        <v>50</v>
      </c>
      <c r="D2755" s="1" t="s">
        <v>20</v>
      </c>
      <c r="E2755" s="1" t="s">
        <v>56</v>
      </c>
      <c r="F2755" s="1" t="s">
        <v>31</v>
      </c>
      <c r="G2755" s="1" t="s">
        <v>16</v>
      </c>
      <c r="H2755" s="1" t="s">
        <v>32</v>
      </c>
      <c r="I2755" s="1" t="s">
        <v>21</v>
      </c>
      <c r="J2755" s="1">
        <v>230</v>
      </c>
      <c r="K2755" s="1">
        <v>328.9</v>
      </c>
    </row>
    <row r="2756" spans="1:11" ht="18" customHeight="1">
      <c r="A2756" s="1" t="s">
        <v>36</v>
      </c>
      <c r="B2756" s="1">
        <v>2024</v>
      </c>
      <c r="C2756" s="1" t="s">
        <v>50</v>
      </c>
      <c r="D2756" s="1" t="s">
        <v>20</v>
      </c>
      <c r="E2756" s="1" t="s">
        <v>56</v>
      </c>
      <c r="F2756" s="1" t="s">
        <v>31</v>
      </c>
      <c r="G2756" s="1" t="s">
        <v>16</v>
      </c>
      <c r="H2756" s="1" t="s">
        <v>32</v>
      </c>
      <c r="I2756" s="1" t="s">
        <v>21</v>
      </c>
      <c r="J2756" s="1">
        <v>256</v>
      </c>
      <c r="K2756" s="1">
        <v>366.08</v>
      </c>
    </row>
    <row r="2757" spans="1:11" ht="18" customHeight="1">
      <c r="A2757" s="1" t="s">
        <v>37</v>
      </c>
      <c r="B2757" s="1">
        <v>2024</v>
      </c>
      <c r="C2757" s="1" t="s">
        <v>50</v>
      </c>
      <c r="D2757" s="1" t="s">
        <v>20</v>
      </c>
      <c r="E2757" s="1" t="s">
        <v>56</v>
      </c>
      <c r="F2757" s="1" t="s">
        <v>31</v>
      </c>
      <c r="G2757" s="1" t="s">
        <v>16</v>
      </c>
      <c r="H2757" s="1" t="s">
        <v>32</v>
      </c>
      <c r="I2757" s="1" t="s">
        <v>21</v>
      </c>
      <c r="J2757" s="1">
        <v>232</v>
      </c>
      <c r="K2757" s="1">
        <v>331.76</v>
      </c>
    </row>
    <row r="2758" spans="1:11" ht="18" customHeight="1">
      <c r="A2758" s="1" t="s">
        <v>30</v>
      </c>
      <c r="B2758" s="1">
        <v>2024</v>
      </c>
      <c r="C2758" s="1" t="s">
        <v>50</v>
      </c>
      <c r="D2758" s="1" t="s">
        <v>20</v>
      </c>
      <c r="E2758" s="1" t="s">
        <v>56</v>
      </c>
      <c r="F2758" s="1" t="s">
        <v>31</v>
      </c>
      <c r="G2758" s="1" t="s">
        <v>16</v>
      </c>
      <c r="H2758" s="1" t="s">
        <v>32</v>
      </c>
      <c r="I2758" s="1" t="s">
        <v>21</v>
      </c>
      <c r="J2758" s="1">
        <v>673</v>
      </c>
      <c r="K2758" s="1">
        <v>962.39</v>
      </c>
    </row>
    <row r="2759" spans="1:11" ht="18" customHeight="1">
      <c r="A2759" s="1" t="s">
        <v>36</v>
      </c>
      <c r="B2759" s="1">
        <v>2024</v>
      </c>
      <c r="C2759" s="1" t="s">
        <v>50</v>
      </c>
      <c r="D2759" s="1" t="s">
        <v>20</v>
      </c>
      <c r="E2759" s="1" t="s">
        <v>56</v>
      </c>
      <c r="F2759" s="1" t="s">
        <v>31</v>
      </c>
      <c r="G2759" s="1" t="s">
        <v>16</v>
      </c>
      <c r="H2759" s="1" t="s">
        <v>32</v>
      </c>
      <c r="I2759" s="1" t="s">
        <v>21</v>
      </c>
      <c r="J2759" s="1">
        <v>760</v>
      </c>
      <c r="K2759" s="1">
        <v>1086.8</v>
      </c>
    </row>
    <row r="2760" spans="1:11" ht="18" customHeight="1">
      <c r="A2760" s="1" t="s">
        <v>36</v>
      </c>
      <c r="B2760" s="1">
        <v>2024</v>
      </c>
      <c r="C2760" s="1" t="s">
        <v>50</v>
      </c>
      <c r="D2760" s="1" t="s">
        <v>20</v>
      </c>
      <c r="E2760" s="1" t="s">
        <v>56</v>
      </c>
      <c r="F2760" s="1" t="s">
        <v>31</v>
      </c>
      <c r="G2760" s="1" t="s">
        <v>16</v>
      </c>
      <c r="H2760" s="1" t="s">
        <v>32</v>
      </c>
      <c r="I2760" s="1" t="s">
        <v>21</v>
      </c>
      <c r="J2760" s="1">
        <v>255</v>
      </c>
      <c r="K2760" s="1">
        <v>364.65</v>
      </c>
    </row>
    <row r="2761" spans="1:11" ht="18" customHeight="1">
      <c r="A2761" s="1" t="s">
        <v>30</v>
      </c>
      <c r="B2761" s="1">
        <v>2024</v>
      </c>
      <c r="C2761" s="1" t="s">
        <v>50</v>
      </c>
      <c r="D2761" s="1" t="s">
        <v>20</v>
      </c>
      <c r="E2761" s="1" t="s">
        <v>56</v>
      </c>
      <c r="F2761" s="1" t="s">
        <v>31</v>
      </c>
      <c r="G2761" s="1" t="s">
        <v>16</v>
      </c>
      <c r="H2761" s="1" t="s">
        <v>32</v>
      </c>
      <c r="I2761" s="1" t="s">
        <v>21</v>
      </c>
      <c r="J2761" s="1">
        <v>799</v>
      </c>
      <c r="K2761" s="1">
        <v>526.24</v>
      </c>
    </row>
    <row r="2762" spans="1:11" ht="18" customHeight="1">
      <c r="A2762" s="1" t="s">
        <v>37</v>
      </c>
      <c r="B2762" s="1">
        <v>2024</v>
      </c>
      <c r="C2762" s="1" t="s">
        <v>50</v>
      </c>
      <c r="D2762" s="1" t="s">
        <v>20</v>
      </c>
      <c r="E2762" s="1" t="s">
        <v>56</v>
      </c>
      <c r="F2762" s="1" t="s">
        <v>31</v>
      </c>
      <c r="G2762" s="1" t="s">
        <v>16</v>
      </c>
      <c r="H2762" s="1" t="s">
        <v>32</v>
      </c>
      <c r="I2762" s="1" t="s">
        <v>21</v>
      </c>
      <c r="J2762" s="1">
        <v>259</v>
      </c>
      <c r="K2762" s="1">
        <v>370.37</v>
      </c>
    </row>
    <row r="2763" spans="1:11" ht="18" customHeight="1">
      <c r="A2763" s="1" t="s">
        <v>36</v>
      </c>
      <c r="B2763" s="1">
        <v>2024</v>
      </c>
      <c r="C2763" s="1" t="s">
        <v>50</v>
      </c>
      <c r="D2763" s="1" t="s">
        <v>20</v>
      </c>
      <c r="E2763" s="1" t="s">
        <v>56</v>
      </c>
      <c r="F2763" s="1" t="s">
        <v>31</v>
      </c>
      <c r="G2763" s="1" t="s">
        <v>16</v>
      </c>
      <c r="H2763" s="1" t="s">
        <v>32</v>
      </c>
      <c r="I2763" s="1" t="s">
        <v>21</v>
      </c>
      <c r="J2763" s="1">
        <v>229</v>
      </c>
      <c r="K2763" s="1">
        <v>327.47000000000003</v>
      </c>
    </row>
    <row r="2764" spans="1:11" ht="18" customHeight="1">
      <c r="A2764" s="1" t="s">
        <v>33</v>
      </c>
      <c r="B2764" s="1">
        <v>2024</v>
      </c>
      <c r="C2764" s="1" t="s">
        <v>50</v>
      </c>
      <c r="D2764" s="1" t="s">
        <v>20</v>
      </c>
      <c r="E2764" s="1" t="s">
        <v>56</v>
      </c>
      <c r="F2764" s="1" t="s">
        <v>31</v>
      </c>
      <c r="G2764" s="1" t="s">
        <v>16</v>
      </c>
      <c r="H2764" s="1" t="s">
        <v>32</v>
      </c>
      <c r="I2764" s="1" t="s">
        <v>21</v>
      </c>
      <c r="J2764" s="1">
        <v>257</v>
      </c>
      <c r="K2764" s="1">
        <v>367.51</v>
      </c>
    </row>
    <row r="2765" spans="1:11" ht="18" customHeight="1">
      <c r="A2765" s="1" t="s">
        <v>30</v>
      </c>
      <c r="B2765" s="1">
        <v>2024</v>
      </c>
      <c r="C2765" s="1" t="s">
        <v>38</v>
      </c>
      <c r="D2765" s="1" t="s">
        <v>20</v>
      </c>
      <c r="E2765" s="1" t="s">
        <v>56</v>
      </c>
      <c r="F2765" s="1" t="s">
        <v>31</v>
      </c>
      <c r="G2765" s="1" t="s">
        <v>16</v>
      </c>
      <c r="H2765" s="1" t="s">
        <v>32</v>
      </c>
      <c r="I2765" s="1" t="s">
        <v>21</v>
      </c>
      <c r="J2765" s="1">
        <v>308</v>
      </c>
      <c r="K2765" s="1">
        <v>471.24</v>
      </c>
    </row>
    <row r="2766" spans="1:11" ht="18" customHeight="1">
      <c r="A2766" s="1" t="s">
        <v>33</v>
      </c>
      <c r="B2766" s="1">
        <v>2024</v>
      </c>
      <c r="C2766" s="1" t="s">
        <v>38</v>
      </c>
      <c r="D2766" s="1" t="s">
        <v>20</v>
      </c>
      <c r="E2766" s="1" t="s">
        <v>56</v>
      </c>
      <c r="F2766" s="1" t="s">
        <v>31</v>
      </c>
      <c r="G2766" s="1" t="s">
        <v>16</v>
      </c>
      <c r="H2766" s="1" t="s">
        <v>32</v>
      </c>
      <c r="I2766" s="1" t="s">
        <v>21</v>
      </c>
      <c r="J2766" s="1">
        <v>284</v>
      </c>
      <c r="K2766" s="1">
        <v>406.12</v>
      </c>
    </row>
    <row r="2767" spans="1:11" ht="18" customHeight="1">
      <c r="A2767" s="1" t="s">
        <v>33</v>
      </c>
      <c r="B2767" s="1">
        <v>2024</v>
      </c>
      <c r="C2767" s="1" t="s">
        <v>38</v>
      </c>
      <c r="D2767" s="1" t="s">
        <v>20</v>
      </c>
      <c r="E2767" s="1" t="s">
        <v>56</v>
      </c>
      <c r="F2767" s="1" t="s">
        <v>31</v>
      </c>
      <c r="G2767" s="1" t="s">
        <v>16</v>
      </c>
      <c r="H2767" s="1" t="s">
        <v>32</v>
      </c>
      <c r="I2767" s="1" t="s">
        <v>21</v>
      </c>
      <c r="J2767" s="1">
        <v>310</v>
      </c>
      <c r="K2767" s="1">
        <v>443.3</v>
      </c>
    </row>
    <row r="2768" spans="1:11" ht="18" customHeight="1">
      <c r="A2768" s="1" t="s">
        <v>36</v>
      </c>
      <c r="B2768" s="1">
        <v>2024</v>
      </c>
      <c r="C2768" s="1" t="s">
        <v>38</v>
      </c>
      <c r="D2768" s="1" t="s">
        <v>20</v>
      </c>
      <c r="E2768" s="1" t="s">
        <v>56</v>
      </c>
      <c r="F2768" s="1" t="s">
        <v>31</v>
      </c>
      <c r="G2768" s="1" t="s">
        <v>16</v>
      </c>
      <c r="H2768" s="1" t="s">
        <v>32</v>
      </c>
      <c r="I2768" s="1" t="s">
        <v>21</v>
      </c>
      <c r="J2768" s="1">
        <v>664</v>
      </c>
      <c r="K2768" s="1">
        <v>949.52</v>
      </c>
    </row>
    <row r="2769" spans="1:11" ht="18" customHeight="1">
      <c r="A2769" s="1" t="s">
        <v>33</v>
      </c>
      <c r="B2769" s="1">
        <v>2024</v>
      </c>
      <c r="C2769" s="1" t="s">
        <v>38</v>
      </c>
      <c r="D2769" s="1" t="s">
        <v>20</v>
      </c>
      <c r="E2769" s="1" t="s">
        <v>56</v>
      </c>
      <c r="F2769" s="1" t="s">
        <v>31</v>
      </c>
      <c r="G2769" s="1" t="s">
        <v>16</v>
      </c>
      <c r="H2769" s="1" t="s">
        <v>32</v>
      </c>
      <c r="I2769" s="1" t="s">
        <v>21</v>
      </c>
      <c r="J2769" s="1">
        <v>751</v>
      </c>
      <c r="K2769" s="1">
        <v>1073.93</v>
      </c>
    </row>
    <row r="2770" spans="1:11" ht="18" customHeight="1">
      <c r="A2770" s="1" t="s">
        <v>33</v>
      </c>
      <c r="B2770" s="1">
        <v>2024</v>
      </c>
      <c r="C2770" s="1" t="s">
        <v>38</v>
      </c>
      <c r="D2770" s="1" t="s">
        <v>20</v>
      </c>
      <c r="E2770" s="1" t="s">
        <v>56</v>
      </c>
      <c r="F2770" s="1" t="s">
        <v>31</v>
      </c>
      <c r="G2770" s="1" t="s">
        <v>16</v>
      </c>
      <c r="H2770" s="1" t="s">
        <v>32</v>
      </c>
      <c r="I2770" s="1" t="s">
        <v>21</v>
      </c>
      <c r="J2770" s="1">
        <v>309</v>
      </c>
      <c r="K2770" s="1">
        <v>441.87</v>
      </c>
    </row>
    <row r="2771" spans="1:11" ht="18" customHeight="1">
      <c r="A2771" s="1" t="s">
        <v>36</v>
      </c>
      <c r="B2771" s="1">
        <v>2024</v>
      </c>
      <c r="C2771" s="1" t="s">
        <v>38</v>
      </c>
      <c r="D2771" s="1" t="s">
        <v>20</v>
      </c>
      <c r="E2771" s="1" t="s">
        <v>56</v>
      </c>
      <c r="F2771" s="1" t="s">
        <v>31</v>
      </c>
      <c r="G2771" s="1" t="s">
        <v>16</v>
      </c>
      <c r="H2771" s="1" t="s">
        <v>32</v>
      </c>
      <c r="I2771" s="1" t="s">
        <v>21</v>
      </c>
      <c r="J2771" s="1">
        <v>790</v>
      </c>
      <c r="K2771" s="1">
        <v>526.24</v>
      </c>
    </row>
    <row r="2772" spans="1:11" ht="18" customHeight="1">
      <c r="A2772" s="1" t="s">
        <v>33</v>
      </c>
      <c r="B2772" s="1">
        <v>2024</v>
      </c>
      <c r="C2772" s="1" t="s">
        <v>38</v>
      </c>
      <c r="D2772" s="1" t="s">
        <v>20</v>
      </c>
      <c r="E2772" s="1" t="s">
        <v>56</v>
      </c>
      <c r="F2772" s="1" t="s">
        <v>31</v>
      </c>
      <c r="G2772" s="1" t="s">
        <v>16</v>
      </c>
      <c r="H2772" s="1" t="s">
        <v>32</v>
      </c>
      <c r="I2772" s="1" t="s">
        <v>21</v>
      </c>
      <c r="J2772" s="1">
        <v>283</v>
      </c>
      <c r="K2772" s="1">
        <v>404.69</v>
      </c>
    </row>
    <row r="2773" spans="1:11" ht="18" customHeight="1">
      <c r="A2773" s="1" t="s">
        <v>33</v>
      </c>
      <c r="B2773" s="1">
        <v>2024</v>
      </c>
      <c r="C2773" s="1" t="s">
        <v>38</v>
      </c>
      <c r="D2773" s="1" t="s">
        <v>20</v>
      </c>
      <c r="E2773" s="1" t="s">
        <v>56</v>
      </c>
      <c r="F2773" s="1" t="s">
        <v>31</v>
      </c>
      <c r="G2773" s="1" t="s">
        <v>16</v>
      </c>
      <c r="H2773" s="1" t="s">
        <v>32</v>
      </c>
      <c r="I2773" s="1" t="s">
        <v>21</v>
      </c>
      <c r="J2773" s="1">
        <v>311</v>
      </c>
      <c r="K2773" s="1">
        <v>444.73</v>
      </c>
    </row>
    <row r="2774" spans="1:11" ht="18" customHeight="1">
      <c r="A2774" s="1" t="s">
        <v>30</v>
      </c>
      <c r="B2774" s="1">
        <v>2024</v>
      </c>
      <c r="C2774" s="1" t="s">
        <v>38</v>
      </c>
      <c r="D2774" s="1" t="s">
        <v>20</v>
      </c>
      <c r="E2774" s="1" t="s">
        <v>56</v>
      </c>
      <c r="F2774" s="1" t="s">
        <v>31</v>
      </c>
      <c r="G2774" s="1" t="s">
        <v>16</v>
      </c>
      <c r="H2774" s="1" t="s">
        <v>32</v>
      </c>
      <c r="I2774" s="1" t="s">
        <v>21</v>
      </c>
      <c r="J2774" s="1">
        <v>760</v>
      </c>
      <c r="K2774" s="1">
        <v>1086.8</v>
      </c>
    </row>
    <row r="2775" spans="1:11" ht="18" customHeight="1">
      <c r="A2775" s="1" t="s">
        <v>36</v>
      </c>
      <c r="B2775" s="1">
        <v>2024</v>
      </c>
      <c r="C2775" s="1" t="s">
        <v>26</v>
      </c>
      <c r="D2775" s="1" t="s">
        <v>20</v>
      </c>
      <c r="E2775" s="1" t="s">
        <v>56</v>
      </c>
      <c r="F2775" s="1" t="s">
        <v>31</v>
      </c>
      <c r="G2775" s="1" t="s">
        <v>16</v>
      </c>
      <c r="H2775" s="1" t="s">
        <v>32</v>
      </c>
      <c r="I2775" s="1" t="s">
        <v>21</v>
      </c>
      <c r="J2775" s="1">
        <v>314</v>
      </c>
      <c r="K2775" s="1">
        <v>480.42</v>
      </c>
    </row>
    <row r="2776" spans="1:11" ht="18" customHeight="1">
      <c r="A2776" s="1" t="s">
        <v>36</v>
      </c>
      <c r="B2776" s="1">
        <v>2024</v>
      </c>
      <c r="C2776" s="1" t="s">
        <v>26</v>
      </c>
      <c r="D2776" s="1" t="s">
        <v>20</v>
      </c>
      <c r="E2776" s="1" t="s">
        <v>56</v>
      </c>
      <c r="F2776" s="1" t="s">
        <v>31</v>
      </c>
      <c r="G2776" s="1" t="s">
        <v>16</v>
      </c>
      <c r="H2776" s="1" t="s">
        <v>32</v>
      </c>
      <c r="I2776" s="1" t="s">
        <v>21</v>
      </c>
      <c r="J2776" s="1">
        <v>290</v>
      </c>
      <c r="K2776" s="1">
        <v>414.7</v>
      </c>
    </row>
    <row r="2777" spans="1:11" ht="18" customHeight="1">
      <c r="A2777" s="1" t="s">
        <v>36</v>
      </c>
      <c r="B2777" s="1">
        <v>2024</v>
      </c>
      <c r="C2777" s="1" t="s">
        <v>26</v>
      </c>
      <c r="D2777" s="1" t="s">
        <v>20</v>
      </c>
      <c r="E2777" s="1" t="s">
        <v>56</v>
      </c>
      <c r="F2777" s="1" t="s">
        <v>31</v>
      </c>
      <c r="G2777" s="1" t="s">
        <v>16</v>
      </c>
      <c r="H2777" s="1" t="s">
        <v>32</v>
      </c>
      <c r="I2777" s="1" t="s">
        <v>21</v>
      </c>
      <c r="J2777" s="1">
        <v>316</v>
      </c>
      <c r="K2777" s="1">
        <v>451.88</v>
      </c>
    </row>
    <row r="2778" spans="1:11" ht="18" customHeight="1">
      <c r="A2778" s="1" t="s">
        <v>37</v>
      </c>
      <c r="B2778" s="1">
        <v>2024</v>
      </c>
      <c r="C2778" s="1" t="s">
        <v>26</v>
      </c>
      <c r="D2778" s="1" t="s">
        <v>20</v>
      </c>
      <c r="E2778" s="1" t="s">
        <v>56</v>
      </c>
      <c r="F2778" s="1" t="s">
        <v>31</v>
      </c>
      <c r="G2778" s="1" t="s">
        <v>16</v>
      </c>
      <c r="H2778" s="1" t="s">
        <v>32</v>
      </c>
      <c r="I2778" s="1" t="s">
        <v>21</v>
      </c>
      <c r="J2778" s="1">
        <v>286</v>
      </c>
      <c r="K2778" s="1">
        <v>408.98</v>
      </c>
    </row>
    <row r="2779" spans="1:11" ht="18" customHeight="1">
      <c r="A2779" s="1" t="s">
        <v>36</v>
      </c>
      <c r="B2779" s="1">
        <v>2024</v>
      </c>
      <c r="C2779" s="1" t="s">
        <v>26</v>
      </c>
      <c r="D2779" s="1" t="s">
        <v>20</v>
      </c>
      <c r="E2779" s="1" t="s">
        <v>56</v>
      </c>
      <c r="F2779" s="1" t="s">
        <v>31</v>
      </c>
      <c r="G2779" s="1" t="s">
        <v>16</v>
      </c>
      <c r="H2779" s="1" t="s">
        <v>32</v>
      </c>
      <c r="I2779" s="1" t="s">
        <v>21</v>
      </c>
      <c r="J2779" s="1">
        <v>663</v>
      </c>
      <c r="K2779" s="1">
        <v>948.08999999999992</v>
      </c>
    </row>
    <row r="2780" spans="1:11" ht="18" customHeight="1">
      <c r="A2780" s="1" t="s">
        <v>36</v>
      </c>
      <c r="B2780" s="1">
        <v>2024</v>
      </c>
      <c r="C2780" s="1" t="s">
        <v>26</v>
      </c>
      <c r="D2780" s="1" t="s">
        <v>20</v>
      </c>
      <c r="E2780" s="1" t="s">
        <v>56</v>
      </c>
      <c r="F2780" s="1" t="s">
        <v>31</v>
      </c>
      <c r="G2780" s="1" t="s">
        <v>16</v>
      </c>
      <c r="H2780" s="1" t="s">
        <v>32</v>
      </c>
      <c r="I2780" s="1" t="s">
        <v>21</v>
      </c>
      <c r="J2780" s="1">
        <v>750</v>
      </c>
      <c r="K2780" s="1">
        <v>1072.5</v>
      </c>
    </row>
    <row r="2781" spans="1:11" ht="18" customHeight="1">
      <c r="A2781" s="1" t="s">
        <v>36</v>
      </c>
      <c r="B2781" s="1">
        <v>2024</v>
      </c>
      <c r="C2781" s="1" t="s">
        <v>26</v>
      </c>
      <c r="D2781" s="1" t="s">
        <v>20</v>
      </c>
      <c r="E2781" s="1" t="s">
        <v>56</v>
      </c>
      <c r="F2781" s="1" t="s">
        <v>31</v>
      </c>
      <c r="G2781" s="1" t="s">
        <v>16</v>
      </c>
      <c r="H2781" s="1" t="s">
        <v>32</v>
      </c>
      <c r="I2781" s="1" t="s">
        <v>21</v>
      </c>
      <c r="J2781" s="1">
        <v>315</v>
      </c>
      <c r="K2781" s="1">
        <v>450.45</v>
      </c>
    </row>
    <row r="2782" spans="1:11" ht="18" customHeight="1">
      <c r="A2782" s="1" t="s">
        <v>36</v>
      </c>
      <c r="B2782" s="1">
        <v>2024</v>
      </c>
      <c r="C2782" s="1" t="s">
        <v>26</v>
      </c>
      <c r="D2782" s="1" t="s">
        <v>20</v>
      </c>
      <c r="E2782" s="1" t="s">
        <v>56</v>
      </c>
      <c r="F2782" s="1" t="s">
        <v>31</v>
      </c>
      <c r="G2782" s="1" t="s">
        <v>16</v>
      </c>
      <c r="H2782" s="1" t="s">
        <v>32</v>
      </c>
      <c r="I2782" s="1" t="s">
        <v>21</v>
      </c>
      <c r="J2782" s="1">
        <v>789</v>
      </c>
      <c r="K2782" s="1">
        <v>526.24</v>
      </c>
    </row>
    <row r="2783" spans="1:11" ht="18" customHeight="1">
      <c r="A2783" s="1" t="s">
        <v>37</v>
      </c>
      <c r="B2783" s="1">
        <v>2024</v>
      </c>
      <c r="C2783" s="1" t="s">
        <v>26</v>
      </c>
      <c r="D2783" s="1" t="s">
        <v>20</v>
      </c>
      <c r="E2783" s="1" t="s">
        <v>56</v>
      </c>
      <c r="F2783" s="1" t="s">
        <v>31</v>
      </c>
      <c r="G2783" s="1" t="s">
        <v>16</v>
      </c>
      <c r="H2783" s="1" t="s">
        <v>32</v>
      </c>
      <c r="I2783" s="1" t="s">
        <v>21</v>
      </c>
      <c r="J2783" s="1">
        <v>313</v>
      </c>
      <c r="K2783" s="1">
        <v>447.59000000000003</v>
      </c>
    </row>
    <row r="2784" spans="1:11" ht="18" customHeight="1">
      <c r="A2784" s="1" t="s">
        <v>36</v>
      </c>
      <c r="B2784" s="1">
        <v>2024</v>
      </c>
      <c r="C2784" s="1" t="s">
        <v>26</v>
      </c>
      <c r="D2784" s="1" t="s">
        <v>20</v>
      </c>
      <c r="E2784" s="1" t="s">
        <v>56</v>
      </c>
      <c r="F2784" s="1" t="s">
        <v>31</v>
      </c>
      <c r="G2784" s="1" t="s">
        <v>16</v>
      </c>
      <c r="H2784" s="1" t="s">
        <v>32</v>
      </c>
      <c r="I2784" s="1" t="s">
        <v>21</v>
      </c>
      <c r="J2784" s="1">
        <v>289</v>
      </c>
      <c r="K2784" s="1">
        <v>413.27</v>
      </c>
    </row>
    <row r="2785" spans="1:11" ht="18" customHeight="1">
      <c r="A2785" s="1" t="s">
        <v>36</v>
      </c>
      <c r="B2785" s="1">
        <v>2024</v>
      </c>
      <c r="C2785" s="1" t="s">
        <v>26</v>
      </c>
      <c r="D2785" s="1" t="s">
        <v>20</v>
      </c>
      <c r="E2785" s="1" t="s">
        <v>56</v>
      </c>
      <c r="F2785" s="1" t="s">
        <v>31</v>
      </c>
      <c r="G2785" s="1" t="s">
        <v>16</v>
      </c>
      <c r="H2785" s="1" t="s">
        <v>32</v>
      </c>
      <c r="I2785" s="1" t="s">
        <v>21</v>
      </c>
      <c r="J2785" s="1">
        <v>317</v>
      </c>
      <c r="K2785" s="1">
        <v>453.31</v>
      </c>
    </row>
    <row r="2786" spans="1:11" ht="18" customHeight="1">
      <c r="A2786" s="1" t="s">
        <v>36</v>
      </c>
      <c r="B2786" s="1">
        <v>2024</v>
      </c>
      <c r="C2786" s="1" t="s">
        <v>26</v>
      </c>
      <c r="D2786" s="1" t="s">
        <v>20</v>
      </c>
      <c r="E2786" s="1" t="s">
        <v>56</v>
      </c>
      <c r="F2786" s="1" t="s">
        <v>31</v>
      </c>
      <c r="G2786" s="1" t="s">
        <v>16</v>
      </c>
      <c r="H2786" s="1" t="s">
        <v>32</v>
      </c>
      <c r="I2786" s="1" t="s">
        <v>21</v>
      </c>
      <c r="J2786" s="1">
        <v>759</v>
      </c>
      <c r="K2786" s="1">
        <v>1085.3699999999999</v>
      </c>
    </row>
    <row r="2787" spans="1:11" ht="18" customHeight="1">
      <c r="A2787" s="1" t="s">
        <v>36</v>
      </c>
      <c r="B2787" s="1">
        <v>2024</v>
      </c>
      <c r="C2787" s="1" t="s">
        <v>45</v>
      </c>
      <c r="D2787" s="1" t="s">
        <v>20</v>
      </c>
      <c r="E2787" s="1" t="s">
        <v>56</v>
      </c>
      <c r="F2787" s="1" t="s">
        <v>31</v>
      </c>
      <c r="G2787" s="1" t="s">
        <v>16</v>
      </c>
      <c r="H2787" s="1" t="s">
        <v>32</v>
      </c>
      <c r="I2787" s="1" t="s">
        <v>21</v>
      </c>
      <c r="J2787" s="1">
        <v>284</v>
      </c>
      <c r="K2787" s="1">
        <v>434.52</v>
      </c>
    </row>
    <row r="2788" spans="1:11" ht="18" customHeight="1">
      <c r="A2788" s="1" t="s">
        <v>36</v>
      </c>
      <c r="B2788" s="1">
        <v>2024</v>
      </c>
      <c r="C2788" s="1" t="s">
        <v>45</v>
      </c>
      <c r="D2788" s="1" t="s">
        <v>20</v>
      </c>
      <c r="E2788" s="1" t="s">
        <v>56</v>
      </c>
      <c r="F2788" s="1" t="s">
        <v>31</v>
      </c>
      <c r="G2788" s="1" t="s">
        <v>16</v>
      </c>
      <c r="H2788" s="1" t="s">
        <v>32</v>
      </c>
      <c r="I2788" s="1" t="s">
        <v>21</v>
      </c>
      <c r="J2788" s="1">
        <v>254</v>
      </c>
      <c r="K2788" s="1">
        <v>363.22</v>
      </c>
    </row>
    <row r="2789" spans="1:11" ht="18" customHeight="1">
      <c r="A2789" s="1" t="s">
        <v>36</v>
      </c>
      <c r="B2789" s="1">
        <v>2024</v>
      </c>
      <c r="C2789" s="1" t="s">
        <v>45</v>
      </c>
      <c r="D2789" s="1" t="s">
        <v>20</v>
      </c>
      <c r="E2789" s="1" t="s">
        <v>56</v>
      </c>
      <c r="F2789" s="1" t="s">
        <v>31</v>
      </c>
      <c r="G2789" s="1" t="s">
        <v>16</v>
      </c>
      <c r="H2789" s="1" t="s">
        <v>32</v>
      </c>
      <c r="I2789" s="1" t="s">
        <v>21</v>
      </c>
      <c r="J2789" s="1">
        <v>286</v>
      </c>
      <c r="K2789" s="1">
        <v>408.98</v>
      </c>
    </row>
    <row r="2790" spans="1:11" ht="18" customHeight="1">
      <c r="A2790" s="1" t="s">
        <v>33</v>
      </c>
      <c r="B2790" s="1">
        <v>2024</v>
      </c>
      <c r="C2790" s="1" t="s">
        <v>45</v>
      </c>
      <c r="D2790" s="1" t="s">
        <v>20</v>
      </c>
      <c r="E2790" s="1" t="s">
        <v>56</v>
      </c>
      <c r="F2790" s="1" t="s">
        <v>31</v>
      </c>
      <c r="G2790" s="1" t="s">
        <v>16</v>
      </c>
      <c r="H2790" s="1" t="s">
        <v>32</v>
      </c>
      <c r="I2790" s="1" t="s">
        <v>21</v>
      </c>
      <c r="J2790" s="1">
        <v>256</v>
      </c>
      <c r="K2790" s="1">
        <v>366.08</v>
      </c>
    </row>
    <row r="2791" spans="1:11" ht="18" customHeight="1">
      <c r="A2791" s="1" t="s">
        <v>36</v>
      </c>
      <c r="B2791" s="1">
        <v>2024</v>
      </c>
      <c r="C2791" s="1" t="s">
        <v>45</v>
      </c>
      <c r="D2791" s="1" t="s">
        <v>20</v>
      </c>
      <c r="E2791" s="1" t="s">
        <v>56</v>
      </c>
      <c r="F2791" s="1" t="s">
        <v>31</v>
      </c>
      <c r="G2791" s="1" t="s">
        <v>16</v>
      </c>
      <c r="H2791" s="1" t="s">
        <v>32</v>
      </c>
      <c r="I2791" s="1" t="s">
        <v>21</v>
      </c>
      <c r="J2791" s="1">
        <v>669</v>
      </c>
      <c r="K2791" s="1">
        <v>956.67000000000007</v>
      </c>
    </row>
    <row r="2792" spans="1:11" ht="18" customHeight="1">
      <c r="A2792" s="1" t="s">
        <v>33</v>
      </c>
      <c r="B2792" s="1">
        <v>2024</v>
      </c>
      <c r="C2792" s="1" t="s">
        <v>45</v>
      </c>
      <c r="D2792" s="1" t="s">
        <v>20</v>
      </c>
      <c r="E2792" s="1" t="s">
        <v>56</v>
      </c>
      <c r="F2792" s="1" t="s">
        <v>31</v>
      </c>
      <c r="G2792" s="1" t="s">
        <v>16</v>
      </c>
      <c r="H2792" s="1" t="s">
        <v>32</v>
      </c>
      <c r="I2792" s="1" t="s">
        <v>21</v>
      </c>
      <c r="J2792" s="1">
        <v>755</v>
      </c>
      <c r="K2792" s="1">
        <v>1079.6500000000001</v>
      </c>
    </row>
    <row r="2793" spans="1:11" ht="18" customHeight="1">
      <c r="A2793" s="1" t="s">
        <v>33</v>
      </c>
      <c r="B2793" s="1">
        <v>2024</v>
      </c>
      <c r="C2793" s="1" t="s">
        <v>45</v>
      </c>
      <c r="D2793" s="1" t="s">
        <v>20</v>
      </c>
      <c r="E2793" s="1" t="s">
        <v>56</v>
      </c>
      <c r="F2793" s="1" t="s">
        <v>31</v>
      </c>
      <c r="G2793" s="1" t="s">
        <v>16</v>
      </c>
      <c r="H2793" s="1" t="s">
        <v>32</v>
      </c>
      <c r="I2793" s="1" t="s">
        <v>21</v>
      </c>
      <c r="J2793" s="1">
        <v>285</v>
      </c>
      <c r="K2793" s="1">
        <v>407.55</v>
      </c>
    </row>
    <row r="2794" spans="1:11" ht="18" customHeight="1">
      <c r="A2794" s="1" t="s">
        <v>36</v>
      </c>
      <c r="B2794" s="1">
        <v>2024</v>
      </c>
      <c r="C2794" s="1" t="s">
        <v>45</v>
      </c>
      <c r="D2794" s="1" t="s">
        <v>20</v>
      </c>
      <c r="E2794" s="1" t="s">
        <v>56</v>
      </c>
      <c r="F2794" s="1" t="s">
        <v>31</v>
      </c>
      <c r="G2794" s="1" t="s">
        <v>16</v>
      </c>
      <c r="H2794" s="1" t="s">
        <v>32</v>
      </c>
      <c r="I2794" s="1" t="s">
        <v>21</v>
      </c>
      <c r="J2794" s="1">
        <v>795</v>
      </c>
      <c r="K2794" s="1">
        <v>526.24</v>
      </c>
    </row>
    <row r="2795" spans="1:11" ht="18" customHeight="1">
      <c r="A2795" s="1" t="s">
        <v>33</v>
      </c>
      <c r="B2795" s="1">
        <v>2024</v>
      </c>
      <c r="C2795" s="1" t="s">
        <v>45</v>
      </c>
      <c r="D2795" s="1" t="s">
        <v>20</v>
      </c>
      <c r="E2795" s="1" t="s">
        <v>56</v>
      </c>
      <c r="F2795" s="1" t="s">
        <v>31</v>
      </c>
      <c r="G2795" s="1" t="s">
        <v>16</v>
      </c>
      <c r="H2795" s="1" t="s">
        <v>32</v>
      </c>
      <c r="I2795" s="1" t="s">
        <v>21</v>
      </c>
      <c r="J2795" s="1">
        <v>283</v>
      </c>
      <c r="K2795" s="1">
        <v>404.69</v>
      </c>
    </row>
    <row r="2796" spans="1:11" ht="18" customHeight="1">
      <c r="A2796" s="1" t="s">
        <v>36</v>
      </c>
      <c r="B2796" s="1">
        <v>2024</v>
      </c>
      <c r="C2796" s="1" t="s">
        <v>45</v>
      </c>
      <c r="D2796" s="1" t="s">
        <v>20</v>
      </c>
      <c r="E2796" s="1" t="s">
        <v>56</v>
      </c>
      <c r="F2796" s="1" t="s">
        <v>31</v>
      </c>
      <c r="G2796" s="1" t="s">
        <v>16</v>
      </c>
      <c r="H2796" s="1" t="s">
        <v>32</v>
      </c>
      <c r="I2796" s="1" t="s">
        <v>21</v>
      </c>
      <c r="J2796" s="1">
        <v>259</v>
      </c>
      <c r="K2796" s="1">
        <v>370.37</v>
      </c>
    </row>
    <row r="2797" spans="1:11" ht="18" customHeight="1">
      <c r="A2797" s="1" t="s">
        <v>36</v>
      </c>
      <c r="B2797" s="1">
        <v>2024</v>
      </c>
      <c r="C2797" s="1" t="s">
        <v>45</v>
      </c>
      <c r="D2797" s="1" t="s">
        <v>20</v>
      </c>
      <c r="E2797" s="1" t="s">
        <v>56</v>
      </c>
      <c r="F2797" s="1" t="s">
        <v>31</v>
      </c>
      <c r="G2797" s="1" t="s">
        <v>16</v>
      </c>
      <c r="H2797" s="1" t="s">
        <v>32</v>
      </c>
      <c r="I2797" s="1" t="s">
        <v>21</v>
      </c>
      <c r="J2797" s="1">
        <v>281</v>
      </c>
      <c r="K2797" s="1">
        <v>401.83</v>
      </c>
    </row>
    <row r="2798" spans="1:11" ht="18" customHeight="1">
      <c r="A2798" s="1" t="s">
        <v>36</v>
      </c>
      <c r="B2798" s="1">
        <v>2024</v>
      </c>
      <c r="C2798" s="1" t="s">
        <v>45</v>
      </c>
      <c r="D2798" s="1" t="s">
        <v>20</v>
      </c>
      <c r="E2798" s="1" t="s">
        <v>56</v>
      </c>
      <c r="F2798" s="1" t="s">
        <v>31</v>
      </c>
      <c r="G2798" s="1" t="s">
        <v>16</v>
      </c>
      <c r="H2798" s="1" t="s">
        <v>32</v>
      </c>
      <c r="I2798" s="1" t="s">
        <v>21</v>
      </c>
      <c r="J2798" s="1">
        <v>764</v>
      </c>
      <c r="K2798" s="1">
        <v>1092.52</v>
      </c>
    </row>
    <row r="2799" spans="1:11" ht="18" customHeight="1">
      <c r="A2799" s="1" t="s">
        <v>30</v>
      </c>
      <c r="B2799" s="1">
        <v>2024</v>
      </c>
      <c r="C2799" s="1" t="s">
        <v>44</v>
      </c>
      <c r="D2799" s="1" t="s">
        <v>20</v>
      </c>
      <c r="E2799" s="1" t="s">
        <v>56</v>
      </c>
      <c r="F2799" s="1" t="s">
        <v>31</v>
      </c>
      <c r="G2799" s="1" t="s">
        <v>16</v>
      </c>
      <c r="H2799" s="1" t="s">
        <v>32</v>
      </c>
      <c r="I2799" s="1" t="s">
        <v>21</v>
      </c>
      <c r="J2799" s="1">
        <v>290</v>
      </c>
      <c r="K2799" s="1">
        <v>443.70000000000005</v>
      </c>
    </row>
    <row r="2800" spans="1:11" ht="18" customHeight="1">
      <c r="A2800" s="1" t="s">
        <v>30</v>
      </c>
      <c r="B2800" s="1">
        <v>2024</v>
      </c>
      <c r="C2800" s="1" t="s">
        <v>44</v>
      </c>
      <c r="D2800" s="1" t="s">
        <v>20</v>
      </c>
      <c r="E2800" s="1" t="s">
        <v>56</v>
      </c>
      <c r="F2800" s="1" t="s">
        <v>31</v>
      </c>
      <c r="G2800" s="1" t="s">
        <v>16</v>
      </c>
      <c r="H2800" s="1" t="s">
        <v>32</v>
      </c>
      <c r="I2800" s="1" t="s">
        <v>21</v>
      </c>
      <c r="J2800" s="1">
        <v>260</v>
      </c>
      <c r="K2800" s="1">
        <v>371.8</v>
      </c>
    </row>
    <row r="2801" spans="1:11" ht="18" customHeight="1">
      <c r="A2801" s="1" t="s">
        <v>36</v>
      </c>
      <c r="B2801" s="1">
        <v>2024</v>
      </c>
      <c r="C2801" s="1" t="s">
        <v>44</v>
      </c>
      <c r="D2801" s="1" t="s">
        <v>20</v>
      </c>
      <c r="E2801" s="1" t="s">
        <v>56</v>
      </c>
      <c r="F2801" s="1" t="s">
        <v>31</v>
      </c>
      <c r="G2801" s="1" t="s">
        <v>16</v>
      </c>
      <c r="H2801" s="1" t="s">
        <v>32</v>
      </c>
      <c r="I2801" s="1" t="s">
        <v>21</v>
      </c>
      <c r="J2801" s="1">
        <v>262</v>
      </c>
      <c r="K2801" s="1">
        <v>374.65999999999997</v>
      </c>
    </row>
    <row r="2802" spans="1:11" ht="18" customHeight="1">
      <c r="A2802" s="1" t="s">
        <v>30</v>
      </c>
      <c r="B2802" s="1">
        <v>2024</v>
      </c>
      <c r="C2802" s="1" t="s">
        <v>44</v>
      </c>
      <c r="D2802" s="1" t="s">
        <v>20</v>
      </c>
      <c r="E2802" s="1" t="s">
        <v>56</v>
      </c>
      <c r="F2802" s="1" t="s">
        <v>31</v>
      </c>
      <c r="G2802" s="1" t="s">
        <v>16</v>
      </c>
      <c r="H2802" s="1" t="s">
        <v>32</v>
      </c>
      <c r="I2802" s="1" t="s">
        <v>21</v>
      </c>
      <c r="J2802" s="1">
        <v>668</v>
      </c>
      <c r="K2802" s="1">
        <v>955.24</v>
      </c>
    </row>
    <row r="2803" spans="1:11" ht="18" customHeight="1">
      <c r="A2803" s="1" t="s">
        <v>30</v>
      </c>
      <c r="B2803" s="1">
        <v>2024</v>
      </c>
      <c r="C2803" s="1" t="s">
        <v>44</v>
      </c>
      <c r="D2803" s="1" t="s">
        <v>20</v>
      </c>
      <c r="E2803" s="1" t="s">
        <v>56</v>
      </c>
      <c r="F2803" s="1" t="s">
        <v>31</v>
      </c>
      <c r="G2803" s="1" t="s">
        <v>16</v>
      </c>
      <c r="H2803" s="1" t="s">
        <v>32</v>
      </c>
      <c r="I2803" s="1" t="s">
        <v>21</v>
      </c>
      <c r="J2803" s="1">
        <v>754</v>
      </c>
      <c r="K2803" s="1">
        <v>1078.22</v>
      </c>
    </row>
    <row r="2804" spans="1:11" ht="18" customHeight="1">
      <c r="A2804" s="1" t="s">
        <v>30</v>
      </c>
      <c r="B2804" s="1">
        <v>2024</v>
      </c>
      <c r="C2804" s="1" t="s">
        <v>44</v>
      </c>
      <c r="D2804" s="1" t="s">
        <v>20</v>
      </c>
      <c r="E2804" s="1" t="s">
        <v>56</v>
      </c>
      <c r="F2804" s="1" t="s">
        <v>31</v>
      </c>
      <c r="G2804" s="1" t="s">
        <v>16</v>
      </c>
      <c r="H2804" s="1" t="s">
        <v>32</v>
      </c>
      <c r="I2804" s="1" t="s">
        <v>21</v>
      </c>
      <c r="J2804" s="1">
        <v>291</v>
      </c>
      <c r="K2804" s="1">
        <v>416.13</v>
      </c>
    </row>
    <row r="2805" spans="1:11" ht="18" customHeight="1">
      <c r="A2805" s="1" t="s">
        <v>30</v>
      </c>
      <c r="B2805" s="1">
        <v>2024</v>
      </c>
      <c r="C2805" s="1" t="s">
        <v>44</v>
      </c>
      <c r="D2805" s="1" t="s">
        <v>20</v>
      </c>
      <c r="E2805" s="1" t="s">
        <v>56</v>
      </c>
      <c r="F2805" s="1" t="s">
        <v>31</v>
      </c>
      <c r="G2805" s="1" t="s">
        <v>16</v>
      </c>
      <c r="H2805" s="1" t="s">
        <v>32</v>
      </c>
      <c r="I2805" s="1" t="s">
        <v>21</v>
      </c>
      <c r="J2805" s="1">
        <v>794</v>
      </c>
      <c r="K2805" s="1">
        <v>526.24</v>
      </c>
    </row>
    <row r="2806" spans="1:11" ht="18" customHeight="1">
      <c r="A2806" s="1" t="s">
        <v>36</v>
      </c>
      <c r="B2806" s="1">
        <v>2024</v>
      </c>
      <c r="C2806" s="1" t="s">
        <v>44</v>
      </c>
      <c r="D2806" s="1" t="s">
        <v>20</v>
      </c>
      <c r="E2806" s="1" t="s">
        <v>56</v>
      </c>
      <c r="F2806" s="1" t="s">
        <v>31</v>
      </c>
      <c r="G2806" s="1" t="s">
        <v>16</v>
      </c>
      <c r="H2806" s="1" t="s">
        <v>32</v>
      </c>
      <c r="I2806" s="1" t="s">
        <v>21</v>
      </c>
      <c r="J2806" s="1">
        <v>289</v>
      </c>
      <c r="K2806" s="1">
        <v>413.27</v>
      </c>
    </row>
    <row r="2807" spans="1:11" ht="18" customHeight="1">
      <c r="A2807" s="1" t="s">
        <v>30</v>
      </c>
      <c r="B2807" s="1">
        <v>2024</v>
      </c>
      <c r="C2807" s="1" t="s">
        <v>44</v>
      </c>
      <c r="D2807" s="1" t="s">
        <v>20</v>
      </c>
      <c r="E2807" s="1" t="s">
        <v>56</v>
      </c>
      <c r="F2807" s="1" t="s">
        <v>31</v>
      </c>
      <c r="G2807" s="1" t="s">
        <v>16</v>
      </c>
      <c r="H2807" s="1" t="s">
        <v>32</v>
      </c>
      <c r="I2807" s="1" t="s">
        <v>21</v>
      </c>
      <c r="J2807" s="1">
        <v>287</v>
      </c>
      <c r="K2807" s="1">
        <v>410.40999999999997</v>
      </c>
    </row>
    <row r="2808" spans="1:11" ht="18" customHeight="1">
      <c r="A2808" s="1" t="s">
        <v>30</v>
      </c>
      <c r="B2808" s="1">
        <v>2024</v>
      </c>
      <c r="C2808" s="1" t="s">
        <v>44</v>
      </c>
      <c r="D2808" s="1" t="s">
        <v>20</v>
      </c>
      <c r="E2808" s="1" t="s">
        <v>56</v>
      </c>
      <c r="F2808" s="1" t="s">
        <v>31</v>
      </c>
      <c r="G2808" s="1" t="s">
        <v>16</v>
      </c>
      <c r="H2808" s="1" t="s">
        <v>32</v>
      </c>
      <c r="I2808" s="1" t="s">
        <v>21</v>
      </c>
      <c r="J2808" s="1">
        <v>763</v>
      </c>
      <c r="K2808" s="1">
        <v>1091.0899999999999</v>
      </c>
    </row>
    <row r="2809" spans="1:11" ht="18" customHeight="1">
      <c r="A2809" s="1" t="s">
        <v>33</v>
      </c>
      <c r="B2809" s="1">
        <v>2024</v>
      </c>
      <c r="C2809" s="1" t="s">
        <v>39</v>
      </c>
      <c r="D2809" s="1" t="s">
        <v>20</v>
      </c>
      <c r="E2809" s="1" t="s">
        <v>56</v>
      </c>
      <c r="F2809" s="1" t="s">
        <v>31</v>
      </c>
      <c r="G2809" s="1" t="s">
        <v>16</v>
      </c>
      <c r="H2809" s="1" t="s">
        <v>32</v>
      </c>
      <c r="I2809" s="1" t="s">
        <v>21</v>
      </c>
      <c r="J2809" s="1">
        <v>278</v>
      </c>
      <c r="K2809" s="1">
        <v>397.53999999999996</v>
      </c>
    </row>
    <row r="2810" spans="1:11" ht="18" customHeight="1">
      <c r="A2810" s="1" t="s">
        <v>36</v>
      </c>
      <c r="B2810" s="1">
        <v>2024</v>
      </c>
      <c r="C2810" s="1" t="s">
        <v>39</v>
      </c>
      <c r="D2810" s="1" t="s">
        <v>20</v>
      </c>
      <c r="E2810" s="1" t="s">
        <v>56</v>
      </c>
      <c r="F2810" s="1" t="s">
        <v>31</v>
      </c>
      <c r="G2810" s="1" t="s">
        <v>16</v>
      </c>
      <c r="H2810" s="1" t="s">
        <v>32</v>
      </c>
      <c r="I2810" s="1" t="s">
        <v>21</v>
      </c>
      <c r="J2810" s="1">
        <v>304</v>
      </c>
      <c r="K2810" s="1">
        <v>434.72</v>
      </c>
    </row>
    <row r="2811" spans="1:11" ht="18" customHeight="1">
      <c r="A2811" s="1" t="s">
        <v>36</v>
      </c>
      <c r="B2811" s="1">
        <v>2024</v>
      </c>
      <c r="C2811" s="1" t="s">
        <v>39</v>
      </c>
      <c r="D2811" s="1" t="s">
        <v>20</v>
      </c>
      <c r="E2811" s="1" t="s">
        <v>56</v>
      </c>
      <c r="F2811" s="1" t="s">
        <v>31</v>
      </c>
      <c r="G2811" s="1" t="s">
        <v>16</v>
      </c>
      <c r="H2811" s="1" t="s">
        <v>32</v>
      </c>
      <c r="I2811" s="1" t="s">
        <v>21</v>
      </c>
      <c r="J2811" s="1">
        <v>280</v>
      </c>
      <c r="K2811" s="1">
        <v>400.4</v>
      </c>
    </row>
    <row r="2812" spans="1:11" ht="18" customHeight="1">
      <c r="A2812" s="1" t="s">
        <v>36</v>
      </c>
      <c r="B2812" s="1">
        <v>2024</v>
      </c>
      <c r="C2812" s="1" t="s">
        <v>39</v>
      </c>
      <c r="D2812" s="1" t="s">
        <v>20</v>
      </c>
      <c r="E2812" s="1" t="s">
        <v>56</v>
      </c>
      <c r="F2812" s="1" t="s">
        <v>31</v>
      </c>
      <c r="G2812" s="1" t="s">
        <v>16</v>
      </c>
      <c r="H2812" s="1" t="s">
        <v>32</v>
      </c>
      <c r="I2812" s="1" t="s">
        <v>21</v>
      </c>
      <c r="J2812" s="1">
        <v>665</v>
      </c>
      <c r="K2812" s="1">
        <v>950.95</v>
      </c>
    </row>
    <row r="2813" spans="1:11" ht="18" customHeight="1">
      <c r="A2813" s="1" t="s">
        <v>30</v>
      </c>
      <c r="B2813" s="1">
        <v>2024</v>
      </c>
      <c r="C2813" s="1" t="s">
        <v>39</v>
      </c>
      <c r="D2813" s="1" t="s">
        <v>20</v>
      </c>
      <c r="E2813" s="1" t="s">
        <v>56</v>
      </c>
      <c r="F2813" s="1" t="s">
        <v>31</v>
      </c>
      <c r="G2813" s="1" t="s">
        <v>16</v>
      </c>
      <c r="H2813" s="1" t="s">
        <v>32</v>
      </c>
      <c r="I2813" s="1" t="s">
        <v>21</v>
      </c>
      <c r="J2813" s="1">
        <v>752</v>
      </c>
      <c r="K2813" s="1">
        <v>1075.3600000000001</v>
      </c>
    </row>
    <row r="2814" spans="1:11" ht="18" customHeight="1">
      <c r="A2814" s="1" t="s">
        <v>30</v>
      </c>
      <c r="B2814" s="1">
        <v>2024</v>
      </c>
      <c r="C2814" s="1" t="s">
        <v>39</v>
      </c>
      <c r="D2814" s="1" t="s">
        <v>20</v>
      </c>
      <c r="E2814" s="1" t="s">
        <v>56</v>
      </c>
      <c r="F2814" s="1" t="s">
        <v>31</v>
      </c>
      <c r="G2814" s="1" t="s">
        <v>16</v>
      </c>
      <c r="H2814" s="1" t="s">
        <v>32</v>
      </c>
      <c r="I2814" s="1" t="s">
        <v>21</v>
      </c>
      <c r="J2814" s="1">
        <v>303</v>
      </c>
      <c r="K2814" s="1">
        <v>433.28999999999996</v>
      </c>
    </row>
    <row r="2815" spans="1:11" ht="18" customHeight="1">
      <c r="A2815" s="1" t="s">
        <v>36</v>
      </c>
      <c r="B2815" s="1">
        <v>2024</v>
      </c>
      <c r="C2815" s="1" t="s">
        <v>39</v>
      </c>
      <c r="D2815" s="1" t="s">
        <v>20</v>
      </c>
      <c r="E2815" s="1" t="s">
        <v>56</v>
      </c>
      <c r="F2815" s="1" t="s">
        <v>31</v>
      </c>
      <c r="G2815" s="1" t="s">
        <v>16</v>
      </c>
      <c r="H2815" s="1" t="s">
        <v>32</v>
      </c>
      <c r="I2815" s="1" t="s">
        <v>21</v>
      </c>
      <c r="J2815" s="1">
        <v>791</v>
      </c>
      <c r="K2815" s="1">
        <v>526.24</v>
      </c>
    </row>
    <row r="2816" spans="1:11" ht="18" customHeight="1">
      <c r="A2816" s="1" t="s">
        <v>36</v>
      </c>
      <c r="B2816" s="1">
        <v>2024</v>
      </c>
      <c r="C2816" s="1" t="s">
        <v>39</v>
      </c>
      <c r="D2816" s="1" t="s">
        <v>20</v>
      </c>
      <c r="E2816" s="1" t="s">
        <v>56</v>
      </c>
      <c r="F2816" s="1" t="s">
        <v>31</v>
      </c>
      <c r="G2816" s="1" t="s">
        <v>16</v>
      </c>
      <c r="H2816" s="1" t="s">
        <v>32</v>
      </c>
      <c r="I2816" s="1" t="s">
        <v>21</v>
      </c>
      <c r="J2816" s="1">
        <v>307</v>
      </c>
      <c r="K2816" s="1">
        <v>439.01</v>
      </c>
    </row>
    <row r="2817" spans="1:11" ht="18" customHeight="1">
      <c r="A2817" s="1" t="s">
        <v>36</v>
      </c>
      <c r="B2817" s="1">
        <v>2024</v>
      </c>
      <c r="C2817" s="1" t="s">
        <v>39</v>
      </c>
      <c r="D2817" s="1" t="s">
        <v>20</v>
      </c>
      <c r="E2817" s="1" t="s">
        <v>56</v>
      </c>
      <c r="F2817" s="1" t="s">
        <v>31</v>
      </c>
      <c r="G2817" s="1" t="s">
        <v>16</v>
      </c>
      <c r="H2817" s="1" t="s">
        <v>32</v>
      </c>
      <c r="I2817" s="1" t="s">
        <v>21</v>
      </c>
      <c r="J2817" s="1">
        <v>277</v>
      </c>
      <c r="K2817" s="1">
        <v>396.11</v>
      </c>
    </row>
    <row r="2818" spans="1:11" ht="18" customHeight="1">
      <c r="A2818" s="1" t="s">
        <v>33</v>
      </c>
      <c r="B2818" s="1">
        <v>2024</v>
      </c>
      <c r="C2818" s="1" t="s">
        <v>39</v>
      </c>
      <c r="D2818" s="1" t="s">
        <v>20</v>
      </c>
      <c r="E2818" s="1" t="s">
        <v>56</v>
      </c>
      <c r="F2818" s="1" t="s">
        <v>31</v>
      </c>
      <c r="G2818" s="1" t="s">
        <v>16</v>
      </c>
      <c r="H2818" s="1" t="s">
        <v>32</v>
      </c>
      <c r="I2818" s="1" t="s">
        <v>21</v>
      </c>
      <c r="J2818" s="1">
        <v>305</v>
      </c>
      <c r="K2818" s="1">
        <v>436.15</v>
      </c>
    </row>
    <row r="2819" spans="1:11" ht="18" customHeight="1">
      <c r="A2819" s="1" t="s">
        <v>36</v>
      </c>
      <c r="B2819" s="1">
        <v>2024</v>
      </c>
      <c r="C2819" s="1" t="s">
        <v>43</v>
      </c>
      <c r="D2819" s="1" t="s">
        <v>20</v>
      </c>
      <c r="E2819" s="1" t="s">
        <v>56</v>
      </c>
      <c r="F2819" s="1" t="s">
        <v>31</v>
      </c>
      <c r="G2819" s="1" t="s">
        <v>16</v>
      </c>
      <c r="H2819" s="1" t="s">
        <v>32</v>
      </c>
      <c r="I2819" s="1" t="s">
        <v>21</v>
      </c>
      <c r="J2819" s="1">
        <v>296</v>
      </c>
      <c r="K2819" s="1">
        <v>452.88</v>
      </c>
    </row>
    <row r="2820" spans="1:11" ht="18" customHeight="1">
      <c r="A2820" s="1" t="s">
        <v>36</v>
      </c>
      <c r="B2820" s="1">
        <v>2024</v>
      </c>
      <c r="C2820" s="1" t="s">
        <v>43</v>
      </c>
      <c r="D2820" s="1" t="s">
        <v>20</v>
      </c>
      <c r="E2820" s="1" t="s">
        <v>56</v>
      </c>
      <c r="F2820" s="1" t="s">
        <v>31</v>
      </c>
      <c r="G2820" s="1" t="s">
        <v>16</v>
      </c>
      <c r="H2820" s="1" t="s">
        <v>32</v>
      </c>
      <c r="I2820" s="1" t="s">
        <v>21</v>
      </c>
      <c r="J2820" s="1">
        <v>266</v>
      </c>
      <c r="K2820" s="1">
        <v>380.38</v>
      </c>
    </row>
    <row r="2821" spans="1:11" ht="18" customHeight="1">
      <c r="A2821" s="1" t="s">
        <v>36</v>
      </c>
      <c r="B2821" s="1">
        <v>2024</v>
      </c>
      <c r="C2821" s="1" t="s">
        <v>43</v>
      </c>
      <c r="D2821" s="1" t="s">
        <v>20</v>
      </c>
      <c r="E2821" s="1" t="s">
        <v>56</v>
      </c>
      <c r="F2821" s="1" t="s">
        <v>31</v>
      </c>
      <c r="G2821" s="1" t="s">
        <v>16</v>
      </c>
      <c r="H2821" s="1" t="s">
        <v>32</v>
      </c>
      <c r="I2821" s="1" t="s">
        <v>21</v>
      </c>
      <c r="J2821" s="1">
        <v>292</v>
      </c>
      <c r="K2821" s="1">
        <v>417.56</v>
      </c>
    </row>
    <row r="2822" spans="1:11" ht="18" customHeight="1">
      <c r="A2822" s="1" t="s">
        <v>36</v>
      </c>
      <c r="B2822" s="1">
        <v>2024</v>
      </c>
      <c r="C2822" s="1" t="s">
        <v>43</v>
      </c>
      <c r="D2822" s="1" t="s">
        <v>20</v>
      </c>
      <c r="E2822" s="1" t="s">
        <v>56</v>
      </c>
      <c r="F2822" s="1" t="s">
        <v>31</v>
      </c>
      <c r="G2822" s="1" t="s">
        <v>16</v>
      </c>
      <c r="H2822" s="1" t="s">
        <v>32</v>
      </c>
      <c r="I2822" s="1" t="s">
        <v>21</v>
      </c>
      <c r="J2822" s="1">
        <v>268</v>
      </c>
      <c r="K2822" s="1">
        <v>383.24</v>
      </c>
    </row>
    <row r="2823" spans="1:11" ht="18" customHeight="1">
      <c r="A2823" s="1" t="s">
        <v>33</v>
      </c>
      <c r="B2823" s="1">
        <v>2024</v>
      </c>
      <c r="C2823" s="1" t="s">
        <v>43</v>
      </c>
      <c r="D2823" s="1" t="s">
        <v>20</v>
      </c>
      <c r="E2823" s="1" t="s">
        <v>56</v>
      </c>
      <c r="F2823" s="1" t="s">
        <v>31</v>
      </c>
      <c r="G2823" s="1" t="s">
        <v>16</v>
      </c>
      <c r="H2823" s="1" t="s">
        <v>32</v>
      </c>
      <c r="I2823" s="1" t="s">
        <v>21</v>
      </c>
      <c r="J2823" s="1">
        <v>667</v>
      </c>
      <c r="K2823" s="1">
        <v>953.81</v>
      </c>
    </row>
    <row r="2824" spans="1:11" ht="18" customHeight="1">
      <c r="A2824" s="1" t="s">
        <v>33</v>
      </c>
      <c r="B2824" s="1">
        <v>2024</v>
      </c>
      <c r="C2824" s="1" t="s">
        <v>43</v>
      </c>
      <c r="D2824" s="1" t="s">
        <v>20</v>
      </c>
      <c r="E2824" s="1" t="s">
        <v>56</v>
      </c>
      <c r="F2824" s="1" t="s">
        <v>31</v>
      </c>
      <c r="G2824" s="1" t="s">
        <v>16</v>
      </c>
      <c r="H2824" s="1" t="s">
        <v>32</v>
      </c>
      <c r="I2824" s="1" t="s">
        <v>21</v>
      </c>
      <c r="J2824" s="1">
        <v>793</v>
      </c>
      <c r="K2824" s="1">
        <v>526.24</v>
      </c>
    </row>
    <row r="2825" spans="1:11" ht="18" customHeight="1">
      <c r="A2825" s="1" t="s">
        <v>36</v>
      </c>
      <c r="B2825" s="1">
        <v>2024</v>
      </c>
      <c r="C2825" s="1" t="s">
        <v>43</v>
      </c>
      <c r="D2825" s="1" t="s">
        <v>20</v>
      </c>
      <c r="E2825" s="1" t="s">
        <v>56</v>
      </c>
      <c r="F2825" s="1" t="s">
        <v>31</v>
      </c>
      <c r="G2825" s="1" t="s">
        <v>16</v>
      </c>
      <c r="H2825" s="1" t="s">
        <v>32</v>
      </c>
      <c r="I2825" s="1" t="s">
        <v>21</v>
      </c>
      <c r="J2825" s="1">
        <v>295</v>
      </c>
      <c r="K2825" s="1">
        <v>421.85</v>
      </c>
    </row>
    <row r="2826" spans="1:11" ht="18" customHeight="1">
      <c r="A2826" s="1" t="s">
        <v>36</v>
      </c>
      <c r="B2826" s="1">
        <v>2024</v>
      </c>
      <c r="C2826" s="1" t="s">
        <v>43</v>
      </c>
      <c r="D2826" s="1" t="s">
        <v>20</v>
      </c>
      <c r="E2826" s="1" t="s">
        <v>56</v>
      </c>
      <c r="F2826" s="1" t="s">
        <v>31</v>
      </c>
      <c r="G2826" s="1" t="s">
        <v>16</v>
      </c>
      <c r="H2826" s="1" t="s">
        <v>32</v>
      </c>
      <c r="I2826" s="1" t="s">
        <v>21</v>
      </c>
      <c r="J2826" s="1">
        <v>265</v>
      </c>
      <c r="K2826" s="1">
        <v>378.95</v>
      </c>
    </row>
    <row r="2827" spans="1:11" ht="18" customHeight="1">
      <c r="A2827" s="1" t="s">
        <v>36</v>
      </c>
      <c r="B2827" s="1">
        <v>2024</v>
      </c>
      <c r="C2827" s="1" t="s">
        <v>43</v>
      </c>
      <c r="D2827" s="1" t="s">
        <v>20</v>
      </c>
      <c r="E2827" s="1" t="s">
        <v>56</v>
      </c>
      <c r="F2827" s="1" t="s">
        <v>31</v>
      </c>
      <c r="G2827" s="1" t="s">
        <v>16</v>
      </c>
      <c r="H2827" s="1" t="s">
        <v>32</v>
      </c>
      <c r="I2827" s="1" t="s">
        <v>21</v>
      </c>
      <c r="J2827" s="1">
        <v>293</v>
      </c>
      <c r="K2827" s="1">
        <v>418.99</v>
      </c>
    </row>
    <row r="2828" spans="1:11" ht="18" customHeight="1">
      <c r="A2828" s="1" t="s">
        <v>36</v>
      </c>
      <c r="B2828" s="1">
        <v>2024</v>
      </c>
      <c r="C2828" s="1" t="s">
        <v>43</v>
      </c>
      <c r="D2828" s="1" t="s">
        <v>20</v>
      </c>
      <c r="E2828" s="1" t="s">
        <v>56</v>
      </c>
      <c r="F2828" s="1" t="s">
        <v>31</v>
      </c>
      <c r="G2828" s="1" t="s">
        <v>16</v>
      </c>
      <c r="H2828" s="1" t="s">
        <v>32</v>
      </c>
      <c r="I2828" s="1" t="s">
        <v>21</v>
      </c>
      <c r="J2828" s="1">
        <v>762</v>
      </c>
      <c r="K2828" s="1">
        <v>1089.6599999999999</v>
      </c>
    </row>
    <row r="2829" spans="1:11" ht="18" customHeight="1">
      <c r="A2829" s="1" t="s">
        <v>33</v>
      </c>
      <c r="B2829" s="1">
        <v>2024</v>
      </c>
      <c r="C2829" s="1" t="s">
        <v>49</v>
      </c>
      <c r="D2829" s="1" t="s">
        <v>20</v>
      </c>
      <c r="E2829" s="1" t="s">
        <v>56</v>
      </c>
      <c r="F2829" s="1" t="s">
        <v>31</v>
      </c>
      <c r="G2829" s="1" t="s">
        <v>16</v>
      </c>
      <c r="H2829" s="1" t="s">
        <v>32</v>
      </c>
      <c r="I2829" s="1" t="s">
        <v>21</v>
      </c>
      <c r="J2829" s="1">
        <v>260</v>
      </c>
      <c r="K2829" s="1">
        <v>397.8</v>
      </c>
    </row>
    <row r="2830" spans="1:11" ht="18" customHeight="1">
      <c r="A2830" s="1" t="s">
        <v>36</v>
      </c>
      <c r="B2830" s="1">
        <v>2024</v>
      </c>
      <c r="C2830" s="1" t="s">
        <v>49</v>
      </c>
      <c r="D2830" s="1" t="s">
        <v>20</v>
      </c>
      <c r="E2830" s="1" t="s">
        <v>56</v>
      </c>
      <c r="F2830" s="1" t="s">
        <v>31</v>
      </c>
      <c r="G2830" s="1" t="s">
        <v>16</v>
      </c>
      <c r="H2830" s="1" t="s">
        <v>32</v>
      </c>
      <c r="I2830" s="1" t="s">
        <v>21</v>
      </c>
      <c r="J2830" s="1">
        <v>236</v>
      </c>
      <c r="K2830" s="1">
        <v>337.48</v>
      </c>
    </row>
    <row r="2831" spans="1:11" ht="18" customHeight="1">
      <c r="A2831" s="1" t="s">
        <v>33</v>
      </c>
      <c r="B2831" s="1">
        <v>2024</v>
      </c>
      <c r="C2831" s="1" t="s">
        <v>49</v>
      </c>
      <c r="D2831" s="1" t="s">
        <v>20</v>
      </c>
      <c r="E2831" s="1" t="s">
        <v>56</v>
      </c>
      <c r="F2831" s="1" t="s">
        <v>31</v>
      </c>
      <c r="G2831" s="1" t="s">
        <v>16</v>
      </c>
      <c r="H2831" s="1" t="s">
        <v>32</v>
      </c>
      <c r="I2831" s="1" t="s">
        <v>21</v>
      </c>
      <c r="J2831" s="1">
        <v>262</v>
      </c>
      <c r="K2831" s="1">
        <v>374.65999999999997</v>
      </c>
    </row>
    <row r="2832" spans="1:11" ht="18" customHeight="1">
      <c r="A2832" s="1" t="s">
        <v>40</v>
      </c>
      <c r="B2832" s="1">
        <v>2024</v>
      </c>
      <c r="C2832" s="1" t="s">
        <v>49</v>
      </c>
      <c r="D2832" s="1" t="s">
        <v>20</v>
      </c>
      <c r="E2832" s="1" t="s">
        <v>56</v>
      </c>
      <c r="F2832" s="1" t="s">
        <v>31</v>
      </c>
      <c r="G2832" s="1" t="s">
        <v>16</v>
      </c>
      <c r="H2832" s="1" t="s">
        <v>32</v>
      </c>
      <c r="I2832" s="1" t="s">
        <v>21</v>
      </c>
      <c r="J2832" s="1">
        <v>672</v>
      </c>
      <c r="K2832" s="1">
        <v>960.96</v>
      </c>
    </row>
    <row r="2833" spans="1:11" ht="18" customHeight="1">
      <c r="A2833" s="1" t="s">
        <v>36</v>
      </c>
      <c r="B2833" s="1">
        <v>2024</v>
      </c>
      <c r="C2833" s="1" t="s">
        <v>49</v>
      </c>
      <c r="D2833" s="1" t="s">
        <v>20</v>
      </c>
      <c r="E2833" s="1" t="s">
        <v>56</v>
      </c>
      <c r="F2833" s="1" t="s">
        <v>31</v>
      </c>
      <c r="G2833" s="1" t="s">
        <v>16</v>
      </c>
      <c r="H2833" s="1" t="s">
        <v>32</v>
      </c>
      <c r="I2833" s="1" t="s">
        <v>21</v>
      </c>
      <c r="J2833" s="1">
        <v>759</v>
      </c>
      <c r="K2833" s="1">
        <v>1085.3699999999999</v>
      </c>
    </row>
    <row r="2834" spans="1:11" ht="18" customHeight="1">
      <c r="A2834" s="1" t="s">
        <v>36</v>
      </c>
      <c r="B2834" s="1">
        <v>2024</v>
      </c>
      <c r="C2834" s="1" t="s">
        <v>49</v>
      </c>
      <c r="D2834" s="1" t="s">
        <v>20</v>
      </c>
      <c r="E2834" s="1" t="s">
        <v>56</v>
      </c>
      <c r="F2834" s="1" t="s">
        <v>31</v>
      </c>
      <c r="G2834" s="1" t="s">
        <v>16</v>
      </c>
      <c r="H2834" s="1" t="s">
        <v>32</v>
      </c>
      <c r="I2834" s="1" t="s">
        <v>21</v>
      </c>
      <c r="J2834" s="1">
        <v>261</v>
      </c>
      <c r="K2834" s="1">
        <v>373.23</v>
      </c>
    </row>
    <row r="2835" spans="1:11" ht="18" customHeight="1">
      <c r="A2835" s="1" t="s">
        <v>40</v>
      </c>
      <c r="B2835" s="1">
        <v>2024</v>
      </c>
      <c r="C2835" s="1" t="s">
        <v>49</v>
      </c>
      <c r="D2835" s="1" t="s">
        <v>20</v>
      </c>
      <c r="E2835" s="1" t="s">
        <v>56</v>
      </c>
      <c r="F2835" s="1" t="s">
        <v>31</v>
      </c>
      <c r="G2835" s="1" t="s">
        <v>16</v>
      </c>
      <c r="H2835" s="1" t="s">
        <v>32</v>
      </c>
      <c r="I2835" s="1" t="s">
        <v>21</v>
      </c>
      <c r="J2835" s="1">
        <v>798</v>
      </c>
      <c r="K2835" s="1">
        <v>526.24</v>
      </c>
    </row>
    <row r="2836" spans="1:11" ht="18" customHeight="1">
      <c r="A2836" s="1" t="s">
        <v>33</v>
      </c>
      <c r="B2836" s="1">
        <v>2024</v>
      </c>
      <c r="C2836" s="1" t="s">
        <v>49</v>
      </c>
      <c r="D2836" s="1" t="s">
        <v>20</v>
      </c>
      <c r="E2836" s="1" t="s">
        <v>56</v>
      </c>
      <c r="F2836" s="1" t="s">
        <v>31</v>
      </c>
      <c r="G2836" s="1" t="s">
        <v>16</v>
      </c>
      <c r="H2836" s="1" t="s">
        <v>32</v>
      </c>
      <c r="I2836" s="1" t="s">
        <v>21</v>
      </c>
      <c r="J2836" s="1">
        <v>235</v>
      </c>
      <c r="K2836" s="1">
        <v>336.05</v>
      </c>
    </row>
    <row r="2837" spans="1:11" ht="18" customHeight="1">
      <c r="A2837" s="1" t="s">
        <v>36</v>
      </c>
      <c r="B2837" s="1">
        <v>2024</v>
      </c>
      <c r="C2837" s="1" t="s">
        <v>49</v>
      </c>
      <c r="D2837" s="1" t="s">
        <v>20</v>
      </c>
      <c r="E2837" s="1" t="s">
        <v>56</v>
      </c>
      <c r="F2837" s="1" t="s">
        <v>31</v>
      </c>
      <c r="G2837" s="1" t="s">
        <v>16</v>
      </c>
      <c r="H2837" s="1" t="s">
        <v>32</v>
      </c>
      <c r="I2837" s="1" t="s">
        <v>21</v>
      </c>
      <c r="J2837" s="1">
        <v>263</v>
      </c>
      <c r="K2837" s="1">
        <v>376.09000000000003</v>
      </c>
    </row>
    <row r="2838" spans="1:11" ht="18" customHeight="1">
      <c r="A2838" s="1" t="s">
        <v>33</v>
      </c>
      <c r="B2838" s="1">
        <v>2024</v>
      </c>
      <c r="C2838" s="1" t="s">
        <v>49</v>
      </c>
      <c r="D2838" s="1" t="s">
        <v>20</v>
      </c>
      <c r="E2838" s="1" t="s">
        <v>56</v>
      </c>
      <c r="F2838" s="1" t="s">
        <v>31</v>
      </c>
      <c r="G2838" s="1" t="s">
        <v>16</v>
      </c>
      <c r="H2838" s="1" t="s">
        <v>32</v>
      </c>
      <c r="I2838" s="1" t="s">
        <v>21</v>
      </c>
      <c r="J2838" s="1">
        <v>768</v>
      </c>
      <c r="K2838" s="1">
        <v>1098.24</v>
      </c>
    </row>
    <row r="2839" spans="1:11" ht="18" customHeight="1">
      <c r="A2839" s="1" t="s">
        <v>36</v>
      </c>
      <c r="B2839" s="1">
        <v>2024</v>
      </c>
      <c r="C2839" s="1" t="s">
        <v>48</v>
      </c>
      <c r="D2839" s="1" t="s">
        <v>20</v>
      </c>
      <c r="E2839" s="1" t="s">
        <v>56</v>
      </c>
      <c r="F2839" s="1" t="s">
        <v>31</v>
      </c>
      <c r="G2839" s="1" t="s">
        <v>16</v>
      </c>
      <c r="H2839" s="1" t="s">
        <v>32</v>
      </c>
      <c r="I2839" s="1" t="s">
        <v>21</v>
      </c>
      <c r="J2839" s="1">
        <v>266</v>
      </c>
      <c r="K2839" s="1">
        <v>406.98</v>
      </c>
    </row>
    <row r="2840" spans="1:11" ht="18" customHeight="1">
      <c r="A2840" s="1" t="s">
        <v>30</v>
      </c>
      <c r="B2840" s="1">
        <v>2024</v>
      </c>
      <c r="C2840" s="1" t="s">
        <v>48</v>
      </c>
      <c r="D2840" s="1" t="s">
        <v>20</v>
      </c>
      <c r="E2840" s="1" t="s">
        <v>56</v>
      </c>
      <c r="F2840" s="1" t="s">
        <v>31</v>
      </c>
      <c r="G2840" s="1" t="s">
        <v>16</v>
      </c>
      <c r="H2840" s="1" t="s">
        <v>32</v>
      </c>
      <c r="I2840" s="1" t="s">
        <v>21</v>
      </c>
      <c r="J2840" s="1">
        <v>242</v>
      </c>
      <c r="K2840" s="1">
        <v>346.06</v>
      </c>
    </row>
    <row r="2841" spans="1:11" ht="18" customHeight="1">
      <c r="A2841" s="1" t="s">
        <v>36</v>
      </c>
      <c r="B2841" s="1">
        <v>2024</v>
      </c>
      <c r="C2841" s="1" t="s">
        <v>48</v>
      </c>
      <c r="D2841" s="1" t="s">
        <v>20</v>
      </c>
      <c r="E2841" s="1" t="s">
        <v>56</v>
      </c>
      <c r="F2841" s="1" t="s">
        <v>31</v>
      </c>
      <c r="G2841" s="1" t="s">
        <v>16</v>
      </c>
      <c r="H2841" s="1" t="s">
        <v>32</v>
      </c>
      <c r="I2841" s="1" t="s">
        <v>21</v>
      </c>
      <c r="J2841" s="1">
        <v>268</v>
      </c>
      <c r="K2841" s="1">
        <v>383.24</v>
      </c>
    </row>
    <row r="2842" spans="1:11" ht="18" customHeight="1">
      <c r="A2842" s="1" t="s">
        <v>36</v>
      </c>
      <c r="B2842" s="1">
        <v>2024</v>
      </c>
      <c r="C2842" s="1" t="s">
        <v>48</v>
      </c>
      <c r="D2842" s="1" t="s">
        <v>20</v>
      </c>
      <c r="E2842" s="1" t="s">
        <v>56</v>
      </c>
      <c r="F2842" s="1" t="s">
        <v>31</v>
      </c>
      <c r="G2842" s="1" t="s">
        <v>16</v>
      </c>
      <c r="H2842" s="1" t="s">
        <v>32</v>
      </c>
      <c r="I2842" s="1" t="s">
        <v>21</v>
      </c>
      <c r="J2842" s="1">
        <v>238</v>
      </c>
      <c r="K2842" s="1">
        <v>340.34000000000003</v>
      </c>
    </row>
    <row r="2843" spans="1:11" ht="18" customHeight="1">
      <c r="A2843" s="1" t="s">
        <v>36</v>
      </c>
      <c r="B2843" s="1">
        <v>2024</v>
      </c>
      <c r="C2843" s="1" t="s">
        <v>48</v>
      </c>
      <c r="D2843" s="1" t="s">
        <v>20</v>
      </c>
      <c r="E2843" s="1" t="s">
        <v>56</v>
      </c>
      <c r="F2843" s="1" t="s">
        <v>31</v>
      </c>
      <c r="G2843" s="1" t="s">
        <v>16</v>
      </c>
      <c r="H2843" s="1" t="s">
        <v>32</v>
      </c>
      <c r="I2843" s="1" t="s">
        <v>21</v>
      </c>
      <c r="J2843" s="1">
        <v>671</v>
      </c>
      <c r="K2843" s="1">
        <v>959.53</v>
      </c>
    </row>
    <row r="2844" spans="1:11" ht="18" customHeight="1">
      <c r="A2844" s="1" t="s">
        <v>30</v>
      </c>
      <c r="B2844" s="1">
        <v>2024</v>
      </c>
      <c r="C2844" s="1" t="s">
        <v>48</v>
      </c>
      <c r="D2844" s="1" t="s">
        <v>20</v>
      </c>
      <c r="E2844" s="1" t="s">
        <v>56</v>
      </c>
      <c r="F2844" s="1" t="s">
        <v>31</v>
      </c>
      <c r="G2844" s="1" t="s">
        <v>16</v>
      </c>
      <c r="H2844" s="1" t="s">
        <v>32</v>
      </c>
      <c r="I2844" s="1" t="s">
        <v>21</v>
      </c>
      <c r="J2844" s="1">
        <v>758</v>
      </c>
      <c r="K2844" s="1">
        <v>1083.94</v>
      </c>
    </row>
    <row r="2845" spans="1:11" ht="18" customHeight="1">
      <c r="A2845" s="1" t="s">
        <v>30</v>
      </c>
      <c r="B2845" s="1">
        <v>2024</v>
      </c>
      <c r="C2845" s="1" t="s">
        <v>48</v>
      </c>
      <c r="D2845" s="1" t="s">
        <v>20</v>
      </c>
      <c r="E2845" s="1" t="s">
        <v>56</v>
      </c>
      <c r="F2845" s="1" t="s">
        <v>31</v>
      </c>
      <c r="G2845" s="1" t="s">
        <v>16</v>
      </c>
      <c r="H2845" s="1" t="s">
        <v>32</v>
      </c>
      <c r="I2845" s="1" t="s">
        <v>21</v>
      </c>
      <c r="J2845" s="1">
        <v>267</v>
      </c>
      <c r="K2845" s="1">
        <v>381.81</v>
      </c>
    </row>
    <row r="2846" spans="1:11" ht="18" customHeight="1">
      <c r="A2846" s="1" t="s">
        <v>36</v>
      </c>
      <c r="B2846" s="1">
        <v>2024</v>
      </c>
      <c r="C2846" s="1" t="s">
        <v>48</v>
      </c>
      <c r="D2846" s="1" t="s">
        <v>20</v>
      </c>
      <c r="E2846" s="1" t="s">
        <v>56</v>
      </c>
      <c r="F2846" s="1" t="s">
        <v>31</v>
      </c>
      <c r="G2846" s="1" t="s">
        <v>16</v>
      </c>
      <c r="H2846" s="1" t="s">
        <v>32</v>
      </c>
      <c r="I2846" s="1" t="s">
        <v>21</v>
      </c>
      <c r="J2846" s="1">
        <v>797</v>
      </c>
      <c r="K2846" s="1">
        <v>526.24</v>
      </c>
    </row>
    <row r="2847" spans="1:11" ht="18" customHeight="1">
      <c r="A2847" s="1" t="s">
        <v>36</v>
      </c>
      <c r="B2847" s="1">
        <v>2024</v>
      </c>
      <c r="C2847" s="1" t="s">
        <v>48</v>
      </c>
      <c r="D2847" s="1" t="s">
        <v>20</v>
      </c>
      <c r="E2847" s="1" t="s">
        <v>56</v>
      </c>
      <c r="F2847" s="1" t="s">
        <v>31</v>
      </c>
      <c r="G2847" s="1" t="s">
        <v>16</v>
      </c>
      <c r="H2847" s="1" t="s">
        <v>32</v>
      </c>
      <c r="I2847" s="1" t="s">
        <v>21</v>
      </c>
      <c r="J2847" s="1">
        <v>265</v>
      </c>
      <c r="K2847" s="1">
        <v>378.95</v>
      </c>
    </row>
    <row r="2848" spans="1:11" ht="18" customHeight="1">
      <c r="A2848" s="1" t="s">
        <v>36</v>
      </c>
      <c r="B2848" s="1">
        <v>2024</v>
      </c>
      <c r="C2848" s="1" t="s">
        <v>48</v>
      </c>
      <c r="D2848" s="1" t="s">
        <v>20</v>
      </c>
      <c r="E2848" s="1" t="s">
        <v>56</v>
      </c>
      <c r="F2848" s="1" t="s">
        <v>31</v>
      </c>
      <c r="G2848" s="1" t="s">
        <v>16</v>
      </c>
      <c r="H2848" s="1" t="s">
        <v>32</v>
      </c>
      <c r="I2848" s="1" t="s">
        <v>21</v>
      </c>
      <c r="J2848" s="1">
        <v>241</v>
      </c>
      <c r="K2848" s="1">
        <v>344.63</v>
      </c>
    </row>
    <row r="2849" spans="1:11" ht="18" customHeight="1">
      <c r="A2849" s="1" t="s">
        <v>30</v>
      </c>
      <c r="B2849" s="1">
        <v>2024</v>
      </c>
      <c r="C2849" s="1" t="s">
        <v>48</v>
      </c>
      <c r="D2849" s="1" t="s">
        <v>20</v>
      </c>
      <c r="E2849" s="1" t="s">
        <v>56</v>
      </c>
      <c r="F2849" s="1" t="s">
        <v>31</v>
      </c>
      <c r="G2849" s="1" t="s">
        <v>16</v>
      </c>
      <c r="H2849" s="1" t="s">
        <v>32</v>
      </c>
      <c r="I2849" s="1" t="s">
        <v>21</v>
      </c>
      <c r="J2849" s="1">
        <v>269</v>
      </c>
      <c r="K2849" s="1">
        <v>384.67</v>
      </c>
    </row>
    <row r="2850" spans="1:11" ht="18" customHeight="1">
      <c r="A2850" s="1" t="s">
        <v>36</v>
      </c>
      <c r="B2850" s="1">
        <v>2024</v>
      </c>
      <c r="C2850" s="1" t="s">
        <v>48</v>
      </c>
      <c r="D2850" s="1" t="s">
        <v>20</v>
      </c>
      <c r="E2850" s="1" t="s">
        <v>56</v>
      </c>
      <c r="F2850" s="1" t="s">
        <v>31</v>
      </c>
      <c r="G2850" s="1" t="s">
        <v>16</v>
      </c>
      <c r="H2850" s="1" t="s">
        <v>32</v>
      </c>
      <c r="I2850" s="1" t="s">
        <v>21</v>
      </c>
      <c r="J2850" s="1">
        <v>767</v>
      </c>
      <c r="K2850" s="1">
        <v>1096.81</v>
      </c>
    </row>
    <row r="2851" spans="1:11" ht="18" customHeight="1">
      <c r="A2851" s="1" t="s">
        <v>30</v>
      </c>
      <c r="B2851" s="1">
        <v>2024</v>
      </c>
      <c r="C2851" s="1" t="s">
        <v>47</v>
      </c>
      <c r="D2851" s="1" t="s">
        <v>20</v>
      </c>
      <c r="E2851" s="1" t="s">
        <v>56</v>
      </c>
      <c r="F2851" s="1" t="s">
        <v>31</v>
      </c>
      <c r="G2851" s="1" t="s">
        <v>16</v>
      </c>
      <c r="H2851" s="1" t="s">
        <v>32</v>
      </c>
      <c r="I2851" s="1" t="s">
        <v>21</v>
      </c>
      <c r="J2851" s="1">
        <v>272</v>
      </c>
      <c r="K2851" s="1">
        <v>416.15999999999997</v>
      </c>
    </row>
    <row r="2852" spans="1:11" ht="18" customHeight="1">
      <c r="A2852" s="1" t="s">
        <v>30</v>
      </c>
      <c r="B2852" s="1">
        <v>2024</v>
      </c>
      <c r="C2852" s="1" t="s">
        <v>47</v>
      </c>
      <c r="D2852" s="1" t="s">
        <v>20</v>
      </c>
      <c r="E2852" s="1" t="s">
        <v>56</v>
      </c>
      <c r="F2852" s="1" t="s">
        <v>31</v>
      </c>
      <c r="G2852" s="1" t="s">
        <v>16</v>
      </c>
      <c r="H2852" s="1" t="s">
        <v>32</v>
      </c>
      <c r="I2852" s="1" t="s">
        <v>21</v>
      </c>
      <c r="J2852" s="1">
        <v>248</v>
      </c>
      <c r="K2852" s="1">
        <v>354.64</v>
      </c>
    </row>
    <row r="2853" spans="1:11" ht="18" customHeight="1">
      <c r="A2853" s="1" t="s">
        <v>40</v>
      </c>
      <c r="B2853" s="1">
        <v>2024</v>
      </c>
      <c r="C2853" s="1" t="s">
        <v>47</v>
      </c>
      <c r="D2853" s="1" t="s">
        <v>20</v>
      </c>
      <c r="E2853" s="1" t="s">
        <v>56</v>
      </c>
      <c r="F2853" s="1" t="s">
        <v>31</v>
      </c>
      <c r="G2853" s="1" t="s">
        <v>16</v>
      </c>
      <c r="H2853" s="1" t="s">
        <v>32</v>
      </c>
      <c r="I2853" s="1" t="s">
        <v>21</v>
      </c>
      <c r="J2853" s="1">
        <v>274</v>
      </c>
      <c r="K2853" s="1">
        <v>391.82</v>
      </c>
    </row>
    <row r="2854" spans="1:11" ht="18" customHeight="1">
      <c r="A2854" s="1" t="s">
        <v>33</v>
      </c>
      <c r="B2854" s="1">
        <v>2024</v>
      </c>
      <c r="C2854" s="1" t="s">
        <v>47</v>
      </c>
      <c r="D2854" s="1" t="s">
        <v>20</v>
      </c>
      <c r="E2854" s="1" t="s">
        <v>56</v>
      </c>
      <c r="F2854" s="1" t="s">
        <v>31</v>
      </c>
      <c r="G2854" s="1" t="s">
        <v>16</v>
      </c>
      <c r="H2854" s="1" t="s">
        <v>32</v>
      </c>
      <c r="I2854" s="1" t="s">
        <v>21</v>
      </c>
      <c r="J2854" s="1">
        <v>244</v>
      </c>
      <c r="K2854" s="1">
        <v>348.92</v>
      </c>
    </row>
    <row r="2855" spans="1:11" ht="18" customHeight="1">
      <c r="A2855" s="1" t="s">
        <v>36</v>
      </c>
      <c r="B2855" s="1">
        <v>2024</v>
      </c>
      <c r="C2855" s="1" t="s">
        <v>47</v>
      </c>
      <c r="D2855" s="1" t="s">
        <v>20</v>
      </c>
      <c r="E2855" s="1" t="s">
        <v>56</v>
      </c>
      <c r="F2855" s="1" t="s">
        <v>31</v>
      </c>
      <c r="G2855" s="1" t="s">
        <v>16</v>
      </c>
      <c r="H2855" s="1" t="s">
        <v>32</v>
      </c>
      <c r="I2855" s="1" t="s">
        <v>21</v>
      </c>
      <c r="J2855" s="1">
        <v>757</v>
      </c>
      <c r="K2855" s="1">
        <v>1082.51</v>
      </c>
    </row>
    <row r="2856" spans="1:11" ht="18" customHeight="1">
      <c r="A2856" s="1" t="s">
        <v>36</v>
      </c>
      <c r="B2856" s="1">
        <v>2024</v>
      </c>
      <c r="C2856" s="1" t="s">
        <v>47</v>
      </c>
      <c r="D2856" s="1" t="s">
        <v>20</v>
      </c>
      <c r="E2856" s="1" t="s">
        <v>56</v>
      </c>
      <c r="F2856" s="1" t="s">
        <v>31</v>
      </c>
      <c r="G2856" s="1" t="s">
        <v>16</v>
      </c>
      <c r="H2856" s="1" t="s">
        <v>32</v>
      </c>
      <c r="I2856" s="1" t="s">
        <v>21</v>
      </c>
      <c r="J2856" s="1">
        <v>273</v>
      </c>
      <c r="K2856" s="1">
        <v>390.39</v>
      </c>
    </row>
    <row r="2857" spans="1:11" ht="18" customHeight="1">
      <c r="A2857" s="1" t="s">
        <v>33</v>
      </c>
      <c r="B2857" s="1">
        <v>2024</v>
      </c>
      <c r="C2857" s="1" t="s">
        <v>47</v>
      </c>
      <c r="D2857" s="1" t="s">
        <v>20</v>
      </c>
      <c r="E2857" s="1" t="s">
        <v>56</v>
      </c>
      <c r="F2857" s="1" t="s">
        <v>31</v>
      </c>
      <c r="G2857" s="1" t="s">
        <v>16</v>
      </c>
      <c r="H2857" s="1" t="s">
        <v>32</v>
      </c>
      <c r="I2857" s="1" t="s">
        <v>21</v>
      </c>
      <c r="J2857" s="1">
        <v>271</v>
      </c>
      <c r="K2857" s="1">
        <v>387.53</v>
      </c>
    </row>
    <row r="2858" spans="1:11" ht="18" customHeight="1">
      <c r="A2858" s="1" t="s">
        <v>40</v>
      </c>
      <c r="B2858" s="1">
        <v>2024</v>
      </c>
      <c r="C2858" s="1" t="s">
        <v>47</v>
      </c>
      <c r="D2858" s="1" t="s">
        <v>20</v>
      </c>
      <c r="E2858" s="1" t="s">
        <v>56</v>
      </c>
      <c r="F2858" s="1" t="s">
        <v>31</v>
      </c>
      <c r="G2858" s="1" t="s">
        <v>16</v>
      </c>
      <c r="H2858" s="1" t="s">
        <v>32</v>
      </c>
      <c r="I2858" s="1" t="s">
        <v>21</v>
      </c>
      <c r="J2858" s="1">
        <v>247</v>
      </c>
      <c r="K2858" s="1">
        <v>353.21</v>
      </c>
    </row>
    <row r="2859" spans="1:11" ht="18" customHeight="1">
      <c r="A2859" s="1" t="s">
        <v>30</v>
      </c>
      <c r="B2859" s="1">
        <v>2024</v>
      </c>
      <c r="C2859" s="1" t="s">
        <v>47</v>
      </c>
      <c r="D2859" s="1" t="s">
        <v>20</v>
      </c>
      <c r="E2859" s="1" t="s">
        <v>56</v>
      </c>
      <c r="F2859" s="1" t="s">
        <v>31</v>
      </c>
      <c r="G2859" s="1" t="s">
        <v>16</v>
      </c>
      <c r="H2859" s="1" t="s">
        <v>32</v>
      </c>
      <c r="I2859" s="1" t="s">
        <v>21</v>
      </c>
      <c r="J2859" s="1">
        <v>275</v>
      </c>
      <c r="K2859" s="1">
        <v>393.25</v>
      </c>
    </row>
    <row r="2860" spans="1:11" ht="18" customHeight="1">
      <c r="A2860" s="1" t="s">
        <v>30</v>
      </c>
      <c r="B2860" s="1">
        <v>2024</v>
      </c>
      <c r="C2860" s="1" t="s">
        <v>47</v>
      </c>
      <c r="D2860" s="1" t="s">
        <v>20</v>
      </c>
      <c r="E2860" s="1" t="s">
        <v>56</v>
      </c>
      <c r="F2860" s="1" t="s">
        <v>31</v>
      </c>
      <c r="G2860" s="1" t="s">
        <v>16</v>
      </c>
      <c r="H2860" s="1" t="s">
        <v>32</v>
      </c>
      <c r="I2860" s="1" t="s">
        <v>21</v>
      </c>
      <c r="J2860" s="1">
        <v>766</v>
      </c>
      <c r="K2860" s="1">
        <v>1095.3800000000001</v>
      </c>
    </row>
    <row r="2861" spans="1:11" ht="18" customHeight="1">
      <c r="A2861" s="1" t="s">
        <v>36</v>
      </c>
      <c r="B2861" s="1">
        <v>2024</v>
      </c>
      <c r="C2861" s="1" t="s">
        <v>42</v>
      </c>
      <c r="D2861" s="1" t="s">
        <v>19</v>
      </c>
      <c r="E2861" s="1" t="s">
        <v>56</v>
      </c>
      <c r="F2861" s="1" t="s">
        <v>31</v>
      </c>
      <c r="G2861" s="1" t="s">
        <v>16</v>
      </c>
      <c r="H2861" s="1" t="s">
        <v>32</v>
      </c>
      <c r="I2861" s="1" t="s">
        <v>17</v>
      </c>
      <c r="J2861" s="1">
        <v>146</v>
      </c>
      <c r="K2861" s="1">
        <v>208.78</v>
      </c>
    </row>
    <row r="2862" spans="1:11" ht="18" customHeight="1">
      <c r="A2862" s="1" t="s">
        <v>30</v>
      </c>
      <c r="B2862" s="1">
        <v>2024</v>
      </c>
      <c r="C2862" s="1" t="s">
        <v>42</v>
      </c>
      <c r="D2862" s="1" t="s">
        <v>19</v>
      </c>
      <c r="E2862" s="1" t="s">
        <v>56</v>
      </c>
      <c r="F2862" s="1" t="s">
        <v>31</v>
      </c>
      <c r="G2862" s="1" t="s">
        <v>16</v>
      </c>
      <c r="H2862" s="1" t="s">
        <v>32</v>
      </c>
      <c r="I2862" s="1" t="s">
        <v>17</v>
      </c>
      <c r="J2862" s="1">
        <v>368</v>
      </c>
      <c r="K2862" s="1">
        <v>526.24</v>
      </c>
    </row>
    <row r="2863" spans="1:11" ht="18" customHeight="1">
      <c r="A2863" s="1" t="s">
        <v>33</v>
      </c>
      <c r="B2863" s="1">
        <v>2024</v>
      </c>
      <c r="C2863" s="1" t="s">
        <v>42</v>
      </c>
      <c r="D2863" s="1" t="s">
        <v>19</v>
      </c>
      <c r="E2863" s="1" t="s">
        <v>56</v>
      </c>
      <c r="F2863" s="1" t="s">
        <v>31</v>
      </c>
      <c r="G2863" s="1" t="s">
        <v>16</v>
      </c>
      <c r="H2863" s="1" t="s">
        <v>32</v>
      </c>
      <c r="I2863" s="1" t="s">
        <v>17</v>
      </c>
      <c r="J2863" s="1">
        <v>148</v>
      </c>
      <c r="K2863" s="1">
        <v>526.24</v>
      </c>
    </row>
    <row r="2864" spans="1:11" ht="18" customHeight="1">
      <c r="A2864" s="1" t="s">
        <v>37</v>
      </c>
      <c r="B2864" s="1">
        <v>2024</v>
      </c>
      <c r="C2864" s="1" t="s">
        <v>42</v>
      </c>
      <c r="D2864" s="1" t="s">
        <v>19</v>
      </c>
      <c r="E2864" s="1" t="s">
        <v>56</v>
      </c>
      <c r="F2864" s="1" t="s">
        <v>31</v>
      </c>
      <c r="G2864" s="1" t="s">
        <v>16</v>
      </c>
      <c r="H2864" s="1" t="s">
        <v>32</v>
      </c>
      <c r="I2864" s="1" t="s">
        <v>17</v>
      </c>
      <c r="J2864" s="1">
        <v>364</v>
      </c>
      <c r="K2864" s="1">
        <v>526.24</v>
      </c>
    </row>
    <row r="2865" spans="1:11" ht="18" customHeight="1">
      <c r="A2865" s="1" t="s">
        <v>37</v>
      </c>
      <c r="B2865" s="1">
        <v>2024</v>
      </c>
      <c r="C2865" s="1" t="s">
        <v>42</v>
      </c>
      <c r="D2865" s="1" t="s">
        <v>19</v>
      </c>
      <c r="E2865" s="1" t="s">
        <v>56</v>
      </c>
      <c r="F2865" s="1" t="s">
        <v>31</v>
      </c>
      <c r="G2865" s="1" t="s">
        <v>16</v>
      </c>
      <c r="H2865" s="1" t="s">
        <v>32</v>
      </c>
      <c r="I2865" s="1" t="s">
        <v>17</v>
      </c>
      <c r="J2865" s="1">
        <v>366</v>
      </c>
      <c r="K2865" s="1">
        <v>523.38</v>
      </c>
    </row>
    <row r="2866" spans="1:11" ht="18" customHeight="1">
      <c r="A2866" s="1" t="s">
        <v>37</v>
      </c>
      <c r="B2866" s="1">
        <v>2024</v>
      </c>
      <c r="C2866" s="1" t="s">
        <v>42</v>
      </c>
      <c r="D2866" s="1" t="s">
        <v>19</v>
      </c>
      <c r="E2866" s="1" t="s">
        <v>56</v>
      </c>
      <c r="F2866" s="1" t="s">
        <v>31</v>
      </c>
      <c r="G2866" s="1" t="s">
        <v>16</v>
      </c>
      <c r="H2866" s="1" t="s">
        <v>32</v>
      </c>
      <c r="I2866" s="1" t="s">
        <v>17</v>
      </c>
      <c r="J2866" s="1">
        <v>147</v>
      </c>
      <c r="K2866" s="1">
        <v>210.21</v>
      </c>
    </row>
    <row r="2867" spans="1:11" ht="18" customHeight="1">
      <c r="A2867" s="1" t="s">
        <v>37</v>
      </c>
      <c r="B2867" s="1">
        <v>2024</v>
      </c>
      <c r="C2867" s="1" t="s">
        <v>42</v>
      </c>
      <c r="D2867" s="1" t="s">
        <v>19</v>
      </c>
      <c r="E2867" s="1" t="s">
        <v>56</v>
      </c>
      <c r="F2867" s="1" t="s">
        <v>31</v>
      </c>
      <c r="G2867" s="1" t="s">
        <v>16</v>
      </c>
      <c r="H2867" s="1" t="s">
        <v>32</v>
      </c>
      <c r="I2867" s="1" t="s">
        <v>17</v>
      </c>
      <c r="J2867" s="1">
        <v>760</v>
      </c>
      <c r="K2867" s="1">
        <v>1086.8</v>
      </c>
    </row>
    <row r="2868" spans="1:11" ht="18" customHeight="1">
      <c r="A2868" s="1" t="s">
        <v>33</v>
      </c>
      <c r="B2868" s="1">
        <v>2024</v>
      </c>
      <c r="C2868" s="1" t="s">
        <v>42</v>
      </c>
      <c r="D2868" s="1" t="s">
        <v>19</v>
      </c>
      <c r="E2868" s="1" t="s">
        <v>56</v>
      </c>
      <c r="F2868" s="1" t="s">
        <v>31</v>
      </c>
      <c r="G2868" s="1" t="s">
        <v>16</v>
      </c>
      <c r="H2868" s="1" t="s">
        <v>32</v>
      </c>
      <c r="I2868" s="1" t="s">
        <v>17</v>
      </c>
      <c r="J2868" s="1">
        <v>846</v>
      </c>
      <c r="K2868" s="1">
        <v>1209.78</v>
      </c>
    </row>
    <row r="2869" spans="1:11" ht="18" customHeight="1">
      <c r="A2869" s="1" t="s">
        <v>30</v>
      </c>
      <c r="B2869" s="1">
        <v>2024</v>
      </c>
      <c r="C2869" s="1" t="s">
        <v>42</v>
      </c>
      <c r="D2869" s="1" t="s">
        <v>19</v>
      </c>
      <c r="E2869" s="1" t="s">
        <v>56</v>
      </c>
      <c r="F2869" s="1" t="s">
        <v>31</v>
      </c>
      <c r="G2869" s="1" t="s">
        <v>16</v>
      </c>
      <c r="H2869" s="1" t="s">
        <v>32</v>
      </c>
      <c r="I2869" s="1" t="s">
        <v>17</v>
      </c>
      <c r="J2869" s="1">
        <v>149</v>
      </c>
      <c r="K2869" s="1">
        <v>213.07</v>
      </c>
    </row>
    <row r="2870" spans="1:11" ht="18" customHeight="1">
      <c r="A2870" s="1" t="s">
        <v>36</v>
      </c>
      <c r="B2870" s="1">
        <v>2024</v>
      </c>
      <c r="C2870" s="1" t="s">
        <v>42</v>
      </c>
      <c r="D2870" s="1" t="s">
        <v>19</v>
      </c>
      <c r="E2870" s="1" t="s">
        <v>56</v>
      </c>
      <c r="F2870" s="1" t="s">
        <v>31</v>
      </c>
      <c r="G2870" s="1" t="s">
        <v>16</v>
      </c>
      <c r="H2870" s="1" t="s">
        <v>32</v>
      </c>
      <c r="I2870" s="1" t="s">
        <v>17</v>
      </c>
      <c r="J2870" s="1">
        <v>365</v>
      </c>
      <c r="K2870" s="1">
        <v>521.95000000000005</v>
      </c>
    </row>
    <row r="2871" spans="1:11" ht="18" customHeight="1">
      <c r="A2871" s="1" t="s">
        <v>33</v>
      </c>
      <c r="B2871" s="1">
        <v>2024</v>
      </c>
      <c r="C2871" s="1" t="s">
        <v>46</v>
      </c>
      <c r="D2871" s="1" t="s">
        <v>19</v>
      </c>
      <c r="E2871" s="1" t="s">
        <v>56</v>
      </c>
      <c r="F2871" s="1" t="s">
        <v>31</v>
      </c>
      <c r="G2871" s="1" t="s">
        <v>16</v>
      </c>
      <c r="H2871" s="1" t="s">
        <v>32</v>
      </c>
      <c r="I2871" s="1" t="s">
        <v>17</v>
      </c>
      <c r="J2871" s="1">
        <v>128</v>
      </c>
      <c r="K2871" s="1">
        <v>183.04</v>
      </c>
    </row>
    <row r="2872" spans="1:11" ht="18" customHeight="1">
      <c r="A2872" s="1" t="s">
        <v>33</v>
      </c>
      <c r="B2872" s="1">
        <v>2024</v>
      </c>
      <c r="C2872" s="1" t="s">
        <v>46</v>
      </c>
      <c r="D2872" s="1" t="s">
        <v>19</v>
      </c>
      <c r="E2872" s="1" t="s">
        <v>56</v>
      </c>
      <c r="F2872" s="1" t="s">
        <v>31</v>
      </c>
      <c r="G2872" s="1" t="s">
        <v>16</v>
      </c>
      <c r="H2872" s="1" t="s">
        <v>32</v>
      </c>
      <c r="I2872" s="1" t="s">
        <v>17</v>
      </c>
      <c r="J2872" s="1">
        <v>344</v>
      </c>
      <c r="K2872" s="1">
        <v>491.91999999999996</v>
      </c>
    </row>
    <row r="2873" spans="1:11" ht="18" customHeight="1">
      <c r="A2873" s="1" t="s">
        <v>33</v>
      </c>
      <c r="B2873" s="1">
        <v>2024</v>
      </c>
      <c r="C2873" s="1" t="s">
        <v>46</v>
      </c>
      <c r="D2873" s="1" t="s">
        <v>19</v>
      </c>
      <c r="E2873" s="1" t="s">
        <v>56</v>
      </c>
      <c r="F2873" s="1" t="s">
        <v>31</v>
      </c>
      <c r="G2873" s="1" t="s">
        <v>16</v>
      </c>
      <c r="H2873" s="1" t="s">
        <v>32</v>
      </c>
      <c r="I2873" s="1" t="s">
        <v>17</v>
      </c>
      <c r="J2873" s="1">
        <v>370</v>
      </c>
      <c r="K2873" s="1">
        <v>526.24</v>
      </c>
    </row>
    <row r="2874" spans="1:11" ht="18" customHeight="1">
      <c r="A2874" s="1" t="s">
        <v>33</v>
      </c>
      <c r="B2874" s="1">
        <v>2024</v>
      </c>
      <c r="C2874" s="1" t="s">
        <v>46</v>
      </c>
      <c r="D2874" s="1" t="s">
        <v>19</v>
      </c>
      <c r="E2874" s="1" t="s">
        <v>56</v>
      </c>
      <c r="F2874" s="1" t="s">
        <v>31</v>
      </c>
      <c r="G2874" s="1" t="s">
        <v>16</v>
      </c>
      <c r="H2874" s="1" t="s">
        <v>32</v>
      </c>
      <c r="I2874" s="1" t="s">
        <v>17</v>
      </c>
      <c r="J2874" s="1">
        <v>346</v>
      </c>
      <c r="K2874" s="1">
        <v>526.24</v>
      </c>
    </row>
    <row r="2875" spans="1:11" ht="18" customHeight="1">
      <c r="A2875" s="1" t="s">
        <v>36</v>
      </c>
      <c r="B2875" s="1">
        <v>2024</v>
      </c>
      <c r="C2875" s="1" t="s">
        <v>46</v>
      </c>
      <c r="D2875" s="1" t="s">
        <v>19</v>
      </c>
      <c r="E2875" s="1" t="s">
        <v>56</v>
      </c>
      <c r="F2875" s="1" t="s">
        <v>31</v>
      </c>
      <c r="G2875" s="1" t="s">
        <v>16</v>
      </c>
      <c r="H2875" s="1" t="s">
        <v>32</v>
      </c>
      <c r="I2875" s="1" t="s">
        <v>17</v>
      </c>
      <c r="J2875" s="1">
        <v>982</v>
      </c>
      <c r="K2875" s="1">
        <v>1404.26</v>
      </c>
    </row>
    <row r="2876" spans="1:11" ht="18" customHeight="1">
      <c r="A2876" s="1" t="s">
        <v>33</v>
      </c>
      <c r="B2876" s="1">
        <v>2024</v>
      </c>
      <c r="C2876" s="1" t="s">
        <v>46</v>
      </c>
      <c r="D2876" s="1" t="s">
        <v>19</v>
      </c>
      <c r="E2876" s="1" t="s">
        <v>56</v>
      </c>
      <c r="F2876" s="1" t="s">
        <v>31</v>
      </c>
      <c r="G2876" s="1" t="s">
        <v>16</v>
      </c>
      <c r="H2876" s="1" t="s">
        <v>32</v>
      </c>
      <c r="I2876" s="1" t="s">
        <v>17</v>
      </c>
      <c r="J2876" s="1">
        <v>342</v>
      </c>
      <c r="K2876" s="1">
        <v>489.06</v>
      </c>
    </row>
    <row r="2877" spans="1:11" ht="18" customHeight="1">
      <c r="A2877" s="1" t="s">
        <v>33</v>
      </c>
      <c r="B2877" s="1">
        <v>2024</v>
      </c>
      <c r="C2877" s="1" t="s">
        <v>46</v>
      </c>
      <c r="D2877" s="1" t="s">
        <v>19</v>
      </c>
      <c r="E2877" s="1" t="s">
        <v>56</v>
      </c>
      <c r="F2877" s="1" t="s">
        <v>31</v>
      </c>
      <c r="G2877" s="1" t="s">
        <v>16</v>
      </c>
      <c r="H2877" s="1" t="s">
        <v>32</v>
      </c>
      <c r="I2877" s="1" t="s">
        <v>17</v>
      </c>
      <c r="J2877" s="1">
        <v>369</v>
      </c>
      <c r="K2877" s="1">
        <v>527.66999999999996</v>
      </c>
    </row>
    <row r="2878" spans="1:11" ht="18" customHeight="1">
      <c r="A2878" s="1" t="s">
        <v>36</v>
      </c>
      <c r="B2878" s="1">
        <v>2024</v>
      </c>
      <c r="C2878" s="1" t="s">
        <v>46</v>
      </c>
      <c r="D2878" s="1" t="s">
        <v>19</v>
      </c>
      <c r="E2878" s="1" t="s">
        <v>56</v>
      </c>
      <c r="F2878" s="1" t="s">
        <v>31</v>
      </c>
      <c r="G2878" s="1" t="s">
        <v>16</v>
      </c>
      <c r="H2878" s="1" t="s">
        <v>32</v>
      </c>
      <c r="I2878" s="1" t="s">
        <v>17</v>
      </c>
      <c r="J2878" s="1">
        <v>345</v>
      </c>
      <c r="K2878" s="1">
        <v>493.35</v>
      </c>
    </row>
    <row r="2879" spans="1:11" ht="18" customHeight="1">
      <c r="A2879" s="1" t="s">
        <v>33</v>
      </c>
      <c r="B2879" s="1">
        <v>2024</v>
      </c>
      <c r="C2879" s="1" t="s">
        <v>46</v>
      </c>
      <c r="D2879" s="1" t="s">
        <v>19</v>
      </c>
      <c r="E2879" s="1" t="s">
        <v>56</v>
      </c>
      <c r="F2879" s="1" t="s">
        <v>31</v>
      </c>
      <c r="G2879" s="1" t="s">
        <v>16</v>
      </c>
      <c r="H2879" s="1" t="s">
        <v>32</v>
      </c>
      <c r="I2879" s="1" t="s">
        <v>17</v>
      </c>
      <c r="J2879" s="1">
        <v>763</v>
      </c>
      <c r="K2879" s="1">
        <v>1091.0899999999999</v>
      </c>
    </row>
    <row r="2880" spans="1:11" ht="18" customHeight="1">
      <c r="A2880" s="1" t="s">
        <v>33</v>
      </c>
      <c r="B2880" s="1">
        <v>2024</v>
      </c>
      <c r="C2880" s="1" t="s">
        <v>46</v>
      </c>
      <c r="D2880" s="1" t="s">
        <v>19</v>
      </c>
      <c r="E2880" s="1" t="s">
        <v>56</v>
      </c>
      <c r="F2880" s="1" t="s">
        <v>31</v>
      </c>
      <c r="G2880" s="1" t="s">
        <v>16</v>
      </c>
      <c r="H2880" s="1" t="s">
        <v>32</v>
      </c>
      <c r="I2880" s="1" t="s">
        <v>17</v>
      </c>
      <c r="J2880" s="1">
        <v>850</v>
      </c>
      <c r="K2880" s="1">
        <v>1215.5</v>
      </c>
    </row>
    <row r="2881" spans="1:11" ht="18" customHeight="1">
      <c r="A2881" s="1" t="s">
        <v>33</v>
      </c>
      <c r="B2881" s="1">
        <v>2024</v>
      </c>
      <c r="C2881" s="1" t="s">
        <v>46</v>
      </c>
      <c r="D2881" s="1" t="s">
        <v>19</v>
      </c>
      <c r="E2881" s="1" t="s">
        <v>56</v>
      </c>
      <c r="F2881" s="1" t="s">
        <v>31</v>
      </c>
      <c r="G2881" s="1" t="s">
        <v>16</v>
      </c>
      <c r="H2881" s="1" t="s">
        <v>32</v>
      </c>
      <c r="I2881" s="1" t="s">
        <v>17</v>
      </c>
      <c r="J2881" s="1">
        <v>371</v>
      </c>
      <c r="K2881" s="1">
        <v>530.53</v>
      </c>
    </row>
    <row r="2882" spans="1:11" ht="18" customHeight="1">
      <c r="A2882" s="1" t="s">
        <v>33</v>
      </c>
      <c r="B2882" s="1">
        <v>2024</v>
      </c>
      <c r="C2882" s="1" t="s">
        <v>46</v>
      </c>
      <c r="D2882" s="1" t="s">
        <v>19</v>
      </c>
      <c r="E2882" s="1" t="s">
        <v>56</v>
      </c>
      <c r="F2882" s="1" t="s">
        <v>31</v>
      </c>
      <c r="G2882" s="1" t="s">
        <v>16</v>
      </c>
      <c r="H2882" s="1" t="s">
        <v>32</v>
      </c>
      <c r="I2882" s="1" t="s">
        <v>17</v>
      </c>
      <c r="J2882" s="1">
        <v>347</v>
      </c>
      <c r="K2882" s="1">
        <v>496.21000000000004</v>
      </c>
    </row>
    <row r="2883" spans="1:11" ht="18" customHeight="1">
      <c r="A2883" s="1" t="s">
        <v>33</v>
      </c>
      <c r="B2883" s="1">
        <v>2024</v>
      </c>
      <c r="C2883" s="1" t="s">
        <v>50</v>
      </c>
      <c r="D2883" s="1" t="s">
        <v>19</v>
      </c>
      <c r="E2883" s="1" t="s">
        <v>56</v>
      </c>
      <c r="F2883" s="1" t="s">
        <v>31</v>
      </c>
      <c r="G2883" s="1" t="s">
        <v>16</v>
      </c>
      <c r="H2883" s="1" t="s">
        <v>32</v>
      </c>
      <c r="I2883" s="1" t="s">
        <v>17</v>
      </c>
      <c r="J2883" s="1">
        <v>350</v>
      </c>
      <c r="K2883" s="1">
        <v>500.5</v>
      </c>
    </row>
    <row r="2884" spans="1:11" ht="18" customHeight="1">
      <c r="A2884" s="1" t="s">
        <v>30</v>
      </c>
      <c r="B2884" s="1">
        <v>2024</v>
      </c>
      <c r="C2884" s="1" t="s">
        <v>50</v>
      </c>
      <c r="D2884" s="1" t="s">
        <v>19</v>
      </c>
      <c r="E2884" s="1" t="s">
        <v>56</v>
      </c>
      <c r="F2884" s="1" t="s">
        <v>31</v>
      </c>
      <c r="G2884" s="1" t="s">
        <v>16</v>
      </c>
      <c r="H2884" s="1" t="s">
        <v>32</v>
      </c>
      <c r="I2884" s="1" t="s">
        <v>17</v>
      </c>
      <c r="J2884" s="1">
        <v>352</v>
      </c>
      <c r="K2884" s="1">
        <v>526.24</v>
      </c>
    </row>
    <row r="2885" spans="1:11" ht="18" customHeight="1">
      <c r="A2885" s="1" t="s">
        <v>36</v>
      </c>
      <c r="B2885" s="1">
        <v>2024</v>
      </c>
      <c r="C2885" s="1" t="s">
        <v>50</v>
      </c>
      <c r="D2885" s="1" t="s">
        <v>19</v>
      </c>
      <c r="E2885" s="1" t="s">
        <v>56</v>
      </c>
      <c r="F2885" s="1" t="s">
        <v>31</v>
      </c>
      <c r="G2885" s="1" t="s">
        <v>16</v>
      </c>
      <c r="H2885" s="1" t="s">
        <v>32</v>
      </c>
      <c r="I2885" s="1" t="s">
        <v>17</v>
      </c>
      <c r="J2885" s="1">
        <v>322</v>
      </c>
      <c r="K2885" s="1">
        <v>526.24</v>
      </c>
    </row>
    <row r="2886" spans="1:11" ht="18" customHeight="1">
      <c r="A2886" s="1" t="s">
        <v>36</v>
      </c>
      <c r="B2886" s="1">
        <v>2024</v>
      </c>
      <c r="C2886" s="1" t="s">
        <v>50</v>
      </c>
      <c r="D2886" s="1" t="s">
        <v>19</v>
      </c>
      <c r="E2886" s="1" t="s">
        <v>56</v>
      </c>
      <c r="F2886" s="1" t="s">
        <v>31</v>
      </c>
      <c r="G2886" s="1" t="s">
        <v>16</v>
      </c>
      <c r="H2886" s="1" t="s">
        <v>32</v>
      </c>
      <c r="I2886" s="1" t="s">
        <v>17</v>
      </c>
      <c r="J2886" s="1">
        <v>986</v>
      </c>
      <c r="K2886" s="1">
        <v>1409.98</v>
      </c>
    </row>
    <row r="2887" spans="1:11" ht="18" customHeight="1">
      <c r="A2887" s="1" t="s">
        <v>33</v>
      </c>
      <c r="B2887" s="1">
        <v>2024</v>
      </c>
      <c r="C2887" s="1" t="s">
        <v>50</v>
      </c>
      <c r="D2887" s="1" t="s">
        <v>19</v>
      </c>
      <c r="E2887" s="1" t="s">
        <v>56</v>
      </c>
      <c r="F2887" s="1" t="s">
        <v>31</v>
      </c>
      <c r="G2887" s="1" t="s">
        <v>16</v>
      </c>
      <c r="H2887" s="1" t="s">
        <v>32</v>
      </c>
      <c r="I2887" s="1" t="s">
        <v>17</v>
      </c>
      <c r="J2887" s="1">
        <v>324</v>
      </c>
      <c r="K2887" s="1">
        <v>463.32</v>
      </c>
    </row>
    <row r="2888" spans="1:11" ht="18" customHeight="1">
      <c r="A2888" s="1" t="s">
        <v>33</v>
      </c>
      <c r="B2888" s="1">
        <v>2024</v>
      </c>
      <c r="C2888" s="1" t="s">
        <v>50</v>
      </c>
      <c r="D2888" s="1" t="s">
        <v>19</v>
      </c>
      <c r="E2888" s="1" t="s">
        <v>56</v>
      </c>
      <c r="F2888" s="1" t="s">
        <v>31</v>
      </c>
      <c r="G2888" s="1" t="s">
        <v>16</v>
      </c>
      <c r="H2888" s="1" t="s">
        <v>32</v>
      </c>
      <c r="I2888" s="1" t="s">
        <v>17</v>
      </c>
      <c r="J2888" s="1">
        <v>351</v>
      </c>
      <c r="K2888" s="1">
        <v>501.93</v>
      </c>
    </row>
    <row r="2889" spans="1:11" ht="18" customHeight="1">
      <c r="A2889" s="1" t="s">
        <v>36</v>
      </c>
      <c r="B2889" s="1">
        <v>2024</v>
      </c>
      <c r="C2889" s="1" t="s">
        <v>50</v>
      </c>
      <c r="D2889" s="1" t="s">
        <v>19</v>
      </c>
      <c r="E2889" s="1" t="s">
        <v>56</v>
      </c>
      <c r="F2889" s="1" t="s">
        <v>31</v>
      </c>
      <c r="G2889" s="1" t="s">
        <v>16</v>
      </c>
      <c r="H2889" s="1" t="s">
        <v>32</v>
      </c>
      <c r="I2889" s="1" t="s">
        <v>17</v>
      </c>
      <c r="J2889" s="1">
        <v>321</v>
      </c>
      <c r="K2889" s="1">
        <v>459.03</v>
      </c>
    </row>
    <row r="2890" spans="1:11" ht="18" customHeight="1">
      <c r="A2890" s="1" t="s">
        <v>36</v>
      </c>
      <c r="B2890" s="1">
        <v>2024</v>
      </c>
      <c r="C2890" s="1" t="s">
        <v>50</v>
      </c>
      <c r="D2890" s="1" t="s">
        <v>19</v>
      </c>
      <c r="E2890" s="1" t="s">
        <v>56</v>
      </c>
      <c r="F2890" s="1" t="s">
        <v>31</v>
      </c>
      <c r="G2890" s="1" t="s">
        <v>16</v>
      </c>
      <c r="H2890" s="1" t="s">
        <v>32</v>
      </c>
      <c r="I2890" s="1" t="s">
        <v>17</v>
      </c>
      <c r="J2890" s="1">
        <v>767</v>
      </c>
      <c r="K2890" s="1">
        <v>1096.81</v>
      </c>
    </row>
    <row r="2891" spans="1:11" ht="18" customHeight="1">
      <c r="A2891" s="1" t="s">
        <v>30</v>
      </c>
      <c r="B2891" s="1">
        <v>2024</v>
      </c>
      <c r="C2891" s="1" t="s">
        <v>50</v>
      </c>
      <c r="D2891" s="1" t="s">
        <v>19</v>
      </c>
      <c r="E2891" s="1" t="s">
        <v>56</v>
      </c>
      <c r="F2891" s="1" t="s">
        <v>31</v>
      </c>
      <c r="G2891" s="1" t="s">
        <v>16</v>
      </c>
      <c r="H2891" s="1" t="s">
        <v>32</v>
      </c>
      <c r="I2891" s="1" t="s">
        <v>17</v>
      </c>
      <c r="J2891" s="1">
        <v>853</v>
      </c>
      <c r="K2891" s="1">
        <v>1219.79</v>
      </c>
    </row>
    <row r="2892" spans="1:11" ht="18" customHeight="1">
      <c r="A2892" s="1" t="s">
        <v>33</v>
      </c>
      <c r="B2892" s="1">
        <v>2024</v>
      </c>
      <c r="C2892" s="1" t="s">
        <v>50</v>
      </c>
      <c r="D2892" s="1" t="s">
        <v>19</v>
      </c>
      <c r="E2892" s="1" t="s">
        <v>56</v>
      </c>
      <c r="F2892" s="1" t="s">
        <v>31</v>
      </c>
      <c r="G2892" s="1" t="s">
        <v>16</v>
      </c>
      <c r="H2892" s="1" t="s">
        <v>32</v>
      </c>
      <c r="I2892" s="1" t="s">
        <v>17</v>
      </c>
      <c r="J2892" s="1">
        <v>323</v>
      </c>
      <c r="K2892" s="1">
        <v>461.89</v>
      </c>
    </row>
    <row r="2893" spans="1:11" ht="18" customHeight="1">
      <c r="A2893" s="1" t="s">
        <v>30</v>
      </c>
      <c r="B2893" s="1">
        <v>2024</v>
      </c>
      <c r="C2893" s="1" t="s">
        <v>38</v>
      </c>
      <c r="D2893" s="1" t="s">
        <v>19</v>
      </c>
      <c r="E2893" s="1" t="s">
        <v>56</v>
      </c>
      <c r="F2893" s="1" t="s">
        <v>31</v>
      </c>
      <c r="G2893" s="1" t="s">
        <v>16</v>
      </c>
      <c r="H2893" s="1" t="s">
        <v>32</v>
      </c>
      <c r="I2893" s="1" t="s">
        <v>17</v>
      </c>
      <c r="J2893" s="1">
        <v>158</v>
      </c>
      <c r="K2893" s="1">
        <v>225.94</v>
      </c>
    </row>
    <row r="2894" spans="1:11" ht="18" customHeight="1">
      <c r="A2894" s="1" t="s">
        <v>33</v>
      </c>
      <c r="B2894" s="1">
        <v>2024</v>
      </c>
      <c r="C2894" s="1" t="s">
        <v>38</v>
      </c>
      <c r="D2894" s="1" t="s">
        <v>19</v>
      </c>
      <c r="E2894" s="1" t="s">
        <v>56</v>
      </c>
      <c r="F2894" s="1" t="s">
        <v>31</v>
      </c>
      <c r="G2894" s="1" t="s">
        <v>16</v>
      </c>
      <c r="H2894" s="1" t="s">
        <v>32</v>
      </c>
      <c r="I2894" s="1" t="s">
        <v>17</v>
      </c>
      <c r="J2894" s="1">
        <v>128</v>
      </c>
      <c r="K2894" s="1">
        <v>183.04</v>
      </c>
    </row>
    <row r="2895" spans="1:11" ht="18" customHeight="1">
      <c r="A2895" s="1" t="s">
        <v>30</v>
      </c>
      <c r="B2895" s="1">
        <v>2024</v>
      </c>
      <c r="C2895" s="1" t="s">
        <v>38</v>
      </c>
      <c r="D2895" s="1" t="s">
        <v>19</v>
      </c>
      <c r="E2895" s="1" t="s">
        <v>56</v>
      </c>
      <c r="F2895" s="1" t="s">
        <v>31</v>
      </c>
      <c r="G2895" s="1" t="s">
        <v>16</v>
      </c>
      <c r="H2895" s="1" t="s">
        <v>32</v>
      </c>
      <c r="I2895" s="1" t="s">
        <v>17</v>
      </c>
      <c r="J2895" s="1">
        <v>160</v>
      </c>
      <c r="K2895" s="1">
        <v>526.24</v>
      </c>
    </row>
    <row r="2896" spans="1:11" ht="18" customHeight="1">
      <c r="A2896" s="1" t="s">
        <v>36</v>
      </c>
      <c r="B2896" s="1">
        <v>2024</v>
      </c>
      <c r="C2896" s="1" t="s">
        <v>38</v>
      </c>
      <c r="D2896" s="1" t="s">
        <v>19</v>
      </c>
      <c r="E2896" s="1" t="s">
        <v>56</v>
      </c>
      <c r="F2896" s="1" t="s">
        <v>31</v>
      </c>
      <c r="G2896" s="1" t="s">
        <v>16</v>
      </c>
      <c r="H2896" s="1" t="s">
        <v>32</v>
      </c>
      <c r="I2896" s="1" t="s">
        <v>17</v>
      </c>
      <c r="J2896" s="1">
        <v>130</v>
      </c>
      <c r="K2896" s="1">
        <v>526.24</v>
      </c>
    </row>
    <row r="2897" spans="1:11" ht="18" customHeight="1">
      <c r="A2897" s="1" t="s">
        <v>36</v>
      </c>
      <c r="B2897" s="1">
        <v>2024</v>
      </c>
      <c r="C2897" s="1" t="s">
        <v>38</v>
      </c>
      <c r="D2897" s="1" t="s">
        <v>19</v>
      </c>
      <c r="E2897" s="1" t="s">
        <v>56</v>
      </c>
      <c r="F2897" s="1" t="s">
        <v>31</v>
      </c>
      <c r="G2897" s="1" t="s">
        <v>16</v>
      </c>
      <c r="H2897" s="1" t="s">
        <v>32</v>
      </c>
      <c r="I2897" s="1" t="s">
        <v>17</v>
      </c>
      <c r="J2897" s="1">
        <v>977</v>
      </c>
      <c r="K2897" s="1">
        <v>1397.1100000000001</v>
      </c>
    </row>
    <row r="2898" spans="1:11" ht="18" customHeight="1">
      <c r="A2898" s="1" t="s">
        <v>33</v>
      </c>
      <c r="B2898" s="1">
        <v>2024</v>
      </c>
      <c r="C2898" s="1" t="s">
        <v>38</v>
      </c>
      <c r="D2898" s="1" t="s">
        <v>19</v>
      </c>
      <c r="E2898" s="1" t="s">
        <v>56</v>
      </c>
      <c r="F2898" s="1" t="s">
        <v>31</v>
      </c>
      <c r="G2898" s="1" t="s">
        <v>16</v>
      </c>
      <c r="H2898" s="1" t="s">
        <v>32</v>
      </c>
      <c r="I2898" s="1" t="s">
        <v>17</v>
      </c>
      <c r="J2898" s="1">
        <v>132</v>
      </c>
      <c r="K2898" s="1">
        <v>188.76</v>
      </c>
    </row>
    <row r="2899" spans="1:11" ht="18" customHeight="1">
      <c r="A2899" s="1" t="s">
        <v>33</v>
      </c>
      <c r="B2899" s="1">
        <v>2024</v>
      </c>
      <c r="C2899" s="1" t="s">
        <v>38</v>
      </c>
      <c r="D2899" s="1" t="s">
        <v>19</v>
      </c>
      <c r="E2899" s="1" t="s">
        <v>56</v>
      </c>
      <c r="F2899" s="1" t="s">
        <v>31</v>
      </c>
      <c r="G2899" s="1" t="s">
        <v>16</v>
      </c>
      <c r="H2899" s="1" t="s">
        <v>32</v>
      </c>
      <c r="I2899" s="1" t="s">
        <v>17</v>
      </c>
      <c r="J2899" s="1">
        <v>159</v>
      </c>
      <c r="K2899" s="1">
        <v>227.37</v>
      </c>
    </row>
    <row r="2900" spans="1:11" ht="18" customHeight="1">
      <c r="A2900" s="1" t="s">
        <v>36</v>
      </c>
      <c r="B2900" s="1">
        <v>2024</v>
      </c>
      <c r="C2900" s="1" t="s">
        <v>38</v>
      </c>
      <c r="D2900" s="1" t="s">
        <v>19</v>
      </c>
      <c r="E2900" s="1" t="s">
        <v>56</v>
      </c>
      <c r="F2900" s="1" t="s">
        <v>31</v>
      </c>
      <c r="G2900" s="1" t="s">
        <v>16</v>
      </c>
      <c r="H2900" s="1" t="s">
        <v>32</v>
      </c>
      <c r="I2900" s="1" t="s">
        <v>17</v>
      </c>
      <c r="J2900" s="1">
        <v>129</v>
      </c>
      <c r="K2900" s="1">
        <v>184.47</v>
      </c>
    </row>
    <row r="2901" spans="1:11" ht="18" customHeight="1">
      <c r="A2901" s="1" t="s">
        <v>36</v>
      </c>
      <c r="B2901" s="1">
        <v>2024</v>
      </c>
      <c r="C2901" s="1" t="s">
        <v>38</v>
      </c>
      <c r="D2901" s="1" t="s">
        <v>19</v>
      </c>
      <c r="E2901" s="1" t="s">
        <v>56</v>
      </c>
      <c r="F2901" s="1" t="s">
        <v>31</v>
      </c>
      <c r="G2901" s="1" t="s">
        <v>16</v>
      </c>
      <c r="H2901" s="1" t="s">
        <v>32</v>
      </c>
      <c r="I2901" s="1" t="s">
        <v>17</v>
      </c>
      <c r="J2901" s="1">
        <v>758</v>
      </c>
      <c r="K2901" s="1">
        <v>1083.94</v>
      </c>
    </row>
    <row r="2902" spans="1:11" ht="18" customHeight="1">
      <c r="A2902" s="1" t="s">
        <v>30</v>
      </c>
      <c r="B2902" s="1">
        <v>2024</v>
      </c>
      <c r="C2902" s="1" t="s">
        <v>38</v>
      </c>
      <c r="D2902" s="1" t="s">
        <v>19</v>
      </c>
      <c r="E2902" s="1" t="s">
        <v>56</v>
      </c>
      <c r="F2902" s="1" t="s">
        <v>31</v>
      </c>
      <c r="G2902" s="1" t="s">
        <v>16</v>
      </c>
      <c r="H2902" s="1" t="s">
        <v>32</v>
      </c>
      <c r="I2902" s="1" t="s">
        <v>17</v>
      </c>
      <c r="J2902" s="1">
        <v>844</v>
      </c>
      <c r="K2902" s="1">
        <v>1206.92</v>
      </c>
    </row>
    <row r="2903" spans="1:11" ht="18" customHeight="1">
      <c r="A2903" s="1" t="s">
        <v>33</v>
      </c>
      <c r="B2903" s="1">
        <v>2024</v>
      </c>
      <c r="C2903" s="1" t="s">
        <v>38</v>
      </c>
      <c r="D2903" s="1" t="s">
        <v>19</v>
      </c>
      <c r="E2903" s="1" t="s">
        <v>56</v>
      </c>
      <c r="F2903" s="1" t="s">
        <v>31</v>
      </c>
      <c r="G2903" s="1" t="s">
        <v>16</v>
      </c>
      <c r="H2903" s="1" t="s">
        <v>32</v>
      </c>
      <c r="I2903" s="1" t="s">
        <v>17</v>
      </c>
      <c r="J2903" s="1">
        <v>155</v>
      </c>
      <c r="K2903" s="1">
        <v>221.65</v>
      </c>
    </row>
    <row r="2904" spans="1:11" ht="18" customHeight="1">
      <c r="A2904" s="1" t="s">
        <v>30</v>
      </c>
      <c r="B2904" s="1">
        <v>2024</v>
      </c>
      <c r="C2904" s="1" t="s">
        <v>38</v>
      </c>
      <c r="D2904" s="1" t="s">
        <v>19</v>
      </c>
      <c r="E2904" s="1" t="s">
        <v>56</v>
      </c>
      <c r="F2904" s="1" t="s">
        <v>31</v>
      </c>
      <c r="G2904" s="1" t="s">
        <v>16</v>
      </c>
      <c r="H2904" s="1" t="s">
        <v>32</v>
      </c>
      <c r="I2904" s="1" t="s">
        <v>17</v>
      </c>
      <c r="J2904" s="1">
        <v>131</v>
      </c>
      <c r="K2904" s="1">
        <v>187.32999999999998</v>
      </c>
    </row>
    <row r="2905" spans="1:11" ht="18" customHeight="1">
      <c r="A2905" s="1" t="s">
        <v>33</v>
      </c>
      <c r="B2905" s="1">
        <v>2024</v>
      </c>
      <c r="C2905" s="1" t="s">
        <v>26</v>
      </c>
      <c r="D2905" s="1" t="s">
        <v>19</v>
      </c>
      <c r="E2905" s="1" t="s">
        <v>56</v>
      </c>
      <c r="F2905" s="1" t="s">
        <v>31</v>
      </c>
      <c r="G2905" s="1" t="s">
        <v>16</v>
      </c>
      <c r="H2905" s="1" t="s">
        <v>32</v>
      </c>
      <c r="I2905" s="1" t="s">
        <v>17</v>
      </c>
      <c r="J2905" s="1">
        <v>164</v>
      </c>
      <c r="K2905" s="1">
        <v>234.51999999999998</v>
      </c>
    </row>
    <row r="2906" spans="1:11" ht="18" customHeight="1">
      <c r="A2906" s="1" t="s">
        <v>37</v>
      </c>
      <c r="B2906" s="1">
        <v>2024</v>
      </c>
      <c r="C2906" s="1" t="s">
        <v>26</v>
      </c>
      <c r="D2906" s="1" t="s">
        <v>19</v>
      </c>
      <c r="E2906" s="1" t="s">
        <v>56</v>
      </c>
      <c r="F2906" s="1" t="s">
        <v>31</v>
      </c>
      <c r="G2906" s="1" t="s">
        <v>16</v>
      </c>
      <c r="H2906" s="1" t="s">
        <v>32</v>
      </c>
      <c r="I2906" s="1" t="s">
        <v>17</v>
      </c>
      <c r="J2906" s="1">
        <v>134</v>
      </c>
      <c r="K2906" s="1">
        <v>191.62</v>
      </c>
    </row>
    <row r="2907" spans="1:11" ht="18" customHeight="1">
      <c r="A2907" s="1" t="s">
        <v>36</v>
      </c>
      <c r="B2907" s="1">
        <v>2024</v>
      </c>
      <c r="C2907" s="1" t="s">
        <v>26</v>
      </c>
      <c r="D2907" s="1" t="s">
        <v>19</v>
      </c>
      <c r="E2907" s="1" t="s">
        <v>56</v>
      </c>
      <c r="F2907" s="1" t="s">
        <v>31</v>
      </c>
      <c r="G2907" s="1" t="s">
        <v>16</v>
      </c>
      <c r="H2907" s="1" t="s">
        <v>32</v>
      </c>
      <c r="I2907" s="1" t="s">
        <v>17</v>
      </c>
      <c r="J2907" s="1">
        <v>136</v>
      </c>
      <c r="K2907" s="1">
        <v>526.24</v>
      </c>
    </row>
    <row r="2908" spans="1:11" ht="18" customHeight="1">
      <c r="A2908" s="1" t="s">
        <v>36</v>
      </c>
      <c r="B2908" s="1">
        <v>2024</v>
      </c>
      <c r="C2908" s="1" t="s">
        <v>26</v>
      </c>
      <c r="D2908" s="1" t="s">
        <v>19</v>
      </c>
      <c r="E2908" s="1" t="s">
        <v>56</v>
      </c>
      <c r="F2908" s="1" t="s">
        <v>31</v>
      </c>
      <c r="G2908" s="1" t="s">
        <v>16</v>
      </c>
      <c r="H2908" s="1" t="s">
        <v>32</v>
      </c>
      <c r="I2908" s="1" t="s">
        <v>17</v>
      </c>
      <c r="J2908" s="1">
        <v>976</v>
      </c>
      <c r="K2908" s="1">
        <v>1395.68</v>
      </c>
    </row>
    <row r="2909" spans="1:11" ht="18" customHeight="1">
      <c r="A2909" s="1" t="s">
        <v>36</v>
      </c>
      <c r="B2909" s="1">
        <v>2024</v>
      </c>
      <c r="C2909" s="1" t="s">
        <v>26</v>
      </c>
      <c r="D2909" s="1" t="s">
        <v>19</v>
      </c>
      <c r="E2909" s="1" t="s">
        <v>56</v>
      </c>
      <c r="F2909" s="1" t="s">
        <v>31</v>
      </c>
      <c r="G2909" s="1" t="s">
        <v>16</v>
      </c>
      <c r="H2909" s="1" t="s">
        <v>32</v>
      </c>
      <c r="I2909" s="1" t="s">
        <v>17</v>
      </c>
      <c r="J2909" s="1">
        <v>138</v>
      </c>
      <c r="K2909" s="1">
        <v>197.34</v>
      </c>
    </row>
    <row r="2910" spans="1:11" ht="18" customHeight="1">
      <c r="A2910" s="1" t="s">
        <v>36</v>
      </c>
      <c r="B2910" s="1">
        <v>2024</v>
      </c>
      <c r="C2910" s="1" t="s">
        <v>26</v>
      </c>
      <c r="D2910" s="1" t="s">
        <v>19</v>
      </c>
      <c r="E2910" s="1" t="s">
        <v>56</v>
      </c>
      <c r="F2910" s="1" t="s">
        <v>31</v>
      </c>
      <c r="G2910" s="1" t="s">
        <v>16</v>
      </c>
      <c r="H2910" s="1" t="s">
        <v>32</v>
      </c>
      <c r="I2910" s="1" t="s">
        <v>17</v>
      </c>
      <c r="J2910" s="1">
        <v>165</v>
      </c>
      <c r="K2910" s="1">
        <v>235.95</v>
      </c>
    </row>
    <row r="2911" spans="1:11" ht="18" customHeight="1">
      <c r="A2911" s="1" t="s">
        <v>36</v>
      </c>
      <c r="B2911" s="1">
        <v>2024</v>
      </c>
      <c r="C2911" s="1" t="s">
        <v>26</v>
      </c>
      <c r="D2911" s="1" t="s">
        <v>19</v>
      </c>
      <c r="E2911" s="1" t="s">
        <v>56</v>
      </c>
      <c r="F2911" s="1" t="s">
        <v>31</v>
      </c>
      <c r="G2911" s="1" t="s">
        <v>16</v>
      </c>
      <c r="H2911" s="1" t="s">
        <v>32</v>
      </c>
      <c r="I2911" s="1" t="s">
        <v>17</v>
      </c>
      <c r="J2911" s="1">
        <v>135</v>
      </c>
      <c r="K2911" s="1">
        <v>193.05</v>
      </c>
    </row>
    <row r="2912" spans="1:11" ht="18" customHeight="1">
      <c r="A2912" s="1" t="s">
        <v>36</v>
      </c>
      <c r="B2912" s="1">
        <v>2024</v>
      </c>
      <c r="C2912" s="1" t="s">
        <v>26</v>
      </c>
      <c r="D2912" s="1" t="s">
        <v>19</v>
      </c>
      <c r="E2912" s="1" t="s">
        <v>56</v>
      </c>
      <c r="F2912" s="1" t="s">
        <v>31</v>
      </c>
      <c r="G2912" s="1" t="s">
        <v>16</v>
      </c>
      <c r="H2912" s="1" t="s">
        <v>32</v>
      </c>
      <c r="I2912" s="1" t="s">
        <v>17</v>
      </c>
      <c r="J2912" s="1">
        <v>757</v>
      </c>
      <c r="K2912" s="1">
        <v>1082.51</v>
      </c>
    </row>
    <row r="2913" spans="1:11" ht="18" customHeight="1">
      <c r="A2913" s="1" t="s">
        <v>37</v>
      </c>
      <c r="B2913" s="1">
        <v>2024</v>
      </c>
      <c r="C2913" s="1" t="s">
        <v>26</v>
      </c>
      <c r="D2913" s="1" t="s">
        <v>19</v>
      </c>
      <c r="E2913" s="1" t="s">
        <v>56</v>
      </c>
      <c r="F2913" s="1" t="s">
        <v>31</v>
      </c>
      <c r="G2913" s="1" t="s">
        <v>16</v>
      </c>
      <c r="H2913" s="1" t="s">
        <v>32</v>
      </c>
      <c r="I2913" s="1" t="s">
        <v>17</v>
      </c>
      <c r="J2913" s="1">
        <v>161</v>
      </c>
      <c r="K2913" s="1">
        <v>230.23000000000002</v>
      </c>
    </row>
    <row r="2914" spans="1:11" ht="18" customHeight="1">
      <c r="A2914" s="1" t="s">
        <v>33</v>
      </c>
      <c r="B2914" s="1">
        <v>2024</v>
      </c>
      <c r="C2914" s="1" t="s">
        <v>26</v>
      </c>
      <c r="D2914" s="1" t="s">
        <v>19</v>
      </c>
      <c r="E2914" s="1" t="s">
        <v>56</v>
      </c>
      <c r="F2914" s="1" t="s">
        <v>31</v>
      </c>
      <c r="G2914" s="1" t="s">
        <v>16</v>
      </c>
      <c r="H2914" s="1" t="s">
        <v>32</v>
      </c>
      <c r="I2914" s="1" t="s">
        <v>17</v>
      </c>
      <c r="J2914" s="1">
        <v>137</v>
      </c>
      <c r="K2914" s="1">
        <v>195.91</v>
      </c>
    </row>
    <row r="2915" spans="1:11" ht="18" customHeight="1">
      <c r="A2915" s="1" t="s">
        <v>36</v>
      </c>
      <c r="B2915" s="1">
        <v>2024</v>
      </c>
      <c r="C2915" s="1" t="s">
        <v>45</v>
      </c>
      <c r="D2915" s="1" t="s">
        <v>19</v>
      </c>
      <c r="E2915" s="1" t="s">
        <v>56</v>
      </c>
      <c r="F2915" s="1" t="s">
        <v>31</v>
      </c>
      <c r="G2915" s="1" t="s">
        <v>16</v>
      </c>
      <c r="H2915" s="1" t="s">
        <v>32</v>
      </c>
      <c r="I2915" s="1" t="s">
        <v>17</v>
      </c>
      <c r="J2915" s="1">
        <v>350</v>
      </c>
      <c r="K2915" s="1">
        <v>500.5</v>
      </c>
    </row>
    <row r="2916" spans="1:11" ht="18" customHeight="1">
      <c r="A2916" s="1" t="s">
        <v>33</v>
      </c>
      <c r="B2916" s="1">
        <v>2024</v>
      </c>
      <c r="C2916" s="1" t="s">
        <v>45</v>
      </c>
      <c r="D2916" s="1" t="s">
        <v>19</v>
      </c>
      <c r="E2916" s="1" t="s">
        <v>56</v>
      </c>
      <c r="F2916" s="1" t="s">
        <v>31</v>
      </c>
      <c r="G2916" s="1" t="s">
        <v>16</v>
      </c>
      <c r="H2916" s="1" t="s">
        <v>32</v>
      </c>
      <c r="I2916" s="1" t="s">
        <v>17</v>
      </c>
      <c r="J2916" s="1">
        <v>130</v>
      </c>
      <c r="K2916" s="1">
        <v>526.24</v>
      </c>
    </row>
    <row r="2917" spans="1:11" ht="18" customHeight="1">
      <c r="A2917" s="1" t="s">
        <v>36</v>
      </c>
      <c r="B2917" s="1">
        <v>2024</v>
      </c>
      <c r="C2917" s="1" t="s">
        <v>45</v>
      </c>
      <c r="D2917" s="1" t="s">
        <v>19</v>
      </c>
      <c r="E2917" s="1" t="s">
        <v>56</v>
      </c>
      <c r="F2917" s="1" t="s">
        <v>31</v>
      </c>
      <c r="G2917" s="1" t="s">
        <v>16</v>
      </c>
      <c r="H2917" s="1" t="s">
        <v>32</v>
      </c>
      <c r="I2917" s="1" t="s">
        <v>17</v>
      </c>
      <c r="J2917" s="1">
        <v>352</v>
      </c>
      <c r="K2917" s="1">
        <v>526.24</v>
      </c>
    </row>
    <row r="2918" spans="1:11" ht="18" customHeight="1">
      <c r="A2918" s="1" t="s">
        <v>30</v>
      </c>
      <c r="B2918" s="1">
        <v>2024</v>
      </c>
      <c r="C2918" s="1" t="s">
        <v>45</v>
      </c>
      <c r="D2918" s="1" t="s">
        <v>19</v>
      </c>
      <c r="E2918" s="1" t="s">
        <v>56</v>
      </c>
      <c r="F2918" s="1" t="s">
        <v>31</v>
      </c>
      <c r="G2918" s="1" t="s">
        <v>16</v>
      </c>
      <c r="H2918" s="1" t="s">
        <v>32</v>
      </c>
      <c r="I2918" s="1" t="s">
        <v>17</v>
      </c>
      <c r="J2918" s="1">
        <v>981</v>
      </c>
      <c r="K2918" s="1">
        <v>1402.83</v>
      </c>
    </row>
    <row r="2919" spans="1:11" ht="18" customHeight="1">
      <c r="A2919" s="1" t="s">
        <v>36</v>
      </c>
      <c r="B2919" s="1">
        <v>2024</v>
      </c>
      <c r="C2919" s="1" t="s">
        <v>45</v>
      </c>
      <c r="D2919" s="1" t="s">
        <v>19</v>
      </c>
      <c r="E2919" s="1" t="s">
        <v>56</v>
      </c>
      <c r="F2919" s="1" t="s">
        <v>31</v>
      </c>
      <c r="G2919" s="1" t="s">
        <v>16</v>
      </c>
      <c r="H2919" s="1" t="s">
        <v>32</v>
      </c>
      <c r="I2919" s="1" t="s">
        <v>17</v>
      </c>
      <c r="J2919" s="1">
        <v>348</v>
      </c>
      <c r="K2919" s="1">
        <v>497.64</v>
      </c>
    </row>
    <row r="2920" spans="1:11" ht="18" customHeight="1">
      <c r="A2920" s="1" t="s">
        <v>36</v>
      </c>
      <c r="B2920" s="1">
        <v>2024</v>
      </c>
      <c r="C2920" s="1" t="s">
        <v>45</v>
      </c>
      <c r="D2920" s="1" t="s">
        <v>19</v>
      </c>
      <c r="E2920" s="1" t="s">
        <v>56</v>
      </c>
      <c r="F2920" s="1" t="s">
        <v>31</v>
      </c>
      <c r="G2920" s="1" t="s">
        <v>16</v>
      </c>
      <c r="H2920" s="1" t="s">
        <v>32</v>
      </c>
      <c r="I2920" s="1" t="s">
        <v>17</v>
      </c>
      <c r="J2920" s="1">
        <v>129</v>
      </c>
      <c r="K2920" s="1">
        <v>184.47</v>
      </c>
    </row>
    <row r="2921" spans="1:11" ht="18" customHeight="1">
      <c r="A2921" s="1" t="s">
        <v>30</v>
      </c>
      <c r="B2921" s="1">
        <v>2024</v>
      </c>
      <c r="C2921" s="1" t="s">
        <v>45</v>
      </c>
      <c r="D2921" s="1" t="s">
        <v>19</v>
      </c>
      <c r="E2921" s="1" t="s">
        <v>56</v>
      </c>
      <c r="F2921" s="1" t="s">
        <v>31</v>
      </c>
      <c r="G2921" s="1" t="s">
        <v>16</v>
      </c>
      <c r="H2921" s="1" t="s">
        <v>32</v>
      </c>
      <c r="I2921" s="1" t="s">
        <v>17</v>
      </c>
      <c r="J2921" s="1">
        <v>351</v>
      </c>
      <c r="K2921" s="1">
        <v>501.93</v>
      </c>
    </row>
    <row r="2922" spans="1:11" ht="18" customHeight="1">
      <c r="A2922" s="1" t="s">
        <v>36</v>
      </c>
      <c r="B2922" s="1">
        <v>2024</v>
      </c>
      <c r="C2922" s="1" t="s">
        <v>45</v>
      </c>
      <c r="D2922" s="1" t="s">
        <v>19</v>
      </c>
      <c r="E2922" s="1" t="s">
        <v>56</v>
      </c>
      <c r="F2922" s="1" t="s">
        <v>31</v>
      </c>
      <c r="G2922" s="1" t="s">
        <v>16</v>
      </c>
      <c r="H2922" s="1" t="s">
        <v>32</v>
      </c>
      <c r="I2922" s="1" t="s">
        <v>17</v>
      </c>
      <c r="J2922" s="1">
        <v>762</v>
      </c>
      <c r="K2922" s="1">
        <v>1089.6599999999999</v>
      </c>
    </row>
    <row r="2923" spans="1:11" ht="18" customHeight="1">
      <c r="A2923" s="1" t="s">
        <v>33</v>
      </c>
      <c r="B2923" s="1">
        <v>2024</v>
      </c>
      <c r="C2923" s="1" t="s">
        <v>45</v>
      </c>
      <c r="D2923" s="1" t="s">
        <v>19</v>
      </c>
      <c r="E2923" s="1" t="s">
        <v>56</v>
      </c>
      <c r="F2923" s="1" t="s">
        <v>31</v>
      </c>
      <c r="G2923" s="1" t="s">
        <v>16</v>
      </c>
      <c r="H2923" s="1" t="s">
        <v>32</v>
      </c>
      <c r="I2923" s="1" t="s">
        <v>17</v>
      </c>
      <c r="J2923" s="1">
        <v>849</v>
      </c>
      <c r="K2923" s="1">
        <v>1214.07</v>
      </c>
    </row>
    <row r="2924" spans="1:11" ht="18" customHeight="1">
      <c r="A2924" s="1" t="s">
        <v>36</v>
      </c>
      <c r="B2924" s="1">
        <v>2024</v>
      </c>
      <c r="C2924" s="1" t="s">
        <v>45</v>
      </c>
      <c r="D2924" s="1" t="s">
        <v>19</v>
      </c>
      <c r="E2924" s="1" t="s">
        <v>56</v>
      </c>
      <c r="F2924" s="1" t="s">
        <v>31</v>
      </c>
      <c r="G2924" s="1" t="s">
        <v>16</v>
      </c>
      <c r="H2924" s="1" t="s">
        <v>32</v>
      </c>
      <c r="I2924" s="1" t="s">
        <v>17</v>
      </c>
      <c r="J2924" s="1">
        <v>131</v>
      </c>
      <c r="K2924" s="1">
        <v>187.32999999999998</v>
      </c>
    </row>
    <row r="2925" spans="1:11" ht="18" customHeight="1">
      <c r="A2925" s="1" t="s">
        <v>30</v>
      </c>
      <c r="B2925" s="1">
        <v>2024</v>
      </c>
      <c r="C2925" s="1" t="s">
        <v>44</v>
      </c>
      <c r="D2925" s="1" t="s">
        <v>19</v>
      </c>
      <c r="E2925" s="1" t="s">
        <v>56</v>
      </c>
      <c r="F2925" s="1" t="s">
        <v>31</v>
      </c>
      <c r="G2925" s="1" t="s">
        <v>16</v>
      </c>
      <c r="H2925" s="1" t="s">
        <v>32</v>
      </c>
      <c r="I2925" s="1" t="s">
        <v>17</v>
      </c>
      <c r="J2925" s="1">
        <v>134</v>
      </c>
      <c r="K2925" s="1">
        <v>191.62</v>
      </c>
    </row>
    <row r="2926" spans="1:11" ht="18" customHeight="1">
      <c r="A2926" s="1" t="s">
        <v>30</v>
      </c>
      <c r="B2926" s="1">
        <v>2024</v>
      </c>
      <c r="C2926" s="1" t="s">
        <v>44</v>
      </c>
      <c r="D2926" s="1" t="s">
        <v>19</v>
      </c>
      <c r="E2926" s="1" t="s">
        <v>56</v>
      </c>
      <c r="F2926" s="1" t="s">
        <v>31</v>
      </c>
      <c r="G2926" s="1" t="s">
        <v>16</v>
      </c>
      <c r="H2926" s="1" t="s">
        <v>32</v>
      </c>
      <c r="I2926" s="1" t="s">
        <v>17</v>
      </c>
      <c r="J2926" s="1">
        <v>356</v>
      </c>
      <c r="K2926" s="1">
        <v>509.08</v>
      </c>
    </row>
    <row r="2927" spans="1:11" ht="18" customHeight="1">
      <c r="A2927" s="1" t="s">
        <v>30</v>
      </c>
      <c r="B2927" s="1">
        <v>2024</v>
      </c>
      <c r="C2927" s="1" t="s">
        <v>44</v>
      </c>
      <c r="D2927" s="1" t="s">
        <v>19</v>
      </c>
      <c r="E2927" s="1" t="s">
        <v>56</v>
      </c>
      <c r="F2927" s="1" t="s">
        <v>31</v>
      </c>
      <c r="G2927" s="1" t="s">
        <v>16</v>
      </c>
      <c r="H2927" s="1" t="s">
        <v>32</v>
      </c>
      <c r="I2927" s="1" t="s">
        <v>17</v>
      </c>
      <c r="J2927" s="1">
        <v>136</v>
      </c>
      <c r="K2927" s="1">
        <v>526.24</v>
      </c>
    </row>
    <row r="2928" spans="1:11" ht="18" customHeight="1">
      <c r="A2928" s="1" t="s">
        <v>30</v>
      </c>
      <c r="B2928" s="1">
        <v>2024</v>
      </c>
      <c r="C2928" s="1" t="s">
        <v>44</v>
      </c>
      <c r="D2928" s="1" t="s">
        <v>19</v>
      </c>
      <c r="E2928" s="1" t="s">
        <v>56</v>
      </c>
      <c r="F2928" s="1" t="s">
        <v>31</v>
      </c>
      <c r="G2928" s="1" t="s">
        <v>16</v>
      </c>
      <c r="H2928" s="1" t="s">
        <v>32</v>
      </c>
      <c r="I2928" s="1" t="s">
        <v>17</v>
      </c>
      <c r="J2928" s="1">
        <v>980</v>
      </c>
      <c r="K2928" s="1">
        <v>1401.4</v>
      </c>
    </row>
    <row r="2929" spans="1:11" ht="18" customHeight="1">
      <c r="A2929" s="1" t="s">
        <v>36</v>
      </c>
      <c r="B2929" s="1">
        <v>2024</v>
      </c>
      <c r="C2929" s="1" t="s">
        <v>44</v>
      </c>
      <c r="D2929" s="1" t="s">
        <v>19</v>
      </c>
      <c r="E2929" s="1" t="s">
        <v>56</v>
      </c>
      <c r="F2929" s="1" t="s">
        <v>31</v>
      </c>
      <c r="G2929" s="1" t="s">
        <v>16</v>
      </c>
      <c r="H2929" s="1" t="s">
        <v>32</v>
      </c>
      <c r="I2929" s="1" t="s">
        <v>17</v>
      </c>
      <c r="J2929" s="1">
        <v>354</v>
      </c>
      <c r="K2929" s="1">
        <v>506.22</v>
      </c>
    </row>
    <row r="2930" spans="1:11" ht="18" customHeight="1">
      <c r="A2930" s="1" t="s">
        <v>36</v>
      </c>
      <c r="B2930" s="1">
        <v>2024</v>
      </c>
      <c r="C2930" s="1" t="s">
        <v>44</v>
      </c>
      <c r="D2930" s="1" t="s">
        <v>19</v>
      </c>
      <c r="E2930" s="1" t="s">
        <v>56</v>
      </c>
      <c r="F2930" s="1" t="s">
        <v>31</v>
      </c>
      <c r="G2930" s="1" t="s">
        <v>16</v>
      </c>
      <c r="H2930" s="1" t="s">
        <v>32</v>
      </c>
      <c r="I2930" s="1" t="s">
        <v>17</v>
      </c>
      <c r="J2930" s="1">
        <v>135</v>
      </c>
      <c r="K2930" s="1">
        <v>193.05</v>
      </c>
    </row>
    <row r="2931" spans="1:11" ht="18" customHeight="1">
      <c r="A2931" s="1" t="s">
        <v>30</v>
      </c>
      <c r="B2931" s="1">
        <v>2024</v>
      </c>
      <c r="C2931" s="1" t="s">
        <v>44</v>
      </c>
      <c r="D2931" s="1" t="s">
        <v>19</v>
      </c>
      <c r="E2931" s="1" t="s">
        <v>56</v>
      </c>
      <c r="F2931" s="1" t="s">
        <v>31</v>
      </c>
      <c r="G2931" s="1" t="s">
        <v>16</v>
      </c>
      <c r="H2931" s="1" t="s">
        <v>32</v>
      </c>
      <c r="I2931" s="1" t="s">
        <v>17</v>
      </c>
      <c r="J2931" s="1">
        <v>357</v>
      </c>
      <c r="K2931" s="1">
        <v>510.51</v>
      </c>
    </row>
    <row r="2932" spans="1:11" ht="18" customHeight="1">
      <c r="A2932" s="1" t="s">
        <v>30</v>
      </c>
      <c r="B2932" s="1">
        <v>2024</v>
      </c>
      <c r="C2932" s="1" t="s">
        <v>44</v>
      </c>
      <c r="D2932" s="1" t="s">
        <v>19</v>
      </c>
      <c r="E2932" s="1" t="s">
        <v>56</v>
      </c>
      <c r="F2932" s="1" t="s">
        <v>31</v>
      </c>
      <c r="G2932" s="1" t="s">
        <v>16</v>
      </c>
      <c r="H2932" s="1" t="s">
        <v>32</v>
      </c>
      <c r="I2932" s="1" t="s">
        <v>17</v>
      </c>
      <c r="J2932" s="1">
        <v>848</v>
      </c>
      <c r="K2932" s="1">
        <v>1212.6399999999999</v>
      </c>
    </row>
    <row r="2933" spans="1:11" ht="18" customHeight="1">
      <c r="A2933" s="1" t="s">
        <v>30</v>
      </c>
      <c r="B2933" s="1">
        <v>2024</v>
      </c>
      <c r="C2933" s="1" t="s">
        <v>44</v>
      </c>
      <c r="D2933" s="1" t="s">
        <v>19</v>
      </c>
      <c r="E2933" s="1" t="s">
        <v>56</v>
      </c>
      <c r="F2933" s="1" t="s">
        <v>31</v>
      </c>
      <c r="G2933" s="1" t="s">
        <v>16</v>
      </c>
      <c r="H2933" s="1" t="s">
        <v>32</v>
      </c>
      <c r="I2933" s="1" t="s">
        <v>17</v>
      </c>
      <c r="J2933" s="1">
        <v>137</v>
      </c>
      <c r="K2933" s="1">
        <v>195.91</v>
      </c>
    </row>
    <row r="2934" spans="1:11" ht="18" customHeight="1">
      <c r="A2934" s="1" t="s">
        <v>30</v>
      </c>
      <c r="B2934" s="1">
        <v>2024</v>
      </c>
      <c r="C2934" s="1" t="s">
        <v>44</v>
      </c>
      <c r="D2934" s="1" t="s">
        <v>19</v>
      </c>
      <c r="E2934" s="1" t="s">
        <v>56</v>
      </c>
      <c r="F2934" s="1" t="s">
        <v>31</v>
      </c>
      <c r="G2934" s="1" t="s">
        <v>16</v>
      </c>
      <c r="H2934" s="1" t="s">
        <v>32</v>
      </c>
      <c r="I2934" s="1" t="s">
        <v>17</v>
      </c>
      <c r="J2934" s="1">
        <v>353</v>
      </c>
      <c r="K2934" s="1">
        <v>504.78999999999996</v>
      </c>
    </row>
    <row r="2935" spans="1:11" ht="18" customHeight="1">
      <c r="A2935" s="1" t="s">
        <v>36</v>
      </c>
      <c r="B2935" s="1">
        <v>2024</v>
      </c>
      <c r="C2935" s="1" t="s">
        <v>39</v>
      </c>
      <c r="D2935" s="1" t="s">
        <v>19</v>
      </c>
      <c r="E2935" s="1" t="s">
        <v>56</v>
      </c>
      <c r="F2935" s="1" t="s">
        <v>31</v>
      </c>
      <c r="G2935" s="1" t="s">
        <v>16</v>
      </c>
      <c r="H2935" s="1" t="s">
        <v>32</v>
      </c>
      <c r="I2935" s="1" t="s">
        <v>17</v>
      </c>
      <c r="J2935" s="1">
        <v>152</v>
      </c>
      <c r="K2935" s="1">
        <v>217.36</v>
      </c>
    </row>
    <row r="2936" spans="1:11" ht="18" customHeight="1">
      <c r="A2936" s="1" t="s">
        <v>36</v>
      </c>
      <c r="B2936" s="1">
        <v>2024</v>
      </c>
      <c r="C2936" s="1" t="s">
        <v>39</v>
      </c>
      <c r="D2936" s="1" t="s">
        <v>19</v>
      </c>
      <c r="E2936" s="1" t="s">
        <v>56</v>
      </c>
      <c r="F2936" s="1" t="s">
        <v>31</v>
      </c>
      <c r="G2936" s="1" t="s">
        <v>16</v>
      </c>
      <c r="H2936" s="1" t="s">
        <v>32</v>
      </c>
      <c r="I2936" s="1" t="s">
        <v>17</v>
      </c>
      <c r="J2936" s="1">
        <v>154</v>
      </c>
      <c r="K2936" s="1">
        <v>526.24</v>
      </c>
    </row>
    <row r="2937" spans="1:11" ht="18" customHeight="1">
      <c r="A2937" s="1" t="s">
        <v>36</v>
      </c>
      <c r="B2937" s="1">
        <v>2024</v>
      </c>
      <c r="C2937" s="1" t="s">
        <v>39</v>
      </c>
      <c r="D2937" s="1" t="s">
        <v>19</v>
      </c>
      <c r="E2937" s="1" t="s">
        <v>56</v>
      </c>
      <c r="F2937" s="1" t="s">
        <v>31</v>
      </c>
      <c r="G2937" s="1" t="s">
        <v>16</v>
      </c>
      <c r="H2937" s="1" t="s">
        <v>32</v>
      </c>
      <c r="I2937" s="1" t="s">
        <v>17</v>
      </c>
      <c r="J2937" s="1">
        <v>370</v>
      </c>
      <c r="K2937" s="1">
        <v>526.24</v>
      </c>
    </row>
    <row r="2938" spans="1:11" ht="18" customHeight="1">
      <c r="A2938" s="1" t="s">
        <v>36</v>
      </c>
      <c r="B2938" s="1">
        <v>2024</v>
      </c>
      <c r="C2938" s="1" t="s">
        <v>39</v>
      </c>
      <c r="D2938" s="1" t="s">
        <v>19</v>
      </c>
      <c r="E2938" s="1" t="s">
        <v>56</v>
      </c>
      <c r="F2938" s="1" t="s">
        <v>31</v>
      </c>
      <c r="G2938" s="1" t="s">
        <v>16</v>
      </c>
      <c r="H2938" s="1" t="s">
        <v>32</v>
      </c>
      <c r="I2938" s="1" t="s">
        <v>17</v>
      </c>
      <c r="J2938" s="1">
        <v>978</v>
      </c>
      <c r="K2938" s="1">
        <v>1398.54</v>
      </c>
    </row>
    <row r="2939" spans="1:11" ht="18" customHeight="1">
      <c r="A2939" s="1" t="s">
        <v>33</v>
      </c>
      <c r="B2939" s="1">
        <v>2024</v>
      </c>
      <c r="C2939" s="1" t="s">
        <v>39</v>
      </c>
      <c r="D2939" s="1" t="s">
        <v>19</v>
      </c>
      <c r="E2939" s="1" t="s">
        <v>56</v>
      </c>
      <c r="F2939" s="1" t="s">
        <v>31</v>
      </c>
      <c r="G2939" s="1" t="s">
        <v>16</v>
      </c>
      <c r="H2939" s="1" t="s">
        <v>32</v>
      </c>
      <c r="I2939" s="1" t="s">
        <v>17</v>
      </c>
      <c r="J2939" s="1">
        <v>372</v>
      </c>
      <c r="K2939" s="1">
        <v>531.96</v>
      </c>
    </row>
    <row r="2940" spans="1:11" ht="18" customHeight="1">
      <c r="A2940" s="1" t="s">
        <v>33</v>
      </c>
      <c r="B2940" s="1">
        <v>2024</v>
      </c>
      <c r="C2940" s="1" t="s">
        <v>39</v>
      </c>
      <c r="D2940" s="1" t="s">
        <v>19</v>
      </c>
      <c r="E2940" s="1" t="s">
        <v>56</v>
      </c>
      <c r="F2940" s="1" t="s">
        <v>31</v>
      </c>
      <c r="G2940" s="1" t="s">
        <v>16</v>
      </c>
      <c r="H2940" s="1" t="s">
        <v>32</v>
      </c>
      <c r="I2940" s="1" t="s">
        <v>17</v>
      </c>
      <c r="J2940" s="1">
        <v>153</v>
      </c>
      <c r="K2940" s="1">
        <v>218.79</v>
      </c>
    </row>
    <row r="2941" spans="1:11" ht="18" customHeight="1">
      <c r="A2941" s="1" t="s">
        <v>36</v>
      </c>
      <c r="B2941" s="1">
        <v>2024</v>
      </c>
      <c r="C2941" s="1" t="s">
        <v>39</v>
      </c>
      <c r="D2941" s="1" t="s">
        <v>19</v>
      </c>
      <c r="E2941" s="1" t="s">
        <v>56</v>
      </c>
      <c r="F2941" s="1" t="s">
        <v>31</v>
      </c>
      <c r="G2941" s="1" t="s">
        <v>16</v>
      </c>
      <c r="H2941" s="1" t="s">
        <v>32</v>
      </c>
      <c r="I2941" s="1" t="s">
        <v>17</v>
      </c>
      <c r="J2941" s="1">
        <v>369</v>
      </c>
      <c r="K2941" s="1">
        <v>527.66999999999996</v>
      </c>
    </row>
    <row r="2942" spans="1:11" ht="18" customHeight="1">
      <c r="A2942" s="1" t="s">
        <v>36</v>
      </c>
      <c r="B2942" s="1">
        <v>2024</v>
      </c>
      <c r="C2942" s="1" t="s">
        <v>39</v>
      </c>
      <c r="D2942" s="1" t="s">
        <v>19</v>
      </c>
      <c r="E2942" s="1" t="s">
        <v>56</v>
      </c>
      <c r="F2942" s="1" t="s">
        <v>31</v>
      </c>
      <c r="G2942" s="1" t="s">
        <v>16</v>
      </c>
      <c r="H2942" s="1" t="s">
        <v>32</v>
      </c>
      <c r="I2942" s="1" t="s">
        <v>17</v>
      </c>
      <c r="J2942" s="1">
        <v>759</v>
      </c>
      <c r="K2942" s="1">
        <v>1085.3699999999999</v>
      </c>
    </row>
    <row r="2943" spans="1:11" ht="18" customHeight="1">
      <c r="A2943" s="1" t="s">
        <v>36</v>
      </c>
      <c r="B2943" s="1">
        <v>2024</v>
      </c>
      <c r="C2943" s="1" t="s">
        <v>39</v>
      </c>
      <c r="D2943" s="1" t="s">
        <v>19</v>
      </c>
      <c r="E2943" s="1" t="s">
        <v>56</v>
      </c>
      <c r="F2943" s="1" t="s">
        <v>31</v>
      </c>
      <c r="G2943" s="1" t="s">
        <v>16</v>
      </c>
      <c r="H2943" s="1" t="s">
        <v>32</v>
      </c>
      <c r="I2943" s="1" t="s">
        <v>17</v>
      </c>
      <c r="J2943" s="1">
        <v>845</v>
      </c>
      <c r="K2943" s="1">
        <v>1208.3499999999999</v>
      </c>
    </row>
    <row r="2944" spans="1:11" ht="18" customHeight="1">
      <c r="A2944" s="1" t="s">
        <v>36</v>
      </c>
      <c r="B2944" s="1">
        <v>2024</v>
      </c>
      <c r="C2944" s="1" t="s">
        <v>39</v>
      </c>
      <c r="D2944" s="1" t="s">
        <v>19</v>
      </c>
      <c r="E2944" s="1" t="s">
        <v>56</v>
      </c>
      <c r="F2944" s="1" t="s">
        <v>31</v>
      </c>
      <c r="G2944" s="1" t="s">
        <v>16</v>
      </c>
      <c r="H2944" s="1" t="s">
        <v>32</v>
      </c>
      <c r="I2944" s="1" t="s">
        <v>17</v>
      </c>
      <c r="J2944" s="1">
        <v>371</v>
      </c>
      <c r="K2944" s="1">
        <v>530.53</v>
      </c>
    </row>
    <row r="2945" spans="1:11" ht="18" customHeight="1">
      <c r="A2945" s="1" t="s">
        <v>30</v>
      </c>
      <c r="B2945" s="1">
        <v>2024</v>
      </c>
      <c r="C2945" s="1" t="s">
        <v>43</v>
      </c>
      <c r="D2945" s="1" t="s">
        <v>19</v>
      </c>
      <c r="E2945" s="1" t="s">
        <v>56</v>
      </c>
      <c r="F2945" s="1" t="s">
        <v>31</v>
      </c>
      <c r="G2945" s="1" t="s">
        <v>16</v>
      </c>
      <c r="H2945" s="1" t="s">
        <v>32</v>
      </c>
      <c r="I2945" s="1" t="s">
        <v>17</v>
      </c>
      <c r="J2945" s="1">
        <v>140</v>
      </c>
      <c r="K2945" s="1">
        <v>200.2</v>
      </c>
    </row>
    <row r="2946" spans="1:11" ht="18" customHeight="1">
      <c r="A2946" s="1" t="s">
        <v>33</v>
      </c>
      <c r="B2946" s="1">
        <v>2024</v>
      </c>
      <c r="C2946" s="1" t="s">
        <v>43</v>
      </c>
      <c r="D2946" s="1" t="s">
        <v>19</v>
      </c>
      <c r="E2946" s="1" t="s">
        <v>56</v>
      </c>
      <c r="F2946" s="1" t="s">
        <v>31</v>
      </c>
      <c r="G2946" s="1" t="s">
        <v>16</v>
      </c>
      <c r="H2946" s="1" t="s">
        <v>32</v>
      </c>
      <c r="I2946" s="1" t="s">
        <v>17</v>
      </c>
      <c r="J2946" s="1">
        <v>362</v>
      </c>
      <c r="K2946" s="1">
        <v>517.66</v>
      </c>
    </row>
    <row r="2947" spans="1:11" ht="18" customHeight="1">
      <c r="A2947" s="1" t="s">
        <v>30</v>
      </c>
      <c r="B2947" s="1">
        <v>2024</v>
      </c>
      <c r="C2947" s="1" t="s">
        <v>43</v>
      </c>
      <c r="D2947" s="1" t="s">
        <v>19</v>
      </c>
      <c r="E2947" s="1" t="s">
        <v>56</v>
      </c>
      <c r="F2947" s="1" t="s">
        <v>31</v>
      </c>
      <c r="G2947" s="1" t="s">
        <v>16</v>
      </c>
      <c r="H2947" s="1" t="s">
        <v>32</v>
      </c>
      <c r="I2947" s="1" t="s">
        <v>17</v>
      </c>
      <c r="J2947" s="1">
        <v>142</v>
      </c>
      <c r="K2947" s="1">
        <v>526.24</v>
      </c>
    </row>
    <row r="2948" spans="1:11" ht="18" customHeight="1">
      <c r="A2948" s="1" t="s">
        <v>33</v>
      </c>
      <c r="B2948" s="1">
        <v>2024</v>
      </c>
      <c r="C2948" s="1" t="s">
        <v>43</v>
      </c>
      <c r="D2948" s="1" t="s">
        <v>19</v>
      </c>
      <c r="E2948" s="1" t="s">
        <v>56</v>
      </c>
      <c r="F2948" s="1" t="s">
        <v>31</v>
      </c>
      <c r="G2948" s="1" t="s">
        <v>16</v>
      </c>
      <c r="H2948" s="1" t="s">
        <v>32</v>
      </c>
      <c r="I2948" s="1" t="s">
        <v>17</v>
      </c>
      <c r="J2948" s="1">
        <v>358</v>
      </c>
      <c r="K2948" s="1">
        <v>526.24</v>
      </c>
    </row>
    <row r="2949" spans="1:11" ht="18" customHeight="1">
      <c r="A2949" s="1" t="s">
        <v>36</v>
      </c>
      <c r="B2949" s="1">
        <v>2024</v>
      </c>
      <c r="C2949" s="1" t="s">
        <v>43</v>
      </c>
      <c r="D2949" s="1" t="s">
        <v>19</v>
      </c>
      <c r="E2949" s="1" t="s">
        <v>56</v>
      </c>
      <c r="F2949" s="1" t="s">
        <v>31</v>
      </c>
      <c r="G2949" s="1" t="s">
        <v>16</v>
      </c>
      <c r="H2949" s="1" t="s">
        <v>32</v>
      </c>
      <c r="I2949" s="1" t="s">
        <v>17</v>
      </c>
      <c r="J2949" s="1">
        <v>979</v>
      </c>
      <c r="K2949" s="1">
        <v>1399.97</v>
      </c>
    </row>
    <row r="2950" spans="1:11" ht="18" customHeight="1">
      <c r="A2950" s="1" t="s">
        <v>30</v>
      </c>
      <c r="B2950" s="1">
        <v>2024</v>
      </c>
      <c r="C2950" s="1" t="s">
        <v>43</v>
      </c>
      <c r="D2950" s="1" t="s">
        <v>19</v>
      </c>
      <c r="E2950" s="1" t="s">
        <v>56</v>
      </c>
      <c r="F2950" s="1" t="s">
        <v>31</v>
      </c>
      <c r="G2950" s="1" t="s">
        <v>16</v>
      </c>
      <c r="H2950" s="1" t="s">
        <v>32</v>
      </c>
      <c r="I2950" s="1" t="s">
        <v>17</v>
      </c>
      <c r="J2950" s="1">
        <v>360</v>
      </c>
      <c r="K2950" s="1">
        <v>514.79999999999995</v>
      </c>
    </row>
    <row r="2951" spans="1:11" ht="18" customHeight="1">
      <c r="A2951" s="1" t="s">
        <v>30</v>
      </c>
      <c r="B2951" s="1">
        <v>2024</v>
      </c>
      <c r="C2951" s="1" t="s">
        <v>43</v>
      </c>
      <c r="D2951" s="1" t="s">
        <v>19</v>
      </c>
      <c r="E2951" s="1" t="s">
        <v>56</v>
      </c>
      <c r="F2951" s="1" t="s">
        <v>31</v>
      </c>
      <c r="G2951" s="1" t="s">
        <v>16</v>
      </c>
      <c r="H2951" s="1" t="s">
        <v>32</v>
      </c>
      <c r="I2951" s="1" t="s">
        <v>17</v>
      </c>
      <c r="J2951" s="1">
        <v>141</v>
      </c>
      <c r="K2951" s="1">
        <v>201.63</v>
      </c>
    </row>
    <row r="2952" spans="1:11" ht="18" customHeight="1">
      <c r="A2952" s="1" t="s">
        <v>36</v>
      </c>
      <c r="B2952" s="1">
        <v>2024</v>
      </c>
      <c r="C2952" s="1" t="s">
        <v>43</v>
      </c>
      <c r="D2952" s="1" t="s">
        <v>19</v>
      </c>
      <c r="E2952" s="1" t="s">
        <v>56</v>
      </c>
      <c r="F2952" s="1" t="s">
        <v>31</v>
      </c>
      <c r="G2952" s="1" t="s">
        <v>16</v>
      </c>
      <c r="H2952" s="1" t="s">
        <v>32</v>
      </c>
      <c r="I2952" s="1" t="s">
        <v>17</v>
      </c>
      <c r="J2952" s="1">
        <v>363</v>
      </c>
      <c r="K2952" s="1">
        <v>519.09</v>
      </c>
    </row>
    <row r="2953" spans="1:11" ht="18" customHeight="1">
      <c r="A2953" s="1" t="s">
        <v>33</v>
      </c>
      <c r="B2953" s="1">
        <v>2024</v>
      </c>
      <c r="C2953" s="1" t="s">
        <v>43</v>
      </c>
      <c r="D2953" s="1" t="s">
        <v>19</v>
      </c>
      <c r="E2953" s="1" t="s">
        <v>56</v>
      </c>
      <c r="F2953" s="1" t="s">
        <v>31</v>
      </c>
      <c r="G2953" s="1" t="s">
        <v>16</v>
      </c>
      <c r="H2953" s="1" t="s">
        <v>32</v>
      </c>
      <c r="I2953" s="1" t="s">
        <v>17</v>
      </c>
      <c r="J2953" s="1">
        <v>761</v>
      </c>
      <c r="K2953" s="1">
        <v>1088.23</v>
      </c>
    </row>
    <row r="2954" spans="1:11" ht="18" customHeight="1">
      <c r="A2954" s="1" t="s">
        <v>30</v>
      </c>
      <c r="B2954" s="1">
        <v>2024</v>
      </c>
      <c r="C2954" s="1" t="s">
        <v>43</v>
      </c>
      <c r="D2954" s="1" t="s">
        <v>19</v>
      </c>
      <c r="E2954" s="1" t="s">
        <v>56</v>
      </c>
      <c r="F2954" s="1" t="s">
        <v>31</v>
      </c>
      <c r="G2954" s="1" t="s">
        <v>16</v>
      </c>
      <c r="H2954" s="1" t="s">
        <v>32</v>
      </c>
      <c r="I2954" s="1" t="s">
        <v>17</v>
      </c>
      <c r="J2954" s="1">
        <v>847</v>
      </c>
      <c r="K2954" s="1">
        <v>1211.21</v>
      </c>
    </row>
    <row r="2955" spans="1:11" ht="18" customHeight="1">
      <c r="A2955" s="1" t="s">
        <v>33</v>
      </c>
      <c r="B2955" s="1">
        <v>2024</v>
      </c>
      <c r="C2955" s="1" t="s">
        <v>43</v>
      </c>
      <c r="D2955" s="1" t="s">
        <v>19</v>
      </c>
      <c r="E2955" s="1" t="s">
        <v>56</v>
      </c>
      <c r="F2955" s="1" t="s">
        <v>31</v>
      </c>
      <c r="G2955" s="1" t="s">
        <v>16</v>
      </c>
      <c r="H2955" s="1" t="s">
        <v>32</v>
      </c>
      <c r="I2955" s="1" t="s">
        <v>17</v>
      </c>
      <c r="J2955" s="1">
        <v>143</v>
      </c>
      <c r="K2955" s="1">
        <v>204.49</v>
      </c>
    </row>
    <row r="2956" spans="1:11" ht="18" customHeight="1">
      <c r="A2956" s="1" t="s">
        <v>30</v>
      </c>
      <c r="B2956" s="1">
        <v>2024</v>
      </c>
      <c r="C2956" s="1" t="s">
        <v>43</v>
      </c>
      <c r="D2956" s="1" t="s">
        <v>19</v>
      </c>
      <c r="E2956" s="1" t="s">
        <v>56</v>
      </c>
      <c r="F2956" s="1" t="s">
        <v>31</v>
      </c>
      <c r="G2956" s="1" t="s">
        <v>16</v>
      </c>
      <c r="H2956" s="1" t="s">
        <v>32</v>
      </c>
      <c r="I2956" s="1" t="s">
        <v>17</v>
      </c>
      <c r="J2956" s="1">
        <v>359</v>
      </c>
      <c r="K2956" s="1">
        <v>513.37</v>
      </c>
    </row>
    <row r="2957" spans="1:11" ht="18" customHeight="1">
      <c r="A2957" s="1" t="s">
        <v>33</v>
      </c>
      <c r="B2957" s="1">
        <v>2024</v>
      </c>
      <c r="C2957" s="1" t="s">
        <v>49</v>
      </c>
      <c r="D2957" s="1" t="s">
        <v>19</v>
      </c>
      <c r="E2957" s="1" t="s">
        <v>56</v>
      </c>
      <c r="F2957" s="1" t="s">
        <v>31</v>
      </c>
      <c r="G2957" s="1" t="s">
        <v>16</v>
      </c>
      <c r="H2957" s="1" t="s">
        <v>32</v>
      </c>
      <c r="I2957" s="1" t="s">
        <v>17</v>
      </c>
      <c r="J2957" s="1">
        <v>356</v>
      </c>
      <c r="K2957" s="1">
        <v>509.08</v>
      </c>
    </row>
    <row r="2958" spans="1:11" ht="18" customHeight="1">
      <c r="A2958" s="1" t="s">
        <v>33</v>
      </c>
      <c r="B2958" s="1">
        <v>2024</v>
      </c>
      <c r="C2958" s="1" t="s">
        <v>49</v>
      </c>
      <c r="D2958" s="1" t="s">
        <v>19</v>
      </c>
      <c r="E2958" s="1" t="s">
        <v>56</v>
      </c>
      <c r="F2958" s="1" t="s">
        <v>31</v>
      </c>
      <c r="G2958" s="1" t="s">
        <v>16</v>
      </c>
      <c r="H2958" s="1" t="s">
        <v>32</v>
      </c>
      <c r="I2958" s="1" t="s">
        <v>17</v>
      </c>
      <c r="J2958" s="1">
        <v>326</v>
      </c>
      <c r="K2958" s="1">
        <v>466.18</v>
      </c>
    </row>
    <row r="2959" spans="1:11" ht="18" customHeight="1">
      <c r="A2959" s="1" t="s">
        <v>30</v>
      </c>
      <c r="B2959" s="1">
        <v>2024</v>
      </c>
      <c r="C2959" s="1" t="s">
        <v>49</v>
      </c>
      <c r="D2959" s="1" t="s">
        <v>19</v>
      </c>
      <c r="E2959" s="1" t="s">
        <v>56</v>
      </c>
      <c r="F2959" s="1" t="s">
        <v>31</v>
      </c>
      <c r="G2959" s="1" t="s">
        <v>16</v>
      </c>
      <c r="H2959" s="1" t="s">
        <v>32</v>
      </c>
      <c r="I2959" s="1" t="s">
        <v>17</v>
      </c>
      <c r="J2959" s="1">
        <v>358</v>
      </c>
      <c r="K2959" s="1">
        <v>526.24</v>
      </c>
    </row>
    <row r="2960" spans="1:11" ht="18" customHeight="1">
      <c r="A2960" s="1" t="s">
        <v>30</v>
      </c>
      <c r="B2960" s="1">
        <v>2024</v>
      </c>
      <c r="C2960" s="1" t="s">
        <v>49</v>
      </c>
      <c r="D2960" s="1" t="s">
        <v>19</v>
      </c>
      <c r="E2960" s="1" t="s">
        <v>56</v>
      </c>
      <c r="F2960" s="1" t="s">
        <v>31</v>
      </c>
      <c r="G2960" s="1" t="s">
        <v>16</v>
      </c>
      <c r="H2960" s="1" t="s">
        <v>32</v>
      </c>
      <c r="I2960" s="1" t="s">
        <v>17</v>
      </c>
      <c r="J2960" s="1">
        <v>328</v>
      </c>
      <c r="K2960" s="1">
        <v>526.24</v>
      </c>
    </row>
    <row r="2961" spans="1:11" ht="18" customHeight="1">
      <c r="A2961" s="1" t="s">
        <v>36</v>
      </c>
      <c r="B2961" s="1">
        <v>2024</v>
      </c>
      <c r="C2961" s="1" t="s">
        <v>49</v>
      </c>
      <c r="D2961" s="1" t="s">
        <v>19</v>
      </c>
      <c r="E2961" s="1" t="s">
        <v>56</v>
      </c>
      <c r="F2961" s="1" t="s">
        <v>31</v>
      </c>
      <c r="G2961" s="1" t="s">
        <v>16</v>
      </c>
      <c r="H2961" s="1" t="s">
        <v>32</v>
      </c>
      <c r="I2961" s="1" t="s">
        <v>17</v>
      </c>
      <c r="J2961" s="1">
        <v>985</v>
      </c>
      <c r="K2961" s="1">
        <v>1408.55</v>
      </c>
    </row>
    <row r="2962" spans="1:11" ht="18" customHeight="1">
      <c r="A2962" s="1" t="s">
        <v>33</v>
      </c>
      <c r="B2962" s="1">
        <v>2024</v>
      </c>
      <c r="C2962" s="1" t="s">
        <v>49</v>
      </c>
      <c r="D2962" s="1" t="s">
        <v>19</v>
      </c>
      <c r="E2962" s="1" t="s">
        <v>56</v>
      </c>
      <c r="F2962" s="1" t="s">
        <v>31</v>
      </c>
      <c r="G2962" s="1" t="s">
        <v>16</v>
      </c>
      <c r="H2962" s="1" t="s">
        <v>32</v>
      </c>
      <c r="I2962" s="1" t="s">
        <v>17</v>
      </c>
      <c r="J2962" s="1">
        <v>330</v>
      </c>
      <c r="K2962" s="1">
        <v>471.9</v>
      </c>
    </row>
    <row r="2963" spans="1:11" ht="18" customHeight="1">
      <c r="A2963" s="1" t="s">
        <v>33</v>
      </c>
      <c r="B2963" s="1">
        <v>2024</v>
      </c>
      <c r="C2963" s="1" t="s">
        <v>49</v>
      </c>
      <c r="D2963" s="1" t="s">
        <v>19</v>
      </c>
      <c r="E2963" s="1" t="s">
        <v>56</v>
      </c>
      <c r="F2963" s="1" t="s">
        <v>31</v>
      </c>
      <c r="G2963" s="1" t="s">
        <v>16</v>
      </c>
      <c r="H2963" s="1" t="s">
        <v>32</v>
      </c>
      <c r="I2963" s="1" t="s">
        <v>17</v>
      </c>
      <c r="J2963" s="1">
        <v>357</v>
      </c>
      <c r="K2963" s="1">
        <v>510.51</v>
      </c>
    </row>
    <row r="2964" spans="1:11" ht="18" customHeight="1">
      <c r="A2964" s="1" t="s">
        <v>36</v>
      </c>
      <c r="B2964" s="1">
        <v>2024</v>
      </c>
      <c r="C2964" s="1" t="s">
        <v>49</v>
      </c>
      <c r="D2964" s="1" t="s">
        <v>19</v>
      </c>
      <c r="E2964" s="1" t="s">
        <v>56</v>
      </c>
      <c r="F2964" s="1" t="s">
        <v>31</v>
      </c>
      <c r="G2964" s="1" t="s">
        <v>16</v>
      </c>
      <c r="H2964" s="1" t="s">
        <v>32</v>
      </c>
      <c r="I2964" s="1" t="s">
        <v>17</v>
      </c>
      <c r="J2964" s="1">
        <v>327</v>
      </c>
      <c r="K2964" s="1">
        <v>467.61</v>
      </c>
    </row>
    <row r="2965" spans="1:11" ht="18" customHeight="1">
      <c r="A2965" s="1" t="s">
        <v>30</v>
      </c>
      <c r="B2965" s="1">
        <v>2024</v>
      </c>
      <c r="C2965" s="1" t="s">
        <v>49</v>
      </c>
      <c r="D2965" s="1" t="s">
        <v>19</v>
      </c>
      <c r="E2965" s="1" t="s">
        <v>56</v>
      </c>
      <c r="F2965" s="1" t="s">
        <v>31</v>
      </c>
      <c r="G2965" s="1" t="s">
        <v>16</v>
      </c>
      <c r="H2965" s="1" t="s">
        <v>32</v>
      </c>
      <c r="I2965" s="1" t="s">
        <v>17</v>
      </c>
      <c r="J2965" s="1">
        <v>766</v>
      </c>
      <c r="K2965" s="1">
        <v>1095.3800000000001</v>
      </c>
    </row>
    <row r="2966" spans="1:11" ht="18" customHeight="1">
      <c r="A2966" s="1" t="s">
        <v>30</v>
      </c>
      <c r="B2966" s="1">
        <v>2024</v>
      </c>
      <c r="C2966" s="1" t="s">
        <v>49</v>
      </c>
      <c r="D2966" s="1" t="s">
        <v>19</v>
      </c>
      <c r="E2966" s="1" t="s">
        <v>56</v>
      </c>
      <c r="F2966" s="1" t="s">
        <v>31</v>
      </c>
      <c r="G2966" s="1" t="s">
        <v>16</v>
      </c>
      <c r="H2966" s="1" t="s">
        <v>32</v>
      </c>
      <c r="I2966" s="1" t="s">
        <v>17</v>
      </c>
      <c r="J2966" s="1">
        <v>852</v>
      </c>
      <c r="K2966" s="1">
        <v>1218.3600000000001</v>
      </c>
    </row>
    <row r="2967" spans="1:11" ht="18" customHeight="1">
      <c r="A2967" s="1" t="s">
        <v>33</v>
      </c>
      <c r="B2967" s="1">
        <v>2024</v>
      </c>
      <c r="C2967" s="1" t="s">
        <v>49</v>
      </c>
      <c r="D2967" s="1" t="s">
        <v>19</v>
      </c>
      <c r="E2967" s="1" t="s">
        <v>56</v>
      </c>
      <c r="F2967" s="1" t="s">
        <v>31</v>
      </c>
      <c r="G2967" s="1" t="s">
        <v>16</v>
      </c>
      <c r="H2967" s="1" t="s">
        <v>32</v>
      </c>
      <c r="I2967" s="1" t="s">
        <v>17</v>
      </c>
      <c r="J2967" s="1">
        <v>353</v>
      </c>
      <c r="K2967" s="1">
        <v>504.78999999999996</v>
      </c>
    </row>
    <row r="2968" spans="1:11" ht="18" customHeight="1">
      <c r="A2968" s="1" t="s">
        <v>33</v>
      </c>
      <c r="B2968" s="1">
        <v>2024</v>
      </c>
      <c r="C2968" s="1" t="s">
        <v>49</v>
      </c>
      <c r="D2968" s="1" t="s">
        <v>19</v>
      </c>
      <c r="E2968" s="1" t="s">
        <v>56</v>
      </c>
      <c r="F2968" s="1" t="s">
        <v>31</v>
      </c>
      <c r="G2968" s="1" t="s">
        <v>16</v>
      </c>
      <c r="H2968" s="1" t="s">
        <v>32</v>
      </c>
      <c r="I2968" s="1" t="s">
        <v>17</v>
      </c>
      <c r="J2968" s="1">
        <v>329</v>
      </c>
      <c r="K2968" s="1">
        <v>470.47</v>
      </c>
    </row>
    <row r="2969" spans="1:11" ht="18" customHeight="1">
      <c r="A2969" s="1" t="s">
        <v>33</v>
      </c>
      <c r="B2969" s="1">
        <v>2024</v>
      </c>
      <c r="C2969" s="1" t="s">
        <v>48</v>
      </c>
      <c r="D2969" s="1" t="s">
        <v>19</v>
      </c>
      <c r="E2969" s="1" t="s">
        <v>56</v>
      </c>
      <c r="F2969" s="1" t="s">
        <v>31</v>
      </c>
      <c r="G2969" s="1" t="s">
        <v>16</v>
      </c>
      <c r="H2969" s="1" t="s">
        <v>32</v>
      </c>
      <c r="I2969" s="1" t="s">
        <v>17</v>
      </c>
      <c r="J2969" s="1">
        <v>362</v>
      </c>
      <c r="K2969" s="1">
        <v>517.66</v>
      </c>
    </row>
    <row r="2970" spans="1:11" ht="18" customHeight="1">
      <c r="A2970" s="1" t="s">
        <v>36</v>
      </c>
      <c r="B2970" s="1">
        <v>2024</v>
      </c>
      <c r="C2970" s="1" t="s">
        <v>48</v>
      </c>
      <c r="D2970" s="1" t="s">
        <v>19</v>
      </c>
      <c r="E2970" s="1" t="s">
        <v>56</v>
      </c>
      <c r="F2970" s="1" t="s">
        <v>31</v>
      </c>
      <c r="G2970" s="1" t="s">
        <v>16</v>
      </c>
      <c r="H2970" s="1" t="s">
        <v>32</v>
      </c>
      <c r="I2970" s="1" t="s">
        <v>17</v>
      </c>
      <c r="J2970" s="1">
        <v>332</v>
      </c>
      <c r="K2970" s="1">
        <v>474.76</v>
      </c>
    </row>
    <row r="2971" spans="1:11" ht="18" customHeight="1">
      <c r="A2971" s="1" t="s">
        <v>36</v>
      </c>
      <c r="B2971" s="1">
        <v>2024</v>
      </c>
      <c r="C2971" s="1" t="s">
        <v>48</v>
      </c>
      <c r="D2971" s="1" t="s">
        <v>19</v>
      </c>
      <c r="E2971" s="1" t="s">
        <v>56</v>
      </c>
      <c r="F2971" s="1" t="s">
        <v>31</v>
      </c>
      <c r="G2971" s="1" t="s">
        <v>16</v>
      </c>
      <c r="H2971" s="1" t="s">
        <v>32</v>
      </c>
      <c r="I2971" s="1" t="s">
        <v>17</v>
      </c>
      <c r="J2971" s="1">
        <v>334</v>
      </c>
      <c r="K2971" s="1">
        <v>526.24</v>
      </c>
    </row>
    <row r="2972" spans="1:11" ht="18" customHeight="1">
      <c r="A2972" s="1" t="s">
        <v>37</v>
      </c>
      <c r="B2972" s="1">
        <v>2024</v>
      </c>
      <c r="C2972" s="1" t="s">
        <v>48</v>
      </c>
      <c r="D2972" s="1" t="s">
        <v>19</v>
      </c>
      <c r="E2972" s="1" t="s">
        <v>56</v>
      </c>
      <c r="F2972" s="1" t="s">
        <v>31</v>
      </c>
      <c r="G2972" s="1" t="s">
        <v>16</v>
      </c>
      <c r="H2972" s="1" t="s">
        <v>32</v>
      </c>
      <c r="I2972" s="1" t="s">
        <v>17</v>
      </c>
      <c r="J2972" s="1">
        <v>984</v>
      </c>
      <c r="K2972" s="1">
        <v>1407.12</v>
      </c>
    </row>
    <row r="2973" spans="1:11" ht="18" customHeight="1">
      <c r="A2973" s="1" t="s">
        <v>30</v>
      </c>
      <c r="B2973" s="1">
        <v>2024</v>
      </c>
      <c r="C2973" s="1" t="s">
        <v>48</v>
      </c>
      <c r="D2973" s="1" t="s">
        <v>19</v>
      </c>
      <c r="E2973" s="1" t="s">
        <v>56</v>
      </c>
      <c r="F2973" s="1" t="s">
        <v>31</v>
      </c>
      <c r="G2973" s="1" t="s">
        <v>16</v>
      </c>
      <c r="H2973" s="1" t="s">
        <v>32</v>
      </c>
      <c r="I2973" s="1" t="s">
        <v>17</v>
      </c>
      <c r="J2973" s="1">
        <v>336</v>
      </c>
      <c r="K2973" s="1">
        <v>480.48</v>
      </c>
    </row>
    <row r="2974" spans="1:11" ht="18" customHeight="1">
      <c r="A2974" s="1" t="s">
        <v>30</v>
      </c>
      <c r="B2974" s="1">
        <v>2024</v>
      </c>
      <c r="C2974" s="1" t="s">
        <v>48</v>
      </c>
      <c r="D2974" s="1" t="s">
        <v>19</v>
      </c>
      <c r="E2974" s="1" t="s">
        <v>56</v>
      </c>
      <c r="F2974" s="1" t="s">
        <v>31</v>
      </c>
      <c r="G2974" s="1" t="s">
        <v>16</v>
      </c>
      <c r="H2974" s="1" t="s">
        <v>32</v>
      </c>
      <c r="I2974" s="1" t="s">
        <v>17</v>
      </c>
      <c r="J2974" s="1">
        <v>363</v>
      </c>
      <c r="K2974" s="1">
        <v>519.09</v>
      </c>
    </row>
    <row r="2975" spans="1:11" ht="18" customHeight="1">
      <c r="A2975" s="1" t="s">
        <v>37</v>
      </c>
      <c r="B2975" s="1">
        <v>2024</v>
      </c>
      <c r="C2975" s="1" t="s">
        <v>48</v>
      </c>
      <c r="D2975" s="1" t="s">
        <v>19</v>
      </c>
      <c r="E2975" s="1" t="s">
        <v>56</v>
      </c>
      <c r="F2975" s="1" t="s">
        <v>31</v>
      </c>
      <c r="G2975" s="1" t="s">
        <v>16</v>
      </c>
      <c r="H2975" s="1" t="s">
        <v>32</v>
      </c>
      <c r="I2975" s="1" t="s">
        <v>17</v>
      </c>
      <c r="J2975" s="1">
        <v>333</v>
      </c>
      <c r="K2975" s="1">
        <v>476.19</v>
      </c>
    </row>
    <row r="2976" spans="1:11" ht="18" customHeight="1">
      <c r="A2976" s="1" t="s">
        <v>36</v>
      </c>
      <c r="B2976" s="1">
        <v>2024</v>
      </c>
      <c r="C2976" s="1" t="s">
        <v>48</v>
      </c>
      <c r="D2976" s="1" t="s">
        <v>19</v>
      </c>
      <c r="E2976" s="1" t="s">
        <v>56</v>
      </c>
      <c r="F2976" s="1" t="s">
        <v>31</v>
      </c>
      <c r="G2976" s="1" t="s">
        <v>16</v>
      </c>
      <c r="H2976" s="1" t="s">
        <v>32</v>
      </c>
      <c r="I2976" s="1" t="s">
        <v>17</v>
      </c>
      <c r="J2976" s="1">
        <v>765</v>
      </c>
      <c r="K2976" s="1">
        <v>1093.95</v>
      </c>
    </row>
    <row r="2977" spans="1:11" ht="18" customHeight="1">
      <c r="A2977" s="1" t="s">
        <v>36</v>
      </c>
      <c r="B2977" s="1">
        <v>2024</v>
      </c>
      <c r="C2977" s="1" t="s">
        <v>48</v>
      </c>
      <c r="D2977" s="1" t="s">
        <v>19</v>
      </c>
      <c r="E2977" s="1" t="s">
        <v>56</v>
      </c>
      <c r="F2977" s="1" t="s">
        <v>31</v>
      </c>
      <c r="G2977" s="1" t="s">
        <v>16</v>
      </c>
      <c r="H2977" s="1" t="s">
        <v>32</v>
      </c>
      <c r="I2977" s="1" t="s">
        <v>17</v>
      </c>
      <c r="J2977" s="1">
        <v>359</v>
      </c>
      <c r="K2977" s="1">
        <v>513.37</v>
      </c>
    </row>
    <row r="2978" spans="1:11" ht="18" customHeight="1">
      <c r="A2978" s="1" t="s">
        <v>33</v>
      </c>
      <c r="B2978" s="1">
        <v>2024</v>
      </c>
      <c r="C2978" s="1" t="s">
        <v>48</v>
      </c>
      <c r="D2978" s="1" t="s">
        <v>19</v>
      </c>
      <c r="E2978" s="1" t="s">
        <v>56</v>
      </c>
      <c r="F2978" s="1" t="s">
        <v>31</v>
      </c>
      <c r="G2978" s="1" t="s">
        <v>16</v>
      </c>
      <c r="H2978" s="1" t="s">
        <v>32</v>
      </c>
      <c r="I2978" s="1" t="s">
        <v>17</v>
      </c>
      <c r="J2978" s="1">
        <v>335</v>
      </c>
      <c r="K2978" s="1">
        <v>479.05</v>
      </c>
    </row>
    <row r="2979" spans="1:11" ht="18" customHeight="1">
      <c r="A2979" s="1" t="s">
        <v>33</v>
      </c>
      <c r="B2979" s="1">
        <v>2024</v>
      </c>
      <c r="C2979" s="1" t="s">
        <v>47</v>
      </c>
      <c r="D2979" s="1" t="s">
        <v>19</v>
      </c>
      <c r="E2979" s="1" t="s">
        <v>56</v>
      </c>
      <c r="F2979" s="1" t="s">
        <v>31</v>
      </c>
      <c r="G2979" s="1" t="s">
        <v>16</v>
      </c>
      <c r="H2979" s="1" t="s">
        <v>32</v>
      </c>
      <c r="I2979" s="1" t="s">
        <v>17</v>
      </c>
      <c r="J2979" s="1">
        <v>368</v>
      </c>
      <c r="K2979" s="1">
        <v>526.24</v>
      </c>
    </row>
    <row r="2980" spans="1:11" ht="18" customHeight="1">
      <c r="A2980" s="1" t="s">
        <v>36</v>
      </c>
      <c r="B2980" s="1">
        <v>2024</v>
      </c>
      <c r="C2980" s="1" t="s">
        <v>47</v>
      </c>
      <c r="D2980" s="1" t="s">
        <v>19</v>
      </c>
      <c r="E2980" s="1" t="s">
        <v>56</v>
      </c>
      <c r="F2980" s="1" t="s">
        <v>31</v>
      </c>
      <c r="G2980" s="1" t="s">
        <v>16</v>
      </c>
      <c r="H2980" s="1" t="s">
        <v>32</v>
      </c>
      <c r="I2980" s="1" t="s">
        <v>17</v>
      </c>
      <c r="J2980" s="1">
        <v>338</v>
      </c>
      <c r="K2980" s="1">
        <v>483.34000000000003</v>
      </c>
    </row>
    <row r="2981" spans="1:11" ht="18" customHeight="1">
      <c r="A2981" s="1" t="s">
        <v>30</v>
      </c>
      <c r="B2981" s="1">
        <v>2024</v>
      </c>
      <c r="C2981" s="1" t="s">
        <v>47</v>
      </c>
      <c r="D2981" s="1" t="s">
        <v>19</v>
      </c>
      <c r="E2981" s="1" t="s">
        <v>56</v>
      </c>
      <c r="F2981" s="1" t="s">
        <v>31</v>
      </c>
      <c r="G2981" s="1" t="s">
        <v>16</v>
      </c>
      <c r="H2981" s="1" t="s">
        <v>32</v>
      </c>
      <c r="I2981" s="1" t="s">
        <v>17</v>
      </c>
      <c r="J2981" s="1">
        <v>364</v>
      </c>
      <c r="K2981" s="1">
        <v>526.24</v>
      </c>
    </row>
    <row r="2982" spans="1:11" ht="18" customHeight="1">
      <c r="A2982" s="1" t="s">
        <v>33</v>
      </c>
      <c r="B2982" s="1">
        <v>2024</v>
      </c>
      <c r="C2982" s="1" t="s">
        <v>47</v>
      </c>
      <c r="D2982" s="1" t="s">
        <v>19</v>
      </c>
      <c r="E2982" s="1" t="s">
        <v>56</v>
      </c>
      <c r="F2982" s="1" t="s">
        <v>31</v>
      </c>
      <c r="G2982" s="1" t="s">
        <v>16</v>
      </c>
      <c r="H2982" s="1" t="s">
        <v>32</v>
      </c>
      <c r="I2982" s="1" t="s">
        <v>17</v>
      </c>
      <c r="J2982" s="1">
        <v>340</v>
      </c>
      <c r="K2982" s="1">
        <v>526.24</v>
      </c>
    </row>
    <row r="2983" spans="1:11" ht="18" customHeight="1">
      <c r="A2983" s="1" t="s">
        <v>33</v>
      </c>
      <c r="B2983" s="1">
        <v>2024</v>
      </c>
      <c r="C2983" s="1" t="s">
        <v>47</v>
      </c>
      <c r="D2983" s="1" t="s">
        <v>19</v>
      </c>
      <c r="E2983" s="1" t="s">
        <v>56</v>
      </c>
      <c r="F2983" s="1" t="s">
        <v>31</v>
      </c>
      <c r="G2983" s="1" t="s">
        <v>16</v>
      </c>
      <c r="H2983" s="1" t="s">
        <v>32</v>
      </c>
      <c r="I2983" s="1" t="s">
        <v>17</v>
      </c>
      <c r="J2983" s="1">
        <v>983</v>
      </c>
      <c r="K2983" s="1">
        <v>1405.69</v>
      </c>
    </row>
    <row r="2984" spans="1:11" ht="18" customHeight="1">
      <c r="A2984" s="1" t="s">
        <v>33</v>
      </c>
      <c r="B2984" s="1">
        <v>2024</v>
      </c>
      <c r="C2984" s="1" t="s">
        <v>47</v>
      </c>
      <c r="D2984" s="1" t="s">
        <v>19</v>
      </c>
      <c r="E2984" s="1" t="s">
        <v>56</v>
      </c>
      <c r="F2984" s="1" t="s">
        <v>31</v>
      </c>
      <c r="G2984" s="1" t="s">
        <v>16</v>
      </c>
      <c r="H2984" s="1" t="s">
        <v>32</v>
      </c>
      <c r="I2984" s="1" t="s">
        <v>17</v>
      </c>
      <c r="J2984" s="1">
        <v>339</v>
      </c>
      <c r="K2984" s="1">
        <v>484.77</v>
      </c>
    </row>
    <row r="2985" spans="1:11" ht="18" customHeight="1">
      <c r="A2985" s="1" t="s">
        <v>33</v>
      </c>
      <c r="B2985" s="1">
        <v>2024</v>
      </c>
      <c r="C2985" s="1" t="s">
        <v>47</v>
      </c>
      <c r="D2985" s="1" t="s">
        <v>19</v>
      </c>
      <c r="E2985" s="1" t="s">
        <v>56</v>
      </c>
      <c r="F2985" s="1" t="s">
        <v>31</v>
      </c>
      <c r="G2985" s="1" t="s">
        <v>16</v>
      </c>
      <c r="H2985" s="1" t="s">
        <v>32</v>
      </c>
      <c r="I2985" s="1" t="s">
        <v>17</v>
      </c>
      <c r="J2985" s="1">
        <v>764</v>
      </c>
      <c r="K2985" s="1">
        <v>1092.52</v>
      </c>
    </row>
    <row r="2986" spans="1:11" ht="18" customHeight="1">
      <c r="A2986" s="1" t="s">
        <v>30</v>
      </c>
      <c r="B2986" s="1">
        <v>2024</v>
      </c>
      <c r="C2986" s="1" t="s">
        <v>47</v>
      </c>
      <c r="D2986" s="1" t="s">
        <v>19</v>
      </c>
      <c r="E2986" s="1" t="s">
        <v>56</v>
      </c>
      <c r="F2986" s="1" t="s">
        <v>31</v>
      </c>
      <c r="G2986" s="1" t="s">
        <v>16</v>
      </c>
      <c r="H2986" s="1" t="s">
        <v>32</v>
      </c>
      <c r="I2986" s="1" t="s">
        <v>17</v>
      </c>
      <c r="J2986" s="1">
        <v>851</v>
      </c>
      <c r="K2986" s="1">
        <v>1216.93</v>
      </c>
    </row>
    <row r="2987" spans="1:11" ht="18" customHeight="1">
      <c r="A2987" s="1" t="s">
        <v>36</v>
      </c>
      <c r="B2987" s="1">
        <v>2024</v>
      </c>
      <c r="C2987" s="1" t="s">
        <v>47</v>
      </c>
      <c r="D2987" s="1" t="s">
        <v>19</v>
      </c>
      <c r="E2987" s="1" t="s">
        <v>56</v>
      </c>
      <c r="F2987" s="1" t="s">
        <v>31</v>
      </c>
      <c r="G2987" s="1" t="s">
        <v>16</v>
      </c>
      <c r="H2987" s="1" t="s">
        <v>32</v>
      </c>
      <c r="I2987" s="1" t="s">
        <v>17</v>
      </c>
      <c r="J2987" s="1">
        <v>365</v>
      </c>
      <c r="K2987" s="1">
        <v>521.95000000000005</v>
      </c>
    </row>
    <row r="2988" spans="1:11" ht="18" customHeight="1">
      <c r="A2988" s="1" t="s">
        <v>33</v>
      </c>
      <c r="B2988" s="1">
        <v>2024</v>
      </c>
      <c r="C2988" s="1" t="s">
        <v>47</v>
      </c>
      <c r="D2988" s="1" t="s">
        <v>19</v>
      </c>
      <c r="E2988" s="1" t="s">
        <v>56</v>
      </c>
      <c r="F2988" s="1" t="s">
        <v>31</v>
      </c>
      <c r="G2988" s="1" t="s">
        <v>16</v>
      </c>
      <c r="H2988" s="1" t="s">
        <v>32</v>
      </c>
      <c r="I2988" s="1" t="s">
        <v>17</v>
      </c>
      <c r="J2988" s="1">
        <v>341</v>
      </c>
      <c r="K2988" s="1">
        <v>487.63</v>
      </c>
    </row>
    <row r="2989" spans="1:11" ht="18" customHeight="1">
      <c r="A2989" s="1" t="s">
        <v>33</v>
      </c>
      <c r="B2989" s="1">
        <v>2024</v>
      </c>
      <c r="C2989" s="1" t="s">
        <v>42</v>
      </c>
      <c r="D2989" s="1" t="s">
        <v>19</v>
      </c>
      <c r="E2989" s="1" t="s">
        <v>64</v>
      </c>
      <c r="F2989" s="1" t="s">
        <v>41</v>
      </c>
      <c r="G2989" s="1" t="s">
        <v>34</v>
      </c>
      <c r="H2989" s="1" t="s">
        <v>35</v>
      </c>
      <c r="I2989" s="1" t="s">
        <v>118</v>
      </c>
      <c r="J2989" s="1">
        <v>224</v>
      </c>
      <c r="K2989" s="1">
        <v>320.32</v>
      </c>
    </row>
    <row r="2990" spans="1:11" ht="18" customHeight="1">
      <c r="A2990" s="1" t="s">
        <v>33</v>
      </c>
      <c r="B2990" s="1">
        <v>2024</v>
      </c>
      <c r="C2990" s="1" t="s">
        <v>42</v>
      </c>
      <c r="D2990" s="1" t="s">
        <v>19</v>
      </c>
      <c r="E2990" s="1" t="s">
        <v>64</v>
      </c>
      <c r="F2990" s="1" t="s">
        <v>41</v>
      </c>
      <c r="G2990" s="1" t="s">
        <v>34</v>
      </c>
      <c r="H2990" s="1" t="s">
        <v>35</v>
      </c>
      <c r="I2990" s="1" t="s">
        <v>118</v>
      </c>
      <c r="J2990" s="1">
        <v>226</v>
      </c>
      <c r="K2990" s="1">
        <v>323.18</v>
      </c>
    </row>
    <row r="2991" spans="1:11" ht="18" customHeight="1">
      <c r="A2991" s="1" t="s">
        <v>36</v>
      </c>
      <c r="B2991" s="1">
        <v>2024</v>
      </c>
      <c r="C2991" s="1" t="s">
        <v>42</v>
      </c>
      <c r="D2991" s="1" t="s">
        <v>19</v>
      </c>
      <c r="E2991" s="1" t="s">
        <v>64</v>
      </c>
      <c r="F2991" s="1" t="s">
        <v>41</v>
      </c>
      <c r="G2991" s="1" t="s">
        <v>34</v>
      </c>
      <c r="H2991" s="1" t="s">
        <v>35</v>
      </c>
      <c r="I2991" s="1" t="s">
        <v>118</v>
      </c>
      <c r="J2991" s="1">
        <v>196</v>
      </c>
      <c r="K2991" s="1">
        <v>280.27999999999997</v>
      </c>
    </row>
    <row r="2992" spans="1:11" ht="18" customHeight="1">
      <c r="A2992" s="1" t="s">
        <v>36</v>
      </c>
      <c r="B2992" s="1">
        <v>2024</v>
      </c>
      <c r="C2992" s="1" t="s">
        <v>42</v>
      </c>
      <c r="D2992" s="1" t="s">
        <v>19</v>
      </c>
      <c r="E2992" s="1" t="s">
        <v>64</v>
      </c>
      <c r="F2992" s="1" t="s">
        <v>41</v>
      </c>
      <c r="G2992" s="1" t="s">
        <v>34</v>
      </c>
      <c r="H2992" s="1" t="s">
        <v>35</v>
      </c>
      <c r="I2992" s="1" t="s">
        <v>118</v>
      </c>
      <c r="J2992" s="1">
        <v>802</v>
      </c>
      <c r="K2992" s="1">
        <v>1146.8600000000001</v>
      </c>
    </row>
    <row r="2993" spans="1:11" ht="18" customHeight="1">
      <c r="A2993" s="1" t="s">
        <v>40</v>
      </c>
      <c r="B2993" s="1">
        <v>2024</v>
      </c>
      <c r="C2993" s="1" t="s">
        <v>42</v>
      </c>
      <c r="D2993" s="1" t="s">
        <v>19</v>
      </c>
      <c r="E2993" s="1" t="s">
        <v>64</v>
      </c>
      <c r="F2993" s="1" t="s">
        <v>41</v>
      </c>
      <c r="G2993" s="1" t="s">
        <v>34</v>
      </c>
      <c r="H2993" s="1" t="s">
        <v>35</v>
      </c>
      <c r="I2993" s="1" t="s">
        <v>118</v>
      </c>
      <c r="J2993" s="1">
        <v>888</v>
      </c>
      <c r="K2993" s="1">
        <v>1269.8399999999999</v>
      </c>
    </row>
    <row r="2994" spans="1:11" ht="18" customHeight="1">
      <c r="A2994" s="1" t="s">
        <v>40</v>
      </c>
      <c r="B2994" s="1">
        <v>2024</v>
      </c>
      <c r="C2994" s="1" t="s">
        <v>42</v>
      </c>
      <c r="D2994" s="1" t="s">
        <v>19</v>
      </c>
      <c r="E2994" s="1" t="s">
        <v>64</v>
      </c>
      <c r="F2994" s="1" t="s">
        <v>41</v>
      </c>
      <c r="G2994" s="1" t="s">
        <v>34</v>
      </c>
      <c r="H2994" s="1" t="s">
        <v>35</v>
      </c>
      <c r="I2994" s="1" t="s">
        <v>118</v>
      </c>
      <c r="J2994" s="1">
        <v>841</v>
      </c>
      <c r="K2994" s="1">
        <v>526.24</v>
      </c>
    </row>
    <row r="2995" spans="1:11" ht="18" customHeight="1">
      <c r="A2995" s="1" t="s">
        <v>36</v>
      </c>
      <c r="B2995" s="1">
        <v>2024</v>
      </c>
      <c r="C2995" s="1" t="s">
        <v>42</v>
      </c>
      <c r="D2995" s="1" t="s">
        <v>19</v>
      </c>
      <c r="E2995" s="1" t="s">
        <v>64</v>
      </c>
      <c r="F2995" s="1" t="s">
        <v>41</v>
      </c>
      <c r="G2995" s="1" t="s">
        <v>34</v>
      </c>
      <c r="H2995" s="1" t="s">
        <v>35</v>
      </c>
      <c r="I2995" s="1" t="s">
        <v>118</v>
      </c>
      <c r="J2995" s="1">
        <v>195</v>
      </c>
      <c r="K2995" s="1">
        <v>278.85000000000002</v>
      </c>
    </row>
    <row r="2996" spans="1:11" ht="18" customHeight="1">
      <c r="A2996" s="1" t="s">
        <v>36</v>
      </c>
      <c r="B2996" s="1">
        <v>2024</v>
      </c>
      <c r="C2996" s="1" t="s">
        <v>42</v>
      </c>
      <c r="D2996" s="1" t="s">
        <v>19</v>
      </c>
      <c r="E2996" s="1" t="s">
        <v>64</v>
      </c>
      <c r="F2996" s="1" t="s">
        <v>41</v>
      </c>
      <c r="G2996" s="1" t="s">
        <v>34</v>
      </c>
      <c r="H2996" s="1" t="s">
        <v>35</v>
      </c>
      <c r="I2996" s="1" t="s">
        <v>118</v>
      </c>
      <c r="J2996" s="1">
        <v>223</v>
      </c>
      <c r="K2996" s="1">
        <v>318.89</v>
      </c>
    </row>
    <row r="2997" spans="1:11" ht="18" customHeight="1">
      <c r="A2997" s="1" t="s">
        <v>33</v>
      </c>
      <c r="B2997" s="1">
        <v>2024</v>
      </c>
      <c r="C2997" s="1" t="s">
        <v>42</v>
      </c>
      <c r="D2997" s="1" t="s">
        <v>19</v>
      </c>
      <c r="E2997" s="1" t="s">
        <v>64</v>
      </c>
      <c r="F2997" s="1" t="s">
        <v>41</v>
      </c>
      <c r="G2997" s="1" t="s">
        <v>34</v>
      </c>
      <c r="H2997" s="1" t="s">
        <v>35</v>
      </c>
      <c r="I2997" s="1" t="s">
        <v>118</v>
      </c>
      <c r="J2997" s="1">
        <v>199</v>
      </c>
      <c r="K2997" s="1">
        <v>284.57</v>
      </c>
    </row>
    <row r="2998" spans="1:11" ht="18" customHeight="1">
      <c r="A2998" s="1" t="s">
        <v>33</v>
      </c>
      <c r="B2998" s="1">
        <v>2024</v>
      </c>
      <c r="C2998" s="1" t="s">
        <v>42</v>
      </c>
      <c r="D2998" s="1" t="s">
        <v>19</v>
      </c>
      <c r="E2998" s="1" t="s">
        <v>64</v>
      </c>
      <c r="F2998" s="1" t="s">
        <v>41</v>
      </c>
      <c r="G2998" s="1" t="s">
        <v>34</v>
      </c>
      <c r="H2998" s="1" t="s">
        <v>35</v>
      </c>
      <c r="I2998" s="1" t="s">
        <v>118</v>
      </c>
      <c r="J2998" s="1">
        <v>197</v>
      </c>
      <c r="K2998" s="1">
        <v>281.70999999999998</v>
      </c>
    </row>
    <row r="2999" spans="1:11" ht="18" customHeight="1">
      <c r="A2999" s="1" t="s">
        <v>36</v>
      </c>
      <c r="B2999" s="1">
        <v>2024</v>
      </c>
      <c r="C2999" s="1" t="s">
        <v>46</v>
      </c>
      <c r="D2999" s="1" t="s">
        <v>19</v>
      </c>
      <c r="E2999" s="1" t="s">
        <v>64</v>
      </c>
      <c r="F2999" s="1" t="s">
        <v>41</v>
      </c>
      <c r="G2999" s="1" t="s">
        <v>34</v>
      </c>
      <c r="H2999" s="1" t="s">
        <v>35</v>
      </c>
      <c r="I2999" s="1" t="s">
        <v>118</v>
      </c>
      <c r="J2999" s="1">
        <v>176</v>
      </c>
      <c r="K2999" s="1">
        <v>251.68</v>
      </c>
    </row>
    <row r="3000" spans="1:11" ht="18" customHeight="1">
      <c r="A3000" s="1" t="s">
        <v>33</v>
      </c>
      <c r="B3000" s="1">
        <v>2024</v>
      </c>
      <c r="C3000" s="1" t="s">
        <v>46</v>
      </c>
      <c r="D3000" s="1" t="s">
        <v>19</v>
      </c>
      <c r="E3000" s="1" t="s">
        <v>64</v>
      </c>
      <c r="F3000" s="1" t="s">
        <v>41</v>
      </c>
      <c r="G3000" s="1" t="s">
        <v>34</v>
      </c>
      <c r="H3000" s="1" t="s">
        <v>35</v>
      </c>
      <c r="I3000" s="1" t="s">
        <v>118</v>
      </c>
      <c r="J3000" s="1">
        <v>202</v>
      </c>
      <c r="K3000" s="1">
        <v>288.86</v>
      </c>
    </row>
    <row r="3001" spans="1:11" ht="18" customHeight="1">
      <c r="A3001" s="1" t="s">
        <v>36</v>
      </c>
      <c r="B3001" s="1">
        <v>2024</v>
      </c>
      <c r="C3001" s="1" t="s">
        <v>46</v>
      </c>
      <c r="D3001" s="1" t="s">
        <v>19</v>
      </c>
      <c r="E3001" s="1" t="s">
        <v>64</v>
      </c>
      <c r="F3001" s="1" t="s">
        <v>41</v>
      </c>
      <c r="G3001" s="1" t="s">
        <v>34</v>
      </c>
      <c r="H3001" s="1" t="s">
        <v>35</v>
      </c>
      <c r="I3001" s="1" t="s">
        <v>118</v>
      </c>
      <c r="J3001" s="1">
        <v>178</v>
      </c>
      <c r="K3001" s="1">
        <v>254.54</v>
      </c>
    </row>
    <row r="3002" spans="1:11" ht="18" customHeight="1">
      <c r="A3002" s="1" t="s">
        <v>30</v>
      </c>
      <c r="B3002" s="1">
        <v>2024</v>
      </c>
      <c r="C3002" s="1" t="s">
        <v>46</v>
      </c>
      <c r="D3002" s="1" t="s">
        <v>19</v>
      </c>
      <c r="E3002" s="1" t="s">
        <v>64</v>
      </c>
      <c r="F3002" s="1" t="s">
        <v>41</v>
      </c>
      <c r="G3002" s="1" t="s">
        <v>34</v>
      </c>
      <c r="H3002" s="1" t="s">
        <v>35</v>
      </c>
      <c r="I3002" s="1" t="s">
        <v>118</v>
      </c>
      <c r="J3002" s="1">
        <v>805</v>
      </c>
      <c r="K3002" s="1">
        <v>1151.1500000000001</v>
      </c>
    </row>
    <row r="3003" spans="1:11" ht="18" customHeight="1">
      <c r="A3003" s="1" t="s">
        <v>37</v>
      </c>
      <c r="B3003" s="1">
        <v>2024</v>
      </c>
      <c r="C3003" s="1" t="s">
        <v>46</v>
      </c>
      <c r="D3003" s="1" t="s">
        <v>19</v>
      </c>
      <c r="E3003" s="1" t="s">
        <v>64</v>
      </c>
      <c r="F3003" s="1" t="s">
        <v>41</v>
      </c>
      <c r="G3003" s="1" t="s">
        <v>34</v>
      </c>
      <c r="H3003" s="1" t="s">
        <v>35</v>
      </c>
      <c r="I3003" s="1" t="s">
        <v>118</v>
      </c>
      <c r="J3003" s="1">
        <v>892</v>
      </c>
      <c r="K3003" s="1">
        <v>1275.56</v>
      </c>
    </row>
    <row r="3004" spans="1:11" ht="18" customHeight="1">
      <c r="A3004" s="1" t="s">
        <v>37</v>
      </c>
      <c r="B3004" s="1">
        <v>2024</v>
      </c>
      <c r="C3004" s="1" t="s">
        <v>46</v>
      </c>
      <c r="D3004" s="1" t="s">
        <v>19</v>
      </c>
      <c r="E3004" s="1" t="s">
        <v>64</v>
      </c>
      <c r="F3004" s="1" t="s">
        <v>41</v>
      </c>
      <c r="G3004" s="1" t="s">
        <v>34</v>
      </c>
      <c r="H3004" s="1" t="s">
        <v>35</v>
      </c>
      <c r="I3004" s="1" t="s">
        <v>118</v>
      </c>
      <c r="J3004" s="1">
        <v>845</v>
      </c>
      <c r="K3004" s="1">
        <v>526.24</v>
      </c>
    </row>
    <row r="3005" spans="1:11" ht="18" customHeight="1">
      <c r="A3005" s="1" t="s">
        <v>30</v>
      </c>
      <c r="B3005" s="1">
        <v>2024</v>
      </c>
      <c r="C3005" s="1" t="s">
        <v>46</v>
      </c>
      <c r="D3005" s="1" t="s">
        <v>19</v>
      </c>
      <c r="E3005" s="1" t="s">
        <v>64</v>
      </c>
      <c r="F3005" s="1" t="s">
        <v>41</v>
      </c>
      <c r="G3005" s="1" t="s">
        <v>34</v>
      </c>
      <c r="H3005" s="1" t="s">
        <v>35</v>
      </c>
      <c r="I3005" s="1" t="s">
        <v>118</v>
      </c>
      <c r="J3005" s="1">
        <v>177</v>
      </c>
      <c r="K3005" s="1">
        <v>253.11</v>
      </c>
    </row>
    <row r="3006" spans="1:11" ht="18" customHeight="1">
      <c r="A3006" s="1" t="s">
        <v>36</v>
      </c>
      <c r="B3006" s="1">
        <v>2024</v>
      </c>
      <c r="C3006" s="1" t="s">
        <v>46</v>
      </c>
      <c r="D3006" s="1" t="s">
        <v>19</v>
      </c>
      <c r="E3006" s="1" t="s">
        <v>64</v>
      </c>
      <c r="F3006" s="1" t="s">
        <v>41</v>
      </c>
      <c r="G3006" s="1" t="s">
        <v>34</v>
      </c>
      <c r="H3006" s="1" t="s">
        <v>35</v>
      </c>
      <c r="I3006" s="1" t="s">
        <v>118</v>
      </c>
      <c r="J3006" s="1">
        <v>205</v>
      </c>
      <c r="K3006" s="1">
        <v>293.14999999999998</v>
      </c>
    </row>
    <row r="3007" spans="1:11" ht="18" customHeight="1">
      <c r="A3007" s="1" t="s">
        <v>33</v>
      </c>
      <c r="B3007" s="1">
        <v>2024</v>
      </c>
      <c r="C3007" s="1" t="s">
        <v>46</v>
      </c>
      <c r="D3007" s="1" t="s">
        <v>19</v>
      </c>
      <c r="E3007" s="1" t="s">
        <v>64</v>
      </c>
      <c r="F3007" s="1" t="s">
        <v>41</v>
      </c>
      <c r="G3007" s="1" t="s">
        <v>34</v>
      </c>
      <c r="H3007" s="1" t="s">
        <v>35</v>
      </c>
      <c r="I3007" s="1" t="s">
        <v>118</v>
      </c>
      <c r="J3007" s="1">
        <v>175</v>
      </c>
      <c r="K3007" s="1">
        <v>250.25</v>
      </c>
    </row>
    <row r="3008" spans="1:11" ht="18" customHeight="1">
      <c r="A3008" s="1" t="s">
        <v>36</v>
      </c>
      <c r="B3008" s="1">
        <v>2024</v>
      </c>
      <c r="C3008" s="1" t="s">
        <v>46</v>
      </c>
      <c r="D3008" s="1" t="s">
        <v>19</v>
      </c>
      <c r="E3008" s="1" t="s">
        <v>64</v>
      </c>
      <c r="F3008" s="1" t="s">
        <v>41</v>
      </c>
      <c r="G3008" s="1" t="s">
        <v>34</v>
      </c>
      <c r="H3008" s="1" t="s">
        <v>35</v>
      </c>
      <c r="I3008" s="1" t="s">
        <v>118</v>
      </c>
      <c r="J3008" s="1">
        <v>814</v>
      </c>
      <c r="K3008" s="1">
        <v>1164.02</v>
      </c>
    </row>
    <row r="3009" spans="1:11" ht="18" customHeight="1">
      <c r="A3009" s="1" t="s">
        <v>40</v>
      </c>
      <c r="B3009" s="1">
        <v>2024</v>
      </c>
      <c r="C3009" s="1" t="s">
        <v>50</v>
      </c>
      <c r="D3009" s="1" t="s">
        <v>19</v>
      </c>
      <c r="E3009" s="1" t="s">
        <v>64</v>
      </c>
      <c r="F3009" s="1" t="s">
        <v>41</v>
      </c>
      <c r="G3009" s="1" t="s">
        <v>34</v>
      </c>
      <c r="H3009" s="1" t="s">
        <v>35</v>
      </c>
      <c r="I3009" s="1" t="s">
        <v>118</v>
      </c>
      <c r="J3009" s="1">
        <v>182</v>
      </c>
      <c r="K3009" s="1">
        <v>260.26</v>
      </c>
    </row>
    <row r="3010" spans="1:11" ht="18" customHeight="1">
      <c r="A3010" s="1" t="s">
        <v>30</v>
      </c>
      <c r="B3010" s="1">
        <v>2024</v>
      </c>
      <c r="C3010" s="1" t="s">
        <v>50</v>
      </c>
      <c r="D3010" s="1" t="s">
        <v>19</v>
      </c>
      <c r="E3010" s="1" t="s">
        <v>64</v>
      </c>
      <c r="F3010" s="1" t="s">
        <v>41</v>
      </c>
      <c r="G3010" s="1" t="s">
        <v>34</v>
      </c>
      <c r="H3010" s="1" t="s">
        <v>35</v>
      </c>
      <c r="I3010" s="1" t="s">
        <v>118</v>
      </c>
      <c r="J3010" s="1">
        <v>152</v>
      </c>
      <c r="K3010" s="1">
        <v>217.36</v>
      </c>
    </row>
    <row r="3011" spans="1:11" ht="18" customHeight="1">
      <c r="A3011" s="1" t="s">
        <v>33</v>
      </c>
      <c r="B3011" s="1">
        <v>2024</v>
      </c>
      <c r="C3011" s="1" t="s">
        <v>50</v>
      </c>
      <c r="D3011" s="1" t="s">
        <v>19</v>
      </c>
      <c r="E3011" s="1" t="s">
        <v>64</v>
      </c>
      <c r="F3011" s="1" t="s">
        <v>41</v>
      </c>
      <c r="G3011" s="1" t="s">
        <v>34</v>
      </c>
      <c r="H3011" s="1" t="s">
        <v>35</v>
      </c>
      <c r="I3011" s="1" t="s">
        <v>118</v>
      </c>
      <c r="J3011" s="1">
        <v>184</v>
      </c>
      <c r="K3011" s="1">
        <v>263.12</v>
      </c>
    </row>
    <row r="3012" spans="1:11" ht="18" customHeight="1">
      <c r="A3012" s="1" t="s">
        <v>37</v>
      </c>
      <c r="B3012" s="1">
        <v>2024</v>
      </c>
      <c r="C3012" s="1" t="s">
        <v>50</v>
      </c>
      <c r="D3012" s="1" t="s">
        <v>19</v>
      </c>
      <c r="E3012" s="1" t="s">
        <v>64</v>
      </c>
      <c r="F3012" s="1" t="s">
        <v>41</v>
      </c>
      <c r="G3012" s="1" t="s">
        <v>34</v>
      </c>
      <c r="H3012" s="1" t="s">
        <v>35</v>
      </c>
      <c r="I3012" s="1" t="s">
        <v>118</v>
      </c>
      <c r="J3012" s="1">
        <v>154</v>
      </c>
      <c r="K3012" s="1">
        <v>220.22</v>
      </c>
    </row>
    <row r="3013" spans="1:11" ht="18" customHeight="1">
      <c r="A3013" s="1" t="s">
        <v>37</v>
      </c>
      <c r="B3013" s="1">
        <v>2024</v>
      </c>
      <c r="C3013" s="1" t="s">
        <v>50</v>
      </c>
      <c r="D3013" s="1" t="s">
        <v>19</v>
      </c>
      <c r="E3013" s="1" t="s">
        <v>64</v>
      </c>
      <c r="F3013" s="1" t="s">
        <v>41</v>
      </c>
      <c r="G3013" s="1" t="s">
        <v>34</v>
      </c>
      <c r="H3013" s="1" t="s">
        <v>35</v>
      </c>
      <c r="I3013" s="1" t="s">
        <v>118</v>
      </c>
      <c r="J3013" s="1">
        <v>809</v>
      </c>
      <c r="K3013" s="1">
        <v>1156.8699999999999</v>
      </c>
    </row>
    <row r="3014" spans="1:11" ht="18" customHeight="1">
      <c r="A3014" s="1" t="s">
        <v>36</v>
      </c>
      <c r="B3014" s="1">
        <v>2024</v>
      </c>
      <c r="C3014" s="1" t="s">
        <v>50</v>
      </c>
      <c r="D3014" s="1" t="s">
        <v>19</v>
      </c>
      <c r="E3014" s="1" t="s">
        <v>64</v>
      </c>
      <c r="F3014" s="1" t="s">
        <v>41</v>
      </c>
      <c r="G3014" s="1" t="s">
        <v>34</v>
      </c>
      <c r="H3014" s="1" t="s">
        <v>35</v>
      </c>
      <c r="I3014" s="1" t="s">
        <v>118</v>
      </c>
      <c r="J3014" s="1">
        <v>895</v>
      </c>
      <c r="K3014" s="1">
        <v>1279.8499999999999</v>
      </c>
    </row>
    <row r="3015" spans="1:11" ht="18" customHeight="1">
      <c r="A3015" s="1" t="s">
        <v>36</v>
      </c>
      <c r="B3015" s="1">
        <v>2024</v>
      </c>
      <c r="C3015" s="1" t="s">
        <v>50</v>
      </c>
      <c r="D3015" s="1" t="s">
        <v>19</v>
      </c>
      <c r="E3015" s="1" t="s">
        <v>64</v>
      </c>
      <c r="F3015" s="1" t="s">
        <v>41</v>
      </c>
      <c r="G3015" s="1" t="s">
        <v>34</v>
      </c>
      <c r="H3015" s="1" t="s">
        <v>35</v>
      </c>
      <c r="I3015" s="1" t="s">
        <v>118</v>
      </c>
      <c r="J3015" s="1">
        <v>848</v>
      </c>
      <c r="K3015" s="1">
        <v>526.24</v>
      </c>
    </row>
    <row r="3016" spans="1:11" ht="18" customHeight="1">
      <c r="A3016" s="1" t="s">
        <v>37</v>
      </c>
      <c r="B3016" s="1">
        <v>2024</v>
      </c>
      <c r="C3016" s="1" t="s">
        <v>50</v>
      </c>
      <c r="D3016" s="1" t="s">
        <v>19</v>
      </c>
      <c r="E3016" s="1" t="s">
        <v>64</v>
      </c>
      <c r="F3016" s="1" t="s">
        <v>41</v>
      </c>
      <c r="G3016" s="1" t="s">
        <v>34</v>
      </c>
      <c r="H3016" s="1" t="s">
        <v>35</v>
      </c>
      <c r="I3016" s="1" t="s">
        <v>118</v>
      </c>
      <c r="J3016" s="1">
        <v>153</v>
      </c>
      <c r="K3016" s="1">
        <v>218.79</v>
      </c>
    </row>
    <row r="3017" spans="1:11" ht="18" customHeight="1">
      <c r="A3017" s="1" t="s">
        <v>37</v>
      </c>
      <c r="B3017" s="1">
        <v>2024</v>
      </c>
      <c r="C3017" s="1" t="s">
        <v>50</v>
      </c>
      <c r="D3017" s="1" t="s">
        <v>19</v>
      </c>
      <c r="E3017" s="1" t="s">
        <v>64</v>
      </c>
      <c r="F3017" s="1" t="s">
        <v>41</v>
      </c>
      <c r="G3017" s="1" t="s">
        <v>34</v>
      </c>
      <c r="H3017" s="1" t="s">
        <v>35</v>
      </c>
      <c r="I3017" s="1" t="s">
        <v>118</v>
      </c>
      <c r="J3017" s="1">
        <v>181</v>
      </c>
      <c r="K3017" s="1">
        <v>258.83</v>
      </c>
    </row>
    <row r="3018" spans="1:11" ht="18" customHeight="1">
      <c r="A3018" s="1" t="s">
        <v>33</v>
      </c>
      <c r="B3018" s="1">
        <v>2024</v>
      </c>
      <c r="C3018" s="1" t="s">
        <v>50</v>
      </c>
      <c r="D3018" s="1" t="s">
        <v>19</v>
      </c>
      <c r="E3018" s="1" t="s">
        <v>64</v>
      </c>
      <c r="F3018" s="1" t="s">
        <v>41</v>
      </c>
      <c r="G3018" s="1" t="s">
        <v>34</v>
      </c>
      <c r="H3018" s="1" t="s">
        <v>35</v>
      </c>
      <c r="I3018" s="1" t="s">
        <v>118</v>
      </c>
      <c r="J3018" s="1">
        <v>157</v>
      </c>
      <c r="K3018" s="1">
        <v>224.51</v>
      </c>
    </row>
    <row r="3019" spans="1:11" ht="18" customHeight="1">
      <c r="A3019" s="1" t="s">
        <v>30</v>
      </c>
      <c r="B3019" s="1">
        <v>2024</v>
      </c>
      <c r="C3019" s="1" t="s">
        <v>50</v>
      </c>
      <c r="D3019" s="1" t="s">
        <v>19</v>
      </c>
      <c r="E3019" s="1" t="s">
        <v>64</v>
      </c>
      <c r="F3019" s="1" t="s">
        <v>41</v>
      </c>
      <c r="G3019" s="1" t="s">
        <v>34</v>
      </c>
      <c r="H3019" s="1" t="s">
        <v>35</v>
      </c>
      <c r="I3019" s="1" t="s">
        <v>118</v>
      </c>
      <c r="J3019" s="1">
        <v>818</v>
      </c>
      <c r="K3019" s="1">
        <v>1169.74</v>
      </c>
    </row>
    <row r="3020" spans="1:11" ht="18" customHeight="1">
      <c r="A3020" s="1" t="s">
        <v>40</v>
      </c>
      <c r="B3020" s="1">
        <v>2024</v>
      </c>
      <c r="C3020" s="1" t="s">
        <v>50</v>
      </c>
      <c r="D3020" s="1" t="s">
        <v>19</v>
      </c>
      <c r="E3020" s="1" t="s">
        <v>64</v>
      </c>
      <c r="F3020" s="1" t="s">
        <v>41</v>
      </c>
      <c r="G3020" s="1" t="s">
        <v>34</v>
      </c>
      <c r="H3020" s="1" t="s">
        <v>35</v>
      </c>
      <c r="I3020" s="1" t="s">
        <v>118</v>
      </c>
      <c r="J3020" s="1">
        <v>155</v>
      </c>
      <c r="K3020" s="1">
        <v>221.65</v>
      </c>
    </row>
    <row r="3021" spans="1:11" ht="18" customHeight="1">
      <c r="A3021" s="1" t="s">
        <v>33</v>
      </c>
      <c r="B3021" s="1">
        <v>2024</v>
      </c>
      <c r="C3021" s="1" t="s">
        <v>38</v>
      </c>
      <c r="D3021" s="1" t="s">
        <v>19</v>
      </c>
      <c r="E3021" s="1" t="s">
        <v>64</v>
      </c>
      <c r="F3021" s="1" t="s">
        <v>41</v>
      </c>
      <c r="G3021" s="1" t="s">
        <v>34</v>
      </c>
      <c r="H3021" s="1" t="s">
        <v>35</v>
      </c>
      <c r="I3021" s="1" t="s">
        <v>118</v>
      </c>
      <c r="J3021" s="1">
        <v>236</v>
      </c>
      <c r="K3021" s="1">
        <v>337.48</v>
      </c>
    </row>
    <row r="3022" spans="1:11" ht="18" customHeight="1">
      <c r="A3022" s="1" t="s">
        <v>33</v>
      </c>
      <c r="B3022" s="1">
        <v>2024</v>
      </c>
      <c r="C3022" s="1" t="s">
        <v>38</v>
      </c>
      <c r="D3022" s="1" t="s">
        <v>19</v>
      </c>
      <c r="E3022" s="1" t="s">
        <v>64</v>
      </c>
      <c r="F3022" s="1" t="s">
        <v>41</v>
      </c>
      <c r="G3022" s="1" t="s">
        <v>34</v>
      </c>
      <c r="H3022" s="1" t="s">
        <v>35</v>
      </c>
      <c r="I3022" s="1" t="s">
        <v>118</v>
      </c>
      <c r="J3022" s="1">
        <v>206</v>
      </c>
      <c r="K3022" s="1">
        <v>294.58</v>
      </c>
    </row>
    <row r="3023" spans="1:11" ht="18" customHeight="1">
      <c r="A3023" s="1" t="s">
        <v>37</v>
      </c>
      <c r="B3023" s="1">
        <v>2024</v>
      </c>
      <c r="C3023" s="1" t="s">
        <v>38</v>
      </c>
      <c r="D3023" s="1" t="s">
        <v>19</v>
      </c>
      <c r="E3023" s="1" t="s">
        <v>64</v>
      </c>
      <c r="F3023" s="1" t="s">
        <v>41</v>
      </c>
      <c r="G3023" s="1" t="s">
        <v>34</v>
      </c>
      <c r="H3023" s="1" t="s">
        <v>35</v>
      </c>
      <c r="I3023" s="1" t="s">
        <v>118</v>
      </c>
      <c r="J3023" s="1">
        <v>208</v>
      </c>
      <c r="K3023" s="1">
        <v>297.44</v>
      </c>
    </row>
    <row r="3024" spans="1:11" ht="18" customHeight="1">
      <c r="A3024" s="1" t="s">
        <v>36</v>
      </c>
      <c r="B3024" s="1">
        <v>2024</v>
      </c>
      <c r="C3024" s="1" t="s">
        <v>38</v>
      </c>
      <c r="D3024" s="1" t="s">
        <v>19</v>
      </c>
      <c r="E3024" s="1" t="s">
        <v>64</v>
      </c>
      <c r="F3024" s="1" t="s">
        <v>41</v>
      </c>
      <c r="G3024" s="1" t="s">
        <v>34</v>
      </c>
      <c r="H3024" s="1" t="s">
        <v>35</v>
      </c>
      <c r="I3024" s="1" t="s">
        <v>118</v>
      </c>
      <c r="J3024" s="1">
        <v>800</v>
      </c>
      <c r="K3024" s="1">
        <v>1144</v>
      </c>
    </row>
    <row r="3025" spans="1:11" ht="18" customHeight="1">
      <c r="A3025" s="1" t="s">
        <v>30</v>
      </c>
      <c r="B3025" s="1">
        <v>2024</v>
      </c>
      <c r="C3025" s="1" t="s">
        <v>38</v>
      </c>
      <c r="D3025" s="1" t="s">
        <v>19</v>
      </c>
      <c r="E3025" s="1" t="s">
        <v>64</v>
      </c>
      <c r="F3025" s="1" t="s">
        <v>41</v>
      </c>
      <c r="G3025" s="1" t="s">
        <v>34</v>
      </c>
      <c r="H3025" s="1" t="s">
        <v>35</v>
      </c>
      <c r="I3025" s="1" t="s">
        <v>118</v>
      </c>
      <c r="J3025" s="1">
        <v>886</v>
      </c>
      <c r="K3025" s="1">
        <v>1266.98</v>
      </c>
    </row>
    <row r="3026" spans="1:11" ht="18" customHeight="1">
      <c r="A3026" s="1" t="s">
        <v>30</v>
      </c>
      <c r="B3026" s="1">
        <v>2024</v>
      </c>
      <c r="C3026" s="1" t="s">
        <v>38</v>
      </c>
      <c r="D3026" s="1" t="s">
        <v>19</v>
      </c>
      <c r="E3026" s="1" t="s">
        <v>64</v>
      </c>
      <c r="F3026" s="1" t="s">
        <v>41</v>
      </c>
      <c r="G3026" s="1" t="s">
        <v>34</v>
      </c>
      <c r="H3026" s="1" t="s">
        <v>35</v>
      </c>
      <c r="I3026" s="1" t="s">
        <v>118</v>
      </c>
      <c r="J3026" s="1">
        <v>839</v>
      </c>
      <c r="K3026" s="1">
        <v>526.24</v>
      </c>
    </row>
    <row r="3027" spans="1:11" ht="18" customHeight="1">
      <c r="A3027" s="1" t="s">
        <v>36</v>
      </c>
      <c r="B3027" s="1">
        <v>2024</v>
      </c>
      <c r="C3027" s="1" t="s">
        <v>38</v>
      </c>
      <c r="D3027" s="1" t="s">
        <v>19</v>
      </c>
      <c r="E3027" s="1" t="s">
        <v>64</v>
      </c>
      <c r="F3027" s="1" t="s">
        <v>41</v>
      </c>
      <c r="G3027" s="1" t="s">
        <v>34</v>
      </c>
      <c r="H3027" s="1" t="s">
        <v>35</v>
      </c>
      <c r="I3027" s="1" t="s">
        <v>118</v>
      </c>
      <c r="J3027" s="1">
        <v>207</v>
      </c>
      <c r="K3027" s="1">
        <v>296.01</v>
      </c>
    </row>
    <row r="3028" spans="1:11" ht="18" customHeight="1">
      <c r="A3028" s="1" t="s">
        <v>37</v>
      </c>
      <c r="B3028" s="1">
        <v>2024</v>
      </c>
      <c r="C3028" s="1" t="s">
        <v>38</v>
      </c>
      <c r="D3028" s="1" t="s">
        <v>19</v>
      </c>
      <c r="E3028" s="1" t="s">
        <v>64</v>
      </c>
      <c r="F3028" s="1" t="s">
        <v>41</v>
      </c>
      <c r="G3028" s="1" t="s">
        <v>34</v>
      </c>
      <c r="H3028" s="1" t="s">
        <v>35</v>
      </c>
      <c r="I3028" s="1" t="s">
        <v>118</v>
      </c>
      <c r="J3028" s="1">
        <v>235</v>
      </c>
      <c r="K3028" s="1">
        <v>336.05</v>
      </c>
    </row>
    <row r="3029" spans="1:11" ht="18" customHeight="1">
      <c r="A3029" s="1" t="s">
        <v>33</v>
      </c>
      <c r="B3029" s="1">
        <v>2024</v>
      </c>
      <c r="C3029" s="1" t="s">
        <v>38</v>
      </c>
      <c r="D3029" s="1" t="s">
        <v>19</v>
      </c>
      <c r="E3029" s="1" t="s">
        <v>64</v>
      </c>
      <c r="F3029" s="1" t="s">
        <v>41</v>
      </c>
      <c r="G3029" s="1" t="s">
        <v>34</v>
      </c>
      <c r="H3029" s="1" t="s">
        <v>35</v>
      </c>
      <c r="I3029" s="1" t="s">
        <v>118</v>
      </c>
      <c r="J3029" s="1">
        <v>809</v>
      </c>
      <c r="K3029" s="1">
        <v>1156.8699999999999</v>
      </c>
    </row>
    <row r="3030" spans="1:11" ht="18" customHeight="1">
      <c r="A3030" s="1" t="s">
        <v>33</v>
      </c>
      <c r="B3030" s="1">
        <v>2024</v>
      </c>
      <c r="C3030" s="1" t="s">
        <v>38</v>
      </c>
      <c r="D3030" s="1" t="s">
        <v>19</v>
      </c>
      <c r="E3030" s="1" t="s">
        <v>64</v>
      </c>
      <c r="F3030" s="1" t="s">
        <v>41</v>
      </c>
      <c r="G3030" s="1" t="s">
        <v>34</v>
      </c>
      <c r="H3030" s="1" t="s">
        <v>35</v>
      </c>
      <c r="I3030" s="1" t="s">
        <v>118</v>
      </c>
      <c r="J3030" s="1">
        <v>209</v>
      </c>
      <c r="K3030" s="1">
        <v>298.87</v>
      </c>
    </row>
    <row r="3031" spans="1:11" ht="18" customHeight="1">
      <c r="A3031" s="1" t="s">
        <v>33</v>
      </c>
      <c r="B3031" s="1">
        <v>2024</v>
      </c>
      <c r="C3031" s="1" t="s">
        <v>26</v>
      </c>
      <c r="D3031" s="1" t="s">
        <v>19</v>
      </c>
      <c r="E3031" s="1" t="s">
        <v>64</v>
      </c>
      <c r="F3031" s="1" t="s">
        <v>41</v>
      </c>
      <c r="G3031" s="1" t="s">
        <v>34</v>
      </c>
      <c r="H3031" s="1" t="s">
        <v>35</v>
      </c>
      <c r="I3031" s="1" t="s">
        <v>118</v>
      </c>
      <c r="J3031" s="1">
        <v>242</v>
      </c>
      <c r="K3031" s="1">
        <v>346.06</v>
      </c>
    </row>
    <row r="3032" spans="1:11" ht="18" customHeight="1">
      <c r="A3032" s="1" t="s">
        <v>30</v>
      </c>
      <c r="B3032" s="1">
        <v>2024</v>
      </c>
      <c r="C3032" s="1" t="s">
        <v>26</v>
      </c>
      <c r="D3032" s="1" t="s">
        <v>19</v>
      </c>
      <c r="E3032" s="1" t="s">
        <v>64</v>
      </c>
      <c r="F3032" s="1" t="s">
        <v>41</v>
      </c>
      <c r="G3032" s="1" t="s">
        <v>34</v>
      </c>
      <c r="H3032" s="1" t="s">
        <v>35</v>
      </c>
      <c r="I3032" s="1" t="s">
        <v>118</v>
      </c>
      <c r="J3032" s="1">
        <v>212</v>
      </c>
      <c r="K3032" s="1">
        <v>303.15999999999997</v>
      </c>
    </row>
    <row r="3033" spans="1:11" ht="18" customHeight="1">
      <c r="A3033" s="1" t="s">
        <v>36</v>
      </c>
      <c r="B3033" s="1">
        <v>2024</v>
      </c>
      <c r="C3033" s="1" t="s">
        <v>26</v>
      </c>
      <c r="D3033" s="1" t="s">
        <v>19</v>
      </c>
      <c r="E3033" s="1" t="s">
        <v>64</v>
      </c>
      <c r="F3033" s="1" t="s">
        <v>41</v>
      </c>
      <c r="G3033" s="1" t="s">
        <v>34</v>
      </c>
      <c r="H3033" s="1" t="s">
        <v>35</v>
      </c>
      <c r="I3033" s="1" t="s">
        <v>118</v>
      </c>
      <c r="J3033" s="1">
        <v>238</v>
      </c>
      <c r="K3033" s="1">
        <v>340.34000000000003</v>
      </c>
    </row>
    <row r="3034" spans="1:11" ht="18" customHeight="1">
      <c r="A3034" s="1" t="s">
        <v>30</v>
      </c>
      <c r="B3034" s="1">
        <v>2024</v>
      </c>
      <c r="C3034" s="1" t="s">
        <v>26</v>
      </c>
      <c r="D3034" s="1" t="s">
        <v>19</v>
      </c>
      <c r="E3034" s="1" t="s">
        <v>64</v>
      </c>
      <c r="F3034" s="1" t="s">
        <v>41</v>
      </c>
      <c r="G3034" s="1" t="s">
        <v>34</v>
      </c>
      <c r="H3034" s="1" t="s">
        <v>35</v>
      </c>
      <c r="I3034" s="1" t="s">
        <v>118</v>
      </c>
      <c r="J3034" s="1">
        <v>214</v>
      </c>
      <c r="K3034" s="1">
        <v>306.02</v>
      </c>
    </row>
    <row r="3035" spans="1:11" ht="18" customHeight="1">
      <c r="A3035" s="1" t="s">
        <v>36</v>
      </c>
      <c r="B3035" s="1">
        <v>2024</v>
      </c>
      <c r="C3035" s="1" t="s">
        <v>26</v>
      </c>
      <c r="D3035" s="1" t="s">
        <v>19</v>
      </c>
      <c r="E3035" s="1" t="s">
        <v>64</v>
      </c>
      <c r="F3035" s="1" t="s">
        <v>41</v>
      </c>
      <c r="G3035" s="1" t="s">
        <v>34</v>
      </c>
      <c r="H3035" s="1" t="s">
        <v>35</v>
      </c>
      <c r="I3035" s="1" t="s">
        <v>118</v>
      </c>
      <c r="J3035" s="1">
        <v>799</v>
      </c>
      <c r="K3035" s="1">
        <v>1142.57</v>
      </c>
    </row>
    <row r="3036" spans="1:11" ht="18" customHeight="1">
      <c r="A3036" s="1" t="s">
        <v>36</v>
      </c>
      <c r="B3036" s="1">
        <v>2024</v>
      </c>
      <c r="C3036" s="1" t="s">
        <v>26</v>
      </c>
      <c r="D3036" s="1" t="s">
        <v>19</v>
      </c>
      <c r="E3036" s="1" t="s">
        <v>64</v>
      </c>
      <c r="F3036" s="1" t="s">
        <v>41</v>
      </c>
      <c r="G3036" s="1" t="s">
        <v>34</v>
      </c>
      <c r="H3036" s="1" t="s">
        <v>35</v>
      </c>
      <c r="I3036" s="1" t="s">
        <v>118</v>
      </c>
      <c r="J3036" s="1">
        <v>213</v>
      </c>
      <c r="K3036" s="1">
        <v>304.59000000000003</v>
      </c>
    </row>
    <row r="3037" spans="1:11" ht="18" customHeight="1">
      <c r="A3037" s="1" t="s">
        <v>30</v>
      </c>
      <c r="B3037" s="1">
        <v>2024</v>
      </c>
      <c r="C3037" s="1" t="s">
        <v>26</v>
      </c>
      <c r="D3037" s="1" t="s">
        <v>19</v>
      </c>
      <c r="E3037" s="1" t="s">
        <v>64</v>
      </c>
      <c r="F3037" s="1" t="s">
        <v>41</v>
      </c>
      <c r="G3037" s="1" t="s">
        <v>34</v>
      </c>
      <c r="H3037" s="1" t="s">
        <v>35</v>
      </c>
      <c r="I3037" s="1" t="s">
        <v>118</v>
      </c>
      <c r="J3037" s="1">
        <v>241</v>
      </c>
      <c r="K3037" s="1">
        <v>344.63</v>
      </c>
    </row>
    <row r="3038" spans="1:11" ht="18" customHeight="1">
      <c r="A3038" s="1" t="s">
        <v>36</v>
      </c>
      <c r="B3038" s="1">
        <v>2024</v>
      </c>
      <c r="C3038" s="1" t="s">
        <v>26</v>
      </c>
      <c r="D3038" s="1" t="s">
        <v>19</v>
      </c>
      <c r="E3038" s="1" t="s">
        <v>64</v>
      </c>
      <c r="F3038" s="1" t="s">
        <v>41</v>
      </c>
      <c r="G3038" s="1" t="s">
        <v>34</v>
      </c>
      <c r="H3038" s="1" t="s">
        <v>35</v>
      </c>
      <c r="I3038" s="1" t="s">
        <v>118</v>
      </c>
      <c r="J3038" s="1">
        <v>211</v>
      </c>
      <c r="K3038" s="1">
        <v>301.73</v>
      </c>
    </row>
    <row r="3039" spans="1:11" ht="18" customHeight="1">
      <c r="A3039" s="1" t="s">
        <v>30</v>
      </c>
      <c r="B3039" s="1">
        <v>2024</v>
      </c>
      <c r="C3039" s="1" t="s">
        <v>26</v>
      </c>
      <c r="D3039" s="1" t="s">
        <v>19</v>
      </c>
      <c r="E3039" s="1" t="s">
        <v>64</v>
      </c>
      <c r="F3039" s="1" t="s">
        <v>41</v>
      </c>
      <c r="G3039" s="1" t="s">
        <v>34</v>
      </c>
      <c r="H3039" s="1" t="s">
        <v>35</v>
      </c>
      <c r="I3039" s="1" t="s">
        <v>118</v>
      </c>
      <c r="J3039" s="1">
        <v>808</v>
      </c>
      <c r="K3039" s="1">
        <v>1155.44</v>
      </c>
    </row>
    <row r="3040" spans="1:11" ht="18" customHeight="1">
      <c r="A3040" s="1" t="s">
        <v>33</v>
      </c>
      <c r="B3040" s="1">
        <v>2024</v>
      </c>
      <c r="C3040" s="1" t="s">
        <v>26</v>
      </c>
      <c r="D3040" s="1" t="s">
        <v>19</v>
      </c>
      <c r="E3040" s="1" t="s">
        <v>64</v>
      </c>
      <c r="F3040" s="1" t="s">
        <v>41</v>
      </c>
      <c r="G3040" s="1" t="s">
        <v>34</v>
      </c>
      <c r="H3040" s="1" t="s">
        <v>35</v>
      </c>
      <c r="I3040" s="1" t="s">
        <v>118</v>
      </c>
      <c r="J3040" s="1">
        <v>215</v>
      </c>
      <c r="K3040" s="1">
        <v>307.45</v>
      </c>
    </row>
    <row r="3041" spans="1:11" ht="18" customHeight="1">
      <c r="A3041" s="1" t="s">
        <v>33</v>
      </c>
      <c r="B3041" s="1">
        <v>2024</v>
      </c>
      <c r="C3041" s="1" t="s">
        <v>45</v>
      </c>
      <c r="D3041" s="1" t="s">
        <v>19</v>
      </c>
      <c r="E3041" s="1" t="s">
        <v>64</v>
      </c>
      <c r="F3041" s="1" t="s">
        <v>41</v>
      </c>
      <c r="G3041" s="1" t="s">
        <v>34</v>
      </c>
      <c r="H3041" s="1" t="s">
        <v>35</v>
      </c>
      <c r="I3041" s="1" t="s">
        <v>118</v>
      </c>
      <c r="J3041" s="1">
        <v>206</v>
      </c>
      <c r="K3041" s="1">
        <v>294.58</v>
      </c>
    </row>
    <row r="3042" spans="1:11" ht="18" customHeight="1">
      <c r="A3042" s="1" t="s">
        <v>36</v>
      </c>
      <c r="B3042" s="1">
        <v>2024</v>
      </c>
      <c r="C3042" s="1" t="s">
        <v>45</v>
      </c>
      <c r="D3042" s="1" t="s">
        <v>19</v>
      </c>
      <c r="E3042" s="1" t="s">
        <v>64</v>
      </c>
      <c r="F3042" s="1" t="s">
        <v>41</v>
      </c>
      <c r="G3042" s="1" t="s">
        <v>34</v>
      </c>
      <c r="H3042" s="1" t="s">
        <v>35</v>
      </c>
      <c r="I3042" s="1" t="s">
        <v>118</v>
      </c>
      <c r="J3042" s="1">
        <v>182</v>
      </c>
      <c r="K3042" s="1">
        <v>260.26</v>
      </c>
    </row>
    <row r="3043" spans="1:11" ht="18" customHeight="1">
      <c r="A3043" s="1" t="s">
        <v>36</v>
      </c>
      <c r="B3043" s="1">
        <v>2024</v>
      </c>
      <c r="C3043" s="1" t="s">
        <v>45</v>
      </c>
      <c r="D3043" s="1" t="s">
        <v>19</v>
      </c>
      <c r="E3043" s="1" t="s">
        <v>64</v>
      </c>
      <c r="F3043" s="1" t="s">
        <v>41</v>
      </c>
      <c r="G3043" s="1" t="s">
        <v>34</v>
      </c>
      <c r="H3043" s="1" t="s">
        <v>35</v>
      </c>
      <c r="I3043" s="1" t="s">
        <v>118</v>
      </c>
      <c r="J3043" s="1">
        <v>208</v>
      </c>
      <c r="K3043" s="1">
        <v>297.44</v>
      </c>
    </row>
    <row r="3044" spans="1:11" ht="18" customHeight="1">
      <c r="A3044" s="1" t="s">
        <v>36</v>
      </c>
      <c r="B3044" s="1">
        <v>2024</v>
      </c>
      <c r="C3044" s="1" t="s">
        <v>45</v>
      </c>
      <c r="D3044" s="1" t="s">
        <v>19</v>
      </c>
      <c r="E3044" s="1" t="s">
        <v>64</v>
      </c>
      <c r="F3044" s="1" t="s">
        <v>41</v>
      </c>
      <c r="G3044" s="1" t="s">
        <v>34</v>
      </c>
      <c r="H3044" s="1" t="s">
        <v>35</v>
      </c>
      <c r="I3044" s="1" t="s">
        <v>118</v>
      </c>
      <c r="J3044" s="1">
        <v>804</v>
      </c>
      <c r="K3044" s="1">
        <v>1149.72</v>
      </c>
    </row>
    <row r="3045" spans="1:11" ht="18" customHeight="1">
      <c r="A3045" s="1" t="s">
        <v>33</v>
      </c>
      <c r="B3045" s="1">
        <v>2024</v>
      </c>
      <c r="C3045" s="1" t="s">
        <v>45</v>
      </c>
      <c r="D3045" s="1" t="s">
        <v>19</v>
      </c>
      <c r="E3045" s="1" t="s">
        <v>64</v>
      </c>
      <c r="F3045" s="1" t="s">
        <v>41</v>
      </c>
      <c r="G3045" s="1" t="s">
        <v>34</v>
      </c>
      <c r="H3045" s="1" t="s">
        <v>35</v>
      </c>
      <c r="I3045" s="1" t="s">
        <v>118</v>
      </c>
      <c r="J3045" s="1">
        <v>891</v>
      </c>
      <c r="K3045" s="1">
        <v>1274.1300000000001</v>
      </c>
    </row>
    <row r="3046" spans="1:11" ht="18" customHeight="1">
      <c r="A3046" s="1" t="s">
        <v>33</v>
      </c>
      <c r="B3046" s="1">
        <v>2024</v>
      </c>
      <c r="C3046" s="1" t="s">
        <v>45</v>
      </c>
      <c r="D3046" s="1" t="s">
        <v>19</v>
      </c>
      <c r="E3046" s="1" t="s">
        <v>64</v>
      </c>
      <c r="F3046" s="1" t="s">
        <v>41</v>
      </c>
      <c r="G3046" s="1" t="s">
        <v>34</v>
      </c>
      <c r="H3046" s="1" t="s">
        <v>35</v>
      </c>
      <c r="I3046" s="1" t="s">
        <v>118</v>
      </c>
      <c r="J3046" s="1">
        <v>844</v>
      </c>
      <c r="K3046" s="1">
        <v>526.24</v>
      </c>
    </row>
    <row r="3047" spans="1:11" ht="18" customHeight="1">
      <c r="A3047" s="1" t="s">
        <v>36</v>
      </c>
      <c r="B3047" s="1">
        <v>2024</v>
      </c>
      <c r="C3047" s="1" t="s">
        <v>45</v>
      </c>
      <c r="D3047" s="1" t="s">
        <v>19</v>
      </c>
      <c r="E3047" s="1" t="s">
        <v>64</v>
      </c>
      <c r="F3047" s="1" t="s">
        <v>41</v>
      </c>
      <c r="G3047" s="1" t="s">
        <v>34</v>
      </c>
      <c r="H3047" s="1" t="s">
        <v>35</v>
      </c>
      <c r="I3047" s="1" t="s">
        <v>118</v>
      </c>
      <c r="J3047" s="1">
        <v>183</v>
      </c>
      <c r="K3047" s="1">
        <v>261.69</v>
      </c>
    </row>
    <row r="3048" spans="1:11" ht="18" customHeight="1">
      <c r="A3048" s="1" t="s">
        <v>36</v>
      </c>
      <c r="B3048" s="1">
        <v>2024</v>
      </c>
      <c r="C3048" s="1" t="s">
        <v>45</v>
      </c>
      <c r="D3048" s="1" t="s">
        <v>19</v>
      </c>
      <c r="E3048" s="1" t="s">
        <v>64</v>
      </c>
      <c r="F3048" s="1" t="s">
        <v>41</v>
      </c>
      <c r="G3048" s="1" t="s">
        <v>34</v>
      </c>
      <c r="H3048" s="1" t="s">
        <v>35</v>
      </c>
      <c r="I3048" s="1" t="s">
        <v>118</v>
      </c>
      <c r="J3048" s="1">
        <v>181</v>
      </c>
      <c r="K3048" s="1">
        <v>258.83</v>
      </c>
    </row>
    <row r="3049" spans="1:11" ht="18" customHeight="1">
      <c r="A3049" s="1" t="s">
        <v>36</v>
      </c>
      <c r="B3049" s="1">
        <v>2024</v>
      </c>
      <c r="C3049" s="1" t="s">
        <v>45</v>
      </c>
      <c r="D3049" s="1" t="s">
        <v>19</v>
      </c>
      <c r="E3049" s="1" t="s">
        <v>64</v>
      </c>
      <c r="F3049" s="1" t="s">
        <v>41</v>
      </c>
      <c r="G3049" s="1" t="s">
        <v>34</v>
      </c>
      <c r="H3049" s="1" t="s">
        <v>35</v>
      </c>
      <c r="I3049" s="1" t="s">
        <v>118</v>
      </c>
      <c r="J3049" s="1">
        <v>813</v>
      </c>
      <c r="K3049" s="1">
        <v>1162.5899999999999</v>
      </c>
    </row>
    <row r="3050" spans="1:11" ht="18" customHeight="1">
      <c r="A3050" s="1" t="s">
        <v>33</v>
      </c>
      <c r="B3050" s="1">
        <v>2024</v>
      </c>
      <c r="C3050" s="1" t="s">
        <v>45</v>
      </c>
      <c r="D3050" s="1" t="s">
        <v>19</v>
      </c>
      <c r="E3050" s="1" t="s">
        <v>64</v>
      </c>
      <c r="F3050" s="1" t="s">
        <v>41</v>
      </c>
      <c r="G3050" s="1" t="s">
        <v>34</v>
      </c>
      <c r="H3050" s="1" t="s">
        <v>35</v>
      </c>
      <c r="I3050" s="1" t="s">
        <v>118</v>
      </c>
      <c r="J3050" s="1">
        <v>179</v>
      </c>
      <c r="K3050" s="1">
        <v>255.97</v>
      </c>
    </row>
    <row r="3051" spans="1:11" ht="18" customHeight="1">
      <c r="A3051" s="1" t="s">
        <v>36</v>
      </c>
      <c r="B3051" s="1">
        <v>2024</v>
      </c>
      <c r="C3051" s="1" t="s">
        <v>44</v>
      </c>
      <c r="D3051" s="1" t="s">
        <v>19</v>
      </c>
      <c r="E3051" s="1" t="s">
        <v>64</v>
      </c>
      <c r="F3051" s="1" t="s">
        <v>41</v>
      </c>
      <c r="G3051" s="1" t="s">
        <v>34</v>
      </c>
      <c r="H3051" s="1" t="s">
        <v>35</v>
      </c>
      <c r="I3051" s="1" t="s">
        <v>118</v>
      </c>
      <c r="J3051" s="1">
        <v>212</v>
      </c>
      <c r="K3051" s="1">
        <v>303.15999999999997</v>
      </c>
    </row>
    <row r="3052" spans="1:11" ht="18" customHeight="1">
      <c r="A3052" s="1" t="s">
        <v>30</v>
      </c>
      <c r="B3052" s="1">
        <v>2024</v>
      </c>
      <c r="C3052" s="1" t="s">
        <v>44</v>
      </c>
      <c r="D3052" s="1" t="s">
        <v>19</v>
      </c>
      <c r="E3052" s="1" t="s">
        <v>64</v>
      </c>
      <c r="F3052" s="1" t="s">
        <v>41</v>
      </c>
      <c r="G3052" s="1" t="s">
        <v>34</v>
      </c>
      <c r="H3052" s="1" t="s">
        <v>35</v>
      </c>
      <c r="I3052" s="1" t="s">
        <v>118</v>
      </c>
      <c r="J3052" s="1">
        <v>188</v>
      </c>
      <c r="K3052" s="1">
        <v>268.84000000000003</v>
      </c>
    </row>
    <row r="3053" spans="1:11" ht="18" customHeight="1">
      <c r="A3053" s="1" t="s">
        <v>37</v>
      </c>
      <c r="B3053" s="1">
        <v>2024</v>
      </c>
      <c r="C3053" s="1" t="s">
        <v>44</v>
      </c>
      <c r="D3053" s="1" t="s">
        <v>19</v>
      </c>
      <c r="E3053" s="1" t="s">
        <v>64</v>
      </c>
      <c r="F3053" s="1" t="s">
        <v>41</v>
      </c>
      <c r="G3053" s="1" t="s">
        <v>34</v>
      </c>
      <c r="H3053" s="1" t="s">
        <v>35</v>
      </c>
      <c r="I3053" s="1" t="s">
        <v>118</v>
      </c>
      <c r="J3053" s="1">
        <v>214</v>
      </c>
      <c r="K3053" s="1">
        <v>306.02</v>
      </c>
    </row>
    <row r="3054" spans="1:11" ht="18" customHeight="1">
      <c r="A3054" s="1" t="s">
        <v>30</v>
      </c>
      <c r="B3054" s="1">
        <v>2024</v>
      </c>
      <c r="C3054" s="1" t="s">
        <v>44</v>
      </c>
      <c r="D3054" s="1" t="s">
        <v>19</v>
      </c>
      <c r="E3054" s="1" t="s">
        <v>64</v>
      </c>
      <c r="F3054" s="1" t="s">
        <v>41</v>
      </c>
      <c r="G3054" s="1" t="s">
        <v>34</v>
      </c>
      <c r="H3054" s="1" t="s">
        <v>35</v>
      </c>
      <c r="I3054" s="1" t="s">
        <v>118</v>
      </c>
      <c r="J3054" s="1">
        <v>184</v>
      </c>
      <c r="K3054" s="1">
        <v>263.12</v>
      </c>
    </row>
    <row r="3055" spans="1:11" ht="18" customHeight="1">
      <c r="A3055" s="1" t="s">
        <v>37</v>
      </c>
      <c r="B3055" s="1">
        <v>2024</v>
      </c>
      <c r="C3055" s="1" t="s">
        <v>44</v>
      </c>
      <c r="D3055" s="1" t="s">
        <v>19</v>
      </c>
      <c r="E3055" s="1" t="s">
        <v>64</v>
      </c>
      <c r="F3055" s="1" t="s">
        <v>41</v>
      </c>
      <c r="G3055" s="1" t="s">
        <v>34</v>
      </c>
      <c r="H3055" s="1" t="s">
        <v>35</v>
      </c>
      <c r="I3055" s="1" t="s">
        <v>118</v>
      </c>
      <c r="J3055" s="1">
        <v>803</v>
      </c>
      <c r="K3055" s="1">
        <v>1148.29</v>
      </c>
    </row>
    <row r="3056" spans="1:11" ht="18" customHeight="1">
      <c r="A3056" s="1" t="s">
        <v>30</v>
      </c>
      <c r="B3056" s="1">
        <v>2024</v>
      </c>
      <c r="C3056" s="1" t="s">
        <v>44</v>
      </c>
      <c r="D3056" s="1" t="s">
        <v>19</v>
      </c>
      <c r="E3056" s="1" t="s">
        <v>64</v>
      </c>
      <c r="F3056" s="1" t="s">
        <v>41</v>
      </c>
      <c r="G3056" s="1" t="s">
        <v>34</v>
      </c>
      <c r="H3056" s="1" t="s">
        <v>35</v>
      </c>
      <c r="I3056" s="1" t="s">
        <v>118</v>
      </c>
      <c r="J3056" s="1">
        <v>890</v>
      </c>
      <c r="K3056" s="1">
        <v>1272.7</v>
      </c>
    </row>
    <row r="3057" spans="1:11" ht="18" customHeight="1">
      <c r="A3057" s="1" t="s">
        <v>30</v>
      </c>
      <c r="B3057" s="1">
        <v>2024</v>
      </c>
      <c r="C3057" s="1" t="s">
        <v>44</v>
      </c>
      <c r="D3057" s="1" t="s">
        <v>19</v>
      </c>
      <c r="E3057" s="1" t="s">
        <v>64</v>
      </c>
      <c r="F3057" s="1" t="s">
        <v>41</v>
      </c>
      <c r="G3057" s="1" t="s">
        <v>34</v>
      </c>
      <c r="H3057" s="1" t="s">
        <v>35</v>
      </c>
      <c r="I3057" s="1" t="s">
        <v>118</v>
      </c>
      <c r="J3057" s="1">
        <v>843</v>
      </c>
      <c r="K3057" s="1">
        <v>526.24</v>
      </c>
    </row>
    <row r="3058" spans="1:11" ht="18" customHeight="1">
      <c r="A3058" s="1" t="s">
        <v>37</v>
      </c>
      <c r="B3058" s="1">
        <v>2024</v>
      </c>
      <c r="C3058" s="1" t="s">
        <v>44</v>
      </c>
      <c r="D3058" s="1" t="s">
        <v>19</v>
      </c>
      <c r="E3058" s="1" t="s">
        <v>64</v>
      </c>
      <c r="F3058" s="1" t="s">
        <v>41</v>
      </c>
      <c r="G3058" s="1" t="s">
        <v>34</v>
      </c>
      <c r="H3058" s="1" t="s">
        <v>35</v>
      </c>
      <c r="I3058" s="1" t="s">
        <v>118</v>
      </c>
      <c r="J3058" s="1">
        <v>189</v>
      </c>
      <c r="K3058" s="1">
        <v>270.27</v>
      </c>
    </row>
    <row r="3059" spans="1:11" ht="18" customHeight="1">
      <c r="A3059" s="1" t="s">
        <v>30</v>
      </c>
      <c r="B3059" s="1">
        <v>2024</v>
      </c>
      <c r="C3059" s="1" t="s">
        <v>44</v>
      </c>
      <c r="D3059" s="1" t="s">
        <v>19</v>
      </c>
      <c r="E3059" s="1" t="s">
        <v>64</v>
      </c>
      <c r="F3059" s="1" t="s">
        <v>41</v>
      </c>
      <c r="G3059" s="1" t="s">
        <v>34</v>
      </c>
      <c r="H3059" s="1" t="s">
        <v>35</v>
      </c>
      <c r="I3059" s="1" t="s">
        <v>118</v>
      </c>
      <c r="J3059" s="1">
        <v>211</v>
      </c>
      <c r="K3059" s="1">
        <v>301.73</v>
      </c>
    </row>
    <row r="3060" spans="1:11" ht="18" customHeight="1">
      <c r="A3060" s="1" t="s">
        <v>37</v>
      </c>
      <c r="B3060" s="1">
        <v>2024</v>
      </c>
      <c r="C3060" s="1" t="s">
        <v>44</v>
      </c>
      <c r="D3060" s="1" t="s">
        <v>19</v>
      </c>
      <c r="E3060" s="1" t="s">
        <v>64</v>
      </c>
      <c r="F3060" s="1" t="s">
        <v>41</v>
      </c>
      <c r="G3060" s="1" t="s">
        <v>34</v>
      </c>
      <c r="H3060" s="1" t="s">
        <v>35</v>
      </c>
      <c r="I3060" s="1" t="s">
        <v>118</v>
      </c>
      <c r="J3060" s="1">
        <v>187</v>
      </c>
      <c r="K3060" s="1">
        <v>267.40999999999997</v>
      </c>
    </row>
    <row r="3061" spans="1:11" ht="18" customHeight="1">
      <c r="A3061" s="1" t="s">
        <v>30</v>
      </c>
      <c r="B3061" s="1">
        <v>2024</v>
      </c>
      <c r="C3061" s="1" t="s">
        <v>44</v>
      </c>
      <c r="D3061" s="1" t="s">
        <v>19</v>
      </c>
      <c r="E3061" s="1" t="s">
        <v>64</v>
      </c>
      <c r="F3061" s="1" t="s">
        <v>41</v>
      </c>
      <c r="G3061" s="1" t="s">
        <v>34</v>
      </c>
      <c r="H3061" s="1" t="s">
        <v>35</v>
      </c>
      <c r="I3061" s="1" t="s">
        <v>118</v>
      </c>
      <c r="J3061" s="1">
        <v>812</v>
      </c>
      <c r="K3061" s="1">
        <v>1161.1599999999999</v>
      </c>
    </row>
    <row r="3062" spans="1:11" ht="18" customHeight="1">
      <c r="A3062" s="1" t="s">
        <v>36</v>
      </c>
      <c r="B3062" s="1">
        <v>2024</v>
      </c>
      <c r="C3062" s="1" t="s">
        <v>44</v>
      </c>
      <c r="D3062" s="1" t="s">
        <v>19</v>
      </c>
      <c r="E3062" s="1" t="s">
        <v>64</v>
      </c>
      <c r="F3062" s="1" t="s">
        <v>41</v>
      </c>
      <c r="G3062" s="1" t="s">
        <v>34</v>
      </c>
      <c r="H3062" s="1" t="s">
        <v>35</v>
      </c>
      <c r="I3062" s="1" t="s">
        <v>118</v>
      </c>
      <c r="J3062" s="1">
        <v>185</v>
      </c>
      <c r="K3062" s="1">
        <v>264.55</v>
      </c>
    </row>
    <row r="3063" spans="1:11" ht="18" customHeight="1">
      <c r="A3063" s="1" t="s">
        <v>36</v>
      </c>
      <c r="B3063" s="1">
        <v>2024</v>
      </c>
      <c r="C3063" s="1" t="s">
        <v>39</v>
      </c>
      <c r="D3063" s="1" t="s">
        <v>19</v>
      </c>
      <c r="E3063" s="1" t="s">
        <v>64</v>
      </c>
      <c r="F3063" s="1" t="s">
        <v>41</v>
      </c>
      <c r="G3063" s="1" t="s">
        <v>34</v>
      </c>
      <c r="H3063" s="1" t="s">
        <v>35</v>
      </c>
      <c r="I3063" s="1" t="s">
        <v>118</v>
      </c>
      <c r="J3063" s="1">
        <v>230</v>
      </c>
      <c r="K3063" s="1">
        <v>328.9</v>
      </c>
    </row>
    <row r="3064" spans="1:11" ht="18" customHeight="1">
      <c r="A3064" s="1" t="s">
        <v>33</v>
      </c>
      <c r="B3064" s="1">
        <v>2024</v>
      </c>
      <c r="C3064" s="1" t="s">
        <v>39</v>
      </c>
      <c r="D3064" s="1" t="s">
        <v>19</v>
      </c>
      <c r="E3064" s="1" t="s">
        <v>64</v>
      </c>
      <c r="F3064" s="1" t="s">
        <v>41</v>
      </c>
      <c r="G3064" s="1" t="s">
        <v>34</v>
      </c>
      <c r="H3064" s="1" t="s">
        <v>35</v>
      </c>
      <c r="I3064" s="1" t="s">
        <v>118</v>
      </c>
      <c r="J3064" s="1">
        <v>200</v>
      </c>
      <c r="K3064" s="1">
        <v>286</v>
      </c>
    </row>
    <row r="3065" spans="1:11" ht="18" customHeight="1">
      <c r="A3065" s="1" t="s">
        <v>33</v>
      </c>
      <c r="B3065" s="1">
        <v>2024</v>
      </c>
      <c r="C3065" s="1" t="s">
        <v>39</v>
      </c>
      <c r="D3065" s="1" t="s">
        <v>19</v>
      </c>
      <c r="E3065" s="1" t="s">
        <v>64</v>
      </c>
      <c r="F3065" s="1" t="s">
        <v>41</v>
      </c>
      <c r="G3065" s="1" t="s">
        <v>34</v>
      </c>
      <c r="H3065" s="1" t="s">
        <v>35</v>
      </c>
      <c r="I3065" s="1" t="s">
        <v>118</v>
      </c>
      <c r="J3065" s="1">
        <v>232</v>
      </c>
      <c r="K3065" s="1">
        <v>331.76</v>
      </c>
    </row>
    <row r="3066" spans="1:11" ht="18" customHeight="1">
      <c r="A3066" s="1" t="s">
        <v>30</v>
      </c>
      <c r="B3066" s="1">
        <v>2024</v>
      </c>
      <c r="C3066" s="1" t="s">
        <v>39</v>
      </c>
      <c r="D3066" s="1" t="s">
        <v>19</v>
      </c>
      <c r="E3066" s="1" t="s">
        <v>64</v>
      </c>
      <c r="F3066" s="1" t="s">
        <v>41</v>
      </c>
      <c r="G3066" s="1" t="s">
        <v>34</v>
      </c>
      <c r="H3066" s="1" t="s">
        <v>35</v>
      </c>
      <c r="I3066" s="1" t="s">
        <v>118</v>
      </c>
      <c r="J3066" s="1">
        <v>202</v>
      </c>
      <c r="K3066" s="1">
        <v>288.86</v>
      </c>
    </row>
    <row r="3067" spans="1:11" ht="18" customHeight="1">
      <c r="A3067" s="1" t="s">
        <v>33</v>
      </c>
      <c r="B3067" s="1">
        <v>2024</v>
      </c>
      <c r="C3067" s="1" t="s">
        <v>39</v>
      </c>
      <c r="D3067" s="1" t="s">
        <v>19</v>
      </c>
      <c r="E3067" s="1" t="s">
        <v>64</v>
      </c>
      <c r="F3067" s="1" t="s">
        <v>41</v>
      </c>
      <c r="G3067" s="1" t="s">
        <v>34</v>
      </c>
      <c r="H3067" s="1" t="s">
        <v>35</v>
      </c>
      <c r="I3067" s="1" t="s">
        <v>118</v>
      </c>
      <c r="J3067" s="1">
        <v>801</v>
      </c>
      <c r="K3067" s="1">
        <v>1145.43</v>
      </c>
    </row>
    <row r="3068" spans="1:11" ht="18" customHeight="1">
      <c r="A3068" s="1" t="s">
        <v>33</v>
      </c>
      <c r="B3068" s="1">
        <v>2024</v>
      </c>
      <c r="C3068" s="1" t="s">
        <v>39</v>
      </c>
      <c r="D3068" s="1" t="s">
        <v>19</v>
      </c>
      <c r="E3068" s="1" t="s">
        <v>64</v>
      </c>
      <c r="F3068" s="1" t="s">
        <v>41</v>
      </c>
      <c r="G3068" s="1" t="s">
        <v>34</v>
      </c>
      <c r="H3068" s="1" t="s">
        <v>35</v>
      </c>
      <c r="I3068" s="1" t="s">
        <v>118</v>
      </c>
      <c r="J3068" s="1">
        <v>887</v>
      </c>
      <c r="K3068" s="1">
        <v>1268.4099999999999</v>
      </c>
    </row>
    <row r="3069" spans="1:11" ht="18" customHeight="1">
      <c r="A3069" s="1" t="s">
        <v>33</v>
      </c>
      <c r="B3069" s="1">
        <v>2024</v>
      </c>
      <c r="C3069" s="1" t="s">
        <v>39</v>
      </c>
      <c r="D3069" s="1" t="s">
        <v>19</v>
      </c>
      <c r="E3069" s="1" t="s">
        <v>64</v>
      </c>
      <c r="F3069" s="1" t="s">
        <v>41</v>
      </c>
      <c r="G3069" s="1" t="s">
        <v>34</v>
      </c>
      <c r="H3069" s="1" t="s">
        <v>35</v>
      </c>
      <c r="I3069" s="1" t="s">
        <v>118</v>
      </c>
      <c r="J3069" s="1">
        <v>840</v>
      </c>
      <c r="K3069" s="1">
        <v>526.24</v>
      </c>
    </row>
    <row r="3070" spans="1:11" ht="18" customHeight="1">
      <c r="A3070" s="1" t="s">
        <v>33</v>
      </c>
      <c r="B3070" s="1">
        <v>2024</v>
      </c>
      <c r="C3070" s="1" t="s">
        <v>39</v>
      </c>
      <c r="D3070" s="1" t="s">
        <v>19</v>
      </c>
      <c r="E3070" s="1" t="s">
        <v>64</v>
      </c>
      <c r="F3070" s="1" t="s">
        <v>41</v>
      </c>
      <c r="G3070" s="1" t="s">
        <v>34</v>
      </c>
      <c r="H3070" s="1" t="s">
        <v>35</v>
      </c>
      <c r="I3070" s="1" t="s">
        <v>118</v>
      </c>
      <c r="J3070" s="1">
        <v>201</v>
      </c>
      <c r="K3070" s="1">
        <v>287.43</v>
      </c>
    </row>
    <row r="3071" spans="1:11" ht="18" customHeight="1">
      <c r="A3071" s="1" t="s">
        <v>30</v>
      </c>
      <c r="B3071" s="1">
        <v>2024</v>
      </c>
      <c r="C3071" s="1" t="s">
        <v>39</v>
      </c>
      <c r="D3071" s="1" t="s">
        <v>19</v>
      </c>
      <c r="E3071" s="1" t="s">
        <v>64</v>
      </c>
      <c r="F3071" s="1" t="s">
        <v>41</v>
      </c>
      <c r="G3071" s="1" t="s">
        <v>34</v>
      </c>
      <c r="H3071" s="1" t="s">
        <v>35</v>
      </c>
      <c r="I3071" s="1" t="s">
        <v>118</v>
      </c>
      <c r="J3071" s="1">
        <v>229</v>
      </c>
      <c r="K3071" s="1">
        <v>327.47000000000003</v>
      </c>
    </row>
    <row r="3072" spans="1:11" ht="18" customHeight="1">
      <c r="A3072" s="1" t="s">
        <v>33</v>
      </c>
      <c r="B3072" s="1">
        <v>2024</v>
      </c>
      <c r="C3072" s="1" t="s">
        <v>39</v>
      </c>
      <c r="D3072" s="1" t="s">
        <v>19</v>
      </c>
      <c r="E3072" s="1" t="s">
        <v>64</v>
      </c>
      <c r="F3072" s="1" t="s">
        <v>41</v>
      </c>
      <c r="G3072" s="1" t="s">
        <v>34</v>
      </c>
      <c r="H3072" s="1" t="s">
        <v>35</v>
      </c>
      <c r="I3072" s="1" t="s">
        <v>118</v>
      </c>
      <c r="J3072" s="1">
        <v>205</v>
      </c>
      <c r="K3072" s="1">
        <v>293.14999999999998</v>
      </c>
    </row>
    <row r="3073" spans="1:11" ht="18" customHeight="1">
      <c r="A3073" s="1" t="s">
        <v>33</v>
      </c>
      <c r="B3073" s="1">
        <v>2024</v>
      </c>
      <c r="C3073" s="1" t="s">
        <v>39</v>
      </c>
      <c r="D3073" s="1" t="s">
        <v>19</v>
      </c>
      <c r="E3073" s="1" t="s">
        <v>64</v>
      </c>
      <c r="F3073" s="1" t="s">
        <v>41</v>
      </c>
      <c r="G3073" s="1" t="s">
        <v>34</v>
      </c>
      <c r="H3073" s="1" t="s">
        <v>35</v>
      </c>
      <c r="I3073" s="1" t="s">
        <v>118</v>
      </c>
      <c r="J3073" s="1">
        <v>810</v>
      </c>
      <c r="K3073" s="1">
        <v>1158.3</v>
      </c>
    </row>
    <row r="3074" spans="1:11" ht="18" customHeight="1">
      <c r="A3074" s="1" t="s">
        <v>36</v>
      </c>
      <c r="B3074" s="1">
        <v>2024</v>
      </c>
      <c r="C3074" s="1" t="s">
        <v>39</v>
      </c>
      <c r="D3074" s="1" t="s">
        <v>19</v>
      </c>
      <c r="E3074" s="1" t="s">
        <v>64</v>
      </c>
      <c r="F3074" s="1" t="s">
        <v>41</v>
      </c>
      <c r="G3074" s="1" t="s">
        <v>34</v>
      </c>
      <c r="H3074" s="1" t="s">
        <v>35</v>
      </c>
      <c r="I3074" s="1" t="s">
        <v>118</v>
      </c>
      <c r="J3074" s="1">
        <v>203</v>
      </c>
      <c r="K3074" s="1">
        <v>290.28999999999996</v>
      </c>
    </row>
    <row r="3075" spans="1:11" ht="18" customHeight="1">
      <c r="A3075" s="1" t="s">
        <v>30</v>
      </c>
      <c r="B3075" s="1">
        <v>2024</v>
      </c>
      <c r="C3075" s="1" t="s">
        <v>43</v>
      </c>
      <c r="D3075" s="1" t="s">
        <v>19</v>
      </c>
      <c r="E3075" s="1" t="s">
        <v>64</v>
      </c>
      <c r="F3075" s="1" t="s">
        <v>41</v>
      </c>
      <c r="G3075" s="1" t="s">
        <v>34</v>
      </c>
      <c r="H3075" s="1" t="s">
        <v>35</v>
      </c>
      <c r="I3075" s="1" t="s">
        <v>118</v>
      </c>
      <c r="J3075" s="1">
        <v>218</v>
      </c>
      <c r="K3075" s="1">
        <v>311.74</v>
      </c>
    </row>
    <row r="3076" spans="1:11" ht="18" customHeight="1">
      <c r="A3076" s="1" t="s">
        <v>30</v>
      </c>
      <c r="B3076" s="1">
        <v>2024</v>
      </c>
      <c r="C3076" s="1" t="s">
        <v>43</v>
      </c>
      <c r="D3076" s="1" t="s">
        <v>19</v>
      </c>
      <c r="E3076" s="1" t="s">
        <v>64</v>
      </c>
      <c r="F3076" s="1" t="s">
        <v>41</v>
      </c>
      <c r="G3076" s="1" t="s">
        <v>34</v>
      </c>
      <c r="H3076" s="1" t="s">
        <v>35</v>
      </c>
      <c r="I3076" s="1" t="s">
        <v>118</v>
      </c>
      <c r="J3076" s="1">
        <v>194</v>
      </c>
      <c r="K3076" s="1">
        <v>277.42</v>
      </c>
    </row>
    <row r="3077" spans="1:11" ht="18" customHeight="1">
      <c r="A3077" s="1" t="s">
        <v>36</v>
      </c>
      <c r="B3077" s="1">
        <v>2024</v>
      </c>
      <c r="C3077" s="1" t="s">
        <v>43</v>
      </c>
      <c r="D3077" s="1" t="s">
        <v>19</v>
      </c>
      <c r="E3077" s="1" t="s">
        <v>64</v>
      </c>
      <c r="F3077" s="1" t="s">
        <v>41</v>
      </c>
      <c r="G3077" s="1" t="s">
        <v>34</v>
      </c>
      <c r="H3077" s="1" t="s">
        <v>35</v>
      </c>
      <c r="I3077" s="1" t="s">
        <v>118</v>
      </c>
      <c r="J3077" s="1">
        <v>220</v>
      </c>
      <c r="K3077" s="1">
        <v>314.60000000000002</v>
      </c>
    </row>
    <row r="3078" spans="1:11" ht="18" customHeight="1">
      <c r="A3078" s="1" t="s">
        <v>36</v>
      </c>
      <c r="B3078" s="1">
        <v>2024</v>
      </c>
      <c r="C3078" s="1" t="s">
        <v>43</v>
      </c>
      <c r="D3078" s="1" t="s">
        <v>19</v>
      </c>
      <c r="E3078" s="1" t="s">
        <v>64</v>
      </c>
      <c r="F3078" s="1" t="s">
        <v>41</v>
      </c>
      <c r="G3078" s="1" t="s">
        <v>34</v>
      </c>
      <c r="H3078" s="1" t="s">
        <v>35</v>
      </c>
      <c r="I3078" s="1" t="s">
        <v>118</v>
      </c>
      <c r="J3078" s="1">
        <v>190</v>
      </c>
      <c r="K3078" s="1">
        <v>271.7</v>
      </c>
    </row>
    <row r="3079" spans="1:11" ht="18" customHeight="1">
      <c r="A3079" s="1" t="s">
        <v>36</v>
      </c>
      <c r="B3079" s="1">
        <v>2024</v>
      </c>
      <c r="C3079" s="1" t="s">
        <v>43</v>
      </c>
      <c r="D3079" s="1" t="s">
        <v>19</v>
      </c>
      <c r="E3079" s="1" t="s">
        <v>64</v>
      </c>
      <c r="F3079" s="1" t="s">
        <v>41</v>
      </c>
      <c r="G3079" s="1" t="s">
        <v>34</v>
      </c>
      <c r="H3079" s="1" t="s">
        <v>35</v>
      </c>
      <c r="I3079" s="1" t="s">
        <v>118</v>
      </c>
      <c r="J3079" s="1">
        <v>889</v>
      </c>
      <c r="K3079" s="1">
        <v>1271.27</v>
      </c>
    </row>
    <row r="3080" spans="1:11" ht="18" customHeight="1">
      <c r="A3080" s="1" t="s">
        <v>36</v>
      </c>
      <c r="B3080" s="1">
        <v>2024</v>
      </c>
      <c r="C3080" s="1" t="s">
        <v>43</v>
      </c>
      <c r="D3080" s="1" t="s">
        <v>19</v>
      </c>
      <c r="E3080" s="1" t="s">
        <v>64</v>
      </c>
      <c r="F3080" s="1" t="s">
        <v>41</v>
      </c>
      <c r="G3080" s="1" t="s">
        <v>34</v>
      </c>
      <c r="H3080" s="1" t="s">
        <v>35</v>
      </c>
      <c r="I3080" s="1" t="s">
        <v>118</v>
      </c>
      <c r="J3080" s="1">
        <v>842</v>
      </c>
      <c r="K3080" s="1">
        <v>526.24</v>
      </c>
    </row>
    <row r="3081" spans="1:11" ht="18" customHeight="1">
      <c r="A3081" s="1" t="s">
        <v>36</v>
      </c>
      <c r="B3081" s="1">
        <v>2024</v>
      </c>
      <c r="C3081" s="1" t="s">
        <v>43</v>
      </c>
      <c r="D3081" s="1" t="s">
        <v>19</v>
      </c>
      <c r="E3081" s="1" t="s">
        <v>64</v>
      </c>
      <c r="F3081" s="1" t="s">
        <v>41</v>
      </c>
      <c r="G3081" s="1" t="s">
        <v>34</v>
      </c>
      <c r="H3081" s="1" t="s">
        <v>35</v>
      </c>
      <c r="I3081" s="1" t="s">
        <v>118</v>
      </c>
      <c r="J3081" s="1">
        <v>217</v>
      </c>
      <c r="K3081" s="1">
        <v>310.31</v>
      </c>
    </row>
    <row r="3082" spans="1:11" ht="18" customHeight="1">
      <c r="A3082" s="1" t="s">
        <v>36</v>
      </c>
      <c r="B3082" s="1">
        <v>2024</v>
      </c>
      <c r="C3082" s="1" t="s">
        <v>43</v>
      </c>
      <c r="D3082" s="1" t="s">
        <v>19</v>
      </c>
      <c r="E3082" s="1" t="s">
        <v>64</v>
      </c>
      <c r="F3082" s="1" t="s">
        <v>41</v>
      </c>
      <c r="G3082" s="1" t="s">
        <v>34</v>
      </c>
      <c r="H3082" s="1" t="s">
        <v>35</v>
      </c>
      <c r="I3082" s="1" t="s">
        <v>118</v>
      </c>
      <c r="J3082" s="1">
        <v>193</v>
      </c>
      <c r="K3082" s="1">
        <v>275.99</v>
      </c>
    </row>
    <row r="3083" spans="1:11" ht="18" customHeight="1">
      <c r="A3083" s="1" t="s">
        <v>30</v>
      </c>
      <c r="B3083" s="1">
        <v>2024</v>
      </c>
      <c r="C3083" s="1" t="s">
        <v>43</v>
      </c>
      <c r="D3083" s="1" t="s">
        <v>19</v>
      </c>
      <c r="E3083" s="1" t="s">
        <v>64</v>
      </c>
      <c r="F3083" s="1" t="s">
        <v>41</v>
      </c>
      <c r="G3083" s="1" t="s">
        <v>34</v>
      </c>
      <c r="H3083" s="1" t="s">
        <v>35</v>
      </c>
      <c r="I3083" s="1" t="s">
        <v>118</v>
      </c>
      <c r="J3083" s="1">
        <v>811</v>
      </c>
      <c r="K3083" s="1">
        <v>1159.73</v>
      </c>
    </row>
    <row r="3084" spans="1:11" ht="18" customHeight="1">
      <c r="A3084" s="1" t="s">
        <v>30</v>
      </c>
      <c r="B3084" s="1">
        <v>2024</v>
      </c>
      <c r="C3084" s="1" t="s">
        <v>43</v>
      </c>
      <c r="D3084" s="1" t="s">
        <v>19</v>
      </c>
      <c r="E3084" s="1" t="s">
        <v>64</v>
      </c>
      <c r="F3084" s="1" t="s">
        <v>41</v>
      </c>
      <c r="G3084" s="1" t="s">
        <v>34</v>
      </c>
      <c r="H3084" s="1" t="s">
        <v>35</v>
      </c>
      <c r="I3084" s="1" t="s">
        <v>118</v>
      </c>
      <c r="J3084" s="1">
        <v>191</v>
      </c>
      <c r="K3084" s="1">
        <v>273.13</v>
      </c>
    </row>
    <row r="3085" spans="1:11" ht="18" customHeight="1">
      <c r="A3085" s="1" t="s">
        <v>36</v>
      </c>
      <c r="B3085" s="1">
        <v>2024</v>
      </c>
      <c r="C3085" s="1" t="s">
        <v>49</v>
      </c>
      <c r="D3085" s="1" t="s">
        <v>19</v>
      </c>
      <c r="E3085" s="1" t="s">
        <v>64</v>
      </c>
      <c r="F3085" s="1" t="s">
        <v>41</v>
      </c>
      <c r="G3085" s="1" t="s">
        <v>34</v>
      </c>
      <c r="H3085" s="1" t="s">
        <v>35</v>
      </c>
      <c r="I3085" s="1" t="s">
        <v>118</v>
      </c>
      <c r="J3085" s="1">
        <v>188</v>
      </c>
      <c r="K3085" s="1">
        <v>268.84000000000003</v>
      </c>
    </row>
    <row r="3086" spans="1:11" ht="18" customHeight="1">
      <c r="A3086" s="1" t="s">
        <v>40</v>
      </c>
      <c r="B3086" s="1">
        <v>2024</v>
      </c>
      <c r="C3086" s="1" t="s">
        <v>49</v>
      </c>
      <c r="D3086" s="1" t="s">
        <v>19</v>
      </c>
      <c r="E3086" s="1" t="s">
        <v>64</v>
      </c>
      <c r="F3086" s="1" t="s">
        <v>41</v>
      </c>
      <c r="G3086" s="1" t="s">
        <v>34</v>
      </c>
      <c r="H3086" s="1" t="s">
        <v>35</v>
      </c>
      <c r="I3086" s="1" t="s">
        <v>118</v>
      </c>
      <c r="J3086" s="1">
        <v>158</v>
      </c>
      <c r="K3086" s="1">
        <v>225.94</v>
      </c>
    </row>
    <row r="3087" spans="1:11" ht="18" customHeight="1">
      <c r="A3087" s="1" t="s">
        <v>33</v>
      </c>
      <c r="B3087" s="1">
        <v>2024</v>
      </c>
      <c r="C3087" s="1" t="s">
        <v>49</v>
      </c>
      <c r="D3087" s="1" t="s">
        <v>19</v>
      </c>
      <c r="E3087" s="1" t="s">
        <v>64</v>
      </c>
      <c r="F3087" s="1" t="s">
        <v>41</v>
      </c>
      <c r="G3087" s="1" t="s">
        <v>34</v>
      </c>
      <c r="H3087" s="1" t="s">
        <v>35</v>
      </c>
      <c r="I3087" s="1" t="s">
        <v>118</v>
      </c>
      <c r="J3087" s="1">
        <v>160</v>
      </c>
      <c r="K3087" s="1">
        <v>228.8</v>
      </c>
    </row>
    <row r="3088" spans="1:11" ht="18" customHeight="1">
      <c r="A3088" s="1" t="s">
        <v>33</v>
      </c>
      <c r="B3088" s="1">
        <v>2024</v>
      </c>
      <c r="C3088" s="1" t="s">
        <v>49</v>
      </c>
      <c r="D3088" s="1" t="s">
        <v>19</v>
      </c>
      <c r="E3088" s="1" t="s">
        <v>64</v>
      </c>
      <c r="F3088" s="1" t="s">
        <v>41</v>
      </c>
      <c r="G3088" s="1" t="s">
        <v>34</v>
      </c>
      <c r="H3088" s="1" t="s">
        <v>35</v>
      </c>
      <c r="I3088" s="1" t="s">
        <v>118</v>
      </c>
      <c r="J3088" s="1">
        <v>808</v>
      </c>
      <c r="K3088" s="1">
        <v>1155.44</v>
      </c>
    </row>
    <row r="3089" spans="1:11" ht="18" customHeight="1">
      <c r="A3089" s="1" t="s">
        <v>36</v>
      </c>
      <c r="B3089" s="1">
        <v>2024</v>
      </c>
      <c r="C3089" s="1" t="s">
        <v>49</v>
      </c>
      <c r="D3089" s="1" t="s">
        <v>19</v>
      </c>
      <c r="E3089" s="1" t="s">
        <v>64</v>
      </c>
      <c r="F3089" s="1" t="s">
        <v>41</v>
      </c>
      <c r="G3089" s="1" t="s">
        <v>34</v>
      </c>
      <c r="H3089" s="1" t="s">
        <v>35</v>
      </c>
      <c r="I3089" s="1" t="s">
        <v>118</v>
      </c>
      <c r="J3089" s="1">
        <v>894</v>
      </c>
      <c r="K3089" s="1">
        <v>1278.42</v>
      </c>
    </row>
    <row r="3090" spans="1:11" ht="18" customHeight="1">
      <c r="A3090" s="1" t="s">
        <v>36</v>
      </c>
      <c r="B3090" s="1">
        <v>2024</v>
      </c>
      <c r="C3090" s="1" t="s">
        <v>49</v>
      </c>
      <c r="D3090" s="1" t="s">
        <v>19</v>
      </c>
      <c r="E3090" s="1" t="s">
        <v>64</v>
      </c>
      <c r="F3090" s="1" t="s">
        <v>41</v>
      </c>
      <c r="G3090" s="1" t="s">
        <v>34</v>
      </c>
      <c r="H3090" s="1" t="s">
        <v>35</v>
      </c>
      <c r="I3090" s="1" t="s">
        <v>118</v>
      </c>
      <c r="J3090" s="1">
        <v>847</v>
      </c>
      <c r="K3090" s="1">
        <v>526.24</v>
      </c>
    </row>
    <row r="3091" spans="1:11" ht="18" customHeight="1">
      <c r="A3091" s="1" t="s">
        <v>33</v>
      </c>
      <c r="B3091" s="1">
        <v>2024</v>
      </c>
      <c r="C3091" s="1" t="s">
        <v>49</v>
      </c>
      <c r="D3091" s="1" t="s">
        <v>19</v>
      </c>
      <c r="E3091" s="1" t="s">
        <v>64</v>
      </c>
      <c r="F3091" s="1" t="s">
        <v>41</v>
      </c>
      <c r="G3091" s="1" t="s">
        <v>34</v>
      </c>
      <c r="H3091" s="1" t="s">
        <v>35</v>
      </c>
      <c r="I3091" s="1" t="s">
        <v>118</v>
      </c>
      <c r="J3091" s="1">
        <v>159</v>
      </c>
      <c r="K3091" s="1">
        <v>227.37</v>
      </c>
    </row>
    <row r="3092" spans="1:11" ht="18" customHeight="1">
      <c r="A3092" s="1" t="s">
        <v>33</v>
      </c>
      <c r="B3092" s="1">
        <v>2024</v>
      </c>
      <c r="C3092" s="1" t="s">
        <v>49</v>
      </c>
      <c r="D3092" s="1" t="s">
        <v>19</v>
      </c>
      <c r="E3092" s="1" t="s">
        <v>64</v>
      </c>
      <c r="F3092" s="1" t="s">
        <v>41</v>
      </c>
      <c r="G3092" s="1" t="s">
        <v>34</v>
      </c>
      <c r="H3092" s="1" t="s">
        <v>35</v>
      </c>
      <c r="I3092" s="1" t="s">
        <v>118</v>
      </c>
      <c r="J3092" s="1">
        <v>187</v>
      </c>
      <c r="K3092" s="1">
        <v>267.40999999999997</v>
      </c>
    </row>
    <row r="3093" spans="1:11" ht="18" customHeight="1">
      <c r="A3093" s="1" t="s">
        <v>40</v>
      </c>
      <c r="B3093" s="1">
        <v>2024</v>
      </c>
      <c r="C3093" s="1" t="s">
        <v>49</v>
      </c>
      <c r="D3093" s="1" t="s">
        <v>19</v>
      </c>
      <c r="E3093" s="1" t="s">
        <v>64</v>
      </c>
      <c r="F3093" s="1" t="s">
        <v>41</v>
      </c>
      <c r="G3093" s="1" t="s">
        <v>34</v>
      </c>
      <c r="H3093" s="1" t="s">
        <v>35</v>
      </c>
      <c r="I3093" s="1" t="s">
        <v>118</v>
      </c>
      <c r="J3093" s="1">
        <v>817</v>
      </c>
      <c r="K3093" s="1">
        <v>1168.31</v>
      </c>
    </row>
    <row r="3094" spans="1:11" ht="18" customHeight="1">
      <c r="A3094" s="1" t="s">
        <v>36</v>
      </c>
      <c r="B3094" s="1">
        <v>2024</v>
      </c>
      <c r="C3094" s="1" t="s">
        <v>49</v>
      </c>
      <c r="D3094" s="1" t="s">
        <v>19</v>
      </c>
      <c r="E3094" s="1" t="s">
        <v>64</v>
      </c>
      <c r="F3094" s="1" t="s">
        <v>41</v>
      </c>
      <c r="G3094" s="1" t="s">
        <v>34</v>
      </c>
      <c r="H3094" s="1" t="s">
        <v>35</v>
      </c>
      <c r="I3094" s="1" t="s">
        <v>118</v>
      </c>
      <c r="J3094" s="1">
        <v>161</v>
      </c>
      <c r="K3094" s="1">
        <v>230.23000000000002</v>
      </c>
    </row>
    <row r="3095" spans="1:11" ht="18" customHeight="1">
      <c r="A3095" s="1" t="s">
        <v>33</v>
      </c>
      <c r="B3095" s="1">
        <v>2024</v>
      </c>
      <c r="C3095" s="1" t="s">
        <v>48</v>
      </c>
      <c r="D3095" s="1" t="s">
        <v>19</v>
      </c>
      <c r="E3095" s="1" t="s">
        <v>64</v>
      </c>
      <c r="F3095" s="1" t="s">
        <v>41</v>
      </c>
      <c r="G3095" s="1" t="s">
        <v>34</v>
      </c>
      <c r="H3095" s="1" t="s">
        <v>35</v>
      </c>
      <c r="I3095" s="1" t="s">
        <v>118</v>
      </c>
      <c r="J3095" s="1">
        <v>194</v>
      </c>
      <c r="K3095" s="1">
        <v>277.42</v>
      </c>
    </row>
    <row r="3096" spans="1:11" ht="18" customHeight="1">
      <c r="A3096" s="1" t="s">
        <v>36</v>
      </c>
      <c r="B3096" s="1">
        <v>2024</v>
      </c>
      <c r="C3096" s="1" t="s">
        <v>48</v>
      </c>
      <c r="D3096" s="1" t="s">
        <v>19</v>
      </c>
      <c r="E3096" s="1" t="s">
        <v>64</v>
      </c>
      <c r="F3096" s="1" t="s">
        <v>41</v>
      </c>
      <c r="G3096" s="1" t="s">
        <v>34</v>
      </c>
      <c r="H3096" s="1" t="s">
        <v>35</v>
      </c>
      <c r="I3096" s="1" t="s">
        <v>118</v>
      </c>
      <c r="J3096" s="1">
        <v>164</v>
      </c>
      <c r="K3096" s="1">
        <v>234.51999999999998</v>
      </c>
    </row>
    <row r="3097" spans="1:11" ht="18" customHeight="1">
      <c r="A3097" s="1" t="s">
        <v>36</v>
      </c>
      <c r="B3097" s="1">
        <v>2024</v>
      </c>
      <c r="C3097" s="1" t="s">
        <v>48</v>
      </c>
      <c r="D3097" s="1" t="s">
        <v>19</v>
      </c>
      <c r="E3097" s="1" t="s">
        <v>64</v>
      </c>
      <c r="F3097" s="1" t="s">
        <v>41</v>
      </c>
      <c r="G3097" s="1" t="s">
        <v>34</v>
      </c>
      <c r="H3097" s="1" t="s">
        <v>35</v>
      </c>
      <c r="I3097" s="1" t="s">
        <v>118</v>
      </c>
      <c r="J3097" s="1">
        <v>190</v>
      </c>
      <c r="K3097" s="1">
        <v>271.7</v>
      </c>
    </row>
    <row r="3098" spans="1:11" ht="18" customHeight="1">
      <c r="A3098" s="1" t="s">
        <v>37</v>
      </c>
      <c r="B3098" s="1">
        <v>2024</v>
      </c>
      <c r="C3098" s="1" t="s">
        <v>48</v>
      </c>
      <c r="D3098" s="1" t="s">
        <v>19</v>
      </c>
      <c r="E3098" s="1" t="s">
        <v>64</v>
      </c>
      <c r="F3098" s="1" t="s">
        <v>41</v>
      </c>
      <c r="G3098" s="1" t="s">
        <v>34</v>
      </c>
      <c r="H3098" s="1" t="s">
        <v>35</v>
      </c>
      <c r="I3098" s="1" t="s">
        <v>118</v>
      </c>
      <c r="J3098" s="1">
        <v>166</v>
      </c>
      <c r="K3098" s="1">
        <v>237.38</v>
      </c>
    </row>
    <row r="3099" spans="1:11" ht="18" customHeight="1">
      <c r="A3099" s="1" t="s">
        <v>33</v>
      </c>
      <c r="B3099" s="1">
        <v>2024</v>
      </c>
      <c r="C3099" s="1" t="s">
        <v>48</v>
      </c>
      <c r="D3099" s="1" t="s">
        <v>19</v>
      </c>
      <c r="E3099" s="1" t="s">
        <v>64</v>
      </c>
      <c r="F3099" s="1" t="s">
        <v>41</v>
      </c>
      <c r="G3099" s="1" t="s">
        <v>34</v>
      </c>
      <c r="H3099" s="1" t="s">
        <v>35</v>
      </c>
      <c r="I3099" s="1" t="s">
        <v>118</v>
      </c>
      <c r="J3099" s="1">
        <v>807</v>
      </c>
      <c r="K3099" s="1">
        <v>1154.01</v>
      </c>
    </row>
    <row r="3100" spans="1:11" ht="18" customHeight="1">
      <c r="A3100" s="1" t="s">
        <v>33</v>
      </c>
      <c r="B3100" s="1">
        <v>2024</v>
      </c>
      <c r="C3100" s="1" t="s">
        <v>48</v>
      </c>
      <c r="D3100" s="1" t="s">
        <v>19</v>
      </c>
      <c r="E3100" s="1" t="s">
        <v>64</v>
      </c>
      <c r="F3100" s="1" t="s">
        <v>41</v>
      </c>
      <c r="G3100" s="1" t="s">
        <v>34</v>
      </c>
      <c r="H3100" s="1" t="s">
        <v>35</v>
      </c>
      <c r="I3100" s="1" t="s">
        <v>118</v>
      </c>
      <c r="J3100" s="1">
        <v>165</v>
      </c>
      <c r="K3100" s="1">
        <v>235.95</v>
      </c>
    </row>
    <row r="3101" spans="1:11" ht="18" customHeight="1">
      <c r="A3101" s="1" t="s">
        <v>37</v>
      </c>
      <c r="B3101" s="1">
        <v>2024</v>
      </c>
      <c r="C3101" s="1" t="s">
        <v>48</v>
      </c>
      <c r="D3101" s="1" t="s">
        <v>19</v>
      </c>
      <c r="E3101" s="1" t="s">
        <v>64</v>
      </c>
      <c r="F3101" s="1" t="s">
        <v>41</v>
      </c>
      <c r="G3101" s="1" t="s">
        <v>34</v>
      </c>
      <c r="H3101" s="1" t="s">
        <v>35</v>
      </c>
      <c r="I3101" s="1" t="s">
        <v>118</v>
      </c>
      <c r="J3101" s="1">
        <v>193</v>
      </c>
      <c r="K3101" s="1">
        <v>275.99</v>
      </c>
    </row>
    <row r="3102" spans="1:11" ht="18" customHeight="1">
      <c r="A3102" s="1" t="s">
        <v>36</v>
      </c>
      <c r="B3102" s="1">
        <v>2024</v>
      </c>
      <c r="C3102" s="1" t="s">
        <v>48</v>
      </c>
      <c r="D3102" s="1" t="s">
        <v>19</v>
      </c>
      <c r="E3102" s="1" t="s">
        <v>64</v>
      </c>
      <c r="F3102" s="1" t="s">
        <v>41</v>
      </c>
      <c r="G3102" s="1" t="s">
        <v>34</v>
      </c>
      <c r="H3102" s="1" t="s">
        <v>35</v>
      </c>
      <c r="I3102" s="1" t="s">
        <v>118</v>
      </c>
      <c r="J3102" s="1">
        <v>163</v>
      </c>
      <c r="K3102" s="1">
        <v>233.09</v>
      </c>
    </row>
    <row r="3103" spans="1:11" ht="18" customHeight="1">
      <c r="A3103" s="1" t="s">
        <v>36</v>
      </c>
      <c r="B3103" s="1">
        <v>2024</v>
      </c>
      <c r="C3103" s="1" t="s">
        <v>48</v>
      </c>
      <c r="D3103" s="1" t="s">
        <v>19</v>
      </c>
      <c r="E3103" s="1" t="s">
        <v>64</v>
      </c>
      <c r="F3103" s="1" t="s">
        <v>41</v>
      </c>
      <c r="G3103" s="1" t="s">
        <v>34</v>
      </c>
      <c r="H3103" s="1" t="s">
        <v>35</v>
      </c>
      <c r="I3103" s="1" t="s">
        <v>118</v>
      </c>
      <c r="J3103" s="1">
        <v>816</v>
      </c>
      <c r="K3103" s="1">
        <v>1166.8800000000001</v>
      </c>
    </row>
    <row r="3104" spans="1:11" ht="18" customHeight="1">
      <c r="A3104" s="1" t="s">
        <v>33</v>
      </c>
      <c r="B3104" s="1">
        <v>2024</v>
      </c>
      <c r="C3104" s="1" t="s">
        <v>48</v>
      </c>
      <c r="D3104" s="1" t="s">
        <v>19</v>
      </c>
      <c r="E3104" s="1" t="s">
        <v>64</v>
      </c>
      <c r="F3104" s="1" t="s">
        <v>41</v>
      </c>
      <c r="G3104" s="1" t="s">
        <v>34</v>
      </c>
      <c r="H3104" s="1" t="s">
        <v>35</v>
      </c>
      <c r="I3104" s="1" t="s">
        <v>118</v>
      </c>
      <c r="J3104" s="1">
        <v>167</v>
      </c>
      <c r="K3104" s="1">
        <v>238.81</v>
      </c>
    </row>
    <row r="3105" spans="1:11" ht="18" customHeight="1">
      <c r="A3105" s="1" t="s">
        <v>36</v>
      </c>
      <c r="B3105" s="1">
        <v>2024</v>
      </c>
      <c r="C3105" s="1" t="s">
        <v>47</v>
      </c>
      <c r="D3105" s="1" t="s">
        <v>19</v>
      </c>
      <c r="E3105" s="1" t="s">
        <v>64</v>
      </c>
      <c r="F3105" s="1" t="s">
        <v>41</v>
      </c>
      <c r="G3105" s="1" t="s">
        <v>34</v>
      </c>
      <c r="H3105" s="1" t="s">
        <v>35</v>
      </c>
      <c r="I3105" s="1" t="s">
        <v>118</v>
      </c>
      <c r="J3105" s="1">
        <v>200</v>
      </c>
      <c r="K3105" s="1">
        <v>286</v>
      </c>
    </row>
    <row r="3106" spans="1:11" ht="18" customHeight="1">
      <c r="A3106" s="1" t="s">
        <v>33</v>
      </c>
      <c r="B3106" s="1">
        <v>2024</v>
      </c>
      <c r="C3106" s="1" t="s">
        <v>47</v>
      </c>
      <c r="D3106" s="1" t="s">
        <v>19</v>
      </c>
      <c r="E3106" s="1" t="s">
        <v>64</v>
      </c>
      <c r="F3106" s="1" t="s">
        <v>41</v>
      </c>
      <c r="G3106" s="1" t="s">
        <v>34</v>
      </c>
      <c r="H3106" s="1" t="s">
        <v>35</v>
      </c>
      <c r="I3106" s="1" t="s">
        <v>118</v>
      </c>
      <c r="J3106" s="1">
        <v>170</v>
      </c>
      <c r="K3106" s="1">
        <v>243.1</v>
      </c>
    </row>
    <row r="3107" spans="1:11" ht="18" customHeight="1">
      <c r="A3107" s="1" t="s">
        <v>33</v>
      </c>
      <c r="B3107" s="1">
        <v>2024</v>
      </c>
      <c r="C3107" s="1" t="s">
        <v>47</v>
      </c>
      <c r="D3107" s="1" t="s">
        <v>19</v>
      </c>
      <c r="E3107" s="1" t="s">
        <v>64</v>
      </c>
      <c r="F3107" s="1" t="s">
        <v>41</v>
      </c>
      <c r="G3107" s="1" t="s">
        <v>34</v>
      </c>
      <c r="H3107" s="1" t="s">
        <v>35</v>
      </c>
      <c r="I3107" s="1" t="s">
        <v>118</v>
      </c>
      <c r="J3107" s="1">
        <v>196</v>
      </c>
      <c r="K3107" s="1">
        <v>280.27999999999997</v>
      </c>
    </row>
    <row r="3108" spans="1:11" ht="18" customHeight="1">
      <c r="A3108" s="1" t="s">
        <v>36</v>
      </c>
      <c r="B3108" s="1">
        <v>2024</v>
      </c>
      <c r="C3108" s="1" t="s">
        <v>47</v>
      </c>
      <c r="D3108" s="1" t="s">
        <v>19</v>
      </c>
      <c r="E3108" s="1" t="s">
        <v>64</v>
      </c>
      <c r="F3108" s="1" t="s">
        <v>41</v>
      </c>
      <c r="G3108" s="1" t="s">
        <v>34</v>
      </c>
      <c r="H3108" s="1" t="s">
        <v>35</v>
      </c>
      <c r="I3108" s="1" t="s">
        <v>118</v>
      </c>
      <c r="J3108" s="1">
        <v>172</v>
      </c>
      <c r="K3108" s="1">
        <v>245.95999999999998</v>
      </c>
    </row>
    <row r="3109" spans="1:11" ht="18" customHeight="1">
      <c r="A3109" s="1" t="s">
        <v>36</v>
      </c>
      <c r="B3109" s="1">
        <v>2024</v>
      </c>
      <c r="C3109" s="1" t="s">
        <v>47</v>
      </c>
      <c r="D3109" s="1" t="s">
        <v>19</v>
      </c>
      <c r="E3109" s="1" t="s">
        <v>64</v>
      </c>
      <c r="F3109" s="1" t="s">
        <v>41</v>
      </c>
      <c r="G3109" s="1" t="s">
        <v>34</v>
      </c>
      <c r="H3109" s="1" t="s">
        <v>35</v>
      </c>
      <c r="I3109" s="1" t="s">
        <v>118</v>
      </c>
      <c r="J3109" s="1">
        <v>806</v>
      </c>
      <c r="K3109" s="1">
        <v>1152.58</v>
      </c>
    </row>
    <row r="3110" spans="1:11" ht="18" customHeight="1">
      <c r="A3110" s="1" t="s">
        <v>33</v>
      </c>
      <c r="B3110" s="1">
        <v>2024</v>
      </c>
      <c r="C3110" s="1" t="s">
        <v>47</v>
      </c>
      <c r="D3110" s="1" t="s">
        <v>19</v>
      </c>
      <c r="E3110" s="1" t="s">
        <v>64</v>
      </c>
      <c r="F3110" s="1" t="s">
        <v>41</v>
      </c>
      <c r="G3110" s="1" t="s">
        <v>34</v>
      </c>
      <c r="H3110" s="1" t="s">
        <v>35</v>
      </c>
      <c r="I3110" s="1" t="s">
        <v>118</v>
      </c>
      <c r="J3110" s="1">
        <v>893</v>
      </c>
      <c r="K3110" s="1">
        <v>1276.99</v>
      </c>
    </row>
    <row r="3111" spans="1:11" ht="18" customHeight="1">
      <c r="A3111" s="1" t="s">
        <v>33</v>
      </c>
      <c r="B3111" s="1">
        <v>2024</v>
      </c>
      <c r="C3111" s="1" t="s">
        <v>47</v>
      </c>
      <c r="D3111" s="1" t="s">
        <v>19</v>
      </c>
      <c r="E3111" s="1" t="s">
        <v>64</v>
      </c>
      <c r="F3111" s="1" t="s">
        <v>41</v>
      </c>
      <c r="G3111" s="1" t="s">
        <v>34</v>
      </c>
      <c r="H3111" s="1" t="s">
        <v>35</v>
      </c>
      <c r="I3111" s="1" t="s">
        <v>118</v>
      </c>
      <c r="J3111" s="1">
        <v>846</v>
      </c>
      <c r="K3111" s="1">
        <v>526.24</v>
      </c>
    </row>
    <row r="3112" spans="1:11" ht="18" customHeight="1">
      <c r="A3112" s="1" t="s">
        <v>36</v>
      </c>
      <c r="B3112" s="1">
        <v>2024</v>
      </c>
      <c r="C3112" s="1" t="s">
        <v>47</v>
      </c>
      <c r="D3112" s="1" t="s">
        <v>19</v>
      </c>
      <c r="E3112" s="1" t="s">
        <v>64</v>
      </c>
      <c r="F3112" s="1" t="s">
        <v>41</v>
      </c>
      <c r="G3112" s="1" t="s">
        <v>34</v>
      </c>
      <c r="H3112" s="1" t="s">
        <v>35</v>
      </c>
      <c r="I3112" s="1" t="s">
        <v>118</v>
      </c>
      <c r="J3112" s="1">
        <v>171</v>
      </c>
      <c r="K3112" s="1">
        <v>244.53</v>
      </c>
    </row>
    <row r="3113" spans="1:11" ht="18" customHeight="1">
      <c r="A3113" s="1" t="s">
        <v>36</v>
      </c>
      <c r="B3113" s="1">
        <v>2024</v>
      </c>
      <c r="C3113" s="1" t="s">
        <v>47</v>
      </c>
      <c r="D3113" s="1" t="s">
        <v>19</v>
      </c>
      <c r="E3113" s="1" t="s">
        <v>64</v>
      </c>
      <c r="F3113" s="1" t="s">
        <v>41</v>
      </c>
      <c r="G3113" s="1" t="s">
        <v>34</v>
      </c>
      <c r="H3113" s="1" t="s">
        <v>35</v>
      </c>
      <c r="I3113" s="1" t="s">
        <v>118</v>
      </c>
      <c r="J3113" s="1">
        <v>199</v>
      </c>
      <c r="K3113" s="1">
        <v>284.57</v>
      </c>
    </row>
    <row r="3114" spans="1:11" ht="18" customHeight="1">
      <c r="A3114" s="1" t="s">
        <v>33</v>
      </c>
      <c r="B3114" s="1">
        <v>2024</v>
      </c>
      <c r="C3114" s="1" t="s">
        <v>47</v>
      </c>
      <c r="D3114" s="1" t="s">
        <v>19</v>
      </c>
      <c r="E3114" s="1" t="s">
        <v>64</v>
      </c>
      <c r="F3114" s="1" t="s">
        <v>41</v>
      </c>
      <c r="G3114" s="1" t="s">
        <v>34</v>
      </c>
      <c r="H3114" s="1" t="s">
        <v>35</v>
      </c>
      <c r="I3114" s="1" t="s">
        <v>118</v>
      </c>
      <c r="J3114" s="1">
        <v>169</v>
      </c>
      <c r="K3114" s="1">
        <v>241.67000000000002</v>
      </c>
    </row>
    <row r="3115" spans="1:11" ht="18" customHeight="1">
      <c r="A3115" s="1" t="s">
        <v>33</v>
      </c>
      <c r="B3115" s="1">
        <v>2024</v>
      </c>
      <c r="C3115" s="1" t="s">
        <v>47</v>
      </c>
      <c r="D3115" s="1" t="s">
        <v>19</v>
      </c>
      <c r="E3115" s="1" t="s">
        <v>64</v>
      </c>
      <c r="F3115" s="1" t="s">
        <v>41</v>
      </c>
      <c r="G3115" s="1" t="s">
        <v>34</v>
      </c>
      <c r="H3115" s="1" t="s">
        <v>35</v>
      </c>
      <c r="I3115" s="1" t="s">
        <v>118</v>
      </c>
      <c r="J3115" s="1">
        <v>815</v>
      </c>
      <c r="K3115" s="1">
        <v>1165.45</v>
      </c>
    </row>
    <row r="3116" spans="1:11" ht="18" customHeight="1">
      <c r="A3116" s="1" t="s">
        <v>36</v>
      </c>
      <c r="B3116" s="1">
        <v>2024</v>
      </c>
      <c r="C3116" s="1" t="s">
        <v>47</v>
      </c>
      <c r="D3116" s="1" t="s">
        <v>19</v>
      </c>
      <c r="E3116" s="1" t="s">
        <v>64</v>
      </c>
      <c r="F3116" s="1" t="s">
        <v>41</v>
      </c>
      <c r="G3116" s="1" t="s">
        <v>34</v>
      </c>
      <c r="H3116" s="1" t="s">
        <v>35</v>
      </c>
      <c r="I3116" s="1" t="s">
        <v>118</v>
      </c>
      <c r="J3116" s="1">
        <v>173</v>
      </c>
      <c r="K3116" s="1">
        <v>247.39</v>
      </c>
    </row>
  </sheetData>
  <phoneticPr fontId="26" type="noConversion"/>
  <hyperlinks>
    <hyperlink ref="AP2" location="'Income Sources'!A1" display="'Income Sources'!A1" xr:uid="{F7B3AD45-D25A-E546-831C-960F85319FED}"/>
  </hyperlinks>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C3B74-1311-4CD4-A845-BC2DA5D72569}">
  <sheetPr>
    <tabColor rgb="FFFF105A"/>
  </sheetPr>
  <dimension ref="A1:GL225"/>
  <sheetViews>
    <sheetView showGridLines="0" topLeftCell="H1" zoomScaleNormal="100" workbookViewId="0">
      <selection activeCell="E18" sqref="E18"/>
    </sheetView>
  </sheetViews>
  <sheetFormatPr defaultColWidth="8.6640625" defaultRowHeight="13.8"/>
  <cols>
    <col min="1" max="1" width="14.44140625" style="3" bestFit="1" customWidth="1"/>
    <col min="2" max="2" width="8.6640625" style="3"/>
    <col min="3" max="3" width="14" style="3" bestFit="1" customWidth="1"/>
    <col min="4" max="4" width="13.6640625" style="3" bestFit="1" customWidth="1"/>
    <col min="5" max="5" width="14.6640625" style="3" bestFit="1" customWidth="1"/>
    <col min="6" max="6" width="11.33203125" style="3" bestFit="1" customWidth="1"/>
    <col min="7" max="7" width="14.77734375" style="3" bestFit="1" customWidth="1"/>
    <col min="8" max="11" width="8.6640625" style="3" customWidth="1"/>
    <col min="12" max="12" width="10.44140625" style="3" bestFit="1" customWidth="1"/>
    <col min="13" max="14" width="8.6640625" style="3"/>
    <col min="15" max="15" width="11.109375" style="3" bestFit="1" customWidth="1"/>
    <col min="16" max="16" width="8.6640625" style="3"/>
    <col min="17" max="17" width="10" style="17" bestFit="1" customWidth="1"/>
    <col min="18" max="23" width="7" style="3" customWidth="1"/>
    <col min="24" max="25" width="8.6640625" style="3"/>
    <col min="26" max="29" width="10.6640625" style="3" bestFit="1" customWidth="1"/>
    <col min="30" max="30" width="6.33203125" style="3" bestFit="1" customWidth="1"/>
    <col min="31" max="32" width="12.77734375" style="3" customWidth="1"/>
    <col min="33" max="33" width="13.6640625" style="3" bestFit="1" customWidth="1"/>
    <col min="34" max="34" width="12.33203125" style="3" bestFit="1" customWidth="1"/>
    <col min="35" max="35" width="11.33203125" style="3" bestFit="1" customWidth="1"/>
    <col min="36" max="39" width="8.6640625" style="3"/>
    <col min="40" max="40" width="13.33203125" style="3" bestFit="1" customWidth="1"/>
    <col min="41" max="41" width="13.33203125" style="3" customWidth="1"/>
    <col min="42" max="42" width="12.44140625" style="3" bestFit="1" customWidth="1"/>
    <col min="43" max="43" width="11.77734375" style="3" bestFit="1" customWidth="1"/>
    <col min="44" max="44" width="8.6640625" style="3"/>
    <col min="45" max="45" width="14" style="3" bestFit="1" customWidth="1"/>
    <col min="46" max="46" width="8.6640625" style="3"/>
    <col min="47" max="47" width="10.6640625" style="3" bestFit="1" customWidth="1"/>
    <col min="48" max="48" width="9.44140625" style="3" bestFit="1" customWidth="1"/>
    <col min="49" max="51" width="5.109375" style="3" customWidth="1"/>
    <col min="52" max="53" width="8.6640625" style="3"/>
    <col min="54" max="54" width="14.5546875" style="3" bestFit="1" customWidth="1"/>
    <col min="55" max="55" width="22.88671875" style="3" bestFit="1" customWidth="1"/>
    <col min="56" max="56" width="8.6640625" style="3"/>
    <col min="57" max="57" width="14.33203125" style="3" bestFit="1" customWidth="1"/>
    <col min="58" max="58" width="8.6640625" style="3"/>
    <col min="59" max="60" width="4.44140625" style="3" customWidth="1"/>
    <col min="61" max="62" width="8.6640625" style="3"/>
    <col min="63" max="63" width="14.77734375" style="3" bestFit="1" customWidth="1"/>
    <col min="64" max="64" width="21.33203125" style="3" bestFit="1" customWidth="1"/>
    <col min="65" max="65" width="8.6640625" style="3"/>
    <col min="66" max="66" width="14.33203125" style="3" bestFit="1" customWidth="1"/>
    <col min="67" max="68" width="8.6640625" style="3"/>
    <col min="69" max="69" width="26.109375" style="3" bestFit="1" customWidth="1"/>
    <col min="70" max="70" width="24.109375" style="3" bestFit="1" customWidth="1"/>
    <col min="71" max="71" width="8.6640625" style="3"/>
    <col min="72" max="72" width="24.6640625" style="3" bestFit="1" customWidth="1"/>
    <col min="73" max="77" width="8.6640625" style="3"/>
    <col min="78" max="78" width="12.44140625" style="3" bestFit="1" customWidth="1"/>
    <col min="79" max="79" width="17.5546875" style="3" bestFit="1" customWidth="1"/>
    <col min="80" max="80" width="8.6640625" style="3"/>
    <col min="81" max="81" width="14.77734375" style="3" bestFit="1" customWidth="1"/>
    <col min="82" max="86" width="8.6640625" style="3"/>
    <col min="87" max="87" width="12.44140625" style="3" bestFit="1" customWidth="1"/>
    <col min="88" max="88" width="19.6640625" style="3" bestFit="1" customWidth="1"/>
    <col min="89" max="89" width="8.6640625" style="3"/>
    <col min="90" max="90" width="12.44140625" style="3" bestFit="1" customWidth="1"/>
    <col min="91" max="91" width="13.6640625" style="3" bestFit="1" customWidth="1"/>
    <col min="92" max="93" width="8.6640625" style="3"/>
    <col min="94" max="94" width="12" style="3" bestFit="1" customWidth="1"/>
    <col min="95" max="95" width="11.109375" style="3" bestFit="1" customWidth="1"/>
    <col min="96" max="96" width="8.6640625" style="3"/>
    <col min="97" max="97" width="13.6640625" style="3" bestFit="1" customWidth="1"/>
    <col min="98" max="98" width="12.77734375" style="3" bestFit="1" customWidth="1"/>
    <col min="99" max="101" width="12.77734375" style="3" customWidth="1"/>
    <col min="102" max="102" width="13.6640625" style="3" bestFit="1" customWidth="1"/>
    <col min="103" max="103" width="12.33203125" style="3" bestFit="1" customWidth="1"/>
    <col min="104" max="109" width="12.77734375" style="3" customWidth="1"/>
    <col min="110" max="110" width="15.6640625" style="3" bestFit="1" customWidth="1"/>
    <col min="111" max="111" width="8.6640625" style="3"/>
    <col min="112" max="112" width="12.44140625" style="3" bestFit="1" customWidth="1"/>
    <col min="113" max="113" width="13.33203125" style="3" bestFit="1" customWidth="1"/>
    <col min="114" max="114" width="13.88671875" style="3" bestFit="1" customWidth="1"/>
    <col min="115" max="115" width="12.77734375" style="3" bestFit="1" customWidth="1"/>
    <col min="116" max="117" width="8.6640625" style="3"/>
    <col min="118" max="118" width="16.33203125" style="3" bestFit="1" customWidth="1"/>
    <col min="119" max="120" width="8.6640625" style="3"/>
    <col min="121" max="121" width="14.6640625" style="3" bestFit="1" customWidth="1"/>
    <col min="122" max="122" width="11.44140625" style="3" customWidth="1"/>
    <col min="123" max="125" width="10.77734375" style="3" bestFit="1" customWidth="1"/>
    <col min="126" max="128" width="8.6640625" style="3"/>
    <col min="129" max="129" width="13.33203125" style="3" bestFit="1" customWidth="1"/>
    <col min="130" max="130" width="19.109375" style="3" bestFit="1" customWidth="1"/>
    <col min="131" max="131" width="10.77734375" style="3" customWidth="1"/>
    <col min="132" max="135" width="8.6640625" style="3"/>
    <col min="136" max="136" width="26.6640625" style="3" bestFit="1" customWidth="1"/>
    <col min="137" max="137" width="13.33203125" style="3" bestFit="1" customWidth="1"/>
    <col min="138" max="138" width="14.33203125" style="3" bestFit="1" customWidth="1"/>
    <col min="139" max="139" width="8.6640625" style="3"/>
    <col min="140" max="140" width="22.6640625" style="3" bestFit="1" customWidth="1"/>
    <col min="141" max="141" width="10.77734375" style="3" bestFit="1" customWidth="1"/>
    <col min="142" max="142" width="6" style="105" customWidth="1"/>
    <col min="143" max="144" width="8.6640625" style="3"/>
    <col min="145" max="145" width="12.44140625" style="3" bestFit="1" customWidth="1"/>
    <col min="146" max="146" width="13.33203125" style="3" bestFit="1" customWidth="1"/>
    <col min="147" max="147" width="14.33203125" style="3" bestFit="1" customWidth="1"/>
    <col min="148" max="148" width="8.6640625" style="3"/>
    <col min="149" max="149" width="16" style="3" bestFit="1" customWidth="1"/>
    <col min="150" max="151" width="8.6640625" style="3"/>
    <col min="152" max="152" width="12.44140625" style="3" bestFit="1" customWidth="1"/>
    <col min="153" max="153" width="20.109375" style="3" bestFit="1" customWidth="1"/>
    <col min="154" max="154" width="13.33203125" style="3" bestFit="1" customWidth="1"/>
    <col min="155" max="155" width="16" style="3" bestFit="1" customWidth="1"/>
    <col min="156" max="157" width="8.6640625" style="3"/>
    <col min="158" max="158" width="12.44140625" style="3" bestFit="1" customWidth="1"/>
    <col min="159" max="159" width="13.33203125" style="3" bestFit="1" customWidth="1"/>
    <col min="160" max="160" width="14.33203125" style="3" bestFit="1" customWidth="1"/>
    <col min="161" max="16384" width="8.6640625" style="3"/>
  </cols>
  <sheetData>
    <row r="1" spans="1:194" s="6" customFormat="1" ht="19.05" customHeight="1">
      <c r="A1" s="104" t="s">
        <v>129</v>
      </c>
      <c r="B1" s="2"/>
      <c r="C1" s="26" t="s">
        <v>13</v>
      </c>
      <c r="O1" s="8"/>
      <c r="Q1" s="15"/>
      <c r="R1" s="26" t="s">
        <v>14</v>
      </c>
      <c r="S1" s="26"/>
      <c r="T1" s="26"/>
      <c r="U1" s="26"/>
      <c r="V1" s="26"/>
      <c r="W1" s="26"/>
      <c r="X1" s="26"/>
      <c r="Y1" s="26" t="s">
        <v>130</v>
      </c>
      <c r="Z1" s="26"/>
      <c r="AA1" s="26"/>
      <c r="AB1" s="26"/>
      <c r="AC1" s="26"/>
      <c r="AD1" s="26"/>
      <c r="AE1" s="26"/>
      <c r="AF1" s="27" t="s">
        <v>131</v>
      </c>
      <c r="AG1" s="26"/>
      <c r="AH1" s="26"/>
      <c r="AI1" s="26"/>
      <c r="AJ1" s="26"/>
      <c r="AN1" s="101" t="s">
        <v>128</v>
      </c>
      <c r="AO1" s="8"/>
      <c r="AP1" s="26" t="s">
        <v>54</v>
      </c>
      <c r="AQ1" s="26"/>
      <c r="AR1" s="26"/>
      <c r="AS1" s="26"/>
      <c r="AT1" s="26"/>
      <c r="AW1" s="26"/>
      <c r="AX1" s="26"/>
      <c r="AY1" s="26"/>
      <c r="AZ1" s="26"/>
      <c r="BA1" s="26"/>
      <c r="BB1" s="26" t="s">
        <v>58</v>
      </c>
      <c r="BC1" s="26"/>
      <c r="BD1" s="26"/>
      <c r="BE1" s="26"/>
      <c r="BF1" s="26"/>
      <c r="BG1" s="26"/>
      <c r="BH1" s="26"/>
      <c r="BI1" s="26"/>
      <c r="BJ1" s="26"/>
      <c r="BK1" s="26" t="s">
        <v>55</v>
      </c>
      <c r="BQ1" s="27" t="s">
        <v>28</v>
      </c>
      <c r="BR1" s="26"/>
      <c r="BS1" s="26"/>
      <c r="BT1" s="26"/>
      <c r="BU1" s="26"/>
      <c r="BV1" s="26"/>
      <c r="BW1" s="26"/>
      <c r="BX1" s="26"/>
      <c r="BZ1" s="27" t="s">
        <v>29</v>
      </c>
      <c r="CF1" s="27" t="s">
        <v>134</v>
      </c>
      <c r="CI1" s="27" t="s">
        <v>57</v>
      </c>
      <c r="CJ1" s="27"/>
      <c r="CK1" s="27"/>
      <c r="CL1" s="27"/>
      <c r="CM1" s="27"/>
      <c r="CN1" s="27"/>
      <c r="CO1" s="27"/>
      <c r="CP1" s="27"/>
      <c r="CQ1" s="27"/>
      <c r="CV1" s="8"/>
      <c r="CW1" s="99" t="s">
        <v>133</v>
      </c>
      <c r="CX1" s="99"/>
      <c r="CY1" s="99"/>
      <c r="CZ1" s="99"/>
      <c r="DE1" s="8"/>
      <c r="DF1" s="104" t="s">
        <v>126</v>
      </c>
      <c r="DG1" s="8"/>
      <c r="DH1" s="27" t="s">
        <v>77</v>
      </c>
      <c r="DI1" s="27"/>
      <c r="DJ1" s="27"/>
      <c r="DK1" s="27"/>
      <c r="DL1" s="27"/>
      <c r="DM1" s="27"/>
      <c r="DY1" s="27" t="s">
        <v>106</v>
      </c>
      <c r="EL1" s="62"/>
      <c r="EO1" s="27" t="s">
        <v>127</v>
      </c>
      <c r="EU1" s="27" t="s">
        <v>125</v>
      </c>
      <c r="FA1" s="27" t="s">
        <v>132</v>
      </c>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row>
    <row r="2" spans="1:194" s="1" customFormat="1">
      <c r="A2" s="103"/>
      <c r="B2" s="2"/>
      <c r="D2" s="5" t="s">
        <v>9</v>
      </c>
      <c r="E2" s="5"/>
      <c r="G2" s="7" t="s">
        <v>10</v>
      </c>
      <c r="O2" s="3"/>
      <c r="Q2" s="16"/>
      <c r="Y2" s="48"/>
      <c r="AK2" s="36"/>
      <c r="AN2" s="102"/>
      <c r="AO2" s="100"/>
      <c r="AU2" s="1" t="s">
        <v>20</v>
      </c>
      <c r="AV2" s="1" t="s">
        <v>19</v>
      </c>
      <c r="CF2" s="36"/>
      <c r="CG2" s="36"/>
      <c r="CV2" s="3"/>
      <c r="CW2" s="99"/>
      <c r="CX2" s="99"/>
      <c r="CY2" s="99"/>
      <c r="CZ2" s="99"/>
      <c r="DA2" s="36"/>
      <c r="DE2" s="3"/>
      <c r="DF2" s="103"/>
      <c r="DG2" s="3"/>
      <c r="DQ2" s="36"/>
      <c r="DR2" s="36"/>
      <c r="DS2" s="36"/>
      <c r="DT2" s="36"/>
      <c r="DU2" s="36"/>
      <c r="DV2" s="36"/>
      <c r="DW2" s="36"/>
      <c r="DX2" s="36"/>
      <c r="DY2" s="36"/>
      <c r="DZ2" s="36"/>
      <c r="EA2" s="36"/>
      <c r="EB2" s="36"/>
      <c r="EC2" s="36"/>
      <c r="ED2" s="36"/>
      <c r="EE2" s="36"/>
      <c r="EF2" s="36"/>
      <c r="EG2" s="36"/>
      <c r="EH2" s="36"/>
      <c r="EI2" s="36"/>
      <c r="EJ2" s="36"/>
      <c r="EK2" s="36"/>
      <c r="EL2" s="63"/>
      <c r="EM2" s="36"/>
      <c r="EN2" s="36"/>
      <c r="EO2" s="36"/>
      <c r="EP2" s="36"/>
      <c r="EQ2" s="36"/>
      <c r="ER2" s="36"/>
      <c r="ES2" s="36"/>
      <c r="ET2" s="36"/>
      <c r="EU2" s="36"/>
      <c r="EV2" s="27"/>
      <c r="EW2" s="36"/>
      <c r="EX2" s="36"/>
      <c r="EY2" s="36"/>
      <c r="EZ2" s="36"/>
      <c r="FA2" s="36"/>
      <c r="FB2" s="27"/>
      <c r="FC2" s="36"/>
      <c r="FD2" s="36"/>
      <c r="FE2" s="36"/>
      <c r="FF2" s="36"/>
    </row>
    <row r="3" spans="1:194" s="1" customFormat="1" ht="14.4">
      <c r="A3" s="103"/>
      <c r="N3" s="48"/>
      <c r="O3" s="3"/>
      <c r="Q3" s="7"/>
      <c r="Y3" s="20"/>
      <c r="AF3" s="48"/>
      <c r="AK3" s="36"/>
      <c r="AN3" s="103"/>
      <c r="AO3" s="3"/>
      <c r="CF3" s="36"/>
      <c r="CG3" s="36"/>
      <c r="CW3" s="48"/>
      <c r="CX3" s="99"/>
      <c r="CY3" s="99"/>
      <c r="CZ3" s="99"/>
      <c r="DA3" s="36"/>
      <c r="DF3" s="103"/>
      <c r="DG3" s="3"/>
      <c r="DQ3" s="36"/>
      <c r="DR3" s="36"/>
      <c r="DS3" s="36"/>
      <c r="DT3" s="36"/>
      <c r="DU3" s="36"/>
      <c r="DV3" s="36"/>
      <c r="DW3" s="36"/>
      <c r="DX3" s="54"/>
      <c r="DY3" s="36"/>
      <c r="DZ3" s="36"/>
      <c r="EA3" s="36"/>
      <c r="EB3" s="36"/>
      <c r="EC3" s="36"/>
      <c r="ED3" s="36"/>
      <c r="EE3" s="36"/>
      <c r="EF3" s="24" t="s">
        <v>8</v>
      </c>
      <c r="EG3" t="s">
        <v>103</v>
      </c>
      <c r="EH3" t="s">
        <v>107</v>
      </c>
      <c r="EI3" s="36"/>
      <c r="EJ3" s="36"/>
      <c r="EK3" s="56"/>
      <c r="EL3" s="63"/>
      <c r="EM3" s="36"/>
      <c r="EN3" s="36"/>
      <c r="EO3" s="24" t="s">
        <v>8</v>
      </c>
      <c r="EP3" t="s">
        <v>103</v>
      </c>
      <c r="EQ3" t="s">
        <v>107</v>
      </c>
      <c r="ER3" s="36"/>
      <c r="ES3" s="10" t="s">
        <v>114</v>
      </c>
      <c r="ET3" s="36"/>
      <c r="EU3" s="36"/>
      <c r="EV3" s="24" t="s">
        <v>8</v>
      </c>
      <c r="EW3" t="s">
        <v>113</v>
      </c>
      <c r="EX3"/>
      <c r="EY3" s="10" t="s">
        <v>112</v>
      </c>
      <c r="EZ3" s="36"/>
      <c r="FA3" s="36"/>
      <c r="FB3" s="24" t="s">
        <v>8</v>
      </c>
      <c r="FC3" t="s">
        <v>103</v>
      </c>
      <c r="FD3" t="s">
        <v>107</v>
      </c>
      <c r="FE3" s="36"/>
      <c r="FF3" s="36"/>
    </row>
    <row r="4" spans="1:194" s="1" customFormat="1" ht="14.4">
      <c r="A4" s="103"/>
      <c r="C4" s="24" t="s">
        <v>8</v>
      </c>
      <c r="D4" t="s">
        <v>67</v>
      </c>
      <c r="E4" t="s">
        <v>68</v>
      </c>
      <c r="F4" s="4"/>
      <c r="H4" s="45" t="s">
        <v>11</v>
      </c>
      <c r="I4" s="10"/>
      <c r="J4" s="45" t="s">
        <v>12</v>
      </c>
      <c r="K4" s="10"/>
      <c r="L4" s="10" t="s">
        <v>66</v>
      </c>
      <c r="N4" s="20"/>
      <c r="O4" s="10" t="s">
        <v>7</v>
      </c>
      <c r="Q4" s="17"/>
      <c r="R4" s="10" t="str">
        <f>C5</f>
        <v>Egypt</v>
      </c>
      <c r="S4" s="10" t="str">
        <f>C6</f>
        <v>Russia</v>
      </c>
      <c r="T4" s="10" t="str">
        <f>C7</f>
        <v>USA</v>
      </c>
      <c r="U4" s="10" t="str">
        <f>C8</f>
        <v>United Kingdom</v>
      </c>
      <c r="V4" s="10" t="str">
        <f>C9</f>
        <v>Canada</v>
      </c>
      <c r="W4" s="10" t="str">
        <f>C10</f>
        <v>Brazil</v>
      </c>
      <c r="Y4" s="20"/>
      <c r="Z4" s="89" t="s">
        <v>119</v>
      </c>
      <c r="AA4" s="89" t="s">
        <v>120</v>
      </c>
      <c r="AB4" s="89" t="s">
        <v>121</v>
      </c>
      <c r="AC4" s="89" t="s">
        <v>122</v>
      </c>
      <c r="AD4" s="113">
        <v>1</v>
      </c>
      <c r="AF4" s="20"/>
      <c r="AG4" t="s">
        <v>67</v>
      </c>
      <c r="AH4" t="s">
        <v>123</v>
      </c>
      <c r="AJ4" s="10" t="s">
        <v>79</v>
      </c>
      <c r="AK4" s="10" t="s">
        <v>124</v>
      </c>
      <c r="AN4" s="103"/>
      <c r="AO4" s="3"/>
      <c r="AP4" s="24" t="s">
        <v>8</v>
      </c>
      <c r="AQ4" t="s">
        <v>52</v>
      </c>
      <c r="AR4"/>
      <c r="AS4" s="10" t="s">
        <v>53</v>
      </c>
      <c r="AU4" s="10" t="s">
        <v>54</v>
      </c>
      <c r="AV4" s="10" t="s">
        <v>18</v>
      </c>
      <c r="AW4" s="28" t="s">
        <v>65</v>
      </c>
      <c r="AX4" s="10" t="s">
        <v>24</v>
      </c>
      <c r="AY4" s="10" t="s">
        <v>23</v>
      </c>
      <c r="BB4" s="24" t="s">
        <v>8</v>
      </c>
      <c r="BC4" t="s">
        <v>59</v>
      </c>
      <c r="BE4" s="45" t="s">
        <v>58</v>
      </c>
      <c r="BF4" s="10" t="s">
        <v>18</v>
      </c>
      <c r="BG4" s="28" t="s">
        <v>22</v>
      </c>
      <c r="BH4" s="10" t="s">
        <v>24</v>
      </c>
      <c r="BI4" s="10" t="s">
        <v>23</v>
      </c>
      <c r="BK4" s="24" t="s">
        <v>8</v>
      </c>
      <c r="BL4" t="s">
        <v>61</v>
      </c>
      <c r="BN4" s="10" t="s">
        <v>55</v>
      </c>
      <c r="BO4" s="10" t="s">
        <v>18</v>
      </c>
      <c r="BQ4" s="24" t="s">
        <v>8</v>
      </c>
      <c r="BR4" t="s">
        <v>62</v>
      </c>
      <c r="BT4" s="10" t="s">
        <v>28</v>
      </c>
      <c r="BU4" s="10" t="s">
        <v>18</v>
      </c>
      <c r="BV4" s="28" t="s">
        <v>22</v>
      </c>
      <c r="BW4" s="10" t="s">
        <v>24</v>
      </c>
      <c r="BX4" s="10" t="s">
        <v>23</v>
      </c>
      <c r="BZ4" s="24" t="s">
        <v>8</v>
      </c>
      <c r="CA4" t="s">
        <v>63</v>
      </c>
      <c r="CB4"/>
      <c r="CC4" s="10" t="s">
        <v>29</v>
      </c>
      <c r="CD4" s="10" t="s">
        <v>18</v>
      </c>
      <c r="CF4" s="10" t="s">
        <v>32</v>
      </c>
      <c r="CG4" s="10" t="s">
        <v>135</v>
      </c>
      <c r="CI4" s="24" t="s">
        <v>8</v>
      </c>
      <c r="CJ4" t="s">
        <v>60</v>
      </c>
      <c r="CK4"/>
      <c r="CL4" s="24" t="s">
        <v>8</v>
      </c>
      <c r="CM4" t="s">
        <v>67</v>
      </c>
      <c r="CN4"/>
      <c r="CO4"/>
      <c r="CP4" s="10" t="s">
        <v>57</v>
      </c>
      <c r="CQ4" s="10" t="s">
        <v>18</v>
      </c>
      <c r="CS4" t="s">
        <v>67</v>
      </c>
      <c r="CT4"/>
      <c r="CU4" s="10" t="s">
        <v>7</v>
      </c>
      <c r="CW4" s="20"/>
      <c r="CX4" t="s">
        <v>67</v>
      </c>
      <c r="CY4" t="s">
        <v>123</v>
      </c>
      <c r="CZ4" s="3"/>
      <c r="DA4" s="10" t="s">
        <v>78</v>
      </c>
      <c r="DB4" s="10" t="s">
        <v>79</v>
      </c>
      <c r="DD4" s="10" t="s">
        <v>80</v>
      </c>
      <c r="DF4" s="103"/>
      <c r="DG4" s="3"/>
      <c r="DH4" s="24" t="s">
        <v>8</v>
      </c>
      <c r="DI4" t="s">
        <v>103</v>
      </c>
      <c r="DJ4" t="s">
        <v>110</v>
      </c>
      <c r="DK4" t="s">
        <v>108</v>
      </c>
      <c r="DN4" s="31"/>
      <c r="DO4" s="10" t="s">
        <v>69</v>
      </c>
      <c r="DP4" s="10" t="s">
        <v>70</v>
      </c>
      <c r="DQ4" s="10" t="s">
        <v>75</v>
      </c>
      <c r="DR4" s="10" t="s">
        <v>104</v>
      </c>
      <c r="DS4" s="10" t="s">
        <v>76</v>
      </c>
      <c r="DT4" s="10" t="s">
        <v>109</v>
      </c>
      <c r="DU4" s="10" t="s">
        <v>109</v>
      </c>
      <c r="DX4" s="20"/>
      <c r="DY4" t="s">
        <v>103</v>
      </c>
      <c r="DZ4" t="s">
        <v>105</v>
      </c>
      <c r="EA4"/>
      <c r="EB4" s="10" t="s">
        <v>78</v>
      </c>
      <c r="EC4" s="10" t="s">
        <v>79</v>
      </c>
      <c r="EE4" s="20"/>
      <c r="EF4" s="140" t="s">
        <v>74</v>
      </c>
      <c r="EG4" s="139">
        <v>224098.01</v>
      </c>
      <c r="EH4" s="141">
        <v>0.27275391213947647</v>
      </c>
      <c r="EJ4" s="58" t="s">
        <v>74</v>
      </c>
      <c r="EK4" s="69">
        <f>VLOOKUP(EJ4,EF:EG,2,0)</f>
        <v>224098.01</v>
      </c>
      <c r="EL4" s="70">
        <f>VLOOKUP(EK4,EG:EH,2,0)</f>
        <v>0.27275391213947647</v>
      </c>
      <c r="EN4" s="20"/>
      <c r="EO4" s="25" t="s">
        <v>26</v>
      </c>
      <c r="EP4" s="139">
        <v>84834.150000000009</v>
      </c>
      <c r="EQ4" s="139">
        <v>84834.150000000009</v>
      </c>
      <c r="ER4" s="3"/>
      <c r="ES4" s="87">
        <f>AVERAGE(EP4:EP15)</f>
        <v>68467.704166666677</v>
      </c>
      <c r="EU4" s="20"/>
      <c r="EV4" s="25" t="s">
        <v>26</v>
      </c>
      <c r="EW4" s="139">
        <v>16966.830000000002</v>
      </c>
      <c r="EX4"/>
      <c r="EY4" s="87">
        <f>GETPIVOTDATA("operating profit",$EV$3)</f>
        <v>164322.48999999996</v>
      </c>
      <c r="FA4" s="20"/>
      <c r="FB4" s="25" t="s">
        <v>115</v>
      </c>
      <c r="FC4" s="139">
        <v>493010.04999999993</v>
      </c>
      <c r="FD4" s="141">
        <v>0.60005182492061793</v>
      </c>
      <c r="FE4" s="3"/>
    </row>
    <row r="5" spans="1:194" s="1" customFormat="1" ht="20.399999999999999">
      <c r="A5" s="103"/>
      <c r="C5" s="25" t="s">
        <v>2</v>
      </c>
      <c r="D5" s="23">
        <v>190380</v>
      </c>
      <c r="E5" s="98">
        <v>0.29544495207826388</v>
      </c>
      <c r="F5" s="4"/>
      <c r="G5" s="73" t="s">
        <v>2</v>
      </c>
      <c r="H5" s="81" t="str">
        <f>IF($C$5=$G5,"●","")</f>
        <v>●</v>
      </c>
      <c r="I5" s="82" t="str">
        <f>IF($C$5=$G$5,"●","")</f>
        <v>●</v>
      </c>
      <c r="J5" s="74" t="str">
        <f t="shared" ref="J5:K10" si="0">IF(H5="●","","●")</f>
        <v/>
      </c>
      <c r="K5" s="75" t="str">
        <f t="shared" si="0"/>
        <v/>
      </c>
      <c r="L5" s="92">
        <f t="shared" ref="L5:L10" si="1">VLOOKUP(G5,C:D,2,0)</f>
        <v>190380</v>
      </c>
      <c r="N5" s="20"/>
      <c r="O5" s="11">
        <f>IFERROR(SUM(D5:D10),"-")</f>
        <v>644384</v>
      </c>
      <c r="Q5" s="18" t="s">
        <v>15</v>
      </c>
      <c r="R5" s="14">
        <f>E5</f>
        <v>0.29544495207826388</v>
      </c>
      <c r="S5" s="14">
        <f>E10</f>
        <v>9.6588369667775731E-2</v>
      </c>
      <c r="T5" s="14">
        <f>E7</f>
        <v>0.17061255400506531</v>
      </c>
      <c r="U5" s="14">
        <f>E8</f>
        <v>0.1659693598847892</v>
      </c>
      <c r="V5" s="14">
        <f>E9</f>
        <v>9.6613199582857426E-2</v>
      </c>
      <c r="W5" s="14">
        <f>E6</f>
        <v>0.17477156478124845</v>
      </c>
      <c r="Y5" s="20"/>
      <c r="Z5" s="91">
        <v>9.1999999999999998E-2</v>
      </c>
      <c r="AA5" s="91">
        <v>7.3999999999999996E-2</v>
      </c>
      <c r="AB5" s="91">
        <v>6.2E-2</v>
      </c>
      <c r="AC5" s="91">
        <f>SUM(Z5:AB5)</f>
        <v>0.22799999999999998</v>
      </c>
      <c r="AD5" s="91">
        <f>100%-AC5</f>
        <v>0.77200000000000002</v>
      </c>
      <c r="AF5" s="20"/>
      <c r="AG5" s="23">
        <v>644384</v>
      </c>
      <c r="AH5" s="23">
        <v>880249.08000000007</v>
      </c>
      <c r="AJ5" s="47">
        <f>100%-AK5</f>
        <v>0.26795265721834105</v>
      </c>
      <c r="AK5" s="47">
        <f>GETPIVOTDATA("Sum of Amount",$AG$4)/GETPIVOTDATA("Sum of Target",$AG$4)</f>
        <v>0.73204734278165895</v>
      </c>
      <c r="AN5" s="103"/>
      <c r="AO5" s="3"/>
      <c r="AP5" s="25" t="s">
        <v>19</v>
      </c>
      <c r="AQ5" s="23">
        <v>256</v>
      </c>
      <c r="AR5"/>
      <c r="AS5" s="44">
        <f>GETPIVOTDATA("POS",$AP$4)</f>
        <v>384</v>
      </c>
      <c r="AT5" s="21"/>
      <c r="AU5" s="21" t="s">
        <v>19</v>
      </c>
      <c r="AV5" s="21">
        <f>IFERROR(VLOOKUP(AU5,$AP$5:$AQ$7,2,0),"-")</f>
        <v>256</v>
      </c>
      <c r="AW5" s="21" t="str">
        <f>IF(AU5=$AP$5,"|","")</f>
        <v>|</v>
      </c>
      <c r="AX5" s="21" t="str">
        <f>IF(AU5=$AP$5,"○","")</f>
        <v>○</v>
      </c>
      <c r="AY5" s="21" t="str">
        <f>IF(AX5&lt;&gt;"","","●")</f>
        <v/>
      </c>
      <c r="BB5" s="25" t="s">
        <v>56</v>
      </c>
      <c r="BC5" s="23">
        <v>256</v>
      </c>
      <c r="BD5" s="21"/>
      <c r="BE5" s="41" t="s">
        <v>56</v>
      </c>
      <c r="BF5" s="21">
        <f>IFERROR(VLOOKUP(BE5,$BB$5:$BC$7,2,0),"-")</f>
        <v>256</v>
      </c>
      <c r="BG5" s="21" t="str">
        <f>IF(BE5=$BB$5,"|","")</f>
        <v>|</v>
      </c>
      <c r="BH5" s="21" t="str">
        <f>IF(BE5=$BB$5,"○","")</f>
        <v>○</v>
      </c>
      <c r="BI5" s="21" t="str">
        <f>IF(BH5&lt;&gt;"","","●")</f>
        <v/>
      </c>
      <c r="BK5" s="25" t="s">
        <v>41</v>
      </c>
      <c r="BL5" s="23">
        <v>128</v>
      </c>
      <c r="BN5" s="44" t="s">
        <v>31</v>
      </c>
      <c r="BO5" s="44">
        <f>IFERROR(VLOOKUP(BN5,$BK$5:$BL$7,2,0),"-")</f>
        <v>256</v>
      </c>
      <c r="BQ5" s="25" t="s">
        <v>16</v>
      </c>
      <c r="BR5" s="23">
        <v>256</v>
      </c>
      <c r="BS5" s="21"/>
      <c r="BT5" s="21" t="s">
        <v>34</v>
      </c>
      <c r="BU5" s="21">
        <f>IFERROR(VLOOKUP(BT5,$BQ$5:$BR$7,2,0),"-")</f>
        <v>128</v>
      </c>
      <c r="BV5" s="21" t="str">
        <f>IF(BT5=$BQ$5,"|","")</f>
        <v/>
      </c>
      <c r="BW5" s="21" t="str">
        <f>IF(BT5=$BQ$5,"○","")</f>
        <v/>
      </c>
      <c r="BX5" s="21" t="str">
        <f>IF(BW5&lt;&gt;"","","●")</f>
        <v>●</v>
      </c>
      <c r="BZ5" s="25" t="s">
        <v>32</v>
      </c>
      <c r="CA5" s="23">
        <v>256</v>
      </c>
      <c r="CB5"/>
      <c r="CC5" s="44" t="s">
        <v>32</v>
      </c>
      <c r="CD5" s="44">
        <f>IFERROR(VLOOKUP(CC5,$BZ$5:$CA$7,2,0),"-")</f>
        <v>256</v>
      </c>
      <c r="CF5" s="47">
        <f>100%-CG5</f>
        <v>0.5</v>
      </c>
      <c r="CG5" s="47">
        <f>GETPIVOTDATA("Sale Status",$BZ$4,"Sale Status","Refunded")/GETPIVOTDATA("Sale Status",$BZ$4,"Sale Status","Paid")</f>
        <v>0.5</v>
      </c>
      <c r="CI5" s="25" t="s">
        <v>118</v>
      </c>
      <c r="CJ5" s="23">
        <v>128</v>
      </c>
      <c r="CK5"/>
      <c r="CL5" s="25" t="s">
        <v>118</v>
      </c>
      <c r="CM5" s="95">
        <v>51804</v>
      </c>
      <c r="CN5"/>
      <c r="CO5"/>
      <c r="CP5" s="21" t="s">
        <v>21</v>
      </c>
      <c r="CQ5" s="96">
        <f>IFERROR(VLOOKUP(CP5,$CL$5:$CM$7,2,0),"-")</f>
        <v>55489</v>
      </c>
      <c r="CS5" s="23">
        <v>161096</v>
      </c>
      <c r="CT5"/>
      <c r="CU5" s="11">
        <f>GETPIVOTDATA("Amount",$CS$4)</f>
        <v>161096</v>
      </c>
      <c r="CW5" s="20"/>
      <c r="CX5" s="23">
        <v>161096</v>
      </c>
      <c r="CY5" s="23">
        <v>220062.2699999999</v>
      </c>
      <c r="CZ5" s="3"/>
      <c r="DA5" s="35">
        <f>GETPIVOTDATA("Sum of Amount",$CX$4)/GETPIVOTDATA("Sum of Target",$CX$4)</f>
        <v>0.73204734278165939</v>
      </c>
      <c r="DB5" s="35">
        <f>100%-DA5</f>
        <v>0.26795265721834061</v>
      </c>
      <c r="DD5" s="35">
        <f>DB5</f>
        <v>0.26795265721834061</v>
      </c>
      <c r="DF5" s="103"/>
      <c r="DG5" s="3"/>
      <c r="DH5" s="140" t="s">
        <v>74</v>
      </c>
      <c r="DI5" s="139">
        <v>224098.00999999989</v>
      </c>
      <c r="DJ5" s="139">
        <v>2844</v>
      </c>
      <c r="DK5" s="142">
        <v>2.4272424682085857E-2</v>
      </c>
      <c r="DN5" s="32" t="s">
        <v>71</v>
      </c>
      <c r="DO5" s="31">
        <v>1</v>
      </c>
      <c r="DP5" s="31">
        <v>3</v>
      </c>
      <c r="DQ5" s="51">
        <f>VLOOKUP(DN5,$DH$5:$DI$10,2,0)</f>
        <v>170716</v>
      </c>
      <c r="DR5" s="51">
        <f>IF(DQ5&lt;&gt;MAX($DQ$5:$DQ$9),DQ5,"")</f>
        <v>170716</v>
      </c>
      <c r="DS5" s="51" t="str">
        <f>IF(DQ5=MAX($DQ$5:$DQ$9),DQ5,"")</f>
        <v/>
      </c>
      <c r="DT5" s="51">
        <f>VLOOKUP(DN5,$DH$5:$DJ$10,3,0)</f>
        <v>11856</v>
      </c>
      <c r="DU5" s="35">
        <f>VLOOKUP(DN5,$DH$5:$DK$10,4,0)</f>
        <v>0.10118631048903302</v>
      </c>
      <c r="DX5" s="20"/>
      <c r="DY5" s="139">
        <v>821612.45000000019</v>
      </c>
      <c r="DZ5" s="139">
        <v>898931.71200000006</v>
      </c>
      <c r="EA5" s="53"/>
      <c r="EB5" s="47">
        <f>GETPIVOTDATA("Sum of Income",$DY$4)/GETPIVOTDATA("Sum of Target Income",$DY$4)</f>
        <v>0.91398761333274681</v>
      </c>
      <c r="EC5" s="47">
        <f>100%-EB5</f>
        <v>8.6012386667253193E-2</v>
      </c>
      <c r="EE5" s="20"/>
      <c r="EF5" s="55" t="s">
        <v>90</v>
      </c>
      <c r="EG5" s="143">
        <v>2440</v>
      </c>
      <c r="EH5" s="144">
        <v>2.9697699931397095E-3</v>
      </c>
      <c r="EJ5" s="59" t="s">
        <v>90</v>
      </c>
      <c r="EK5" s="57">
        <f t="shared" ref="EK5:EL5" si="2">VLOOKUP(EJ5,EF:EG,2,0)</f>
        <v>2440</v>
      </c>
      <c r="EL5" s="65">
        <f t="shared" si="2"/>
        <v>2.9697699931397095E-3</v>
      </c>
      <c r="EN5" s="20"/>
      <c r="EO5" s="25" t="s">
        <v>38</v>
      </c>
      <c r="EP5" s="139">
        <v>69174.600000000006</v>
      </c>
      <c r="EQ5" s="139">
        <v>69174.600000000006</v>
      </c>
      <c r="ER5" s="3"/>
      <c r="ES5" s="3"/>
      <c r="EU5" s="20"/>
      <c r="EV5" s="25" t="s">
        <v>38</v>
      </c>
      <c r="EW5" s="139">
        <v>13834.920000000002</v>
      </c>
      <c r="EX5"/>
      <c r="EY5" s="3"/>
      <c r="FA5" s="20"/>
      <c r="FB5" s="25" t="s">
        <v>117</v>
      </c>
      <c r="FC5" s="139">
        <v>328602.39999999997</v>
      </c>
      <c r="FD5" s="141">
        <v>0.39994817507938202</v>
      </c>
      <c r="FE5" s="3"/>
    </row>
    <row r="6" spans="1:194" s="1" customFormat="1" ht="20.399999999999999">
      <c r="A6" s="103"/>
      <c r="C6" s="25" t="s">
        <v>3</v>
      </c>
      <c r="D6" s="23">
        <v>112620</v>
      </c>
      <c r="E6" s="98">
        <v>0.17477156478124845</v>
      </c>
      <c r="F6" s="4"/>
      <c r="G6" s="76" t="s">
        <v>1</v>
      </c>
      <c r="H6" s="83" t="str">
        <f>IF($C$5=$G$6,"●","")</f>
        <v/>
      </c>
      <c r="I6" s="84" t="str">
        <f>IF($C$5=$G$6,"●","")</f>
        <v/>
      </c>
      <c r="J6" s="72" t="str">
        <f t="shared" si="0"/>
        <v>●</v>
      </c>
      <c r="K6" s="77" t="str">
        <f t="shared" si="0"/>
        <v>●</v>
      </c>
      <c r="L6" s="93">
        <f t="shared" si="1"/>
        <v>109940</v>
      </c>
      <c r="N6" s="20"/>
      <c r="O6" s="3"/>
      <c r="Q6" s="17"/>
      <c r="R6" s="12"/>
      <c r="Y6" s="20"/>
      <c r="Z6" s="90">
        <f>Z5*O5</f>
        <v>59283.328000000001</v>
      </c>
      <c r="AA6" s="90">
        <f>AA5*O5</f>
        <v>47684.415999999997</v>
      </c>
      <c r="AB6" s="90">
        <f>AB5*O5</f>
        <v>39951.807999999997</v>
      </c>
      <c r="AC6" s="90">
        <f>SUM(Z6:AB6)</f>
        <v>146919.552</v>
      </c>
      <c r="AF6" s="20"/>
      <c r="AG6"/>
      <c r="AH6"/>
      <c r="AK6" s="6"/>
      <c r="AN6" s="103"/>
      <c r="AO6" s="3"/>
      <c r="AP6" s="25" t="s">
        <v>20</v>
      </c>
      <c r="AQ6" s="23">
        <v>128</v>
      </c>
      <c r="AR6"/>
      <c r="AS6" s="21"/>
      <c r="AT6" s="21"/>
      <c r="AU6" s="29" t="s">
        <v>20</v>
      </c>
      <c r="AV6" s="29">
        <f>IFERROR(VLOOKUP(AU6,$AP$5:$AQ$7,2,0),"-")</f>
        <v>128</v>
      </c>
      <c r="AW6" s="29" t="str">
        <f>IF(AU6=$AP$5,"|","")</f>
        <v/>
      </c>
      <c r="AX6" s="29" t="str">
        <f>IF(AU6=$AP$5,"○","")</f>
        <v/>
      </c>
      <c r="AY6" s="29" t="str">
        <f>IF(AX6&lt;&gt;"","","●")</f>
        <v>●</v>
      </c>
      <c r="BB6" s="25" t="s">
        <v>64</v>
      </c>
      <c r="BC6" s="23">
        <v>128</v>
      </c>
      <c r="BD6" s="21"/>
      <c r="BE6" s="46" t="s">
        <v>64</v>
      </c>
      <c r="BF6" s="29">
        <f>IFERROR(VLOOKUP(BE6,$BB$5:$BC$7,2,0),"-")</f>
        <v>128</v>
      </c>
      <c r="BG6" s="29" t="str">
        <f>IF(BE6=$BB$5,"|","")</f>
        <v/>
      </c>
      <c r="BH6" s="29" t="str">
        <f>IF(BE6=$BB$5,"○","")</f>
        <v/>
      </c>
      <c r="BI6" s="29" t="str">
        <f>IF(BH6&lt;&gt;"","","●")</f>
        <v>●</v>
      </c>
      <c r="BK6" s="25" t="s">
        <v>31</v>
      </c>
      <c r="BL6" s="23">
        <v>256</v>
      </c>
      <c r="BQ6" s="25" t="s">
        <v>34</v>
      </c>
      <c r="BR6" s="23">
        <v>128</v>
      </c>
      <c r="BS6" s="21"/>
      <c r="BT6" s="29" t="s">
        <v>16</v>
      </c>
      <c r="BU6" s="29">
        <f>IFERROR(VLOOKUP(BT6,$BQ$5:$BR$7,2,0),"-")</f>
        <v>256</v>
      </c>
      <c r="BV6" s="29" t="str">
        <f>IF(BT6=$BQ$5,"|","")</f>
        <v>|</v>
      </c>
      <c r="BW6" s="29" t="str">
        <f>IF(BT6=$BQ$5,"○","")</f>
        <v>○</v>
      </c>
      <c r="BX6" s="29" t="str">
        <f>IF(BW6&lt;&gt;"","","●")</f>
        <v/>
      </c>
      <c r="BZ6" s="25" t="s">
        <v>35</v>
      </c>
      <c r="CA6" s="23">
        <v>128</v>
      </c>
      <c r="CB6"/>
      <c r="CC6" s="21"/>
      <c r="CD6" s="21"/>
      <c r="CI6" s="25" t="s">
        <v>21</v>
      </c>
      <c r="CJ6" s="23">
        <v>128</v>
      </c>
      <c r="CK6"/>
      <c r="CL6" s="25" t="s">
        <v>21</v>
      </c>
      <c r="CM6" s="95">
        <v>55489</v>
      </c>
      <c r="CN6"/>
      <c r="CO6"/>
      <c r="CP6" s="21" t="s">
        <v>118</v>
      </c>
      <c r="CQ6" s="96">
        <f t="shared" ref="CQ6:CQ7" si="3">IFERROR(VLOOKUP(CP6,$CL$5:$CM$7,2,0),"-")</f>
        <v>51804</v>
      </c>
      <c r="CS6"/>
      <c r="CT6"/>
      <c r="CU6"/>
      <c r="CW6" s="20"/>
      <c r="CX6" s="3"/>
      <c r="CY6" s="3"/>
      <c r="CZ6" s="3"/>
      <c r="DB6" s="6"/>
      <c r="DD6" s="35">
        <f>DA5</f>
        <v>0.73204734278165939</v>
      </c>
      <c r="DF6" s="103"/>
      <c r="DG6" s="3"/>
      <c r="DH6" s="140" t="s">
        <v>97</v>
      </c>
      <c r="DI6" s="139">
        <v>79860</v>
      </c>
      <c r="DJ6" s="139">
        <v>26</v>
      </c>
      <c r="DK6" s="142">
        <v>2.218998037040198E-4</v>
      </c>
      <c r="DN6" s="32" t="s">
        <v>111</v>
      </c>
      <c r="DO6" s="31">
        <v>7</v>
      </c>
      <c r="DP6" s="31">
        <v>2</v>
      </c>
      <c r="DQ6" s="51">
        <f t="shared" ref="DQ6:DQ10" si="4">VLOOKUP(DN6,$DH$5:$DI$10,2,0)</f>
        <v>126275.04000000004</v>
      </c>
      <c r="DR6" s="51">
        <f t="shared" ref="DR6:DR10" si="5">IF(DQ6&lt;&gt;MAX($DQ$5:$DQ$9),DQ6,"")</f>
        <v>126275.04000000004</v>
      </c>
      <c r="DS6" s="51" t="str">
        <f>IF(DQ6=MAX($DQ$5:$DQ$9),DQ6,"")</f>
        <v/>
      </c>
      <c r="DT6" s="51">
        <f t="shared" ref="DT6:DT10" si="6">VLOOKUP(DN6,$DH$5:$DJ$10,3,0)</f>
        <v>13188</v>
      </c>
      <c r="DU6" s="35">
        <f t="shared" ref="DU6:DU10" si="7">VLOOKUP(DN6,$DH$5:$DK$10,4,0)</f>
        <v>0.11255440812494666</v>
      </c>
      <c r="DX6" s="20"/>
      <c r="DY6"/>
      <c r="DZ6"/>
      <c r="EA6"/>
      <c r="EE6" s="20"/>
      <c r="EF6" s="55" t="s">
        <v>91</v>
      </c>
      <c r="EG6" s="143">
        <v>55841.839999999989</v>
      </c>
      <c r="EH6" s="144">
        <v>6.7966156062995373E-2</v>
      </c>
      <c r="EJ6" s="59" t="s">
        <v>91</v>
      </c>
      <c r="EK6" s="57">
        <f t="shared" ref="EK6:EL6" si="8">VLOOKUP(EJ6,EF:EG,2,0)</f>
        <v>55841.839999999989</v>
      </c>
      <c r="EL6" s="65">
        <f t="shared" si="8"/>
        <v>6.7966156062995373E-2</v>
      </c>
      <c r="EN6" s="20"/>
      <c r="EO6" s="25" t="s">
        <v>39</v>
      </c>
      <c r="EP6" s="139">
        <v>65640.5</v>
      </c>
      <c r="EQ6" s="139">
        <v>65640.5</v>
      </c>
      <c r="ER6" s="3"/>
      <c r="ES6" s="3"/>
      <c r="EU6" s="20"/>
      <c r="EV6" s="25" t="s">
        <v>39</v>
      </c>
      <c r="EW6" s="139">
        <v>13128.1</v>
      </c>
      <c r="EX6"/>
      <c r="EY6" s="3"/>
      <c r="FA6" s="20"/>
      <c r="FB6"/>
      <c r="FC6"/>
      <c r="FD6" s="3"/>
      <c r="FE6" s="3"/>
    </row>
    <row r="7" spans="1:194" s="1" customFormat="1" ht="20.399999999999999">
      <c r="A7" s="103"/>
      <c r="C7" s="25" t="s">
        <v>1</v>
      </c>
      <c r="D7" s="23">
        <v>109940</v>
      </c>
      <c r="E7" s="98">
        <v>0.17061255400506531</v>
      </c>
      <c r="F7" s="4"/>
      <c r="G7" s="76" t="s">
        <v>5</v>
      </c>
      <c r="H7" s="83" t="str">
        <f>IF($C$5=$G$7,"●","")</f>
        <v/>
      </c>
      <c r="I7" s="84" t="str">
        <f>IF($C$5=$G$7,"●","")</f>
        <v/>
      </c>
      <c r="J7" s="72" t="str">
        <f t="shared" si="0"/>
        <v>●</v>
      </c>
      <c r="K7" s="77" t="str">
        <f t="shared" si="0"/>
        <v>●</v>
      </c>
      <c r="L7" s="93">
        <f t="shared" si="1"/>
        <v>62240</v>
      </c>
      <c r="N7" s="20"/>
      <c r="O7" s="3"/>
      <c r="Q7" s="16"/>
      <c r="Y7" s="20"/>
      <c r="Z7" s="88"/>
      <c r="AA7" s="88"/>
      <c r="AB7" s="88"/>
      <c r="AC7" s="88"/>
      <c r="AF7" s="20"/>
      <c r="AG7"/>
      <c r="AH7"/>
      <c r="AK7" s="6"/>
      <c r="AN7" s="103"/>
      <c r="AO7" s="3"/>
      <c r="AP7" s="25" t="s">
        <v>51</v>
      </c>
      <c r="AQ7" s="23">
        <v>384</v>
      </c>
      <c r="AR7"/>
      <c r="AS7" s="21"/>
      <c r="AT7" s="21"/>
      <c r="BB7"/>
      <c r="BC7"/>
      <c r="BD7" s="21"/>
      <c r="BE7" s="21"/>
      <c r="BF7" s="21"/>
      <c r="BG7" s="21" t="str">
        <f t="shared" ref="BG7" si="9">IF(BE7=$AP$5,"|","")</f>
        <v/>
      </c>
      <c r="BH7" s="21" t="str">
        <f t="shared" ref="BH7" si="10">IF(BE7=$AP$5,"○","")</f>
        <v/>
      </c>
      <c r="BI7" s="21"/>
      <c r="BK7"/>
      <c r="BL7"/>
      <c r="BN7" s="21"/>
      <c r="BO7" s="21"/>
      <c r="BQ7"/>
      <c r="BR7"/>
      <c r="BZ7"/>
      <c r="CA7"/>
      <c r="CB7"/>
      <c r="CI7" s="25" t="s">
        <v>17</v>
      </c>
      <c r="CJ7" s="23">
        <v>128</v>
      </c>
      <c r="CK7"/>
      <c r="CL7" s="25" t="s">
        <v>17</v>
      </c>
      <c r="CM7" s="95">
        <v>53803</v>
      </c>
      <c r="CN7"/>
      <c r="CO7"/>
      <c r="CP7" s="29" t="s">
        <v>17</v>
      </c>
      <c r="CQ7" s="97">
        <f t="shared" si="3"/>
        <v>53803</v>
      </c>
      <c r="CS7"/>
      <c r="CT7"/>
      <c r="CU7"/>
      <c r="CW7" s="20"/>
      <c r="CX7" s="3"/>
      <c r="CY7" s="3"/>
      <c r="CZ7" s="3"/>
      <c r="DB7" s="6"/>
      <c r="DD7" s="43"/>
      <c r="DF7" s="103"/>
      <c r="DG7" s="3"/>
      <c r="DH7" s="140" t="s">
        <v>73</v>
      </c>
      <c r="DI7" s="139">
        <v>154700.79</v>
      </c>
      <c r="DJ7" s="139">
        <v>72768</v>
      </c>
      <c r="DK7" s="142">
        <v>0.62104634292054284</v>
      </c>
      <c r="DN7" s="32" t="s">
        <v>72</v>
      </c>
      <c r="DO7" s="31">
        <v>4</v>
      </c>
      <c r="DP7" s="31">
        <v>1</v>
      </c>
      <c r="DQ7" s="51">
        <f t="shared" si="4"/>
        <v>65962.609999999986</v>
      </c>
      <c r="DR7" s="51">
        <f t="shared" si="5"/>
        <v>65962.609999999986</v>
      </c>
      <c r="DS7" s="51" t="str">
        <f>IF(DQ7=MAX($DQ$5:$DQ$9),DQ7,"")</f>
        <v/>
      </c>
      <c r="DT7" s="51">
        <f t="shared" si="6"/>
        <v>16488</v>
      </c>
      <c r="DU7" s="35">
        <f t="shared" si="7"/>
        <v>0.14071861397968763</v>
      </c>
      <c r="DX7" s="20"/>
      <c r="DY7"/>
      <c r="DZ7"/>
      <c r="EA7"/>
      <c r="EE7" s="20"/>
      <c r="EF7" s="55" t="s">
        <v>89</v>
      </c>
      <c r="EG7" s="143">
        <v>55838.180000000008</v>
      </c>
      <c r="EH7" s="144">
        <v>6.7961701408005684E-2</v>
      </c>
      <c r="EJ7" s="59" t="s">
        <v>89</v>
      </c>
      <c r="EK7" s="57">
        <f t="shared" ref="EK7:EL7" si="11">VLOOKUP(EJ7,EF:EG,2,0)</f>
        <v>55838.180000000008</v>
      </c>
      <c r="EL7" s="65">
        <f t="shared" si="11"/>
        <v>6.7961701408005684E-2</v>
      </c>
      <c r="EN7" s="20"/>
      <c r="EO7" s="25" t="s">
        <v>42</v>
      </c>
      <c r="EP7" s="139">
        <v>66884.800000000003</v>
      </c>
      <c r="EQ7" s="139">
        <v>66884.800000000003</v>
      </c>
      <c r="ER7" s="3"/>
      <c r="ES7" s="3"/>
      <c r="EU7" s="20"/>
      <c r="EV7" s="25" t="s">
        <v>42</v>
      </c>
      <c r="EW7" s="139">
        <v>13376.96</v>
      </c>
      <c r="EX7"/>
      <c r="EY7" s="3"/>
      <c r="FA7" s="20"/>
      <c r="FB7"/>
      <c r="FC7"/>
      <c r="FD7" s="3"/>
      <c r="FE7" s="3"/>
    </row>
    <row r="8" spans="1:194" s="1" customFormat="1" ht="20.399999999999999">
      <c r="A8" s="103"/>
      <c r="C8" s="25" t="s">
        <v>6</v>
      </c>
      <c r="D8" s="23">
        <v>106948</v>
      </c>
      <c r="E8" s="98">
        <v>0.1659693598847892</v>
      </c>
      <c r="F8" s="4"/>
      <c r="G8" s="76" t="s">
        <v>6</v>
      </c>
      <c r="H8" s="83" t="str">
        <f>IF($C$5=$G$8,"●","")</f>
        <v/>
      </c>
      <c r="I8" s="84" t="str">
        <f>IF($C$5=$G$8,"●","")</f>
        <v/>
      </c>
      <c r="J8" s="72" t="str">
        <f t="shared" si="0"/>
        <v>●</v>
      </c>
      <c r="K8" s="77" t="str">
        <f t="shared" si="0"/>
        <v>●</v>
      </c>
      <c r="L8" s="93">
        <f t="shared" si="1"/>
        <v>106948</v>
      </c>
      <c r="N8" s="20"/>
      <c r="O8" s="3"/>
      <c r="Q8" s="16"/>
      <c r="Y8" s="20"/>
      <c r="Z8"/>
      <c r="AA8"/>
      <c r="AB8"/>
      <c r="AC8"/>
      <c r="AF8" s="20"/>
      <c r="AG8"/>
      <c r="AH8"/>
      <c r="AK8" s="6"/>
      <c r="AN8" s="103"/>
      <c r="AO8" s="3"/>
      <c r="AP8"/>
      <c r="AQ8"/>
      <c r="AR8"/>
      <c r="AS8" s="21"/>
      <c r="AT8" s="21"/>
      <c r="AZ8" s="21"/>
      <c r="BA8" s="21"/>
      <c r="BB8"/>
      <c r="BC8"/>
      <c r="BD8" s="21"/>
      <c r="BE8" s="21"/>
      <c r="BF8" s="21"/>
      <c r="BG8" s="21"/>
      <c r="BH8" s="21"/>
      <c r="BI8" s="21"/>
      <c r="BK8"/>
      <c r="BL8"/>
      <c r="BQ8"/>
      <c r="BR8"/>
      <c r="BZ8"/>
      <c r="CA8"/>
      <c r="CB8"/>
      <c r="CI8"/>
      <c r="CJ8"/>
      <c r="CK8"/>
      <c r="CL8"/>
      <c r="CM8"/>
      <c r="CN8"/>
      <c r="CO8"/>
      <c r="CP8" s="21"/>
      <c r="CQ8" s="21"/>
      <c r="CW8" s="20"/>
      <c r="CX8" s="3"/>
      <c r="CY8" s="3"/>
      <c r="CZ8" s="3"/>
      <c r="DB8" s="6"/>
      <c r="DD8" s="43"/>
      <c r="DF8" s="103"/>
      <c r="DG8" s="3"/>
      <c r="DH8" s="140" t="s">
        <v>72</v>
      </c>
      <c r="DI8" s="139">
        <v>65962.609999999986</v>
      </c>
      <c r="DJ8" s="139">
        <v>16488</v>
      </c>
      <c r="DK8" s="142">
        <v>0.14071861397968763</v>
      </c>
      <c r="DN8" s="32" t="s">
        <v>73</v>
      </c>
      <c r="DO8" s="31">
        <v>2</v>
      </c>
      <c r="DP8" s="31">
        <v>8</v>
      </c>
      <c r="DQ8" s="51">
        <f t="shared" si="4"/>
        <v>154700.79</v>
      </c>
      <c r="DR8" s="51">
        <f t="shared" si="5"/>
        <v>154700.79</v>
      </c>
      <c r="DS8" s="51" t="str">
        <f>IF(DQ8=MAX($DQ$5:$DQ$9),DQ8,"")</f>
        <v/>
      </c>
      <c r="DT8" s="51">
        <f t="shared" si="6"/>
        <v>72768</v>
      </c>
      <c r="DU8" s="35">
        <f t="shared" si="7"/>
        <v>0.62104634292054284</v>
      </c>
      <c r="DX8" s="20"/>
      <c r="DY8"/>
      <c r="DZ8"/>
      <c r="EA8"/>
      <c r="EE8" s="20"/>
      <c r="EF8" s="55" t="s">
        <v>92</v>
      </c>
      <c r="EG8" s="143">
        <v>54141.030000000013</v>
      </c>
      <c r="EH8" s="144">
        <v>6.589606815232657E-2</v>
      </c>
      <c r="EJ8" s="59" t="s">
        <v>92</v>
      </c>
      <c r="EK8" s="57">
        <f t="shared" ref="EK8:EL8" si="12">VLOOKUP(EJ8,EF:EG,2,0)</f>
        <v>54141.030000000013</v>
      </c>
      <c r="EL8" s="65">
        <f t="shared" si="12"/>
        <v>6.589606815232657E-2</v>
      </c>
      <c r="EN8" s="20"/>
      <c r="EO8" s="25" t="s">
        <v>43</v>
      </c>
      <c r="EP8" s="139">
        <v>66884.800000000003</v>
      </c>
      <c r="EQ8" s="139">
        <v>66884.800000000003</v>
      </c>
      <c r="ER8" s="3"/>
      <c r="ES8" s="3"/>
      <c r="EU8" s="20"/>
      <c r="EV8" s="25" t="s">
        <v>43</v>
      </c>
      <c r="EW8" s="139">
        <v>13376.96</v>
      </c>
      <c r="EX8"/>
      <c r="EY8" s="3"/>
      <c r="FA8" s="20"/>
      <c r="FB8"/>
      <c r="FC8"/>
      <c r="FD8" s="3"/>
      <c r="FE8" s="3"/>
    </row>
    <row r="9" spans="1:194" s="1" customFormat="1" ht="20.399999999999999">
      <c r="A9" s="103"/>
      <c r="C9" s="25" t="s">
        <v>4</v>
      </c>
      <c r="D9" s="23">
        <v>62256</v>
      </c>
      <c r="E9" s="98">
        <v>9.6613199582857426E-2</v>
      </c>
      <c r="F9" s="4"/>
      <c r="G9" s="76" t="s">
        <v>4</v>
      </c>
      <c r="H9" s="83" t="str">
        <f>IF($C$5=$G$9,"●","")</f>
        <v/>
      </c>
      <c r="I9" s="84" t="str">
        <f>IF($C$5=$G$9,"●","")</f>
        <v/>
      </c>
      <c r="J9" s="72" t="str">
        <f t="shared" si="0"/>
        <v>●</v>
      </c>
      <c r="K9" s="77" t="str">
        <f t="shared" si="0"/>
        <v>●</v>
      </c>
      <c r="L9" s="93">
        <f t="shared" si="1"/>
        <v>62256</v>
      </c>
      <c r="N9" s="20"/>
      <c r="O9" s="3"/>
      <c r="Q9" s="16"/>
      <c r="Y9" s="20"/>
      <c r="Z9"/>
      <c r="AA9"/>
      <c r="AB9"/>
      <c r="AC9"/>
      <c r="AF9" s="20"/>
      <c r="AG9"/>
      <c r="AH9"/>
      <c r="AJ9" s="10" t="s">
        <v>69</v>
      </c>
      <c r="AK9" s="10" t="s">
        <v>70</v>
      </c>
      <c r="AN9" s="103"/>
      <c r="AO9" s="3"/>
      <c r="AP9"/>
      <c r="AQ9"/>
      <c r="AR9"/>
      <c r="AS9" s="21"/>
      <c r="AT9" s="21"/>
      <c r="AU9" s="21"/>
      <c r="AV9" s="21"/>
      <c r="AW9" s="21"/>
      <c r="AX9" s="21"/>
      <c r="AY9" s="21"/>
      <c r="AZ9" s="21"/>
      <c r="BA9" s="21"/>
      <c r="BB9"/>
      <c r="BC9"/>
      <c r="BD9" s="21"/>
      <c r="BE9" s="21"/>
      <c r="BF9" s="21"/>
      <c r="BG9" s="21"/>
      <c r="BH9" s="21"/>
      <c r="BI9" s="21"/>
      <c r="BK9"/>
      <c r="BL9"/>
      <c r="BQ9"/>
      <c r="BR9"/>
      <c r="BZ9"/>
      <c r="CA9"/>
      <c r="CB9"/>
      <c r="CI9"/>
      <c r="CJ9"/>
      <c r="CK9"/>
      <c r="CL9"/>
      <c r="CM9"/>
      <c r="CN9"/>
      <c r="CO9"/>
      <c r="CP9" s="21"/>
      <c r="CQ9" s="21"/>
      <c r="CW9" s="20"/>
      <c r="CX9" s="3"/>
      <c r="CY9" s="3"/>
      <c r="CZ9" s="3"/>
      <c r="DA9" s="10" t="s">
        <v>69</v>
      </c>
      <c r="DB9" s="10" t="s">
        <v>70</v>
      </c>
      <c r="DD9" s="43"/>
      <c r="DF9" s="103"/>
      <c r="DG9" s="3"/>
      <c r="DH9" s="140" t="s">
        <v>71</v>
      </c>
      <c r="DI9" s="139">
        <v>170716</v>
      </c>
      <c r="DJ9" s="139">
        <v>11856</v>
      </c>
      <c r="DK9" s="142">
        <v>0.10118631048903302</v>
      </c>
      <c r="DN9" s="49" t="s">
        <v>74</v>
      </c>
      <c r="DO9" s="50">
        <v>6</v>
      </c>
      <c r="DP9" s="50">
        <v>6</v>
      </c>
      <c r="DQ9" s="51">
        <f t="shared" si="4"/>
        <v>224098.00999999989</v>
      </c>
      <c r="DR9" s="51" t="str">
        <f t="shared" si="5"/>
        <v/>
      </c>
      <c r="DS9" s="51">
        <f>IF(DQ9=MAX($DQ$5:$DQ$9),DQ9,"")</f>
        <v>224098.00999999989</v>
      </c>
      <c r="DT9" s="51">
        <f t="shared" si="6"/>
        <v>2844</v>
      </c>
      <c r="DU9" s="35">
        <f t="shared" si="7"/>
        <v>2.4272424682085857E-2</v>
      </c>
      <c r="DX9" s="20"/>
      <c r="DY9"/>
      <c r="DZ9"/>
      <c r="EA9"/>
      <c r="EE9" s="20"/>
      <c r="EF9" s="55" t="s">
        <v>88</v>
      </c>
      <c r="EG9" s="143">
        <v>55836.960000000014</v>
      </c>
      <c r="EH9" s="144">
        <v>6.7960216523009126E-2</v>
      </c>
      <c r="EJ9" s="59" t="s">
        <v>88</v>
      </c>
      <c r="EK9" s="57">
        <f t="shared" ref="EK9:EL9" si="13">VLOOKUP(EJ9,EF:EG,2,0)</f>
        <v>55836.960000000014</v>
      </c>
      <c r="EL9" s="65">
        <f t="shared" si="13"/>
        <v>6.7960216523009126E-2</v>
      </c>
      <c r="EN9" s="20"/>
      <c r="EO9" s="25" t="s">
        <v>44</v>
      </c>
      <c r="EP9" s="139">
        <v>66884.800000000003</v>
      </c>
      <c r="EQ9" s="139">
        <v>66884.800000000003</v>
      </c>
      <c r="ER9" s="3"/>
      <c r="ES9" s="3"/>
      <c r="EU9" s="20"/>
      <c r="EV9" s="25" t="s">
        <v>44</v>
      </c>
      <c r="EW9" s="139">
        <v>13376.96</v>
      </c>
      <c r="EX9"/>
      <c r="EY9" s="3"/>
      <c r="FA9" s="20"/>
      <c r="FB9"/>
      <c r="FC9"/>
      <c r="FD9" s="3"/>
      <c r="FE9" s="3"/>
    </row>
    <row r="10" spans="1:194" s="1" customFormat="1" ht="20.399999999999999">
      <c r="A10" s="103"/>
      <c r="C10" s="25" t="s">
        <v>5</v>
      </c>
      <c r="D10" s="23">
        <v>62240</v>
      </c>
      <c r="E10" s="98">
        <v>9.6588369667775731E-2</v>
      </c>
      <c r="F10" s="4"/>
      <c r="G10" s="78" t="s">
        <v>3</v>
      </c>
      <c r="H10" s="85" t="str">
        <f>IF($C$5=$G$10,"●","")</f>
        <v/>
      </c>
      <c r="I10" s="86" t="str">
        <f>IF($C$5=$G$10,"●","")</f>
        <v/>
      </c>
      <c r="J10" s="79" t="str">
        <f t="shared" si="0"/>
        <v>●</v>
      </c>
      <c r="K10" s="80" t="str">
        <f t="shared" si="0"/>
        <v>●</v>
      </c>
      <c r="L10" s="94">
        <f t="shared" si="1"/>
        <v>112620</v>
      </c>
      <c r="N10" s="20"/>
      <c r="O10" s="3"/>
      <c r="Q10" s="16"/>
      <c r="Y10" s="20"/>
      <c r="Z10"/>
      <c r="AA10"/>
      <c r="AB10"/>
      <c r="AC10"/>
      <c r="AF10" s="20"/>
      <c r="AG10"/>
      <c r="AH10"/>
      <c r="AJ10" s="37">
        <v>0</v>
      </c>
      <c r="AK10" s="38">
        <v>1</v>
      </c>
      <c r="AN10" s="103"/>
      <c r="AO10" s="3"/>
      <c r="AP10"/>
      <c r="AQ10"/>
      <c r="AR10"/>
      <c r="BB10"/>
      <c r="BC10"/>
      <c r="BK10"/>
      <c r="BL10"/>
      <c r="BZ10"/>
      <c r="CA10"/>
      <c r="CB10"/>
      <c r="CI10"/>
      <c r="CJ10"/>
      <c r="CK10"/>
      <c r="CL10"/>
      <c r="CM10"/>
      <c r="CN10"/>
      <c r="CO10"/>
      <c r="CW10" s="20"/>
      <c r="CX10" s="3"/>
      <c r="CY10" s="3"/>
      <c r="CZ10" s="3"/>
      <c r="DA10" s="37">
        <v>0</v>
      </c>
      <c r="DB10" s="38">
        <v>1</v>
      </c>
      <c r="DD10" s="43"/>
      <c r="DF10" s="103"/>
      <c r="DG10" s="3"/>
      <c r="DH10" s="140" t="s">
        <v>111</v>
      </c>
      <c r="DI10" s="139">
        <v>126275.04000000004</v>
      </c>
      <c r="DJ10" s="139">
        <v>13188</v>
      </c>
      <c r="DK10" s="142">
        <v>0.11255440812494666</v>
      </c>
      <c r="DN10" s="33" t="s">
        <v>97</v>
      </c>
      <c r="DO10" s="34">
        <v>5</v>
      </c>
      <c r="DP10" s="34">
        <v>9</v>
      </c>
      <c r="DQ10" s="52">
        <f t="shared" si="4"/>
        <v>79860</v>
      </c>
      <c r="DR10" s="52">
        <f t="shared" si="5"/>
        <v>79860</v>
      </c>
      <c r="DS10" s="52" t="str">
        <f>IF(DQ10=MAX($DQ$5:$DQ$10),DQ10,"")</f>
        <v/>
      </c>
      <c r="DT10" s="52">
        <f t="shared" si="6"/>
        <v>26</v>
      </c>
      <c r="DU10" s="68">
        <f t="shared" si="7"/>
        <v>2.218998037040198E-4</v>
      </c>
      <c r="DX10" s="20"/>
      <c r="DY10"/>
      <c r="DZ10"/>
      <c r="EA10"/>
      <c r="EE10" s="20"/>
      <c r="EF10" s="140" t="s">
        <v>97</v>
      </c>
      <c r="EG10" s="139">
        <v>79860</v>
      </c>
      <c r="EH10" s="144">
        <v>9.7199111332843105E-2</v>
      </c>
      <c r="EJ10" s="60" t="s">
        <v>97</v>
      </c>
      <c r="EK10" s="57">
        <f t="shared" ref="EK10:EL10" si="14">VLOOKUP(EJ10,EF:EG,2,0)</f>
        <v>79860</v>
      </c>
      <c r="EL10" s="65">
        <f t="shared" si="14"/>
        <v>9.7199111332843105E-2</v>
      </c>
      <c r="EN10" s="20"/>
      <c r="EO10" s="25" t="s">
        <v>45</v>
      </c>
      <c r="EP10" s="139">
        <v>66884.800000000003</v>
      </c>
      <c r="EQ10" s="139">
        <v>66884.800000000003</v>
      </c>
      <c r="ER10" s="3"/>
      <c r="ES10" s="3"/>
      <c r="EU10" s="20"/>
      <c r="EV10" s="25" t="s">
        <v>45</v>
      </c>
      <c r="EW10" s="139">
        <v>13376.96</v>
      </c>
      <c r="EX10"/>
      <c r="EY10" s="3"/>
      <c r="FA10" s="20"/>
      <c r="FB10"/>
      <c r="FC10"/>
      <c r="FD10" s="3"/>
      <c r="FE10" s="3"/>
    </row>
    <row r="11" spans="1:194" s="1" customFormat="1" ht="14.4">
      <c r="A11" s="103"/>
      <c r="C11"/>
      <c r="D11"/>
      <c r="E11"/>
      <c r="F11" s="4"/>
      <c r="G11"/>
      <c r="H11"/>
      <c r="I11"/>
      <c r="J11"/>
      <c r="K11"/>
      <c r="L11"/>
      <c r="N11" s="20"/>
      <c r="O11" s="3"/>
      <c r="Q11" s="19"/>
      <c r="Y11" s="20"/>
      <c r="Z11"/>
      <c r="AA11"/>
      <c r="AF11" s="20"/>
      <c r="AG11"/>
      <c r="AH11"/>
      <c r="AJ11" s="39">
        <f>SIN(AJ5*2*PI())</f>
        <v>0.99364483721177543</v>
      </c>
      <c r="AK11" s="40">
        <f>COS(AJ5*2*PI())</f>
        <v>-0.11256081681644096</v>
      </c>
      <c r="AN11" s="103"/>
      <c r="AO11" s="3"/>
      <c r="AP11"/>
      <c r="AQ11"/>
      <c r="AR11"/>
      <c r="BB11"/>
      <c r="BC11"/>
      <c r="BK11"/>
      <c r="BL11"/>
      <c r="BZ11"/>
      <c r="CA11"/>
      <c r="CB11"/>
      <c r="CI11"/>
      <c r="CJ11"/>
      <c r="CK11"/>
      <c r="CL11"/>
      <c r="CM11"/>
      <c r="CN11"/>
      <c r="CO11"/>
      <c r="CW11" s="20"/>
      <c r="CX11" s="3"/>
      <c r="CY11" s="3"/>
      <c r="CZ11" s="3"/>
      <c r="DA11" s="39">
        <f>SIN(DA5*2*PI())</f>
        <v>-0.99364483721177566</v>
      </c>
      <c r="DB11" s="40">
        <f>COS(DA5*2*PI())</f>
        <v>-0.11256081681643834</v>
      </c>
      <c r="DD11" s="43"/>
      <c r="DF11" s="103"/>
      <c r="DG11" s="3"/>
      <c r="DH11" s="140" t="s">
        <v>51</v>
      </c>
      <c r="DI11" s="139">
        <v>821612.45</v>
      </c>
      <c r="DJ11" s="139">
        <v>117170</v>
      </c>
      <c r="DK11" s="141">
        <v>1</v>
      </c>
      <c r="DX11" s="20"/>
      <c r="DY11"/>
      <c r="DZ11"/>
      <c r="EA11"/>
      <c r="EE11" s="20"/>
      <c r="EF11" s="55" t="s">
        <v>97</v>
      </c>
      <c r="EG11" s="143">
        <v>79860</v>
      </c>
      <c r="EH11" s="144">
        <v>9.7199111332843105E-2</v>
      </c>
      <c r="EJ11" s="59" t="s">
        <v>97</v>
      </c>
      <c r="EK11" s="57">
        <f t="shared" ref="EK11:EL11" si="15">VLOOKUP(EJ11,EF:EG,2,0)</f>
        <v>79860</v>
      </c>
      <c r="EL11" s="65">
        <f t="shared" si="15"/>
        <v>9.7199111332843105E-2</v>
      </c>
      <c r="EN11" s="20"/>
      <c r="EO11" s="25" t="s">
        <v>46</v>
      </c>
      <c r="EP11" s="139">
        <v>66884.800000000003</v>
      </c>
      <c r="EQ11" s="139">
        <v>66884.800000000003</v>
      </c>
      <c r="ER11" s="3"/>
      <c r="ES11" s="3"/>
      <c r="EU11" s="20"/>
      <c r="EV11" s="25" t="s">
        <v>46</v>
      </c>
      <c r="EW11" s="139">
        <v>13376.96</v>
      </c>
      <c r="EX11"/>
      <c r="EY11" s="3"/>
      <c r="FA11" s="20"/>
      <c r="FB11"/>
      <c r="FC11"/>
      <c r="FD11" s="3"/>
      <c r="FE11" s="3"/>
    </row>
    <row r="12" spans="1:194" s="1" customFormat="1" ht="14.4">
      <c r="A12" s="103"/>
      <c r="C12"/>
      <c r="D12"/>
      <c r="E12"/>
      <c r="F12" s="4"/>
      <c r="G12"/>
      <c r="H12"/>
      <c r="I12"/>
      <c r="J12"/>
      <c r="K12"/>
      <c r="L12"/>
      <c r="N12" s="20"/>
      <c r="O12" s="3"/>
      <c r="Q12" s="16"/>
      <c r="Y12" s="20"/>
      <c r="Z12"/>
      <c r="AA12"/>
      <c r="AF12" s="20"/>
      <c r="AN12" s="103"/>
      <c r="AO12" s="3"/>
      <c r="AP12"/>
      <c r="AQ12"/>
      <c r="AR12"/>
      <c r="BZ12"/>
      <c r="CA12"/>
      <c r="CB12"/>
      <c r="CI12"/>
      <c r="CJ12"/>
      <c r="CK12"/>
      <c r="CL12"/>
      <c r="CM12"/>
      <c r="CN12"/>
      <c r="CO12"/>
      <c r="CW12" s="20"/>
      <c r="CX12" s="3"/>
      <c r="CY12" s="3"/>
      <c r="CZ12" s="3"/>
      <c r="DD12" s="43"/>
      <c r="DF12" s="103"/>
      <c r="DG12" s="3"/>
      <c r="DH12"/>
      <c r="DI12"/>
      <c r="DJ12"/>
      <c r="DX12" s="20"/>
      <c r="EE12" s="20"/>
      <c r="EF12" s="140" t="s">
        <v>73</v>
      </c>
      <c r="EG12" s="139">
        <v>154700.79</v>
      </c>
      <c r="EH12" s="144">
        <v>0.1882892475643474</v>
      </c>
      <c r="EJ12" s="60" t="s">
        <v>73</v>
      </c>
      <c r="EK12" s="57">
        <f t="shared" ref="EK12:EL12" si="16">VLOOKUP(EJ12,EF:EG,2,0)</f>
        <v>154700.79</v>
      </c>
      <c r="EL12" s="65">
        <f t="shared" si="16"/>
        <v>0.1882892475643474</v>
      </c>
      <c r="EN12" s="20"/>
      <c r="EO12" s="25" t="s">
        <v>47</v>
      </c>
      <c r="EP12" s="139">
        <v>66884.800000000003</v>
      </c>
      <c r="EQ12" s="139">
        <v>66884.800000000003</v>
      </c>
      <c r="ER12" s="3"/>
      <c r="ES12" s="3"/>
      <c r="EU12" s="20"/>
      <c r="EV12" s="25" t="s">
        <v>47</v>
      </c>
      <c r="EW12" s="139">
        <v>13376.96</v>
      </c>
      <c r="EX12"/>
      <c r="EY12" s="3"/>
      <c r="FA12" s="20"/>
      <c r="FB12"/>
      <c r="FC12"/>
      <c r="FD12" s="3"/>
      <c r="FE12" s="3"/>
    </row>
    <row r="13" spans="1:194" s="1" customFormat="1" ht="14.4">
      <c r="A13" s="103"/>
      <c r="C13"/>
      <c r="D13"/>
      <c r="E13"/>
      <c r="F13" s="4"/>
      <c r="G13"/>
      <c r="H13"/>
      <c r="I13"/>
      <c r="J13"/>
      <c r="K13"/>
      <c r="L13"/>
      <c r="N13" s="20"/>
      <c r="O13" s="3"/>
      <c r="Q13" s="16"/>
      <c r="R13" s="13"/>
      <c r="Y13" s="20"/>
      <c r="Z13"/>
      <c r="AA13"/>
      <c r="AF13" s="20"/>
      <c r="AN13" s="103"/>
      <c r="AO13" s="3"/>
      <c r="AP13"/>
      <c r="AQ13"/>
      <c r="AR13"/>
      <c r="BZ13"/>
      <c r="CA13"/>
      <c r="CB13"/>
      <c r="CI13"/>
      <c r="CJ13"/>
      <c r="CK13"/>
      <c r="CL13"/>
      <c r="CM13"/>
      <c r="CN13"/>
      <c r="CO13"/>
      <c r="CW13" s="20"/>
      <c r="CX13" s="3"/>
      <c r="CY13" s="3"/>
      <c r="CZ13" s="3"/>
      <c r="DD13" s="43"/>
      <c r="DF13" s="103"/>
      <c r="DG13" s="3"/>
      <c r="DH13"/>
      <c r="DI13"/>
      <c r="DJ13"/>
      <c r="DX13" s="20"/>
      <c r="EE13" s="20"/>
      <c r="EF13" s="55" t="s">
        <v>102</v>
      </c>
      <c r="EG13" s="143">
        <v>98400</v>
      </c>
      <c r="EH13" s="144">
        <v>0.11976449480530631</v>
      </c>
      <c r="EJ13" s="59" t="s">
        <v>102</v>
      </c>
      <c r="EK13" s="57">
        <f t="shared" ref="EK13:EL13" si="17">VLOOKUP(EJ13,EF:EG,2,0)</f>
        <v>98400</v>
      </c>
      <c r="EL13" s="65">
        <f t="shared" si="17"/>
        <v>0.11976449480530631</v>
      </c>
      <c r="EN13" s="20"/>
      <c r="EO13" s="25" t="s">
        <v>48</v>
      </c>
      <c r="EP13" s="139">
        <v>66884.800000000003</v>
      </c>
      <c r="EQ13" s="139">
        <v>66884.800000000003</v>
      </c>
      <c r="ER13" s="3"/>
      <c r="ES13" s="3"/>
      <c r="EU13" s="20"/>
      <c r="EV13" s="25" t="s">
        <v>48</v>
      </c>
      <c r="EW13" s="139">
        <v>13376.96</v>
      </c>
      <c r="EX13"/>
      <c r="EY13" s="3"/>
      <c r="FA13" s="20"/>
      <c r="FB13"/>
      <c r="FC13"/>
      <c r="FD13" s="3"/>
      <c r="FE13" s="3"/>
    </row>
    <row r="14" spans="1:194" s="1" customFormat="1" ht="14.4">
      <c r="A14" s="103"/>
      <c r="C14"/>
      <c r="D14"/>
      <c r="E14"/>
      <c r="F14" s="4"/>
      <c r="G14"/>
      <c r="H14"/>
      <c r="I14"/>
      <c r="J14"/>
      <c r="K14"/>
      <c r="L14"/>
      <c r="N14" s="20"/>
      <c r="O14" s="3"/>
      <c r="Q14" s="16"/>
      <c r="R14" s="13"/>
      <c r="Y14" s="20"/>
      <c r="Z14"/>
      <c r="AA14"/>
      <c r="AF14" s="20"/>
      <c r="AI14"/>
      <c r="AN14" s="103"/>
      <c r="AO14" s="3"/>
      <c r="BZ14"/>
      <c r="CA14"/>
      <c r="CB14"/>
      <c r="CI14"/>
      <c r="CJ14"/>
      <c r="CK14"/>
      <c r="CL14"/>
      <c r="CM14"/>
      <c r="CN14"/>
      <c r="CO14"/>
      <c r="CW14" s="20"/>
      <c r="CX14" s="3"/>
      <c r="CY14" s="3"/>
      <c r="CZ14" s="3"/>
      <c r="DF14" s="103"/>
      <c r="DG14" s="3"/>
      <c r="DH14"/>
      <c r="DI14"/>
      <c r="DJ14"/>
      <c r="DX14" s="20"/>
      <c r="EE14" s="20"/>
      <c r="EF14" s="55" t="s">
        <v>101</v>
      </c>
      <c r="EG14" s="143">
        <v>56300.790000000015</v>
      </c>
      <c r="EH14" s="144">
        <v>6.8524752759041088E-2</v>
      </c>
      <c r="EJ14" s="59" t="s">
        <v>101</v>
      </c>
      <c r="EK14" s="57">
        <f t="shared" ref="EK14:EL14" si="18">VLOOKUP(EJ14,EF:EG,2,0)</f>
        <v>56300.790000000015</v>
      </c>
      <c r="EL14" s="65">
        <f t="shared" si="18"/>
        <v>6.8524752759041088E-2</v>
      </c>
      <c r="EN14" s="20"/>
      <c r="EO14" s="25" t="s">
        <v>49</v>
      </c>
      <c r="EP14" s="139">
        <v>66884.800000000003</v>
      </c>
      <c r="EQ14" s="139">
        <v>66884.800000000003</v>
      </c>
      <c r="ER14" s="3"/>
      <c r="ES14" s="3"/>
      <c r="EU14" s="20"/>
      <c r="EV14" s="25" t="s">
        <v>49</v>
      </c>
      <c r="EW14" s="139">
        <v>13376.96</v>
      </c>
      <c r="EX14"/>
      <c r="EY14" s="3"/>
      <c r="FA14" s="20"/>
      <c r="FB14"/>
      <c r="FC14"/>
      <c r="FD14" s="3"/>
      <c r="FE14" s="3"/>
    </row>
    <row r="15" spans="1:194" s="1" customFormat="1" ht="14.4">
      <c r="A15" s="103"/>
      <c r="C15"/>
      <c r="D15"/>
      <c r="E15"/>
      <c r="F15" s="4"/>
      <c r="G15"/>
      <c r="H15"/>
      <c r="I15"/>
      <c r="J15"/>
      <c r="K15"/>
      <c r="L15"/>
      <c r="N15" s="20"/>
      <c r="O15" s="3"/>
      <c r="Q15" s="16"/>
      <c r="Y15" s="20"/>
      <c r="Z15"/>
      <c r="AA15"/>
      <c r="AF15" s="20"/>
      <c r="AI15"/>
      <c r="AN15" s="103"/>
      <c r="AO15" s="3"/>
      <c r="AP15"/>
      <c r="AQ15"/>
      <c r="AR15"/>
      <c r="BZ15"/>
      <c r="CA15"/>
      <c r="CB15"/>
      <c r="CI15"/>
      <c r="CJ15"/>
      <c r="CK15"/>
      <c r="CL15"/>
      <c r="CM15"/>
      <c r="CN15"/>
      <c r="CO15"/>
      <c r="CW15" s="20"/>
      <c r="CX15" s="3"/>
      <c r="CY15" s="3"/>
      <c r="CZ15" s="3"/>
      <c r="DF15" s="103"/>
      <c r="DG15" s="3"/>
      <c r="DH15"/>
      <c r="DI15"/>
      <c r="DJ15"/>
      <c r="DX15" s="20"/>
      <c r="EE15" s="20"/>
      <c r="EF15" s="140" t="s">
        <v>72</v>
      </c>
      <c r="EG15" s="139">
        <v>65962.609999999986</v>
      </c>
      <c r="EH15" s="144">
        <v>8.0284336002941506E-2</v>
      </c>
      <c r="EJ15" s="60" t="s">
        <v>72</v>
      </c>
      <c r="EK15" s="57">
        <f t="shared" ref="EK15:EL15" si="19">VLOOKUP(EJ15,EF:EG,2,0)</f>
        <v>65962.609999999986</v>
      </c>
      <c r="EL15" s="65">
        <f t="shared" si="19"/>
        <v>8.0284336002941506E-2</v>
      </c>
      <c r="EN15" s="20"/>
      <c r="EO15" s="25" t="s">
        <v>50</v>
      </c>
      <c r="EP15" s="139">
        <v>66884.800000000003</v>
      </c>
      <c r="EQ15" s="139">
        <v>66884.800000000003</v>
      </c>
      <c r="ER15" s="3"/>
      <c r="ES15" s="3"/>
      <c r="EU15" s="20"/>
      <c r="EV15" s="25" t="s">
        <v>50</v>
      </c>
      <c r="EW15" s="139">
        <v>13376.96</v>
      </c>
      <c r="EX15"/>
      <c r="EY15" s="3"/>
      <c r="FA15" s="20"/>
      <c r="FB15"/>
      <c r="FC15"/>
      <c r="FD15" s="3"/>
      <c r="FE15" s="3"/>
    </row>
    <row r="16" spans="1:194" s="1" customFormat="1" ht="14.4">
      <c r="A16" s="103"/>
      <c r="C16"/>
      <c r="D16"/>
      <c r="E16"/>
      <c r="F16" s="4"/>
      <c r="G16"/>
      <c r="H16"/>
      <c r="I16"/>
      <c r="J16"/>
      <c r="K16"/>
      <c r="L16"/>
      <c r="N16" s="20"/>
      <c r="O16" s="3"/>
      <c r="Q16" s="16"/>
      <c r="Y16" s="20"/>
      <c r="Z16"/>
      <c r="AA16"/>
      <c r="AF16" s="20"/>
      <c r="AI16"/>
      <c r="AN16" s="103"/>
      <c r="AO16" s="3"/>
      <c r="AP16"/>
      <c r="AQ16"/>
      <c r="AR16"/>
      <c r="BZ16"/>
      <c r="CA16"/>
      <c r="CB16"/>
      <c r="CI16"/>
      <c r="CJ16"/>
      <c r="CL16"/>
      <c r="CM16"/>
      <c r="CW16" s="20"/>
      <c r="CX16" s="3"/>
      <c r="CY16" s="3"/>
      <c r="CZ16" s="3"/>
      <c r="DD16" s="42"/>
      <c r="DF16" s="103"/>
      <c r="DG16" s="3"/>
      <c r="DH16"/>
      <c r="DI16"/>
      <c r="DJ16"/>
      <c r="DX16" s="20"/>
      <c r="EE16" s="20"/>
      <c r="EF16" s="55" t="s">
        <v>100</v>
      </c>
      <c r="EG16" s="143">
        <v>56299.559999999983</v>
      </c>
      <c r="EH16" s="144">
        <v>6.8523255702855987E-2</v>
      </c>
      <c r="EJ16" s="59" t="s">
        <v>100</v>
      </c>
      <c r="EK16" s="57">
        <f t="shared" ref="EK16:EL16" si="20">VLOOKUP(EJ16,EF:EG,2,0)</f>
        <v>56299.559999999983</v>
      </c>
      <c r="EL16" s="65">
        <f t="shared" si="20"/>
        <v>6.8523255702855987E-2</v>
      </c>
      <c r="EN16" s="20"/>
      <c r="EO16" s="25" t="s">
        <v>51</v>
      </c>
      <c r="EP16" s="139">
        <v>821612.45000000019</v>
      </c>
      <c r="EQ16" s="139">
        <v>821612.45000000019</v>
      </c>
      <c r="ER16" s="3"/>
      <c r="ES16" s="3"/>
      <c r="EU16" s="20"/>
      <c r="EV16" s="25" t="s">
        <v>51</v>
      </c>
      <c r="EW16" s="139">
        <v>164322.48999999996</v>
      </c>
      <c r="EX16"/>
      <c r="EY16" s="3"/>
      <c r="FA16" s="20"/>
      <c r="FB16"/>
      <c r="FC16"/>
      <c r="FD16" s="3"/>
      <c r="FE16" s="3"/>
    </row>
    <row r="17" spans="1:161" s="1" customFormat="1" ht="14.4">
      <c r="A17" s="103"/>
      <c r="C17"/>
      <c r="D17"/>
      <c r="E17"/>
      <c r="F17" s="4"/>
      <c r="G17"/>
      <c r="H17"/>
      <c r="I17"/>
      <c r="J17"/>
      <c r="K17"/>
      <c r="L17"/>
      <c r="N17" s="20"/>
      <c r="O17" s="3"/>
      <c r="Q17" s="16"/>
      <c r="Y17" s="20"/>
      <c r="Z17"/>
      <c r="AA17"/>
      <c r="AF17" s="20"/>
      <c r="AI17"/>
      <c r="AN17" s="103"/>
      <c r="AO17" s="3"/>
      <c r="AP17"/>
      <c r="AQ17"/>
      <c r="AR17"/>
      <c r="BZ17"/>
      <c r="CA17"/>
      <c r="CB17"/>
      <c r="CI17"/>
      <c r="CJ17"/>
      <c r="CL17"/>
      <c r="CM17"/>
      <c r="CW17" s="20"/>
      <c r="CX17" s="3"/>
      <c r="CY17" s="3"/>
      <c r="CZ17" s="3"/>
      <c r="DD17" s="42"/>
      <c r="DF17" s="103"/>
      <c r="DG17" s="3"/>
      <c r="DH17"/>
      <c r="DI17"/>
      <c r="DJ17"/>
      <c r="DX17" s="20"/>
      <c r="EE17" s="20"/>
      <c r="EF17" s="55" t="s">
        <v>99</v>
      </c>
      <c r="EG17" s="143">
        <v>5866.3</v>
      </c>
      <c r="EH17" s="144">
        <v>7.1399843076866715E-3</v>
      </c>
      <c r="EJ17" s="59" t="s">
        <v>99</v>
      </c>
      <c r="EK17" s="57">
        <f t="shared" ref="EK17:EL17" si="21">VLOOKUP(EJ17,EF:EG,2,0)</f>
        <v>5866.3</v>
      </c>
      <c r="EL17" s="65">
        <f t="shared" si="21"/>
        <v>7.1399843076866715E-3</v>
      </c>
      <c r="EN17" s="20"/>
      <c r="EO17" s="3"/>
      <c r="EP17" s="3"/>
      <c r="EQ17" s="3"/>
      <c r="ER17" s="3"/>
      <c r="ES17" s="3"/>
      <c r="EU17" s="20"/>
      <c r="EV17"/>
      <c r="EW17"/>
      <c r="EX17"/>
      <c r="EY17" s="3"/>
      <c r="FA17" s="20"/>
      <c r="FB17"/>
      <c r="FC17"/>
      <c r="FD17" s="3"/>
      <c r="FE17" s="3"/>
    </row>
    <row r="18" spans="1:161" s="1" customFormat="1" ht="14.4">
      <c r="A18" s="103"/>
      <c r="C18"/>
      <c r="D18"/>
      <c r="E18"/>
      <c r="F18" s="4"/>
      <c r="G18"/>
      <c r="H18"/>
      <c r="I18"/>
      <c r="J18"/>
      <c r="K18"/>
      <c r="L18"/>
      <c r="N18" s="20"/>
      <c r="O18" s="3"/>
      <c r="Q18" s="16"/>
      <c r="Y18" s="20"/>
      <c r="Z18"/>
      <c r="AA18"/>
      <c r="AF18" s="20"/>
      <c r="AG18"/>
      <c r="AH18"/>
      <c r="AI18"/>
      <c r="AN18" s="103"/>
      <c r="AO18" s="3"/>
      <c r="AP18"/>
      <c r="AQ18"/>
      <c r="AR18"/>
      <c r="BZ18"/>
      <c r="CA18"/>
      <c r="CB18"/>
      <c r="CI18"/>
      <c r="CJ18"/>
      <c r="CL18"/>
      <c r="CM18"/>
      <c r="CW18" s="20"/>
      <c r="CX18" s="3"/>
      <c r="CY18" s="3"/>
      <c r="CZ18" s="3"/>
      <c r="DD18" s="42"/>
      <c r="DF18" s="103"/>
      <c r="DG18" s="3"/>
      <c r="DH18"/>
      <c r="DI18"/>
      <c r="DJ18"/>
      <c r="DX18" s="20"/>
      <c r="EE18" s="20"/>
      <c r="EF18" s="55" t="s">
        <v>98</v>
      </c>
      <c r="EG18" s="143">
        <v>3796.75</v>
      </c>
      <c r="EH18" s="144">
        <v>4.6210959923988493E-3</v>
      </c>
      <c r="EJ18" s="59" t="s">
        <v>98</v>
      </c>
      <c r="EK18" s="57">
        <f t="shared" ref="EK18:EL18" si="22">VLOOKUP(EJ18,EF:EG,2,0)</f>
        <v>3796.75</v>
      </c>
      <c r="EL18" s="65">
        <f t="shared" si="22"/>
        <v>4.6210959923988493E-3</v>
      </c>
      <c r="EN18" s="20"/>
      <c r="EO18" s="3"/>
      <c r="EP18" s="3"/>
      <c r="EQ18" s="3"/>
      <c r="ER18" s="3"/>
      <c r="ES18" s="3"/>
      <c r="EU18" s="20"/>
      <c r="EV18"/>
      <c r="EW18"/>
      <c r="EX18"/>
      <c r="EY18" s="3"/>
      <c r="FA18" s="20"/>
      <c r="FB18"/>
      <c r="FC18"/>
      <c r="FD18" s="3"/>
      <c r="FE18" s="3"/>
    </row>
    <row r="19" spans="1:161" s="1" customFormat="1" ht="14.4">
      <c r="A19" s="103"/>
      <c r="C19"/>
      <c r="D19"/>
      <c r="E19"/>
      <c r="F19" s="4"/>
      <c r="G19"/>
      <c r="H19"/>
      <c r="I19"/>
      <c r="J19"/>
      <c r="K19"/>
      <c r="L19"/>
      <c r="N19" s="20"/>
      <c r="O19" s="3"/>
      <c r="Q19" s="16"/>
      <c r="Z19"/>
      <c r="AA19"/>
      <c r="AF19" s="20"/>
      <c r="AG19"/>
      <c r="AH19"/>
      <c r="AI19"/>
      <c r="AN19" s="103"/>
      <c r="AO19" s="3"/>
      <c r="AP19"/>
      <c r="AQ19"/>
      <c r="AR19"/>
      <c r="BZ19"/>
      <c r="CA19"/>
      <c r="CB19"/>
      <c r="CI19"/>
      <c r="CJ19"/>
      <c r="CL19"/>
      <c r="CM19"/>
      <c r="CW19" s="20"/>
      <c r="CX19" s="3"/>
      <c r="CY19" s="3"/>
      <c r="CZ19" s="3"/>
      <c r="DF19" s="103"/>
      <c r="DG19" s="3"/>
      <c r="DH19"/>
      <c r="DI19"/>
      <c r="DJ19"/>
      <c r="DX19" s="20"/>
      <c r="EE19" s="20"/>
      <c r="EF19" s="140" t="s">
        <v>71</v>
      </c>
      <c r="EG19" s="139">
        <v>170716</v>
      </c>
      <c r="EH19" s="144">
        <v>0.20778166153640928</v>
      </c>
      <c r="EJ19" s="60" t="s">
        <v>111</v>
      </c>
      <c r="EK19" s="57">
        <f t="shared" ref="EK19:EL19" si="23">VLOOKUP(EJ19,EF:EG,2,0)</f>
        <v>126275.04</v>
      </c>
      <c r="EL19" s="65">
        <f t="shared" si="23"/>
        <v>0.15369173142398218</v>
      </c>
      <c r="EN19" s="20"/>
      <c r="EO19" s="3"/>
      <c r="EP19" s="3"/>
      <c r="EQ19" s="3"/>
      <c r="ER19" s="3"/>
      <c r="ES19" s="3"/>
      <c r="EU19" s="20"/>
      <c r="EV19"/>
      <c r="EW19"/>
      <c r="EX19"/>
      <c r="EY19" s="3"/>
      <c r="FA19" s="20"/>
      <c r="FB19"/>
      <c r="FC19"/>
      <c r="FD19" s="3"/>
      <c r="FE19" s="3"/>
    </row>
    <row r="20" spans="1:161" s="1" customFormat="1" ht="14.4">
      <c r="A20"/>
      <c r="B20"/>
      <c r="C20"/>
      <c r="D20"/>
      <c r="E20"/>
      <c r="F20" s="4"/>
      <c r="G20"/>
      <c r="H20"/>
      <c r="I20"/>
      <c r="J20"/>
      <c r="K20"/>
      <c r="L20"/>
      <c r="O20" s="3"/>
      <c r="Q20" s="16"/>
      <c r="Z20"/>
      <c r="AA20"/>
      <c r="AG20"/>
      <c r="AH20"/>
      <c r="AI20"/>
      <c r="AN20" s="103"/>
      <c r="AO20" s="3"/>
      <c r="AP20"/>
      <c r="AQ20"/>
      <c r="AR20"/>
      <c r="BZ20"/>
      <c r="CA20"/>
      <c r="CB20"/>
      <c r="CI20"/>
      <c r="CJ20"/>
      <c r="CL20"/>
      <c r="CM20"/>
      <c r="DF20" s="103"/>
      <c r="DG20" s="3"/>
      <c r="DH20"/>
      <c r="DI20"/>
      <c r="DJ20"/>
      <c r="DX20" s="20"/>
      <c r="EE20" s="20"/>
      <c r="EF20" s="55" t="s">
        <v>93</v>
      </c>
      <c r="EG20" s="143">
        <v>86016</v>
      </c>
      <c r="EH20" s="144">
        <v>0.10469169497127263</v>
      </c>
      <c r="EJ20" s="59" t="s">
        <v>96</v>
      </c>
      <c r="EK20" s="57">
        <f t="shared" ref="EK20:EL20" si="24">VLOOKUP(EJ20,EF:EG,2,0)</f>
        <v>55629.989999999991</v>
      </c>
      <c r="EL20" s="65">
        <f t="shared" si="24"/>
        <v>6.7708309434697564E-2</v>
      </c>
      <c r="EN20" s="20"/>
      <c r="EO20" s="3"/>
      <c r="EP20" s="3"/>
      <c r="EQ20" s="3"/>
      <c r="ER20" s="3"/>
      <c r="ES20" s="3"/>
      <c r="EU20" s="20"/>
      <c r="EV20"/>
      <c r="EW20"/>
      <c r="EX20"/>
      <c r="EY20" s="3"/>
      <c r="FA20" s="20"/>
      <c r="FB20"/>
      <c r="FC20"/>
      <c r="FD20" s="3"/>
      <c r="FE20" s="3"/>
    </row>
    <row r="21" spans="1:161" s="1" customFormat="1" ht="14.4">
      <c r="A21"/>
      <c r="B21"/>
      <c r="C21"/>
      <c r="D21"/>
      <c r="E21"/>
      <c r="F21" s="4"/>
      <c r="G21"/>
      <c r="H21"/>
      <c r="I21"/>
      <c r="J21"/>
      <c r="K21"/>
      <c r="L21"/>
      <c r="O21" s="3"/>
      <c r="Q21" s="16"/>
      <c r="Z21"/>
      <c r="AA21"/>
      <c r="AN21" s="103"/>
      <c r="AO21" s="3"/>
      <c r="AP21"/>
      <c r="AQ21"/>
      <c r="AR21"/>
      <c r="BZ21"/>
      <c r="CA21"/>
      <c r="CB21"/>
      <c r="CI21"/>
      <c r="CJ21"/>
      <c r="CL21"/>
      <c r="CM21"/>
      <c r="DF21" s="103"/>
      <c r="DG21" s="3"/>
      <c r="DH21"/>
      <c r="DI21"/>
      <c r="DJ21"/>
      <c r="DX21" s="20"/>
      <c r="EE21" s="20"/>
      <c r="EF21" s="55" t="s">
        <v>94</v>
      </c>
      <c r="EG21" s="143">
        <v>84700</v>
      </c>
      <c r="EH21" s="144">
        <v>0.10308996656513664</v>
      </c>
      <c r="EJ21" s="59" t="s">
        <v>95</v>
      </c>
      <c r="EK21" s="57">
        <f t="shared" ref="EK21:EL21" si="25">VLOOKUP(EJ21,EF:EG,2,0)</f>
        <v>70645.05</v>
      </c>
      <c r="EL21" s="65">
        <f t="shared" si="25"/>
        <v>8.5983421989284603E-2</v>
      </c>
      <c r="EN21" s="20"/>
      <c r="EO21" s="3"/>
      <c r="EP21" s="3"/>
      <c r="EQ21" s="3"/>
      <c r="ER21" s="3"/>
      <c r="ES21" s="3"/>
      <c r="EU21" s="20"/>
      <c r="EV21"/>
      <c r="EW21"/>
      <c r="EX21" s="3"/>
      <c r="EY21" s="3"/>
      <c r="FA21" s="20"/>
      <c r="FB21"/>
      <c r="FC21"/>
      <c r="FD21" s="3"/>
      <c r="FE21" s="3"/>
    </row>
    <row r="22" spans="1:161" s="1" customFormat="1" ht="14.4">
      <c r="A22"/>
      <c r="B22"/>
      <c r="C22"/>
      <c r="D22"/>
      <c r="E22"/>
      <c r="F22"/>
      <c r="G22"/>
      <c r="H22"/>
      <c r="I22"/>
      <c r="J22"/>
      <c r="K22"/>
      <c r="L22"/>
      <c r="O22" s="3"/>
      <c r="Q22" s="16"/>
      <c r="Z22"/>
      <c r="AA22"/>
      <c r="AN22" s="103"/>
      <c r="AO22" s="3"/>
      <c r="DF22" s="103"/>
      <c r="DG22" s="3"/>
      <c r="DX22" s="20"/>
      <c r="EE22" s="20"/>
      <c r="EF22" s="140" t="s">
        <v>111</v>
      </c>
      <c r="EG22" s="139">
        <v>126275.04</v>
      </c>
      <c r="EH22" s="141">
        <v>0.15369173142398218</v>
      </c>
      <c r="EJ22" s="60" t="s">
        <v>71</v>
      </c>
      <c r="EK22" s="57">
        <f t="shared" ref="EK22:EL22" si="26">VLOOKUP(EJ22,EF:EG,2,0)</f>
        <v>170716</v>
      </c>
      <c r="EL22" s="65">
        <f t="shared" si="26"/>
        <v>0.20778166153640928</v>
      </c>
      <c r="EN22" s="20"/>
      <c r="EO22" s="3"/>
      <c r="EP22" s="3"/>
      <c r="EQ22" s="3"/>
      <c r="ER22" s="3"/>
      <c r="ES22" s="3"/>
      <c r="EU22" s="20"/>
      <c r="EV22"/>
      <c r="EW22"/>
      <c r="EX22" s="3"/>
      <c r="EY22" s="3"/>
      <c r="FA22" s="20"/>
      <c r="FB22"/>
      <c r="FC22"/>
      <c r="FD22" s="3"/>
      <c r="FE22" s="3"/>
    </row>
    <row r="23" spans="1:161" s="1" customFormat="1" ht="14.4">
      <c r="A23"/>
      <c r="B23"/>
      <c r="C23"/>
      <c r="D23"/>
      <c r="E23"/>
      <c r="F23"/>
      <c r="G23"/>
      <c r="H23"/>
      <c r="I23"/>
      <c r="J23"/>
      <c r="K23"/>
      <c r="L23"/>
      <c r="O23" s="3"/>
      <c r="Q23" s="16"/>
      <c r="Z23"/>
      <c r="AA23"/>
      <c r="AN23" s="103"/>
      <c r="AO23" s="3"/>
      <c r="DF23" s="103"/>
      <c r="DG23" s="3"/>
      <c r="DX23" s="20"/>
      <c r="EE23" s="20"/>
      <c r="EF23" s="55" t="s">
        <v>96</v>
      </c>
      <c r="EG23" s="143">
        <v>55629.989999999991</v>
      </c>
      <c r="EH23" s="141">
        <v>6.7708309434697564E-2</v>
      </c>
      <c r="EJ23" s="59" t="s">
        <v>93</v>
      </c>
      <c r="EK23" s="57">
        <f t="shared" ref="EK23:EL23" si="27">VLOOKUP(EJ23,EF:EG,2,0)</f>
        <v>86016</v>
      </c>
      <c r="EL23" s="65">
        <f t="shared" si="27"/>
        <v>0.10469169497127263</v>
      </c>
      <c r="EN23" s="20"/>
      <c r="EO23" s="3"/>
      <c r="EP23" s="3"/>
      <c r="EQ23" s="3"/>
      <c r="ER23" s="3"/>
      <c r="ES23" s="3"/>
      <c r="EU23" s="20"/>
      <c r="EV23"/>
      <c r="EW23"/>
      <c r="EX23" s="3"/>
      <c r="EY23" s="3"/>
      <c r="FA23" s="20"/>
      <c r="FB23"/>
      <c r="FC23"/>
      <c r="FD23" s="3"/>
      <c r="FE23" s="3"/>
    </row>
    <row r="24" spans="1:161" s="1" customFormat="1" ht="14.4">
      <c r="A24"/>
      <c r="B24"/>
      <c r="C24"/>
      <c r="D24"/>
      <c r="E24"/>
      <c r="F24"/>
      <c r="G24"/>
      <c r="H24"/>
      <c r="I24"/>
      <c r="J24"/>
      <c r="K24"/>
      <c r="L24"/>
      <c r="O24" s="3"/>
      <c r="Q24" s="16"/>
      <c r="Z24"/>
      <c r="AA24"/>
      <c r="AN24" s="103"/>
      <c r="AO24" s="3"/>
      <c r="BC24" s="22"/>
      <c r="BD24" s="22"/>
      <c r="BE24" s="22"/>
      <c r="BF24" s="22"/>
      <c r="BG24" s="22"/>
      <c r="DF24" s="103"/>
      <c r="DG24" s="3"/>
      <c r="DX24" s="20"/>
      <c r="EE24" s="20"/>
      <c r="EF24" s="55" t="s">
        <v>95</v>
      </c>
      <c r="EG24" s="143">
        <v>70645.05</v>
      </c>
      <c r="EH24" s="141">
        <v>8.5983421989284603E-2</v>
      </c>
      <c r="EJ24" s="61" t="s">
        <v>94</v>
      </c>
      <c r="EK24" s="67">
        <f t="shared" ref="EK24:EL24" si="28">VLOOKUP(EJ24,EF:EG,2,0)</f>
        <v>84700</v>
      </c>
      <c r="EL24" s="66">
        <f t="shared" si="28"/>
        <v>0.10308996656513664</v>
      </c>
      <c r="EN24" s="20"/>
      <c r="EO24" s="3"/>
      <c r="EP24" s="3"/>
      <c r="EQ24" s="3"/>
      <c r="ER24" s="3"/>
      <c r="ES24" s="3"/>
      <c r="EU24" s="20"/>
      <c r="EV24"/>
      <c r="EW24"/>
      <c r="EX24" s="3"/>
      <c r="EY24" s="3"/>
      <c r="FA24" s="20"/>
      <c r="FB24"/>
      <c r="FC24"/>
      <c r="FD24" s="3"/>
      <c r="FE24" s="3"/>
    </row>
    <row r="25" spans="1:161" s="1" customFormat="1" ht="14.4">
      <c r="A25"/>
      <c r="B25"/>
      <c r="C25"/>
      <c r="D25"/>
      <c r="E25"/>
      <c r="F25"/>
      <c r="O25" s="3"/>
      <c r="Q25" s="16"/>
      <c r="Z25"/>
      <c r="AA25"/>
      <c r="AN25" s="103"/>
      <c r="AO25" s="3"/>
      <c r="BB25" s="22"/>
      <c r="BC25" s="22"/>
      <c r="BD25" s="22"/>
      <c r="BE25" s="22"/>
      <c r="BF25" s="22"/>
      <c r="BG25" s="22"/>
      <c r="DF25" s="103"/>
      <c r="DG25" s="3"/>
      <c r="DX25" s="20"/>
      <c r="EE25" s="20"/>
      <c r="EF25" s="140" t="s">
        <v>51</v>
      </c>
      <c r="EG25" s="139">
        <v>821612.45000000007</v>
      </c>
      <c r="EH25" s="141">
        <v>1</v>
      </c>
      <c r="EK25" s="3"/>
      <c r="EL25" s="64"/>
      <c r="EN25" s="20"/>
      <c r="EO25" s="3"/>
      <c r="EP25" s="3"/>
      <c r="EQ25" s="3"/>
      <c r="ER25" s="3"/>
      <c r="ES25" s="3"/>
      <c r="EU25" s="20"/>
      <c r="EV25"/>
      <c r="EW25"/>
      <c r="EX25" s="3"/>
      <c r="EY25" s="3"/>
      <c r="FA25" s="20"/>
      <c r="FB25"/>
      <c r="FC25"/>
      <c r="FD25" s="3"/>
      <c r="FE25" s="3"/>
    </row>
    <row r="26" spans="1:161" s="1" customFormat="1" ht="14.4">
      <c r="A26"/>
      <c r="B26"/>
      <c r="C26"/>
      <c r="D26"/>
      <c r="E26"/>
      <c r="F26"/>
      <c r="O26" s="3"/>
      <c r="Q26" s="16"/>
      <c r="Z26"/>
      <c r="AA26"/>
      <c r="AN26" s="103"/>
      <c r="AO26" s="3"/>
      <c r="BB26" s="22"/>
      <c r="BD26" s="22"/>
      <c r="BE26" s="22"/>
      <c r="BF26" s="22"/>
      <c r="BG26" s="22"/>
      <c r="DF26" s="103"/>
      <c r="DG26" s="3"/>
      <c r="DX26" s="20"/>
      <c r="EE26" s="20"/>
      <c r="EF26"/>
      <c r="EG26"/>
      <c r="EH26"/>
      <c r="EL26" s="64"/>
      <c r="EN26" s="20"/>
      <c r="EO26" s="3"/>
      <c r="EP26" s="3"/>
      <c r="EQ26" s="3"/>
      <c r="ER26" s="3"/>
      <c r="ES26" s="3"/>
      <c r="EU26" s="20"/>
      <c r="EV26"/>
      <c r="EW26"/>
      <c r="EX26" s="3"/>
      <c r="EY26" s="3"/>
      <c r="FA26" s="20"/>
      <c r="FB26"/>
      <c r="FC26"/>
      <c r="FD26" s="3"/>
      <c r="FE26" s="3"/>
    </row>
    <row r="27" spans="1:161" s="1" customFormat="1" ht="14.4">
      <c r="A27"/>
      <c r="B27"/>
      <c r="C27"/>
      <c r="D27"/>
      <c r="E27"/>
      <c r="F27"/>
      <c r="O27" s="3"/>
      <c r="Q27" s="16"/>
      <c r="Z27"/>
      <c r="AA27"/>
      <c r="AN27" s="103"/>
      <c r="AO27" s="3"/>
      <c r="BB27" s="22"/>
      <c r="BC27" s="22"/>
      <c r="BD27" s="22"/>
      <c r="BE27" s="22"/>
      <c r="BF27" s="22"/>
      <c r="BG27" s="22"/>
      <c r="DF27" s="103"/>
      <c r="DG27" s="3"/>
      <c r="DX27" s="20"/>
      <c r="EE27" s="20"/>
      <c r="EL27" s="64"/>
      <c r="EN27" s="20"/>
      <c r="EO27" s="3"/>
      <c r="EP27" s="3"/>
      <c r="EQ27" s="3"/>
      <c r="ER27" s="3"/>
      <c r="ES27" s="3"/>
      <c r="EU27" s="20"/>
      <c r="EV27"/>
      <c r="EW27"/>
      <c r="EX27" s="3"/>
      <c r="EY27" s="3"/>
      <c r="FA27" s="20"/>
      <c r="FB27"/>
      <c r="FC27"/>
      <c r="FD27" s="3"/>
      <c r="FE27" s="3"/>
    </row>
    <row r="28" spans="1:161" s="1" customFormat="1" ht="14.4">
      <c r="A28"/>
      <c r="B28"/>
      <c r="C28"/>
      <c r="D28"/>
      <c r="E28"/>
      <c r="F28"/>
      <c r="O28" s="3"/>
      <c r="Q28" s="16"/>
      <c r="Z28"/>
      <c r="AA28"/>
      <c r="AN28" s="103"/>
      <c r="AO28" s="3"/>
      <c r="BB28" s="22"/>
      <c r="BC28" s="22"/>
      <c r="BD28" s="22"/>
      <c r="BE28" s="22"/>
      <c r="BF28" s="22"/>
      <c r="BG28" s="22"/>
      <c r="DF28" s="103"/>
      <c r="DG28" s="3"/>
      <c r="DX28" s="20"/>
      <c r="EE28" s="20"/>
      <c r="EL28" s="64"/>
      <c r="EN28" s="20"/>
      <c r="EO28" s="3"/>
      <c r="EP28" s="3"/>
      <c r="EQ28" s="3"/>
      <c r="ER28" s="3"/>
      <c r="ES28" s="3"/>
      <c r="EU28" s="20"/>
      <c r="EV28"/>
      <c r="EW28"/>
      <c r="EX28" s="3"/>
      <c r="EY28" s="3"/>
      <c r="FA28" s="20"/>
      <c r="FB28"/>
      <c r="FC28"/>
      <c r="FD28" s="3"/>
      <c r="FE28" s="3"/>
    </row>
    <row r="29" spans="1:161" s="1" customFormat="1" ht="14.4">
      <c r="A29"/>
      <c r="B29"/>
      <c r="C29"/>
      <c r="D29"/>
      <c r="E29"/>
      <c r="F29"/>
      <c r="O29" s="3"/>
      <c r="Q29" s="16"/>
      <c r="Z29"/>
      <c r="AA29"/>
      <c r="AN29" s="103"/>
      <c r="AO29" s="3"/>
      <c r="BB29" s="22"/>
      <c r="BC29" s="22"/>
      <c r="BD29" s="22"/>
      <c r="BE29" s="22"/>
      <c r="BF29" s="22"/>
      <c r="BG29" s="22"/>
      <c r="DF29" s="103"/>
      <c r="DG29" s="3"/>
      <c r="DX29" s="20"/>
      <c r="EE29" s="20"/>
      <c r="EL29" s="64"/>
      <c r="EN29" s="20"/>
      <c r="EO29" s="3"/>
      <c r="EP29" s="3"/>
      <c r="EQ29" s="3"/>
      <c r="ER29" s="3"/>
      <c r="ES29" s="3"/>
      <c r="EU29" s="20"/>
      <c r="EV29"/>
      <c r="EW29"/>
      <c r="EX29" s="3"/>
      <c r="EY29" s="3"/>
      <c r="FA29" s="20"/>
      <c r="FB29"/>
      <c r="FC29"/>
      <c r="FD29" s="3"/>
      <c r="FE29" s="3"/>
    </row>
    <row r="30" spans="1:161" s="1" customFormat="1" ht="14.4">
      <c r="A30"/>
      <c r="B30"/>
      <c r="C30"/>
      <c r="D30"/>
      <c r="E30"/>
      <c r="F30"/>
      <c r="O30" s="3"/>
      <c r="Q30" s="16"/>
      <c r="Z30"/>
      <c r="AA30"/>
      <c r="AN30" s="103"/>
      <c r="AO30" s="3"/>
      <c r="DF30" s="103"/>
      <c r="DG30" s="3"/>
      <c r="DX30" s="20"/>
      <c r="EE30" s="20"/>
      <c r="EL30" s="64"/>
      <c r="EN30" s="20"/>
      <c r="EO30" s="3"/>
      <c r="EP30" s="3"/>
      <c r="EQ30" s="3"/>
      <c r="ER30" s="3"/>
      <c r="ES30" s="3"/>
      <c r="EU30" s="20"/>
      <c r="EV30"/>
      <c r="EW30"/>
      <c r="EX30" s="3"/>
      <c r="EY30" s="3"/>
      <c r="FA30" s="20"/>
      <c r="FB30"/>
      <c r="FC30"/>
      <c r="FD30" s="3"/>
      <c r="FE30" s="3"/>
    </row>
    <row r="31" spans="1:161" ht="14.4">
      <c r="A31"/>
      <c r="B31"/>
      <c r="C31"/>
      <c r="D31"/>
      <c r="E31"/>
      <c r="F31"/>
      <c r="Z31" s="88"/>
      <c r="AA31" s="88"/>
      <c r="AN31" s="103"/>
      <c r="DF31" s="103"/>
      <c r="EV31" s="88"/>
      <c r="EW31" s="88"/>
      <c r="FB31" s="88"/>
      <c r="FC31" s="88"/>
    </row>
    <row r="32" spans="1:161" ht="14.4">
      <c r="A32"/>
      <c r="B32"/>
      <c r="C32"/>
      <c r="D32"/>
      <c r="E32"/>
      <c r="F32"/>
      <c r="Z32" s="88"/>
      <c r="AA32" s="88"/>
      <c r="AN32" s="103"/>
      <c r="DF32" s="103"/>
      <c r="EV32" s="88"/>
      <c r="EW32" s="88"/>
      <c r="FB32" s="88"/>
      <c r="FC32" s="88"/>
    </row>
    <row r="33" spans="1:159" ht="14.4">
      <c r="A33"/>
      <c r="B33"/>
      <c r="C33"/>
      <c r="D33"/>
      <c r="E33"/>
      <c r="F33"/>
      <c r="Z33" s="88"/>
      <c r="AA33" s="88"/>
      <c r="AN33" s="103"/>
      <c r="DF33" s="103"/>
      <c r="EV33" s="88"/>
      <c r="EW33" s="88"/>
      <c r="FB33" s="88"/>
      <c r="FC33" s="88"/>
    </row>
    <row r="34" spans="1:159" ht="14.4">
      <c r="A34"/>
      <c r="B34"/>
      <c r="C34"/>
      <c r="D34"/>
      <c r="E34"/>
      <c r="F34"/>
      <c r="Z34" s="88"/>
      <c r="AA34" s="88"/>
      <c r="AN34" s="103"/>
      <c r="DF34" s="103"/>
      <c r="EV34" s="88"/>
      <c r="EW34" s="88"/>
      <c r="FB34" s="88"/>
      <c r="FC34" s="88"/>
    </row>
    <row r="35" spans="1:159" ht="14.4">
      <c r="A35"/>
      <c r="B35"/>
      <c r="C35"/>
      <c r="D35"/>
      <c r="E35"/>
      <c r="F35"/>
      <c r="Z35" s="88"/>
      <c r="AA35" s="88"/>
      <c r="AN35" s="103"/>
      <c r="DF35" s="103"/>
      <c r="EV35" s="88"/>
      <c r="EW35" s="88"/>
      <c r="FB35" s="88"/>
      <c r="FC35" s="88"/>
    </row>
    <row r="36" spans="1:159" ht="14.4">
      <c r="A36"/>
      <c r="B36"/>
      <c r="C36"/>
      <c r="D36"/>
      <c r="E36"/>
      <c r="F36"/>
      <c r="Z36" s="88"/>
      <c r="AA36" s="88"/>
      <c r="AN36" s="103"/>
      <c r="DF36" s="103"/>
      <c r="EV36" s="88"/>
      <c r="EW36" s="88"/>
      <c r="FB36" s="88"/>
      <c r="FC36" s="88"/>
    </row>
    <row r="37" spans="1:159" ht="14.4">
      <c r="A37"/>
      <c r="B37"/>
      <c r="C37"/>
      <c r="D37"/>
      <c r="E37"/>
      <c r="F37"/>
      <c r="Z37" s="88"/>
      <c r="AA37" s="88"/>
      <c r="AN37" s="103"/>
      <c r="DF37" s="103"/>
      <c r="EV37" s="88"/>
      <c r="EW37" s="88"/>
      <c r="FB37" s="88"/>
      <c r="FC37" s="88"/>
    </row>
    <row r="38" spans="1:159" ht="14.4">
      <c r="A38"/>
      <c r="B38"/>
      <c r="C38"/>
      <c r="D38"/>
      <c r="E38"/>
      <c r="F38"/>
      <c r="Z38" s="88"/>
      <c r="AA38" s="88"/>
      <c r="AN38" s="103"/>
      <c r="DF38" s="103"/>
      <c r="EV38" s="88"/>
      <c r="EW38" s="88"/>
      <c r="FB38" s="88"/>
      <c r="FC38" s="88"/>
    </row>
    <row r="39" spans="1:159" ht="14.4">
      <c r="A39"/>
      <c r="B39"/>
      <c r="C39"/>
      <c r="D39"/>
      <c r="E39"/>
      <c r="F39"/>
      <c r="Z39" s="88"/>
      <c r="AA39" s="88"/>
      <c r="AN39" s="103"/>
      <c r="DF39" s="103"/>
      <c r="EV39" s="88"/>
      <c r="EW39" s="88"/>
      <c r="FB39" s="88"/>
      <c r="FC39" s="88"/>
    </row>
    <row r="40" spans="1:159" ht="14.4">
      <c r="A40"/>
      <c r="B40"/>
      <c r="C40"/>
      <c r="D40"/>
      <c r="E40"/>
      <c r="F40"/>
      <c r="Z40" s="88"/>
      <c r="AA40" s="88"/>
      <c r="AN40" s="103"/>
      <c r="DF40" s="103"/>
      <c r="EV40" s="88"/>
      <c r="EW40" s="88"/>
      <c r="FB40" s="88"/>
      <c r="FC40" s="88"/>
    </row>
    <row r="41" spans="1:159" ht="14.4">
      <c r="A41"/>
      <c r="B41"/>
      <c r="C41"/>
      <c r="D41"/>
      <c r="E41"/>
      <c r="F41"/>
      <c r="Z41" s="88"/>
      <c r="AA41" s="88"/>
      <c r="AN41" s="103"/>
      <c r="DF41" s="103"/>
      <c r="EV41" s="88"/>
      <c r="EW41" s="88"/>
      <c r="FB41" s="88"/>
      <c r="FC41" s="88"/>
    </row>
    <row r="42" spans="1:159" ht="14.4">
      <c r="A42"/>
      <c r="B42"/>
      <c r="C42"/>
      <c r="D42"/>
      <c r="E42"/>
      <c r="F42"/>
      <c r="Z42" s="88"/>
      <c r="AA42" s="88"/>
      <c r="AN42" s="103"/>
      <c r="DF42" s="103"/>
      <c r="EV42" s="88"/>
      <c r="EW42" s="88"/>
      <c r="FB42" s="88"/>
      <c r="FC42" s="88"/>
    </row>
    <row r="43" spans="1:159" ht="14.4">
      <c r="A43"/>
      <c r="B43"/>
      <c r="C43"/>
      <c r="D43"/>
      <c r="E43"/>
      <c r="F43"/>
      <c r="Z43" s="88"/>
      <c r="AA43" s="88"/>
      <c r="AN43" s="103"/>
      <c r="DF43" s="103"/>
      <c r="EV43" s="88"/>
      <c r="EW43" s="88"/>
      <c r="FB43" s="88"/>
      <c r="FC43" s="88"/>
    </row>
    <row r="44" spans="1:159" ht="14.4">
      <c r="A44"/>
      <c r="B44"/>
      <c r="C44"/>
      <c r="D44"/>
      <c r="E44"/>
      <c r="F44"/>
      <c r="Z44" s="88"/>
      <c r="AA44" s="88"/>
      <c r="AN44" s="103"/>
      <c r="DF44" s="103"/>
      <c r="EV44" s="88"/>
      <c r="EW44" s="88"/>
      <c r="FB44" s="88"/>
      <c r="FC44" s="88"/>
    </row>
    <row r="45" spans="1:159" ht="14.4">
      <c r="A45"/>
      <c r="B45"/>
      <c r="C45"/>
      <c r="D45"/>
      <c r="E45"/>
      <c r="F45"/>
      <c r="Z45" s="88"/>
      <c r="AA45" s="88"/>
      <c r="AN45" s="103"/>
      <c r="DF45" s="103"/>
      <c r="EV45" s="88"/>
      <c r="EW45" s="88"/>
      <c r="FB45" s="88"/>
      <c r="FC45" s="88"/>
    </row>
    <row r="46" spans="1:159" ht="14.4">
      <c r="A46"/>
      <c r="B46"/>
      <c r="C46"/>
      <c r="D46"/>
      <c r="E46"/>
      <c r="F46"/>
      <c r="Z46" s="88"/>
      <c r="AA46" s="88"/>
      <c r="AN46" s="103"/>
      <c r="DF46" s="103"/>
      <c r="EV46" s="88"/>
      <c r="EW46" s="88"/>
      <c r="FB46" s="88"/>
      <c r="FC46" s="88"/>
    </row>
    <row r="47" spans="1:159" ht="14.4">
      <c r="A47"/>
      <c r="B47"/>
      <c r="C47"/>
      <c r="D47"/>
      <c r="E47"/>
      <c r="F47"/>
      <c r="Z47" s="88"/>
      <c r="AA47" s="88"/>
      <c r="AN47" s="103"/>
      <c r="DF47" s="103"/>
      <c r="EV47" s="88"/>
      <c r="EW47" s="88"/>
      <c r="FB47" s="88"/>
      <c r="FC47" s="88"/>
    </row>
    <row r="48" spans="1:159" ht="14.4">
      <c r="A48"/>
      <c r="B48"/>
      <c r="C48"/>
      <c r="D48"/>
      <c r="E48"/>
      <c r="F48"/>
      <c r="Z48" s="88"/>
      <c r="AA48" s="88"/>
      <c r="AN48" s="103"/>
      <c r="DF48" s="103"/>
      <c r="EV48" s="88"/>
      <c r="EW48" s="88"/>
      <c r="FB48" s="88"/>
      <c r="FC48" s="88"/>
    </row>
    <row r="49" spans="1:159" ht="14.4">
      <c r="A49"/>
      <c r="B49"/>
      <c r="C49"/>
      <c r="D49"/>
      <c r="E49"/>
      <c r="F49"/>
      <c r="Z49" s="88"/>
      <c r="AA49" s="88"/>
      <c r="AN49" s="103"/>
      <c r="DF49" s="103"/>
      <c r="EV49" s="88"/>
      <c r="EW49" s="88"/>
      <c r="FB49" s="88"/>
      <c r="FC49" s="88"/>
    </row>
    <row r="50" spans="1:159" ht="14.4">
      <c r="A50"/>
      <c r="B50"/>
      <c r="C50"/>
      <c r="D50"/>
      <c r="E50"/>
      <c r="F50"/>
      <c r="Z50" s="88"/>
      <c r="AA50" s="88"/>
      <c r="AN50" s="103"/>
      <c r="DF50" s="103"/>
      <c r="EV50" s="88"/>
      <c r="EW50" s="88"/>
      <c r="FB50" s="88"/>
      <c r="FC50" s="88"/>
    </row>
    <row r="51" spans="1:159" ht="14.4">
      <c r="A51"/>
      <c r="B51"/>
      <c r="C51"/>
      <c r="D51"/>
      <c r="E51"/>
      <c r="F51"/>
      <c r="Z51" s="88"/>
      <c r="AA51" s="88"/>
      <c r="AN51" s="103"/>
      <c r="DF51" s="103"/>
      <c r="EV51" s="88"/>
      <c r="EW51" s="88"/>
      <c r="FB51" s="88"/>
      <c r="FC51" s="88"/>
    </row>
    <row r="52" spans="1:159" ht="14.4">
      <c r="A52"/>
      <c r="B52"/>
      <c r="C52"/>
      <c r="D52"/>
      <c r="E52"/>
      <c r="F52"/>
      <c r="Z52" s="88"/>
      <c r="AA52" s="88"/>
      <c r="AN52" s="103"/>
      <c r="DF52" s="103"/>
      <c r="EV52" s="88"/>
      <c r="EW52" s="88"/>
      <c r="FB52" s="88"/>
      <c r="FC52" s="88"/>
    </row>
    <row r="53" spans="1:159" ht="14.4">
      <c r="A53"/>
      <c r="B53"/>
      <c r="C53"/>
      <c r="D53"/>
      <c r="E53"/>
      <c r="F53"/>
      <c r="Z53" s="88"/>
      <c r="AA53" s="88"/>
      <c r="AN53" s="103"/>
      <c r="DF53" s="103"/>
      <c r="EV53" s="88"/>
      <c r="EW53" s="88"/>
      <c r="FB53" s="88"/>
      <c r="FC53" s="88"/>
    </row>
    <row r="54" spans="1:159" ht="14.4">
      <c r="A54"/>
      <c r="B54"/>
      <c r="C54"/>
      <c r="D54"/>
      <c r="E54"/>
      <c r="F54"/>
      <c r="Z54" s="88"/>
      <c r="AA54" s="88"/>
      <c r="AN54" s="103"/>
      <c r="DF54" s="103"/>
      <c r="EV54" s="88"/>
      <c r="EW54" s="88"/>
      <c r="FB54" s="88"/>
      <c r="FC54" s="88"/>
    </row>
    <row r="55" spans="1:159" ht="14.4">
      <c r="A55"/>
      <c r="B55"/>
      <c r="C55"/>
      <c r="D55"/>
      <c r="E55"/>
      <c r="F55"/>
      <c r="Z55" s="88"/>
      <c r="AA55" s="88"/>
      <c r="AN55" s="103"/>
      <c r="DF55" s="103"/>
      <c r="EV55" s="88"/>
      <c r="EW55" s="88"/>
      <c r="FB55" s="88"/>
      <c r="FC55" s="88"/>
    </row>
    <row r="56" spans="1:159" ht="14.4">
      <c r="A56"/>
      <c r="B56"/>
      <c r="C56"/>
      <c r="D56"/>
      <c r="E56"/>
      <c r="F56"/>
      <c r="Z56" s="88"/>
      <c r="AA56" s="88"/>
      <c r="AN56" s="103"/>
      <c r="DF56" s="103"/>
      <c r="EV56" s="88"/>
      <c r="EW56" s="88"/>
      <c r="FB56" s="88"/>
      <c r="FC56" s="88"/>
    </row>
    <row r="57" spans="1:159" ht="14.4">
      <c r="A57"/>
      <c r="B57"/>
      <c r="C57"/>
      <c r="D57"/>
      <c r="E57"/>
      <c r="F57"/>
      <c r="Z57" s="88"/>
      <c r="AA57" s="88"/>
      <c r="AN57" s="103"/>
      <c r="DF57" s="103"/>
      <c r="EV57" s="88"/>
      <c r="EW57" s="88"/>
      <c r="FB57" s="88"/>
      <c r="FC57" s="88"/>
    </row>
    <row r="58" spans="1:159" ht="14.4">
      <c r="A58"/>
      <c r="B58"/>
      <c r="C58"/>
      <c r="D58"/>
      <c r="E58"/>
      <c r="Z58" s="88"/>
      <c r="AA58" s="88"/>
      <c r="AN58" s="103"/>
      <c r="DF58" s="103"/>
      <c r="EV58" s="88"/>
      <c r="EW58" s="88"/>
      <c r="FB58" s="88"/>
      <c r="FC58" s="88"/>
    </row>
    <row r="59" spans="1:159" ht="14.4">
      <c r="Z59" s="88"/>
      <c r="AA59" s="88"/>
      <c r="AN59" s="103"/>
      <c r="DF59" s="103"/>
      <c r="EV59" s="88"/>
      <c r="EW59" s="88"/>
      <c r="FB59" s="88"/>
      <c r="FC59" s="88"/>
    </row>
    <row r="60" spans="1:159" ht="14.4">
      <c r="Z60" s="88"/>
      <c r="AA60" s="88"/>
      <c r="AN60" s="103"/>
      <c r="DF60" s="103"/>
      <c r="EV60" s="88"/>
      <c r="EW60" s="88"/>
      <c r="FB60" s="88"/>
      <c r="FC60" s="88"/>
    </row>
    <row r="61" spans="1:159" ht="14.4">
      <c r="Z61" s="88"/>
      <c r="AA61" s="88"/>
      <c r="AN61" s="103"/>
      <c r="EV61" s="88"/>
      <c r="EW61" s="88"/>
      <c r="FB61" s="88"/>
      <c r="FC61" s="88"/>
    </row>
    <row r="62" spans="1:159" ht="14.4">
      <c r="Z62" s="88"/>
      <c r="AA62" s="88"/>
      <c r="AN62" s="103"/>
      <c r="EV62" s="88"/>
      <c r="EW62" s="88"/>
      <c r="FB62" s="88"/>
      <c r="FC62" s="88"/>
    </row>
    <row r="63" spans="1:159" ht="14.4">
      <c r="Z63" s="88"/>
      <c r="AA63" s="88"/>
      <c r="AN63" s="103"/>
      <c r="EV63" s="88"/>
      <c r="EW63" s="88"/>
      <c r="FB63" s="88"/>
      <c r="FC63" s="88"/>
    </row>
    <row r="64" spans="1:159" ht="14.4">
      <c r="Z64" s="88"/>
      <c r="AA64" s="88"/>
      <c r="EV64" s="88"/>
      <c r="EW64" s="88"/>
      <c r="FB64" s="88"/>
      <c r="FC64" s="88"/>
    </row>
    <row r="65" spans="26:159" ht="14.4">
      <c r="Z65" s="88"/>
      <c r="AA65" s="88"/>
      <c r="EV65" s="88"/>
      <c r="EW65" s="88"/>
      <c r="FB65" s="88"/>
      <c r="FC65" s="88"/>
    </row>
    <row r="66" spans="26:159" ht="14.4">
      <c r="Z66" s="88"/>
      <c r="AA66" s="88"/>
      <c r="EV66" s="88"/>
      <c r="EW66" s="88"/>
      <c r="FB66" s="88"/>
      <c r="FC66" s="88"/>
    </row>
    <row r="67" spans="26:159" ht="14.4">
      <c r="Z67" s="88"/>
      <c r="AA67" s="88"/>
      <c r="EV67" s="88"/>
      <c r="EW67" s="88"/>
      <c r="FB67" s="88"/>
      <c r="FC67" s="88"/>
    </row>
    <row r="68" spans="26:159" ht="14.4">
      <c r="Z68" s="88"/>
      <c r="AA68" s="88"/>
      <c r="EV68" s="88"/>
      <c r="EW68" s="88"/>
      <c r="FB68" s="88"/>
      <c r="FC68" s="88"/>
    </row>
    <row r="69" spans="26:159" ht="14.4">
      <c r="Z69" s="88"/>
      <c r="AA69" s="88"/>
      <c r="EV69" s="88"/>
      <c r="EW69" s="88"/>
      <c r="FB69" s="88"/>
      <c r="FC69" s="88"/>
    </row>
    <row r="70" spans="26:159" ht="14.4">
      <c r="Z70" s="88"/>
      <c r="AA70" s="88"/>
      <c r="EV70" s="88"/>
      <c r="EW70" s="88"/>
      <c r="FB70" s="88"/>
      <c r="FC70" s="88"/>
    </row>
    <row r="71" spans="26:159" ht="14.4">
      <c r="Z71" s="88"/>
      <c r="AA71" s="88"/>
      <c r="EV71" s="88"/>
      <c r="EW71" s="88"/>
      <c r="FB71" s="88"/>
      <c r="FC71" s="88"/>
    </row>
    <row r="72" spans="26:159" ht="14.4">
      <c r="Z72" s="88"/>
      <c r="AA72" s="88"/>
      <c r="EV72" s="88"/>
      <c r="EW72" s="88"/>
      <c r="FB72" s="88"/>
      <c r="FC72" s="88"/>
    </row>
    <row r="73" spans="26:159" ht="14.4">
      <c r="Z73" s="88"/>
      <c r="AA73" s="88"/>
      <c r="EV73" s="88"/>
      <c r="EW73" s="88"/>
      <c r="FB73" s="88"/>
      <c r="FC73" s="88"/>
    </row>
    <row r="74" spans="26:159" ht="14.4">
      <c r="Z74" s="88"/>
      <c r="AA74" s="88"/>
      <c r="EV74" s="88"/>
      <c r="EW74" s="88"/>
      <c r="FB74" s="88"/>
      <c r="FC74" s="88"/>
    </row>
    <row r="75" spans="26:159" ht="14.4">
      <c r="Z75" s="88"/>
      <c r="AA75" s="88"/>
      <c r="EV75" s="88"/>
      <c r="EW75" s="88"/>
      <c r="FB75" s="88"/>
      <c r="FC75" s="88"/>
    </row>
    <row r="76" spans="26:159" ht="14.4">
      <c r="Z76" s="88"/>
      <c r="AA76" s="88"/>
    </row>
    <row r="77" spans="26:159" ht="14.4">
      <c r="Z77" s="88"/>
      <c r="AA77" s="88"/>
    </row>
    <row r="78" spans="26:159" ht="14.4">
      <c r="Z78" s="88"/>
      <c r="AA78" s="88"/>
    </row>
    <row r="79" spans="26:159" ht="14.4">
      <c r="Z79" s="88"/>
      <c r="AA79" s="88"/>
    </row>
    <row r="80" spans="26:159" ht="14.4">
      <c r="Z80" s="88"/>
      <c r="AA80" s="88"/>
    </row>
    <row r="81" spans="26:27" ht="14.4">
      <c r="Z81" s="88"/>
      <c r="AA81" s="88"/>
    </row>
    <row r="82" spans="26:27" ht="14.4">
      <c r="Z82" s="88"/>
      <c r="AA82" s="88"/>
    </row>
    <row r="83" spans="26:27" ht="14.4">
      <c r="Z83" s="88"/>
      <c r="AA83" s="88"/>
    </row>
    <row r="84" spans="26:27" ht="14.4">
      <c r="Z84" s="88"/>
      <c r="AA84" s="88"/>
    </row>
    <row r="85" spans="26:27" ht="14.4">
      <c r="Z85" s="88"/>
      <c r="AA85" s="88"/>
    </row>
    <row r="86" spans="26:27" ht="14.4">
      <c r="Z86" s="88"/>
      <c r="AA86" s="88"/>
    </row>
    <row r="87" spans="26:27" ht="14.4">
      <c r="Z87" s="88"/>
      <c r="AA87" s="88"/>
    </row>
    <row r="88" spans="26:27" ht="14.4">
      <c r="Z88" s="88"/>
      <c r="AA88" s="88"/>
    </row>
    <row r="89" spans="26:27" ht="14.4">
      <c r="Z89" s="88"/>
      <c r="AA89" s="88"/>
    </row>
    <row r="90" spans="26:27" ht="14.4">
      <c r="Z90" s="88"/>
      <c r="AA90" s="88"/>
    </row>
    <row r="91" spans="26:27" ht="14.4">
      <c r="Z91" s="88"/>
      <c r="AA91" s="88"/>
    </row>
    <row r="92" spans="26:27" ht="14.4">
      <c r="Z92" s="88"/>
      <c r="AA92" s="88"/>
    </row>
    <row r="93" spans="26:27" ht="14.4">
      <c r="Z93" s="88"/>
      <c r="AA93" s="88"/>
    </row>
    <row r="94" spans="26:27" ht="14.4">
      <c r="Z94" s="88"/>
      <c r="AA94" s="88"/>
    </row>
    <row r="95" spans="26:27" ht="14.4">
      <c r="Z95" s="88"/>
      <c r="AA95" s="88"/>
    </row>
    <row r="96" spans="26:27" ht="14.4">
      <c r="Z96" s="88"/>
      <c r="AA96" s="88"/>
    </row>
    <row r="97" spans="26:27" ht="14.4">
      <c r="Z97" s="88"/>
      <c r="AA97" s="88"/>
    </row>
    <row r="98" spans="26:27" ht="14.4">
      <c r="Z98" s="88"/>
      <c r="AA98" s="88"/>
    </row>
    <row r="99" spans="26:27" ht="14.4">
      <c r="Z99" s="88"/>
      <c r="AA99" s="88"/>
    </row>
    <row r="100" spans="26:27" ht="14.4">
      <c r="Z100" s="88"/>
      <c r="AA100" s="88"/>
    </row>
    <row r="101" spans="26:27" ht="14.4">
      <c r="Z101" s="88"/>
      <c r="AA101" s="88"/>
    </row>
    <row r="102" spans="26:27" ht="14.4">
      <c r="Z102" s="88"/>
      <c r="AA102" s="88"/>
    </row>
    <row r="103" spans="26:27" ht="14.4">
      <c r="Z103" s="88"/>
      <c r="AA103" s="88"/>
    </row>
    <row r="104" spans="26:27" ht="14.4">
      <c r="Z104" s="88"/>
      <c r="AA104" s="88"/>
    </row>
    <row r="105" spans="26:27" ht="14.4">
      <c r="Z105" s="88"/>
      <c r="AA105" s="88"/>
    </row>
    <row r="106" spans="26:27" ht="14.4">
      <c r="Z106" s="88"/>
      <c r="AA106" s="88"/>
    </row>
    <row r="107" spans="26:27" ht="14.4">
      <c r="Z107" s="88"/>
      <c r="AA107" s="88"/>
    </row>
    <row r="108" spans="26:27" ht="14.4">
      <c r="Z108" s="88"/>
      <c r="AA108" s="88"/>
    </row>
    <row r="109" spans="26:27" ht="14.4">
      <c r="Z109" s="88"/>
      <c r="AA109" s="88"/>
    </row>
    <row r="110" spans="26:27" ht="14.4">
      <c r="Z110" s="88"/>
      <c r="AA110" s="88"/>
    </row>
    <row r="111" spans="26:27" ht="14.4">
      <c r="Z111" s="88"/>
      <c r="AA111" s="88"/>
    </row>
    <row r="112" spans="26:27" ht="14.4">
      <c r="Z112" s="88"/>
      <c r="AA112" s="88"/>
    </row>
    <row r="113" spans="26:27" ht="14.4">
      <c r="Z113" s="88"/>
      <c r="AA113" s="88"/>
    </row>
    <row r="114" spans="26:27" ht="14.4">
      <c r="Z114" s="88"/>
      <c r="AA114" s="88"/>
    </row>
    <row r="115" spans="26:27" ht="14.4">
      <c r="Z115" s="88"/>
      <c r="AA115" s="88"/>
    </row>
    <row r="116" spans="26:27" ht="14.4">
      <c r="Z116" s="88"/>
      <c r="AA116" s="88"/>
    </row>
    <row r="117" spans="26:27" ht="14.4">
      <c r="Z117" s="88"/>
      <c r="AA117" s="88"/>
    </row>
    <row r="118" spans="26:27" ht="14.4">
      <c r="Z118" s="88"/>
      <c r="AA118" s="88"/>
    </row>
    <row r="119" spans="26:27" ht="14.4">
      <c r="Z119" s="88"/>
      <c r="AA119" s="88"/>
    </row>
    <row r="120" spans="26:27" ht="14.4">
      <c r="Z120" s="88"/>
      <c r="AA120" s="88"/>
    </row>
    <row r="121" spans="26:27" ht="14.4">
      <c r="Z121" s="88"/>
      <c r="AA121" s="88"/>
    </row>
    <row r="122" spans="26:27" ht="14.4">
      <c r="Z122" s="88"/>
      <c r="AA122" s="88"/>
    </row>
    <row r="123" spans="26:27" ht="14.4">
      <c r="Z123" s="88"/>
      <c r="AA123" s="88"/>
    </row>
    <row r="124" spans="26:27" ht="14.4">
      <c r="Z124" s="88"/>
      <c r="AA124" s="88"/>
    </row>
    <row r="125" spans="26:27" ht="14.4">
      <c r="Z125" s="88"/>
      <c r="AA125" s="88"/>
    </row>
    <row r="126" spans="26:27" ht="14.4">
      <c r="Z126" s="88"/>
      <c r="AA126" s="88"/>
    </row>
    <row r="127" spans="26:27" ht="14.4">
      <c r="Z127" s="88"/>
      <c r="AA127" s="88"/>
    </row>
    <row r="128" spans="26:27" ht="14.4">
      <c r="Z128" s="88"/>
      <c r="AA128" s="88"/>
    </row>
    <row r="129" spans="26:27" ht="14.4">
      <c r="Z129" s="88"/>
      <c r="AA129" s="88"/>
    </row>
    <row r="130" spans="26:27" ht="14.4">
      <c r="Z130" s="88"/>
      <c r="AA130" s="88"/>
    </row>
    <row r="131" spans="26:27" ht="14.4">
      <c r="Z131" s="88"/>
      <c r="AA131" s="88"/>
    </row>
    <row r="132" spans="26:27" ht="14.4">
      <c r="Z132" s="88"/>
      <c r="AA132" s="88"/>
    </row>
    <row r="133" spans="26:27" ht="14.4">
      <c r="Z133" s="88"/>
      <c r="AA133" s="88"/>
    </row>
    <row r="134" spans="26:27" ht="14.4">
      <c r="Z134" s="88"/>
      <c r="AA134" s="88"/>
    </row>
    <row r="135" spans="26:27" ht="14.4">
      <c r="Z135" s="88"/>
      <c r="AA135" s="88"/>
    </row>
    <row r="136" spans="26:27" ht="14.4">
      <c r="Z136" s="88"/>
      <c r="AA136" s="88"/>
    </row>
    <row r="137" spans="26:27" ht="14.4">
      <c r="Z137" s="88"/>
      <c r="AA137" s="88"/>
    </row>
    <row r="138" spans="26:27" ht="14.4">
      <c r="Z138" s="88"/>
      <c r="AA138" s="88"/>
    </row>
    <row r="139" spans="26:27" ht="14.4">
      <c r="Z139" s="88"/>
      <c r="AA139" s="88"/>
    </row>
    <row r="140" spans="26:27" ht="14.4">
      <c r="Z140" s="88"/>
      <c r="AA140" s="88"/>
    </row>
    <row r="141" spans="26:27" ht="14.4">
      <c r="Z141" s="88"/>
      <c r="AA141" s="88"/>
    </row>
    <row r="142" spans="26:27" ht="14.4">
      <c r="Z142" s="88"/>
      <c r="AA142" s="88"/>
    </row>
    <row r="143" spans="26:27" ht="14.4">
      <c r="Z143" s="88"/>
      <c r="AA143" s="88"/>
    </row>
    <row r="144" spans="26:27" ht="14.4">
      <c r="Z144" s="88"/>
      <c r="AA144" s="88"/>
    </row>
    <row r="145" spans="26:27" ht="14.4">
      <c r="Z145" s="88"/>
      <c r="AA145" s="88"/>
    </row>
    <row r="146" spans="26:27" ht="14.4">
      <c r="Z146" s="88"/>
      <c r="AA146" s="88"/>
    </row>
    <row r="147" spans="26:27" ht="14.4">
      <c r="Z147" s="88"/>
      <c r="AA147" s="88"/>
    </row>
    <row r="148" spans="26:27" ht="14.4">
      <c r="Z148" s="88"/>
      <c r="AA148" s="88"/>
    </row>
    <row r="149" spans="26:27" ht="14.4">
      <c r="Z149" s="88"/>
      <c r="AA149" s="88"/>
    </row>
    <row r="150" spans="26:27" ht="14.4">
      <c r="Z150" s="88"/>
      <c r="AA150" s="88"/>
    </row>
    <row r="151" spans="26:27" ht="14.4">
      <c r="Z151" s="88"/>
      <c r="AA151" s="88"/>
    </row>
    <row r="152" spans="26:27" ht="14.4">
      <c r="Z152" s="88"/>
      <c r="AA152" s="88"/>
    </row>
    <row r="153" spans="26:27" ht="14.4">
      <c r="Z153" s="88"/>
      <c r="AA153" s="88"/>
    </row>
    <row r="154" spans="26:27" ht="14.4">
      <c r="Z154" s="88"/>
      <c r="AA154" s="88"/>
    </row>
    <row r="155" spans="26:27" ht="14.4">
      <c r="Z155" s="88"/>
      <c r="AA155" s="88"/>
    </row>
    <row r="156" spans="26:27" ht="14.4">
      <c r="Z156" s="88"/>
      <c r="AA156" s="88"/>
    </row>
    <row r="157" spans="26:27" ht="14.4">
      <c r="Z157" s="88"/>
      <c r="AA157" s="88"/>
    </row>
    <row r="158" spans="26:27" ht="14.4">
      <c r="Z158" s="88"/>
      <c r="AA158" s="88"/>
    </row>
    <row r="159" spans="26:27" ht="14.4">
      <c r="Z159" s="88"/>
      <c r="AA159" s="88"/>
    </row>
    <row r="160" spans="26:27" ht="14.4">
      <c r="Z160" s="88"/>
      <c r="AA160" s="88"/>
    </row>
    <row r="161" spans="26:27" ht="14.4">
      <c r="Z161" s="88"/>
      <c r="AA161" s="88"/>
    </row>
    <row r="162" spans="26:27" ht="14.4">
      <c r="Z162" s="88"/>
      <c r="AA162" s="88"/>
    </row>
    <row r="163" spans="26:27" ht="14.4">
      <c r="Z163" s="88"/>
      <c r="AA163" s="88"/>
    </row>
    <row r="164" spans="26:27" ht="14.4">
      <c r="Z164" s="88"/>
      <c r="AA164" s="88"/>
    </row>
    <row r="165" spans="26:27" ht="14.4">
      <c r="Z165" s="88"/>
      <c r="AA165" s="88"/>
    </row>
    <row r="166" spans="26:27" ht="14.4">
      <c r="Z166" s="88"/>
      <c r="AA166" s="88"/>
    </row>
    <row r="167" spans="26:27" ht="14.4">
      <c r="Z167" s="88"/>
      <c r="AA167" s="88"/>
    </row>
    <row r="168" spans="26:27" ht="14.4">
      <c r="Z168" s="88"/>
      <c r="AA168" s="88"/>
    </row>
    <row r="169" spans="26:27" ht="14.4">
      <c r="Z169" s="88"/>
      <c r="AA169" s="88"/>
    </row>
    <row r="170" spans="26:27" ht="14.4">
      <c r="Z170" s="88"/>
      <c r="AA170" s="88"/>
    </row>
    <row r="171" spans="26:27" ht="14.4">
      <c r="Z171" s="88"/>
      <c r="AA171" s="88"/>
    </row>
    <row r="172" spans="26:27" ht="14.4">
      <c r="Z172" s="88"/>
      <c r="AA172" s="88"/>
    </row>
    <row r="173" spans="26:27" ht="14.4">
      <c r="Z173" s="88"/>
      <c r="AA173" s="88"/>
    </row>
    <row r="174" spans="26:27" ht="14.4">
      <c r="Z174" s="88"/>
      <c r="AA174" s="88"/>
    </row>
    <row r="175" spans="26:27" ht="14.4">
      <c r="Z175" s="88"/>
      <c r="AA175" s="88"/>
    </row>
    <row r="176" spans="26:27" ht="14.4">
      <c r="Z176" s="88"/>
      <c r="AA176" s="88"/>
    </row>
    <row r="177" spans="26:27" ht="14.4">
      <c r="Z177" s="88"/>
      <c r="AA177" s="88"/>
    </row>
    <row r="178" spans="26:27" ht="14.4">
      <c r="Z178" s="88"/>
      <c r="AA178" s="88"/>
    </row>
    <row r="179" spans="26:27" ht="14.4">
      <c r="Z179" s="88"/>
      <c r="AA179" s="88"/>
    </row>
    <row r="180" spans="26:27" ht="14.4">
      <c r="Z180" s="88"/>
      <c r="AA180" s="88"/>
    </row>
    <row r="181" spans="26:27" ht="14.4">
      <c r="Z181" s="88"/>
      <c r="AA181" s="88"/>
    </row>
    <row r="182" spans="26:27" ht="14.4">
      <c r="Z182" s="88"/>
      <c r="AA182" s="88"/>
    </row>
    <row r="183" spans="26:27" ht="14.4">
      <c r="Z183" s="88"/>
      <c r="AA183" s="88"/>
    </row>
    <row r="184" spans="26:27" ht="14.4">
      <c r="Z184" s="88"/>
      <c r="AA184" s="88"/>
    </row>
    <row r="185" spans="26:27" ht="14.4">
      <c r="Z185" s="88"/>
      <c r="AA185" s="88"/>
    </row>
    <row r="186" spans="26:27" ht="14.4">
      <c r="Z186" s="88"/>
      <c r="AA186" s="88"/>
    </row>
    <row r="187" spans="26:27" ht="14.4">
      <c r="Z187" s="88"/>
      <c r="AA187" s="88"/>
    </row>
    <row r="188" spans="26:27" ht="14.4">
      <c r="Z188" s="88"/>
      <c r="AA188" s="88"/>
    </row>
    <row r="189" spans="26:27" ht="14.4">
      <c r="Z189" s="88"/>
      <c r="AA189" s="88"/>
    </row>
    <row r="190" spans="26:27" ht="14.4">
      <c r="Z190" s="88"/>
      <c r="AA190" s="88"/>
    </row>
    <row r="191" spans="26:27" ht="14.4">
      <c r="Z191" s="88"/>
      <c r="AA191" s="88"/>
    </row>
    <row r="192" spans="26:27" ht="14.4">
      <c r="Z192" s="88"/>
      <c r="AA192" s="88"/>
    </row>
    <row r="193" spans="26:27" ht="14.4">
      <c r="Z193" s="88"/>
      <c r="AA193" s="88"/>
    </row>
    <row r="194" spans="26:27" ht="14.4">
      <c r="Z194" s="88"/>
      <c r="AA194" s="88"/>
    </row>
    <row r="195" spans="26:27" ht="14.4">
      <c r="Z195" s="88"/>
      <c r="AA195" s="88"/>
    </row>
    <row r="196" spans="26:27" ht="14.4">
      <c r="Z196" s="88"/>
      <c r="AA196" s="88"/>
    </row>
    <row r="197" spans="26:27" ht="14.4">
      <c r="Z197" s="88"/>
      <c r="AA197" s="88"/>
    </row>
    <row r="198" spans="26:27" ht="14.4">
      <c r="Z198" s="88"/>
      <c r="AA198" s="88"/>
    </row>
    <row r="199" spans="26:27" ht="14.4">
      <c r="Z199" s="88"/>
      <c r="AA199" s="88"/>
    </row>
    <row r="200" spans="26:27" ht="14.4">
      <c r="Z200" s="88"/>
      <c r="AA200" s="88"/>
    </row>
    <row r="201" spans="26:27" ht="14.4">
      <c r="Z201" s="88"/>
      <c r="AA201" s="88"/>
    </row>
    <row r="202" spans="26:27" ht="14.4">
      <c r="Z202" s="88"/>
      <c r="AA202" s="88"/>
    </row>
    <row r="203" spans="26:27" ht="14.4">
      <c r="Z203" s="88"/>
      <c r="AA203" s="88"/>
    </row>
    <row r="204" spans="26:27" ht="14.4">
      <c r="Z204" s="88"/>
      <c r="AA204" s="88"/>
    </row>
    <row r="205" spans="26:27" ht="14.4">
      <c r="Z205" s="88"/>
      <c r="AA205" s="88"/>
    </row>
    <row r="206" spans="26:27" ht="14.4">
      <c r="Z206" s="88"/>
      <c r="AA206" s="88"/>
    </row>
    <row r="207" spans="26:27" ht="14.4">
      <c r="Z207" s="88"/>
      <c r="AA207" s="88"/>
    </row>
    <row r="208" spans="26:27" ht="14.4">
      <c r="Z208" s="88"/>
      <c r="AA208" s="88"/>
    </row>
    <row r="209" spans="26:27" ht="14.4">
      <c r="Z209" s="88"/>
      <c r="AA209" s="88"/>
    </row>
    <row r="210" spans="26:27" ht="14.4">
      <c r="Z210" s="88"/>
      <c r="AA210" s="88"/>
    </row>
    <row r="211" spans="26:27" ht="14.4">
      <c r="Z211" s="88"/>
      <c r="AA211" s="88"/>
    </row>
    <row r="212" spans="26:27" ht="14.4">
      <c r="Z212" s="88"/>
      <c r="AA212" s="88"/>
    </row>
    <row r="213" spans="26:27" ht="14.4">
      <c r="Z213" s="88"/>
      <c r="AA213" s="88"/>
    </row>
    <row r="214" spans="26:27" ht="14.4">
      <c r="Z214" s="88"/>
      <c r="AA214" s="88"/>
    </row>
    <row r="215" spans="26:27" ht="14.4">
      <c r="Z215" s="88"/>
      <c r="AA215" s="88"/>
    </row>
    <row r="216" spans="26:27" ht="14.4">
      <c r="Z216" s="88"/>
      <c r="AA216" s="88"/>
    </row>
    <row r="217" spans="26:27" ht="14.4">
      <c r="Z217" s="88"/>
      <c r="AA217" s="88"/>
    </row>
    <row r="218" spans="26:27" ht="14.4">
      <c r="Z218" s="88"/>
      <c r="AA218" s="88"/>
    </row>
    <row r="219" spans="26:27" ht="14.4">
      <c r="Z219" s="88"/>
      <c r="AA219" s="88"/>
    </row>
    <row r="220" spans="26:27" ht="14.4">
      <c r="Z220" s="88"/>
      <c r="AA220" s="88"/>
    </row>
    <row r="221" spans="26:27" ht="14.4">
      <c r="Z221" s="88"/>
      <c r="AA221" s="88"/>
    </row>
    <row r="222" spans="26:27" ht="14.4">
      <c r="Z222" s="88"/>
      <c r="AA222" s="88"/>
    </row>
    <row r="223" spans="26:27" ht="14.4">
      <c r="Z223" s="88"/>
      <c r="AA223" s="88"/>
    </row>
    <row r="224" spans="26:27" ht="14.4">
      <c r="Z224" s="88"/>
      <c r="AA224" s="88"/>
    </row>
    <row r="225" spans="26:27" ht="14.4">
      <c r="Z225" s="88"/>
      <c r="AA225" s="88"/>
    </row>
  </sheetData>
  <sortState xmlns:xlrd2="http://schemas.microsoft.com/office/spreadsheetml/2017/richdata2" ref="BE5:BF6">
    <sortCondition descending="1" ref="BF5:BF6"/>
  </sortState>
  <pageMargins left="0.7" right="0.7" top="0.75" bottom="0.75" header="0.3" footer="0.3"/>
  <pageSetup orientation="portrait" r:id="rId18"/>
  <drawing r:id="rId19"/>
  <legacyDrawing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485BF-3289-BD4E-9CAE-52119DCBC331}">
  <sheetPr>
    <tabColor rgb="FF194AFE"/>
  </sheetPr>
  <dimension ref="A1:U51"/>
  <sheetViews>
    <sheetView showGridLines="0" zoomScale="80" zoomScaleNormal="80" workbookViewId="0">
      <selection activeCell="C6" sqref="C6"/>
    </sheetView>
  </sheetViews>
  <sheetFormatPr defaultColWidth="10.77734375" defaultRowHeight="14.4"/>
  <sheetData>
    <row r="1" spans="1:21">
      <c r="A1" s="126"/>
      <c r="B1" s="9"/>
      <c r="C1" s="9"/>
      <c r="D1" s="9"/>
      <c r="E1" s="9"/>
      <c r="F1" s="9"/>
      <c r="G1" s="9"/>
      <c r="H1" s="9"/>
      <c r="I1" s="9"/>
      <c r="J1" s="9"/>
      <c r="K1" s="9"/>
      <c r="L1" s="9"/>
      <c r="M1" s="9"/>
      <c r="N1" s="9"/>
      <c r="O1" s="9"/>
      <c r="P1" s="9"/>
      <c r="Q1" s="9"/>
      <c r="R1" s="9"/>
      <c r="S1" s="9"/>
      <c r="T1" s="9"/>
      <c r="U1" s="9"/>
    </row>
    <row r="2" spans="1:21">
      <c r="A2" s="9"/>
      <c r="B2" s="9"/>
      <c r="C2" s="9"/>
      <c r="D2" s="9"/>
      <c r="E2" s="9"/>
      <c r="F2" s="9"/>
      <c r="G2" s="9"/>
      <c r="H2" s="9"/>
      <c r="I2" s="9"/>
      <c r="J2" s="9"/>
      <c r="K2" s="9"/>
      <c r="L2" s="9"/>
      <c r="M2" s="9"/>
      <c r="N2" s="9"/>
      <c r="O2" s="9"/>
      <c r="P2" s="9"/>
      <c r="Q2" s="9"/>
      <c r="R2" s="9"/>
      <c r="S2" s="9"/>
      <c r="T2" s="9"/>
      <c r="U2" s="9"/>
    </row>
    <row r="3" spans="1:21">
      <c r="A3" s="9"/>
      <c r="B3" s="9"/>
      <c r="C3" s="9"/>
      <c r="D3" s="9"/>
      <c r="E3" s="9"/>
      <c r="F3" s="9"/>
      <c r="G3" s="9"/>
      <c r="H3" s="9"/>
      <c r="I3" s="9"/>
      <c r="J3" s="9"/>
      <c r="K3" s="9"/>
      <c r="L3" s="9"/>
      <c r="M3" s="9"/>
      <c r="N3" s="9"/>
      <c r="O3" s="9"/>
      <c r="P3" s="9"/>
      <c r="Q3" s="9"/>
      <c r="R3" s="9"/>
      <c r="S3" s="9"/>
      <c r="T3" s="9"/>
      <c r="U3" s="9"/>
    </row>
    <row r="4" spans="1:21">
      <c r="A4" s="9"/>
      <c r="B4" s="9"/>
      <c r="C4" s="9"/>
      <c r="D4" s="9"/>
      <c r="E4" s="9"/>
      <c r="F4" s="9"/>
      <c r="G4" s="9"/>
      <c r="H4" s="9"/>
      <c r="I4" s="9"/>
      <c r="J4" s="9"/>
      <c r="K4" s="9"/>
      <c r="L4" s="9"/>
      <c r="M4" s="9"/>
      <c r="N4" s="9"/>
      <c r="O4" s="9"/>
      <c r="P4" s="9"/>
      <c r="Q4" s="9"/>
      <c r="R4" s="9"/>
      <c r="S4" s="9"/>
      <c r="T4" s="9"/>
      <c r="U4" s="9"/>
    </row>
    <row r="5" spans="1:21">
      <c r="A5" s="9"/>
      <c r="B5" s="9"/>
      <c r="C5" s="9"/>
      <c r="D5" s="9"/>
      <c r="E5" s="9"/>
      <c r="F5" s="9"/>
      <c r="G5" s="9"/>
      <c r="H5" s="9"/>
      <c r="I5" s="9"/>
      <c r="J5" s="9"/>
      <c r="K5" s="9"/>
      <c r="L5" s="9"/>
      <c r="M5" s="9"/>
      <c r="N5" s="9"/>
      <c r="O5" s="9"/>
      <c r="P5" s="9"/>
      <c r="Q5" s="9"/>
      <c r="R5" s="9"/>
      <c r="S5" s="9"/>
      <c r="T5" s="9"/>
      <c r="U5" s="9"/>
    </row>
    <row r="6" spans="1:21">
      <c r="A6" s="9"/>
      <c r="B6" s="9"/>
      <c r="C6" s="9"/>
      <c r="D6" s="9"/>
      <c r="E6" s="9"/>
      <c r="F6" s="9"/>
      <c r="G6" s="9"/>
      <c r="H6" s="9"/>
      <c r="I6" s="9"/>
      <c r="J6" s="9"/>
      <c r="K6" s="9"/>
      <c r="L6" s="9"/>
      <c r="M6" s="9"/>
      <c r="N6" s="9"/>
      <c r="O6" s="9"/>
      <c r="P6" s="9"/>
      <c r="Q6" s="9"/>
      <c r="R6" s="9"/>
      <c r="S6" s="9"/>
      <c r="T6" s="9"/>
      <c r="U6" s="9"/>
    </row>
    <row r="7" spans="1:21">
      <c r="A7" s="9"/>
      <c r="B7" s="9"/>
      <c r="C7" s="9"/>
      <c r="D7" s="9"/>
      <c r="E7" s="9"/>
      <c r="F7" s="9"/>
      <c r="G7" s="9"/>
      <c r="H7" s="9"/>
      <c r="I7" s="9"/>
      <c r="J7" s="9"/>
      <c r="K7" s="9"/>
      <c r="L7" s="9"/>
      <c r="M7" s="9"/>
      <c r="N7" s="9"/>
      <c r="O7" s="9"/>
      <c r="P7" s="9"/>
      <c r="Q7" s="9"/>
      <c r="R7" s="9"/>
      <c r="S7" s="9"/>
      <c r="T7" s="9"/>
      <c r="U7" s="9"/>
    </row>
    <row r="8" spans="1:21">
      <c r="A8" s="9"/>
      <c r="B8" s="9"/>
      <c r="C8" s="9"/>
      <c r="D8" s="9"/>
      <c r="E8" s="9"/>
      <c r="F8" s="9"/>
      <c r="G8" s="9"/>
      <c r="H8" s="9"/>
      <c r="I8" s="9"/>
      <c r="J8" s="9"/>
      <c r="K8" s="9"/>
      <c r="L8" s="9"/>
      <c r="M8" s="9"/>
      <c r="N8" s="9"/>
      <c r="O8" s="9"/>
      <c r="P8" s="9"/>
      <c r="Q8" s="9"/>
      <c r="R8" s="9"/>
      <c r="S8" s="9"/>
      <c r="T8" s="9"/>
      <c r="U8" s="9"/>
    </row>
    <row r="9" spans="1:21">
      <c r="A9" s="9"/>
      <c r="B9" s="9"/>
      <c r="C9" s="9"/>
      <c r="D9" s="9"/>
      <c r="E9" s="9"/>
      <c r="F9" s="9"/>
      <c r="G9" s="9"/>
      <c r="H9" s="9"/>
      <c r="I9" s="9"/>
      <c r="J9" s="9"/>
      <c r="K9" s="9"/>
      <c r="L9" s="9"/>
      <c r="M9" s="9"/>
      <c r="N9" s="9"/>
      <c r="O9" s="9"/>
      <c r="P9" s="9"/>
      <c r="Q9" s="9"/>
      <c r="R9" s="9"/>
      <c r="S9" s="9"/>
      <c r="T9" s="9"/>
      <c r="U9" s="9"/>
    </row>
    <row r="10" spans="1:21">
      <c r="A10" s="9"/>
      <c r="B10" s="9"/>
      <c r="C10" s="9"/>
      <c r="D10" s="9"/>
      <c r="E10" s="9"/>
      <c r="F10" s="9"/>
      <c r="G10" s="9"/>
      <c r="H10" s="9"/>
      <c r="I10" s="9"/>
      <c r="J10" s="9"/>
      <c r="K10" s="9"/>
      <c r="L10" s="9"/>
      <c r="M10" s="9"/>
      <c r="N10" s="9"/>
      <c r="O10" s="9"/>
      <c r="P10" s="9"/>
      <c r="Q10" s="9"/>
      <c r="R10" s="9"/>
      <c r="S10" s="9"/>
      <c r="T10" s="9"/>
      <c r="U10" s="9"/>
    </row>
    <row r="11" spans="1:21">
      <c r="A11" s="9"/>
      <c r="B11" s="9"/>
      <c r="C11" s="9"/>
      <c r="D11" s="9"/>
      <c r="E11" s="9"/>
      <c r="F11" s="9"/>
      <c r="G11" s="9"/>
      <c r="H11" s="9"/>
      <c r="I11" s="9"/>
      <c r="J11" s="9"/>
      <c r="K11" s="9"/>
      <c r="L11" s="9"/>
      <c r="M11" s="9"/>
      <c r="N11" s="9"/>
      <c r="O11" s="9"/>
      <c r="P11" s="9"/>
      <c r="Q11" s="9"/>
      <c r="R11" s="9"/>
      <c r="S11" s="9"/>
      <c r="T11" s="9"/>
      <c r="U11" s="9"/>
    </row>
    <row r="12" spans="1:21">
      <c r="A12" s="9"/>
      <c r="B12" s="9"/>
      <c r="C12" s="9"/>
      <c r="D12" s="9"/>
      <c r="E12" s="9"/>
      <c r="F12" s="9"/>
      <c r="G12" s="9"/>
      <c r="H12" s="9"/>
      <c r="I12" s="9"/>
      <c r="J12" s="9"/>
      <c r="K12" s="9"/>
      <c r="L12" s="9"/>
      <c r="M12" s="9"/>
      <c r="N12" s="9"/>
      <c r="O12" s="9"/>
      <c r="P12" s="9"/>
      <c r="Q12" s="9"/>
      <c r="R12" s="9"/>
      <c r="S12" s="9"/>
      <c r="T12" s="9"/>
      <c r="U12" s="9"/>
    </row>
    <row r="13" spans="1:21">
      <c r="A13" s="9"/>
      <c r="B13" s="9"/>
      <c r="C13" s="9"/>
      <c r="D13" s="9"/>
      <c r="E13" s="9"/>
      <c r="F13" s="9"/>
      <c r="G13" s="9"/>
      <c r="H13" s="9"/>
      <c r="I13" s="9"/>
      <c r="J13" s="9"/>
      <c r="K13" s="9"/>
      <c r="L13" s="9"/>
      <c r="M13" s="9"/>
      <c r="N13" s="9"/>
      <c r="O13" s="9"/>
      <c r="P13" s="9"/>
      <c r="Q13" s="9"/>
      <c r="R13" s="9"/>
      <c r="S13" s="9"/>
      <c r="T13" s="9"/>
      <c r="U13" s="9"/>
    </row>
    <row r="14" spans="1:21">
      <c r="A14" s="9"/>
      <c r="B14" s="9"/>
      <c r="C14" s="9"/>
      <c r="D14" s="9"/>
      <c r="E14" s="9"/>
      <c r="F14" s="9"/>
      <c r="G14" s="9"/>
      <c r="H14" s="9"/>
      <c r="I14" s="9"/>
      <c r="J14" s="9"/>
      <c r="K14" s="9"/>
      <c r="L14" s="9"/>
      <c r="M14" s="9"/>
      <c r="N14" s="9"/>
      <c r="O14" s="9"/>
      <c r="P14" s="9"/>
      <c r="Q14" s="9"/>
      <c r="R14" s="9"/>
      <c r="S14" s="9"/>
      <c r="T14" s="9"/>
      <c r="U14" s="9"/>
    </row>
    <row r="15" spans="1:21">
      <c r="A15" s="9"/>
      <c r="B15" s="9"/>
      <c r="C15" s="9"/>
      <c r="D15" s="9"/>
      <c r="E15" s="9"/>
      <c r="F15" s="9"/>
      <c r="G15" s="9"/>
      <c r="H15" s="9"/>
      <c r="I15" s="9"/>
      <c r="J15" s="9"/>
      <c r="K15" s="9"/>
      <c r="L15" s="9"/>
      <c r="M15" s="9"/>
      <c r="N15" s="9"/>
      <c r="O15" s="9"/>
      <c r="P15" s="9"/>
      <c r="Q15" s="9"/>
      <c r="R15" s="9"/>
      <c r="S15" s="9"/>
      <c r="T15" s="9"/>
      <c r="U15" s="9"/>
    </row>
    <row r="16" spans="1:21">
      <c r="A16" s="9"/>
      <c r="B16" s="9"/>
      <c r="C16" s="9"/>
      <c r="D16" s="9"/>
      <c r="E16" s="9"/>
      <c r="F16" s="9"/>
      <c r="G16" s="9"/>
      <c r="H16" s="9"/>
      <c r="I16" s="9"/>
      <c r="J16" s="9"/>
      <c r="K16" s="9"/>
      <c r="L16" s="9"/>
      <c r="M16" s="9"/>
      <c r="N16" s="9"/>
      <c r="O16" s="9"/>
      <c r="P16" s="9"/>
      <c r="Q16" s="9"/>
      <c r="R16" s="9"/>
      <c r="S16" s="9"/>
      <c r="T16" s="9"/>
      <c r="U16" s="9"/>
    </row>
    <row r="17" spans="1:21">
      <c r="A17" s="9"/>
      <c r="B17" s="9"/>
      <c r="C17" s="9"/>
      <c r="D17" s="9"/>
      <c r="E17" s="9"/>
      <c r="F17" s="9"/>
      <c r="G17" s="9"/>
      <c r="H17" s="9"/>
      <c r="I17" s="9"/>
      <c r="J17" s="9"/>
      <c r="K17" s="9"/>
      <c r="L17" s="9"/>
      <c r="M17" s="9"/>
      <c r="N17" s="9"/>
      <c r="O17" s="9"/>
      <c r="P17" s="9"/>
      <c r="Q17" s="9"/>
      <c r="R17" s="9"/>
      <c r="S17" s="9"/>
      <c r="T17" s="9"/>
      <c r="U17" s="9"/>
    </row>
    <row r="18" spans="1:21">
      <c r="A18" s="9"/>
      <c r="B18" s="9"/>
      <c r="C18" s="9"/>
      <c r="D18" s="9"/>
      <c r="E18" s="9"/>
      <c r="F18" s="9"/>
      <c r="G18" s="9"/>
      <c r="H18" s="9"/>
      <c r="I18" s="9"/>
      <c r="J18" s="9"/>
      <c r="K18" s="9"/>
      <c r="L18" s="9"/>
      <c r="M18" s="9"/>
      <c r="N18" s="9"/>
      <c r="O18" s="9"/>
      <c r="P18" s="9"/>
      <c r="Q18" s="9"/>
      <c r="R18" s="9"/>
      <c r="S18" s="9"/>
      <c r="T18" s="9"/>
      <c r="U18" s="9"/>
    </row>
    <row r="19" spans="1:21">
      <c r="A19" s="9"/>
      <c r="B19" s="9"/>
      <c r="C19" s="9"/>
      <c r="D19" s="9"/>
      <c r="E19" s="9"/>
      <c r="F19" s="9"/>
      <c r="G19" s="9"/>
      <c r="H19" s="9"/>
      <c r="I19" s="9"/>
      <c r="J19" s="9"/>
      <c r="K19" s="9"/>
      <c r="L19" s="9"/>
      <c r="M19" s="9"/>
      <c r="N19" s="9"/>
      <c r="O19" s="9"/>
      <c r="P19" s="9"/>
      <c r="Q19" s="9"/>
      <c r="R19" s="9"/>
      <c r="S19" s="9"/>
      <c r="T19" s="9"/>
      <c r="U19" s="9"/>
    </row>
    <row r="20" spans="1:21">
      <c r="A20" s="9"/>
      <c r="B20" s="9"/>
      <c r="C20" s="9"/>
      <c r="D20" s="9"/>
      <c r="E20" s="9"/>
      <c r="F20" s="9"/>
      <c r="G20" s="9"/>
      <c r="H20" s="9"/>
      <c r="I20" s="9"/>
      <c r="J20" s="9"/>
      <c r="K20" s="9"/>
      <c r="L20" s="9"/>
      <c r="M20" s="9"/>
      <c r="N20" s="9"/>
      <c r="O20" s="9"/>
      <c r="P20" s="9"/>
      <c r="Q20" s="9"/>
      <c r="R20" s="9"/>
      <c r="S20" s="9"/>
      <c r="T20" s="9"/>
      <c r="U20" s="9"/>
    </row>
    <row r="21" spans="1:21">
      <c r="A21" s="9"/>
      <c r="B21" s="9"/>
      <c r="C21" s="9"/>
      <c r="D21" s="9"/>
      <c r="E21" s="9"/>
      <c r="F21" s="9"/>
      <c r="G21" s="9"/>
      <c r="H21" s="9"/>
      <c r="I21" s="9"/>
      <c r="J21" s="9"/>
      <c r="K21" s="9"/>
      <c r="L21" s="9"/>
      <c r="M21" s="9"/>
      <c r="N21" s="9"/>
      <c r="O21" s="9"/>
      <c r="P21" s="9"/>
      <c r="Q21" s="9"/>
      <c r="R21" s="9"/>
      <c r="S21" s="9"/>
      <c r="T21" s="9"/>
      <c r="U21" s="9"/>
    </row>
    <row r="22" spans="1:21">
      <c r="A22" s="9"/>
      <c r="B22" s="9"/>
      <c r="C22" s="9"/>
      <c r="D22" s="9"/>
      <c r="E22" s="9"/>
      <c r="F22" s="9"/>
      <c r="G22" s="9"/>
      <c r="H22" s="9"/>
      <c r="I22" s="9"/>
      <c r="J22" s="9"/>
      <c r="K22" s="9"/>
      <c r="L22" s="9"/>
      <c r="M22" s="9"/>
      <c r="N22" s="9"/>
      <c r="O22" s="9"/>
      <c r="P22" s="9"/>
      <c r="Q22" s="9"/>
      <c r="R22" s="9"/>
      <c r="S22" s="9"/>
      <c r="T22" s="9"/>
      <c r="U22" s="9"/>
    </row>
    <row r="23" spans="1:21">
      <c r="A23" s="9"/>
      <c r="B23" s="9"/>
      <c r="C23" s="9"/>
      <c r="D23" s="9"/>
      <c r="E23" s="9"/>
      <c r="F23" s="9"/>
      <c r="G23" s="9"/>
      <c r="H23" s="9"/>
      <c r="I23" s="9"/>
      <c r="J23" s="9"/>
      <c r="K23" s="9"/>
      <c r="L23" s="9"/>
      <c r="M23" s="9"/>
      <c r="N23" s="9"/>
      <c r="O23" s="9"/>
      <c r="P23" s="9"/>
      <c r="Q23" s="9"/>
      <c r="R23" s="9"/>
      <c r="S23" s="9"/>
      <c r="T23" s="9"/>
      <c r="U23" s="9"/>
    </row>
    <row r="24" spans="1:21">
      <c r="A24" s="9"/>
      <c r="B24" s="9"/>
      <c r="C24" s="9"/>
      <c r="D24" s="9"/>
      <c r="E24" s="9"/>
      <c r="F24" s="9"/>
      <c r="G24" s="9"/>
      <c r="H24" s="9"/>
      <c r="I24" s="9"/>
      <c r="J24" s="9"/>
      <c r="K24" s="9"/>
      <c r="L24" s="9"/>
      <c r="M24" s="9"/>
      <c r="N24" s="9"/>
      <c r="O24" s="9"/>
      <c r="P24" s="9"/>
      <c r="Q24" s="9"/>
      <c r="R24" s="9"/>
      <c r="S24" s="9"/>
      <c r="T24" s="9"/>
      <c r="U24" s="9"/>
    </row>
    <row r="25" spans="1:21">
      <c r="A25" s="9"/>
      <c r="B25" s="9"/>
      <c r="C25" s="9"/>
      <c r="D25" s="9"/>
      <c r="E25" s="9"/>
      <c r="F25" s="9"/>
      <c r="G25" s="9"/>
      <c r="H25" s="9"/>
      <c r="I25" s="9"/>
      <c r="J25" s="9"/>
      <c r="K25" s="9"/>
      <c r="L25" s="9"/>
      <c r="M25" s="9"/>
      <c r="N25" s="9"/>
      <c r="O25" s="9"/>
      <c r="P25" s="9"/>
      <c r="Q25" s="9"/>
      <c r="R25" s="9"/>
      <c r="S25" s="9"/>
      <c r="T25" s="9"/>
      <c r="U25" s="9"/>
    </row>
    <row r="26" spans="1:21">
      <c r="A26" s="9"/>
      <c r="B26" s="9"/>
      <c r="C26" s="9"/>
      <c r="D26" s="9"/>
      <c r="E26" s="9"/>
      <c r="F26" s="9"/>
      <c r="G26" s="9"/>
      <c r="H26" s="9"/>
      <c r="I26" s="9"/>
      <c r="J26" s="9"/>
      <c r="K26" s="9"/>
      <c r="L26" s="9"/>
      <c r="M26" s="9"/>
      <c r="N26" s="9"/>
      <c r="O26" s="9"/>
      <c r="P26" s="9"/>
      <c r="Q26" s="9"/>
      <c r="R26" s="9"/>
      <c r="S26" s="9"/>
      <c r="T26" s="9"/>
      <c r="U26" s="9"/>
    </row>
    <row r="27" spans="1:21">
      <c r="A27" s="9"/>
      <c r="B27" s="9"/>
      <c r="C27" s="9"/>
      <c r="D27" s="9"/>
      <c r="E27" s="9"/>
      <c r="F27" s="9"/>
      <c r="G27" s="9"/>
      <c r="H27" s="9"/>
      <c r="I27" s="9"/>
      <c r="J27" s="9"/>
      <c r="K27" s="9"/>
      <c r="L27" s="9"/>
      <c r="M27" s="9"/>
      <c r="N27" s="9"/>
      <c r="O27" s="9"/>
      <c r="P27" s="9"/>
      <c r="Q27" s="9"/>
      <c r="R27" s="9"/>
      <c r="S27" s="9"/>
      <c r="T27" s="9"/>
      <c r="U27" s="9"/>
    </row>
    <row r="28" spans="1:21">
      <c r="A28" s="9"/>
      <c r="B28" s="9"/>
      <c r="C28" s="9"/>
      <c r="D28" s="9"/>
      <c r="E28" s="9"/>
      <c r="F28" s="9"/>
      <c r="G28" s="9"/>
      <c r="H28" s="9"/>
      <c r="I28" s="9"/>
      <c r="J28" s="9"/>
      <c r="K28" s="9"/>
      <c r="L28" s="9"/>
      <c r="M28" s="9"/>
      <c r="N28" s="9"/>
      <c r="O28" s="9"/>
      <c r="P28" s="9"/>
      <c r="Q28" s="9"/>
      <c r="R28" s="9"/>
      <c r="S28" s="9"/>
      <c r="T28" s="9"/>
      <c r="U28" s="9"/>
    </row>
    <row r="29" spans="1:21">
      <c r="A29" s="9"/>
      <c r="B29" s="9"/>
      <c r="C29" s="9"/>
      <c r="D29" s="9"/>
      <c r="E29" s="9"/>
      <c r="F29" s="9"/>
      <c r="G29" s="9"/>
      <c r="H29" s="9"/>
      <c r="I29" s="9"/>
      <c r="J29" s="9"/>
      <c r="K29" s="9"/>
      <c r="L29" s="9"/>
      <c r="M29" s="9"/>
      <c r="N29" s="9"/>
      <c r="O29" s="9"/>
      <c r="P29" s="9"/>
      <c r="Q29" s="9"/>
      <c r="R29" s="9"/>
      <c r="S29" s="9"/>
      <c r="T29" s="9"/>
      <c r="U29" s="9"/>
    </row>
    <row r="30" spans="1:21">
      <c r="A30" s="9"/>
      <c r="B30" s="9"/>
      <c r="C30" s="9"/>
      <c r="D30" s="9"/>
      <c r="E30" s="9"/>
      <c r="F30" s="9"/>
      <c r="G30" s="9"/>
      <c r="H30" s="9"/>
      <c r="I30" s="9"/>
      <c r="J30" s="9"/>
      <c r="K30" s="9"/>
      <c r="L30" s="9"/>
      <c r="M30" s="9"/>
      <c r="N30" s="9"/>
      <c r="O30" s="9"/>
      <c r="P30" s="9"/>
      <c r="Q30" s="9"/>
      <c r="R30" s="9"/>
      <c r="S30" s="9"/>
      <c r="T30" s="9"/>
      <c r="U30" s="9"/>
    </row>
    <row r="31" spans="1:21">
      <c r="A31" s="9"/>
      <c r="B31" s="9"/>
      <c r="C31" s="9"/>
      <c r="D31" s="9"/>
      <c r="E31" s="9"/>
      <c r="F31" s="9"/>
      <c r="G31" s="9"/>
      <c r="H31" s="9"/>
      <c r="I31" s="9"/>
      <c r="J31" s="9"/>
      <c r="K31" s="9"/>
      <c r="L31" s="9"/>
      <c r="M31" s="9"/>
      <c r="N31" s="9"/>
      <c r="O31" s="9"/>
      <c r="P31" s="9"/>
      <c r="Q31" s="9"/>
      <c r="R31" s="9"/>
      <c r="S31" s="9"/>
      <c r="T31" s="9"/>
      <c r="U31" s="9"/>
    </row>
    <row r="32" spans="1:21">
      <c r="A32" s="9"/>
      <c r="B32" s="9"/>
      <c r="C32" s="9"/>
      <c r="D32" s="9"/>
      <c r="E32" s="9"/>
      <c r="F32" s="9"/>
      <c r="G32" s="9"/>
      <c r="H32" s="9"/>
      <c r="I32" s="9"/>
      <c r="J32" s="9"/>
      <c r="K32" s="9"/>
      <c r="L32" s="9"/>
      <c r="M32" s="9"/>
      <c r="N32" s="9"/>
      <c r="O32" s="9"/>
      <c r="P32" s="9"/>
      <c r="Q32" s="9"/>
      <c r="R32" s="9"/>
      <c r="S32" s="9"/>
      <c r="T32" s="9"/>
      <c r="U32" s="9"/>
    </row>
    <row r="33" spans="1:21">
      <c r="A33" s="9"/>
      <c r="B33" s="9"/>
      <c r="C33" s="9"/>
      <c r="D33" s="9"/>
      <c r="E33" s="9"/>
      <c r="F33" s="9"/>
      <c r="G33" s="9"/>
      <c r="H33" s="9"/>
      <c r="I33" s="9"/>
      <c r="J33" s="9"/>
      <c r="K33" s="9"/>
      <c r="L33" s="9"/>
      <c r="M33" s="9"/>
      <c r="N33" s="9"/>
      <c r="O33" s="9"/>
      <c r="P33" s="9"/>
      <c r="Q33" s="9"/>
      <c r="R33" s="9"/>
      <c r="S33" s="9"/>
      <c r="T33" s="9"/>
      <c r="U33" s="9"/>
    </row>
    <row r="34" spans="1:21">
      <c r="A34" s="9"/>
      <c r="B34" s="9"/>
      <c r="C34" s="9"/>
      <c r="D34" s="9"/>
      <c r="E34" s="9"/>
      <c r="F34" s="9"/>
      <c r="G34" s="9"/>
      <c r="H34" s="9"/>
      <c r="I34" s="9"/>
      <c r="J34" s="9"/>
      <c r="K34" s="9"/>
      <c r="L34" s="9"/>
      <c r="M34" s="9"/>
      <c r="N34" s="9"/>
      <c r="O34" s="9"/>
      <c r="P34" s="9"/>
      <c r="Q34" s="9"/>
      <c r="R34" s="9"/>
      <c r="S34" s="9"/>
      <c r="T34" s="9"/>
      <c r="U34" s="9"/>
    </row>
    <row r="35" spans="1:21">
      <c r="A35" s="9"/>
      <c r="B35" s="9"/>
      <c r="C35" s="9"/>
      <c r="D35" s="9"/>
      <c r="E35" s="9"/>
      <c r="F35" s="9"/>
      <c r="G35" s="9"/>
      <c r="H35" s="9"/>
      <c r="I35" s="9"/>
      <c r="J35" s="9"/>
      <c r="K35" s="9"/>
      <c r="L35" s="9"/>
      <c r="M35" s="9"/>
      <c r="N35" s="9"/>
      <c r="O35" s="9"/>
      <c r="P35" s="9"/>
      <c r="Q35" s="9"/>
      <c r="R35" s="9"/>
      <c r="S35" s="9"/>
      <c r="T35" s="9"/>
      <c r="U35" s="9"/>
    </row>
    <row r="36" spans="1:21">
      <c r="A36" s="9"/>
      <c r="B36" s="9"/>
      <c r="C36" s="9"/>
      <c r="D36" s="9"/>
      <c r="E36" s="9"/>
      <c r="F36" s="9"/>
      <c r="G36" s="9"/>
      <c r="H36" s="9"/>
      <c r="I36" s="9"/>
      <c r="J36" s="9"/>
      <c r="K36" s="9"/>
      <c r="L36" s="9"/>
      <c r="M36" s="9"/>
      <c r="N36" s="9"/>
      <c r="O36" s="9"/>
      <c r="P36" s="9"/>
      <c r="Q36" s="9"/>
      <c r="R36" s="9"/>
      <c r="S36" s="9"/>
      <c r="T36" s="9"/>
      <c r="U36" s="9"/>
    </row>
    <row r="37" spans="1:21">
      <c r="A37" s="9"/>
      <c r="B37" s="9"/>
      <c r="C37" s="9"/>
      <c r="D37" s="9"/>
      <c r="E37" s="9"/>
      <c r="F37" s="9"/>
      <c r="G37" s="9"/>
      <c r="H37" s="9"/>
      <c r="I37" s="9"/>
      <c r="J37" s="9"/>
      <c r="K37" s="9"/>
      <c r="L37" s="9"/>
      <c r="M37" s="9"/>
      <c r="N37" s="9"/>
      <c r="O37" s="9"/>
      <c r="P37" s="9"/>
      <c r="Q37" s="9"/>
      <c r="R37" s="9"/>
      <c r="S37" s="9"/>
      <c r="T37" s="9"/>
      <c r="U37" s="9"/>
    </row>
    <row r="38" spans="1:21">
      <c r="A38" s="9"/>
      <c r="B38" s="9"/>
      <c r="C38" s="9"/>
      <c r="D38" s="9"/>
      <c r="E38" s="9"/>
      <c r="F38" s="9"/>
      <c r="G38" s="9"/>
      <c r="H38" s="9"/>
      <c r="I38" s="9"/>
      <c r="J38" s="9"/>
      <c r="K38" s="9"/>
      <c r="L38" s="9"/>
      <c r="M38" s="9"/>
      <c r="N38" s="9"/>
      <c r="O38" s="9"/>
      <c r="P38" s="9"/>
      <c r="Q38" s="9"/>
      <c r="R38" s="9"/>
      <c r="S38" s="9"/>
      <c r="T38" s="9"/>
      <c r="U38" s="9"/>
    </row>
    <row r="39" spans="1:21">
      <c r="A39" s="9"/>
      <c r="B39" s="9"/>
      <c r="C39" s="9"/>
      <c r="D39" s="9"/>
      <c r="E39" s="9"/>
      <c r="F39" s="9"/>
      <c r="G39" s="9"/>
      <c r="H39" s="9"/>
      <c r="I39" s="9"/>
      <c r="J39" s="9"/>
      <c r="K39" s="9"/>
      <c r="L39" s="9"/>
      <c r="M39" s="9"/>
      <c r="N39" s="9"/>
      <c r="O39" s="9"/>
      <c r="P39" s="9"/>
      <c r="Q39" s="9"/>
      <c r="R39" s="9"/>
      <c r="S39" s="9"/>
      <c r="T39" s="9"/>
      <c r="U39" s="9"/>
    </row>
    <row r="40" spans="1:21">
      <c r="A40" s="9"/>
      <c r="B40" s="9"/>
      <c r="C40" s="9"/>
      <c r="D40" s="9"/>
      <c r="E40" s="9"/>
      <c r="F40" s="9"/>
      <c r="G40" s="9"/>
      <c r="H40" s="9"/>
      <c r="I40" s="9"/>
      <c r="J40" s="9"/>
      <c r="K40" s="9"/>
      <c r="L40" s="9"/>
      <c r="M40" s="9"/>
      <c r="N40" s="9"/>
      <c r="O40" s="9"/>
      <c r="P40" s="9"/>
      <c r="Q40" s="9"/>
      <c r="R40" s="9"/>
      <c r="S40" s="9"/>
      <c r="T40" s="9"/>
      <c r="U40" s="9"/>
    </row>
    <row r="41" spans="1:21">
      <c r="A41" s="9"/>
      <c r="B41" s="9"/>
      <c r="C41" s="9"/>
      <c r="D41" s="9"/>
      <c r="E41" s="9"/>
      <c r="F41" s="9"/>
      <c r="G41" s="9"/>
      <c r="H41" s="9"/>
      <c r="I41" s="9"/>
      <c r="J41" s="9"/>
      <c r="K41" s="9"/>
      <c r="L41" s="9"/>
      <c r="M41" s="9"/>
      <c r="N41" s="9"/>
      <c r="O41" s="9"/>
      <c r="P41" s="9"/>
      <c r="Q41" s="9"/>
      <c r="R41" s="9"/>
      <c r="S41" s="9"/>
      <c r="T41" s="9"/>
      <c r="U41" s="9"/>
    </row>
    <row r="42" spans="1:21">
      <c r="A42" s="9"/>
      <c r="B42" s="9"/>
      <c r="C42" s="9"/>
      <c r="D42" s="9"/>
      <c r="E42" s="9"/>
      <c r="F42" s="9"/>
      <c r="G42" s="9"/>
      <c r="H42" s="9"/>
      <c r="I42" s="9"/>
      <c r="J42" s="9"/>
      <c r="K42" s="9"/>
      <c r="L42" s="9"/>
      <c r="M42" s="9"/>
      <c r="N42" s="9"/>
      <c r="O42" s="9"/>
      <c r="P42" s="9"/>
      <c r="Q42" s="9"/>
      <c r="R42" s="9"/>
      <c r="S42" s="9"/>
      <c r="T42" s="9"/>
      <c r="U42" s="9"/>
    </row>
    <row r="43" spans="1:21">
      <c r="A43" s="9"/>
      <c r="B43" s="9"/>
      <c r="C43" s="9"/>
      <c r="D43" s="9"/>
      <c r="E43" s="9"/>
      <c r="F43" s="9"/>
      <c r="G43" s="9"/>
      <c r="H43" s="9"/>
      <c r="I43" s="9"/>
      <c r="J43" s="9"/>
      <c r="K43" s="9"/>
      <c r="L43" s="9"/>
      <c r="M43" s="9"/>
      <c r="N43" s="9"/>
      <c r="O43" s="9"/>
      <c r="P43" s="9"/>
      <c r="Q43" s="9"/>
      <c r="R43" s="9"/>
      <c r="S43" s="9"/>
      <c r="T43" s="9"/>
      <c r="U43" s="9"/>
    </row>
    <row r="44" spans="1:21">
      <c r="A44" s="9"/>
      <c r="B44" s="9"/>
      <c r="C44" s="9"/>
      <c r="D44" s="9"/>
      <c r="E44" s="9"/>
      <c r="F44" s="9"/>
      <c r="G44" s="9"/>
      <c r="H44" s="9"/>
      <c r="I44" s="9"/>
      <c r="J44" s="9"/>
      <c r="K44" s="9"/>
      <c r="L44" s="9"/>
      <c r="M44" s="9"/>
      <c r="N44" s="9"/>
      <c r="O44" s="9"/>
      <c r="P44" s="9"/>
      <c r="Q44" s="9"/>
      <c r="R44" s="9"/>
      <c r="S44" s="9"/>
      <c r="T44" s="9"/>
      <c r="U44" s="9"/>
    </row>
    <row r="45" spans="1:21">
      <c r="A45" s="9"/>
      <c r="B45" s="9"/>
      <c r="C45" s="9"/>
      <c r="D45" s="9"/>
      <c r="E45" s="9"/>
      <c r="F45" s="9"/>
      <c r="G45" s="9"/>
      <c r="H45" s="9"/>
      <c r="I45" s="9"/>
      <c r="J45" s="9"/>
      <c r="K45" s="9"/>
      <c r="L45" s="9"/>
      <c r="M45" s="9"/>
      <c r="N45" s="9"/>
      <c r="O45" s="9"/>
      <c r="P45" s="9"/>
      <c r="Q45" s="9"/>
      <c r="R45" s="9"/>
      <c r="S45" s="9"/>
      <c r="T45" s="9"/>
      <c r="U45" s="9"/>
    </row>
    <row r="46" spans="1:21">
      <c r="A46" s="9"/>
      <c r="B46" s="9"/>
      <c r="C46" s="9"/>
      <c r="D46" s="9"/>
      <c r="E46" s="9"/>
      <c r="F46" s="9"/>
      <c r="G46" s="9"/>
      <c r="H46" s="9"/>
      <c r="I46" s="9"/>
      <c r="J46" s="9"/>
      <c r="K46" s="9"/>
      <c r="L46" s="9"/>
      <c r="M46" s="9"/>
      <c r="N46" s="9"/>
      <c r="O46" s="9"/>
      <c r="P46" s="9"/>
      <c r="Q46" s="9"/>
      <c r="R46" s="9"/>
      <c r="S46" s="9"/>
      <c r="T46" s="9"/>
      <c r="U46" s="9"/>
    </row>
    <row r="47" spans="1:21">
      <c r="A47" s="9"/>
      <c r="B47" s="9"/>
      <c r="C47" s="9"/>
      <c r="D47" s="9"/>
      <c r="E47" s="9"/>
      <c r="F47" s="9"/>
      <c r="G47" s="9"/>
      <c r="H47" s="9"/>
      <c r="I47" s="9"/>
      <c r="J47" s="9"/>
      <c r="K47" s="9"/>
      <c r="L47" s="9"/>
      <c r="M47" s="9"/>
      <c r="N47" s="9"/>
      <c r="O47" s="9"/>
      <c r="P47" s="9"/>
      <c r="Q47" s="9"/>
      <c r="R47" s="9"/>
      <c r="S47" s="9"/>
      <c r="T47" s="9"/>
      <c r="U47" s="9"/>
    </row>
    <row r="48" spans="1:21">
      <c r="A48" s="9"/>
      <c r="B48" s="9"/>
      <c r="C48" s="9"/>
      <c r="D48" s="9"/>
      <c r="E48" s="9"/>
      <c r="F48" s="9"/>
      <c r="G48" s="9"/>
      <c r="H48" s="9"/>
      <c r="I48" s="9"/>
      <c r="J48" s="9"/>
      <c r="K48" s="9"/>
      <c r="L48" s="9"/>
      <c r="M48" s="9"/>
      <c r="N48" s="9"/>
      <c r="O48" s="9"/>
      <c r="P48" s="9"/>
      <c r="Q48" s="9"/>
      <c r="R48" s="9"/>
      <c r="S48" s="9"/>
      <c r="T48" s="9"/>
      <c r="U48" s="9"/>
    </row>
    <row r="49" spans="1:21">
      <c r="A49" s="9"/>
      <c r="B49" s="9"/>
      <c r="C49" s="9"/>
      <c r="D49" s="9"/>
      <c r="E49" s="9"/>
      <c r="F49" s="9"/>
      <c r="G49" s="9"/>
      <c r="H49" s="9"/>
      <c r="I49" s="9"/>
      <c r="J49" s="9"/>
      <c r="K49" s="9"/>
      <c r="L49" s="9"/>
      <c r="M49" s="9"/>
      <c r="N49" s="9"/>
      <c r="O49" s="9"/>
      <c r="P49" s="9"/>
      <c r="Q49" s="9"/>
      <c r="R49" s="9"/>
      <c r="S49" s="9"/>
      <c r="T49" s="9"/>
      <c r="U49" s="9"/>
    </row>
    <row r="50" spans="1:21">
      <c r="A50" s="9"/>
      <c r="B50" s="9"/>
      <c r="C50" s="9"/>
      <c r="D50" s="9"/>
      <c r="E50" s="9"/>
      <c r="F50" s="9"/>
      <c r="G50" s="9"/>
      <c r="H50" s="9"/>
      <c r="I50" s="9"/>
      <c r="J50" s="9"/>
      <c r="K50" s="9"/>
      <c r="L50" s="9"/>
      <c r="M50" s="9"/>
      <c r="N50" s="9"/>
      <c r="O50" s="9"/>
      <c r="P50" s="9"/>
      <c r="Q50" s="9"/>
      <c r="R50" s="9"/>
      <c r="S50" s="9"/>
      <c r="T50" s="9"/>
      <c r="U50" s="9"/>
    </row>
    <row r="51" spans="1:21">
      <c r="A51" s="9"/>
      <c r="B51" s="9"/>
      <c r="C51" s="9"/>
      <c r="D51" s="9"/>
      <c r="E51" s="9"/>
      <c r="F51" s="9"/>
      <c r="G51" s="9"/>
      <c r="H51" s="9"/>
      <c r="I51" s="9"/>
      <c r="J51" s="9"/>
      <c r="K51" s="9"/>
      <c r="L51" s="9"/>
      <c r="M51" s="9"/>
      <c r="N51" s="9"/>
      <c r="O51" s="9"/>
      <c r="P51" s="9"/>
      <c r="Q51" s="9"/>
      <c r="R51" s="9"/>
      <c r="S51" s="9"/>
      <c r="T51" s="9"/>
      <c r="U51" s="9"/>
    </row>
  </sheetData>
  <sheetProtection select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A802D-E48C-49A2-9326-141A35ED63CA}">
  <sheetPr>
    <tabColor rgb="FF194AFE"/>
  </sheetPr>
  <dimension ref="A1:AD51"/>
  <sheetViews>
    <sheetView showGridLines="0" zoomScale="80" zoomScaleNormal="80" workbookViewId="0">
      <selection activeCell="G3" sqref="G3"/>
    </sheetView>
  </sheetViews>
  <sheetFormatPr defaultColWidth="8.77734375" defaultRowHeight="14.4"/>
  <sheetData>
    <row r="1" spans="1:30">
      <c r="A1" s="126"/>
      <c r="B1" s="9"/>
      <c r="C1" s="9"/>
      <c r="D1" s="9"/>
      <c r="E1" s="9"/>
      <c r="F1" s="9"/>
      <c r="G1" s="9"/>
      <c r="H1" s="9"/>
      <c r="I1" s="9"/>
      <c r="J1" s="9"/>
      <c r="K1" s="9"/>
      <c r="L1" s="9"/>
      <c r="M1" s="9"/>
      <c r="N1" s="9"/>
      <c r="O1" s="9"/>
      <c r="P1" s="9"/>
      <c r="Q1" s="9"/>
      <c r="R1" s="9"/>
      <c r="S1" s="9"/>
      <c r="T1" s="9"/>
      <c r="U1" s="9"/>
      <c r="V1" s="9"/>
      <c r="W1" s="9"/>
      <c r="X1" s="9"/>
      <c r="Y1" s="9"/>
      <c r="Z1" s="9"/>
      <c r="AA1" s="9"/>
      <c r="AB1" s="9"/>
      <c r="AC1" s="9"/>
      <c r="AD1" s="9"/>
    </row>
    <row r="2" spans="1:30">
      <c r="A2" s="9"/>
      <c r="B2" s="9"/>
      <c r="C2" s="9"/>
      <c r="D2" s="9"/>
      <c r="E2" s="9"/>
      <c r="F2" s="9"/>
      <c r="G2" s="9"/>
      <c r="H2" s="9"/>
      <c r="I2" s="9"/>
      <c r="J2" s="9"/>
      <c r="K2" s="9"/>
      <c r="L2" s="9"/>
      <c r="M2" s="9"/>
      <c r="N2" s="9"/>
      <c r="O2" s="9"/>
      <c r="P2" s="9"/>
      <c r="Q2" s="9"/>
      <c r="R2" s="9"/>
      <c r="S2" s="9"/>
      <c r="T2" s="9"/>
      <c r="U2" s="9"/>
      <c r="V2" s="9"/>
      <c r="W2" s="9"/>
      <c r="X2" s="9"/>
      <c r="Y2" s="9"/>
      <c r="Z2" s="9"/>
      <c r="AA2" s="9"/>
      <c r="AB2" s="9"/>
      <c r="AC2" s="9"/>
      <c r="AD2" s="9"/>
    </row>
    <row r="3" spans="1:30">
      <c r="A3" s="9"/>
      <c r="B3" s="9"/>
      <c r="C3" s="9"/>
      <c r="D3" s="9"/>
      <c r="E3" s="9"/>
      <c r="F3" s="9"/>
      <c r="G3" s="9"/>
      <c r="H3" s="9"/>
      <c r="I3" s="9"/>
      <c r="J3" s="9"/>
      <c r="K3" s="9"/>
      <c r="L3" s="9"/>
      <c r="M3" s="9"/>
      <c r="N3" s="9"/>
      <c r="O3" s="9"/>
      <c r="P3" s="9"/>
      <c r="Q3" s="9"/>
      <c r="R3" s="9"/>
      <c r="S3" s="9"/>
      <c r="T3" s="9"/>
      <c r="U3" s="9"/>
      <c r="V3" s="9"/>
      <c r="W3" s="9"/>
      <c r="X3" s="9"/>
      <c r="Y3" s="9"/>
      <c r="Z3" s="9"/>
      <c r="AA3" s="9"/>
      <c r="AB3" s="9"/>
      <c r="AC3" s="9"/>
      <c r="AD3" s="9"/>
    </row>
    <row r="4" spans="1:30">
      <c r="A4" s="9"/>
      <c r="B4" s="9"/>
      <c r="C4" s="9"/>
      <c r="D4" s="9"/>
      <c r="E4" s="9"/>
      <c r="F4" s="9"/>
      <c r="G4" s="9"/>
      <c r="H4" s="9"/>
      <c r="I4" s="9"/>
      <c r="J4" s="9"/>
      <c r="K4" s="9"/>
      <c r="L4" s="9"/>
      <c r="M4" s="9"/>
      <c r="N4" s="9"/>
      <c r="O4" s="9"/>
      <c r="P4" s="9"/>
      <c r="Q4" s="9"/>
      <c r="R4" s="9"/>
      <c r="S4" s="9"/>
      <c r="T4" s="9"/>
      <c r="U4" s="9"/>
      <c r="V4" s="9"/>
      <c r="W4" s="9"/>
      <c r="X4" s="9"/>
      <c r="Y4" s="9"/>
      <c r="Z4" s="9"/>
      <c r="AA4" s="9"/>
      <c r="AB4" s="9"/>
      <c r="AC4" s="9"/>
      <c r="AD4" s="9"/>
    </row>
    <row r="5" spans="1:30">
      <c r="A5" s="9"/>
      <c r="B5" s="9"/>
      <c r="C5" s="9"/>
      <c r="D5" s="9"/>
      <c r="E5" s="9"/>
      <c r="F5" s="71"/>
      <c r="G5" s="71"/>
      <c r="H5" s="71"/>
      <c r="I5" s="71"/>
      <c r="J5" s="71"/>
      <c r="K5" s="71"/>
      <c r="L5" s="71"/>
      <c r="M5" s="71"/>
      <c r="N5" s="71"/>
      <c r="O5" s="71"/>
      <c r="P5" s="71"/>
      <c r="Q5" s="71"/>
      <c r="R5" s="71"/>
      <c r="S5" s="71"/>
      <c r="T5" s="71"/>
      <c r="U5" s="71"/>
      <c r="V5" s="71"/>
      <c r="W5" s="71"/>
      <c r="X5" s="71"/>
      <c r="Y5" s="71"/>
      <c r="Z5" s="71"/>
      <c r="AA5" s="9"/>
      <c r="AB5" s="9"/>
      <c r="AC5" s="9"/>
      <c r="AD5" s="9"/>
    </row>
    <row r="6" spans="1:30">
      <c r="A6" s="9"/>
      <c r="B6" s="9"/>
      <c r="C6" s="9"/>
      <c r="D6" s="9"/>
      <c r="E6" s="9"/>
      <c r="F6" s="71"/>
      <c r="G6" s="71"/>
      <c r="H6" s="71"/>
      <c r="I6" s="71"/>
      <c r="J6" s="71"/>
      <c r="K6" s="71"/>
      <c r="L6" s="71"/>
      <c r="M6" s="71"/>
      <c r="N6" s="71"/>
      <c r="O6" s="71"/>
      <c r="P6" s="71"/>
      <c r="Q6" s="71"/>
      <c r="R6" s="71"/>
      <c r="S6" s="71"/>
      <c r="T6" s="71"/>
      <c r="U6" s="71"/>
      <c r="V6" s="71"/>
      <c r="W6" s="71"/>
      <c r="X6" s="71"/>
      <c r="Y6" s="71"/>
      <c r="Z6" s="71"/>
      <c r="AA6" s="9"/>
      <c r="AB6" s="9"/>
      <c r="AC6" s="9"/>
      <c r="AD6" s="9"/>
    </row>
    <row r="7" spans="1:30">
      <c r="A7" s="9"/>
      <c r="B7" s="9"/>
      <c r="C7" s="9"/>
      <c r="D7" s="9"/>
      <c r="E7" s="9"/>
      <c r="F7" s="71"/>
      <c r="G7" s="71"/>
      <c r="H7" s="71"/>
      <c r="I7" s="71"/>
      <c r="J7" s="71"/>
      <c r="K7" s="71"/>
      <c r="L7" s="71"/>
      <c r="M7" s="71"/>
      <c r="N7" s="71"/>
      <c r="O7" s="71"/>
      <c r="P7" s="71"/>
      <c r="Q7" s="71"/>
      <c r="R7" s="71"/>
      <c r="S7" s="71"/>
      <c r="T7" s="71"/>
      <c r="U7" s="71"/>
      <c r="V7" s="71"/>
      <c r="W7" s="71"/>
      <c r="X7" s="71"/>
      <c r="Y7" s="71"/>
      <c r="Z7" s="71"/>
      <c r="AA7" s="9"/>
      <c r="AB7" s="9"/>
      <c r="AC7" s="9"/>
      <c r="AD7" s="9"/>
    </row>
    <row r="8" spans="1:30">
      <c r="A8" s="9"/>
      <c r="B8" s="9"/>
      <c r="C8" s="9"/>
      <c r="D8" s="9"/>
      <c r="E8" s="9"/>
      <c r="F8" s="71"/>
      <c r="G8" s="71"/>
      <c r="H8" s="71"/>
      <c r="I8" s="71"/>
      <c r="J8" s="71"/>
      <c r="K8" s="71"/>
      <c r="L8" s="71"/>
      <c r="M8" s="71"/>
      <c r="N8" s="71"/>
      <c r="O8" s="71"/>
      <c r="P8" s="71"/>
      <c r="Q8" s="71"/>
      <c r="R8" s="71"/>
      <c r="S8" s="71"/>
      <c r="T8" s="71"/>
      <c r="U8" s="71"/>
      <c r="V8" s="71"/>
      <c r="W8" s="71"/>
      <c r="X8" s="71"/>
      <c r="Y8" s="71"/>
      <c r="Z8" s="71"/>
      <c r="AA8" s="9"/>
      <c r="AB8" s="9"/>
      <c r="AC8" s="9"/>
      <c r="AD8" s="9"/>
    </row>
    <row r="9" spans="1:30">
      <c r="A9" s="9"/>
      <c r="B9" s="9"/>
      <c r="C9" s="9"/>
      <c r="D9" s="9"/>
      <c r="E9" s="9"/>
      <c r="F9" s="71"/>
      <c r="G9" s="71"/>
      <c r="H9" s="71"/>
      <c r="I9" s="71"/>
      <c r="J9" s="71"/>
      <c r="K9" s="71"/>
      <c r="L9" s="71"/>
      <c r="M9" s="71"/>
      <c r="N9" s="71"/>
      <c r="O9" s="71"/>
      <c r="P9" s="71"/>
      <c r="Q9" s="71"/>
      <c r="R9" s="71"/>
      <c r="S9" s="71"/>
      <c r="T9" s="71"/>
      <c r="U9" s="71"/>
      <c r="V9" s="71"/>
      <c r="W9" s="71"/>
      <c r="X9" s="71"/>
      <c r="Y9" s="71"/>
      <c r="Z9" s="71"/>
      <c r="AA9" s="9"/>
      <c r="AB9" s="9"/>
      <c r="AC9" s="9"/>
      <c r="AD9" s="9"/>
    </row>
    <row r="10" spans="1:30">
      <c r="A10" s="9"/>
      <c r="B10" s="9"/>
      <c r="C10" s="9"/>
      <c r="D10" s="9"/>
      <c r="E10" s="9"/>
      <c r="F10" s="71"/>
      <c r="G10" s="71"/>
      <c r="H10" s="71"/>
      <c r="I10" s="71"/>
      <c r="J10" s="71"/>
      <c r="K10" s="71"/>
      <c r="L10" s="71"/>
      <c r="M10" s="71"/>
      <c r="N10" s="71"/>
      <c r="O10" s="71"/>
      <c r="P10" s="71"/>
      <c r="Q10" s="71"/>
      <c r="R10" s="71"/>
      <c r="S10" s="71"/>
      <c r="T10" s="71"/>
      <c r="U10" s="71"/>
      <c r="V10" s="71"/>
      <c r="W10" s="71"/>
      <c r="X10" s="71"/>
      <c r="Y10" s="71"/>
      <c r="Z10" s="71"/>
      <c r="AA10" s="9"/>
      <c r="AB10" s="9"/>
      <c r="AC10" s="9"/>
      <c r="AD10" s="9"/>
    </row>
    <row r="11" spans="1:30">
      <c r="A11" s="9"/>
      <c r="B11" s="9"/>
      <c r="C11" s="9"/>
      <c r="D11" s="9"/>
      <c r="E11" s="9"/>
      <c r="F11" s="71"/>
      <c r="G11" s="71"/>
      <c r="H11" s="71"/>
      <c r="I11" s="71"/>
      <c r="J11" s="71"/>
      <c r="K11" s="71"/>
      <c r="L11" s="71"/>
      <c r="M11" s="71"/>
      <c r="N11" s="71"/>
      <c r="O11" s="71"/>
      <c r="P11" s="71"/>
      <c r="Q11" s="71"/>
      <c r="R11" s="71"/>
      <c r="S11" s="71"/>
      <c r="T11" s="71"/>
      <c r="U11" s="71"/>
      <c r="V11" s="71"/>
      <c r="W11" s="71"/>
      <c r="X11" s="71"/>
      <c r="Y11" s="71"/>
      <c r="Z11" s="71"/>
      <c r="AA11" s="9"/>
      <c r="AB11" s="9"/>
      <c r="AC11" s="9"/>
      <c r="AD11" s="9"/>
    </row>
    <row r="12" spans="1:30">
      <c r="A12" s="9"/>
      <c r="B12" s="9"/>
      <c r="C12" s="9"/>
      <c r="D12" s="9"/>
      <c r="E12" s="9"/>
      <c r="F12" s="71"/>
      <c r="G12" s="71"/>
      <c r="H12" s="71"/>
      <c r="I12" s="71"/>
      <c r="J12" s="71"/>
      <c r="K12" s="71"/>
      <c r="L12" s="71"/>
      <c r="M12" s="71"/>
      <c r="N12" s="71"/>
      <c r="O12" s="71"/>
      <c r="P12" s="71"/>
      <c r="Q12" s="71"/>
      <c r="R12" s="71"/>
      <c r="S12" s="71"/>
      <c r="T12" s="71"/>
      <c r="U12" s="71"/>
      <c r="V12" s="71"/>
      <c r="W12" s="71"/>
      <c r="X12" s="71"/>
      <c r="Y12" s="71"/>
      <c r="Z12" s="71"/>
      <c r="AA12" s="9"/>
      <c r="AB12" s="9"/>
      <c r="AC12" s="9"/>
      <c r="AD12" s="9"/>
    </row>
    <row r="13" spans="1:30">
      <c r="A13" s="9"/>
      <c r="B13" s="9"/>
      <c r="C13" s="9"/>
      <c r="D13" s="9"/>
      <c r="E13" s="9"/>
      <c r="F13" s="71"/>
      <c r="G13" s="71"/>
      <c r="H13" s="71"/>
      <c r="I13" s="71"/>
      <c r="J13" s="71"/>
      <c r="K13" s="71"/>
      <c r="L13" s="71"/>
      <c r="M13" s="71"/>
      <c r="N13" s="71"/>
      <c r="O13" s="71"/>
      <c r="P13" s="71"/>
      <c r="Q13" s="71"/>
      <c r="R13" s="71"/>
      <c r="S13" s="71"/>
      <c r="T13" s="71"/>
      <c r="U13" s="71"/>
      <c r="V13" s="71"/>
      <c r="W13" s="71"/>
      <c r="X13" s="71"/>
      <c r="Y13" s="71"/>
      <c r="Z13" s="71"/>
      <c r="AA13" s="9"/>
      <c r="AB13" s="9"/>
      <c r="AC13" s="9"/>
      <c r="AD13" s="9"/>
    </row>
    <row r="14" spans="1:30">
      <c r="A14" s="9"/>
      <c r="B14" s="9"/>
      <c r="C14" s="9"/>
      <c r="D14" s="9"/>
      <c r="E14" s="9"/>
      <c r="F14" s="71"/>
      <c r="G14" s="71"/>
      <c r="H14" s="71"/>
      <c r="I14" s="71"/>
      <c r="J14" s="71"/>
      <c r="K14" s="71"/>
      <c r="L14" s="71"/>
      <c r="M14" s="71"/>
      <c r="N14" s="71"/>
      <c r="O14" s="71"/>
      <c r="P14" s="71"/>
      <c r="Q14" s="71"/>
      <c r="R14" s="71"/>
      <c r="S14" s="71"/>
      <c r="T14" s="71"/>
      <c r="U14" s="71"/>
      <c r="V14" s="71"/>
      <c r="W14" s="71"/>
      <c r="X14" s="71"/>
      <c r="Y14" s="71"/>
      <c r="Z14" s="71"/>
      <c r="AA14" s="9"/>
      <c r="AB14" s="9"/>
      <c r="AC14" s="9"/>
      <c r="AD14" s="9"/>
    </row>
    <row r="15" spans="1:30">
      <c r="A15" s="9"/>
      <c r="B15" s="9"/>
      <c r="C15" s="9"/>
      <c r="D15" s="9"/>
      <c r="E15" s="9"/>
      <c r="F15" s="71"/>
      <c r="G15" s="71"/>
      <c r="H15" s="71"/>
      <c r="I15" s="71"/>
      <c r="J15" s="71"/>
      <c r="K15" s="71"/>
      <c r="L15" s="71"/>
      <c r="M15" s="71"/>
      <c r="N15" s="71"/>
      <c r="O15" s="71"/>
      <c r="P15" s="71"/>
      <c r="Q15" s="71"/>
      <c r="R15" s="71"/>
      <c r="S15" s="71"/>
      <c r="T15" s="71"/>
      <c r="U15" s="71"/>
      <c r="V15" s="71"/>
      <c r="W15" s="71"/>
      <c r="X15" s="71"/>
      <c r="Y15" s="71"/>
      <c r="Z15" s="71"/>
      <c r="AA15" s="9"/>
      <c r="AB15" s="9"/>
      <c r="AC15" s="9"/>
      <c r="AD15" s="9"/>
    </row>
    <row r="16" spans="1:30">
      <c r="A16" s="9"/>
      <c r="B16" s="9"/>
      <c r="C16" s="9"/>
      <c r="D16" s="9"/>
      <c r="E16" s="9"/>
      <c r="F16" s="71"/>
      <c r="G16" s="71"/>
      <c r="H16" s="71"/>
      <c r="I16" s="71"/>
      <c r="J16" s="71"/>
      <c r="K16" s="71"/>
      <c r="L16" s="71"/>
      <c r="M16" s="71"/>
      <c r="N16" s="71"/>
      <c r="O16" s="71"/>
      <c r="P16" s="71"/>
      <c r="Q16" s="71"/>
      <c r="R16" s="71"/>
      <c r="S16" s="71"/>
      <c r="T16" s="71"/>
      <c r="U16" s="71"/>
      <c r="V16" s="71"/>
      <c r="W16" s="71"/>
      <c r="X16" s="71"/>
      <c r="Y16" s="71"/>
      <c r="Z16" s="71"/>
      <c r="AA16" s="9"/>
      <c r="AB16" s="9"/>
      <c r="AC16" s="9"/>
      <c r="AD16" s="9"/>
    </row>
    <row r="17" spans="1:30">
      <c r="A17" s="9"/>
      <c r="B17" s="9"/>
      <c r="C17" s="9"/>
      <c r="D17" s="9"/>
      <c r="E17" s="9"/>
      <c r="F17" s="71"/>
      <c r="G17" s="71"/>
      <c r="H17" s="71"/>
      <c r="I17" s="71"/>
      <c r="J17" s="71"/>
      <c r="K17" s="71"/>
      <c r="L17" s="71"/>
      <c r="M17" s="71"/>
      <c r="N17" s="71"/>
      <c r="O17" s="71"/>
      <c r="P17" s="71"/>
      <c r="Q17" s="71"/>
      <c r="R17" s="71"/>
      <c r="S17" s="71"/>
      <c r="T17" s="71"/>
      <c r="U17" s="71"/>
      <c r="V17" s="71"/>
      <c r="W17" s="71"/>
      <c r="X17" s="71"/>
      <c r="Y17" s="71"/>
      <c r="Z17" s="71"/>
      <c r="AA17" s="9"/>
      <c r="AB17" s="9"/>
      <c r="AC17" s="9"/>
      <c r="AD17" s="9"/>
    </row>
    <row r="18" spans="1:30">
      <c r="A18" s="9"/>
      <c r="B18" s="9"/>
      <c r="C18" s="9"/>
      <c r="D18" s="9"/>
      <c r="E18" s="9"/>
      <c r="F18" s="71"/>
      <c r="G18" s="71"/>
      <c r="H18" s="71"/>
      <c r="I18" s="71"/>
      <c r="J18" s="71"/>
      <c r="K18" s="71"/>
      <c r="L18" s="71"/>
      <c r="M18" s="71"/>
      <c r="N18" s="71"/>
      <c r="O18" s="71"/>
      <c r="P18" s="71"/>
      <c r="Q18" s="71"/>
      <c r="R18" s="71"/>
      <c r="S18" s="71"/>
      <c r="T18" s="71"/>
      <c r="U18" s="71"/>
      <c r="V18" s="71"/>
      <c r="W18" s="71"/>
      <c r="X18" s="71"/>
      <c r="Y18" s="71"/>
      <c r="Z18" s="71"/>
      <c r="AA18" s="9"/>
      <c r="AB18" s="9"/>
      <c r="AC18" s="9"/>
      <c r="AD18" s="9"/>
    </row>
    <row r="19" spans="1:30">
      <c r="A19" s="9"/>
      <c r="B19" s="9"/>
      <c r="C19" s="9"/>
      <c r="D19" s="9"/>
      <c r="E19" s="9"/>
      <c r="F19" s="71"/>
      <c r="G19" s="71"/>
      <c r="H19" s="71"/>
      <c r="I19" s="71"/>
      <c r="J19" s="71"/>
      <c r="K19" s="71"/>
      <c r="L19" s="71"/>
      <c r="M19" s="71"/>
      <c r="N19" s="71"/>
      <c r="O19" s="71"/>
      <c r="P19" s="71"/>
      <c r="Q19" s="71"/>
      <c r="R19" s="71"/>
      <c r="S19" s="71"/>
      <c r="T19" s="71"/>
      <c r="U19" s="71"/>
      <c r="V19" s="71"/>
      <c r="W19" s="71"/>
      <c r="X19" s="71"/>
      <c r="Y19" s="71"/>
      <c r="Z19" s="71"/>
      <c r="AA19" s="9"/>
      <c r="AB19" s="9"/>
      <c r="AC19" s="9"/>
      <c r="AD19" s="9"/>
    </row>
    <row r="20" spans="1:30">
      <c r="A20" s="9"/>
      <c r="B20" s="9"/>
      <c r="C20" s="9"/>
      <c r="D20" s="9"/>
      <c r="E20" s="9"/>
      <c r="F20" s="71"/>
      <c r="G20" s="71"/>
      <c r="H20" s="71"/>
      <c r="I20" s="71"/>
      <c r="J20" s="71"/>
      <c r="K20" s="71"/>
      <c r="L20" s="71"/>
      <c r="M20" s="71"/>
      <c r="N20" s="71"/>
      <c r="O20" s="71"/>
      <c r="P20" s="71"/>
      <c r="Q20" s="71"/>
      <c r="R20" s="71"/>
      <c r="S20" s="71"/>
      <c r="T20" s="71"/>
      <c r="U20" s="71"/>
      <c r="V20" s="71"/>
      <c r="W20" s="71"/>
      <c r="X20" s="71"/>
      <c r="Y20" s="71"/>
      <c r="Z20" s="71"/>
      <c r="AA20" s="9"/>
      <c r="AB20" s="9"/>
      <c r="AC20" s="9"/>
      <c r="AD20" s="9"/>
    </row>
    <row r="21" spans="1:30">
      <c r="A21" s="9"/>
      <c r="B21" s="9"/>
      <c r="C21" s="9"/>
      <c r="D21" s="9"/>
      <c r="E21" s="9"/>
      <c r="F21" s="71"/>
      <c r="G21" s="71"/>
      <c r="H21" s="71"/>
      <c r="I21" s="71"/>
      <c r="J21" s="71"/>
      <c r="K21" s="71"/>
      <c r="L21" s="71"/>
      <c r="M21" s="71"/>
      <c r="N21" s="71"/>
      <c r="O21" s="71"/>
      <c r="P21" s="71"/>
      <c r="Q21" s="71"/>
      <c r="R21" s="71"/>
      <c r="S21" s="71"/>
      <c r="T21" s="71"/>
      <c r="U21" s="71"/>
      <c r="V21" s="71"/>
      <c r="W21" s="71"/>
      <c r="X21" s="71"/>
      <c r="Y21" s="71"/>
      <c r="Z21" s="71"/>
      <c r="AA21" s="9"/>
      <c r="AB21" s="9"/>
      <c r="AC21" s="9"/>
      <c r="AD21" s="9"/>
    </row>
    <row r="22" spans="1:30">
      <c r="A22" s="9"/>
      <c r="B22" s="9"/>
      <c r="C22" s="9"/>
      <c r="D22" s="9"/>
      <c r="E22" s="9"/>
      <c r="F22" s="71"/>
      <c r="G22" s="71"/>
      <c r="H22" s="71"/>
      <c r="I22" s="71"/>
      <c r="J22" s="71"/>
      <c r="K22" s="71"/>
      <c r="L22" s="71"/>
      <c r="M22" s="71"/>
      <c r="N22" s="71"/>
      <c r="O22" s="71"/>
      <c r="P22" s="71"/>
      <c r="Q22" s="71"/>
      <c r="R22" s="71"/>
      <c r="S22" s="71"/>
      <c r="T22" s="71"/>
      <c r="U22" s="71"/>
      <c r="V22" s="71"/>
      <c r="W22" s="71"/>
      <c r="X22" s="71"/>
      <c r="Y22" s="71"/>
      <c r="Z22" s="71"/>
      <c r="AA22" s="9"/>
      <c r="AB22" s="9"/>
      <c r="AC22" s="9"/>
      <c r="AD22" s="9"/>
    </row>
    <row r="23" spans="1:30">
      <c r="A23" s="9"/>
      <c r="B23" s="9"/>
      <c r="C23" s="9"/>
      <c r="D23" s="9"/>
      <c r="E23" s="9"/>
      <c r="F23" s="71"/>
      <c r="G23" s="71"/>
      <c r="H23" s="71"/>
      <c r="I23" s="71"/>
      <c r="J23" s="71"/>
      <c r="K23" s="71"/>
      <c r="L23" s="71"/>
      <c r="M23" s="71"/>
      <c r="N23" s="71"/>
      <c r="O23" s="71"/>
      <c r="P23" s="71"/>
      <c r="Q23" s="71"/>
      <c r="R23" s="71"/>
      <c r="S23" s="71"/>
      <c r="T23" s="71"/>
      <c r="U23" s="71"/>
      <c r="V23" s="71"/>
      <c r="W23" s="71"/>
      <c r="X23" s="71"/>
      <c r="Y23" s="71"/>
      <c r="Z23" s="71"/>
      <c r="AA23" s="9"/>
      <c r="AB23" s="9"/>
      <c r="AC23" s="9"/>
      <c r="AD23" s="9"/>
    </row>
    <row r="24" spans="1:30">
      <c r="A24" s="9"/>
      <c r="B24" s="9"/>
      <c r="C24" s="9"/>
      <c r="D24" s="9"/>
      <c r="E24" s="9"/>
      <c r="F24" s="71"/>
      <c r="G24" s="71"/>
      <c r="H24" s="71"/>
      <c r="I24" s="71"/>
      <c r="J24" s="71"/>
      <c r="K24" s="71"/>
      <c r="L24" s="71"/>
      <c r="M24" s="71"/>
      <c r="N24" s="71"/>
      <c r="O24" s="71"/>
      <c r="P24" s="71"/>
      <c r="Q24" s="71"/>
      <c r="R24" s="71"/>
      <c r="S24" s="71"/>
      <c r="T24" s="71"/>
      <c r="U24" s="71"/>
      <c r="V24" s="71"/>
      <c r="W24" s="71"/>
      <c r="X24" s="71"/>
      <c r="Y24" s="71"/>
      <c r="Z24" s="71"/>
      <c r="AA24" s="9"/>
      <c r="AB24" s="9"/>
      <c r="AC24" s="9"/>
      <c r="AD24" s="9"/>
    </row>
    <row r="25" spans="1:30">
      <c r="A25" s="9"/>
      <c r="B25" s="9"/>
      <c r="C25" s="9"/>
      <c r="D25" s="9"/>
      <c r="E25" s="9"/>
      <c r="F25" s="71"/>
      <c r="G25" s="71"/>
      <c r="H25" s="71"/>
      <c r="I25" s="71"/>
      <c r="J25" s="71"/>
      <c r="K25" s="71"/>
      <c r="L25" s="71"/>
      <c r="M25" s="71"/>
      <c r="N25" s="71"/>
      <c r="O25" s="71"/>
      <c r="P25" s="71"/>
      <c r="Q25" s="71"/>
      <c r="R25" s="71"/>
      <c r="S25" s="71"/>
      <c r="T25" s="71"/>
      <c r="U25" s="71"/>
      <c r="V25" s="71"/>
      <c r="W25" s="71"/>
      <c r="X25" s="71"/>
      <c r="Y25" s="71"/>
      <c r="Z25" s="71"/>
      <c r="AA25" s="9"/>
      <c r="AB25" s="9"/>
      <c r="AC25" s="9"/>
      <c r="AD25" s="9"/>
    </row>
    <row r="26" spans="1:30">
      <c r="A26" s="9"/>
      <c r="B26" s="9"/>
      <c r="C26" s="9"/>
      <c r="D26" s="9"/>
      <c r="E26" s="9"/>
      <c r="F26" s="71"/>
      <c r="G26" s="71"/>
      <c r="H26" s="71"/>
      <c r="I26" s="71"/>
      <c r="J26" s="71"/>
      <c r="K26" s="71"/>
      <c r="L26" s="71"/>
      <c r="M26" s="71"/>
      <c r="N26" s="71"/>
      <c r="O26" s="71"/>
      <c r="P26" s="71"/>
      <c r="Q26" s="71"/>
      <c r="R26" s="71"/>
      <c r="S26" s="71"/>
      <c r="T26" s="71"/>
      <c r="U26" s="71"/>
      <c r="V26" s="71"/>
      <c r="W26" s="71"/>
      <c r="X26" s="71"/>
      <c r="Y26" s="71"/>
      <c r="Z26" s="71"/>
      <c r="AA26" s="9"/>
      <c r="AB26" s="9"/>
      <c r="AC26" s="9"/>
      <c r="AD26" s="9"/>
    </row>
    <row r="27" spans="1:30">
      <c r="A27" s="9"/>
      <c r="B27" s="9"/>
      <c r="C27" s="9"/>
      <c r="D27" s="9"/>
      <c r="E27" s="9"/>
      <c r="F27" s="71"/>
      <c r="G27" s="71"/>
      <c r="H27" s="71"/>
      <c r="I27" s="71"/>
      <c r="J27" s="71"/>
      <c r="K27" s="71"/>
      <c r="L27" s="71"/>
      <c r="M27" s="71"/>
      <c r="N27" s="71"/>
      <c r="O27" s="71"/>
      <c r="P27" s="71"/>
      <c r="Q27" s="71"/>
      <c r="R27" s="71"/>
      <c r="S27" s="71"/>
      <c r="T27" s="71"/>
      <c r="U27" s="71"/>
      <c r="V27" s="71"/>
      <c r="W27" s="71"/>
      <c r="X27" s="71"/>
      <c r="Y27" s="71"/>
      <c r="Z27" s="71"/>
      <c r="AA27" s="9"/>
      <c r="AB27" s="9"/>
      <c r="AC27" s="9"/>
      <c r="AD27" s="9"/>
    </row>
    <row r="28" spans="1:30">
      <c r="A28" s="9"/>
      <c r="B28" s="9"/>
      <c r="C28" s="9"/>
      <c r="D28" s="9"/>
      <c r="E28" s="9"/>
      <c r="F28" s="71"/>
      <c r="G28" s="71"/>
      <c r="H28" s="71"/>
      <c r="I28" s="71"/>
      <c r="J28" s="71"/>
      <c r="K28" s="71"/>
      <c r="L28" s="71"/>
      <c r="M28" s="71"/>
      <c r="N28" s="71"/>
      <c r="O28" s="71"/>
      <c r="P28" s="71"/>
      <c r="Q28" s="71"/>
      <c r="R28" s="71"/>
      <c r="S28" s="71"/>
      <c r="T28" s="71"/>
      <c r="U28" s="71"/>
      <c r="V28" s="71"/>
      <c r="W28" s="71"/>
      <c r="X28" s="71"/>
      <c r="Y28" s="71"/>
      <c r="Z28" s="71"/>
      <c r="AA28" s="9"/>
      <c r="AB28" s="9"/>
      <c r="AC28" s="9"/>
      <c r="AD28" s="9"/>
    </row>
    <row r="29" spans="1:30">
      <c r="A29" s="9"/>
      <c r="B29" s="9"/>
      <c r="C29" s="9"/>
      <c r="D29" s="9"/>
      <c r="E29" s="9"/>
      <c r="F29" s="71"/>
      <c r="G29" s="71"/>
      <c r="H29" s="71"/>
      <c r="I29" s="71"/>
      <c r="J29" s="71"/>
      <c r="K29" s="71"/>
      <c r="L29" s="71"/>
      <c r="M29" s="71"/>
      <c r="N29" s="71"/>
      <c r="O29" s="71"/>
      <c r="P29" s="71"/>
      <c r="Q29" s="71"/>
      <c r="R29" s="71"/>
      <c r="S29" s="71"/>
      <c r="T29" s="71"/>
      <c r="U29" s="71"/>
      <c r="V29" s="71"/>
      <c r="W29" s="71"/>
      <c r="X29" s="71"/>
      <c r="Y29" s="71"/>
      <c r="Z29" s="71"/>
      <c r="AA29" s="9"/>
      <c r="AB29" s="9"/>
      <c r="AC29" s="9"/>
      <c r="AD29" s="9"/>
    </row>
    <row r="30" spans="1:30">
      <c r="A30" s="9"/>
      <c r="B30" s="9"/>
      <c r="C30" s="9"/>
      <c r="D30" s="9"/>
      <c r="E30" s="9"/>
      <c r="F30" s="71"/>
      <c r="G30" s="71"/>
      <c r="H30" s="71"/>
      <c r="I30" s="71"/>
      <c r="J30" s="71"/>
      <c r="K30" s="71"/>
      <c r="L30" s="71"/>
      <c r="M30" s="71"/>
      <c r="N30" s="71"/>
      <c r="O30" s="71"/>
      <c r="P30" s="71"/>
      <c r="Q30" s="71"/>
      <c r="R30" s="71"/>
      <c r="S30" s="71"/>
      <c r="T30" s="71"/>
      <c r="U30" s="71"/>
      <c r="V30" s="71"/>
      <c r="W30" s="71"/>
      <c r="X30" s="71"/>
      <c r="Y30" s="71"/>
      <c r="Z30" s="71"/>
      <c r="AA30" s="9"/>
      <c r="AB30" s="9"/>
      <c r="AC30" s="9"/>
      <c r="AD30" s="9"/>
    </row>
    <row r="31" spans="1:30">
      <c r="A31" s="9"/>
      <c r="B31" s="9"/>
      <c r="C31" s="9"/>
      <c r="D31" s="9"/>
      <c r="E31" s="9"/>
      <c r="F31" s="71"/>
      <c r="G31" s="71"/>
      <c r="H31" s="71"/>
      <c r="I31" s="71"/>
      <c r="J31" s="71"/>
      <c r="K31" s="71"/>
      <c r="L31" s="71"/>
      <c r="M31" s="71"/>
      <c r="N31" s="71"/>
      <c r="O31" s="71"/>
      <c r="P31" s="71"/>
      <c r="Q31" s="71"/>
      <c r="R31" s="71"/>
      <c r="S31" s="71"/>
      <c r="T31" s="71"/>
      <c r="U31" s="71"/>
      <c r="V31" s="71"/>
      <c r="W31" s="71"/>
      <c r="X31" s="71"/>
      <c r="Y31" s="71"/>
      <c r="Z31" s="71"/>
      <c r="AA31" s="9"/>
      <c r="AB31" s="9"/>
      <c r="AC31" s="9"/>
      <c r="AD31" s="9"/>
    </row>
    <row r="32" spans="1:30">
      <c r="A32" s="9"/>
      <c r="B32" s="9"/>
      <c r="C32" s="9"/>
      <c r="D32" s="9"/>
      <c r="E32" s="9"/>
      <c r="F32" s="71"/>
      <c r="G32" s="71"/>
      <c r="H32" s="71"/>
      <c r="I32" s="71"/>
      <c r="J32" s="71"/>
      <c r="K32" s="71"/>
      <c r="L32" s="71"/>
      <c r="M32" s="71"/>
      <c r="N32" s="71"/>
      <c r="O32" s="71"/>
      <c r="P32" s="71"/>
      <c r="Q32" s="71"/>
      <c r="R32" s="71"/>
      <c r="S32" s="71"/>
      <c r="T32" s="71"/>
      <c r="U32" s="71"/>
      <c r="V32" s="71"/>
      <c r="W32" s="71"/>
      <c r="X32" s="71"/>
      <c r="Y32" s="71"/>
      <c r="Z32" s="71"/>
      <c r="AA32" s="9"/>
      <c r="AB32" s="9"/>
      <c r="AC32" s="9"/>
      <c r="AD32" s="9"/>
    </row>
    <row r="33" spans="1:30">
      <c r="A33" s="9"/>
      <c r="B33" s="9"/>
      <c r="C33" s="9"/>
      <c r="D33" s="9"/>
      <c r="E33" s="9"/>
      <c r="F33" s="71"/>
      <c r="G33" s="71"/>
      <c r="H33" s="71"/>
      <c r="I33" s="71"/>
      <c r="J33" s="71"/>
      <c r="K33" s="71"/>
      <c r="L33" s="71"/>
      <c r="M33" s="71"/>
      <c r="N33" s="71"/>
      <c r="O33" s="71"/>
      <c r="P33" s="71"/>
      <c r="Q33" s="71"/>
      <c r="R33" s="71"/>
      <c r="S33" s="71"/>
      <c r="T33" s="71"/>
      <c r="U33" s="71"/>
      <c r="V33" s="71"/>
      <c r="W33" s="71"/>
      <c r="X33" s="71"/>
      <c r="Y33" s="71"/>
      <c r="Z33" s="71"/>
      <c r="AA33" s="9"/>
      <c r="AB33" s="9"/>
      <c r="AC33" s="9"/>
      <c r="AD33" s="9"/>
    </row>
    <row r="34" spans="1:30">
      <c r="A34" s="9"/>
      <c r="B34" s="9"/>
      <c r="C34" s="9"/>
      <c r="D34" s="9"/>
      <c r="E34" s="9"/>
      <c r="F34" s="71"/>
      <c r="G34" s="71"/>
      <c r="H34" s="71"/>
      <c r="I34" s="71"/>
      <c r="J34" s="71"/>
      <c r="K34" s="71"/>
      <c r="L34" s="71"/>
      <c r="M34" s="71"/>
      <c r="N34" s="71"/>
      <c r="O34" s="71"/>
      <c r="P34" s="71"/>
      <c r="Q34" s="71"/>
      <c r="R34" s="71"/>
      <c r="S34" s="71"/>
      <c r="T34" s="71"/>
      <c r="U34" s="71"/>
      <c r="V34" s="71"/>
      <c r="W34" s="71"/>
      <c r="X34" s="71"/>
      <c r="Y34" s="71"/>
      <c r="Z34" s="71"/>
      <c r="AA34" s="9"/>
      <c r="AB34" s="9"/>
      <c r="AC34" s="9"/>
      <c r="AD34" s="9"/>
    </row>
    <row r="35" spans="1:30">
      <c r="A35" s="9"/>
      <c r="B35" s="9"/>
      <c r="C35" s="9"/>
      <c r="D35" s="9"/>
      <c r="E35" s="9"/>
      <c r="F35" s="71"/>
      <c r="G35" s="71"/>
      <c r="H35" s="71"/>
      <c r="I35" s="71"/>
      <c r="J35" s="71"/>
      <c r="K35" s="71"/>
      <c r="L35" s="71"/>
      <c r="M35" s="71"/>
      <c r="N35" s="71"/>
      <c r="O35" s="71"/>
      <c r="P35" s="71"/>
      <c r="Q35" s="71"/>
      <c r="R35" s="71"/>
      <c r="S35" s="71"/>
      <c r="T35" s="71"/>
      <c r="U35" s="71"/>
      <c r="V35" s="71"/>
      <c r="W35" s="71"/>
      <c r="X35" s="71"/>
      <c r="Y35" s="71"/>
      <c r="Z35" s="71"/>
      <c r="AA35" s="9"/>
      <c r="AB35" s="9"/>
      <c r="AC35" s="9"/>
      <c r="AD35" s="9"/>
    </row>
    <row r="36" spans="1:30">
      <c r="A36" s="9"/>
      <c r="B36" s="9"/>
      <c r="C36" s="9"/>
      <c r="D36" s="9"/>
      <c r="E36" s="9"/>
      <c r="F36" s="71"/>
      <c r="G36" s="71"/>
      <c r="H36" s="71"/>
      <c r="I36" s="71"/>
      <c r="J36" s="71"/>
      <c r="K36" s="71"/>
      <c r="L36" s="71"/>
      <c r="M36" s="71"/>
      <c r="N36" s="71"/>
      <c r="O36" s="71"/>
      <c r="P36" s="71"/>
      <c r="Q36" s="71"/>
      <c r="R36" s="71"/>
      <c r="S36" s="71"/>
      <c r="T36" s="71"/>
      <c r="U36" s="71"/>
      <c r="V36" s="71"/>
      <c r="W36" s="71"/>
      <c r="X36" s="71"/>
      <c r="Y36" s="71"/>
      <c r="Z36" s="71"/>
      <c r="AA36" s="9"/>
      <c r="AB36" s="9"/>
      <c r="AC36" s="9"/>
      <c r="AD36" s="9"/>
    </row>
    <row r="37" spans="1:30">
      <c r="A37" s="9"/>
      <c r="B37" s="9"/>
      <c r="C37" s="9"/>
      <c r="D37" s="9"/>
      <c r="E37" s="9"/>
      <c r="F37" s="71"/>
      <c r="G37" s="71"/>
      <c r="H37" s="71"/>
      <c r="I37" s="71"/>
      <c r="J37" s="71"/>
      <c r="K37" s="71"/>
      <c r="L37" s="71"/>
      <c r="M37" s="71"/>
      <c r="N37" s="71"/>
      <c r="O37" s="71"/>
      <c r="P37" s="71"/>
      <c r="Q37" s="71"/>
      <c r="R37" s="71"/>
      <c r="S37" s="71"/>
      <c r="T37" s="71"/>
      <c r="U37" s="71"/>
      <c r="V37" s="71"/>
      <c r="W37" s="71"/>
      <c r="X37" s="71"/>
      <c r="Y37" s="71"/>
      <c r="Z37" s="71"/>
      <c r="AA37" s="9"/>
      <c r="AB37" s="9"/>
      <c r="AC37" s="9"/>
      <c r="AD37" s="9"/>
    </row>
    <row r="38" spans="1:30">
      <c r="A38" s="9"/>
      <c r="B38" s="9"/>
      <c r="C38" s="9"/>
      <c r="D38" s="9"/>
      <c r="E38" s="9"/>
      <c r="F38" s="71"/>
      <c r="G38" s="71"/>
      <c r="H38" s="71"/>
      <c r="I38" s="71"/>
      <c r="J38" s="71"/>
      <c r="K38" s="71"/>
      <c r="L38" s="71"/>
      <c r="M38" s="71"/>
      <c r="N38" s="71"/>
      <c r="O38" s="71"/>
      <c r="P38" s="71"/>
      <c r="Q38" s="71"/>
      <c r="R38" s="71"/>
      <c r="S38" s="71"/>
      <c r="T38" s="71"/>
      <c r="U38" s="71"/>
      <c r="V38" s="71"/>
      <c r="W38" s="71"/>
      <c r="X38" s="71"/>
      <c r="Y38" s="71"/>
      <c r="Z38" s="71"/>
      <c r="AA38" s="9"/>
      <c r="AB38" s="9"/>
      <c r="AC38" s="9"/>
      <c r="AD38" s="9"/>
    </row>
    <row r="39" spans="1:30">
      <c r="A39" s="9"/>
      <c r="B39" s="9"/>
      <c r="C39" s="9"/>
      <c r="D39" s="9"/>
      <c r="E39" s="9"/>
      <c r="F39" s="71"/>
      <c r="G39" s="71"/>
      <c r="H39" s="71"/>
      <c r="I39" s="71"/>
      <c r="J39" s="71"/>
      <c r="K39" s="71"/>
      <c r="L39" s="71"/>
      <c r="M39" s="71"/>
      <c r="N39" s="71"/>
      <c r="O39" s="71"/>
      <c r="P39" s="71"/>
      <c r="Q39" s="71"/>
      <c r="R39" s="71"/>
      <c r="S39" s="71"/>
      <c r="T39" s="71"/>
      <c r="U39" s="71"/>
      <c r="V39" s="71"/>
      <c r="W39" s="71"/>
      <c r="X39" s="71"/>
      <c r="Y39" s="71"/>
      <c r="Z39" s="71"/>
      <c r="AA39" s="9"/>
      <c r="AB39" s="9"/>
      <c r="AC39" s="9"/>
      <c r="AD39" s="9"/>
    </row>
    <row r="40" spans="1:30">
      <c r="A40" s="9"/>
      <c r="B40" s="9"/>
      <c r="C40" s="9"/>
      <c r="D40" s="9"/>
      <c r="E40" s="9"/>
      <c r="F40" s="71"/>
      <c r="G40" s="71"/>
      <c r="H40" s="71"/>
      <c r="I40" s="71"/>
      <c r="J40" s="71"/>
      <c r="K40" s="71"/>
      <c r="L40" s="71"/>
      <c r="M40" s="71"/>
      <c r="N40" s="71"/>
      <c r="O40" s="71"/>
      <c r="P40" s="71"/>
      <c r="Q40" s="71"/>
      <c r="R40" s="71"/>
      <c r="S40" s="71"/>
      <c r="T40" s="71"/>
      <c r="U40" s="71"/>
      <c r="V40" s="71"/>
      <c r="W40" s="71"/>
      <c r="X40" s="71"/>
      <c r="Y40" s="71"/>
      <c r="Z40" s="71"/>
      <c r="AA40" s="9"/>
      <c r="AB40" s="9"/>
      <c r="AC40" s="9"/>
      <c r="AD40" s="9"/>
    </row>
    <row r="41" spans="1:30">
      <c r="A41" s="9"/>
      <c r="B41" s="9"/>
      <c r="C41" s="9"/>
      <c r="D41" s="9"/>
      <c r="E41" s="9"/>
      <c r="F41" s="71"/>
      <c r="G41" s="71"/>
      <c r="H41" s="71"/>
      <c r="I41" s="71"/>
      <c r="J41" s="71"/>
      <c r="K41" s="71"/>
      <c r="L41" s="71"/>
      <c r="M41" s="71"/>
      <c r="N41" s="71"/>
      <c r="O41" s="71"/>
      <c r="P41" s="71"/>
      <c r="Q41" s="71"/>
      <c r="R41" s="71"/>
      <c r="S41" s="71"/>
      <c r="T41" s="71"/>
      <c r="U41" s="71"/>
      <c r="V41" s="71"/>
      <c r="W41" s="71"/>
      <c r="X41" s="71"/>
      <c r="Y41" s="71"/>
      <c r="Z41" s="71"/>
      <c r="AA41" s="9"/>
      <c r="AB41" s="9"/>
      <c r="AC41" s="9"/>
      <c r="AD41" s="9"/>
    </row>
    <row r="42" spans="1:30">
      <c r="A42" s="9"/>
      <c r="B42" s="9"/>
      <c r="C42" s="9"/>
      <c r="D42" s="9"/>
      <c r="E42" s="9"/>
      <c r="F42" s="71"/>
      <c r="G42" s="71"/>
      <c r="H42" s="71"/>
      <c r="I42" s="71"/>
      <c r="J42" s="71"/>
      <c r="K42" s="71"/>
      <c r="L42" s="71"/>
      <c r="M42" s="71"/>
      <c r="N42" s="71"/>
      <c r="O42" s="71"/>
      <c r="P42" s="71"/>
      <c r="Q42" s="71"/>
      <c r="R42" s="71"/>
      <c r="S42" s="71"/>
      <c r="T42" s="71"/>
      <c r="U42" s="71"/>
      <c r="V42" s="71"/>
      <c r="W42" s="71"/>
      <c r="X42" s="71"/>
      <c r="Y42" s="71"/>
      <c r="Z42" s="71"/>
      <c r="AA42" s="9"/>
      <c r="AB42" s="9"/>
      <c r="AC42" s="9"/>
      <c r="AD42" s="9"/>
    </row>
    <row r="43" spans="1:30">
      <c r="A43" s="9"/>
      <c r="B43" s="9"/>
      <c r="C43" s="9"/>
      <c r="D43" s="9"/>
      <c r="E43" s="9"/>
      <c r="F43" s="71"/>
      <c r="G43" s="71"/>
      <c r="H43" s="71"/>
      <c r="I43" s="71"/>
      <c r="J43" s="71"/>
      <c r="K43" s="71"/>
      <c r="L43" s="71"/>
      <c r="M43" s="71"/>
      <c r="N43" s="71"/>
      <c r="O43" s="71"/>
      <c r="P43" s="71"/>
      <c r="Q43" s="71"/>
      <c r="R43" s="71"/>
      <c r="S43" s="71"/>
      <c r="T43" s="71"/>
      <c r="U43" s="71"/>
      <c r="V43" s="71"/>
      <c r="W43" s="71"/>
      <c r="X43" s="71"/>
      <c r="Y43" s="71"/>
      <c r="Z43" s="71"/>
      <c r="AA43" s="9"/>
      <c r="AB43" s="9"/>
      <c r="AC43" s="9"/>
      <c r="AD43" s="9"/>
    </row>
    <row r="44" spans="1:30">
      <c r="A44" s="9"/>
      <c r="B44" s="9"/>
      <c r="C44" s="9"/>
      <c r="D44" s="9"/>
      <c r="E44" s="9"/>
      <c r="F44" s="71"/>
      <c r="G44" s="71"/>
      <c r="H44" s="71"/>
      <c r="I44" s="71"/>
      <c r="J44" s="71"/>
      <c r="K44" s="71"/>
      <c r="L44" s="71"/>
      <c r="M44" s="71"/>
      <c r="N44" s="71"/>
      <c r="O44" s="71"/>
      <c r="P44" s="71"/>
      <c r="Q44" s="71"/>
      <c r="R44" s="71"/>
      <c r="S44" s="71"/>
      <c r="T44" s="71"/>
      <c r="U44" s="71"/>
      <c r="V44" s="71"/>
      <c r="W44" s="71"/>
      <c r="X44" s="71"/>
      <c r="Y44" s="71"/>
      <c r="Z44" s="71"/>
      <c r="AA44" s="9"/>
      <c r="AB44" s="9"/>
      <c r="AC44" s="9"/>
      <c r="AD44" s="9"/>
    </row>
    <row r="45" spans="1:30">
      <c r="A45" s="9"/>
      <c r="B45" s="9"/>
      <c r="C45" s="9"/>
      <c r="D45" s="9"/>
      <c r="E45" s="9"/>
      <c r="F45" s="71"/>
      <c r="G45" s="71"/>
      <c r="H45" s="71"/>
      <c r="I45" s="71"/>
      <c r="J45" s="71"/>
      <c r="K45" s="71"/>
      <c r="L45" s="71"/>
      <c r="M45" s="71"/>
      <c r="N45" s="71"/>
      <c r="O45" s="71"/>
      <c r="P45" s="71"/>
      <c r="Q45" s="71"/>
      <c r="R45" s="71"/>
      <c r="S45" s="71"/>
      <c r="T45" s="71"/>
      <c r="U45" s="71"/>
      <c r="V45" s="71"/>
      <c r="W45" s="71"/>
      <c r="X45" s="71"/>
      <c r="Y45" s="71"/>
      <c r="Z45" s="71"/>
      <c r="AA45" s="9"/>
      <c r="AB45" s="9"/>
      <c r="AC45" s="9"/>
      <c r="AD45" s="9"/>
    </row>
    <row r="46" spans="1:30">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row>
    <row r="47" spans="1:30">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row>
    <row r="48" spans="1:30">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row>
    <row r="49" spans="1:30">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row>
    <row r="50" spans="1:30">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row>
    <row r="51" spans="1:30">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row>
  </sheetData>
  <sheetProtection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66A24-720D-45C0-ACA1-6C4A8A1ACD26}">
  <sheetPr>
    <tabColor rgb="FF194AFE"/>
  </sheetPr>
  <dimension ref="A1:AD52"/>
  <sheetViews>
    <sheetView showGridLines="0" zoomScaleNormal="100" workbookViewId="0">
      <selection activeCell="I3" sqref="I3"/>
    </sheetView>
  </sheetViews>
  <sheetFormatPr defaultColWidth="8.77734375" defaultRowHeight="14.4"/>
  <sheetData>
    <row r="1" spans="1:30">
      <c r="A1" s="126"/>
      <c r="B1" s="9"/>
      <c r="C1" s="9"/>
      <c r="D1" s="9"/>
      <c r="E1" s="9"/>
      <c r="F1" s="9"/>
      <c r="G1" s="9"/>
      <c r="H1" s="9"/>
      <c r="I1" s="9"/>
      <c r="J1" s="9"/>
      <c r="K1" s="9"/>
      <c r="L1" s="9"/>
      <c r="M1" s="9"/>
      <c r="N1" s="9"/>
      <c r="O1" s="9"/>
      <c r="P1" s="9"/>
      <c r="Q1" s="9"/>
      <c r="R1" s="9"/>
      <c r="S1" s="9"/>
      <c r="T1" s="9"/>
      <c r="U1" s="9"/>
      <c r="V1" s="9"/>
      <c r="W1" s="9"/>
      <c r="X1" s="9"/>
      <c r="Y1" s="9"/>
      <c r="Z1" s="9"/>
      <c r="AA1" s="9"/>
      <c r="AB1" s="9"/>
      <c r="AC1" s="9"/>
      <c r="AD1" s="9"/>
    </row>
    <row r="2" spans="1:30">
      <c r="A2" s="9"/>
      <c r="B2" s="9"/>
      <c r="C2" s="9"/>
      <c r="D2" s="9"/>
      <c r="E2" s="9"/>
      <c r="F2" s="9"/>
      <c r="G2" s="9"/>
      <c r="H2" s="9"/>
      <c r="I2" s="9"/>
      <c r="J2" s="9"/>
      <c r="K2" s="9"/>
      <c r="L2" s="9"/>
      <c r="M2" s="9"/>
      <c r="N2" s="9"/>
      <c r="O2" s="9"/>
      <c r="P2" s="9"/>
      <c r="Q2" s="9"/>
      <c r="R2" s="9"/>
      <c r="S2" s="9"/>
      <c r="T2" s="9"/>
      <c r="U2" s="9"/>
      <c r="V2" s="9"/>
      <c r="W2" s="9"/>
      <c r="X2" s="9"/>
      <c r="Y2" s="9"/>
      <c r="Z2" s="9"/>
      <c r="AA2" s="9"/>
      <c r="AB2" s="9"/>
      <c r="AC2" s="9"/>
      <c r="AD2" s="9"/>
    </row>
    <row r="3" spans="1:30">
      <c r="A3" s="9"/>
      <c r="B3" s="9"/>
      <c r="C3" s="9"/>
      <c r="D3" s="9"/>
      <c r="E3" s="9"/>
      <c r="F3" s="9"/>
      <c r="G3" s="9"/>
      <c r="H3" s="9"/>
      <c r="I3" s="9"/>
      <c r="J3" s="9"/>
      <c r="K3" s="9"/>
      <c r="L3" s="9"/>
      <c r="M3" s="9"/>
      <c r="N3" s="9"/>
      <c r="O3" s="9"/>
      <c r="P3" s="9"/>
      <c r="Q3" s="9"/>
      <c r="R3" s="9"/>
      <c r="S3" s="9"/>
      <c r="T3" s="9"/>
      <c r="U3" s="9"/>
      <c r="V3" s="9"/>
      <c r="W3" s="9"/>
      <c r="X3" s="9"/>
      <c r="Y3" s="9"/>
      <c r="Z3" s="9"/>
      <c r="AA3" s="9"/>
      <c r="AB3" s="9"/>
      <c r="AC3" s="9"/>
      <c r="AD3" s="9"/>
    </row>
    <row r="4" spans="1:30">
      <c r="A4" s="9"/>
      <c r="B4" s="9"/>
      <c r="C4" s="9"/>
      <c r="D4" s="9"/>
      <c r="E4" s="9"/>
      <c r="F4" s="9"/>
      <c r="G4" s="9"/>
      <c r="H4" s="9"/>
      <c r="I4" s="9"/>
      <c r="J4" s="9"/>
      <c r="K4" s="9"/>
      <c r="L4" s="9"/>
      <c r="M4" s="9"/>
      <c r="N4" s="9"/>
      <c r="O4" s="9"/>
      <c r="P4" s="9"/>
      <c r="Q4" s="9"/>
      <c r="R4" s="9"/>
      <c r="S4" s="9"/>
      <c r="T4" s="9"/>
      <c r="U4" s="9"/>
      <c r="V4" s="9"/>
      <c r="W4" s="9"/>
      <c r="X4" s="9"/>
      <c r="Y4" s="9"/>
      <c r="Z4" s="9"/>
      <c r="AA4" s="9"/>
      <c r="AB4" s="9"/>
      <c r="AC4" s="9"/>
      <c r="AD4" s="9"/>
    </row>
    <row r="5" spans="1:30">
      <c r="A5" s="9"/>
      <c r="B5" s="9"/>
      <c r="C5" s="9"/>
      <c r="D5" s="9"/>
      <c r="E5" s="9"/>
      <c r="F5" s="9"/>
      <c r="G5" s="9"/>
      <c r="H5" s="9"/>
      <c r="I5" s="9"/>
      <c r="J5" s="9"/>
      <c r="K5" s="9"/>
      <c r="L5" s="9"/>
      <c r="M5" s="9"/>
      <c r="N5" s="9"/>
      <c r="O5" s="9"/>
      <c r="P5" s="9"/>
      <c r="Q5" s="9"/>
      <c r="R5" s="9"/>
      <c r="S5" s="9"/>
      <c r="T5" s="9"/>
      <c r="U5" s="9"/>
      <c r="V5" s="9"/>
      <c r="W5" s="9"/>
      <c r="X5" s="9"/>
      <c r="Y5" s="9"/>
      <c r="Z5" s="9"/>
      <c r="AA5" s="9"/>
      <c r="AB5" s="9"/>
      <c r="AC5" s="9"/>
      <c r="AD5" s="9"/>
    </row>
    <row r="6" spans="1:30">
      <c r="A6" s="9"/>
      <c r="B6" s="9"/>
      <c r="C6" s="9"/>
      <c r="D6" s="9"/>
      <c r="E6" s="9"/>
      <c r="F6" s="9"/>
      <c r="G6" s="9"/>
      <c r="H6" s="9"/>
      <c r="I6" s="9"/>
      <c r="J6" s="9"/>
      <c r="K6" s="9"/>
      <c r="L6" s="9"/>
      <c r="M6" s="9"/>
      <c r="N6" s="9"/>
      <c r="O6" s="9"/>
      <c r="P6" s="9"/>
      <c r="Q6" s="9"/>
      <c r="R6" s="9"/>
      <c r="S6" s="9"/>
      <c r="T6" s="9"/>
      <c r="U6" s="9"/>
      <c r="V6" s="9"/>
      <c r="W6" s="9"/>
      <c r="X6" s="9"/>
      <c r="Y6" s="9"/>
      <c r="Z6" s="9"/>
      <c r="AA6" s="9"/>
      <c r="AB6" s="9"/>
      <c r="AC6" s="9"/>
      <c r="AD6" s="9"/>
    </row>
    <row r="7" spans="1:30">
      <c r="A7" s="9"/>
      <c r="B7" s="9"/>
      <c r="C7" s="9"/>
      <c r="D7" s="9"/>
      <c r="E7" s="9"/>
      <c r="F7" s="9"/>
      <c r="G7" s="9"/>
      <c r="H7" s="9"/>
      <c r="I7" s="9"/>
      <c r="J7" s="9"/>
      <c r="K7" s="9"/>
      <c r="L7" s="9"/>
      <c r="M7" s="9"/>
      <c r="N7" s="9"/>
      <c r="O7" s="9"/>
      <c r="P7" s="9"/>
      <c r="Q7" s="9"/>
      <c r="R7" s="9"/>
      <c r="S7" s="9"/>
      <c r="T7" s="9"/>
      <c r="U7" s="9"/>
      <c r="V7" s="9"/>
      <c r="W7" s="9"/>
      <c r="X7" s="9"/>
      <c r="Y7" s="9"/>
      <c r="Z7" s="9"/>
      <c r="AA7" s="9"/>
      <c r="AB7" s="9"/>
      <c r="AC7" s="9"/>
      <c r="AD7" s="9"/>
    </row>
    <row r="8" spans="1:30">
      <c r="A8" s="9"/>
      <c r="B8" s="9"/>
      <c r="C8" s="9"/>
      <c r="D8" s="9"/>
      <c r="E8" s="9"/>
      <c r="F8" s="9"/>
      <c r="G8" s="9"/>
      <c r="H8" s="9"/>
      <c r="I8" s="9"/>
      <c r="J8" s="9"/>
      <c r="K8" s="9"/>
      <c r="L8" s="9"/>
      <c r="M8" s="9"/>
      <c r="N8" s="9"/>
      <c r="O8" s="9"/>
      <c r="P8" s="9"/>
      <c r="Q8" s="9"/>
      <c r="R8" s="9"/>
      <c r="S8" s="9"/>
      <c r="T8" s="9"/>
      <c r="U8" s="9"/>
      <c r="V8" s="9"/>
      <c r="W8" s="9"/>
      <c r="X8" s="9"/>
      <c r="Y8" s="9"/>
      <c r="Z8" s="9"/>
      <c r="AA8" s="9"/>
      <c r="AB8" s="9"/>
      <c r="AC8" s="9"/>
      <c r="AD8" s="9"/>
    </row>
    <row r="9" spans="1:30">
      <c r="A9" s="9"/>
      <c r="B9" s="9"/>
      <c r="C9" s="9"/>
      <c r="D9" s="9"/>
      <c r="E9" s="9"/>
      <c r="F9" s="9"/>
      <c r="G9" s="9"/>
      <c r="H9" s="9"/>
      <c r="I9" s="9"/>
      <c r="J9" s="9"/>
      <c r="K9" s="9"/>
      <c r="L9" s="9"/>
      <c r="M9" s="9"/>
      <c r="N9" s="9"/>
      <c r="O9" s="9"/>
      <c r="P9" s="9"/>
      <c r="Q9" s="9"/>
      <c r="R9" s="9"/>
      <c r="S9" s="9"/>
      <c r="T9" s="9"/>
      <c r="U9" s="9"/>
      <c r="V9" s="9"/>
      <c r="W9" s="9"/>
      <c r="X9" s="9"/>
      <c r="Y9" s="9"/>
      <c r="Z9" s="9"/>
      <c r="AA9" s="9"/>
      <c r="AB9" s="9"/>
      <c r="AC9" s="9"/>
      <c r="AD9" s="9"/>
    </row>
    <row r="10" spans="1:30">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row>
    <row r="11" spans="1:30">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row>
    <row r="12" spans="1:30">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row>
    <row r="13" spans="1:30">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row>
    <row r="14" spans="1:30">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row>
    <row r="15" spans="1:30">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row>
    <row r="16" spans="1:30">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row>
    <row r="17" spans="1:30">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row>
    <row r="18" spans="1:30">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row>
    <row r="19" spans="1:30">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row>
    <row r="20" spans="1:30">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row>
    <row r="21" spans="1:30">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row>
    <row r="22" spans="1:30">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row>
    <row r="23" spans="1:30">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row>
    <row r="24" spans="1:30">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row>
    <row r="25" spans="1:30">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row>
    <row r="26" spans="1:30">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row>
    <row r="27" spans="1:30">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row>
    <row r="28" spans="1:30">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row>
    <row r="29" spans="1:30">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row>
    <row r="30" spans="1:30">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row>
    <row r="31" spans="1:30">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row>
    <row r="32" spans="1:30">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row>
    <row r="33" spans="1:30">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row>
    <row r="34" spans="1:30">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6" spans="1:30">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row>
    <row r="37" spans="1:30">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row>
    <row r="38" spans="1:30">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row>
    <row r="39" spans="1:30">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row>
    <row r="40" spans="1:30">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row>
    <row r="41" spans="1:30">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row>
    <row r="42" spans="1:30">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row>
    <row r="43" spans="1:30">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row>
    <row r="44" spans="1:30">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row>
    <row r="45" spans="1:30">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row>
    <row r="46" spans="1:30">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row>
    <row r="47" spans="1:30">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row>
    <row r="48" spans="1:30">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row>
    <row r="49" spans="1:30">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row>
    <row r="50" spans="1:30">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row>
    <row r="51" spans="1:30">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row>
    <row r="52" spans="1:30">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row>
  </sheetData>
  <sheetProtection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F023B-0FB6-C545-826F-E7F10CD3E47F}">
  <sheetPr>
    <tabColor rgb="FF194AFE"/>
  </sheetPr>
  <dimension ref="A1:V57"/>
  <sheetViews>
    <sheetView showGridLines="0" showRowColHeaders="0" zoomScaleNormal="100" workbookViewId="0">
      <selection activeCell="O6" sqref="O6"/>
    </sheetView>
  </sheetViews>
  <sheetFormatPr defaultColWidth="10.77734375" defaultRowHeight="14.4"/>
  <sheetData>
    <row r="1" spans="1:22">
      <c r="A1" s="126"/>
      <c r="B1" s="9"/>
      <c r="C1" s="9"/>
      <c r="D1" s="9"/>
      <c r="E1" s="9"/>
      <c r="F1" s="9"/>
      <c r="G1" s="9"/>
      <c r="H1" s="9"/>
      <c r="I1" s="9"/>
      <c r="J1" s="9"/>
      <c r="K1" s="9"/>
      <c r="L1" s="9"/>
      <c r="M1" s="9"/>
      <c r="N1" s="9"/>
      <c r="O1" s="9"/>
      <c r="P1" s="9"/>
      <c r="Q1" s="9"/>
      <c r="R1" s="9"/>
      <c r="S1" s="9"/>
      <c r="T1" s="9"/>
      <c r="U1" s="9"/>
      <c r="V1" s="9"/>
    </row>
    <row r="2" spans="1:22">
      <c r="A2" s="9"/>
      <c r="B2" s="9"/>
      <c r="C2" s="9"/>
      <c r="D2" s="9"/>
      <c r="E2" s="9"/>
      <c r="F2" s="9"/>
      <c r="G2" s="9"/>
      <c r="H2" s="9"/>
      <c r="I2" s="9"/>
      <c r="J2" s="9"/>
      <c r="K2" s="9"/>
      <c r="L2" s="9"/>
      <c r="M2" s="9"/>
      <c r="N2" s="9"/>
      <c r="O2" s="9"/>
      <c r="P2" s="9"/>
      <c r="Q2" s="9"/>
      <c r="R2" s="9"/>
      <c r="S2" s="9"/>
      <c r="T2" s="9"/>
      <c r="U2" s="9"/>
      <c r="V2" s="9"/>
    </row>
    <row r="3" spans="1:22">
      <c r="A3" s="9"/>
      <c r="B3" s="9"/>
      <c r="C3" s="9"/>
      <c r="D3" s="9"/>
      <c r="E3" s="9"/>
      <c r="F3" s="9"/>
      <c r="G3" s="9"/>
      <c r="H3" s="9"/>
      <c r="I3" s="9"/>
      <c r="J3" s="9"/>
      <c r="K3" s="9"/>
      <c r="L3" s="9"/>
      <c r="M3" s="9"/>
      <c r="N3" s="9"/>
      <c r="O3" s="9"/>
      <c r="P3" s="9"/>
      <c r="Q3" s="9"/>
      <c r="R3" s="9"/>
      <c r="S3" s="9"/>
      <c r="T3" s="9"/>
      <c r="U3" s="9"/>
      <c r="V3" s="9"/>
    </row>
    <row r="4" spans="1:22">
      <c r="A4" s="9"/>
      <c r="B4" s="9"/>
      <c r="C4" s="9"/>
      <c r="D4" s="9"/>
      <c r="E4" s="9"/>
      <c r="F4" s="9"/>
      <c r="G4" s="9"/>
      <c r="H4" s="9"/>
      <c r="I4" s="9"/>
      <c r="J4" s="9"/>
      <c r="K4" s="9"/>
      <c r="L4" s="9"/>
      <c r="M4" s="9"/>
      <c r="N4" s="9"/>
      <c r="O4" s="9"/>
      <c r="P4" s="9"/>
      <c r="Q4" s="9"/>
      <c r="R4" s="9"/>
      <c r="S4" s="9"/>
      <c r="T4" s="9"/>
      <c r="U4" s="9"/>
      <c r="V4" s="9"/>
    </row>
    <row r="5" spans="1:22">
      <c r="A5" s="9"/>
      <c r="B5" s="9"/>
      <c r="C5" s="9"/>
      <c r="D5" s="9"/>
      <c r="E5" s="9"/>
      <c r="F5" s="9"/>
      <c r="G5" s="9"/>
      <c r="H5" s="9"/>
      <c r="I5" s="9"/>
      <c r="J5" s="9"/>
      <c r="K5" s="9"/>
      <c r="L5" s="9"/>
      <c r="M5" s="9"/>
      <c r="N5" s="9"/>
      <c r="O5" s="9"/>
      <c r="P5" s="9"/>
      <c r="Q5" s="9"/>
      <c r="R5" s="9"/>
      <c r="S5" s="9"/>
      <c r="T5" s="9"/>
      <c r="U5" s="9"/>
      <c r="V5" s="9"/>
    </row>
    <row r="6" spans="1:22">
      <c r="A6" s="9"/>
      <c r="B6" s="9"/>
      <c r="C6" s="9"/>
      <c r="D6" s="9"/>
      <c r="E6" s="9"/>
      <c r="F6" s="9"/>
      <c r="G6" s="9"/>
      <c r="H6" s="9"/>
      <c r="I6" s="9"/>
      <c r="J6" s="9"/>
      <c r="K6" s="9"/>
      <c r="L6" s="9"/>
      <c r="M6" s="9"/>
      <c r="N6" s="9"/>
      <c r="O6" s="9"/>
      <c r="P6" s="9"/>
      <c r="Q6" s="9"/>
      <c r="R6" s="9"/>
      <c r="S6" s="9"/>
      <c r="T6" s="9"/>
      <c r="U6" s="9"/>
      <c r="V6" s="9"/>
    </row>
    <row r="7" spans="1:22">
      <c r="A7" s="9"/>
      <c r="B7" s="9"/>
      <c r="C7" s="9"/>
      <c r="D7" s="9"/>
      <c r="E7" s="9"/>
      <c r="F7" s="9"/>
      <c r="G7" s="9"/>
      <c r="H7" s="9"/>
      <c r="I7" s="9"/>
      <c r="J7" s="9"/>
      <c r="K7" s="9"/>
      <c r="L7" s="9"/>
      <c r="M7" s="9"/>
      <c r="N7" s="9"/>
      <c r="O7" s="9"/>
      <c r="P7" s="9"/>
      <c r="Q7" s="9"/>
      <c r="R7" s="9"/>
      <c r="S7" s="9"/>
      <c r="T7" s="9"/>
      <c r="U7" s="9"/>
      <c r="V7" s="9"/>
    </row>
    <row r="8" spans="1:22">
      <c r="A8" s="9"/>
      <c r="B8" s="9"/>
      <c r="C8" s="9"/>
      <c r="D8" s="9"/>
      <c r="E8" s="9"/>
      <c r="F8" s="9"/>
      <c r="G8" s="9"/>
      <c r="H8" s="9"/>
      <c r="I8" s="9"/>
      <c r="J8" s="9"/>
      <c r="K8" s="9"/>
      <c r="L8" s="9"/>
      <c r="M8" s="9"/>
      <c r="N8" s="9"/>
      <c r="O8" s="9"/>
      <c r="P8" s="9"/>
      <c r="Q8" s="9"/>
      <c r="R8" s="9"/>
      <c r="S8" s="9"/>
      <c r="T8" s="9"/>
      <c r="U8" s="9"/>
      <c r="V8" s="9"/>
    </row>
    <row r="9" spans="1:22">
      <c r="A9" s="9"/>
      <c r="B9" s="9"/>
      <c r="C9" s="9"/>
      <c r="D9" s="9"/>
      <c r="E9" s="9"/>
      <c r="F9" s="9"/>
      <c r="G9" s="9"/>
      <c r="H9" s="9"/>
      <c r="I9" s="9"/>
      <c r="J9" s="9"/>
      <c r="K9" s="9"/>
      <c r="L9" s="9"/>
      <c r="M9" s="9"/>
      <c r="N9" s="9"/>
      <c r="O9" s="9"/>
      <c r="P9" s="9"/>
      <c r="Q9" s="9"/>
      <c r="R9" s="9"/>
      <c r="S9" s="9"/>
      <c r="T9" s="9"/>
      <c r="U9" s="9"/>
      <c r="V9" s="9"/>
    </row>
    <row r="10" spans="1:22">
      <c r="A10" s="9"/>
      <c r="B10" s="9"/>
      <c r="C10" s="9"/>
      <c r="D10" s="9"/>
      <c r="E10" s="9"/>
      <c r="F10" s="9"/>
      <c r="G10" s="9"/>
      <c r="H10" s="9"/>
      <c r="I10" s="9"/>
      <c r="J10" s="9"/>
      <c r="K10" s="9"/>
      <c r="L10" s="9"/>
      <c r="M10" s="9"/>
      <c r="N10" s="9"/>
      <c r="O10" s="9"/>
      <c r="P10" s="9"/>
      <c r="Q10" s="9"/>
      <c r="R10" s="9"/>
      <c r="S10" s="9"/>
      <c r="T10" s="9"/>
      <c r="U10" s="9"/>
      <c r="V10" s="9"/>
    </row>
    <row r="11" spans="1:22">
      <c r="A11" s="9"/>
      <c r="B11" s="9"/>
      <c r="C11" s="9"/>
      <c r="D11" s="9"/>
      <c r="E11" s="9"/>
      <c r="F11" s="9"/>
      <c r="G11" s="9"/>
      <c r="H11" s="9"/>
      <c r="I11" s="9"/>
      <c r="J11" s="9"/>
      <c r="K11" s="9"/>
      <c r="L11" s="9"/>
      <c r="M11" s="9"/>
      <c r="N11" s="9"/>
      <c r="O11" s="9"/>
      <c r="P11" s="9"/>
      <c r="Q11" s="9"/>
      <c r="R11" s="9"/>
      <c r="S11" s="9"/>
      <c r="T11" s="9"/>
      <c r="U11" s="9"/>
      <c r="V11" s="9"/>
    </row>
    <row r="12" spans="1:22">
      <c r="A12" s="9"/>
      <c r="B12" s="9"/>
      <c r="C12" s="9"/>
      <c r="D12" s="9"/>
      <c r="E12" s="9"/>
      <c r="F12" s="9"/>
      <c r="G12" s="9"/>
      <c r="H12" s="9"/>
      <c r="I12" s="9"/>
      <c r="J12" s="9"/>
      <c r="K12" s="9"/>
      <c r="L12" s="9"/>
      <c r="M12" s="9"/>
      <c r="N12" s="9"/>
      <c r="O12" s="9"/>
      <c r="P12" s="9"/>
      <c r="Q12" s="9"/>
      <c r="R12" s="9"/>
      <c r="S12" s="9"/>
      <c r="T12" s="9"/>
      <c r="U12" s="9"/>
      <c r="V12" s="9"/>
    </row>
    <row r="13" spans="1:22">
      <c r="A13" s="9"/>
      <c r="B13" s="9"/>
      <c r="C13" s="9"/>
      <c r="D13" s="9"/>
      <c r="E13" s="9"/>
      <c r="F13" s="9"/>
      <c r="G13" s="9"/>
      <c r="H13" s="9"/>
      <c r="I13" s="9"/>
      <c r="J13" s="9"/>
      <c r="K13" s="9"/>
      <c r="L13" s="9"/>
      <c r="M13" s="9"/>
      <c r="N13" s="9"/>
      <c r="O13" s="9"/>
      <c r="P13" s="9"/>
      <c r="Q13" s="9"/>
      <c r="R13" s="9"/>
      <c r="S13" s="9"/>
      <c r="T13" s="9"/>
      <c r="U13" s="9"/>
      <c r="V13" s="9"/>
    </row>
    <row r="14" spans="1:22">
      <c r="A14" s="9"/>
      <c r="B14" s="9"/>
      <c r="C14" s="9"/>
      <c r="D14" s="9"/>
      <c r="E14" s="9"/>
      <c r="F14" s="9"/>
      <c r="G14" s="9"/>
      <c r="H14" s="9"/>
      <c r="I14" s="9"/>
      <c r="J14" s="9"/>
      <c r="K14" s="9"/>
      <c r="L14" s="9"/>
      <c r="M14" s="9"/>
      <c r="N14" s="9"/>
      <c r="O14" s="9"/>
      <c r="P14" s="9"/>
      <c r="Q14" s="9"/>
      <c r="R14" s="9"/>
      <c r="S14" s="9"/>
      <c r="T14" s="9"/>
      <c r="U14" s="9"/>
      <c r="V14" s="9"/>
    </row>
    <row r="15" spans="1:22">
      <c r="A15" s="9"/>
      <c r="B15" s="9"/>
      <c r="C15" s="9"/>
      <c r="D15" s="9"/>
      <c r="E15" s="9"/>
      <c r="F15" s="9"/>
      <c r="G15" s="9"/>
      <c r="H15" s="9"/>
      <c r="I15" s="9"/>
      <c r="J15" s="9"/>
      <c r="K15" s="9"/>
      <c r="L15" s="9"/>
      <c r="M15" s="9"/>
      <c r="N15" s="9"/>
      <c r="O15" s="9"/>
      <c r="P15" s="9"/>
      <c r="Q15" s="9"/>
      <c r="R15" s="9"/>
      <c r="S15" s="9"/>
      <c r="T15" s="9"/>
      <c r="U15" s="9"/>
      <c r="V15" s="9"/>
    </row>
    <row r="16" spans="1:22">
      <c r="A16" s="9"/>
      <c r="B16" s="9"/>
      <c r="C16" s="9"/>
      <c r="D16" s="9"/>
      <c r="E16" s="9"/>
      <c r="F16" s="9"/>
      <c r="G16" s="9"/>
      <c r="H16" s="9"/>
      <c r="I16" s="9"/>
      <c r="J16" s="9"/>
      <c r="K16" s="9"/>
      <c r="L16" s="9"/>
      <c r="M16" s="9"/>
      <c r="N16" s="9"/>
      <c r="O16" s="9"/>
      <c r="P16" s="9"/>
      <c r="Q16" s="9"/>
      <c r="R16" s="9"/>
      <c r="S16" s="9"/>
      <c r="T16" s="9"/>
      <c r="U16" s="9"/>
      <c r="V16" s="9"/>
    </row>
    <row r="17" spans="1:22">
      <c r="A17" s="9"/>
      <c r="B17" s="9"/>
      <c r="C17" s="9"/>
      <c r="D17" s="9"/>
      <c r="E17" s="9"/>
      <c r="F17" s="9"/>
      <c r="G17" s="9"/>
      <c r="H17" s="9"/>
      <c r="I17" s="9"/>
      <c r="J17" s="9"/>
      <c r="K17" s="9"/>
      <c r="L17" s="9"/>
      <c r="M17" s="9"/>
      <c r="N17" s="9"/>
      <c r="O17" s="9"/>
      <c r="P17" s="9"/>
      <c r="Q17" s="9"/>
      <c r="R17" s="9"/>
      <c r="S17" s="9"/>
      <c r="T17" s="9"/>
      <c r="U17" s="9"/>
      <c r="V17" s="9"/>
    </row>
    <row r="18" spans="1:22">
      <c r="A18" s="9"/>
      <c r="B18" s="9"/>
      <c r="C18" s="9"/>
      <c r="D18" s="9"/>
      <c r="E18" s="9"/>
      <c r="F18" s="9"/>
      <c r="G18" s="9"/>
      <c r="H18" s="9"/>
      <c r="I18" s="9"/>
      <c r="J18" s="9"/>
      <c r="K18" s="9"/>
      <c r="L18" s="9"/>
      <c r="M18" s="9"/>
      <c r="N18" s="9"/>
      <c r="O18" s="9"/>
      <c r="P18" s="9"/>
      <c r="Q18" s="9"/>
      <c r="R18" s="9"/>
      <c r="S18" s="9"/>
      <c r="T18" s="9"/>
      <c r="U18" s="9"/>
      <c r="V18" s="9"/>
    </row>
    <row r="19" spans="1:22">
      <c r="A19" s="9"/>
      <c r="B19" s="9"/>
      <c r="C19" s="9"/>
      <c r="D19" s="9"/>
      <c r="E19" s="9"/>
      <c r="F19" s="9"/>
      <c r="G19" s="9"/>
      <c r="H19" s="9"/>
      <c r="I19" s="9"/>
      <c r="J19" s="9"/>
      <c r="K19" s="9"/>
      <c r="L19" s="9"/>
      <c r="M19" s="9"/>
      <c r="N19" s="9"/>
      <c r="O19" s="9"/>
      <c r="P19" s="9"/>
      <c r="Q19" s="9"/>
      <c r="R19" s="9"/>
      <c r="S19" s="9"/>
      <c r="T19" s="9"/>
      <c r="U19" s="9"/>
      <c r="V19" s="9"/>
    </row>
    <row r="20" spans="1:22">
      <c r="A20" s="9"/>
      <c r="B20" s="9"/>
      <c r="C20" s="9"/>
      <c r="D20" s="9"/>
      <c r="E20" s="9"/>
      <c r="F20" s="9"/>
      <c r="G20" s="9"/>
      <c r="H20" s="9"/>
      <c r="I20" s="9"/>
      <c r="J20" s="9"/>
      <c r="K20" s="9"/>
      <c r="L20" s="9"/>
      <c r="M20" s="9"/>
      <c r="N20" s="9"/>
      <c r="O20" s="9"/>
      <c r="P20" s="9"/>
      <c r="Q20" s="9"/>
      <c r="R20" s="9"/>
      <c r="S20" s="9"/>
      <c r="T20" s="9"/>
      <c r="U20" s="9"/>
      <c r="V20" s="9"/>
    </row>
    <row r="21" spans="1:22">
      <c r="A21" s="9"/>
      <c r="B21" s="9"/>
      <c r="C21" s="9"/>
      <c r="D21" s="9"/>
      <c r="E21" s="9"/>
      <c r="F21" s="9"/>
      <c r="G21" s="9"/>
      <c r="H21" s="9"/>
      <c r="I21" s="9"/>
      <c r="J21" s="9"/>
      <c r="K21" s="9"/>
      <c r="L21" s="9"/>
      <c r="M21" s="9"/>
      <c r="N21" s="9"/>
      <c r="O21" s="9"/>
      <c r="P21" s="9"/>
      <c r="Q21" s="9"/>
      <c r="R21" s="9"/>
      <c r="S21" s="9"/>
      <c r="T21" s="9"/>
      <c r="U21" s="9"/>
      <c r="V21" s="9"/>
    </row>
    <row r="22" spans="1:22">
      <c r="A22" s="9"/>
      <c r="B22" s="9"/>
      <c r="C22" s="9"/>
      <c r="D22" s="9"/>
      <c r="E22" s="9"/>
      <c r="F22" s="9"/>
      <c r="G22" s="9"/>
      <c r="H22" s="9"/>
      <c r="I22" s="9"/>
      <c r="J22" s="9"/>
      <c r="K22" s="9"/>
      <c r="L22" s="9"/>
      <c r="M22" s="9"/>
      <c r="N22" s="9"/>
      <c r="O22" s="9"/>
      <c r="P22" s="9"/>
      <c r="Q22" s="9"/>
      <c r="R22" s="9"/>
      <c r="S22" s="9"/>
      <c r="T22" s="9"/>
      <c r="U22" s="9"/>
      <c r="V22" s="9"/>
    </row>
    <row r="23" spans="1:22">
      <c r="A23" s="9"/>
      <c r="B23" s="9"/>
      <c r="C23" s="9"/>
      <c r="D23" s="9"/>
      <c r="E23" s="9"/>
      <c r="F23" s="9"/>
      <c r="G23" s="9"/>
      <c r="H23" s="9"/>
      <c r="I23" s="9"/>
      <c r="J23" s="9"/>
      <c r="K23" s="9"/>
      <c r="L23" s="9"/>
      <c r="M23" s="9"/>
      <c r="N23" s="9"/>
      <c r="O23" s="9"/>
      <c r="P23" s="9"/>
      <c r="Q23" s="9"/>
      <c r="R23" s="9"/>
      <c r="S23" s="9"/>
      <c r="T23" s="9"/>
      <c r="U23" s="9"/>
      <c r="V23" s="9"/>
    </row>
    <row r="24" spans="1:22">
      <c r="A24" s="9"/>
      <c r="B24" s="9"/>
      <c r="C24" s="9"/>
      <c r="D24" s="9"/>
      <c r="E24" s="9"/>
      <c r="F24" s="9"/>
      <c r="G24" s="9"/>
      <c r="H24" s="9"/>
      <c r="I24" s="9"/>
      <c r="J24" s="9"/>
      <c r="K24" s="9"/>
      <c r="L24" s="9"/>
      <c r="M24" s="9"/>
      <c r="N24" s="9"/>
      <c r="O24" s="9"/>
      <c r="P24" s="9"/>
      <c r="Q24" s="9"/>
      <c r="R24" s="9"/>
      <c r="S24" s="9"/>
      <c r="T24" s="9"/>
      <c r="U24" s="9"/>
      <c r="V24" s="9"/>
    </row>
    <row r="25" spans="1:22">
      <c r="A25" s="9"/>
      <c r="B25" s="9"/>
      <c r="C25" s="9"/>
      <c r="D25" s="9"/>
      <c r="E25" s="9"/>
      <c r="F25" s="9"/>
      <c r="G25" s="9"/>
      <c r="H25" s="9"/>
      <c r="I25" s="9"/>
      <c r="J25" s="9"/>
      <c r="K25" s="9"/>
      <c r="L25" s="9"/>
      <c r="M25" s="9"/>
      <c r="N25" s="9"/>
      <c r="O25" s="9"/>
      <c r="P25" s="9"/>
      <c r="Q25" s="9"/>
      <c r="R25" s="9"/>
      <c r="S25" s="9"/>
      <c r="T25" s="9"/>
      <c r="U25" s="9"/>
      <c r="V25" s="9"/>
    </row>
    <row r="26" spans="1:22">
      <c r="A26" s="9"/>
      <c r="B26" s="9"/>
      <c r="C26" s="9"/>
      <c r="D26" s="9"/>
      <c r="E26" s="9"/>
      <c r="F26" s="9"/>
      <c r="G26" s="9"/>
      <c r="H26" s="9"/>
      <c r="I26" s="9"/>
      <c r="J26" s="9"/>
      <c r="K26" s="9"/>
      <c r="L26" s="9"/>
      <c r="M26" s="9"/>
      <c r="N26" s="9"/>
      <c r="O26" s="9"/>
      <c r="P26" s="9"/>
      <c r="Q26" s="9"/>
      <c r="R26" s="9"/>
      <c r="S26" s="9"/>
      <c r="T26" s="9"/>
      <c r="U26" s="9"/>
      <c r="V26" s="9"/>
    </row>
    <row r="27" spans="1:22">
      <c r="A27" s="9"/>
      <c r="B27" s="9"/>
      <c r="C27" s="9"/>
      <c r="D27" s="9"/>
      <c r="E27" s="9"/>
      <c r="F27" s="9"/>
      <c r="G27" s="9"/>
      <c r="H27" s="9"/>
      <c r="I27" s="9"/>
      <c r="J27" s="9"/>
      <c r="K27" s="9"/>
      <c r="L27" s="9"/>
      <c r="M27" s="9"/>
      <c r="N27" s="9"/>
      <c r="O27" s="9"/>
      <c r="P27" s="9"/>
      <c r="Q27" s="9"/>
      <c r="R27" s="9"/>
      <c r="S27" s="9"/>
      <c r="T27" s="9"/>
      <c r="U27" s="9"/>
      <c r="V27" s="9"/>
    </row>
    <row r="28" spans="1:22">
      <c r="A28" s="9"/>
      <c r="B28" s="9"/>
      <c r="C28" s="9"/>
      <c r="D28" s="9"/>
      <c r="E28" s="9"/>
      <c r="F28" s="9"/>
      <c r="G28" s="9"/>
      <c r="H28" s="9"/>
      <c r="I28" s="9"/>
      <c r="J28" s="9"/>
      <c r="K28" s="9"/>
      <c r="L28" s="9"/>
      <c r="M28" s="9"/>
      <c r="N28" s="9"/>
      <c r="O28" s="9"/>
      <c r="P28" s="9"/>
      <c r="Q28" s="9"/>
      <c r="R28" s="9"/>
      <c r="S28" s="9"/>
      <c r="T28" s="9"/>
      <c r="U28" s="9"/>
      <c r="V28" s="9"/>
    </row>
    <row r="29" spans="1:22">
      <c r="A29" s="9"/>
      <c r="B29" s="9"/>
      <c r="C29" s="9"/>
      <c r="D29" s="9"/>
      <c r="E29" s="9"/>
      <c r="F29" s="9"/>
      <c r="G29" s="9"/>
      <c r="H29" s="9"/>
      <c r="I29" s="9"/>
      <c r="J29" s="9"/>
      <c r="K29" s="9"/>
      <c r="L29" s="9"/>
      <c r="M29" s="9"/>
      <c r="N29" s="9"/>
      <c r="O29" s="9"/>
      <c r="P29" s="9"/>
      <c r="Q29" s="9"/>
      <c r="R29" s="9"/>
      <c r="S29" s="9"/>
      <c r="T29" s="9"/>
      <c r="U29" s="9"/>
      <c r="V29" s="9"/>
    </row>
    <row r="30" spans="1:22">
      <c r="A30" s="9"/>
      <c r="B30" s="9"/>
      <c r="C30" s="9"/>
      <c r="D30" s="9"/>
      <c r="E30" s="9"/>
      <c r="F30" s="9"/>
      <c r="G30" s="9"/>
      <c r="H30" s="9"/>
      <c r="I30" s="9"/>
      <c r="J30" s="9"/>
      <c r="K30" s="9"/>
      <c r="L30" s="9"/>
      <c r="M30" s="9"/>
      <c r="N30" s="9"/>
      <c r="O30" s="9"/>
      <c r="P30" s="9"/>
      <c r="Q30" s="9"/>
      <c r="R30" s="9"/>
      <c r="S30" s="9"/>
      <c r="T30" s="9"/>
      <c r="U30" s="9"/>
      <c r="V30" s="9"/>
    </row>
    <row r="31" spans="1:22">
      <c r="A31" s="9"/>
      <c r="B31" s="9"/>
      <c r="C31" s="9"/>
      <c r="D31" s="9"/>
      <c r="E31" s="9"/>
      <c r="F31" s="9"/>
      <c r="G31" s="9"/>
      <c r="H31" s="9"/>
      <c r="I31" s="9"/>
      <c r="J31" s="9"/>
      <c r="K31" s="9"/>
      <c r="L31" s="9"/>
      <c r="M31" s="9"/>
      <c r="N31" s="9"/>
      <c r="O31" s="9"/>
      <c r="P31" s="9"/>
      <c r="Q31" s="9"/>
      <c r="R31" s="9"/>
      <c r="S31" s="9"/>
      <c r="T31" s="9"/>
      <c r="U31" s="9"/>
      <c r="V31" s="9"/>
    </row>
    <row r="32" spans="1:22">
      <c r="A32" s="9"/>
      <c r="B32" s="9"/>
      <c r="C32" s="9"/>
      <c r="D32" s="9"/>
      <c r="E32" s="9"/>
      <c r="F32" s="9"/>
      <c r="G32" s="9"/>
      <c r="H32" s="9"/>
      <c r="I32" s="9"/>
      <c r="J32" s="9"/>
      <c r="K32" s="9"/>
      <c r="L32" s="9"/>
      <c r="M32" s="9"/>
      <c r="N32" s="9"/>
      <c r="O32" s="9"/>
      <c r="P32" s="9"/>
      <c r="Q32" s="9"/>
      <c r="R32" s="9"/>
      <c r="S32" s="9"/>
      <c r="T32" s="9"/>
      <c r="U32" s="9"/>
      <c r="V32" s="9"/>
    </row>
    <row r="33" spans="1:22">
      <c r="A33" s="9"/>
      <c r="B33" s="9"/>
      <c r="C33" s="9"/>
      <c r="D33" s="9"/>
      <c r="E33" s="9"/>
      <c r="F33" s="9"/>
      <c r="G33" s="9"/>
      <c r="H33" s="9"/>
      <c r="I33" s="9"/>
      <c r="J33" s="9"/>
      <c r="K33" s="9"/>
      <c r="L33" s="9"/>
      <c r="M33" s="9"/>
      <c r="N33" s="9"/>
      <c r="O33" s="9"/>
      <c r="P33" s="9"/>
      <c r="Q33" s="9"/>
      <c r="R33" s="9"/>
      <c r="S33" s="9"/>
      <c r="T33" s="9"/>
      <c r="U33" s="9"/>
      <c r="V33" s="9"/>
    </row>
    <row r="34" spans="1:22">
      <c r="A34" s="9"/>
      <c r="B34" s="9"/>
      <c r="C34" s="9"/>
      <c r="D34" s="9"/>
      <c r="E34" s="9"/>
      <c r="F34" s="9"/>
      <c r="G34" s="9"/>
      <c r="H34" s="9"/>
      <c r="I34" s="9"/>
      <c r="J34" s="9"/>
      <c r="K34" s="9"/>
      <c r="L34" s="9"/>
      <c r="M34" s="9"/>
      <c r="N34" s="9"/>
      <c r="O34" s="9"/>
      <c r="P34" s="9"/>
      <c r="Q34" s="9"/>
      <c r="R34" s="9"/>
      <c r="S34" s="9"/>
      <c r="T34" s="9"/>
      <c r="U34" s="9"/>
      <c r="V34" s="9"/>
    </row>
    <row r="35" spans="1:22">
      <c r="A35" s="9"/>
      <c r="B35" s="9"/>
      <c r="C35" s="9"/>
      <c r="D35" s="9"/>
      <c r="E35" s="9"/>
      <c r="F35" s="9"/>
      <c r="G35" s="9"/>
      <c r="H35" s="9"/>
      <c r="I35" s="9"/>
      <c r="J35" s="9"/>
      <c r="K35" s="9"/>
      <c r="L35" s="9"/>
      <c r="M35" s="9"/>
      <c r="N35" s="9"/>
      <c r="O35" s="9"/>
      <c r="P35" s="9"/>
      <c r="Q35" s="9"/>
      <c r="R35" s="9"/>
      <c r="S35" s="9"/>
      <c r="T35" s="9"/>
      <c r="U35" s="9"/>
      <c r="V35" s="9"/>
    </row>
    <row r="36" spans="1:22">
      <c r="A36" s="9"/>
      <c r="B36" s="9"/>
      <c r="C36" s="9"/>
      <c r="D36" s="9"/>
      <c r="E36" s="9"/>
      <c r="F36" s="9"/>
      <c r="G36" s="9"/>
      <c r="H36" s="9"/>
      <c r="I36" s="9"/>
      <c r="J36" s="9"/>
      <c r="K36" s="9"/>
      <c r="L36" s="9"/>
      <c r="M36" s="9"/>
      <c r="N36" s="9"/>
      <c r="O36" s="9"/>
      <c r="P36" s="9"/>
      <c r="Q36" s="9"/>
      <c r="R36" s="9"/>
      <c r="S36" s="9"/>
      <c r="T36" s="9"/>
      <c r="U36" s="9"/>
      <c r="V36" s="9"/>
    </row>
    <row r="37" spans="1:22">
      <c r="A37" s="9"/>
      <c r="B37" s="9"/>
      <c r="C37" s="9"/>
      <c r="D37" s="9"/>
      <c r="E37" s="9"/>
      <c r="F37" s="9"/>
      <c r="G37" s="9"/>
      <c r="H37" s="9"/>
      <c r="I37" s="9"/>
      <c r="J37" s="9"/>
      <c r="K37" s="9"/>
      <c r="L37" s="9"/>
      <c r="M37" s="9"/>
      <c r="N37" s="9"/>
      <c r="O37" s="9"/>
      <c r="P37" s="9"/>
      <c r="Q37" s="9"/>
      <c r="R37" s="9"/>
      <c r="S37" s="9"/>
      <c r="T37" s="9"/>
      <c r="U37" s="9"/>
      <c r="V37" s="9"/>
    </row>
    <row r="38" spans="1:22">
      <c r="A38" s="9"/>
      <c r="B38" s="9"/>
      <c r="C38" s="9"/>
      <c r="D38" s="9"/>
      <c r="E38" s="9"/>
      <c r="F38" s="9"/>
      <c r="G38" s="9"/>
      <c r="H38" s="9"/>
      <c r="I38" s="9"/>
      <c r="J38" s="9"/>
      <c r="K38" s="9"/>
      <c r="L38" s="9"/>
      <c r="M38" s="9"/>
      <c r="N38" s="9"/>
      <c r="O38" s="9"/>
      <c r="P38" s="9"/>
      <c r="Q38" s="9"/>
      <c r="R38" s="9"/>
      <c r="S38" s="9"/>
      <c r="T38" s="9"/>
      <c r="U38" s="9"/>
      <c r="V38" s="9"/>
    </row>
    <row r="39" spans="1:22">
      <c r="A39" s="9"/>
      <c r="B39" s="9"/>
      <c r="C39" s="9"/>
      <c r="D39" s="9"/>
      <c r="E39" s="9"/>
      <c r="F39" s="9"/>
      <c r="G39" s="9"/>
      <c r="H39" s="9"/>
      <c r="I39" s="9"/>
      <c r="J39" s="9"/>
      <c r="K39" s="9"/>
      <c r="L39" s="9"/>
      <c r="M39" s="9"/>
      <c r="N39" s="9"/>
      <c r="O39" s="9"/>
      <c r="P39" s="9"/>
      <c r="Q39" s="9"/>
      <c r="R39" s="9"/>
      <c r="S39" s="9"/>
      <c r="T39" s="9"/>
      <c r="U39" s="9"/>
      <c r="V39" s="9"/>
    </row>
    <row r="40" spans="1:22">
      <c r="A40" s="9"/>
      <c r="B40" s="9"/>
      <c r="C40" s="9"/>
      <c r="D40" s="9"/>
      <c r="E40" s="9"/>
      <c r="F40" s="9"/>
      <c r="G40" s="9"/>
      <c r="H40" s="9"/>
      <c r="I40" s="9"/>
      <c r="J40" s="9"/>
      <c r="K40" s="9"/>
      <c r="L40" s="9"/>
      <c r="M40" s="9"/>
      <c r="N40" s="9"/>
      <c r="O40" s="9"/>
      <c r="P40" s="9"/>
      <c r="Q40" s="9"/>
      <c r="R40" s="9"/>
      <c r="S40" s="9"/>
      <c r="T40" s="9"/>
      <c r="U40" s="9"/>
      <c r="V40" s="9"/>
    </row>
    <row r="41" spans="1:22">
      <c r="A41" s="9"/>
      <c r="B41" s="9"/>
      <c r="C41" s="9"/>
      <c r="D41" s="9"/>
      <c r="E41" s="9"/>
      <c r="F41" s="9"/>
      <c r="G41" s="9"/>
      <c r="H41" s="9"/>
      <c r="I41" s="9"/>
      <c r="J41" s="9"/>
      <c r="K41" s="9"/>
      <c r="L41" s="9"/>
      <c r="M41" s="9"/>
      <c r="N41" s="9"/>
      <c r="O41" s="9"/>
      <c r="P41" s="9"/>
      <c r="Q41" s="9"/>
      <c r="R41" s="9"/>
      <c r="S41" s="9"/>
      <c r="T41" s="9"/>
      <c r="U41" s="9"/>
      <c r="V41" s="9"/>
    </row>
    <row r="42" spans="1:22">
      <c r="A42" s="9"/>
      <c r="B42" s="9"/>
      <c r="C42" s="9"/>
      <c r="D42" s="9"/>
      <c r="E42" s="9"/>
      <c r="F42" s="9"/>
      <c r="G42" s="9"/>
      <c r="H42" s="9"/>
      <c r="I42" s="9"/>
      <c r="J42" s="9"/>
      <c r="K42" s="9"/>
      <c r="L42" s="9"/>
      <c r="M42" s="9"/>
      <c r="N42" s="9"/>
      <c r="O42" s="9"/>
      <c r="P42" s="9"/>
      <c r="Q42" s="9"/>
      <c r="R42" s="9"/>
      <c r="S42" s="9"/>
      <c r="T42" s="9"/>
      <c r="U42" s="9"/>
      <c r="V42" s="9"/>
    </row>
    <row r="43" spans="1:22">
      <c r="A43" s="9"/>
      <c r="B43" s="9"/>
      <c r="C43" s="9"/>
      <c r="D43" s="9"/>
      <c r="E43" s="9"/>
      <c r="F43" s="9"/>
      <c r="G43" s="9"/>
      <c r="H43" s="9"/>
      <c r="I43" s="9"/>
      <c r="J43" s="9"/>
      <c r="K43" s="9"/>
      <c r="L43" s="9"/>
      <c r="M43" s="9"/>
      <c r="N43" s="9"/>
      <c r="O43" s="9"/>
      <c r="P43" s="9"/>
      <c r="Q43" s="9"/>
      <c r="R43" s="9"/>
      <c r="S43" s="9"/>
      <c r="T43" s="9"/>
      <c r="U43" s="9"/>
      <c r="V43" s="9"/>
    </row>
    <row r="44" spans="1:22">
      <c r="A44" s="9"/>
      <c r="B44" s="9"/>
      <c r="C44" s="9"/>
      <c r="D44" s="9"/>
      <c r="E44" s="9"/>
      <c r="F44" s="9"/>
      <c r="G44" s="9"/>
      <c r="H44" s="9"/>
      <c r="I44" s="9"/>
      <c r="J44" s="9"/>
      <c r="K44" s="9"/>
      <c r="L44" s="9"/>
      <c r="M44" s="9"/>
      <c r="N44" s="9"/>
      <c r="O44" s="9"/>
      <c r="P44" s="9"/>
      <c r="Q44" s="9"/>
      <c r="R44" s="9"/>
      <c r="S44" s="9"/>
      <c r="T44" s="9"/>
      <c r="U44" s="9"/>
      <c r="V44" s="9"/>
    </row>
    <row r="45" spans="1:22">
      <c r="A45" s="9"/>
      <c r="B45" s="9"/>
      <c r="C45" s="9"/>
      <c r="D45" s="9"/>
      <c r="E45" s="9"/>
      <c r="F45" s="9"/>
      <c r="G45" s="9"/>
      <c r="H45" s="9"/>
      <c r="I45" s="9"/>
      <c r="J45" s="9"/>
      <c r="K45" s="9"/>
      <c r="L45" s="9"/>
      <c r="M45" s="9"/>
      <c r="N45" s="9"/>
      <c r="O45" s="9"/>
      <c r="P45" s="9"/>
      <c r="Q45" s="9"/>
      <c r="R45" s="9"/>
      <c r="S45" s="9"/>
      <c r="T45" s="9"/>
      <c r="U45" s="9"/>
      <c r="V45" s="9"/>
    </row>
    <row r="46" spans="1:22">
      <c r="A46" s="9"/>
      <c r="B46" s="9"/>
      <c r="C46" s="9"/>
      <c r="D46" s="9"/>
      <c r="E46" s="9"/>
      <c r="F46" s="9"/>
      <c r="G46" s="9"/>
      <c r="H46" s="9"/>
      <c r="I46" s="9"/>
      <c r="J46" s="9"/>
      <c r="K46" s="9"/>
      <c r="L46" s="9"/>
      <c r="M46" s="9"/>
      <c r="N46" s="9"/>
      <c r="O46" s="9"/>
      <c r="P46" s="9"/>
      <c r="Q46" s="9"/>
      <c r="R46" s="9"/>
      <c r="S46" s="9"/>
      <c r="T46" s="9"/>
      <c r="U46" s="9"/>
      <c r="V46" s="9"/>
    </row>
    <row r="47" spans="1:22">
      <c r="A47" s="9"/>
      <c r="B47" s="9"/>
      <c r="C47" s="9"/>
      <c r="D47" s="9"/>
      <c r="E47" s="9"/>
      <c r="F47" s="9"/>
      <c r="G47" s="9"/>
      <c r="H47" s="9"/>
      <c r="I47" s="9"/>
      <c r="J47" s="9"/>
      <c r="K47" s="9"/>
      <c r="L47" s="9"/>
      <c r="M47" s="9"/>
      <c r="N47" s="9"/>
      <c r="O47" s="9"/>
      <c r="P47" s="9"/>
      <c r="Q47" s="9"/>
      <c r="R47" s="9"/>
      <c r="S47" s="9"/>
      <c r="T47" s="9"/>
      <c r="U47" s="9"/>
      <c r="V47" s="9"/>
    </row>
    <row r="48" spans="1:22">
      <c r="A48" s="9"/>
      <c r="B48" s="9"/>
      <c r="C48" s="9"/>
      <c r="D48" s="9"/>
      <c r="E48" s="9"/>
      <c r="F48" s="9"/>
      <c r="G48" s="9"/>
      <c r="H48" s="9"/>
      <c r="I48" s="9"/>
      <c r="J48" s="9"/>
      <c r="K48" s="9"/>
      <c r="L48" s="9"/>
      <c r="M48" s="9"/>
      <c r="N48" s="9"/>
      <c r="O48" s="9"/>
      <c r="P48" s="9"/>
      <c r="Q48" s="9"/>
      <c r="R48" s="9"/>
      <c r="S48" s="9"/>
      <c r="T48" s="9"/>
      <c r="U48" s="9"/>
      <c r="V48" s="9"/>
    </row>
    <row r="49" spans="1:22">
      <c r="A49" s="9"/>
      <c r="B49" s="9"/>
      <c r="C49" s="9"/>
      <c r="D49" s="9"/>
      <c r="E49" s="9"/>
      <c r="F49" s="9"/>
      <c r="G49" s="9"/>
      <c r="H49" s="9"/>
      <c r="I49" s="9"/>
      <c r="J49" s="9"/>
      <c r="K49" s="9"/>
      <c r="L49" s="9"/>
      <c r="M49" s="9"/>
      <c r="N49" s="9"/>
      <c r="O49" s="9"/>
      <c r="P49" s="9"/>
      <c r="Q49" s="9"/>
      <c r="R49" s="9"/>
      <c r="S49" s="9"/>
      <c r="T49" s="9"/>
      <c r="U49" s="9"/>
      <c r="V49" s="9"/>
    </row>
    <row r="50" spans="1:22">
      <c r="A50" s="9"/>
      <c r="B50" s="9"/>
      <c r="C50" s="9"/>
      <c r="D50" s="9"/>
      <c r="E50" s="9"/>
      <c r="F50" s="9"/>
      <c r="G50" s="9"/>
      <c r="H50" s="9"/>
      <c r="I50" s="9"/>
      <c r="J50" s="9"/>
      <c r="K50" s="9"/>
      <c r="L50" s="9"/>
      <c r="M50" s="9"/>
      <c r="N50" s="9"/>
      <c r="O50" s="9"/>
      <c r="P50" s="9"/>
      <c r="Q50" s="9"/>
      <c r="R50" s="9"/>
      <c r="S50" s="9"/>
      <c r="T50" s="9"/>
      <c r="U50" s="9"/>
      <c r="V50" s="9"/>
    </row>
    <row r="51" spans="1:22">
      <c r="A51" s="9"/>
      <c r="B51" s="9"/>
      <c r="C51" s="9"/>
      <c r="D51" s="9"/>
      <c r="E51" s="9"/>
      <c r="F51" s="9"/>
      <c r="G51" s="9"/>
      <c r="H51" s="9"/>
      <c r="I51" s="9"/>
      <c r="J51" s="9"/>
      <c r="K51" s="9"/>
      <c r="L51" s="9"/>
      <c r="M51" s="9"/>
      <c r="N51" s="9"/>
      <c r="O51" s="9"/>
      <c r="P51" s="9"/>
      <c r="Q51" s="9"/>
      <c r="R51" s="9"/>
      <c r="S51" s="9"/>
      <c r="T51" s="9"/>
      <c r="U51" s="9"/>
      <c r="V51" s="9"/>
    </row>
    <row r="52" spans="1:22">
      <c r="A52" s="9"/>
      <c r="B52" s="9"/>
      <c r="C52" s="9"/>
      <c r="D52" s="9"/>
      <c r="E52" s="9"/>
      <c r="F52" s="9"/>
      <c r="G52" s="9"/>
      <c r="H52" s="9"/>
      <c r="I52" s="9"/>
      <c r="J52" s="9"/>
      <c r="K52" s="9"/>
      <c r="L52" s="9"/>
      <c r="M52" s="9"/>
      <c r="N52" s="9"/>
      <c r="O52" s="9"/>
      <c r="P52" s="9"/>
      <c r="Q52" s="9"/>
      <c r="R52" s="9"/>
      <c r="S52" s="9"/>
      <c r="T52" s="9"/>
      <c r="U52" s="9"/>
      <c r="V52" s="9"/>
    </row>
    <row r="53" spans="1:22">
      <c r="A53" s="9"/>
      <c r="B53" s="9"/>
      <c r="C53" s="9"/>
      <c r="D53" s="9"/>
      <c r="E53" s="9"/>
      <c r="F53" s="9"/>
      <c r="G53" s="9"/>
      <c r="H53" s="9"/>
      <c r="I53" s="9"/>
      <c r="J53" s="9"/>
      <c r="K53" s="9"/>
      <c r="L53" s="9"/>
      <c r="M53" s="9"/>
      <c r="N53" s="9"/>
      <c r="O53" s="9"/>
      <c r="P53" s="9"/>
      <c r="Q53" s="9"/>
      <c r="R53" s="9"/>
      <c r="S53" s="9"/>
      <c r="T53" s="9"/>
      <c r="U53" s="9"/>
      <c r="V53" s="9"/>
    </row>
    <row r="54" spans="1:22">
      <c r="A54" s="9"/>
      <c r="B54" s="9"/>
      <c r="C54" s="9"/>
      <c r="D54" s="9"/>
      <c r="E54" s="9"/>
      <c r="F54" s="9"/>
      <c r="G54" s="9"/>
      <c r="H54" s="9"/>
      <c r="I54" s="9"/>
      <c r="J54" s="9"/>
      <c r="K54" s="9"/>
      <c r="L54" s="9"/>
      <c r="M54" s="9"/>
      <c r="N54" s="9"/>
      <c r="O54" s="9"/>
      <c r="P54" s="9"/>
      <c r="Q54" s="9"/>
      <c r="R54" s="9"/>
      <c r="S54" s="9"/>
      <c r="T54" s="9"/>
      <c r="U54" s="9"/>
      <c r="V54" s="9"/>
    </row>
    <row r="55" spans="1:22">
      <c r="A55" s="9"/>
      <c r="B55" s="9"/>
      <c r="C55" s="9"/>
      <c r="D55" s="9"/>
      <c r="E55" s="9"/>
      <c r="F55" s="9"/>
      <c r="G55" s="9"/>
      <c r="H55" s="9"/>
      <c r="I55" s="9"/>
      <c r="J55" s="9"/>
      <c r="K55" s="9"/>
      <c r="L55" s="9"/>
      <c r="M55" s="9"/>
      <c r="N55" s="9"/>
      <c r="O55" s="9"/>
      <c r="P55" s="9"/>
      <c r="Q55" s="9"/>
      <c r="R55" s="9"/>
      <c r="S55" s="9"/>
      <c r="T55" s="9"/>
      <c r="U55" s="9"/>
      <c r="V55" s="9"/>
    </row>
    <row r="56" spans="1:22">
      <c r="A56" s="9"/>
      <c r="B56" s="9"/>
      <c r="C56" s="9"/>
      <c r="D56" s="9"/>
      <c r="E56" s="9"/>
      <c r="F56" s="9"/>
      <c r="G56" s="9"/>
      <c r="H56" s="9"/>
      <c r="I56" s="9"/>
      <c r="J56" s="9"/>
      <c r="K56" s="9"/>
      <c r="L56" s="9"/>
      <c r="M56" s="9"/>
      <c r="N56" s="9"/>
      <c r="O56" s="9"/>
      <c r="P56" s="9"/>
      <c r="Q56" s="9"/>
      <c r="R56" s="9"/>
      <c r="S56" s="9"/>
      <c r="T56" s="9"/>
      <c r="U56" s="9"/>
      <c r="V56" s="9"/>
    </row>
    <row r="57" spans="1:22">
      <c r="A57" s="9"/>
      <c r="B57" s="9"/>
      <c r="C57" s="9"/>
      <c r="D57" s="9"/>
      <c r="E57" s="9"/>
      <c r="F57" s="9"/>
      <c r="G57" s="9"/>
      <c r="H57" s="9"/>
      <c r="I57" s="9"/>
      <c r="J57" s="9"/>
      <c r="K57" s="9"/>
      <c r="L57" s="9"/>
      <c r="M57" s="9"/>
      <c r="N57" s="9"/>
      <c r="O57" s="9"/>
      <c r="P57" s="9"/>
      <c r="Q57" s="9"/>
      <c r="R57" s="9"/>
      <c r="S57" s="9"/>
      <c r="T57" s="9"/>
      <c r="U57" s="9"/>
      <c r="V57" s="9"/>
    </row>
  </sheetData>
  <sheetProtection selectLockedCell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Tables</vt:lpstr>
      <vt:lpstr>Pivottables</vt:lpstr>
      <vt:lpstr>Income Sources</vt:lpstr>
      <vt:lpstr>Geographically</vt:lpstr>
      <vt:lpstr>Sales Process</vt:lpstr>
      <vt:lpstr>Projects Status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Van Bui</cp:lastModifiedBy>
  <dcterms:created xsi:type="dcterms:W3CDTF">2015-06-05T18:17:20Z</dcterms:created>
  <dcterms:modified xsi:type="dcterms:W3CDTF">2022-07-17T17:45:14Z</dcterms:modified>
  <cp:category/>
</cp:coreProperties>
</file>